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cheelough.chew\Desktop\"/>
    </mc:Choice>
  </mc:AlternateContent>
  <xr:revisionPtr revIDLastSave="0" documentId="13_ncr:1_{373B00B0-5F19-403E-BCB2-B5BB43550662}" xr6:coauthVersionLast="36" xr6:coauthVersionMax="47" xr10:uidLastSave="{00000000-0000-0000-0000-000000000000}"/>
  <bookViews>
    <workbookView xWindow="0" yWindow="0" windowWidth="24000" windowHeight="9525" xr2:uid="{00000000-000D-0000-FFFF-FFFF00000000}"/>
  </bookViews>
  <sheets>
    <sheet name="SCHOOL REGISTRATION" sheetId="2" r:id="rId1"/>
    <sheet name="PARTICIPANT NAME LIST" sheetId="1" r:id="rId2"/>
    <sheet name="List" sheetId="3" state="hidden" r:id="rId3"/>
    <sheet name="Number" sheetId="4" state="hidden" r:id="rId4"/>
    <sheet name="List (Primary)" sheetId="5" state="hidden" r:id="rId5"/>
    <sheet name="List (Secondary)" sheetId="6" state="hidden" r:id="rId6"/>
    <sheet name="Attendance (Primary)" sheetId="7" state="hidden" r:id="rId7"/>
    <sheet name="Attendance (Secondary)" sheetId="8" state="hidden" r:id="rId8"/>
    <sheet name="Attendance (Primary) no medium" sheetId="9" state="hidden" r:id="rId9"/>
    <sheet name="Attendance (Secondary)no medium" sheetId="10" state="hidden" r:id="rId10"/>
  </sheets>
  <definedNames>
    <definedName name="_xlnm._FilterDatabase" localSheetId="6" hidden="1">'Attendance (Primary)'!$B$8:$P$500</definedName>
    <definedName name="_xlnm._FilterDatabase" localSheetId="8" hidden="1">'Attendance (Primary) no medium'!$B$7:$H$499</definedName>
    <definedName name="_xlnm._FilterDatabase" localSheetId="7" hidden="1">'Attendance (Secondary)'!$B$8:$V$500</definedName>
    <definedName name="_xlnm._FilterDatabase" localSheetId="9" hidden="1">'Attendance (Secondary)no medium'!$B$7:$J$499</definedName>
    <definedName name="_xlnm._FilterDatabase" localSheetId="4" hidden="1">'List (Primary)'!$B$8:$R$500</definedName>
    <definedName name="_xlnm._FilterDatabase" localSheetId="5" hidden="1">'List (Secondary)'!$B$8:$X$500</definedName>
    <definedName name="Category">List!$D$24:INDEX(List!$D$24:$D$33,COUNTIF(List!$E$24:$E$33,ISLOGICAL(List!$E$24:$E$33)))</definedName>
    <definedName name="_xlnm.Print_Area" localSheetId="0">'SCHOOL REGISTRATION'!$A$1:$AT$89</definedName>
    <definedName name="SchoolType">List!$B$1:$B$9</definedName>
  </definedNames>
  <calcPr calcId="191029"/>
  <extLst>
    <ext uri="GoogleSheetsCustomDataVersion1">
      <go:sheetsCustomData xmlns:go="http://customooxmlschemas.google.com/" r:id="" roundtripDataSignature="AMtx7miRLMzCaZOQsOyYhOhyPcwlW1SFng=="/>
    </ext>
  </extLst>
</workbook>
</file>

<file path=xl/calcChain.xml><?xml version="1.0" encoding="utf-8"?>
<calcChain xmlns="http://schemas.openxmlformats.org/spreadsheetml/2006/main">
  <c r="F9" i="1" l="1"/>
  <c r="B2" i="1" l="1"/>
  <c r="AN29" i="2" l="1"/>
  <c r="AH29" i="2"/>
  <c r="AB29" i="2"/>
  <c r="V29" i="2"/>
  <c r="P29" i="2"/>
  <c r="J29" i="2"/>
  <c r="AB24" i="2"/>
  <c r="V24" i="2"/>
  <c r="P24" i="2"/>
  <c r="J24" i="2"/>
  <c r="AH30" i="2" l="1"/>
  <c r="V30" i="2"/>
  <c r="J30" i="2"/>
  <c r="V25" i="2"/>
  <c r="J25" i="2"/>
  <c r="B4" i="1" l="1"/>
  <c r="C5" i="8" s="1"/>
  <c r="B3" i="1"/>
  <c r="C4" i="10"/>
  <c r="B1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8" i="1"/>
  <c r="J499" i="10"/>
  <c r="I499" i="10"/>
  <c r="H499" i="10"/>
  <c r="G499" i="10"/>
  <c r="F499" i="10"/>
  <c r="E499" i="10"/>
  <c r="D499" i="10"/>
  <c r="B499" i="10"/>
  <c r="A499" i="10"/>
  <c r="J498" i="10"/>
  <c r="I498" i="10"/>
  <c r="H498" i="10"/>
  <c r="G498" i="10"/>
  <c r="F498" i="10"/>
  <c r="E498" i="10"/>
  <c r="D498" i="10"/>
  <c r="B498" i="10"/>
  <c r="A498" i="10"/>
  <c r="J497" i="10"/>
  <c r="I497" i="10"/>
  <c r="H497" i="10"/>
  <c r="G497" i="10"/>
  <c r="F497" i="10"/>
  <c r="E497" i="10"/>
  <c r="D497" i="10"/>
  <c r="B497" i="10"/>
  <c r="A497" i="10"/>
  <c r="J496" i="10"/>
  <c r="I496" i="10"/>
  <c r="H496" i="10"/>
  <c r="G496" i="10"/>
  <c r="F496" i="10"/>
  <c r="E496" i="10"/>
  <c r="D496" i="10"/>
  <c r="B496" i="10"/>
  <c r="A496" i="10"/>
  <c r="J495" i="10"/>
  <c r="I495" i="10"/>
  <c r="H495" i="10"/>
  <c r="G495" i="10"/>
  <c r="F495" i="10"/>
  <c r="E495" i="10"/>
  <c r="D495" i="10"/>
  <c r="B495" i="10"/>
  <c r="A495" i="10"/>
  <c r="J494" i="10"/>
  <c r="I494" i="10"/>
  <c r="H494" i="10"/>
  <c r="G494" i="10"/>
  <c r="F494" i="10"/>
  <c r="E494" i="10"/>
  <c r="D494" i="10"/>
  <c r="B494" i="10"/>
  <c r="A494" i="10"/>
  <c r="J493" i="10"/>
  <c r="I493" i="10"/>
  <c r="H493" i="10"/>
  <c r="G493" i="10"/>
  <c r="F493" i="10"/>
  <c r="E493" i="10"/>
  <c r="D493" i="10"/>
  <c r="B493" i="10"/>
  <c r="A493" i="10"/>
  <c r="J492" i="10"/>
  <c r="I492" i="10"/>
  <c r="H492" i="10"/>
  <c r="G492" i="10"/>
  <c r="F492" i="10"/>
  <c r="E492" i="10"/>
  <c r="D492" i="10"/>
  <c r="B492" i="10"/>
  <c r="A492" i="10"/>
  <c r="J491" i="10"/>
  <c r="I491" i="10"/>
  <c r="H491" i="10"/>
  <c r="G491" i="10"/>
  <c r="F491" i="10"/>
  <c r="E491" i="10"/>
  <c r="D491" i="10"/>
  <c r="B491" i="10"/>
  <c r="A491" i="10"/>
  <c r="J490" i="10"/>
  <c r="I490" i="10"/>
  <c r="H490" i="10"/>
  <c r="G490" i="10"/>
  <c r="F490" i="10"/>
  <c r="E490" i="10"/>
  <c r="D490" i="10"/>
  <c r="B490" i="10"/>
  <c r="A490" i="10"/>
  <c r="J489" i="10"/>
  <c r="I489" i="10"/>
  <c r="H489" i="10"/>
  <c r="G489" i="10"/>
  <c r="F489" i="10"/>
  <c r="E489" i="10"/>
  <c r="D489" i="10"/>
  <c r="B489" i="10"/>
  <c r="A489" i="10"/>
  <c r="J488" i="10"/>
  <c r="I488" i="10"/>
  <c r="H488" i="10"/>
  <c r="G488" i="10"/>
  <c r="F488" i="10"/>
  <c r="E488" i="10"/>
  <c r="D488" i="10"/>
  <c r="B488" i="10"/>
  <c r="A488" i="10"/>
  <c r="J487" i="10"/>
  <c r="I487" i="10"/>
  <c r="H487" i="10"/>
  <c r="G487" i="10"/>
  <c r="F487" i="10"/>
  <c r="E487" i="10"/>
  <c r="D487" i="10"/>
  <c r="B487" i="10"/>
  <c r="A487" i="10"/>
  <c r="J486" i="10"/>
  <c r="I486" i="10"/>
  <c r="H486" i="10"/>
  <c r="G486" i="10"/>
  <c r="F486" i="10"/>
  <c r="E486" i="10"/>
  <c r="D486" i="10"/>
  <c r="B486" i="10"/>
  <c r="A486" i="10"/>
  <c r="J485" i="10"/>
  <c r="I485" i="10"/>
  <c r="H485" i="10"/>
  <c r="G485" i="10"/>
  <c r="F485" i="10"/>
  <c r="E485" i="10"/>
  <c r="D485" i="10"/>
  <c r="B485" i="10"/>
  <c r="A485" i="10"/>
  <c r="J484" i="10"/>
  <c r="I484" i="10"/>
  <c r="H484" i="10"/>
  <c r="G484" i="10"/>
  <c r="F484" i="10"/>
  <c r="E484" i="10"/>
  <c r="D484" i="10"/>
  <c r="B484" i="10"/>
  <c r="A484" i="10"/>
  <c r="J483" i="10"/>
  <c r="I483" i="10"/>
  <c r="H483" i="10"/>
  <c r="G483" i="10"/>
  <c r="F483" i="10"/>
  <c r="E483" i="10"/>
  <c r="D483" i="10"/>
  <c r="B483" i="10"/>
  <c r="A483" i="10"/>
  <c r="J482" i="10"/>
  <c r="I482" i="10"/>
  <c r="H482" i="10"/>
  <c r="G482" i="10"/>
  <c r="F482" i="10"/>
  <c r="E482" i="10"/>
  <c r="D482" i="10"/>
  <c r="B482" i="10"/>
  <c r="A482" i="10"/>
  <c r="J481" i="10"/>
  <c r="I481" i="10"/>
  <c r="H481" i="10"/>
  <c r="G481" i="10"/>
  <c r="F481" i="10"/>
  <c r="E481" i="10"/>
  <c r="D481" i="10"/>
  <c r="B481" i="10"/>
  <c r="A481" i="10"/>
  <c r="J480" i="10"/>
  <c r="I480" i="10"/>
  <c r="H480" i="10"/>
  <c r="G480" i="10"/>
  <c r="F480" i="10"/>
  <c r="E480" i="10"/>
  <c r="D480" i="10"/>
  <c r="B480" i="10"/>
  <c r="A480" i="10"/>
  <c r="J479" i="10"/>
  <c r="I479" i="10"/>
  <c r="H479" i="10"/>
  <c r="G479" i="10"/>
  <c r="F479" i="10"/>
  <c r="E479" i="10"/>
  <c r="D479" i="10"/>
  <c r="B479" i="10"/>
  <c r="A479" i="10"/>
  <c r="J478" i="10"/>
  <c r="I478" i="10"/>
  <c r="H478" i="10"/>
  <c r="G478" i="10"/>
  <c r="F478" i="10"/>
  <c r="E478" i="10"/>
  <c r="D478" i="10"/>
  <c r="B478" i="10"/>
  <c r="A478" i="10"/>
  <c r="J477" i="10"/>
  <c r="I477" i="10"/>
  <c r="H477" i="10"/>
  <c r="G477" i="10"/>
  <c r="F477" i="10"/>
  <c r="E477" i="10"/>
  <c r="D477" i="10"/>
  <c r="B477" i="10"/>
  <c r="A477" i="10"/>
  <c r="J476" i="10"/>
  <c r="I476" i="10"/>
  <c r="H476" i="10"/>
  <c r="G476" i="10"/>
  <c r="F476" i="10"/>
  <c r="E476" i="10"/>
  <c r="D476" i="10"/>
  <c r="B476" i="10"/>
  <c r="A476" i="10"/>
  <c r="J475" i="10"/>
  <c r="I475" i="10"/>
  <c r="H475" i="10"/>
  <c r="G475" i="10"/>
  <c r="F475" i="10"/>
  <c r="E475" i="10"/>
  <c r="D475" i="10"/>
  <c r="B475" i="10"/>
  <c r="A475" i="10"/>
  <c r="J474" i="10"/>
  <c r="I474" i="10"/>
  <c r="H474" i="10"/>
  <c r="G474" i="10"/>
  <c r="F474" i="10"/>
  <c r="E474" i="10"/>
  <c r="D474" i="10"/>
  <c r="B474" i="10"/>
  <c r="A474" i="10"/>
  <c r="J473" i="10"/>
  <c r="I473" i="10"/>
  <c r="H473" i="10"/>
  <c r="G473" i="10"/>
  <c r="F473" i="10"/>
  <c r="E473" i="10"/>
  <c r="D473" i="10"/>
  <c r="B473" i="10"/>
  <c r="A473" i="10"/>
  <c r="J472" i="10"/>
  <c r="I472" i="10"/>
  <c r="H472" i="10"/>
  <c r="G472" i="10"/>
  <c r="F472" i="10"/>
  <c r="E472" i="10"/>
  <c r="D472" i="10"/>
  <c r="B472" i="10"/>
  <c r="A472" i="10"/>
  <c r="J471" i="10"/>
  <c r="I471" i="10"/>
  <c r="H471" i="10"/>
  <c r="G471" i="10"/>
  <c r="F471" i="10"/>
  <c r="E471" i="10"/>
  <c r="D471" i="10"/>
  <c r="B471" i="10"/>
  <c r="A471" i="10"/>
  <c r="J470" i="10"/>
  <c r="I470" i="10"/>
  <c r="H470" i="10"/>
  <c r="G470" i="10"/>
  <c r="F470" i="10"/>
  <c r="E470" i="10"/>
  <c r="D470" i="10"/>
  <c r="B470" i="10"/>
  <c r="A470" i="10"/>
  <c r="J469" i="10"/>
  <c r="I469" i="10"/>
  <c r="H469" i="10"/>
  <c r="G469" i="10"/>
  <c r="F469" i="10"/>
  <c r="E469" i="10"/>
  <c r="D469" i="10"/>
  <c r="B469" i="10"/>
  <c r="A469" i="10"/>
  <c r="J468" i="10"/>
  <c r="I468" i="10"/>
  <c r="H468" i="10"/>
  <c r="G468" i="10"/>
  <c r="F468" i="10"/>
  <c r="E468" i="10"/>
  <c r="D468" i="10"/>
  <c r="B468" i="10"/>
  <c r="A468" i="10"/>
  <c r="J467" i="10"/>
  <c r="I467" i="10"/>
  <c r="H467" i="10"/>
  <c r="G467" i="10"/>
  <c r="F467" i="10"/>
  <c r="E467" i="10"/>
  <c r="D467" i="10"/>
  <c r="B467" i="10"/>
  <c r="A467" i="10"/>
  <c r="J466" i="10"/>
  <c r="I466" i="10"/>
  <c r="H466" i="10"/>
  <c r="G466" i="10"/>
  <c r="F466" i="10"/>
  <c r="E466" i="10"/>
  <c r="D466" i="10"/>
  <c r="B466" i="10"/>
  <c r="A466" i="10"/>
  <c r="J465" i="10"/>
  <c r="I465" i="10"/>
  <c r="H465" i="10"/>
  <c r="G465" i="10"/>
  <c r="F465" i="10"/>
  <c r="E465" i="10"/>
  <c r="D465" i="10"/>
  <c r="B465" i="10"/>
  <c r="A465" i="10"/>
  <c r="J464" i="10"/>
  <c r="I464" i="10"/>
  <c r="H464" i="10"/>
  <c r="G464" i="10"/>
  <c r="F464" i="10"/>
  <c r="E464" i="10"/>
  <c r="D464" i="10"/>
  <c r="B464" i="10"/>
  <c r="A464" i="10"/>
  <c r="J463" i="10"/>
  <c r="I463" i="10"/>
  <c r="H463" i="10"/>
  <c r="G463" i="10"/>
  <c r="F463" i="10"/>
  <c r="E463" i="10"/>
  <c r="D463" i="10"/>
  <c r="B463" i="10"/>
  <c r="A463" i="10"/>
  <c r="J462" i="10"/>
  <c r="I462" i="10"/>
  <c r="H462" i="10"/>
  <c r="G462" i="10"/>
  <c r="F462" i="10"/>
  <c r="E462" i="10"/>
  <c r="D462" i="10"/>
  <c r="B462" i="10"/>
  <c r="A462" i="10"/>
  <c r="J461" i="10"/>
  <c r="I461" i="10"/>
  <c r="H461" i="10"/>
  <c r="G461" i="10"/>
  <c r="F461" i="10"/>
  <c r="E461" i="10"/>
  <c r="D461" i="10"/>
  <c r="B461" i="10"/>
  <c r="A461" i="10"/>
  <c r="J460" i="10"/>
  <c r="I460" i="10"/>
  <c r="H460" i="10"/>
  <c r="G460" i="10"/>
  <c r="F460" i="10"/>
  <c r="E460" i="10"/>
  <c r="D460" i="10"/>
  <c r="B460" i="10"/>
  <c r="A460" i="10"/>
  <c r="J459" i="10"/>
  <c r="I459" i="10"/>
  <c r="H459" i="10"/>
  <c r="G459" i="10"/>
  <c r="F459" i="10"/>
  <c r="E459" i="10"/>
  <c r="D459" i="10"/>
  <c r="B459" i="10"/>
  <c r="A459" i="10"/>
  <c r="J458" i="10"/>
  <c r="I458" i="10"/>
  <c r="H458" i="10"/>
  <c r="G458" i="10"/>
  <c r="F458" i="10"/>
  <c r="E458" i="10"/>
  <c r="D458" i="10"/>
  <c r="B458" i="10"/>
  <c r="A458" i="10"/>
  <c r="J457" i="10"/>
  <c r="I457" i="10"/>
  <c r="H457" i="10"/>
  <c r="G457" i="10"/>
  <c r="F457" i="10"/>
  <c r="E457" i="10"/>
  <c r="D457" i="10"/>
  <c r="B457" i="10"/>
  <c r="A457" i="10"/>
  <c r="J456" i="10"/>
  <c r="I456" i="10"/>
  <c r="H456" i="10"/>
  <c r="G456" i="10"/>
  <c r="F456" i="10"/>
  <c r="E456" i="10"/>
  <c r="D456" i="10"/>
  <c r="B456" i="10"/>
  <c r="A456" i="10"/>
  <c r="J455" i="10"/>
  <c r="I455" i="10"/>
  <c r="H455" i="10"/>
  <c r="G455" i="10"/>
  <c r="F455" i="10"/>
  <c r="E455" i="10"/>
  <c r="D455" i="10"/>
  <c r="B455" i="10"/>
  <c r="A455" i="10"/>
  <c r="J454" i="10"/>
  <c r="I454" i="10"/>
  <c r="H454" i="10"/>
  <c r="G454" i="10"/>
  <c r="F454" i="10"/>
  <c r="E454" i="10"/>
  <c r="D454" i="10"/>
  <c r="B454" i="10"/>
  <c r="A454" i="10"/>
  <c r="J453" i="10"/>
  <c r="I453" i="10"/>
  <c r="H453" i="10"/>
  <c r="G453" i="10"/>
  <c r="F453" i="10"/>
  <c r="E453" i="10"/>
  <c r="D453" i="10"/>
  <c r="B453" i="10"/>
  <c r="A453" i="10"/>
  <c r="J452" i="10"/>
  <c r="I452" i="10"/>
  <c r="H452" i="10"/>
  <c r="G452" i="10"/>
  <c r="F452" i="10"/>
  <c r="E452" i="10"/>
  <c r="D452" i="10"/>
  <c r="B452" i="10"/>
  <c r="A452" i="10"/>
  <c r="J451" i="10"/>
  <c r="I451" i="10"/>
  <c r="H451" i="10"/>
  <c r="G451" i="10"/>
  <c r="F451" i="10"/>
  <c r="E451" i="10"/>
  <c r="D451" i="10"/>
  <c r="B451" i="10"/>
  <c r="A451" i="10"/>
  <c r="J450" i="10"/>
  <c r="I450" i="10"/>
  <c r="H450" i="10"/>
  <c r="G450" i="10"/>
  <c r="F450" i="10"/>
  <c r="E450" i="10"/>
  <c r="D450" i="10"/>
  <c r="B450" i="10"/>
  <c r="A450" i="10"/>
  <c r="J449" i="10"/>
  <c r="I449" i="10"/>
  <c r="H449" i="10"/>
  <c r="G449" i="10"/>
  <c r="F449" i="10"/>
  <c r="E449" i="10"/>
  <c r="D449" i="10"/>
  <c r="B449" i="10"/>
  <c r="A449" i="10"/>
  <c r="J448" i="10"/>
  <c r="I448" i="10"/>
  <c r="H448" i="10"/>
  <c r="G448" i="10"/>
  <c r="F448" i="10"/>
  <c r="E448" i="10"/>
  <c r="D448" i="10"/>
  <c r="B448" i="10"/>
  <c r="A448" i="10"/>
  <c r="J447" i="10"/>
  <c r="I447" i="10"/>
  <c r="H447" i="10"/>
  <c r="G447" i="10"/>
  <c r="F447" i="10"/>
  <c r="E447" i="10"/>
  <c r="D447" i="10"/>
  <c r="B447" i="10"/>
  <c r="A447" i="10"/>
  <c r="J446" i="10"/>
  <c r="I446" i="10"/>
  <c r="H446" i="10"/>
  <c r="G446" i="10"/>
  <c r="F446" i="10"/>
  <c r="E446" i="10"/>
  <c r="D446" i="10"/>
  <c r="B446" i="10"/>
  <c r="A446" i="10"/>
  <c r="J445" i="10"/>
  <c r="I445" i="10"/>
  <c r="H445" i="10"/>
  <c r="G445" i="10"/>
  <c r="F445" i="10"/>
  <c r="E445" i="10"/>
  <c r="D445" i="10"/>
  <c r="B445" i="10"/>
  <c r="A445" i="10"/>
  <c r="J444" i="10"/>
  <c r="I444" i="10"/>
  <c r="H444" i="10"/>
  <c r="G444" i="10"/>
  <c r="F444" i="10"/>
  <c r="E444" i="10"/>
  <c r="D444" i="10"/>
  <c r="B444" i="10"/>
  <c r="A444" i="10"/>
  <c r="J443" i="10"/>
  <c r="I443" i="10"/>
  <c r="H443" i="10"/>
  <c r="G443" i="10"/>
  <c r="F443" i="10"/>
  <c r="E443" i="10"/>
  <c r="D443" i="10"/>
  <c r="B443" i="10"/>
  <c r="A443" i="10"/>
  <c r="J442" i="10"/>
  <c r="I442" i="10"/>
  <c r="H442" i="10"/>
  <c r="G442" i="10"/>
  <c r="F442" i="10"/>
  <c r="E442" i="10"/>
  <c r="D442" i="10"/>
  <c r="B442" i="10"/>
  <c r="A442" i="10"/>
  <c r="J441" i="10"/>
  <c r="I441" i="10"/>
  <c r="H441" i="10"/>
  <c r="G441" i="10"/>
  <c r="F441" i="10"/>
  <c r="E441" i="10"/>
  <c r="D441" i="10"/>
  <c r="B441" i="10"/>
  <c r="A441" i="10"/>
  <c r="J440" i="10"/>
  <c r="I440" i="10"/>
  <c r="H440" i="10"/>
  <c r="G440" i="10"/>
  <c r="F440" i="10"/>
  <c r="E440" i="10"/>
  <c r="D440" i="10"/>
  <c r="B440" i="10"/>
  <c r="A440" i="10"/>
  <c r="J439" i="10"/>
  <c r="I439" i="10"/>
  <c r="H439" i="10"/>
  <c r="G439" i="10"/>
  <c r="F439" i="10"/>
  <c r="E439" i="10"/>
  <c r="D439" i="10"/>
  <c r="B439" i="10"/>
  <c r="A439" i="10"/>
  <c r="J438" i="10"/>
  <c r="I438" i="10"/>
  <c r="H438" i="10"/>
  <c r="G438" i="10"/>
  <c r="F438" i="10"/>
  <c r="E438" i="10"/>
  <c r="D438" i="10"/>
  <c r="B438" i="10"/>
  <c r="A438" i="10"/>
  <c r="J437" i="10"/>
  <c r="I437" i="10"/>
  <c r="H437" i="10"/>
  <c r="G437" i="10"/>
  <c r="F437" i="10"/>
  <c r="E437" i="10"/>
  <c r="D437" i="10"/>
  <c r="B437" i="10"/>
  <c r="A437" i="10"/>
  <c r="J436" i="10"/>
  <c r="I436" i="10"/>
  <c r="H436" i="10"/>
  <c r="G436" i="10"/>
  <c r="F436" i="10"/>
  <c r="E436" i="10"/>
  <c r="D436" i="10"/>
  <c r="B436" i="10"/>
  <c r="A436" i="10"/>
  <c r="J435" i="10"/>
  <c r="I435" i="10"/>
  <c r="H435" i="10"/>
  <c r="G435" i="10"/>
  <c r="F435" i="10"/>
  <c r="E435" i="10"/>
  <c r="D435" i="10"/>
  <c r="B435" i="10"/>
  <c r="A435" i="10"/>
  <c r="J434" i="10"/>
  <c r="I434" i="10"/>
  <c r="H434" i="10"/>
  <c r="G434" i="10"/>
  <c r="F434" i="10"/>
  <c r="E434" i="10"/>
  <c r="D434" i="10"/>
  <c r="B434" i="10"/>
  <c r="A434" i="10"/>
  <c r="J433" i="10"/>
  <c r="I433" i="10"/>
  <c r="H433" i="10"/>
  <c r="G433" i="10"/>
  <c r="F433" i="10"/>
  <c r="E433" i="10"/>
  <c r="D433" i="10"/>
  <c r="B433" i="10"/>
  <c r="A433" i="10"/>
  <c r="J432" i="10"/>
  <c r="I432" i="10"/>
  <c r="H432" i="10"/>
  <c r="G432" i="10"/>
  <c r="F432" i="10"/>
  <c r="E432" i="10"/>
  <c r="D432" i="10"/>
  <c r="B432" i="10"/>
  <c r="A432" i="10"/>
  <c r="J431" i="10"/>
  <c r="I431" i="10"/>
  <c r="H431" i="10"/>
  <c r="G431" i="10"/>
  <c r="F431" i="10"/>
  <c r="E431" i="10"/>
  <c r="D431" i="10"/>
  <c r="B431" i="10"/>
  <c r="A431" i="10"/>
  <c r="J430" i="10"/>
  <c r="I430" i="10"/>
  <c r="H430" i="10"/>
  <c r="G430" i="10"/>
  <c r="F430" i="10"/>
  <c r="E430" i="10"/>
  <c r="D430" i="10"/>
  <c r="B430" i="10"/>
  <c r="A430" i="10"/>
  <c r="J429" i="10"/>
  <c r="I429" i="10"/>
  <c r="H429" i="10"/>
  <c r="G429" i="10"/>
  <c r="F429" i="10"/>
  <c r="E429" i="10"/>
  <c r="D429" i="10"/>
  <c r="B429" i="10"/>
  <c r="A429" i="10"/>
  <c r="J428" i="10"/>
  <c r="I428" i="10"/>
  <c r="H428" i="10"/>
  <c r="G428" i="10"/>
  <c r="F428" i="10"/>
  <c r="E428" i="10"/>
  <c r="D428" i="10"/>
  <c r="B428" i="10"/>
  <c r="A428" i="10"/>
  <c r="J427" i="10"/>
  <c r="I427" i="10"/>
  <c r="H427" i="10"/>
  <c r="G427" i="10"/>
  <c r="F427" i="10"/>
  <c r="E427" i="10"/>
  <c r="D427" i="10"/>
  <c r="B427" i="10"/>
  <c r="A427" i="10"/>
  <c r="J426" i="10"/>
  <c r="I426" i="10"/>
  <c r="H426" i="10"/>
  <c r="G426" i="10"/>
  <c r="F426" i="10"/>
  <c r="E426" i="10"/>
  <c r="D426" i="10"/>
  <c r="B426" i="10"/>
  <c r="A426" i="10"/>
  <c r="J425" i="10"/>
  <c r="I425" i="10"/>
  <c r="H425" i="10"/>
  <c r="G425" i="10"/>
  <c r="F425" i="10"/>
  <c r="E425" i="10"/>
  <c r="D425" i="10"/>
  <c r="B425" i="10"/>
  <c r="A425" i="10"/>
  <c r="J424" i="10"/>
  <c r="I424" i="10"/>
  <c r="H424" i="10"/>
  <c r="G424" i="10"/>
  <c r="F424" i="10"/>
  <c r="E424" i="10"/>
  <c r="D424" i="10"/>
  <c r="B424" i="10"/>
  <c r="A424" i="10"/>
  <c r="J423" i="10"/>
  <c r="I423" i="10"/>
  <c r="H423" i="10"/>
  <c r="G423" i="10"/>
  <c r="F423" i="10"/>
  <c r="E423" i="10"/>
  <c r="D423" i="10"/>
  <c r="B423" i="10"/>
  <c r="A423" i="10"/>
  <c r="J422" i="10"/>
  <c r="I422" i="10"/>
  <c r="H422" i="10"/>
  <c r="G422" i="10"/>
  <c r="F422" i="10"/>
  <c r="E422" i="10"/>
  <c r="D422" i="10"/>
  <c r="B422" i="10"/>
  <c r="A422" i="10"/>
  <c r="J421" i="10"/>
  <c r="I421" i="10"/>
  <c r="H421" i="10"/>
  <c r="G421" i="10"/>
  <c r="F421" i="10"/>
  <c r="E421" i="10"/>
  <c r="D421" i="10"/>
  <c r="B421" i="10"/>
  <c r="A421" i="10"/>
  <c r="J420" i="10"/>
  <c r="I420" i="10"/>
  <c r="H420" i="10"/>
  <c r="G420" i="10"/>
  <c r="F420" i="10"/>
  <c r="E420" i="10"/>
  <c r="D420" i="10"/>
  <c r="B420" i="10"/>
  <c r="A420" i="10"/>
  <c r="J419" i="10"/>
  <c r="I419" i="10"/>
  <c r="H419" i="10"/>
  <c r="G419" i="10"/>
  <c r="F419" i="10"/>
  <c r="E419" i="10"/>
  <c r="D419" i="10"/>
  <c r="B419" i="10"/>
  <c r="A419" i="10"/>
  <c r="J418" i="10"/>
  <c r="I418" i="10"/>
  <c r="H418" i="10"/>
  <c r="G418" i="10"/>
  <c r="F418" i="10"/>
  <c r="E418" i="10"/>
  <c r="D418" i="10"/>
  <c r="B418" i="10"/>
  <c r="A418" i="10"/>
  <c r="J417" i="10"/>
  <c r="I417" i="10"/>
  <c r="H417" i="10"/>
  <c r="G417" i="10"/>
  <c r="F417" i="10"/>
  <c r="E417" i="10"/>
  <c r="D417" i="10"/>
  <c r="B417" i="10"/>
  <c r="A417" i="10"/>
  <c r="J416" i="10"/>
  <c r="I416" i="10"/>
  <c r="H416" i="10"/>
  <c r="G416" i="10"/>
  <c r="F416" i="10"/>
  <c r="E416" i="10"/>
  <c r="D416" i="10"/>
  <c r="B416" i="10"/>
  <c r="A416" i="10"/>
  <c r="J415" i="10"/>
  <c r="I415" i="10"/>
  <c r="H415" i="10"/>
  <c r="G415" i="10"/>
  <c r="F415" i="10"/>
  <c r="E415" i="10"/>
  <c r="D415" i="10"/>
  <c r="B415" i="10"/>
  <c r="A415" i="10"/>
  <c r="J414" i="10"/>
  <c r="I414" i="10"/>
  <c r="H414" i="10"/>
  <c r="G414" i="10"/>
  <c r="F414" i="10"/>
  <c r="E414" i="10"/>
  <c r="D414" i="10"/>
  <c r="B414" i="10"/>
  <c r="A414" i="10"/>
  <c r="J413" i="10"/>
  <c r="I413" i="10"/>
  <c r="H413" i="10"/>
  <c r="G413" i="10"/>
  <c r="F413" i="10"/>
  <c r="E413" i="10"/>
  <c r="D413" i="10"/>
  <c r="B413" i="10"/>
  <c r="A413" i="10"/>
  <c r="J412" i="10"/>
  <c r="I412" i="10"/>
  <c r="H412" i="10"/>
  <c r="G412" i="10"/>
  <c r="F412" i="10"/>
  <c r="E412" i="10"/>
  <c r="D412" i="10"/>
  <c r="B412" i="10"/>
  <c r="A412" i="10"/>
  <c r="J411" i="10"/>
  <c r="I411" i="10"/>
  <c r="H411" i="10"/>
  <c r="G411" i="10"/>
  <c r="F411" i="10"/>
  <c r="E411" i="10"/>
  <c r="D411" i="10"/>
  <c r="B411" i="10"/>
  <c r="A411" i="10"/>
  <c r="J410" i="10"/>
  <c r="I410" i="10"/>
  <c r="H410" i="10"/>
  <c r="G410" i="10"/>
  <c r="F410" i="10"/>
  <c r="E410" i="10"/>
  <c r="D410" i="10"/>
  <c r="B410" i="10"/>
  <c r="A410" i="10"/>
  <c r="J409" i="10"/>
  <c r="I409" i="10"/>
  <c r="H409" i="10"/>
  <c r="G409" i="10"/>
  <c r="F409" i="10"/>
  <c r="E409" i="10"/>
  <c r="D409" i="10"/>
  <c r="B409" i="10"/>
  <c r="A409" i="10"/>
  <c r="J408" i="10"/>
  <c r="I408" i="10"/>
  <c r="H408" i="10"/>
  <c r="G408" i="10"/>
  <c r="F408" i="10"/>
  <c r="E408" i="10"/>
  <c r="D408" i="10"/>
  <c r="B408" i="10"/>
  <c r="A408" i="10"/>
  <c r="J407" i="10"/>
  <c r="I407" i="10"/>
  <c r="H407" i="10"/>
  <c r="G407" i="10"/>
  <c r="F407" i="10"/>
  <c r="E407" i="10"/>
  <c r="D407" i="10"/>
  <c r="B407" i="10"/>
  <c r="A407" i="10"/>
  <c r="J406" i="10"/>
  <c r="I406" i="10"/>
  <c r="H406" i="10"/>
  <c r="G406" i="10"/>
  <c r="F406" i="10"/>
  <c r="E406" i="10"/>
  <c r="D406" i="10"/>
  <c r="B406" i="10"/>
  <c r="A406" i="10"/>
  <c r="J405" i="10"/>
  <c r="I405" i="10"/>
  <c r="H405" i="10"/>
  <c r="G405" i="10"/>
  <c r="F405" i="10"/>
  <c r="E405" i="10"/>
  <c r="D405" i="10"/>
  <c r="B405" i="10"/>
  <c r="A405" i="10"/>
  <c r="J404" i="10"/>
  <c r="I404" i="10"/>
  <c r="H404" i="10"/>
  <c r="G404" i="10"/>
  <c r="F404" i="10"/>
  <c r="E404" i="10"/>
  <c r="D404" i="10"/>
  <c r="B404" i="10"/>
  <c r="A404" i="10"/>
  <c r="J403" i="10"/>
  <c r="I403" i="10"/>
  <c r="H403" i="10"/>
  <c r="G403" i="10"/>
  <c r="F403" i="10"/>
  <c r="E403" i="10"/>
  <c r="D403" i="10"/>
  <c r="B403" i="10"/>
  <c r="A403" i="10"/>
  <c r="J402" i="10"/>
  <c r="I402" i="10"/>
  <c r="H402" i="10"/>
  <c r="G402" i="10"/>
  <c r="F402" i="10"/>
  <c r="E402" i="10"/>
  <c r="D402" i="10"/>
  <c r="B402" i="10"/>
  <c r="A402" i="10"/>
  <c r="J401" i="10"/>
  <c r="I401" i="10"/>
  <c r="H401" i="10"/>
  <c r="G401" i="10"/>
  <c r="F401" i="10"/>
  <c r="E401" i="10"/>
  <c r="D401" i="10"/>
  <c r="B401" i="10"/>
  <c r="A401" i="10"/>
  <c r="J400" i="10"/>
  <c r="I400" i="10"/>
  <c r="H400" i="10"/>
  <c r="G400" i="10"/>
  <c r="F400" i="10"/>
  <c r="E400" i="10"/>
  <c r="D400" i="10"/>
  <c r="B400" i="10"/>
  <c r="A400" i="10"/>
  <c r="J399" i="10"/>
  <c r="I399" i="10"/>
  <c r="H399" i="10"/>
  <c r="G399" i="10"/>
  <c r="F399" i="10"/>
  <c r="E399" i="10"/>
  <c r="D399" i="10"/>
  <c r="B399" i="10"/>
  <c r="A399" i="10"/>
  <c r="J398" i="10"/>
  <c r="I398" i="10"/>
  <c r="H398" i="10"/>
  <c r="G398" i="10"/>
  <c r="F398" i="10"/>
  <c r="E398" i="10"/>
  <c r="D398" i="10"/>
  <c r="B398" i="10"/>
  <c r="A398" i="10"/>
  <c r="J397" i="10"/>
  <c r="I397" i="10"/>
  <c r="H397" i="10"/>
  <c r="G397" i="10"/>
  <c r="F397" i="10"/>
  <c r="E397" i="10"/>
  <c r="D397" i="10"/>
  <c r="B397" i="10"/>
  <c r="A397" i="10"/>
  <c r="J396" i="10"/>
  <c r="I396" i="10"/>
  <c r="H396" i="10"/>
  <c r="G396" i="10"/>
  <c r="F396" i="10"/>
  <c r="E396" i="10"/>
  <c r="D396" i="10"/>
  <c r="B396" i="10"/>
  <c r="A396" i="10"/>
  <c r="J395" i="10"/>
  <c r="I395" i="10"/>
  <c r="H395" i="10"/>
  <c r="G395" i="10"/>
  <c r="F395" i="10"/>
  <c r="E395" i="10"/>
  <c r="D395" i="10"/>
  <c r="B395" i="10"/>
  <c r="A395" i="10"/>
  <c r="J394" i="10"/>
  <c r="I394" i="10"/>
  <c r="H394" i="10"/>
  <c r="G394" i="10"/>
  <c r="F394" i="10"/>
  <c r="E394" i="10"/>
  <c r="D394" i="10"/>
  <c r="B394" i="10"/>
  <c r="A394" i="10"/>
  <c r="J393" i="10"/>
  <c r="I393" i="10"/>
  <c r="H393" i="10"/>
  <c r="G393" i="10"/>
  <c r="F393" i="10"/>
  <c r="E393" i="10"/>
  <c r="D393" i="10"/>
  <c r="B393" i="10"/>
  <c r="A393" i="10"/>
  <c r="J392" i="10"/>
  <c r="I392" i="10"/>
  <c r="H392" i="10"/>
  <c r="G392" i="10"/>
  <c r="F392" i="10"/>
  <c r="E392" i="10"/>
  <c r="D392" i="10"/>
  <c r="B392" i="10"/>
  <c r="A392" i="10"/>
  <c r="J391" i="10"/>
  <c r="I391" i="10"/>
  <c r="H391" i="10"/>
  <c r="G391" i="10"/>
  <c r="F391" i="10"/>
  <c r="E391" i="10"/>
  <c r="D391" i="10"/>
  <c r="B391" i="10"/>
  <c r="A391" i="10"/>
  <c r="J390" i="10"/>
  <c r="I390" i="10"/>
  <c r="H390" i="10"/>
  <c r="G390" i="10"/>
  <c r="F390" i="10"/>
  <c r="E390" i="10"/>
  <c r="D390" i="10"/>
  <c r="B390" i="10"/>
  <c r="A390" i="10"/>
  <c r="J389" i="10"/>
  <c r="I389" i="10"/>
  <c r="H389" i="10"/>
  <c r="G389" i="10"/>
  <c r="F389" i="10"/>
  <c r="E389" i="10"/>
  <c r="D389" i="10"/>
  <c r="B389" i="10"/>
  <c r="A389" i="10"/>
  <c r="J388" i="10"/>
  <c r="I388" i="10"/>
  <c r="H388" i="10"/>
  <c r="G388" i="10"/>
  <c r="F388" i="10"/>
  <c r="E388" i="10"/>
  <c r="D388" i="10"/>
  <c r="B388" i="10"/>
  <c r="A388" i="10"/>
  <c r="J387" i="10"/>
  <c r="I387" i="10"/>
  <c r="H387" i="10"/>
  <c r="G387" i="10"/>
  <c r="F387" i="10"/>
  <c r="E387" i="10"/>
  <c r="D387" i="10"/>
  <c r="B387" i="10"/>
  <c r="A387" i="10"/>
  <c r="J386" i="10"/>
  <c r="I386" i="10"/>
  <c r="H386" i="10"/>
  <c r="G386" i="10"/>
  <c r="F386" i="10"/>
  <c r="E386" i="10"/>
  <c r="D386" i="10"/>
  <c r="B386" i="10"/>
  <c r="A386" i="10"/>
  <c r="J385" i="10"/>
  <c r="I385" i="10"/>
  <c r="H385" i="10"/>
  <c r="G385" i="10"/>
  <c r="F385" i="10"/>
  <c r="E385" i="10"/>
  <c r="D385" i="10"/>
  <c r="B385" i="10"/>
  <c r="A385" i="10"/>
  <c r="J384" i="10"/>
  <c r="I384" i="10"/>
  <c r="H384" i="10"/>
  <c r="G384" i="10"/>
  <c r="F384" i="10"/>
  <c r="E384" i="10"/>
  <c r="D384" i="10"/>
  <c r="B384" i="10"/>
  <c r="A384" i="10"/>
  <c r="J383" i="10"/>
  <c r="I383" i="10"/>
  <c r="H383" i="10"/>
  <c r="G383" i="10"/>
  <c r="F383" i="10"/>
  <c r="E383" i="10"/>
  <c r="D383" i="10"/>
  <c r="B383" i="10"/>
  <c r="A383" i="10"/>
  <c r="J382" i="10"/>
  <c r="I382" i="10"/>
  <c r="H382" i="10"/>
  <c r="G382" i="10"/>
  <c r="F382" i="10"/>
  <c r="E382" i="10"/>
  <c r="D382" i="10"/>
  <c r="B382" i="10"/>
  <c r="A382" i="10"/>
  <c r="J381" i="10"/>
  <c r="I381" i="10"/>
  <c r="H381" i="10"/>
  <c r="G381" i="10"/>
  <c r="F381" i="10"/>
  <c r="E381" i="10"/>
  <c r="D381" i="10"/>
  <c r="B381" i="10"/>
  <c r="A381" i="10"/>
  <c r="J380" i="10"/>
  <c r="I380" i="10"/>
  <c r="H380" i="10"/>
  <c r="G380" i="10"/>
  <c r="F380" i="10"/>
  <c r="E380" i="10"/>
  <c r="D380" i="10"/>
  <c r="B380" i="10"/>
  <c r="A380" i="10"/>
  <c r="J379" i="10"/>
  <c r="I379" i="10"/>
  <c r="H379" i="10"/>
  <c r="G379" i="10"/>
  <c r="F379" i="10"/>
  <c r="E379" i="10"/>
  <c r="D379" i="10"/>
  <c r="B379" i="10"/>
  <c r="A379" i="10"/>
  <c r="J378" i="10"/>
  <c r="I378" i="10"/>
  <c r="H378" i="10"/>
  <c r="G378" i="10"/>
  <c r="F378" i="10"/>
  <c r="E378" i="10"/>
  <c r="D378" i="10"/>
  <c r="B378" i="10"/>
  <c r="A378" i="10"/>
  <c r="J377" i="10"/>
  <c r="I377" i="10"/>
  <c r="H377" i="10"/>
  <c r="G377" i="10"/>
  <c r="F377" i="10"/>
  <c r="E377" i="10"/>
  <c r="D377" i="10"/>
  <c r="B377" i="10"/>
  <c r="A377" i="10"/>
  <c r="J376" i="10"/>
  <c r="I376" i="10"/>
  <c r="H376" i="10"/>
  <c r="G376" i="10"/>
  <c r="F376" i="10"/>
  <c r="E376" i="10"/>
  <c r="D376" i="10"/>
  <c r="B376" i="10"/>
  <c r="A376" i="10"/>
  <c r="J375" i="10"/>
  <c r="I375" i="10"/>
  <c r="H375" i="10"/>
  <c r="G375" i="10"/>
  <c r="F375" i="10"/>
  <c r="E375" i="10"/>
  <c r="D375" i="10"/>
  <c r="B375" i="10"/>
  <c r="A375" i="10"/>
  <c r="J374" i="10"/>
  <c r="I374" i="10"/>
  <c r="H374" i="10"/>
  <c r="G374" i="10"/>
  <c r="F374" i="10"/>
  <c r="E374" i="10"/>
  <c r="D374" i="10"/>
  <c r="B374" i="10"/>
  <c r="A374" i="10"/>
  <c r="J373" i="10"/>
  <c r="I373" i="10"/>
  <c r="H373" i="10"/>
  <c r="G373" i="10"/>
  <c r="F373" i="10"/>
  <c r="E373" i="10"/>
  <c r="D373" i="10"/>
  <c r="B373" i="10"/>
  <c r="A373" i="10"/>
  <c r="J372" i="10"/>
  <c r="I372" i="10"/>
  <c r="H372" i="10"/>
  <c r="G372" i="10"/>
  <c r="F372" i="10"/>
  <c r="E372" i="10"/>
  <c r="D372" i="10"/>
  <c r="B372" i="10"/>
  <c r="A372" i="10"/>
  <c r="J371" i="10"/>
  <c r="I371" i="10"/>
  <c r="H371" i="10"/>
  <c r="G371" i="10"/>
  <c r="F371" i="10"/>
  <c r="E371" i="10"/>
  <c r="D371" i="10"/>
  <c r="B371" i="10"/>
  <c r="A371" i="10"/>
  <c r="J370" i="10"/>
  <c r="I370" i="10"/>
  <c r="H370" i="10"/>
  <c r="G370" i="10"/>
  <c r="F370" i="10"/>
  <c r="E370" i="10"/>
  <c r="D370" i="10"/>
  <c r="B370" i="10"/>
  <c r="A370" i="10"/>
  <c r="J369" i="10"/>
  <c r="I369" i="10"/>
  <c r="H369" i="10"/>
  <c r="G369" i="10"/>
  <c r="F369" i="10"/>
  <c r="E369" i="10"/>
  <c r="D369" i="10"/>
  <c r="B369" i="10"/>
  <c r="A369" i="10"/>
  <c r="J368" i="10"/>
  <c r="I368" i="10"/>
  <c r="H368" i="10"/>
  <c r="G368" i="10"/>
  <c r="F368" i="10"/>
  <c r="E368" i="10"/>
  <c r="D368" i="10"/>
  <c r="B368" i="10"/>
  <c r="A368" i="10"/>
  <c r="J367" i="10"/>
  <c r="I367" i="10"/>
  <c r="H367" i="10"/>
  <c r="G367" i="10"/>
  <c r="F367" i="10"/>
  <c r="E367" i="10"/>
  <c r="D367" i="10"/>
  <c r="B367" i="10"/>
  <c r="A367" i="10"/>
  <c r="J366" i="10"/>
  <c r="I366" i="10"/>
  <c r="H366" i="10"/>
  <c r="G366" i="10"/>
  <c r="F366" i="10"/>
  <c r="E366" i="10"/>
  <c r="D366" i="10"/>
  <c r="B366" i="10"/>
  <c r="A366" i="10"/>
  <c r="J365" i="10"/>
  <c r="I365" i="10"/>
  <c r="H365" i="10"/>
  <c r="G365" i="10"/>
  <c r="F365" i="10"/>
  <c r="E365" i="10"/>
  <c r="D365" i="10"/>
  <c r="B365" i="10"/>
  <c r="A365" i="10"/>
  <c r="J364" i="10"/>
  <c r="I364" i="10"/>
  <c r="H364" i="10"/>
  <c r="G364" i="10"/>
  <c r="F364" i="10"/>
  <c r="E364" i="10"/>
  <c r="D364" i="10"/>
  <c r="B364" i="10"/>
  <c r="A364" i="10"/>
  <c r="J363" i="10"/>
  <c r="I363" i="10"/>
  <c r="H363" i="10"/>
  <c r="G363" i="10"/>
  <c r="F363" i="10"/>
  <c r="E363" i="10"/>
  <c r="D363" i="10"/>
  <c r="B363" i="10"/>
  <c r="A363" i="10"/>
  <c r="J362" i="10"/>
  <c r="I362" i="10"/>
  <c r="H362" i="10"/>
  <c r="G362" i="10"/>
  <c r="F362" i="10"/>
  <c r="E362" i="10"/>
  <c r="D362" i="10"/>
  <c r="B362" i="10"/>
  <c r="A362" i="10"/>
  <c r="J361" i="10"/>
  <c r="I361" i="10"/>
  <c r="H361" i="10"/>
  <c r="G361" i="10"/>
  <c r="F361" i="10"/>
  <c r="E361" i="10"/>
  <c r="D361" i="10"/>
  <c r="B361" i="10"/>
  <c r="A361" i="10"/>
  <c r="J360" i="10"/>
  <c r="I360" i="10"/>
  <c r="H360" i="10"/>
  <c r="G360" i="10"/>
  <c r="F360" i="10"/>
  <c r="E360" i="10"/>
  <c r="D360" i="10"/>
  <c r="B360" i="10"/>
  <c r="A360" i="10"/>
  <c r="J359" i="10"/>
  <c r="I359" i="10"/>
  <c r="H359" i="10"/>
  <c r="G359" i="10"/>
  <c r="F359" i="10"/>
  <c r="E359" i="10"/>
  <c r="D359" i="10"/>
  <c r="B359" i="10"/>
  <c r="A359" i="10"/>
  <c r="J358" i="10"/>
  <c r="I358" i="10"/>
  <c r="H358" i="10"/>
  <c r="G358" i="10"/>
  <c r="F358" i="10"/>
  <c r="E358" i="10"/>
  <c r="D358" i="10"/>
  <c r="B358" i="10"/>
  <c r="A358" i="10"/>
  <c r="J357" i="10"/>
  <c r="I357" i="10"/>
  <c r="H357" i="10"/>
  <c r="G357" i="10"/>
  <c r="F357" i="10"/>
  <c r="E357" i="10"/>
  <c r="D357" i="10"/>
  <c r="B357" i="10"/>
  <c r="A357" i="10"/>
  <c r="J356" i="10"/>
  <c r="I356" i="10"/>
  <c r="H356" i="10"/>
  <c r="G356" i="10"/>
  <c r="F356" i="10"/>
  <c r="E356" i="10"/>
  <c r="D356" i="10"/>
  <c r="B356" i="10"/>
  <c r="A356" i="10"/>
  <c r="J355" i="10"/>
  <c r="I355" i="10"/>
  <c r="H355" i="10"/>
  <c r="G355" i="10"/>
  <c r="F355" i="10"/>
  <c r="E355" i="10"/>
  <c r="D355" i="10"/>
  <c r="B355" i="10"/>
  <c r="A355" i="10"/>
  <c r="J354" i="10"/>
  <c r="I354" i="10"/>
  <c r="H354" i="10"/>
  <c r="G354" i="10"/>
  <c r="F354" i="10"/>
  <c r="E354" i="10"/>
  <c r="D354" i="10"/>
  <c r="B354" i="10"/>
  <c r="A354" i="10"/>
  <c r="J353" i="10"/>
  <c r="I353" i="10"/>
  <c r="H353" i="10"/>
  <c r="G353" i="10"/>
  <c r="F353" i="10"/>
  <c r="E353" i="10"/>
  <c r="D353" i="10"/>
  <c r="B353" i="10"/>
  <c r="A353" i="10"/>
  <c r="J352" i="10"/>
  <c r="I352" i="10"/>
  <c r="H352" i="10"/>
  <c r="G352" i="10"/>
  <c r="F352" i="10"/>
  <c r="E352" i="10"/>
  <c r="D352" i="10"/>
  <c r="B352" i="10"/>
  <c r="A352" i="10"/>
  <c r="J351" i="10"/>
  <c r="I351" i="10"/>
  <c r="H351" i="10"/>
  <c r="G351" i="10"/>
  <c r="F351" i="10"/>
  <c r="E351" i="10"/>
  <c r="D351" i="10"/>
  <c r="B351" i="10"/>
  <c r="A351" i="10"/>
  <c r="J350" i="10"/>
  <c r="I350" i="10"/>
  <c r="H350" i="10"/>
  <c r="G350" i="10"/>
  <c r="F350" i="10"/>
  <c r="E350" i="10"/>
  <c r="D350" i="10"/>
  <c r="B350" i="10"/>
  <c r="A350" i="10"/>
  <c r="J349" i="10"/>
  <c r="I349" i="10"/>
  <c r="H349" i="10"/>
  <c r="G349" i="10"/>
  <c r="F349" i="10"/>
  <c r="E349" i="10"/>
  <c r="D349" i="10"/>
  <c r="B349" i="10"/>
  <c r="A349" i="10"/>
  <c r="J348" i="10"/>
  <c r="I348" i="10"/>
  <c r="H348" i="10"/>
  <c r="G348" i="10"/>
  <c r="F348" i="10"/>
  <c r="E348" i="10"/>
  <c r="D348" i="10"/>
  <c r="B348" i="10"/>
  <c r="A348" i="10"/>
  <c r="J347" i="10"/>
  <c r="I347" i="10"/>
  <c r="H347" i="10"/>
  <c r="G347" i="10"/>
  <c r="F347" i="10"/>
  <c r="E347" i="10"/>
  <c r="D347" i="10"/>
  <c r="B347" i="10"/>
  <c r="A347" i="10"/>
  <c r="J346" i="10"/>
  <c r="I346" i="10"/>
  <c r="H346" i="10"/>
  <c r="G346" i="10"/>
  <c r="F346" i="10"/>
  <c r="E346" i="10"/>
  <c r="D346" i="10"/>
  <c r="B346" i="10"/>
  <c r="A346" i="10"/>
  <c r="J345" i="10"/>
  <c r="I345" i="10"/>
  <c r="H345" i="10"/>
  <c r="G345" i="10"/>
  <c r="F345" i="10"/>
  <c r="E345" i="10"/>
  <c r="D345" i="10"/>
  <c r="B345" i="10"/>
  <c r="A345" i="10"/>
  <c r="J344" i="10"/>
  <c r="I344" i="10"/>
  <c r="H344" i="10"/>
  <c r="G344" i="10"/>
  <c r="F344" i="10"/>
  <c r="E344" i="10"/>
  <c r="D344" i="10"/>
  <c r="B344" i="10"/>
  <c r="A344" i="10"/>
  <c r="J343" i="10"/>
  <c r="I343" i="10"/>
  <c r="H343" i="10"/>
  <c r="G343" i="10"/>
  <c r="F343" i="10"/>
  <c r="E343" i="10"/>
  <c r="D343" i="10"/>
  <c r="B343" i="10"/>
  <c r="A343" i="10"/>
  <c r="J342" i="10"/>
  <c r="I342" i="10"/>
  <c r="H342" i="10"/>
  <c r="G342" i="10"/>
  <c r="F342" i="10"/>
  <c r="E342" i="10"/>
  <c r="D342" i="10"/>
  <c r="B342" i="10"/>
  <c r="A342" i="10"/>
  <c r="J341" i="10"/>
  <c r="I341" i="10"/>
  <c r="H341" i="10"/>
  <c r="G341" i="10"/>
  <c r="F341" i="10"/>
  <c r="E341" i="10"/>
  <c r="D341" i="10"/>
  <c r="B341" i="10"/>
  <c r="A341" i="10"/>
  <c r="J340" i="10"/>
  <c r="I340" i="10"/>
  <c r="H340" i="10"/>
  <c r="G340" i="10"/>
  <c r="F340" i="10"/>
  <c r="E340" i="10"/>
  <c r="D340" i="10"/>
  <c r="B340" i="10"/>
  <c r="A340" i="10"/>
  <c r="J339" i="10"/>
  <c r="I339" i="10"/>
  <c r="H339" i="10"/>
  <c r="G339" i="10"/>
  <c r="F339" i="10"/>
  <c r="E339" i="10"/>
  <c r="D339" i="10"/>
  <c r="B339" i="10"/>
  <c r="A339" i="10"/>
  <c r="J338" i="10"/>
  <c r="I338" i="10"/>
  <c r="H338" i="10"/>
  <c r="G338" i="10"/>
  <c r="F338" i="10"/>
  <c r="E338" i="10"/>
  <c r="D338" i="10"/>
  <c r="B338" i="10"/>
  <c r="A338" i="10"/>
  <c r="J337" i="10"/>
  <c r="I337" i="10"/>
  <c r="H337" i="10"/>
  <c r="G337" i="10"/>
  <c r="F337" i="10"/>
  <c r="E337" i="10"/>
  <c r="D337" i="10"/>
  <c r="B337" i="10"/>
  <c r="A337" i="10"/>
  <c r="J336" i="10"/>
  <c r="I336" i="10"/>
  <c r="H336" i="10"/>
  <c r="G336" i="10"/>
  <c r="F336" i="10"/>
  <c r="E336" i="10"/>
  <c r="D336" i="10"/>
  <c r="B336" i="10"/>
  <c r="A336" i="10"/>
  <c r="J335" i="10"/>
  <c r="I335" i="10"/>
  <c r="H335" i="10"/>
  <c r="G335" i="10"/>
  <c r="F335" i="10"/>
  <c r="E335" i="10"/>
  <c r="D335" i="10"/>
  <c r="B335" i="10"/>
  <c r="A335" i="10"/>
  <c r="J334" i="10"/>
  <c r="I334" i="10"/>
  <c r="H334" i="10"/>
  <c r="G334" i="10"/>
  <c r="F334" i="10"/>
  <c r="E334" i="10"/>
  <c r="D334" i="10"/>
  <c r="B334" i="10"/>
  <c r="A334" i="10"/>
  <c r="J333" i="10"/>
  <c r="I333" i="10"/>
  <c r="H333" i="10"/>
  <c r="G333" i="10"/>
  <c r="F333" i="10"/>
  <c r="E333" i="10"/>
  <c r="D333" i="10"/>
  <c r="B333" i="10"/>
  <c r="A333" i="10"/>
  <c r="J332" i="10"/>
  <c r="I332" i="10"/>
  <c r="H332" i="10"/>
  <c r="G332" i="10"/>
  <c r="F332" i="10"/>
  <c r="E332" i="10"/>
  <c r="D332" i="10"/>
  <c r="B332" i="10"/>
  <c r="A332" i="10"/>
  <c r="J331" i="10"/>
  <c r="I331" i="10"/>
  <c r="H331" i="10"/>
  <c r="G331" i="10"/>
  <c r="F331" i="10"/>
  <c r="E331" i="10"/>
  <c r="D331" i="10"/>
  <c r="B331" i="10"/>
  <c r="A331" i="10"/>
  <c r="J330" i="10"/>
  <c r="I330" i="10"/>
  <c r="H330" i="10"/>
  <c r="G330" i="10"/>
  <c r="F330" i="10"/>
  <c r="E330" i="10"/>
  <c r="D330" i="10"/>
  <c r="B330" i="10"/>
  <c r="A330" i="10"/>
  <c r="J329" i="10"/>
  <c r="I329" i="10"/>
  <c r="H329" i="10"/>
  <c r="G329" i="10"/>
  <c r="F329" i="10"/>
  <c r="E329" i="10"/>
  <c r="D329" i="10"/>
  <c r="B329" i="10"/>
  <c r="A329" i="10"/>
  <c r="J328" i="10"/>
  <c r="I328" i="10"/>
  <c r="H328" i="10"/>
  <c r="G328" i="10"/>
  <c r="F328" i="10"/>
  <c r="E328" i="10"/>
  <c r="D328" i="10"/>
  <c r="B328" i="10"/>
  <c r="A328" i="10"/>
  <c r="J327" i="10"/>
  <c r="I327" i="10"/>
  <c r="H327" i="10"/>
  <c r="G327" i="10"/>
  <c r="F327" i="10"/>
  <c r="E327" i="10"/>
  <c r="D327" i="10"/>
  <c r="B327" i="10"/>
  <c r="A327" i="10"/>
  <c r="J326" i="10"/>
  <c r="I326" i="10"/>
  <c r="H326" i="10"/>
  <c r="G326" i="10"/>
  <c r="F326" i="10"/>
  <c r="E326" i="10"/>
  <c r="D326" i="10"/>
  <c r="B326" i="10"/>
  <c r="A326" i="10"/>
  <c r="J325" i="10"/>
  <c r="I325" i="10"/>
  <c r="H325" i="10"/>
  <c r="G325" i="10"/>
  <c r="F325" i="10"/>
  <c r="E325" i="10"/>
  <c r="D325" i="10"/>
  <c r="B325" i="10"/>
  <c r="A325" i="10"/>
  <c r="J324" i="10"/>
  <c r="I324" i="10"/>
  <c r="H324" i="10"/>
  <c r="G324" i="10"/>
  <c r="F324" i="10"/>
  <c r="E324" i="10"/>
  <c r="D324" i="10"/>
  <c r="B324" i="10"/>
  <c r="A324" i="10"/>
  <c r="J323" i="10"/>
  <c r="I323" i="10"/>
  <c r="H323" i="10"/>
  <c r="G323" i="10"/>
  <c r="F323" i="10"/>
  <c r="E323" i="10"/>
  <c r="D323" i="10"/>
  <c r="B323" i="10"/>
  <c r="A323" i="10"/>
  <c r="J322" i="10"/>
  <c r="I322" i="10"/>
  <c r="H322" i="10"/>
  <c r="G322" i="10"/>
  <c r="F322" i="10"/>
  <c r="E322" i="10"/>
  <c r="D322" i="10"/>
  <c r="B322" i="10"/>
  <c r="A322" i="10"/>
  <c r="J321" i="10"/>
  <c r="I321" i="10"/>
  <c r="H321" i="10"/>
  <c r="G321" i="10"/>
  <c r="F321" i="10"/>
  <c r="E321" i="10"/>
  <c r="D321" i="10"/>
  <c r="B321" i="10"/>
  <c r="A321" i="10"/>
  <c r="J320" i="10"/>
  <c r="I320" i="10"/>
  <c r="H320" i="10"/>
  <c r="G320" i="10"/>
  <c r="F320" i="10"/>
  <c r="E320" i="10"/>
  <c r="D320" i="10"/>
  <c r="B320" i="10"/>
  <c r="A320" i="10"/>
  <c r="J319" i="10"/>
  <c r="I319" i="10"/>
  <c r="H319" i="10"/>
  <c r="G319" i="10"/>
  <c r="F319" i="10"/>
  <c r="E319" i="10"/>
  <c r="D319" i="10"/>
  <c r="B319" i="10"/>
  <c r="A319" i="10"/>
  <c r="J318" i="10"/>
  <c r="I318" i="10"/>
  <c r="H318" i="10"/>
  <c r="G318" i="10"/>
  <c r="F318" i="10"/>
  <c r="E318" i="10"/>
  <c r="D318" i="10"/>
  <c r="B318" i="10"/>
  <c r="A318" i="10"/>
  <c r="J317" i="10"/>
  <c r="I317" i="10"/>
  <c r="H317" i="10"/>
  <c r="G317" i="10"/>
  <c r="F317" i="10"/>
  <c r="E317" i="10"/>
  <c r="D317" i="10"/>
  <c r="B317" i="10"/>
  <c r="A317" i="10"/>
  <c r="J316" i="10"/>
  <c r="I316" i="10"/>
  <c r="H316" i="10"/>
  <c r="G316" i="10"/>
  <c r="F316" i="10"/>
  <c r="E316" i="10"/>
  <c r="D316" i="10"/>
  <c r="B316" i="10"/>
  <c r="A316" i="10"/>
  <c r="J315" i="10"/>
  <c r="I315" i="10"/>
  <c r="H315" i="10"/>
  <c r="G315" i="10"/>
  <c r="F315" i="10"/>
  <c r="E315" i="10"/>
  <c r="D315" i="10"/>
  <c r="B315" i="10"/>
  <c r="A315" i="10"/>
  <c r="J314" i="10"/>
  <c r="I314" i="10"/>
  <c r="H314" i="10"/>
  <c r="G314" i="10"/>
  <c r="F314" i="10"/>
  <c r="E314" i="10"/>
  <c r="D314" i="10"/>
  <c r="B314" i="10"/>
  <c r="A314" i="10"/>
  <c r="J313" i="10"/>
  <c r="I313" i="10"/>
  <c r="H313" i="10"/>
  <c r="G313" i="10"/>
  <c r="F313" i="10"/>
  <c r="E313" i="10"/>
  <c r="D313" i="10"/>
  <c r="B313" i="10"/>
  <c r="A313" i="10"/>
  <c r="J312" i="10"/>
  <c r="I312" i="10"/>
  <c r="H312" i="10"/>
  <c r="G312" i="10"/>
  <c r="F312" i="10"/>
  <c r="E312" i="10"/>
  <c r="D312" i="10"/>
  <c r="B312" i="10"/>
  <c r="A312" i="10"/>
  <c r="J311" i="10"/>
  <c r="I311" i="10"/>
  <c r="H311" i="10"/>
  <c r="G311" i="10"/>
  <c r="F311" i="10"/>
  <c r="E311" i="10"/>
  <c r="D311" i="10"/>
  <c r="B311" i="10"/>
  <c r="A311" i="10"/>
  <c r="J310" i="10"/>
  <c r="I310" i="10"/>
  <c r="H310" i="10"/>
  <c r="G310" i="10"/>
  <c r="F310" i="10"/>
  <c r="E310" i="10"/>
  <c r="D310" i="10"/>
  <c r="B310" i="10"/>
  <c r="A310" i="10"/>
  <c r="J309" i="10"/>
  <c r="I309" i="10"/>
  <c r="H309" i="10"/>
  <c r="G309" i="10"/>
  <c r="F309" i="10"/>
  <c r="E309" i="10"/>
  <c r="D309" i="10"/>
  <c r="B309" i="10"/>
  <c r="A309" i="10"/>
  <c r="J308" i="10"/>
  <c r="I308" i="10"/>
  <c r="H308" i="10"/>
  <c r="G308" i="10"/>
  <c r="F308" i="10"/>
  <c r="E308" i="10"/>
  <c r="D308" i="10"/>
  <c r="B308" i="10"/>
  <c r="A308" i="10"/>
  <c r="J307" i="10"/>
  <c r="I307" i="10"/>
  <c r="H307" i="10"/>
  <c r="G307" i="10"/>
  <c r="F307" i="10"/>
  <c r="E307" i="10"/>
  <c r="D307" i="10"/>
  <c r="B307" i="10"/>
  <c r="A307" i="10"/>
  <c r="J306" i="10"/>
  <c r="I306" i="10"/>
  <c r="H306" i="10"/>
  <c r="G306" i="10"/>
  <c r="F306" i="10"/>
  <c r="E306" i="10"/>
  <c r="D306" i="10"/>
  <c r="B306" i="10"/>
  <c r="A306" i="10"/>
  <c r="J305" i="10"/>
  <c r="I305" i="10"/>
  <c r="H305" i="10"/>
  <c r="G305" i="10"/>
  <c r="F305" i="10"/>
  <c r="E305" i="10"/>
  <c r="D305" i="10"/>
  <c r="B305" i="10"/>
  <c r="A305" i="10"/>
  <c r="J304" i="10"/>
  <c r="I304" i="10"/>
  <c r="H304" i="10"/>
  <c r="G304" i="10"/>
  <c r="F304" i="10"/>
  <c r="E304" i="10"/>
  <c r="D304" i="10"/>
  <c r="B304" i="10"/>
  <c r="A304" i="10"/>
  <c r="J303" i="10"/>
  <c r="I303" i="10"/>
  <c r="H303" i="10"/>
  <c r="G303" i="10"/>
  <c r="F303" i="10"/>
  <c r="E303" i="10"/>
  <c r="D303" i="10"/>
  <c r="B303" i="10"/>
  <c r="A303" i="10"/>
  <c r="J302" i="10"/>
  <c r="I302" i="10"/>
  <c r="H302" i="10"/>
  <c r="G302" i="10"/>
  <c r="F302" i="10"/>
  <c r="E302" i="10"/>
  <c r="D302" i="10"/>
  <c r="B302" i="10"/>
  <c r="A302" i="10"/>
  <c r="J301" i="10"/>
  <c r="I301" i="10"/>
  <c r="H301" i="10"/>
  <c r="G301" i="10"/>
  <c r="F301" i="10"/>
  <c r="E301" i="10"/>
  <c r="D301" i="10"/>
  <c r="B301" i="10"/>
  <c r="A301" i="10"/>
  <c r="J300" i="10"/>
  <c r="I300" i="10"/>
  <c r="H300" i="10"/>
  <c r="G300" i="10"/>
  <c r="F300" i="10"/>
  <c r="E300" i="10"/>
  <c r="D300" i="10"/>
  <c r="B300" i="10"/>
  <c r="A300" i="10"/>
  <c r="J299" i="10"/>
  <c r="I299" i="10"/>
  <c r="H299" i="10"/>
  <c r="G299" i="10"/>
  <c r="F299" i="10"/>
  <c r="E299" i="10"/>
  <c r="D299" i="10"/>
  <c r="B299" i="10"/>
  <c r="A299" i="10"/>
  <c r="J298" i="10"/>
  <c r="I298" i="10"/>
  <c r="H298" i="10"/>
  <c r="G298" i="10"/>
  <c r="F298" i="10"/>
  <c r="E298" i="10"/>
  <c r="D298" i="10"/>
  <c r="B298" i="10"/>
  <c r="A298" i="10"/>
  <c r="J297" i="10"/>
  <c r="I297" i="10"/>
  <c r="H297" i="10"/>
  <c r="G297" i="10"/>
  <c r="F297" i="10"/>
  <c r="E297" i="10"/>
  <c r="D297" i="10"/>
  <c r="B297" i="10"/>
  <c r="A297" i="10"/>
  <c r="J296" i="10"/>
  <c r="I296" i="10"/>
  <c r="H296" i="10"/>
  <c r="G296" i="10"/>
  <c r="F296" i="10"/>
  <c r="E296" i="10"/>
  <c r="D296" i="10"/>
  <c r="B296" i="10"/>
  <c r="A296" i="10"/>
  <c r="J295" i="10"/>
  <c r="I295" i="10"/>
  <c r="H295" i="10"/>
  <c r="G295" i="10"/>
  <c r="F295" i="10"/>
  <c r="E295" i="10"/>
  <c r="D295" i="10"/>
  <c r="B295" i="10"/>
  <c r="A295" i="10"/>
  <c r="J294" i="10"/>
  <c r="I294" i="10"/>
  <c r="H294" i="10"/>
  <c r="G294" i="10"/>
  <c r="F294" i="10"/>
  <c r="E294" i="10"/>
  <c r="D294" i="10"/>
  <c r="B294" i="10"/>
  <c r="A294" i="10"/>
  <c r="J293" i="10"/>
  <c r="I293" i="10"/>
  <c r="H293" i="10"/>
  <c r="G293" i="10"/>
  <c r="F293" i="10"/>
  <c r="E293" i="10"/>
  <c r="D293" i="10"/>
  <c r="B293" i="10"/>
  <c r="A293" i="10"/>
  <c r="J292" i="10"/>
  <c r="I292" i="10"/>
  <c r="H292" i="10"/>
  <c r="G292" i="10"/>
  <c r="F292" i="10"/>
  <c r="E292" i="10"/>
  <c r="D292" i="10"/>
  <c r="B292" i="10"/>
  <c r="A292" i="10"/>
  <c r="J291" i="10"/>
  <c r="I291" i="10"/>
  <c r="H291" i="10"/>
  <c r="G291" i="10"/>
  <c r="F291" i="10"/>
  <c r="E291" i="10"/>
  <c r="D291" i="10"/>
  <c r="B291" i="10"/>
  <c r="A291" i="10"/>
  <c r="J290" i="10"/>
  <c r="I290" i="10"/>
  <c r="H290" i="10"/>
  <c r="G290" i="10"/>
  <c r="F290" i="10"/>
  <c r="E290" i="10"/>
  <c r="D290" i="10"/>
  <c r="B290" i="10"/>
  <c r="A290" i="10"/>
  <c r="J289" i="10"/>
  <c r="I289" i="10"/>
  <c r="H289" i="10"/>
  <c r="G289" i="10"/>
  <c r="F289" i="10"/>
  <c r="E289" i="10"/>
  <c r="D289" i="10"/>
  <c r="B289" i="10"/>
  <c r="A289" i="10"/>
  <c r="J288" i="10"/>
  <c r="I288" i="10"/>
  <c r="H288" i="10"/>
  <c r="G288" i="10"/>
  <c r="F288" i="10"/>
  <c r="E288" i="10"/>
  <c r="D288" i="10"/>
  <c r="B288" i="10"/>
  <c r="A288" i="10"/>
  <c r="J287" i="10"/>
  <c r="I287" i="10"/>
  <c r="H287" i="10"/>
  <c r="G287" i="10"/>
  <c r="F287" i="10"/>
  <c r="E287" i="10"/>
  <c r="D287" i="10"/>
  <c r="B287" i="10"/>
  <c r="A287" i="10"/>
  <c r="J286" i="10"/>
  <c r="I286" i="10"/>
  <c r="H286" i="10"/>
  <c r="G286" i="10"/>
  <c r="F286" i="10"/>
  <c r="E286" i="10"/>
  <c r="D286" i="10"/>
  <c r="B286" i="10"/>
  <c r="A286" i="10"/>
  <c r="J285" i="10"/>
  <c r="I285" i="10"/>
  <c r="H285" i="10"/>
  <c r="G285" i="10"/>
  <c r="F285" i="10"/>
  <c r="E285" i="10"/>
  <c r="D285" i="10"/>
  <c r="B285" i="10"/>
  <c r="A285" i="10"/>
  <c r="J284" i="10"/>
  <c r="I284" i="10"/>
  <c r="H284" i="10"/>
  <c r="G284" i="10"/>
  <c r="F284" i="10"/>
  <c r="E284" i="10"/>
  <c r="D284" i="10"/>
  <c r="B284" i="10"/>
  <c r="A284" i="10"/>
  <c r="J283" i="10"/>
  <c r="I283" i="10"/>
  <c r="H283" i="10"/>
  <c r="G283" i="10"/>
  <c r="F283" i="10"/>
  <c r="E283" i="10"/>
  <c r="D283" i="10"/>
  <c r="B283" i="10"/>
  <c r="A283" i="10"/>
  <c r="J282" i="10"/>
  <c r="I282" i="10"/>
  <c r="H282" i="10"/>
  <c r="G282" i="10"/>
  <c r="F282" i="10"/>
  <c r="E282" i="10"/>
  <c r="D282" i="10"/>
  <c r="B282" i="10"/>
  <c r="A282" i="10"/>
  <c r="J281" i="10"/>
  <c r="I281" i="10"/>
  <c r="H281" i="10"/>
  <c r="G281" i="10"/>
  <c r="F281" i="10"/>
  <c r="E281" i="10"/>
  <c r="D281" i="10"/>
  <c r="B281" i="10"/>
  <c r="A281" i="10"/>
  <c r="J280" i="10"/>
  <c r="I280" i="10"/>
  <c r="H280" i="10"/>
  <c r="G280" i="10"/>
  <c r="F280" i="10"/>
  <c r="E280" i="10"/>
  <c r="D280" i="10"/>
  <c r="B280" i="10"/>
  <c r="A280" i="10"/>
  <c r="J279" i="10"/>
  <c r="I279" i="10"/>
  <c r="H279" i="10"/>
  <c r="G279" i="10"/>
  <c r="F279" i="10"/>
  <c r="E279" i="10"/>
  <c r="D279" i="10"/>
  <c r="B279" i="10"/>
  <c r="A279" i="10"/>
  <c r="J278" i="10"/>
  <c r="I278" i="10"/>
  <c r="H278" i="10"/>
  <c r="G278" i="10"/>
  <c r="F278" i="10"/>
  <c r="E278" i="10"/>
  <c r="D278" i="10"/>
  <c r="B278" i="10"/>
  <c r="A278" i="10"/>
  <c r="J277" i="10"/>
  <c r="I277" i="10"/>
  <c r="H277" i="10"/>
  <c r="G277" i="10"/>
  <c r="F277" i="10"/>
  <c r="E277" i="10"/>
  <c r="D277" i="10"/>
  <c r="B277" i="10"/>
  <c r="A277" i="10"/>
  <c r="J276" i="10"/>
  <c r="I276" i="10"/>
  <c r="H276" i="10"/>
  <c r="G276" i="10"/>
  <c r="F276" i="10"/>
  <c r="E276" i="10"/>
  <c r="D276" i="10"/>
  <c r="B276" i="10"/>
  <c r="A276" i="10"/>
  <c r="J275" i="10"/>
  <c r="I275" i="10"/>
  <c r="H275" i="10"/>
  <c r="G275" i="10"/>
  <c r="F275" i="10"/>
  <c r="E275" i="10"/>
  <c r="D275" i="10"/>
  <c r="B275" i="10"/>
  <c r="A275" i="10"/>
  <c r="J274" i="10"/>
  <c r="I274" i="10"/>
  <c r="H274" i="10"/>
  <c r="G274" i="10"/>
  <c r="F274" i="10"/>
  <c r="E274" i="10"/>
  <c r="D274" i="10"/>
  <c r="B274" i="10"/>
  <c r="A274" i="10"/>
  <c r="J273" i="10"/>
  <c r="I273" i="10"/>
  <c r="H273" i="10"/>
  <c r="G273" i="10"/>
  <c r="F273" i="10"/>
  <c r="E273" i="10"/>
  <c r="D273" i="10"/>
  <c r="B273" i="10"/>
  <c r="A273" i="10"/>
  <c r="J272" i="10"/>
  <c r="I272" i="10"/>
  <c r="H272" i="10"/>
  <c r="G272" i="10"/>
  <c r="F272" i="10"/>
  <c r="E272" i="10"/>
  <c r="D272" i="10"/>
  <c r="B272" i="10"/>
  <c r="A272" i="10"/>
  <c r="J271" i="10"/>
  <c r="I271" i="10"/>
  <c r="H271" i="10"/>
  <c r="G271" i="10"/>
  <c r="F271" i="10"/>
  <c r="E271" i="10"/>
  <c r="D271" i="10"/>
  <c r="B271" i="10"/>
  <c r="A271" i="10"/>
  <c r="J270" i="10"/>
  <c r="I270" i="10"/>
  <c r="H270" i="10"/>
  <c r="G270" i="10"/>
  <c r="F270" i="10"/>
  <c r="E270" i="10"/>
  <c r="D270" i="10"/>
  <c r="B270" i="10"/>
  <c r="A270" i="10"/>
  <c r="J269" i="10"/>
  <c r="I269" i="10"/>
  <c r="H269" i="10"/>
  <c r="G269" i="10"/>
  <c r="F269" i="10"/>
  <c r="E269" i="10"/>
  <c r="D269" i="10"/>
  <c r="B269" i="10"/>
  <c r="A269" i="10"/>
  <c r="J268" i="10"/>
  <c r="I268" i="10"/>
  <c r="H268" i="10"/>
  <c r="G268" i="10"/>
  <c r="F268" i="10"/>
  <c r="E268" i="10"/>
  <c r="D268" i="10"/>
  <c r="B268" i="10"/>
  <c r="A268" i="10"/>
  <c r="J267" i="10"/>
  <c r="I267" i="10"/>
  <c r="H267" i="10"/>
  <c r="G267" i="10"/>
  <c r="F267" i="10"/>
  <c r="E267" i="10"/>
  <c r="D267" i="10"/>
  <c r="B267" i="10"/>
  <c r="A267" i="10"/>
  <c r="J266" i="10"/>
  <c r="I266" i="10"/>
  <c r="H266" i="10"/>
  <c r="G266" i="10"/>
  <c r="F266" i="10"/>
  <c r="E266" i="10"/>
  <c r="D266" i="10"/>
  <c r="B266" i="10"/>
  <c r="A266" i="10"/>
  <c r="J265" i="10"/>
  <c r="I265" i="10"/>
  <c r="H265" i="10"/>
  <c r="G265" i="10"/>
  <c r="F265" i="10"/>
  <c r="E265" i="10"/>
  <c r="D265" i="10"/>
  <c r="B265" i="10"/>
  <c r="A265" i="10"/>
  <c r="J264" i="10"/>
  <c r="I264" i="10"/>
  <c r="H264" i="10"/>
  <c r="G264" i="10"/>
  <c r="F264" i="10"/>
  <c r="E264" i="10"/>
  <c r="D264" i="10"/>
  <c r="B264" i="10"/>
  <c r="A264" i="10"/>
  <c r="J263" i="10"/>
  <c r="I263" i="10"/>
  <c r="H263" i="10"/>
  <c r="G263" i="10"/>
  <c r="F263" i="10"/>
  <c r="E263" i="10"/>
  <c r="D263" i="10"/>
  <c r="B263" i="10"/>
  <c r="A263" i="10"/>
  <c r="J262" i="10"/>
  <c r="I262" i="10"/>
  <c r="H262" i="10"/>
  <c r="G262" i="10"/>
  <c r="F262" i="10"/>
  <c r="E262" i="10"/>
  <c r="D262" i="10"/>
  <c r="B262" i="10"/>
  <c r="A262" i="10"/>
  <c r="J261" i="10"/>
  <c r="I261" i="10"/>
  <c r="H261" i="10"/>
  <c r="G261" i="10"/>
  <c r="F261" i="10"/>
  <c r="E261" i="10"/>
  <c r="D261" i="10"/>
  <c r="B261" i="10"/>
  <c r="A261" i="10"/>
  <c r="J260" i="10"/>
  <c r="I260" i="10"/>
  <c r="H260" i="10"/>
  <c r="G260" i="10"/>
  <c r="F260" i="10"/>
  <c r="E260" i="10"/>
  <c r="D260" i="10"/>
  <c r="B260" i="10"/>
  <c r="A260" i="10"/>
  <c r="J259" i="10"/>
  <c r="I259" i="10"/>
  <c r="H259" i="10"/>
  <c r="G259" i="10"/>
  <c r="F259" i="10"/>
  <c r="E259" i="10"/>
  <c r="D259" i="10"/>
  <c r="B259" i="10"/>
  <c r="A259" i="10"/>
  <c r="J258" i="10"/>
  <c r="I258" i="10"/>
  <c r="H258" i="10"/>
  <c r="G258" i="10"/>
  <c r="F258" i="10"/>
  <c r="E258" i="10"/>
  <c r="D258" i="10"/>
  <c r="B258" i="10"/>
  <c r="A258" i="10"/>
  <c r="J257" i="10"/>
  <c r="I257" i="10"/>
  <c r="H257" i="10"/>
  <c r="G257" i="10"/>
  <c r="F257" i="10"/>
  <c r="E257" i="10"/>
  <c r="D257" i="10"/>
  <c r="B257" i="10"/>
  <c r="A257" i="10"/>
  <c r="J256" i="10"/>
  <c r="I256" i="10"/>
  <c r="H256" i="10"/>
  <c r="G256" i="10"/>
  <c r="F256" i="10"/>
  <c r="E256" i="10"/>
  <c r="D256" i="10"/>
  <c r="B256" i="10"/>
  <c r="A256" i="10"/>
  <c r="J255" i="10"/>
  <c r="I255" i="10"/>
  <c r="H255" i="10"/>
  <c r="G255" i="10"/>
  <c r="F255" i="10"/>
  <c r="E255" i="10"/>
  <c r="D255" i="10"/>
  <c r="B255" i="10"/>
  <c r="A255" i="10"/>
  <c r="J254" i="10"/>
  <c r="I254" i="10"/>
  <c r="H254" i="10"/>
  <c r="G254" i="10"/>
  <c r="F254" i="10"/>
  <c r="E254" i="10"/>
  <c r="D254" i="10"/>
  <c r="B254" i="10"/>
  <c r="A254" i="10"/>
  <c r="J253" i="10"/>
  <c r="I253" i="10"/>
  <c r="H253" i="10"/>
  <c r="G253" i="10"/>
  <c r="F253" i="10"/>
  <c r="E253" i="10"/>
  <c r="D253" i="10"/>
  <c r="B253" i="10"/>
  <c r="A253" i="10"/>
  <c r="J252" i="10"/>
  <c r="I252" i="10"/>
  <c r="H252" i="10"/>
  <c r="G252" i="10"/>
  <c r="F252" i="10"/>
  <c r="E252" i="10"/>
  <c r="D252" i="10"/>
  <c r="B252" i="10"/>
  <c r="A252" i="10"/>
  <c r="J251" i="10"/>
  <c r="I251" i="10"/>
  <c r="H251" i="10"/>
  <c r="G251" i="10"/>
  <c r="F251" i="10"/>
  <c r="E251" i="10"/>
  <c r="D251" i="10"/>
  <c r="B251" i="10"/>
  <c r="A251" i="10"/>
  <c r="J250" i="10"/>
  <c r="I250" i="10"/>
  <c r="H250" i="10"/>
  <c r="G250" i="10"/>
  <c r="F250" i="10"/>
  <c r="E250" i="10"/>
  <c r="D250" i="10"/>
  <c r="B250" i="10"/>
  <c r="A250" i="10"/>
  <c r="J249" i="10"/>
  <c r="I249" i="10"/>
  <c r="H249" i="10"/>
  <c r="G249" i="10"/>
  <c r="F249" i="10"/>
  <c r="E249" i="10"/>
  <c r="D249" i="10"/>
  <c r="B249" i="10"/>
  <c r="A249" i="10"/>
  <c r="J248" i="10"/>
  <c r="I248" i="10"/>
  <c r="H248" i="10"/>
  <c r="G248" i="10"/>
  <c r="F248" i="10"/>
  <c r="E248" i="10"/>
  <c r="D248" i="10"/>
  <c r="B248" i="10"/>
  <c r="A248" i="10"/>
  <c r="J247" i="10"/>
  <c r="I247" i="10"/>
  <c r="H247" i="10"/>
  <c r="G247" i="10"/>
  <c r="F247" i="10"/>
  <c r="E247" i="10"/>
  <c r="D247" i="10"/>
  <c r="B247" i="10"/>
  <c r="A247" i="10"/>
  <c r="J246" i="10"/>
  <c r="I246" i="10"/>
  <c r="H246" i="10"/>
  <c r="G246" i="10"/>
  <c r="F246" i="10"/>
  <c r="E246" i="10"/>
  <c r="D246" i="10"/>
  <c r="B246" i="10"/>
  <c r="A246" i="10"/>
  <c r="J245" i="10"/>
  <c r="I245" i="10"/>
  <c r="H245" i="10"/>
  <c r="G245" i="10"/>
  <c r="F245" i="10"/>
  <c r="E245" i="10"/>
  <c r="D245" i="10"/>
  <c r="B245" i="10"/>
  <c r="A245" i="10"/>
  <c r="J244" i="10"/>
  <c r="I244" i="10"/>
  <c r="H244" i="10"/>
  <c r="G244" i="10"/>
  <c r="F244" i="10"/>
  <c r="E244" i="10"/>
  <c r="D244" i="10"/>
  <c r="B244" i="10"/>
  <c r="A244" i="10"/>
  <c r="J243" i="10"/>
  <c r="I243" i="10"/>
  <c r="H243" i="10"/>
  <c r="G243" i="10"/>
  <c r="F243" i="10"/>
  <c r="E243" i="10"/>
  <c r="D243" i="10"/>
  <c r="B243" i="10"/>
  <c r="A243" i="10"/>
  <c r="J242" i="10"/>
  <c r="I242" i="10"/>
  <c r="H242" i="10"/>
  <c r="G242" i="10"/>
  <c r="F242" i="10"/>
  <c r="E242" i="10"/>
  <c r="D242" i="10"/>
  <c r="B242" i="10"/>
  <c r="A242" i="10"/>
  <c r="J241" i="10"/>
  <c r="I241" i="10"/>
  <c r="H241" i="10"/>
  <c r="G241" i="10"/>
  <c r="F241" i="10"/>
  <c r="E241" i="10"/>
  <c r="D241" i="10"/>
  <c r="B241" i="10"/>
  <c r="A241" i="10"/>
  <c r="J240" i="10"/>
  <c r="I240" i="10"/>
  <c r="H240" i="10"/>
  <c r="G240" i="10"/>
  <c r="F240" i="10"/>
  <c r="E240" i="10"/>
  <c r="D240" i="10"/>
  <c r="B240" i="10"/>
  <c r="A240" i="10"/>
  <c r="J239" i="10"/>
  <c r="I239" i="10"/>
  <c r="H239" i="10"/>
  <c r="G239" i="10"/>
  <c r="F239" i="10"/>
  <c r="E239" i="10"/>
  <c r="D239" i="10"/>
  <c r="B239" i="10"/>
  <c r="A239" i="10"/>
  <c r="J238" i="10"/>
  <c r="I238" i="10"/>
  <c r="H238" i="10"/>
  <c r="G238" i="10"/>
  <c r="F238" i="10"/>
  <c r="E238" i="10"/>
  <c r="D238" i="10"/>
  <c r="B238" i="10"/>
  <c r="A238" i="10"/>
  <c r="J237" i="10"/>
  <c r="I237" i="10"/>
  <c r="H237" i="10"/>
  <c r="G237" i="10"/>
  <c r="F237" i="10"/>
  <c r="E237" i="10"/>
  <c r="D237" i="10"/>
  <c r="B237" i="10"/>
  <c r="A237" i="10"/>
  <c r="J236" i="10"/>
  <c r="I236" i="10"/>
  <c r="H236" i="10"/>
  <c r="G236" i="10"/>
  <c r="F236" i="10"/>
  <c r="E236" i="10"/>
  <c r="D236" i="10"/>
  <c r="B236" i="10"/>
  <c r="A236" i="10"/>
  <c r="J235" i="10"/>
  <c r="I235" i="10"/>
  <c r="H235" i="10"/>
  <c r="G235" i="10"/>
  <c r="F235" i="10"/>
  <c r="E235" i="10"/>
  <c r="D235" i="10"/>
  <c r="B235" i="10"/>
  <c r="A235" i="10"/>
  <c r="J234" i="10"/>
  <c r="I234" i="10"/>
  <c r="H234" i="10"/>
  <c r="G234" i="10"/>
  <c r="F234" i="10"/>
  <c r="E234" i="10"/>
  <c r="D234" i="10"/>
  <c r="B234" i="10"/>
  <c r="A234" i="10"/>
  <c r="J233" i="10"/>
  <c r="I233" i="10"/>
  <c r="H233" i="10"/>
  <c r="G233" i="10"/>
  <c r="F233" i="10"/>
  <c r="E233" i="10"/>
  <c r="D233" i="10"/>
  <c r="B233" i="10"/>
  <c r="A233" i="10"/>
  <c r="J232" i="10"/>
  <c r="I232" i="10"/>
  <c r="H232" i="10"/>
  <c r="G232" i="10"/>
  <c r="F232" i="10"/>
  <c r="E232" i="10"/>
  <c r="D232" i="10"/>
  <c r="B232" i="10"/>
  <c r="A232" i="10"/>
  <c r="J231" i="10"/>
  <c r="I231" i="10"/>
  <c r="H231" i="10"/>
  <c r="G231" i="10"/>
  <c r="F231" i="10"/>
  <c r="E231" i="10"/>
  <c r="D231" i="10"/>
  <c r="B231" i="10"/>
  <c r="A231" i="10"/>
  <c r="J230" i="10"/>
  <c r="I230" i="10"/>
  <c r="H230" i="10"/>
  <c r="G230" i="10"/>
  <c r="F230" i="10"/>
  <c r="E230" i="10"/>
  <c r="D230" i="10"/>
  <c r="B230" i="10"/>
  <c r="A230" i="10"/>
  <c r="J229" i="10"/>
  <c r="I229" i="10"/>
  <c r="H229" i="10"/>
  <c r="G229" i="10"/>
  <c r="F229" i="10"/>
  <c r="E229" i="10"/>
  <c r="D229" i="10"/>
  <c r="B229" i="10"/>
  <c r="A229" i="10"/>
  <c r="J228" i="10"/>
  <c r="I228" i="10"/>
  <c r="H228" i="10"/>
  <c r="G228" i="10"/>
  <c r="F228" i="10"/>
  <c r="E228" i="10"/>
  <c r="D228" i="10"/>
  <c r="B228" i="10"/>
  <c r="A228" i="10"/>
  <c r="J227" i="10"/>
  <c r="I227" i="10"/>
  <c r="H227" i="10"/>
  <c r="G227" i="10"/>
  <c r="F227" i="10"/>
  <c r="E227" i="10"/>
  <c r="D227" i="10"/>
  <c r="B227" i="10"/>
  <c r="A227" i="10"/>
  <c r="J226" i="10"/>
  <c r="I226" i="10"/>
  <c r="H226" i="10"/>
  <c r="G226" i="10"/>
  <c r="F226" i="10"/>
  <c r="E226" i="10"/>
  <c r="D226" i="10"/>
  <c r="B226" i="10"/>
  <c r="A226" i="10"/>
  <c r="J225" i="10"/>
  <c r="I225" i="10"/>
  <c r="H225" i="10"/>
  <c r="G225" i="10"/>
  <c r="F225" i="10"/>
  <c r="E225" i="10"/>
  <c r="D225" i="10"/>
  <c r="B225" i="10"/>
  <c r="A225" i="10"/>
  <c r="J224" i="10"/>
  <c r="I224" i="10"/>
  <c r="H224" i="10"/>
  <c r="G224" i="10"/>
  <c r="F224" i="10"/>
  <c r="E224" i="10"/>
  <c r="D224" i="10"/>
  <c r="B224" i="10"/>
  <c r="A224" i="10"/>
  <c r="J223" i="10"/>
  <c r="I223" i="10"/>
  <c r="H223" i="10"/>
  <c r="G223" i="10"/>
  <c r="F223" i="10"/>
  <c r="E223" i="10"/>
  <c r="D223" i="10"/>
  <c r="B223" i="10"/>
  <c r="A223" i="10"/>
  <c r="J222" i="10"/>
  <c r="I222" i="10"/>
  <c r="H222" i="10"/>
  <c r="G222" i="10"/>
  <c r="F222" i="10"/>
  <c r="E222" i="10"/>
  <c r="D222" i="10"/>
  <c r="B222" i="10"/>
  <c r="A222" i="10"/>
  <c r="J221" i="10"/>
  <c r="I221" i="10"/>
  <c r="H221" i="10"/>
  <c r="G221" i="10"/>
  <c r="F221" i="10"/>
  <c r="E221" i="10"/>
  <c r="D221" i="10"/>
  <c r="B221" i="10"/>
  <c r="A221" i="10"/>
  <c r="J220" i="10"/>
  <c r="I220" i="10"/>
  <c r="H220" i="10"/>
  <c r="G220" i="10"/>
  <c r="F220" i="10"/>
  <c r="E220" i="10"/>
  <c r="D220" i="10"/>
  <c r="B220" i="10"/>
  <c r="A220" i="10"/>
  <c r="J219" i="10"/>
  <c r="I219" i="10"/>
  <c r="H219" i="10"/>
  <c r="G219" i="10"/>
  <c r="F219" i="10"/>
  <c r="E219" i="10"/>
  <c r="D219" i="10"/>
  <c r="B219" i="10"/>
  <c r="A219" i="10"/>
  <c r="J218" i="10"/>
  <c r="I218" i="10"/>
  <c r="H218" i="10"/>
  <c r="G218" i="10"/>
  <c r="F218" i="10"/>
  <c r="E218" i="10"/>
  <c r="D218" i="10"/>
  <c r="B218" i="10"/>
  <c r="A218" i="10"/>
  <c r="J217" i="10"/>
  <c r="I217" i="10"/>
  <c r="H217" i="10"/>
  <c r="G217" i="10"/>
  <c r="F217" i="10"/>
  <c r="E217" i="10"/>
  <c r="D217" i="10"/>
  <c r="B217" i="10"/>
  <c r="A217" i="10"/>
  <c r="J216" i="10"/>
  <c r="I216" i="10"/>
  <c r="H216" i="10"/>
  <c r="G216" i="10"/>
  <c r="F216" i="10"/>
  <c r="E216" i="10"/>
  <c r="D216" i="10"/>
  <c r="B216" i="10"/>
  <c r="A216" i="10"/>
  <c r="J215" i="10"/>
  <c r="I215" i="10"/>
  <c r="H215" i="10"/>
  <c r="G215" i="10"/>
  <c r="F215" i="10"/>
  <c r="E215" i="10"/>
  <c r="D215" i="10"/>
  <c r="B215" i="10"/>
  <c r="A215" i="10"/>
  <c r="J214" i="10"/>
  <c r="I214" i="10"/>
  <c r="H214" i="10"/>
  <c r="G214" i="10"/>
  <c r="F214" i="10"/>
  <c r="E214" i="10"/>
  <c r="D214" i="10"/>
  <c r="B214" i="10"/>
  <c r="A214" i="10"/>
  <c r="J213" i="10"/>
  <c r="I213" i="10"/>
  <c r="H213" i="10"/>
  <c r="G213" i="10"/>
  <c r="F213" i="10"/>
  <c r="E213" i="10"/>
  <c r="D213" i="10"/>
  <c r="B213" i="10"/>
  <c r="A213" i="10"/>
  <c r="J212" i="10"/>
  <c r="I212" i="10"/>
  <c r="H212" i="10"/>
  <c r="G212" i="10"/>
  <c r="F212" i="10"/>
  <c r="E212" i="10"/>
  <c r="D212" i="10"/>
  <c r="B212" i="10"/>
  <c r="A212" i="10"/>
  <c r="J211" i="10"/>
  <c r="I211" i="10"/>
  <c r="H211" i="10"/>
  <c r="G211" i="10"/>
  <c r="F211" i="10"/>
  <c r="E211" i="10"/>
  <c r="D211" i="10"/>
  <c r="B211" i="10"/>
  <c r="A211" i="10"/>
  <c r="J210" i="10"/>
  <c r="I210" i="10"/>
  <c r="H210" i="10"/>
  <c r="G210" i="10"/>
  <c r="F210" i="10"/>
  <c r="E210" i="10"/>
  <c r="D210" i="10"/>
  <c r="B210" i="10"/>
  <c r="A210" i="10"/>
  <c r="J209" i="10"/>
  <c r="I209" i="10"/>
  <c r="H209" i="10"/>
  <c r="G209" i="10"/>
  <c r="F209" i="10"/>
  <c r="E209" i="10"/>
  <c r="D209" i="10"/>
  <c r="B209" i="10"/>
  <c r="A209" i="10"/>
  <c r="J208" i="10"/>
  <c r="I208" i="10"/>
  <c r="H208" i="10"/>
  <c r="G208" i="10"/>
  <c r="F208" i="10"/>
  <c r="E208" i="10"/>
  <c r="D208" i="10"/>
  <c r="B208" i="10"/>
  <c r="A208" i="10"/>
  <c r="J207" i="10"/>
  <c r="I207" i="10"/>
  <c r="H207" i="10"/>
  <c r="G207" i="10"/>
  <c r="F207" i="10"/>
  <c r="E207" i="10"/>
  <c r="D207" i="10"/>
  <c r="B207" i="10"/>
  <c r="A207" i="10"/>
  <c r="J206" i="10"/>
  <c r="I206" i="10"/>
  <c r="H206" i="10"/>
  <c r="G206" i="10"/>
  <c r="F206" i="10"/>
  <c r="E206" i="10"/>
  <c r="D206" i="10"/>
  <c r="B206" i="10"/>
  <c r="A206" i="10"/>
  <c r="J205" i="10"/>
  <c r="I205" i="10"/>
  <c r="H205" i="10"/>
  <c r="G205" i="10"/>
  <c r="F205" i="10"/>
  <c r="E205" i="10"/>
  <c r="D205" i="10"/>
  <c r="B205" i="10"/>
  <c r="A205" i="10"/>
  <c r="J204" i="10"/>
  <c r="I204" i="10"/>
  <c r="H204" i="10"/>
  <c r="G204" i="10"/>
  <c r="F204" i="10"/>
  <c r="E204" i="10"/>
  <c r="D204" i="10"/>
  <c r="B204" i="10"/>
  <c r="A204" i="10"/>
  <c r="J203" i="10"/>
  <c r="I203" i="10"/>
  <c r="H203" i="10"/>
  <c r="G203" i="10"/>
  <c r="F203" i="10"/>
  <c r="E203" i="10"/>
  <c r="D203" i="10"/>
  <c r="B203" i="10"/>
  <c r="A203" i="10"/>
  <c r="J202" i="10"/>
  <c r="I202" i="10"/>
  <c r="H202" i="10"/>
  <c r="G202" i="10"/>
  <c r="F202" i="10"/>
  <c r="E202" i="10"/>
  <c r="D202" i="10"/>
  <c r="B202" i="10"/>
  <c r="A202" i="10"/>
  <c r="J201" i="10"/>
  <c r="I201" i="10"/>
  <c r="H201" i="10"/>
  <c r="G201" i="10"/>
  <c r="F201" i="10"/>
  <c r="E201" i="10"/>
  <c r="D201" i="10"/>
  <c r="B201" i="10"/>
  <c r="A201" i="10"/>
  <c r="J200" i="10"/>
  <c r="I200" i="10"/>
  <c r="H200" i="10"/>
  <c r="G200" i="10"/>
  <c r="F200" i="10"/>
  <c r="E200" i="10"/>
  <c r="D200" i="10"/>
  <c r="B200" i="10"/>
  <c r="A200" i="10"/>
  <c r="J199" i="10"/>
  <c r="I199" i="10"/>
  <c r="H199" i="10"/>
  <c r="G199" i="10"/>
  <c r="F199" i="10"/>
  <c r="E199" i="10"/>
  <c r="D199" i="10"/>
  <c r="B199" i="10"/>
  <c r="A199" i="10"/>
  <c r="J198" i="10"/>
  <c r="I198" i="10"/>
  <c r="H198" i="10"/>
  <c r="G198" i="10"/>
  <c r="F198" i="10"/>
  <c r="E198" i="10"/>
  <c r="D198" i="10"/>
  <c r="B198" i="10"/>
  <c r="A198" i="10"/>
  <c r="J197" i="10"/>
  <c r="I197" i="10"/>
  <c r="H197" i="10"/>
  <c r="G197" i="10"/>
  <c r="F197" i="10"/>
  <c r="E197" i="10"/>
  <c r="D197" i="10"/>
  <c r="B197" i="10"/>
  <c r="A197" i="10"/>
  <c r="J196" i="10"/>
  <c r="I196" i="10"/>
  <c r="H196" i="10"/>
  <c r="G196" i="10"/>
  <c r="F196" i="10"/>
  <c r="E196" i="10"/>
  <c r="D196" i="10"/>
  <c r="B196" i="10"/>
  <c r="A196" i="10"/>
  <c r="J195" i="10"/>
  <c r="I195" i="10"/>
  <c r="H195" i="10"/>
  <c r="G195" i="10"/>
  <c r="F195" i="10"/>
  <c r="E195" i="10"/>
  <c r="D195" i="10"/>
  <c r="B195" i="10"/>
  <c r="A195" i="10"/>
  <c r="J194" i="10"/>
  <c r="I194" i="10"/>
  <c r="H194" i="10"/>
  <c r="G194" i="10"/>
  <c r="F194" i="10"/>
  <c r="E194" i="10"/>
  <c r="D194" i="10"/>
  <c r="B194" i="10"/>
  <c r="A194" i="10"/>
  <c r="J193" i="10"/>
  <c r="I193" i="10"/>
  <c r="H193" i="10"/>
  <c r="G193" i="10"/>
  <c r="F193" i="10"/>
  <c r="E193" i="10"/>
  <c r="D193" i="10"/>
  <c r="B193" i="10"/>
  <c r="A193" i="10"/>
  <c r="J192" i="10"/>
  <c r="I192" i="10"/>
  <c r="H192" i="10"/>
  <c r="G192" i="10"/>
  <c r="F192" i="10"/>
  <c r="E192" i="10"/>
  <c r="D192" i="10"/>
  <c r="B192" i="10"/>
  <c r="A192" i="10"/>
  <c r="J191" i="10"/>
  <c r="I191" i="10"/>
  <c r="H191" i="10"/>
  <c r="G191" i="10"/>
  <c r="F191" i="10"/>
  <c r="E191" i="10"/>
  <c r="D191" i="10"/>
  <c r="B191" i="10"/>
  <c r="A191" i="10"/>
  <c r="J190" i="10"/>
  <c r="I190" i="10"/>
  <c r="H190" i="10"/>
  <c r="G190" i="10"/>
  <c r="F190" i="10"/>
  <c r="E190" i="10"/>
  <c r="D190" i="10"/>
  <c r="B190" i="10"/>
  <c r="A190" i="10"/>
  <c r="J189" i="10"/>
  <c r="I189" i="10"/>
  <c r="H189" i="10"/>
  <c r="G189" i="10"/>
  <c r="F189" i="10"/>
  <c r="E189" i="10"/>
  <c r="D189" i="10"/>
  <c r="B189" i="10"/>
  <c r="A189" i="10"/>
  <c r="J188" i="10"/>
  <c r="I188" i="10"/>
  <c r="H188" i="10"/>
  <c r="G188" i="10"/>
  <c r="F188" i="10"/>
  <c r="E188" i="10"/>
  <c r="D188" i="10"/>
  <c r="B188" i="10"/>
  <c r="A188" i="10"/>
  <c r="J187" i="10"/>
  <c r="I187" i="10"/>
  <c r="H187" i="10"/>
  <c r="G187" i="10"/>
  <c r="F187" i="10"/>
  <c r="E187" i="10"/>
  <c r="D187" i="10"/>
  <c r="B187" i="10"/>
  <c r="A187" i="10"/>
  <c r="J186" i="10"/>
  <c r="I186" i="10"/>
  <c r="H186" i="10"/>
  <c r="G186" i="10"/>
  <c r="F186" i="10"/>
  <c r="E186" i="10"/>
  <c r="D186" i="10"/>
  <c r="B186" i="10"/>
  <c r="A186" i="10"/>
  <c r="J185" i="10"/>
  <c r="I185" i="10"/>
  <c r="H185" i="10"/>
  <c r="G185" i="10"/>
  <c r="F185" i="10"/>
  <c r="E185" i="10"/>
  <c r="D185" i="10"/>
  <c r="B185" i="10"/>
  <c r="A185" i="10"/>
  <c r="J184" i="10"/>
  <c r="I184" i="10"/>
  <c r="H184" i="10"/>
  <c r="G184" i="10"/>
  <c r="F184" i="10"/>
  <c r="E184" i="10"/>
  <c r="D184" i="10"/>
  <c r="B184" i="10"/>
  <c r="A184" i="10"/>
  <c r="J183" i="10"/>
  <c r="I183" i="10"/>
  <c r="H183" i="10"/>
  <c r="G183" i="10"/>
  <c r="F183" i="10"/>
  <c r="E183" i="10"/>
  <c r="D183" i="10"/>
  <c r="B183" i="10"/>
  <c r="A183" i="10"/>
  <c r="J182" i="10"/>
  <c r="I182" i="10"/>
  <c r="H182" i="10"/>
  <c r="G182" i="10"/>
  <c r="F182" i="10"/>
  <c r="E182" i="10"/>
  <c r="D182" i="10"/>
  <c r="B182" i="10"/>
  <c r="A182" i="10"/>
  <c r="J181" i="10"/>
  <c r="I181" i="10"/>
  <c r="H181" i="10"/>
  <c r="G181" i="10"/>
  <c r="F181" i="10"/>
  <c r="E181" i="10"/>
  <c r="D181" i="10"/>
  <c r="B181" i="10"/>
  <c r="A181" i="10"/>
  <c r="J180" i="10"/>
  <c r="I180" i="10"/>
  <c r="H180" i="10"/>
  <c r="G180" i="10"/>
  <c r="F180" i="10"/>
  <c r="E180" i="10"/>
  <c r="D180" i="10"/>
  <c r="B180" i="10"/>
  <c r="A180" i="10"/>
  <c r="J179" i="10"/>
  <c r="I179" i="10"/>
  <c r="H179" i="10"/>
  <c r="G179" i="10"/>
  <c r="F179" i="10"/>
  <c r="E179" i="10"/>
  <c r="D179" i="10"/>
  <c r="B179" i="10"/>
  <c r="A179" i="10"/>
  <c r="J178" i="10"/>
  <c r="I178" i="10"/>
  <c r="H178" i="10"/>
  <c r="G178" i="10"/>
  <c r="F178" i="10"/>
  <c r="E178" i="10"/>
  <c r="D178" i="10"/>
  <c r="B178" i="10"/>
  <c r="A178" i="10"/>
  <c r="J177" i="10"/>
  <c r="I177" i="10"/>
  <c r="H177" i="10"/>
  <c r="G177" i="10"/>
  <c r="F177" i="10"/>
  <c r="E177" i="10"/>
  <c r="D177" i="10"/>
  <c r="B177" i="10"/>
  <c r="A177" i="10"/>
  <c r="J176" i="10"/>
  <c r="I176" i="10"/>
  <c r="H176" i="10"/>
  <c r="G176" i="10"/>
  <c r="F176" i="10"/>
  <c r="E176" i="10"/>
  <c r="D176" i="10"/>
  <c r="B176" i="10"/>
  <c r="A176" i="10"/>
  <c r="J175" i="10"/>
  <c r="I175" i="10"/>
  <c r="H175" i="10"/>
  <c r="G175" i="10"/>
  <c r="F175" i="10"/>
  <c r="E175" i="10"/>
  <c r="D175" i="10"/>
  <c r="B175" i="10"/>
  <c r="A175" i="10"/>
  <c r="J174" i="10"/>
  <c r="I174" i="10"/>
  <c r="H174" i="10"/>
  <c r="G174" i="10"/>
  <c r="F174" i="10"/>
  <c r="E174" i="10"/>
  <c r="D174" i="10"/>
  <c r="B174" i="10"/>
  <c r="A174" i="10"/>
  <c r="J173" i="10"/>
  <c r="I173" i="10"/>
  <c r="H173" i="10"/>
  <c r="G173" i="10"/>
  <c r="F173" i="10"/>
  <c r="E173" i="10"/>
  <c r="D173" i="10"/>
  <c r="B173" i="10"/>
  <c r="A173" i="10"/>
  <c r="J172" i="10"/>
  <c r="I172" i="10"/>
  <c r="H172" i="10"/>
  <c r="G172" i="10"/>
  <c r="F172" i="10"/>
  <c r="E172" i="10"/>
  <c r="D172" i="10"/>
  <c r="B172" i="10"/>
  <c r="A172" i="10"/>
  <c r="J171" i="10"/>
  <c r="I171" i="10"/>
  <c r="H171" i="10"/>
  <c r="G171" i="10"/>
  <c r="F171" i="10"/>
  <c r="E171" i="10"/>
  <c r="D171" i="10"/>
  <c r="B171" i="10"/>
  <c r="A171" i="10"/>
  <c r="J170" i="10"/>
  <c r="I170" i="10"/>
  <c r="H170" i="10"/>
  <c r="G170" i="10"/>
  <c r="F170" i="10"/>
  <c r="E170" i="10"/>
  <c r="D170" i="10"/>
  <c r="B170" i="10"/>
  <c r="A170" i="10"/>
  <c r="J169" i="10"/>
  <c r="I169" i="10"/>
  <c r="H169" i="10"/>
  <c r="G169" i="10"/>
  <c r="F169" i="10"/>
  <c r="E169" i="10"/>
  <c r="D169" i="10"/>
  <c r="B169" i="10"/>
  <c r="A169" i="10"/>
  <c r="J168" i="10"/>
  <c r="I168" i="10"/>
  <c r="H168" i="10"/>
  <c r="G168" i="10"/>
  <c r="F168" i="10"/>
  <c r="E168" i="10"/>
  <c r="D168" i="10"/>
  <c r="B168" i="10"/>
  <c r="A168" i="10"/>
  <c r="J167" i="10"/>
  <c r="I167" i="10"/>
  <c r="H167" i="10"/>
  <c r="G167" i="10"/>
  <c r="F167" i="10"/>
  <c r="E167" i="10"/>
  <c r="D167" i="10"/>
  <c r="B167" i="10"/>
  <c r="A167" i="10"/>
  <c r="J166" i="10"/>
  <c r="I166" i="10"/>
  <c r="H166" i="10"/>
  <c r="G166" i="10"/>
  <c r="F166" i="10"/>
  <c r="E166" i="10"/>
  <c r="D166" i="10"/>
  <c r="B166" i="10"/>
  <c r="A166" i="10"/>
  <c r="J165" i="10"/>
  <c r="I165" i="10"/>
  <c r="H165" i="10"/>
  <c r="G165" i="10"/>
  <c r="F165" i="10"/>
  <c r="E165" i="10"/>
  <c r="D165" i="10"/>
  <c r="B165" i="10"/>
  <c r="A165" i="10"/>
  <c r="J164" i="10"/>
  <c r="I164" i="10"/>
  <c r="H164" i="10"/>
  <c r="G164" i="10"/>
  <c r="F164" i="10"/>
  <c r="E164" i="10"/>
  <c r="D164" i="10"/>
  <c r="B164" i="10"/>
  <c r="A164" i="10"/>
  <c r="J163" i="10"/>
  <c r="I163" i="10"/>
  <c r="H163" i="10"/>
  <c r="G163" i="10"/>
  <c r="F163" i="10"/>
  <c r="E163" i="10"/>
  <c r="D163" i="10"/>
  <c r="B163" i="10"/>
  <c r="A163" i="10"/>
  <c r="J162" i="10"/>
  <c r="I162" i="10"/>
  <c r="H162" i="10"/>
  <c r="G162" i="10"/>
  <c r="F162" i="10"/>
  <c r="E162" i="10"/>
  <c r="D162" i="10"/>
  <c r="B162" i="10"/>
  <c r="A162" i="10"/>
  <c r="J161" i="10"/>
  <c r="I161" i="10"/>
  <c r="H161" i="10"/>
  <c r="G161" i="10"/>
  <c r="F161" i="10"/>
  <c r="E161" i="10"/>
  <c r="D161" i="10"/>
  <c r="B161" i="10"/>
  <c r="A161" i="10"/>
  <c r="J160" i="10"/>
  <c r="I160" i="10"/>
  <c r="H160" i="10"/>
  <c r="G160" i="10"/>
  <c r="F160" i="10"/>
  <c r="E160" i="10"/>
  <c r="D160" i="10"/>
  <c r="B160" i="10"/>
  <c r="A160" i="10"/>
  <c r="J159" i="10"/>
  <c r="I159" i="10"/>
  <c r="H159" i="10"/>
  <c r="G159" i="10"/>
  <c r="F159" i="10"/>
  <c r="E159" i="10"/>
  <c r="D159" i="10"/>
  <c r="B159" i="10"/>
  <c r="A159" i="10"/>
  <c r="J158" i="10"/>
  <c r="I158" i="10"/>
  <c r="H158" i="10"/>
  <c r="G158" i="10"/>
  <c r="F158" i="10"/>
  <c r="E158" i="10"/>
  <c r="D158" i="10"/>
  <c r="B158" i="10"/>
  <c r="A158" i="10"/>
  <c r="J157" i="10"/>
  <c r="I157" i="10"/>
  <c r="H157" i="10"/>
  <c r="G157" i="10"/>
  <c r="F157" i="10"/>
  <c r="E157" i="10"/>
  <c r="D157" i="10"/>
  <c r="B157" i="10"/>
  <c r="A157" i="10"/>
  <c r="J156" i="10"/>
  <c r="I156" i="10"/>
  <c r="H156" i="10"/>
  <c r="G156" i="10"/>
  <c r="F156" i="10"/>
  <c r="E156" i="10"/>
  <c r="D156" i="10"/>
  <c r="B156" i="10"/>
  <c r="A156" i="10"/>
  <c r="J155" i="10"/>
  <c r="I155" i="10"/>
  <c r="H155" i="10"/>
  <c r="G155" i="10"/>
  <c r="F155" i="10"/>
  <c r="E155" i="10"/>
  <c r="D155" i="10"/>
  <c r="B155" i="10"/>
  <c r="A155" i="10"/>
  <c r="J154" i="10"/>
  <c r="I154" i="10"/>
  <c r="H154" i="10"/>
  <c r="G154" i="10"/>
  <c r="F154" i="10"/>
  <c r="E154" i="10"/>
  <c r="D154" i="10"/>
  <c r="B154" i="10"/>
  <c r="A154" i="10"/>
  <c r="J153" i="10"/>
  <c r="I153" i="10"/>
  <c r="H153" i="10"/>
  <c r="G153" i="10"/>
  <c r="F153" i="10"/>
  <c r="E153" i="10"/>
  <c r="D153" i="10"/>
  <c r="B153" i="10"/>
  <c r="A153" i="10"/>
  <c r="J152" i="10"/>
  <c r="I152" i="10"/>
  <c r="H152" i="10"/>
  <c r="G152" i="10"/>
  <c r="F152" i="10"/>
  <c r="E152" i="10"/>
  <c r="D152" i="10"/>
  <c r="B152" i="10"/>
  <c r="A152" i="10"/>
  <c r="J151" i="10"/>
  <c r="I151" i="10"/>
  <c r="H151" i="10"/>
  <c r="G151" i="10"/>
  <c r="F151" i="10"/>
  <c r="E151" i="10"/>
  <c r="D151" i="10"/>
  <c r="B151" i="10"/>
  <c r="A151" i="10"/>
  <c r="J150" i="10"/>
  <c r="I150" i="10"/>
  <c r="H150" i="10"/>
  <c r="G150" i="10"/>
  <c r="F150" i="10"/>
  <c r="E150" i="10"/>
  <c r="D150" i="10"/>
  <c r="B150" i="10"/>
  <c r="A150" i="10"/>
  <c r="J149" i="10"/>
  <c r="I149" i="10"/>
  <c r="H149" i="10"/>
  <c r="G149" i="10"/>
  <c r="F149" i="10"/>
  <c r="E149" i="10"/>
  <c r="D149" i="10"/>
  <c r="B149" i="10"/>
  <c r="A149" i="10"/>
  <c r="J148" i="10"/>
  <c r="I148" i="10"/>
  <c r="H148" i="10"/>
  <c r="G148" i="10"/>
  <c r="F148" i="10"/>
  <c r="E148" i="10"/>
  <c r="D148" i="10"/>
  <c r="B148" i="10"/>
  <c r="A148" i="10"/>
  <c r="J147" i="10"/>
  <c r="I147" i="10"/>
  <c r="H147" i="10"/>
  <c r="G147" i="10"/>
  <c r="F147" i="10"/>
  <c r="E147" i="10"/>
  <c r="D147" i="10"/>
  <c r="B147" i="10"/>
  <c r="A147" i="10"/>
  <c r="J146" i="10"/>
  <c r="I146" i="10"/>
  <c r="H146" i="10"/>
  <c r="G146" i="10"/>
  <c r="F146" i="10"/>
  <c r="E146" i="10"/>
  <c r="D146" i="10"/>
  <c r="B146" i="10"/>
  <c r="A146" i="10"/>
  <c r="J145" i="10"/>
  <c r="I145" i="10"/>
  <c r="H145" i="10"/>
  <c r="G145" i="10"/>
  <c r="F145" i="10"/>
  <c r="E145" i="10"/>
  <c r="D145" i="10"/>
  <c r="B145" i="10"/>
  <c r="A145" i="10"/>
  <c r="J144" i="10"/>
  <c r="I144" i="10"/>
  <c r="H144" i="10"/>
  <c r="G144" i="10"/>
  <c r="F144" i="10"/>
  <c r="E144" i="10"/>
  <c r="D144" i="10"/>
  <c r="B144" i="10"/>
  <c r="A144" i="10"/>
  <c r="J143" i="10"/>
  <c r="I143" i="10"/>
  <c r="H143" i="10"/>
  <c r="G143" i="10"/>
  <c r="F143" i="10"/>
  <c r="E143" i="10"/>
  <c r="D143" i="10"/>
  <c r="B143" i="10"/>
  <c r="A143" i="10"/>
  <c r="J142" i="10"/>
  <c r="I142" i="10"/>
  <c r="H142" i="10"/>
  <c r="G142" i="10"/>
  <c r="F142" i="10"/>
  <c r="E142" i="10"/>
  <c r="D142" i="10"/>
  <c r="B142" i="10"/>
  <c r="A142" i="10"/>
  <c r="J141" i="10"/>
  <c r="I141" i="10"/>
  <c r="H141" i="10"/>
  <c r="G141" i="10"/>
  <c r="F141" i="10"/>
  <c r="E141" i="10"/>
  <c r="D141" i="10"/>
  <c r="B141" i="10"/>
  <c r="A141" i="10"/>
  <c r="J140" i="10"/>
  <c r="I140" i="10"/>
  <c r="H140" i="10"/>
  <c r="G140" i="10"/>
  <c r="F140" i="10"/>
  <c r="E140" i="10"/>
  <c r="D140" i="10"/>
  <c r="B140" i="10"/>
  <c r="A140" i="10"/>
  <c r="J139" i="10"/>
  <c r="I139" i="10"/>
  <c r="H139" i="10"/>
  <c r="G139" i="10"/>
  <c r="F139" i="10"/>
  <c r="E139" i="10"/>
  <c r="D139" i="10"/>
  <c r="B139" i="10"/>
  <c r="A139" i="10"/>
  <c r="J138" i="10"/>
  <c r="I138" i="10"/>
  <c r="H138" i="10"/>
  <c r="G138" i="10"/>
  <c r="F138" i="10"/>
  <c r="E138" i="10"/>
  <c r="D138" i="10"/>
  <c r="B138" i="10"/>
  <c r="A138" i="10"/>
  <c r="J137" i="10"/>
  <c r="I137" i="10"/>
  <c r="H137" i="10"/>
  <c r="G137" i="10"/>
  <c r="F137" i="10"/>
  <c r="E137" i="10"/>
  <c r="D137" i="10"/>
  <c r="B137" i="10"/>
  <c r="A137" i="10"/>
  <c r="J136" i="10"/>
  <c r="I136" i="10"/>
  <c r="H136" i="10"/>
  <c r="G136" i="10"/>
  <c r="F136" i="10"/>
  <c r="E136" i="10"/>
  <c r="D136" i="10"/>
  <c r="B136" i="10"/>
  <c r="A136" i="10"/>
  <c r="J135" i="10"/>
  <c r="I135" i="10"/>
  <c r="H135" i="10"/>
  <c r="G135" i="10"/>
  <c r="F135" i="10"/>
  <c r="E135" i="10"/>
  <c r="D135" i="10"/>
  <c r="B135" i="10"/>
  <c r="A135" i="10"/>
  <c r="J134" i="10"/>
  <c r="I134" i="10"/>
  <c r="H134" i="10"/>
  <c r="G134" i="10"/>
  <c r="F134" i="10"/>
  <c r="E134" i="10"/>
  <c r="D134" i="10"/>
  <c r="B134" i="10"/>
  <c r="A134" i="10"/>
  <c r="J133" i="10"/>
  <c r="I133" i="10"/>
  <c r="H133" i="10"/>
  <c r="G133" i="10"/>
  <c r="F133" i="10"/>
  <c r="E133" i="10"/>
  <c r="D133" i="10"/>
  <c r="B133" i="10"/>
  <c r="A133" i="10"/>
  <c r="J132" i="10"/>
  <c r="I132" i="10"/>
  <c r="H132" i="10"/>
  <c r="G132" i="10"/>
  <c r="F132" i="10"/>
  <c r="E132" i="10"/>
  <c r="D132" i="10"/>
  <c r="B132" i="10"/>
  <c r="A132" i="10"/>
  <c r="J131" i="10"/>
  <c r="I131" i="10"/>
  <c r="H131" i="10"/>
  <c r="G131" i="10"/>
  <c r="F131" i="10"/>
  <c r="E131" i="10"/>
  <c r="D131" i="10"/>
  <c r="B131" i="10"/>
  <c r="A131" i="10"/>
  <c r="J130" i="10"/>
  <c r="I130" i="10"/>
  <c r="H130" i="10"/>
  <c r="G130" i="10"/>
  <c r="F130" i="10"/>
  <c r="E130" i="10"/>
  <c r="D130" i="10"/>
  <c r="B130" i="10"/>
  <c r="A130" i="10"/>
  <c r="J129" i="10"/>
  <c r="I129" i="10"/>
  <c r="H129" i="10"/>
  <c r="G129" i="10"/>
  <c r="F129" i="10"/>
  <c r="E129" i="10"/>
  <c r="D129" i="10"/>
  <c r="B129" i="10"/>
  <c r="A129" i="10"/>
  <c r="J128" i="10"/>
  <c r="I128" i="10"/>
  <c r="H128" i="10"/>
  <c r="G128" i="10"/>
  <c r="F128" i="10"/>
  <c r="E128" i="10"/>
  <c r="D128" i="10"/>
  <c r="B128" i="10"/>
  <c r="A128" i="10"/>
  <c r="J127" i="10"/>
  <c r="I127" i="10"/>
  <c r="H127" i="10"/>
  <c r="G127" i="10"/>
  <c r="F127" i="10"/>
  <c r="E127" i="10"/>
  <c r="D127" i="10"/>
  <c r="B127" i="10"/>
  <c r="A127" i="10"/>
  <c r="J126" i="10"/>
  <c r="I126" i="10"/>
  <c r="H126" i="10"/>
  <c r="G126" i="10"/>
  <c r="F126" i="10"/>
  <c r="E126" i="10"/>
  <c r="D126" i="10"/>
  <c r="B126" i="10"/>
  <c r="A126" i="10"/>
  <c r="J125" i="10"/>
  <c r="I125" i="10"/>
  <c r="H125" i="10"/>
  <c r="G125" i="10"/>
  <c r="F125" i="10"/>
  <c r="E125" i="10"/>
  <c r="D125" i="10"/>
  <c r="B125" i="10"/>
  <c r="A125" i="10"/>
  <c r="J124" i="10"/>
  <c r="I124" i="10"/>
  <c r="H124" i="10"/>
  <c r="G124" i="10"/>
  <c r="F124" i="10"/>
  <c r="E124" i="10"/>
  <c r="D124" i="10"/>
  <c r="B124" i="10"/>
  <c r="A124" i="10"/>
  <c r="J123" i="10"/>
  <c r="I123" i="10"/>
  <c r="H123" i="10"/>
  <c r="G123" i="10"/>
  <c r="F123" i="10"/>
  <c r="E123" i="10"/>
  <c r="D123" i="10"/>
  <c r="B123" i="10"/>
  <c r="A123" i="10"/>
  <c r="J122" i="10"/>
  <c r="I122" i="10"/>
  <c r="H122" i="10"/>
  <c r="G122" i="10"/>
  <c r="F122" i="10"/>
  <c r="E122" i="10"/>
  <c r="D122" i="10"/>
  <c r="B122" i="10"/>
  <c r="A122" i="10"/>
  <c r="J121" i="10"/>
  <c r="I121" i="10"/>
  <c r="H121" i="10"/>
  <c r="G121" i="10"/>
  <c r="F121" i="10"/>
  <c r="E121" i="10"/>
  <c r="D121" i="10"/>
  <c r="B121" i="10"/>
  <c r="A121" i="10"/>
  <c r="J120" i="10"/>
  <c r="I120" i="10"/>
  <c r="H120" i="10"/>
  <c r="G120" i="10"/>
  <c r="F120" i="10"/>
  <c r="E120" i="10"/>
  <c r="D120" i="10"/>
  <c r="B120" i="10"/>
  <c r="A120" i="10"/>
  <c r="J119" i="10"/>
  <c r="I119" i="10"/>
  <c r="H119" i="10"/>
  <c r="G119" i="10"/>
  <c r="F119" i="10"/>
  <c r="E119" i="10"/>
  <c r="D119" i="10"/>
  <c r="B119" i="10"/>
  <c r="A119" i="10"/>
  <c r="J118" i="10"/>
  <c r="I118" i="10"/>
  <c r="H118" i="10"/>
  <c r="G118" i="10"/>
  <c r="F118" i="10"/>
  <c r="E118" i="10"/>
  <c r="D118" i="10"/>
  <c r="B118" i="10"/>
  <c r="A118" i="10"/>
  <c r="J117" i="10"/>
  <c r="I117" i="10"/>
  <c r="H117" i="10"/>
  <c r="G117" i="10"/>
  <c r="F117" i="10"/>
  <c r="E117" i="10"/>
  <c r="D117" i="10"/>
  <c r="B117" i="10"/>
  <c r="A117" i="10"/>
  <c r="J116" i="10"/>
  <c r="I116" i="10"/>
  <c r="H116" i="10"/>
  <c r="G116" i="10"/>
  <c r="F116" i="10"/>
  <c r="E116" i="10"/>
  <c r="D116" i="10"/>
  <c r="B116" i="10"/>
  <c r="A116" i="10"/>
  <c r="J115" i="10"/>
  <c r="I115" i="10"/>
  <c r="H115" i="10"/>
  <c r="G115" i="10"/>
  <c r="F115" i="10"/>
  <c r="E115" i="10"/>
  <c r="D115" i="10"/>
  <c r="B115" i="10"/>
  <c r="A115" i="10"/>
  <c r="J114" i="10"/>
  <c r="I114" i="10"/>
  <c r="H114" i="10"/>
  <c r="G114" i="10"/>
  <c r="F114" i="10"/>
  <c r="E114" i="10"/>
  <c r="D114" i="10"/>
  <c r="B114" i="10"/>
  <c r="A114" i="10"/>
  <c r="J113" i="10"/>
  <c r="I113" i="10"/>
  <c r="H113" i="10"/>
  <c r="G113" i="10"/>
  <c r="F113" i="10"/>
  <c r="E113" i="10"/>
  <c r="D113" i="10"/>
  <c r="B113" i="10"/>
  <c r="A113" i="10"/>
  <c r="J112" i="10"/>
  <c r="I112" i="10"/>
  <c r="H112" i="10"/>
  <c r="G112" i="10"/>
  <c r="F112" i="10"/>
  <c r="E112" i="10"/>
  <c r="D112" i="10"/>
  <c r="B112" i="10"/>
  <c r="A112" i="10"/>
  <c r="J111" i="10"/>
  <c r="I111" i="10"/>
  <c r="H111" i="10"/>
  <c r="G111" i="10"/>
  <c r="F111" i="10"/>
  <c r="E111" i="10"/>
  <c r="D111" i="10"/>
  <c r="B111" i="10"/>
  <c r="A111" i="10"/>
  <c r="J110" i="10"/>
  <c r="I110" i="10"/>
  <c r="H110" i="10"/>
  <c r="G110" i="10"/>
  <c r="F110" i="10"/>
  <c r="E110" i="10"/>
  <c r="D110" i="10"/>
  <c r="B110" i="10"/>
  <c r="A110" i="10"/>
  <c r="J109" i="10"/>
  <c r="I109" i="10"/>
  <c r="H109" i="10"/>
  <c r="G109" i="10"/>
  <c r="F109" i="10"/>
  <c r="E109" i="10"/>
  <c r="D109" i="10"/>
  <c r="B109" i="10"/>
  <c r="A109" i="10"/>
  <c r="J108" i="10"/>
  <c r="I108" i="10"/>
  <c r="H108" i="10"/>
  <c r="G108" i="10"/>
  <c r="F108" i="10"/>
  <c r="E108" i="10"/>
  <c r="D108" i="10"/>
  <c r="B108" i="10"/>
  <c r="A108" i="10"/>
  <c r="J107" i="10"/>
  <c r="I107" i="10"/>
  <c r="H107" i="10"/>
  <c r="G107" i="10"/>
  <c r="F107" i="10"/>
  <c r="E107" i="10"/>
  <c r="D107" i="10"/>
  <c r="B107" i="10"/>
  <c r="A107" i="10"/>
  <c r="J106" i="10"/>
  <c r="I106" i="10"/>
  <c r="H106" i="10"/>
  <c r="G106" i="10"/>
  <c r="F106" i="10"/>
  <c r="E106" i="10"/>
  <c r="D106" i="10"/>
  <c r="B106" i="10"/>
  <c r="A106" i="10"/>
  <c r="J105" i="10"/>
  <c r="I105" i="10"/>
  <c r="H105" i="10"/>
  <c r="G105" i="10"/>
  <c r="F105" i="10"/>
  <c r="E105" i="10"/>
  <c r="D105" i="10"/>
  <c r="B105" i="10"/>
  <c r="A105" i="10"/>
  <c r="J104" i="10"/>
  <c r="I104" i="10"/>
  <c r="H104" i="10"/>
  <c r="G104" i="10"/>
  <c r="F104" i="10"/>
  <c r="E104" i="10"/>
  <c r="D104" i="10"/>
  <c r="B104" i="10"/>
  <c r="A104" i="10"/>
  <c r="J103" i="10"/>
  <c r="I103" i="10"/>
  <c r="H103" i="10"/>
  <c r="G103" i="10"/>
  <c r="F103" i="10"/>
  <c r="E103" i="10"/>
  <c r="D103" i="10"/>
  <c r="B103" i="10"/>
  <c r="A103" i="10"/>
  <c r="J102" i="10"/>
  <c r="I102" i="10"/>
  <c r="H102" i="10"/>
  <c r="G102" i="10"/>
  <c r="F102" i="10"/>
  <c r="E102" i="10"/>
  <c r="D102" i="10"/>
  <c r="B102" i="10"/>
  <c r="A102" i="10"/>
  <c r="J101" i="10"/>
  <c r="I101" i="10"/>
  <c r="H101" i="10"/>
  <c r="G101" i="10"/>
  <c r="F101" i="10"/>
  <c r="E101" i="10"/>
  <c r="D101" i="10"/>
  <c r="B101" i="10"/>
  <c r="A101" i="10"/>
  <c r="J100" i="10"/>
  <c r="I100" i="10"/>
  <c r="H100" i="10"/>
  <c r="G100" i="10"/>
  <c r="F100" i="10"/>
  <c r="E100" i="10"/>
  <c r="D100" i="10"/>
  <c r="B100" i="10"/>
  <c r="A100" i="10"/>
  <c r="J99" i="10"/>
  <c r="I99" i="10"/>
  <c r="H99" i="10"/>
  <c r="G99" i="10"/>
  <c r="F99" i="10"/>
  <c r="E99" i="10"/>
  <c r="D99" i="10"/>
  <c r="B99" i="10"/>
  <c r="A99" i="10"/>
  <c r="J98" i="10"/>
  <c r="I98" i="10"/>
  <c r="H98" i="10"/>
  <c r="G98" i="10"/>
  <c r="F98" i="10"/>
  <c r="E98" i="10"/>
  <c r="D98" i="10"/>
  <c r="B98" i="10"/>
  <c r="A98" i="10"/>
  <c r="J97" i="10"/>
  <c r="I97" i="10"/>
  <c r="H97" i="10"/>
  <c r="G97" i="10"/>
  <c r="F97" i="10"/>
  <c r="E97" i="10"/>
  <c r="D97" i="10"/>
  <c r="B97" i="10"/>
  <c r="A97" i="10"/>
  <c r="J96" i="10"/>
  <c r="I96" i="10"/>
  <c r="H96" i="10"/>
  <c r="G96" i="10"/>
  <c r="F96" i="10"/>
  <c r="E96" i="10"/>
  <c r="D96" i="10"/>
  <c r="B96" i="10"/>
  <c r="A96" i="10"/>
  <c r="J95" i="10"/>
  <c r="I95" i="10"/>
  <c r="H95" i="10"/>
  <c r="G95" i="10"/>
  <c r="F95" i="10"/>
  <c r="E95" i="10"/>
  <c r="D95" i="10"/>
  <c r="B95" i="10"/>
  <c r="A95" i="10"/>
  <c r="J94" i="10"/>
  <c r="I94" i="10"/>
  <c r="H94" i="10"/>
  <c r="G94" i="10"/>
  <c r="F94" i="10"/>
  <c r="E94" i="10"/>
  <c r="D94" i="10"/>
  <c r="B94" i="10"/>
  <c r="A94" i="10"/>
  <c r="J93" i="10"/>
  <c r="I93" i="10"/>
  <c r="H93" i="10"/>
  <c r="G93" i="10"/>
  <c r="F93" i="10"/>
  <c r="E93" i="10"/>
  <c r="D93" i="10"/>
  <c r="B93" i="10"/>
  <c r="A93" i="10"/>
  <c r="J92" i="10"/>
  <c r="I92" i="10"/>
  <c r="H92" i="10"/>
  <c r="G92" i="10"/>
  <c r="F92" i="10"/>
  <c r="E92" i="10"/>
  <c r="D92" i="10"/>
  <c r="B92" i="10"/>
  <c r="A92" i="10"/>
  <c r="J91" i="10"/>
  <c r="I91" i="10"/>
  <c r="H91" i="10"/>
  <c r="G91" i="10"/>
  <c r="F91" i="10"/>
  <c r="E91" i="10"/>
  <c r="D91" i="10"/>
  <c r="B91" i="10"/>
  <c r="A91" i="10"/>
  <c r="J90" i="10"/>
  <c r="I90" i="10"/>
  <c r="H90" i="10"/>
  <c r="G90" i="10"/>
  <c r="F90" i="10"/>
  <c r="E90" i="10"/>
  <c r="D90" i="10"/>
  <c r="B90" i="10"/>
  <c r="A90" i="10"/>
  <c r="J89" i="10"/>
  <c r="I89" i="10"/>
  <c r="H89" i="10"/>
  <c r="G89" i="10"/>
  <c r="F89" i="10"/>
  <c r="E89" i="10"/>
  <c r="D89" i="10"/>
  <c r="B89" i="10"/>
  <c r="A89" i="10"/>
  <c r="J88" i="10"/>
  <c r="I88" i="10"/>
  <c r="H88" i="10"/>
  <c r="G88" i="10"/>
  <c r="F88" i="10"/>
  <c r="E88" i="10"/>
  <c r="D88" i="10"/>
  <c r="B88" i="10"/>
  <c r="A88" i="10"/>
  <c r="J87" i="10"/>
  <c r="I87" i="10"/>
  <c r="H87" i="10"/>
  <c r="G87" i="10"/>
  <c r="F87" i="10"/>
  <c r="E87" i="10"/>
  <c r="D87" i="10"/>
  <c r="B87" i="10"/>
  <c r="A87" i="10"/>
  <c r="J86" i="10"/>
  <c r="I86" i="10"/>
  <c r="H86" i="10"/>
  <c r="G86" i="10"/>
  <c r="F86" i="10"/>
  <c r="E86" i="10"/>
  <c r="D86" i="10"/>
  <c r="B86" i="10"/>
  <c r="A86" i="10"/>
  <c r="J85" i="10"/>
  <c r="I85" i="10"/>
  <c r="H85" i="10"/>
  <c r="G85" i="10"/>
  <c r="F85" i="10"/>
  <c r="E85" i="10"/>
  <c r="D85" i="10"/>
  <c r="B85" i="10"/>
  <c r="A85" i="10"/>
  <c r="J84" i="10"/>
  <c r="I84" i="10"/>
  <c r="H84" i="10"/>
  <c r="G84" i="10"/>
  <c r="F84" i="10"/>
  <c r="E84" i="10"/>
  <c r="D84" i="10"/>
  <c r="B84" i="10"/>
  <c r="A84" i="10"/>
  <c r="J83" i="10"/>
  <c r="I83" i="10"/>
  <c r="H83" i="10"/>
  <c r="G83" i="10"/>
  <c r="F83" i="10"/>
  <c r="E83" i="10"/>
  <c r="D83" i="10"/>
  <c r="B83" i="10"/>
  <c r="A83" i="10"/>
  <c r="J82" i="10"/>
  <c r="I82" i="10"/>
  <c r="H82" i="10"/>
  <c r="G82" i="10"/>
  <c r="F82" i="10"/>
  <c r="E82" i="10"/>
  <c r="D82" i="10"/>
  <c r="B82" i="10"/>
  <c r="A82" i="10"/>
  <c r="J81" i="10"/>
  <c r="I81" i="10"/>
  <c r="H81" i="10"/>
  <c r="G81" i="10"/>
  <c r="F81" i="10"/>
  <c r="E81" i="10"/>
  <c r="D81" i="10"/>
  <c r="B81" i="10"/>
  <c r="A81" i="10"/>
  <c r="J80" i="10"/>
  <c r="I80" i="10"/>
  <c r="H80" i="10"/>
  <c r="G80" i="10"/>
  <c r="F80" i="10"/>
  <c r="E80" i="10"/>
  <c r="D80" i="10"/>
  <c r="B80" i="10"/>
  <c r="A80" i="10"/>
  <c r="J79" i="10"/>
  <c r="I79" i="10"/>
  <c r="H79" i="10"/>
  <c r="G79" i="10"/>
  <c r="F79" i="10"/>
  <c r="E79" i="10"/>
  <c r="D79" i="10"/>
  <c r="B79" i="10"/>
  <c r="A79" i="10"/>
  <c r="J78" i="10"/>
  <c r="I78" i="10"/>
  <c r="H78" i="10"/>
  <c r="G78" i="10"/>
  <c r="F78" i="10"/>
  <c r="E78" i="10"/>
  <c r="D78" i="10"/>
  <c r="B78" i="10"/>
  <c r="A78" i="10"/>
  <c r="J77" i="10"/>
  <c r="I77" i="10"/>
  <c r="H77" i="10"/>
  <c r="G77" i="10"/>
  <c r="F77" i="10"/>
  <c r="E77" i="10"/>
  <c r="D77" i="10"/>
  <c r="B77" i="10"/>
  <c r="A77" i="10"/>
  <c r="J76" i="10"/>
  <c r="I76" i="10"/>
  <c r="H76" i="10"/>
  <c r="G76" i="10"/>
  <c r="F76" i="10"/>
  <c r="E76" i="10"/>
  <c r="D76" i="10"/>
  <c r="B76" i="10"/>
  <c r="A76" i="10"/>
  <c r="J75" i="10"/>
  <c r="I75" i="10"/>
  <c r="H75" i="10"/>
  <c r="G75" i="10"/>
  <c r="F75" i="10"/>
  <c r="E75" i="10"/>
  <c r="D75" i="10"/>
  <c r="B75" i="10"/>
  <c r="A75" i="10"/>
  <c r="J74" i="10"/>
  <c r="I74" i="10"/>
  <c r="H74" i="10"/>
  <c r="G74" i="10"/>
  <c r="F74" i="10"/>
  <c r="E74" i="10"/>
  <c r="D74" i="10"/>
  <c r="B74" i="10"/>
  <c r="A74" i="10"/>
  <c r="J73" i="10"/>
  <c r="I73" i="10"/>
  <c r="H73" i="10"/>
  <c r="G73" i="10"/>
  <c r="F73" i="10"/>
  <c r="E73" i="10"/>
  <c r="D73" i="10"/>
  <c r="B73" i="10"/>
  <c r="A73" i="10"/>
  <c r="J72" i="10"/>
  <c r="I72" i="10"/>
  <c r="H72" i="10"/>
  <c r="G72" i="10"/>
  <c r="F72" i="10"/>
  <c r="E72" i="10"/>
  <c r="D72" i="10"/>
  <c r="B72" i="10"/>
  <c r="A72" i="10"/>
  <c r="J71" i="10"/>
  <c r="I71" i="10"/>
  <c r="H71" i="10"/>
  <c r="G71" i="10"/>
  <c r="F71" i="10"/>
  <c r="E71" i="10"/>
  <c r="D71" i="10"/>
  <c r="B71" i="10"/>
  <c r="A71" i="10"/>
  <c r="J70" i="10"/>
  <c r="I70" i="10"/>
  <c r="H70" i="10"/>
  <c r="G70" i="10"/>
  <c r="F70" i="10"/>
  <c r="E70" i="10"/>
  <c r="D70" i="10"/>
  <c r="B70" i="10"/>
  <c r="A70" i="10"/>
  <c r="J69" i="10"/>
  <c r="I69" i="10"/>
  <c r="H69" i="10"/>
  <c r="G69" i="10"/>
  <c r="F69" i="10"/>
  <c r="E69" i="10"/>
  <c r="D69" i="10"/>
  <c r="B69" i="10"/>
  <c r="A69" i="10"/>
  <c r="J68" i="10"/>
  <c r="I68" i="10"/>
  <c r="H68" i="10"/>
  <c r="G68" i="10"/>
  <c r="F68" i="10"/>
  <c r="E68" i="10"/>
  <c r="D68" i="10"/>
  <c r="B68" i="10"/>
  <c r="A68" i="10"/>
  <c r="J67" i="10"/>
  <c r="I67" i="10"/>
  <c r="H67" i="10"/>
  <c r="G67" i="10"/>
  <c r="F67" i="10"/>
  <c r="E67" i="10"/>
  <c r="D67" i="10"/>
  <c r="B67" i="10"/>
  <c r="A67" i="10"/>
  <c r="J66" i="10"/>
  <c r="I66" i="10"/>
  <c r="H66" i="10"/>
  <c r="G66" i="10"/>
  <c r="F66" i="10"/>
  <c r="E66" i="10"/>
  <c r="D66" i="10"/>
  <c r="B66" i="10"/>
  <c r="A66" i="10"/>
  <c r="J65" i="10"/>
  <c r="I65" i="10"/>
  <c r="H65" i="10"/>
  <c r="G65" i="10"/>
  <c r="F65" i="10"/>
  <c r="E65" i="10"/>
  <c r="D65" i="10"/>
  <c r="B65" i="10"/>
  <c r="A65" i="10"/>
  <c r="J64" i="10"/>
  <c r="I64" i="10"/>
  <c r="H64" i="10"/>
  <c r="G64" i="10"/>
  <c r="F64" i="10"/>
  <c r="E64" i="10"/>
  <c r="D64" i="10"/>
  <c r="B64" i="10"/>
  <c r="A64" i="10"/>
  <c r="J63" i="10"/>
  <c r="I63" i="10"/>
  <c r="H63" i="10"/>
  <c r="G63" i="10"/>
  <c r="F63" i="10"/>
  <c r="E63" i="10"/>
  <c r="D63" i="10"/>
  <c r="B63" i="10"/>
  <c r="A63" i="10"/>
  <c r="J62" i="10"/>
  <c r="I62" i="10"/>
  <c r="H62" i="10"/>
  <c r="G62" i="10"/>
  <c r="F62" i="10"/>
  <c r="E62" i="10"/>
  <c r="D62" i="10"/>
  <c r="B62" i="10"/>
  <c r="A62" i="10"/>
  <c r="J61" i="10"/>
  <c r="I61" i="10"/>
  <c r="H61" i="10"/>
  <c r="G61" i="10"/>
  <c r="F61" i="10"/>
  <c r="E61" i="10"/>
  <c r="D61" i="10"/>
  <c r="B61" i="10"/>
  <c r="A61" i="10"/>
  <c r="J60" i="10"/>
  <c r="I60" i="10"/>
  <c r="H60" i="10"/>
  <c r="G60" i="10"/>
  <c r="F60" i="10"/>
  <c r="E60" i="10"/>
  <c r="D60" i="10"/>
  <c r="B60" i="10"/>
  <c r="A60" i="10"/>
  <c r="J59" i="10"/>
  <c r="I59" i="10"/>
  <c r="H59" i="10"/>
  <c r="G59" i="10"/>
  <c r="F59" i="10"/>
  <c r="E59" i="10"/>
  <c r="D59" i="10"/>
  <c r="B59" i="10"/>
  <c r="A59" i="10"/>
  <c r="J58" i="10"/>
  <c r="I58" i="10"/>
  <c r="H58" i="10"/>
  <c r="G58" i="10"/>
  <c r="F58" i="10"/>
  <c r="E58" i="10"/>
  <c r="D58" i="10"/>
  <c r="B58" i="10"/>
  <c r="A58" i="10"/>
  <c r="J57" i="10"/>
  <c r="I57" i="10"/>
  <c r="H57" i="10"/>
  <c r="G57" i="10"/>
  <c r="F57" i="10"/>
  <c r="E57" i="10"/>
  <c r="D57" i="10"/>
  <c r="B57" i="10"/>
  <c r="A57" i="10"/>
  <c r="J56" i="10"/>
  <c r="I56" i="10"/>
  <c r="H56" i="10"/>
  <c r="G56" i="10"/>
  <c r="F56" i="10"/>
  <c r="E56" i="10"/>
  <c r="D56" i="10"/>
  <c r="B56" i="10"/>
  <c r="A56" i="10"/>
  <c r="J55" i="10"/>
  <c r="I55" i="10"/>
  <c r="H55" i="10"/>
  <c r="G55" i="10"/>
  <c r="F55" i="10"/>
  <c r="E55" i="10"/>
  <c r="D55" i="10"/>
  <c r="B55" i="10"/>
  <c r="A55" i="10"/>
  <c r="J54" i="10"/>
  <c r="I54" i="10"/>
  <c r="H54" i="10"/>
  <c r="G54" i="10"/>
  <c r="F54" i="10"/>
  <c r="E54" i="10"/>
  <c r="D54" i="10"/>
  <c r="B54" i="10"/>
  <c r="A54" i="10"/>
  <c r="J53" i="10"/>
  <c r="I53" i="10"/>
  <c r="H53" i="10"/>
  <c r="G53" i="10"/>
  <c r="F53" i="10"/>
  <c r="E53" i="10"/>
  <c r="D53" i="10"/>
  <c r="B53" i="10"/>
  <c r="A53" i="10"/>
  <c r="J52" i="10"/>
  <c r="I52" i="10"/>
  <c r="H52" i="10"/>
  <c r="G52" i="10"/>
  <c r="F52" i="10"/>
  <c r="E52" i="10"/>
  <c r="D52" i="10"/>
  <c r="B52" i="10"/>
  <c r="A52" i="10"/>
  <c r="J51" i="10"/>
  <c r="I51" i="10"/>
  <c r="H51" i="10"/>
  <c r="G51" i="10"/>
  <c r="F51" i="10"/>
  <c r="E51" i="10"/>
  <c r="D51" i="10"/>
  <c r="B51" i="10"/>
  <c r="A51" i="10"/>
  <c r="J50" i="10"/>
  <c r="I50" i="10"/>
  <c r="H50" i="10"/>
  <c r="G50" i="10"/>
  <c r="F50" i="10"/>
  <c r="E50" i="10"/>
  <c r="D50" i="10"/>
  <c r="B50" i="10"/>
  <c r="A50" i="10"/>
  <c r="J49" i="10"/>
  <c r="I49" i="10"/>
  <c r="H49" i="10"/>
  <c r="G49" i="10"/>
  <c r="F49" i="10"/>
  <c r="E49" i="10"/>
  <c r="D49" i="10"/>
  <c r="B49" i="10"/>
  <c r="A49" i="10"/>
  <c r="J48" i="10"/>
  <c r="I48" i="10"/>
  <c r="H48" i="10"/>
  <c r="G48" i="10"/>
  <c r="F48" i="10"/>
  <c r="E48" i="10"/>
  <c r="D48" i="10"/>
  <c r="B48" i="10"/>
  <c r="A48" i="10"/>
  <c r="J47" i="10"/>
  <c r="I47" i="10"/>
  <c r="H47" i="10"/>
  <c r="G47" i="10"/>
  <c r="F47" i="10"/>
  <c r="E47" i="10"/>
  <c r="D47" i="10"/>
  <c r="B47" i="10"/>
  <c r="A47" i="10"/>
  <c r="J46" i="10"/>
  <c r="I46" i="10"/>
  <c r="H46" i="10"/>
  <c r="G46" i="10"/>
  <c r="F46" i="10"/>
  <c r="E46" i="10"/>
  <c r="D46" i="10"/>
  <c r="B46" i="10"/>
  <c r="A46" i="10"/>
  <c r="J45" i="10"/>
  <c r="I45" i="10"/>
  <c r="H45" i="10"/>
  <c r="G45" i="10"/>
  <c r="F45" i="10"/>
  <c r="E45" i="10"/>
  <c r="D45" i="10"/>
  <c r="B45" i="10"/>
  <c r="A45" i="10"/>
  <c r="J44" i="10"/>
  <c r="I44" i="10"/>
  <c r="H44" i="10"/>
  <c r="G44" i="10"/>
  <c r="F44" i="10"/>
  <c r="E44" i="10"/>
  <c r="D44" i="10"/>
  <c r="B44" i="10"/>
  <c r="A44" i="10"/>
  <c r="J43" i="10"/>
  <c r="I43" i="10"/>
  <c r="H43" i="10"/>
  <c r="G43" i="10"/>
  <c r="F43" i="10"/>
  <c r="E43" i="10"/>
  <c r="D43" i="10"/>
  <c r="B43" i="10"/>
  <c r="A43" i="10"/>
  <c r="J42" i="10"/>
  <c r="I42" i="10"/>
  <c r="H42" i="10"/>
  <c r="G42" i="10"/>
  <c r="F42" i="10"/>
  <c r="E42" i="10"/>
  <c r="D42" i="10"/>
  <c r="B42" i="10"/>
  <c r="A42" i="10"/>
  <c r="J41" i="10"/>
  <c r="I41" i="10"/>
  <c r="H41" i="10"/>
  <c r="G41" i="10"/>
  <c r="F41" i="10"/>
  <c r="E41" i="10"/>
  <c r="D41" i="10"/>
  <c r="B41" i="10"/>
  <c r="A41" i="10"/>
  <c r="J40" i="10"/>
  <c r="I40" i="10"/>
  <c r="H40" i="10"/>
  <c r="G40" i="10"/>
  <c r="F40" i="10"/>
  <c r="E40" i="10"/>
  <c r="D40" i="10"/>
  <c r="B40" i="10"/>
  <c r="A40" i="10"/>
  <c r="J39" i="10"/>
  <c r="I39" i="10"/>
  <c r="H39" i="10"/>
  <c r="G39" i="10"/>
  <c r="F39" i="10"/>
  <c r="E39" i="10"/>
  <c r="D39" i="10"/>
  <c r="B39" i="10"/>
  <c r="A39" i="10"/>
  <c r="J38" i="10"/>
  <c r="I38" i="10"/>
  <c r="H38" i="10"/>
  <c r="G38" i="10"/>
  <c r="F38" i="10"/>
  <c r="E38" i="10"/>
  <c r="D38" i="10"/>
  <c r="B38" i="10"/>
  <c r="A38" i="10"/>
  <c r="J37" i="10"/>
  <c r="I37" i="10"/>
  <c r="H37" i="10"/>
  <c r="G37" i="10"/>
  <c r="F37" i="10"/>
  <c r="E37" i="10"/>
  <c r="D37" i="10"/>
  <c r="B37" i="10"/>
  <c r="A37" i="10"/>
  <c r="J36" i="10"/>
  <c r="I36" i="10"/>
  <c r="H36" i="10"/>
  <c r="G36" i="10"/>
  <c r="F36" i="10"/>
  <c r="E36" i="10"/>
  <c r="D36" i="10"/>
  <c r="B36" i="10"/>
  <c r="A36" i="10"/>
  <c r="J35" i="10"/>
  <c r="I35" i="10"/>
  <c r="H35" i="10"/>
  <c r="G35" i="10"/>
  <c r="F35" i="10"/>
  <c r="E35" i="10"/>
  <c r="D35" i="10"/>
  <c r="B35" i="10"/>
  <c r="A35" i="10"/>
  <c r="J34" i="10"/>
  <c r="I34" i="10"/>
  <c r="H34" i="10"/>
  <c r="G34" i="10"/>
  <c r="F34" i="10"/>
  <c r="E34" i="10"/>
  <c r="D34" i="10"/>
  <c r="B34" i="10"/>
  <c r="A34" i="10"/>
  <c r="J33" i="10"/>
  <c r="I33" i="10"/>
  <c r="H33" i="10"/>
  <c r="G33" i="10"/>
  <c r="F33" i="10"/>
  <c r="E33" i="10"/>
  <c r="D33" i="10"/>
  <c r="B33" i="10"/>
  <c r="A33" i="10"/>
  <c r="J32" i="10"/>
  <c r="I32" i="10"/>
  <c r="H32" i="10"/>
  <c r="G32" i="10"/>
  <c r="F32" i="10"/>
  <c r="E32" i="10"/>
  <c r="D32" i="10"/>
  <c r="B32" i="10"/>
  <c r="A32" i="10"/>
  <c r="J31" i="10"/>
  <c r="I31" i="10"/>
  <c r="H31" i="10"/>
  <c r="G31" i="10"/>
  <c r="F31" i="10"/>
  <c r="E31" i="10"/>
  <c r="D31" i="10"/>
  <c r="B31" i="10"/>
  <c r="A31" i="10"/>
  <c r="J30" i="10"/>
  <c r="I30" i="10"/>
  <c r="H30" i="10"/>
  <c r="G30" i="10"/>
  <c r="F30" i="10"/>
  <c r="E30" i="10"/>
  <c r="D30" i="10"/>
  <c r="B30" i="10"/>
  <c r="A30" i="10"/>
  <c r="J29" i="10"/>
  <c r="I29" i="10"/>
  <c r="H29" i="10"/>
  <c r="G29" i="10"/>
  <c r="F29" i="10"/>
  <c r="E29" i="10"/>
  <c r="D29" i="10"/>
  <c r="B29" i="10"/>
  <c r="A29" i="10"/>
  <c r="J28" i="10"/>
  <c r="I28" i="10"/>
  <c r="H28" i="10"/>
  <c r="G28" i="10"/>
  <c r="F28" i="10"/>
  <c r="E28" i="10"/>
  <c r="D28" i="10"/>
  <c r="B28" i="10"/>
  <c r="A28" i="10"/>
  <c r="J27" i="10"/>
  <c r="I27" i="10"/>
  <c r="H27" i="10"/>
  <c r="G27" i="10"/>
  <c r="F27" i="10"/>
  <c r="E27" i="10"/>
  <c r="D27" i="10"/>
  <c r="B27" i="10"/>
  <c r="A27" i="10"/>
  <c r="J26" i="10"/>
  <c r="I26" i="10"/>
  <c r="H26" i="10"/>
  <c r="G26" i="10"/>
  <c r="F26" i="10"/>
  <c r="E26" i="10"/>
  <c r="D26" i="10"/>
  <c r="B26" i="10"/>
  <c r="A26" i="10"/>
  <c r="J25" i="10"/>
  <c r="I25" i="10"/>
  <c r="H25" i="10"/>
  <c r="G25" i="10"/>
  <c r="F25" i="10"/>
  <c r="E25" i="10"/>
  <c r="D25" i="10"/>
  <c r="B25" i="10"/>
  <c r="A25" i="10"/>
  <c r="J24" i="10"/>
  <c r="I24" i="10"/>
  <c r="H24" i="10"/>
  <c r="G24" i="10"/>
  <c r="F24" i="10"/>
  <c r="E24" i="10"/>
  <c r="D24" i="10"/>
  <c r="B24" i="10"/>
  <c r="A24" i="10"/>
  <c r="J23" i="10"/>
  <c r="I23" i="10"/>
  <c r="H23" i="10"/>
  <c r="G23" i="10"/>
  <c r="F23" i="10"/>
  <c r="E23" i="10"/>
  <c r="D23" i="10"/>
  <c r="B23" i="10"/>
  <c r="A23" i="10"/>
  <c r="J22" i="10"/>
  <c r="I22" i="10"/>
  <c r="H22" i="10"/>
  <c r="G22" i="10"/>
  <c r="F22" i="10"/>
  <c r="E22" i="10"/>
  <c r="D22" i="10"/>
  <c r="B22" i="10"/>
  <c r="A22" i="10"/>
  <c r="J21" i="10"/>
  <c r="I21" i="10"/>
  <c r="H21" i="10"/>
  <c r="G21" i="10"/>
  <c r="F21" i="10"/>
  <c r="E21" i="10"/>
  <c r="D21" i="10"/>
  <c r="B21" i="10"/>
  <c r="A21" i="10"/>
  <c r="J20" i="10"/>
  <c r="I20" i="10"/>
  <c r="H20" i="10"/>
  <c r="G20" i="10"/>
  <c r="F20" i="10"/>
  <c r="E20" i="10"/>
  <c r="D20" i="10"/>
  <c r="B20" i="10"/>
  <c r="A20" i="10"/>
  <c r="J19" i="10"/>
  <c r="I19" i="10"/>
  <c r="H19" i="10"/>
  <c r="G19" i="10"/>
  <c r="F19" i="10"/>
  <c r="E19" i="10"/>
  <c r="D19" i="10"/>
  <c r="B19" i="10"/>
  <c r="A19" i="10"/>
  <c r="J18" i="10"/>
  <c r="I18" i="10"/>
  <c r="H18" i="10"/>
  <c r="G18" i="10"/>
  <c r="F18" i="10"/>
  <c r="E18" i="10"/>
  <c r="D18" i="10"/>
  <c r="B18" i="10"/>
  <c r="A18" i="10"/>
  <c r="J17" i="10"/>
  <c r="I17" i="10"/>
  <c r="H17" i="10"/>
  <c r="G17" i="10"/>
  <c r="F17" i="10"/>
  <c r="E17" i="10"/>
  <c r="D17" i="10"/>
  <c r="B17" i="10"/>
  <c r="A17" i="10"/>
  <c r="J16" i="10"/>
  <c r="I16" i="10"/>
  <c r="H16" i="10"/>
  <c r="G16" i="10"/>
  <c r="F16" i="10"/>
  <c r="E16" i="10"/>
  <c r="D16" i="10"/>
  <c r="B16" i="10"/>
  <c r="A16" i="10"/>
  <c r="J15" i="10"/>
  <c r="I15" i="10"/>
  <c r="H15" i="10"/>
  <c r="G15" i="10"/>
  <c r="F15" i="10"/>
  <c r="E15" i="10"/>
  <c r="D15" i="10"/>
  <c r="B15" i="10"/>
  <c r="A15" i="10"/>
  <c r="J14" i="10"/>
  <c r="I14" i="10"/>
  <c r="H14" i="10"/>
  <c r="G14" i="10"/>
  <c r="F14" i="10"/>
  <c r="E14" i="10"/>
  <c r="D14" i="10"/>
  <c r="B14" i="10"/>
  <c r="A14" i="10"/>
  <c r="J13" i="10"/>
  <c r="I13" i="10"/>
  <c r="H13" i="10"/>
  <c r="G13" i="10"/>
  <c r="F13" i="10"/>
  <c r="E13" i="10"/>
  <c r="D13" i="10"/>
  <c r="B13" i="10"/>
  <c r="A13" i="10"/>
  <c r="J12" i="10"/>
  <c r="I12" i="10"/>
  <c r="H12" i="10"/>
  <c r="G12" i="10"/>
  <c r="F12" i="10"/>
  <c r="E12" i="10"/>
  <c r="D12" i="10"/>
  <c r="B12" i="10"/>
  <c r="A12" i="10"/>
  <c r="J11" i="10"/>
  <c r="I11" i="10"/>
  <c r="H11" i="10"/>
  <c r="G11" i="10"/>
  <c r="F11" i="10"/>
  <c r="E11" i="10"/>
  <c r="D11" i="10"/>
  <c r="B11" i="10"/>
  <c r="A11" i="10"/>
  <c r="J10" i="10"/>
  <c r="I10" i="10"/>
  <c r="H10" i="10"/>
  <c r="G10" i="10"/>
  <c r="F10" i="10"/>
  <c r="E10" i="10"/>
  <c r="D10" i="10"/>
  <c r="B10" i="10"/>
  <c r="A10" i="10"/>
  <c r="J9" i="10"/>
  <c r="I9" i="10"/>
  <c r="H9" i="10"/>
  <c r="G9" i="10"/>
  <c r="F9" i="10"/>
  <c r="E9" i="10"/>
  <c r="D9" i="10"/>
  <c r="B9" i="10"/>
  <c r="A9" i="10"/>
  <c r="J8" i="10"/>
  <c r="I8" i="10"/>
  <c r="H8" i="10"/>
  <c r="G8" i="10"/>
  <c r="F8" i="10"/>
  <c r="E8" i="10"/>
  <c r="D8" i="10"/>
  <c r="B8" i="10"/>
  <c r="A8" i="10"/>
  <c r="H499" i="9"/>
  <c r="G499" i="9"/>
  <c r="F499" i="9"/>
  <c r="E499" i="9"/>
  <c r="D499" i="9"/>
  <c r="B499" i="9"/>
  <c r="A499" i="9"/>
  <c r="H498" i="9"/>
  <c r="G498" i="9"/>
  <c r="F498" i="9"/>
  <c r="E498" i="9"/>
  <c r="D498" i="9"/>
  <c r="B498" i="9"/>
  <c r="A498" i="9"/>
  <c r="H497" i="9"/>
  <c r="G497" i="9"/>
  <c r="F497" i="9"/>
  <c r="E497" i="9"/>
  <c r="D497" i="9"/>
  <c r="B497" i="9"/>
  <c r="A497" i="9"/>
  <c r="H496" i="9"/>
  <c r="G496" i="9"/>
  <c r="F496" i="9"/>
  <c r="E496" i="9"/>
  <c r="D496" i="9"/>
  <c r="B496" i="9"/>
  <c r="A496" i="9"/>
  <c r="H495" i="9"/>
  <c r="G495" i="9"/>
  <c r="F495" i="9"/>
  <c r="E495" i="9"/>
  <c r="D495" i="9"/>
  <c r="B495" i="9"/>
  <c r="A495" i="9"/>
  <c r="H494" i="9"/>
  <c r="G494" i="9"/>
  <c r="F494" i="9"/>
  <c r="E494" i="9"/>
  <c r="D494" i="9"/>
  <c r="B494" i="9"/>
  <c r="A494" i="9"/>
  <c r="H493" i="9"/>
  <c r="G493" i="9"/>
  <c r="F493" i="9"/>
  <c r="E493" i="9"/>
  <c r="D493" i="9"/>
  <c r="B493" i="9"/>
  <c r="A493" i="9"/>
  <c r="H492" i="9"/>
  <c r="G492" i="9"/>
  <c r="F492" i="9"/>
  <c r="E492" i="9"/>
  <c r="D492" i="9"/>
  <c r="B492" i="9"/>
  <c r="A492" i="9"/>
  <c r="H491" i="9"/>
  <c r="G491" i="9"/>
  <c r="F491" i="9"/>
  <c r="E491" i="9"/>
  <c r="D491" i="9"/>
  <c r="B491" i="9"/>
  <c r="A491" i="9"/>
  <c r="H490" i="9"/>
  <c r="G490" i="9"/>
  <c r="F490" i="9"/>
  <c r="E490" i="9"/>
  <c r="D490" i="9"/>
  <c r="B490" i="9"/>
  <c r="A490" i="9"/>
  <c r="H489" i="9"/>
  <c r="G489" i="9"/>
  <c r="F489" i="9"/>
  <c r="E489" i="9"/>
  <c r="D489" i="9"/>
  <c r="B489" i="9"/>
  <c r="A489" i="9"/>
  <c r="H488" i="9"/>
  <c r="G488" i="9"/>
  <c r="F488" i="9"/>
  <c r="E488" i="9"/>
  <c r="D488" i="9"/>
  <c r="B488" i="9"/>
  <c r="A488" i="9"/>
  <c r="H487" i="9"/>
  <c r="G487" i="9"/>
  <c r="F487" i="9"/>
  <c r="E487" i="9"/>
  <c r="D487" i="9"/>
  <c r="B487" i="9"/>
  <c r="A487" i="9"/>
  <c r="H486" i="9"/>
  <c r="G486" i="9"/>
  <c r="F486" i="9"/>
  <c r="E486" i="9"/>
  <c r="D486" i="9"/>
  <c r="B486" i="9"/>
  <c r="A486" i="9"/>
  <c r="H485" i="9"/>
  <c r="G485" i="9"/>
  <c r="F485" i="9"/>
  <c r="E485" i="9"/>
  <c r="D485" i="9"/>
  <c r="B485" i="9"/>
  <c r="A485" i="9"/>
  <c r="H484" i="9"/>
  <c r="G484" i="9"/>
  <c r="F484" i="9"/>
  <c r="E484" i="9"/>
  <c r="D484" i="9"/>
  <c r="B484" i="9"/>
  <c r="A484" i="9"/>
  <c r="H483" i="9"/>
  <c r="G483" i="9"/>
  <c r="F483" i="9"/>
  <c r="E483" i="9"/>
  <c r="D483" i="9"/>
  <c r="B483" i="9"/>
  <c r="A483" i="9"/>
  <c r="H482" i="9"/>
  <c r="G482" i="9"/>
  <c r="F482" i="9"/>
  <c r="E482" i="9"/>
  <c r="D482" i="9"/>
  <c r="B482" i="9"/>
  <c r="A482" i="9"/>
  <c r="H481" i="9"/>
  <c r="G481" i="9"/>
  <c r="F481" i="9"/>
  <c r="E481" i="9"/>
  <c r="D481" i="9"/>
  <c r="B481" i="9"/>
  <c r="A481" i="9"/>
  <c r="H480" i="9"/>
  <c r="G480" i="9"/>
  <c r="F480" i="9"/>
  <c r="E480" i="9"/>
  <c r="D480" i="9"/>
  <c r="B480" i="9"/>
  <c r="A480" i="9"/>
  <c r="H479" i="9"/>
  <c r="G479" i="9"/>
  <c r="F479" i="9"/>
  <c r="E479" i="9"/>
  <c r="D479" i="9"/>
  <c r="B479" i="9"/>
  <c r="A479" i="9"/>
  <c r="H478" i="9"/>
  <c r="G478" i="9"/>
  <c r="F478" i="9"/>
  <c r="E478" i="9"/>
  <c r="D478" i="9"/>
  <c r="B478" i="9"/>
  <c r="A478" i="9"/>
  <c r="H477" i="9"/>
  <c r="G477" i="9"/>
  <c r="F477" i="9"/>
  <c r="E477" i="9"/>
  <c r="D477" i="9"/>
  <c r="B477" i="9"/>
  <c r="A477" i="9"/>
  <c r="H476" i="9"/>
  <c r="G476" i="9"/>
  <c r="F476" i="9"/>
  <c r="E476" i="9"/>
  <c r="D476" i="9"/>
  <c r="B476" i="9"/>
  <c r="A476" i="9"/>
  <c r="H475" i="9"/>
  <c r="G475" i="9"/>
  <c r="F475" i="9"/>
  <c r="E475" i="9"/>
  <c r="D475" i="9"/>
  <c r="B475" i="9"/>
  <c r="A475" i="9"/>
  <c r="H474" i="9"/>
  <c r="G474" i="9"/>
  <c r="F474" i="9"/>
  <c r="E474" i="9"/>
  <c r="D474" i="9"/>
  <c r="B474" i="9"/>
  <c r="A474" i="9"/>
  <c r="H473" i="9"/>
  <c r="G473" i="9"/>
  <c r="F473" i="9"/>
  <c r="E473" i="9"/>
  <c r="D473" i="9"/>
  <c r="B473" i="9"/>
  <c r="A473" i="9"/>
  <c r="H472" i="9"/>
  <c r="G472" i="9"/>
  <c r="F472" i="9"/>
  <c r="E472" i="9"/>
  <c r="D472" i="9"/>
  <c r="B472" i="9"/>
  <c r="A472" i="9"/>
  <c r="H471" i="9"/>
  <c r="G471" i="9"/>
  <c r="F471" i="9"/>
  <c r="E471" i="9"/>
  <c r="D471" i="9"/>
  <c r="B471" i="9"/>
  <c r="A471" i="9"/>
  <c r="H470" i="9"/>
  <c r="G470" i="9"/>
  <c r="F470" i="9"/>
  <c r="E470" i="9"/>
  <c r="D470" i="9"/>
  <c r="B470" i="9"/>
  <c r="A470" i="9"/>
  <c r="H469" i="9"/>
  <c r="G469" i="9"/>
  <c r="F469" i="9"/>
  <c r="E469" i="9"/>
  <c r="D469" i="9"/>
  <c r="B469" i="9"/>
  <c r="A469" i="9"/>
  <c r="H468" i="9"/>
  <c r="G468" i="9"/>
  <c r="F468" i="9"/>
  <c r="E468" i="9"/>
  <c r="D468" i="9"/>
  <c r="B468" i="9"/>
  <c r="A468" i="9"/>
  <c r="H467" i="9"/>
  <c r="G467" i="9"/>
  <c r="F467" i="9"/>
  <c r="E467" i="9"/>
  <c r="D467" i="9"/>
  <c r="B467" i="9"/>
  <c r="A467" i="9"/>
  <c r="H466" i="9"/>
  <c r="G466" i="9"/>
  <c r="F466" i="9"/>
  <c r="E466" i="9"/>
  <c r="D466" i="9"/>
  <c r="B466" i="9"/>
  <c r="A466" i="9"/>
  <c r="H465" i="9"/>
  <c r="G465" i="9"/>
  <c r="F465" i="9"/>
  <c r="E465" i="9"/>
  <c r="D465" i="9"/>
  <c r="B465" i="9"/>
  <c r="A465" i="9"/>
  <c r="H464" i="9"/>
  <c r="G464" i="9"/>
  <c r="F464" i="9"/>
  <c r="E464" i="9"/>
  <c r="D464" i="9"/>
  <c r="B464" i="9"/>
  <c r="A464" i="9"/>
  <c r="H463" i="9"/>
  <c r="G463" i="9"/>
  <c r="F463" i="9"/>
  <c r="E463" i="9"/>
  <c r="D463" i="9"/>
  <c r="B463" i="9"/>
  <c r="A463" i="9"/>
  <c r="H462" i="9"/>
  <c r="G462" i="9"/>
  <c r="F462" i="9"/>
  <c r="E462" i="9"/>
  <c r="D462" i="9"/>
  <c r="B462" i="9"/>
  <c r="A462" i="9"/>
  <c r="H461" i="9"/>
  <c r="G461" i="9"/>
  <c r="F461" i="9"/>
  <c r="E461" i="9"/>
  <c r="D461" i="9"/>
  <c r="B461" i="9"/>
  <c r="A461" i="9"/>
  <c r="H460" i="9"/>
  <c r="G460" i="9"/>
  <c r="F460" i="9"/>
  <c r="E460" i="9"/>
  <c r="D460" i="9"/>
  <c r="B460" i="9"/>
  <c r="A460" i="9"/>
  <c r="H459" i="9"/>
  <c r="G459" i="9"/>
  <c r="F459" i="9"/>
  <c r="E459" i="9"/>
  <c r="D459" i="9"/>
  <c r="B459" i="9"/>
  <c r="A459" i="9"/>
  <c r="H458" i="9"/>
  <c r="G458" i="9"/>
  <c r="F458" i="9"/>
  <c r="E458" i="9"/>
  <c r="D458" i="9"/>
  <c r="B458" i="9"/>
  <c r="A458" i="9"/>
  <c r="H457" i="9"/>
  <c r="G457" i="9"/>
  <c r="F457" i="9"/>
  <c r="E457" i="9"/>
  <c r="D457" i="9"/>
  <c r="B457" i="9"/>
  <c r="A457" i="9"/>
  <c r="H456" i="9"/>
  <c r="G456" i="9"/>
  <c r="F456" i="9"/>
  <c r="E456" i="9"/>
  <c r="D456" i="9"/>
  <c r="B456" i="9"/>
  <c r="A456" i="9"/>
  <c r="H455" i="9"/>
  <c r="G455" i="9"/>
  <c r="F455" i="9"/>
  <c r="E455" i="9"/>
  <c r="D455" i="9"/>
  <c r="B455" i="9"/>
  <c r="A455" i="9"/>
  <c r="H454" i="9"/>
  <c r="G454" i="9"/>
  <c r="F454" i="9"/>
  <c r="E454" i="9"/>
  <c r="D454" i="9"/>
  <c r="B454" i="9"/>
  <c r="A454" i="9"/>
  <c r="H453" i="9"/>
  <c r="G453" i="9"/>
  <c r="F453" i="9"/>
  <c r="E453" i="9"/>
  <c r="D453" i="9"/>
  <c r="B453" i="9"/>
  <c r="A453" i="9"/>
  <c r="H452" i="9"/>
  <c r="G452" i="9"/>
  <c r="F452" i="9"/>
  <c r="E452" i="9"/>
  <c r="D452" i="9"/>
  <c r="B452" i="9"/>
  <c r="A452" i="9"/>
  <c r="H451" i="9"/>
  <c r="G451" i="9"/>
  <c r="F451" i="9"/>
  <c r="E451" i="9"/>
  <c r="D451" i="9"/>
  <c r="B451" i="9"/>
  <c r="A451" i="9"/>
  <c r="H450" i="9"/>
  <c r="G450" i="9"/>
  <c r="F450" i="9"/>
  <c r="E450" i="9"/>
  <c r="D450" i="9"/>
  <c r="B450" i="9"/>
  <c r="A450" i="9"/>
  <c r="H449" i="9"/>
  <c r="G449" i="9"/>
  <c r="F449" i="9"/>
  <c r="E449" i="9"/>
  <c r="D449" i="9"/>
  <c r="B449" i="9"/>
  <c r="A449" i="9"/>
  <c r="H448" i="9"/>
  <c r="G448" i="9"/>
  <c r="F448" i="9"/>
  <c r="E448" i="9"/>
  <c r="D448" i="9"/>
  <c r="B448" i="9"/>
  <c r="A448" i="9"/>
  <c r="H447" i="9"/>
  <c r="G447" i="9"/>
  <c r="F447" i="9"/>
  <c r="E447" i="9"/>
  <c r="D447" i="9"/>
  <c r="B447" i="9"/>
  <c r="A447" i="9"/>
  <c r="H446" i="9"/>
  <c r="G446" i="9"/>
  <c r="F446" i="9"/>
  <c r="E446" i="9"/>
  <c r="D446" i="9"/>
  <c r="B446" i="9"/>
  <c r="A446" i="9"/>
  <c r="H445" i="9"/>
  <c r="G445" i="9"/>
  <c r="F445" i="9"/>
  <c r="E445" i="9"/>
  <c r="D445" i="9"/>
  <c r="B445" i="9"/>
  <c r="A445" i="9"/>
  <c r="H444" i="9"/>
  <c r="G444" i="9"/>
  <c r="F444" i="9"/>
  <c r="E444" i="9"/>
  <c r="D444" i="9"/>
  <c r="B444" i="9"/>
  <c r="A444" i="9"/>
  <c r="H443" i="9"/>
  <c r="G443" i="9"/>
  <c r="F443" i="9"/>
  <c r="E443" i="9"/>
  <c r="D443" i="9"/>
  <c r="B443" i="9"/>
  <c r="A443" i="9"/>
  <c r="H442" i="9"/>
  <c r="G442" i="9"/>
  <c r="F442" i="9"/>
  <c r="E442" i="9"/>
  <c r="D442" i="9"/>
  <c r="B442" i="9"/>
  <c r="A442" i="9"/>
  <c r="H441" i="9"/>
  <c r="G441" i="9"/>
  <c r="F441" i="9"/>
  <c r="E441" i="9"/>
  <c r="D441" i="9"/>
  <c r="B441" i="9"/>
  <c r="A441" i="9"/>
  <c r="H440" i="9"/>
  <c r="G440" i="9"/>
  <c r="F440" i="9"/>
  <c r="E440" i="9"/>
  <c r="D440" i="9"/>
  <c r="B440" i="9"/>
  <c r="A440" i="9"/>
  <c r="H439" i="9"/>
  <c r="G439" i="9"/>
  <c r="F439" i="9"/>
  <c r="E439" i="9"/>
  <c r="D439" i="9"/>
  <c r="B439" i="9"/>
  <c r="A439" i="9"/>
  <c r="H438" i="9"/>
  <c r="G438" i="9"/>
  <c r="F438" i="9"/>
  <c r="E438" i="9"/>
  <c r="D438" i="9"/>
  <c r="B438" i="9"/>
  <c r="A438" i="9"/>
  <c r="H437" i="9"/>
  <c r="G437" i="9"/>
  <c r="F437" i="9"/>
  <c r="E437" i="9"/>
  <c r="D437" i="9"/>
  <c r="B437" i="9"/>
  <c r="A437" i="9"/>
  <c r="H436" i="9"/>
  <c r="G436" i="9"/>
  <c r="F436" i="9"/>
  <c r="E436" i="9"/>
  <c r="D436" i="9"/>
  <c r="B436" i="9"/>
  <c r="A436" i="9"/>
  <c r="H435" i="9"/>
  <c r="G435" i="9"/>
  <c r="F435" i="9"/>
  <c r="E435" i="9"/>
  <c r="D435" i="9"/>
  <c r="B435" i="9"/>
  <c r="A435" i="9"/>
  <c r="H434" i="9"/>
  <c r="G434" i="9"/>
  <c r="F434" i="9"/>
  <c r="E434" i="9"/>
  <c r="D434" i="9"/>
  <c r="B434" i="9"/>
  <c r="A434" i="9"/>
  <c r="H433" i="9"/>
  <c r="G433" i="9"/>
  <c r="F433" i="9"/>
  <c r="E433" i="9"/>
  <c r="D433" i="9"/>
  <c r="B433" i="9"/>
  <c r="A433" i="9"/>
  <c r="H432" i="9"/>
  <c r="G432" i="9"/>
  <c r="F432" i="9"/>
  <c r="E432" i="9"/>
  <c r="D432" i="9"/>
  <c r="B432" i="9"/>
  <c r="A432" i="9"/>
  <c r="H431" i="9"/>
  <c r="G431" i="9"/>
  <c r="F431" i="9"/>
  <c r="E431" i="9"/>
  <c r="D431" i="9"/>
  <c r="B431" i="9"/>
  <c r="A431" i="9"/>
  <c r="H430" i="9"/>
  <c r="G430" i="9"/>
  <c r="F430" i="9"/>
  <c r="E430" i="9"/>
  <c r="D430" i="9"/>
  <c r="B430" i="9"/>
  <c r="A430" i="9"/>
  <c r="H429" i="9"/>
  <c r="G429" i="9"/>
  <c r="F429" i="9"/>
  <c r="E429" i="9"/>
  <c r="D429" i="9"/>
  <c r="B429" i="9"/>
  <c r="A429" i="9"/>
  <c r="H428" i="9"/>
  <c r="G428" i="9"/>
  <c r="F428" i="9"/>
  <c r="E428" i="9"/>
  <c r="D428" i="9"/>
  <c r="B428" i="9"/>
  <c r="A428" i="9"/>
  <c r="H427" i="9"/>
  <c r="G427" i="9"/>
  <c r="F427" i="9"/>
  <c r="E427" i="9"/>
  <c r="D427" i="9"/>
  <c r="B427" i="9"/>
  <c r="A427" i="9"/>
  <c r="H426" i="9"/>
  <c r="G426" i="9"/>
  <c r="F426" i="9"/>
  <c r="E426" i="9"/>
  <c r="D426" i="9"/>
  <c r="B426" i="9"/>
  <c r="A426" i="9"/>
  <c r="H425" i="9"/>
  <c r="G425" i="9"/>
  <c r="F425" i="9"/>
  <c r="E425" i="9"/>
  <c r="D425" i="9"/>
  <c r="B425" i="9"/>
  <c r="A425" i="9"/>
  <c r="H424" i="9"/>
  <c r="G424" i="9"/>
  <c r="F424" i="9"/>
  <c r="E424" i="9"/>
  <c r="D424" i="9"/>
  <c r="B424" i="9"/>
  <c r="A424" i="9"/>
  <c r="H423" i="9"/>
  <c r="G423" i="9"/>
  <c r="F423" i="9"/>
  <c r="E423" i="9"/>
  <c r="D423" i="9"/>
  <c r="B423" i="9"/>
  <c r="A423" i="9"/>
  <c r="H422" i="9"/>
  <c r="G422" i="9"/>
  <c r="F422" i="9"/>
  <c r="E422" i="9"/>
  <c r="D422" i="9"/>
  <c r="B422" i="9"/>
  <c r="A422" i="9"/>
  <c r="H421" i="9"/>
  <c r="G421" i="9"/>
  <c r="F421" i="9"/>
  <c r="E421" i="9"/>
  <c r="D421" i="9"/>
  <c r="B421" i="9"/>
  <c r="A421" i="9"/>
  <c r="H420" i="9"/>
  <c r="G420" i="9"/>
  <c r="F420" i="9"/>
  <c r="E420" i="9"/>
  <c r="D420" i="9"/>
  <c r="B420" i="9"/>
  <c r="A420" i="9"/>
  <c r="H419" i="9"/>
  <c r="G419" i="9"/>
  <c r="F419" i="9"/>
  <c r="E419" i="9"/>
  <c r="D419" i="9"/>
  <c r="B419" i="9"/>
  <c r="A419" i="9"/>
  <c r="H418" i="9"/>
  <c r="G418" i="9"/>
  <c r="F418" i="9"/>
  <c r="E418" i="9"/>
  <c r="D418" i="9"/>
  <c r="B418" i="9"/>
  <c r="A418" i="9"/>
  <c r="H417" i="9"/>
  <c r="G417" i="9"/>
  <c r="F417" i="9"/>
  <c r="E417" i="9"/>
  <c r="D417" i="9"/>
  <c r="B417" i="9"/>
  <c r="A417" i="9"/>
  <c r="H416" i="9"/>
  <c r="G416" i="9"/>
  <c r="F416" i="9"/>
  <c r="E416" i="9"/>
  <c r="D416" i="9"/>
  <c r="B416" i="9"/>
  <c r="A416" i="9"/>
  <c r="H415" i="9"/>
  <c r="G415" i="9"/>
  <c r="F415" i="9"/>
  <c r="E415" i="9"/>
  <c r="D415" i="9"/>
  <c r="B415" i="9"/>
  <c r="A415" i="9"/>
  <c r="H414" i="9"/>
  <c r="G414" i="9"/>
  <c r="F414" i="9"/>
  <c r="E414" i="9"/>
  <c r="D414" i="9"/>
  <c r="B414" i="9"/>
  <c r="A414" i="9"/>
  <c r="H413" i="9"/>
  <c r="G413" i="9"/>
  <c r="F413" i="9"/>
  <c r="E413" i="9"/>
  <c r="D413" i="9"/>
  <c r="B413" i="9"/>
  <c r="A413" i="9"/>
  <c r="H412" i="9"/>
  <c r="G412" i="9"/>
  <c r="F412" i="9"/>
  <c r="E412" i="9"/>
  <c r="D412" i="9"/>
  <c r="B412" i="9"/>
  <c r="A412" i="9"/>
  <c r="H411" i="9"/>
  <c r="G411" i="9"/>
  <c r="F411" i="9"/>
  <c r="E411" i="9"/>
  <c r="D411" i="9"/>
  <c r="B411" i="9"/>
  <c r="A411" i="9"/>
  <c r="H410" i="9"/>
  <c r="G410" i="9"/>
  <c r="F410" i="9"/>
  <c r="E410" i="9"/>
  <c r="D410" i="9"/>
  <c r="B410" i="9"/>
  <c r="A410" i="9"/>
  <c r="H409" i="9"/>
  <c r="G409" i="9"/>
  <c r="F409" i="9"/>
  <c r="E409" i="9"/>
  <c r="D409" i="9"/>
  <c r="B409" i="9"/>
  <c r="A409" i="9"/>
  <c r="H408" i="9"/>
  <c r="G408" i="9"/>
  <c r="F408" i="9"/>
  <c r="E408" i="9"/>
  <c r="D408" i="9"/>
  <c r="B408" i="9"/>
  <c r="A408" i="9"/>
  <c r="H407" i="9"/>
  <c r="G407" i="9"/>
  <c r="F407" i="9"/>
  <c r="E407" i="9"/>
  <c r="D407" i="9"/>
  <c r="B407" i="9"/>
  <c r="A407" i="9"/>
  <c r="H406" i="9"/>
  <c r="G406" i="9"/>
  <c r="F406" i="9"/>
  <c r="E406" i="9"/>
  <c r="D406" i="9"/>
  <c r="B406" i="9"/>
  <c r="A406" i="9"/>
  <c r="H405" i="9"/>
  <c r="G405" i="9"/>
  <c r="F405" i="9"/>
  <c r="E405" i="9"/>
  <c r="D405" i="9"/>
  <c r="B405" i="9"/>
  <c r="A405" i="9"/>
  <c r="H404" i="9"/>
  <c r="G404" i="9"/>
  <c r="F404" i="9"/>
  <c r="E404" i="9"/>
  <c r="D404" i="9"/>
  <c r="B404" i="9"/>
  <c r="A404" i="9"/>
  <c r="H403" i="9"/>
  <c r="G403" i="9"/>
  <c r="F403" i="9"/>
  <c r="E403" i="9"/>
  <c r="D403" i="9"/>
  <c r="B403" i="9"/>
  <c r="A403" i="9"/>
  <c r="H402" i="9"/>
  <c r="G402" i="9"/>
  <c r="F402" i="9"/>
  <c r="E402" i="9"/>
  <c r="D402" i="9"/>
  <c r="B402" i="9"/>
  <c r="A402" i="9"/>
  <c r="H401" i="9"/>
  <c r="G401" i="9"/>
  <c r="F401" i="9"/>
  <c r="E401" i="9"/>
  <c r="D401" i="9"/>
  <c r="B401" i="9"/>
  <c r="A401" i="9"/>
  <c r="H400" i="9"/>
  <c r="G400" i="9"/>
  <c r="F400" i="9"/>
  <c r="E400" i="9"/>
  <c r="D400" i="9"/>
  <c r="B400" i="9"/>
  <c r="A400" i="9"/>
  <c r="H399" i="9"/>
  <c r="G399" i="9"/>
  <c r="F399" i="9"/>
  <c r="E399" i="9"/>
  <c r="D399" i="9"/>
  <c r="B399" i="9"/>
  <c r="A399" i="9"/>
  <c r="H398" i="9"/>
  <c r="G398" i="9"/>
  <c r="F398" i="9"/>
  <c r="E398" i="9"/>
  <c r="D398" i="9"/>
  <c r="B398" i="9"/>
  <c r="A398" i="9"/>
  <c r="H397" i="9"/>
  <c r="G397" i="9"/>
  <c r="F397" i="9"/>
  <c r="E397" i="9"/>
  <c r="D397" i="9"/>
  <c r="B397" i="9"/>
  <c r="A397" i="9"/>
  <c r="H396" i="9"/>
  <c r="G396" i="9"/>
  <c r="F396" i="9"/>
  <c r="E396" i="9"/>
  <c r="D396" i="9"/>
  <c r="B396" i="9"/>
  <c r="A396" i="9"/>
  <c r="H395" i="9"/>
  <c r="G395" i="9"/>
  <c r="F395" i="9"/>
  <c r="E395" i="9"/>
  <c r="D395" i="9"/>
  <c r="B395" i="9"/>
  <c r="A395" i="9"/>
  <c r="H394" i="9"/>
  <c r="G394" i="9"/>
  <c r="F394" i="9"/>
  <c r="E394" i="9"/>
  <c r="D394" i="9"/>
  <c r="B394" i="9"/>
  <c r="A394" i="9"/>
  <c r="H393" i="9"/>
  <c r="G393" i="9"/>
  <c r="F393" i="9"/>
  <c r="E393" i="9"/>
  <c r="D393" i="9"/>
  <c r="B393" i="9"/>
  <c r="A393" i="9"/>
  <c r="H392" i="9"/>
  <c r="G392" i="9"/>
  <c r="F392" i="9"/>
  <c r="E392" i="9"/>
  <c r="D392" i="9"/>
  <c r="B392" i="9"/>
  <c r="A392" i="9"/>
  <c r="H391" i="9"/>
  <c r="G391" i="9"/>
  <c r="F391" i="9"/>
  <c r="E391" i="9"/>
  <c r="D391" i="9"/>
  <c r="B391" i="9"/>
  <c r="A391" i="9"/>
  <c r="H390" i="9"/>
  <c r="G390" i="9"/>
  <c r="F390" i="9"/>
  <c r="E390" i="9"/>
  <c r="D390" i="9"/>
  <c r="B390" i="9"/>
  <c r="A390" i="9"/>
  <c r="H389" i="9"/>
  <c r="G389" i="9"/>
  <c r="F389" i="9"/>
  <c r="E389" i="9"/>
  <c r="D389" i="9"/>
  <c r="B389" i="9"/>
  <c r="A389" i="9"/>
  <c r="H388" i="9"/>
  <c r="G388" i="9"/>
  <c r="F388" i="9"/>
  <c r="E388" i="9"/>
  <c r="D388" i="9"/>
  <c r="B388" i="9"/>
  <c r="A388" i="9"/>
  <c r="H387" i="9"/>
  <c r="G387" i="9"/>
  <c r="F387" i="9"/>
  <c r="E387" i="9"/>
  <c r="D387" i="9"/>
  <c r="B387" i="9"/>
  <c r="A387" i="9"/>
  <c r="H386" i="9"/>
  <c r="G386" i="9"/>
  <c r="F386" i="9"/>
  <c r="E386" i="9"/>
  <c r="D386" i="9"/>
  <c r="B386" i="9"/>
  <c r="A386" i="9"/>
  <c r="H385" i="9"/>
  <c r="G385" i="9"/>
  <c r="F385" i="9"/>
  <c r="E385" i="9"/>
  <c r="D385" i="9"/>
  <c r="B385" i="9"/>
  <c r="A385" i="9"/>
  <c r="H384" i="9"/>
  <c r="G384" i="9"/>
  <c r="F384" i="9"/>
  <c r="E384" i="9"/>
  <c r="D384" i="9"/>
  <c r="B384" i="9"/>
  <c r="A384" i="9"/>
  <c r="H383" i="9"/>
  <c r="G383" i="9"/>
  <c r="F383" i="9"/>
  <c r="E383" i="9"/>
  <c r="D383" i="9"/>
  <c r="B383" i="9"/>
  <c r="A383" i="9"/>
  <c r="H382" i="9"/>
  <c r="G382" i="9"/>
  <c r="F382" i="9"/>
  <c r="E382" i="9"/>
  <c r="D382" i="9"/>
  <c r="B382" i="9"/>
  <c r="A382" i="9"/>
  <c r="H381" i="9"/>
  <c r="G381" i="9"/>
  <c r="F381" i="9"/>
  <c r="E381" i="9"/>
  <c r="D381" i="9"/>
  <c r="B381" i="9"/>
  <c r="A381" i="9"/>
  <c r="H380" i="9"/>
  <c r="G380" i="9"/>
  <c r="F380" i="9"/>
  <c r="E380" i="9"/>
  <c r="D380" i="9"/>
  <c r="B380" i="9"/>
  <c r="A380" i="9"/>
  <c r="H379" i="9"/>
  <c r="G379" i="9"/>
  <c r="F379" i="9"/>
  <c r="E379" i="9"/>
  <c r="D379" i="9"/>
  <c r="B379" i="9"/>
  <c r="A379" i="9"/>
  <c r="H378" i="9"/>
  <c r="G378" i="9"/>
  <c r="F378" i="9"/>
  <c r="E378" i="9"/>
  <c r="D378" i="9"/>
  <c r="B378" i="9"/>
  <c r="A378" i="9"/>
  <c r="H377" i="9"/>
  <c r="G377" i="9"/>
  <c r="F377" i="9"/>
  <c r="E377" i="9"/>
  <c r="D377" i="9"/>
  <c r="B377" i="9"/>
  <c r="A377" i="9"/>
  <c r="H376" i="9"/>
  <c r="G376" i="9"/>
  <c r="F376" i="9"/>
  <c r="E376" i="9"/>
  <c r="D376" i="9"/>
  <c r="B376" i="9"/>
  <c r="A376" i="9"/>
  <c r="H375" i="9"/>
  <c r="G375" i="9"/>
  <c r="F375" i="9"/>
  <c r="E375" i="9"/>
  <c r="D375" i="9"/>
  <c r="B375" i="9"/>
  <c r="A375" i="9"/>
  <c r="H374" i="9"/>
  <c r="G374" i="9"/>
  <c r="F374" i="9"/>
  <c r="E374" i="9"/>
  <c r="D374" i="9"/>
  <c r="B374" i="9"/>
  <c r="A374" i="9"/>
  <c r="H373" i="9"/>
  <c r="G373" i="9"/>
  <c r="F373" i="9"/>
  <c r="E373" i="9"/>
  <c r="D373" i="9"/>
  <c r="B373" i="9"/>
  <c r="A373" i="9"/>
  <c r="H372" i="9"/>
  <c r="G372" i="9"/>
  <c r="F372" i="9"/>
  <c r="E372" i="9"/>
  <c r="D372" i="9"/>
  <c r="B372" i="9"/>
  <c r="A372" i="9"/>
  <c r="H371" i="9"/>
  <c r="G371" i="9"/>
  <c r="F371" i="9"/>
  <c r="E371" i="9"/>
  <c r="D371" i="9"/>
  <c r="B371" i="9"/>
  <c r="A371" i="9"/>
  <c r="H370" i="9"/>
  <c r="G370" i="9"/>
  <c r="F370" i="9"/>
  <c r="E370" i="9"/>
  <c r="D370" i="9"/>
  <c r="B370" i="9"/>
  <c r="A370" i="9"/>
  <c r="H369" i="9"/>
  <c r="G369" i="9"/>
  <c r="F369" i="9"/>
  <c r="E369" i="9"/>
  <c r="D369" i="9"/>
  <c r="B369" i="9"/>
  <c r="A369" i="9"/>
  <c r="H368" i="9"/>
  <c r="G368" i="9"/>
  <c r="F368" i="9"/>
  <c r="E368" i="9"/>
  <c r="D368" i="9"/>
  <c r="B368" i="9"/>
  <c r="A368" i="9"/>
  <c r="H367" i="9"/>
  <c r="G367" i="9"/>
  <c r="F367" i="9"/>
  <c r="E367" i="9"/>
  <c r="D367" i="9"/>
  <c r="B367" i="9"/>
  <c r="A367" i="9"/>
  <c r="H366" i="9"/>
  <c r="G366" i="9"/>
  <c r="F366" i="9"/>
  <c r="E366" i="9"/>
  <c r="D366" i="9"/>
  <c r="B366" i="9"/>
  <c r="A366" i="9"/>
  <c r="H365" i="9"/>
  <c r="G365" i="9"/>
  <c r="F365" i="9"/>
  <c r="E365" i="9"/>
  <c r="D365" i="9"/>
  <c r="B365" i="9"/>
  <c r="A365" i="9"/>
  <c r="H364" i="9"/>
  <c r="G364" i="9"/>
  <c r="F364" i="9"/>
  <c r="E364" i="9"/>
  <c r="D364" i="9"/>
  <c r="B364" i="9"/>
  <c r="A364" i="9"/>
  <c r="H363" i="9"/>
  <c r="G363" i="9"/>
  <c r="F363" i="9"/>
  <c r="E363" i="9"/>
  <c r="D363" i="9"/>
  <c r="B363" i="9"/>
  <c r="A363" i="9"/>
  <c r="H362" i="9"/>
  <c r="G362" i="9"/>
  <c r="F362" i="9"/>
  <c r="E362" i="9"/>
  <c r="D362" i="9"/>
  <c r="B362" i="9"/>
  <c r="A362" i="9"/>
  <c r="H361" i="9"/>
  <c r="G361" i="9"/>
  <c r="F361" i="9"/>
  <c r="E361" i="9"/>
  <c r="D361" i="9"/>
  <c r="B361" i="9"/>
  <c r="A361" i="9"/>
  <c r="H360" i="9"/>
  <c r="G360" i="9"/>
  <c r="F360" i="9"/>
  <c r="E360" i="9"/>
  <c r="D360" i="9"/>
  <c r="B360" i="9"/>
  <c r="A360" i="9"/>
  <c r="H359" i="9"/>
  <c r="G359" i="9"/>
  <c r="F359" i="9"/>
  <c r="E359" i="9"/>
  <c r="D359" i="9"/>
  <c r="B359" i="9"/>
  <c r="A359" i="9"/>
  <c r="H358" i="9"/>
  <c r="G358" i="9"/>
  <c r="F358" i="9"/>
  <c r="E358" i="9"/>
  <c r="D358" i="9"/>
  <c r="B358" i="9"/>
  <c r="A358" i="9"/>
  <c r="H357" i="9"/>
  <c r="G357" i="9"/>
  <c r="F357" i="9"/>
  <c r="E357" i="9"/>
  <c r="D357" i="9"/>
  <c r="B357" i="9"/>
  <c r="A357" i="9"/>
  <c r="H356" i="9"/>
  <c r="G356" i="9"/>
  <c r="F356" i="9"/>
  <c r="E356" i="9"/>
  <c r="D356" i="9"/>
  <c r="B356" i="9"/>
  <c r="A356" i="9"/>
  <c r="H355" i="9"/>
  <c r="G355" i="9"/>
  <c r="F355" i="9"/>
  <c r="E355" i="9"/>
  <c r="D355" i="9"/>
  <c r="B355" i="9"/>
  <c r="A355" i="9"/>
  <c r="H354" i="9"/>
  <c r="G354" i="9"/>
  <c r="F354" i="9"/>
  <c r="E354" i="9"/>
  <c r="D354" i="9"/>
  <c r="B354" i="9"/>
  <c r="A354" i="9"/>
  <c r="H353" i="9"/>
  <c r="G353" i="9"/>
  <c r="F353" i="9"/>
  <c r="E353" i="9"/>
  <c r="D353" i="9"/>
  <c r="B353" i="9"/>
  <c r="A353" i="9"/>
  <c r="H352" i="9"/>
  <c r="G352" i="9"/>
  <c r="F352" i="9"/>
  <c r="E352" i="9"/>
  <c r="D352" i="9"/>
  <c r="B352" i="9"/>
  <c r="A352" i="9"/>
  <c r="H351" i="9"/>
  <c r="G351" i="9"/>
  <c r="F351" i="9"/>
  <c r="E351" i="9"/>
  <c r="D351" i="9"/>
  <c r="B351" i="9"/>
  <c r="A351" i="9"/>
  <c r="H350" i="9"/>
  <c r="G350" i="9"/>
  <c r="F350" i="9"/>
  <c r="E350" i="9"/>
  <c r="D350" i="9"/>
  <c r="B350" i="9"/>
  <c r="A350" i="9"/>
  <c r="H349" i="9"/>
  <c r="G349" i="9"/>
  <c r="F349" i="9"/>
  <c r="E349" i="9"/>
  <c r="D349" i="9"/>
  <c r="B349" i="9"/>
  <c r="A349" i="9"/>
  <c r="H348" i="9"/>
  <c r="G348" i="9"/>
  <c r="F348" i="9"/>
  <c r="E348" i="9"/>
  <c r="D348" i="9"/>
  <c r="B348" i="9"/>
  <c r="A348" i="9"/>
  <c r="H347" i="9"/>
  <c r="G347" i="9"/>
  <c r="F347" i="9"/>
  <c r="E347" i="9"/>
  <c r="D347" i="9"/>
  <c r="B347" i="9"/>
  <c r="A347" i="9"/>
  <c r="H346" i="9"/>
  <c r="G346" i="9"/>
  <c r="F346" i="9"/>
  <c r="E346" i="9"/>
  <c r="D346" i="9"/>
  <c r="B346" i="9"/>
  <c r="A346" i="9"/>
  <c r="H345" i="9"/>
  <c r="G345" i="9"/>
  <c r="F345" i="9"/>
  <c r="E345" i="9"/>
  <c r="D345" i="9"/>
  <c r="B345" i="9"/>
  <c r="A345" i="9"/>
  <c r="H344" i="9"/>
  <c r="G344" i="9"/>
  <c r="F344" i="9"/>
  <c r="E344" i="9"/>
  <c r="D344" i="9"/>
  <c r="B344" i="9"/>
  <c r="A344" i="9"/>
  <c r="H343" i="9"/>
  <c r="G343" i="9"/>
  <c r="F343" i="9"/>
  <c r="E343" i="9"/>
  <c r="D343" i="9"/>
  <c r="B343" i="9"/>
  <c r="A343" i="9"/>
  <c r="H342" i="9"/>
  <c r="G342" i="9"/>
  <c r="F342" i="9"/>
  <c r="E342" i="9"/>
  <c r="D342" i="9"/>
  <c r="B342" i="9"/>
  <c r="A342" i="9"/>
  <c r="H341" i="9"/>
  <c r="G341" i="9"/>
  <c r="F341" i="9"/>
  <c r="E341" i="9"/>
  <c r="D341" i="9"/>
  <c r="B341" i="9"/>
  <c r="A341" i="9"/>
  <c r="H340" i="9"/>
  <c r="G340" i="9"/>
  <c r="F340" i="9"/>
  <c r="E340" i="9"/>
  <c r="D340" i="9"/>
  <c r="B340" i="9"/>
  <c r="A340" i="9"/>
  <c r="H339" i="9"/>
  <c r="G339" i="9"/>
  <c r="F339" i="9"/>
  <c r="E339" i="9"/>
  <c r="D339" i="9"/>
  <c r="B339" i="9"/>
  <c r="A339" i="9"/>
  <c r="H338" i="9"/>
  <c r="G338" i="9"/>
  <c r="F338" i="9"/>
  <c r="E338" i="9"/>
  <c r="D338" i="9"/>
  <c r="B338" i="9"/>
  <c r="A338" i="9"/>
  <c r="H337" i="9"/>
  <c r="G337" i="9"/>
  <c r="F337" i="9"/>
  <c r="E337" i="9"/>
  <c r="D337" i="9"/>
  <c r="B337" i="9"/>
  <c r="A337" i="9"/>
  <c r="H336" i="9"/>
  <c r="G336" i="9"/>
  <c r="F336" i="9"/>
  <c r="E336" i="9"/>
  <c r="D336" i="9"/>
  <c r="B336" i="9"/>
  <c r="A336" i="9"/>
  <c r="H335" i="9"/>
  <c r="G335" i="9"/>
  <c r="F335" i="9"/>
  <c r="E335" i="9"/>
  <c r="D335" i="9"/>
  <c r="B335" i="9"/>
  <c r="A335" i="9"/>
  <c r="H334" i="9"/>
  <c r="G334" i="9"/>
  <c r="F334" i="9"/>
  <c r="E334" i="9"/>
  <c r="D334" i="9"/>
  <c r="B334" i="9"/>
  <c r="A334" i="9"/>
  <c r="H333" i="9"/>
  <c r="G333" i="9"/>
  <c r="F333" i="9"/>
  <c r="E333" i="9"/>
  <c r="D333" i="9"/>
  <c r="B333" i="9"/>
  <c r="A333" i="9"/>
  <c r="H332" i="9"/>
  <c r="G332" i="9"/>
  <c r="F332" i="9"/>
  <c r="E332" i="9"/>
  <c r="D332" i="9"/>
  <c r="B332" i="9"/>
  <c r="A332" i="9"/>
  <c r="H331" i="9"/>
  <c r="G331" i="9"/>
  <c r="F331" i="9"/>
  <c r="E331" i="9"/>
  <c r="D331" i="9"/>
  <c r="B331" i="9"/>
  <c r="A331" i="9"/>
  <c r="H330" i="9"/>
  <c r="G330" i="9"/>
  <c r="F330" i="9"/>
  <c r="E330" i="9"/>
  <c r="D330" i="9"/>
  <c r="B330" i="9"/>
  <c r="A330" i="9"/>
  <c r="H329" i="9"/>
  <c r="G329" i="9"/>
  <c r="F329" i="9"/>
  <c r="E329" i="9"/>
  <c r="D329" i="9"/>
  <c r="B329" i="9"/>
  <c r="A329" i="9"/>
  <c r="H328" i="9"/>
  <c r="G328" i="9"/>
  <c r="F328" i="9"/>
  <c r="E328" i="9"/>
  <c r="D328" i="9"/>
  <c r="B328" i="9"/>
  <c r="A328" i="9"/>
  <c r="H327" i="9"/>
  <c r="G327" i="9"/>
  <c r="F327" i="9"/>
  <c r="E327" i="9"/>
  <c r="D327" i="9"/>
  <c r="B327" i="9"/>
  <c r="A327" i="9"/>
  <c r="H326" i="9"/>
  <c r="G326" i="9"/>
  <c r="F326" i="9"/>
  <c r="E326" i="9"/>
  <c r="D326" i="9"/>
  <c r="B326" i="9"/>
  <c r="A326" i="9"/>
  <c r="H325" i="9"/>
  <c r="G325" i="9"/>
  <c r="F325" i="9"/>
  <c r="E325" i="9"/>
  <c r="D325" i="9"/>
  <c r="B325" i="9"/>
  <c r="A325" i="9"/>
  <c r="H324" i="9"/>
  <c r="G324" i="9"/>
  <c r="F324" i="9"/>
  <c r="E324" i="9"/>
  <c r="D324" i="9"/>
  <c r="B324" i="9"/>
  <c r="A324" i="9"/>
  <c r="H323" i="9"/>
  <c r="G323" i="9"/>
  <c r="F323" i="9"/>
  <c r="E323" i="9"/>
  <c r="D323" i="9"/>
  <c r="B323" i="9"/>
  <c r="A323" i="9"/>
  <c r="H322" i="9"/>
  <c r="G322" i="9"/>
  <c r="F322" i="9"/>
  <c r="E322" i="9"/>
  <c r="D322" i="9"/>
  <c r="B322" i="9"/>
  <c r="A322" i="9"/>
  <c r="H321" i="9"/>
  <c r="G321" i="9"/>
  <c r="F321" i="9"/>
  <c r="E321" i="9"/>
  <c r="D321" i="9"/>
  <c r="B321" i="9"/>
  <c r="A321" i="9"/>
  <c r="H320" i="9"/>
  <c r="G320" i="9"/>
  <c r="F320" i="9"/>
  <c r="E320" i="9"/>
  <c r="D320" i="9"/>
  <c r="B320" i="9"/>
  <c r="A320" i="9"/>
  <c r="H319" i="9"/>
  <c r="G319" i="9"/>
  <c r="F319" i="9"/>
  <c r="E319" i="9"/>
  <c r="D319" i="9"/>
  <c r="B319" i="9"/>
  <c r="A319" i="9"/>
  <c r="H318" i="9"/>
  <c r="G318" i="9"/>
  <c r="F318" i="9"/>
  <c r="E318" i="9"/>
  <c r="D318" i="9"/>
  <c r="B318" i="9"/>
  <c r="A318" i="9"/>
  <c r="H317" i="9"/>
  <c r="G317" i="9"/>
  <c r="F317" i="9"/>
  <c r="E317" i="9"/>
  <c r="D317" i="9"/>
  <c r="B317" i="9"/>
  <c r="A317" i="9"/>
  <c r="H316" i="9"/>
  <c r="G316" i="9"/>
  <c r="F316" i="9"/>
  <c r="E316" i="9"/>
  <c r="D316" i="9"/>
  <c r="B316" i="9"/>
  <c r="A316" i="9"/>
  <c r="H315" i="9"/>
  <c r="G315" i="9"/>
  <c r="F315" i="9"/>
  <c r="E315" i="9"/>
  <c r="D315" i="9"/>
  <c r="B315" i="9"/>
  <c r="A315" i="9"/>
  <c r="H314" i="9"/>
  <c r="G314" i="9"/>
  <c r="F314" i="9"/>
  <c r="E314" i="9"/>
  <c r="D314" i="9"/>
  <c r="B314" i="9"/>
  <c r="A314" i="9"/>
  <c r="H313" i="9"/>
  <c r="G313" i="9"/>
  <c r="F313" i="9"/>
  <c r="E313" i="9"/>
  <c r="D313" i="9"/>
  <c r="B313" i="9"/>
  <c r="A313" i="9"/>
  <c r="H312" i="9"/>
  <c r="G312" i="9"/>
  <c r="F312" i="9"/>
  <c r="E312" i="9"/>
  <c r="D312" i="9"/>
  <c r="B312" i="9"/>
  <c r="A312" i="9"/>
  <c r="H311" i="9"/>
  <c r="G311" i="9"/>
  <c r="F311" i="9"/>
  <c r="E311" i="9"/>
  <c r="D311" i="9"/>
  <c r="B311" i="9"/>
  <c r="A311" i="9"/>
  <c r="H310" i="9"/>
  <c r="G310" i="9"/>
  <c r="F310" i="9"/>
  <c r="E310" i="9"/>
  <c r="D310" i="9"/>
  <c r="B310" i="9"/>
  <c r="A310" i="9"/>
  <c r="H309" i="9"/>
  <c r="G309" i="9"/>
  <c r="F309" i="9"/>
  <c r="E309" i="9"/>
  <c r="D309" i="9"/>
  <c r="B309" i="9"/>
  <c r="A309" i="9"/>
  <c r="H308" i="9"/>
  <c r="G308" i="9"/>
  <c r="F308" i="9"/>
  <c r="E308" i="9"/>
  <c r="D308" i="9"/>
  <c r="B308" i="9"/>
  <c r="A308" i="9"/>
  <c r="H307" i="9"/>
  <c r="G307" i="9"/>
  <c r="F307" i="9"/>
  <c r="E307" i="9"/>
  <c r="D307" i="9"/>
  <c r="B307" i="9"/>
  <c r="A307" i="9"/>
  <c r="H306" i="9"/>
  <c r="G306" i="9"/>
  <c r="F306" i="9"/>
  <c r="E306" i="9"/>
  <c r="D306" i="9"/>
  <c r="B306" i="9"/>
  <c r="A306" i="9"/>
  <c r="H305" i="9"/>
  <c r="G305" i="9"/>
  <c r="F305" i="9"/>
  <c r="E305" i="9"/>
  <c r="D305" i="9"/>
  <c r="B305" i="9"/>
  <c r="A305" i="9"/>
  <c r="H304" i="9"/>
  <c r="G304" i="9"/>
  <c r="F304" i="9"/>
  <c r="E304" i="9"/>
  <c r="D304" i="9"/>
  <c r="B304" i="9"/>
  <c r="A304" i="9"/>
  <c r="H303" i="9"/>
  <c r="G303" i="9"/>
  <c r="F303" i="9"/>
  <c r="E303" i="9"/>
  <c r="D303" i="9"/>
  <c r="B303" i="9"/>
  <c r="A303" i="9"/>
  <c r="H302" i="9"/>
  <c r="G302" i="9"/>
  <c r="F302" i="9"/>
  <c r="E302" i="9"/>
  <c r="D302" i="9"/>
  <c r="B302" i="9"/>
  <c r="A302" i="9"/>
  <c r="H301" i="9"/>
  <c r="G301" i="9"/>
  <c r="F301" i="9"/>
  <c r="E301" i="9"/>
  <c r="D301" i="9"/>
  <c r="B301" i="9"/>
  <c r="A301" i="9"/>
  <c r="H300" i="9"/>
  <c r="G300" i="9"/>
  <c r="F300" i="9"/>
  <c r="E300" i="9"/>
  <c r="D300" i="9"/>
  <c r="B300" i="9"/>
  <c r="A300" i="9"/>
  <c r="H299" i="9"/>
  <c r="G299" i="9"/>
  <c r="F299" i="9"/>
  <c r="E299" i="9"/>
  <c r="D299" i="9"/>
  <c r="B299" i="9"/>
  <c r="A299" i="9"/>
  <c r="H298" i="9"/>
  <c r="G298" i="9"/>
  <c r="F298" i="9"/>
  <c r="E298" i="9"/>
  <c r="D298" i="9"/>
  <c r="B298" i="9"/>
  <c r="A298" i="9"/>
  <c r="H297" i="9"/>
  <c r="G297" i="9"/>
  <c r="F297" i="9"/>
  <c r="E297" i="9"/>
  <c r="D297" i="9"/>
  <c r="B297" i="9"/>
  <c r="A297" i="9"/>
  <c r="H296" i="9"/>
  <c r="G296" i="9"/>
  <c r="F296" i="9"/>
  <c r="E296" i="9"/>
  <c r="D296" i="9"/>
  <c r="B296" i="9"/>
  <c r="A296" i="9"/>
  <c r="H295" i="9"/>
  <c r="G295" i="9"/>
  <c r="F295" i="9"/>
  <c r="E295" i="9"/>
  <c r="D295" i="9"/>
  <c r="B295" i="9"/>
  <c r="A295" i="9"/>
  <c r="H294" i="9"/>
  <c r="G294" i="9"/>
  <c r="F294" i="9"/>
  <c r="E294" i="9"/>
  <c r="D294" i="9"/>
  <c r="B294" i="9"/>
  <c r="A294" i="9"/>
  <c r="H293" i="9"/>
  <c r="G293" i="9"/>
  <c r="F293" i="9"/>
  <c r="E293" i="9"/>
  <c r="D293" i="9"/>
  <c r="B293" i="9"/>
  <c r="A293" i="9"/>
  <c r="H292" i="9"/>
  <c r="G292" i="9"/>
  <c r="F292" i="9"/>
  <c r="E292" i="9"/>
  <c r="D292" i="9"/>
  <c r="B292" i="9"/>
  <c r="A292" i="9"/>
  <c r="H291" i="9"/>
  <c r="G291" i="9"/>
  <c r="F291" i="9"/>
  <c r="E291" i="9"/>
  <c r="D291" i="9"/>
  <c r="B291" i="9"/>
  <c r="A291" i="9"/>
  <c r="H290" i="9"/>
  <c r="G290" i="9"/>
  <c r="F290" i="9"/>
  <c r="E290" i="9"/>
  <c r="D290" i="9"/>
  <c r="B290" i="9"/>
  <c r="A290" i="9"/>
  <c r="H289" i="9"/>
  <c r="G289" i="9"/>
  <c r="F289" i="9"/>
  <c r="E289" i="9"/>
  <c r="D289" i="9"/>
  <c r="B289" i="9"/>
  <c r="A289" i="9"/>
  <c r="H288" i="9"/>
  <c r="G288" i="9"/>
  <c r="F288" i="9"/>
  <c r="E288" i="9"/>
  <c r="D288" i="9"/>
  <c r="B288" i="9"/>
  <c r="A288" i="9"/>
  <c r="H287" i="9"/>
  <c r="G287" i="9"/>
  <c r="F287" i="9"/>
  <c r="E287" i="9"/>
  <c r="D287" i="9"/>
  <c r="B287" i="9"/>
  <c r="A287" i="9"/>
  <c r="H286" i="9"/>
  <c r="G286" i="9"/>
  <c r="F286" i="9"/>
  <c r="E286" i="9"/>
  <c r="D286" i="9"/>
  <c r="B286" i="9"/>
  <c r="A286" i="9"/>
  <c r="H285" i="9"/>
  <c r="G285" i="9"/>
  <c r="F285" i="9"/>
  <c r="E285" i="9"/>
  <c r="D285" i="9"/>
  <c r="B285" i="9"/>
  <c r="A285" i="9"/>
  <c r="H284" i="9"/>
  <c r="G284" i="9"/>
  <c r="F284" i="9"/>
  <c r="E284" i="9"/>
  <c r="D284" i="9"/>
  <c r="B284" i="9"/>
  <c r="A284" i="9"/>
  <c r="H283" i="9"/>
  <c r="G283" i="9"/>
  <c r="F283" i="9"/>
  <c r="E283" i="9"/>
  <c r="D283" i="9"/>
  <c r="B283" i="9"/>
  <c r="A283" i="9"/>
  <c r="H282" i="9"/>
  <c r="G282" i="9"/>
  <c r="F282" i="9"/>
  <c r="E282" i="9"/>
  <c r="D282" i="9"/>
  <c r="B282" i="9"/>
  <c r="A282" i="9"/>
  <c r="H281" i="9"/>
  <c r="G281" i="9"/>
  <c r="F281" i="9"/>
  <c r="E281" i="9"/>
  <c r="D281" i="9"/>
  <c r="B281" i="9"/>
  <c r="A281" i="9"/>
  <c r="H280" i="9"/>
  <c r="G280" i="9"/>
  <c r="F280" i="9"/>
  <c r="E280" i="9"/>
  <c r="D280" i="9"/>
  <c r="B280" i="9"/>
  <c r="A280" i="9"/>
  <c r="H279" i="9"/>
  <c r="G279" i="9"/>
  <c r="F279" i="9"/>
  <c r="E279" i="9"/>
  <c r="D279" i="9"/>
  <c r="B279" i="9"/>
  <c r="A279" i="9"/>
  <c r="H278" i="9"/>
  <c r="G278" i="9"/>
  <c r="F278" i="9"/>
  <c r="E278" i="9"/>
  <c r="D278" i="9"/>
  <c r="B278" i="9"/>
  <c r="A278" i="9"/>
  <c r="H277" i="9"/>
  <c r="G277" i="9"/>
  <c r="F277" i="9"/>
  <c r="E277" i="9"/>
  <c r="D277" i="9"/>
  <c r="B277" i="9"/>
  <c r="A277" i="9"/>
  <c r="H276" i="9"/>
  <c r="G276" i="9"/>
  <c r="F276" i="9"/>
  <c r="E276" i="9"/>
  <c r="D276" i="9"/>
  <c r="B276" i="9"/>
  <c r="A276" i="9"/>
  <c r="H275" i="9"/>
  <c r="G275" i="9"/>
  <c r="F275" i="9"/>
  <c r="E275" i="9"/>
  <c r="D275" i="9"/>
  <c r="B275" i="9"/>
  <c r="A275" i="9"/>
  <c r="H274" i="9"/>
  <c r="G274" i="9"/>
  <c r="F274" i="9"/>
  <c r="E274" i="9"/>
  <c r="D274" i="9"/>
  <c r="B274" i="9"/>
  <c r="A274" i="9"/>
  <c r="H273" i="9"/>
  <c r="G273" i="9"/>
  <c r="F273" i="9"/>
  <c r="E273" i="9"/>
  <c r="D273" i="9"/>
  <c r="B273" i="9"/>
  <c r="A273" i="9"/>
  <c r="H272" i="9"/>
  <c r="G272" i="9"/>
  <c r="F272" i="9"/>
  <c r="E272" i="9"/>
  <c r="D272" i="9"/>
  <c r="B272" i="9"/>
  <c r="A272" i="9"/>
  <c r="H271" i="9"/>
  <c r="G271" i="9"/>
  <c r="F271" i="9"/>
  <c r="E271" i="9"/>
  <c r="D271" i="9"/>
  <c r="B271" i="9"/>
  <c r="A271" i="9"/>
  <c r="H270" i="9"/>
  <c r="G270" i="9"/>
  <c r="F270" i="9"/>
  <c r="E270" i="9"/>
  <c r="D270" i="9"/>
  <c r="B270" i="9"/>
  <c r="A270" i="9"/>
  <c r="H269" i="9"/>
  <c r="G269" i="9"/>
  <c r="F269" i="9"/>
  <c r="E269" i="9"/>
  <c r="D269" i="9"/>
  <c r="B269" i="9"/>
  <c r="A269" i="9"/>
  <c r="H268" i="9"/>
  <c r="G268" i="9"/>
  <c r="F268" i="9"/>
  <c r="E268" i="9"/>
  <c r="D268" i="9"/>
  <c r="B268" i="9"/>
  <c r="A268" i="9"/>
  <c r="H267" i="9"/>
  <c r="G267" i="9"/>
  <c r="F267" i="9"/>
  <c r="E267" i="9"/>
  <c r="D267" i="9"/>
  <c r="B267" i="9"/>
  <c r="A267" i="9"/>
  <c r="H266" i="9"/>
  <c r="G266" i="9"/>
  <c r="F266" i="9"/>
  <c r="E266" i="9"/>
  <c r="D266" i="9"/>
  <c r="B266" i="9"/>
  <c r="A266" i="9"/>
  <c r="H265" i="9"/>
  <c r="G265" i="9"/>
  <c r="F265" i="9"/>
  <c r="E265" i="9"/>
  <c r="D265" i="9"/>
  <c r="B265" i="9"/>
  <c r="A265" i="9"/>
  <c r="H264" i="9"/>
  <c r="G264" i="9"/>
  <c r="F264" i="9"/>
  <c r="E264" i="9"/>
  <c r="D264" i="9"/>
  <c r="B264" i="9"/>
  <c r="A264" i="9"/>
  <c r="H263" i="9"/>
  <c r="G263" i="9"/>
  <c r="F263" i="9"/>
  <c r="E263" i="9"/>
  <c r="D263" i="9"/>
  <c r="B263" i="9"/>
  <c r="A263" i="9"/>
  <c r="H262" i="9"/>
  <c r="G262" i="9"/>
  <c r="F262" i="9"/>
  <c r="E262" i="9"/>
  <c r="D262" i="9"/>
  <c r="B262" i="9"/>
  <c r="A262" i="9"/>
  <c r="H261" i="9"/>
  <c r="G261" i="9"/>
  <c r="F261" i="9"/>
  <c r="E261" i="9"/>
  <c r="D261" i="9"/>
  <c r="B261" i="9"/>
  <c r="A261" i="9"/>
  <c r="H260" i="9"/>
  <c r="G260" i="9"/>
  <c r="F260" i="9"/>
  <c r="E260" i="9"/>
  <c r="D260" i="9"/>
  <c r="B260" i="9"/>
  <c r="A260" i="9"/>
  <c r="H259" i="9"/>
  <c r="G259" i="9"/>
  <c r="F259" i="9"/>
  <c r="E259" i="9"/>
  <c r="D259" i="9"/>
  <c r="B259" i="9"/>
  <c r="A259" i="9"/>
  <c r="H258" i="9"/>
  <c r="G258" i="9"/>
  <c r="F258" i="9"/>
  <c r="E258" i="9"/>
  <c r="D258" i="9"/>
  <c r="B258" i="9"/>
  <c r="A258" i="9"/>
  <c r="H257" i="9"/>
  <c r="G257" i="9"/>
  <c r="F257" i="9"/>
  <c r="E257" i="9"/>
  <c r="D257" i="9"/>
  <c r="B257" i="9"/>
  <c r="A257" i="9"/>
  <c r="H256" i="9"/>
  <c r="G256" i="9"/>
  <c r="F256" i="9"/>
  <c r="E256" i="9"/>
  <c r="D256" i="9"/>
  <c r="B256" i="9"/>
  <c r="A256" i="9"/>
  <c r="H255" i="9"/>
  <c r="G255" i="9"/>
  <c r="F255" i="9"/>
  <c r="E255" i="9"/>
  <c r="D255" i="9"/>
  <c r="B255" i="9"/>
  <c r="A255" i="9"/>
  <c r="H254" i="9"/>
  <c r="G254" i="9"/>
  <c r="F254" i="9"/>
  <c r="E254" i="9"/>
  <c r="D254" i="9"/>
  <c r="B254" i="9"/>
  <c r="A254" i="9"/>
  <c r="H253" i="9"/>
  <c r="G253" i="9"/>
  <c r="F253" i="9"/>
  <c r="E253" i="9"/>
  <c r="D253" i="9"/>
  <c r="B253" i="9"/>
  <c r="A253" i="9"/>
  <c r="H252" i="9"/>
  <c r="G252" i="9"/>
  <c r="F252" i="9"/>
  <c r="E252" i="9"/>
  <c r="D252" i="9"/>
  <c r="B252" i="9"/>
  <c r="A252" i="9"/>
  <c r="H251" i="9"/>
  <c r="G251" i="9"/>
  <c r="F251" i="9"/>
  <c r="E251" i="9"/>
  <c r="D251" i="9"/>
  <c r="B251" i="9"/>
  <c r="A251" i="9"/>
  <c r="H250" i="9"/>
  <c r="G250" i="9"/>
  <c r="F250" i="9"/>
  <c r="E250" i="9"/>
  <c r="D250" i="9"/>
  <c r="B250" i="9"/>
  <c r="A250" i="9"/>
  <c r="H249" i="9"/>
  <c r="G249" i="9"/>
  <c r="F249" i="9"/>
  <c r="E249" i="9"/>
  <c r="D249" i="9"/>
  <c r="B249" i="9"/>
  <c r="A249" i="9"/>
  <c r="H248" i="9"/>
  <c r="G248" i="9"/>
  <c r="F248" i="9"/>
  <c r="E248" i="9"/>
  <c r="D248" i="9"/>
  <c r="B248" i="9"/>
  <c r="A248" i="9"/>
  <c r="H247" i="9"/>
  <c r="G247" i="9"/>
  <c r="F247" i="9"/>
  <c r="E247" i="9"/>
  <c r="D247" i="9"/>
  <c r="B247" i="9"/>
  <c r="A247" i="9"/>
  <c r="H246" i="9"/>
  <c r="G246" i="9"/>
  <c r="F246" i="9"/>
  <c r="E246" i="9"/>
  <c r="D246" i="9"/>
  <c r="B246" i="9"/>
  <c r="A246" i="9"/>
  <c r="H245" i="9"/>
  <c r="G245" i="9"/>
  <c r="F245" i="9"/>
  <c r="E245" i="9"/>
  <c r="D245" i="9"/>
  <c r="B245" i="9"/>
  <c r="A245" i="9"/>
  <c r="H244" i="9"/>
  <c r="G244" i="9"/>
  <c r="F244" i="9"/>
  <c r="E244" i="9"/>
  <c r="D244" i="9"/>
  <c r="B244" i="9"/>
  <c r="A244" i="9"/>
  <c r="H243" i="9"/>
  <c r="G243" i="9"/>
  <c r="F243" i="9"/>
  <c r="E243" i="9"/>
  <c r="D243" i="9"/>
  <c r="B243" i="9"/>
  <c r="A243" i="9"/>
  <c r="H242" i="9"/>
  <c r="G242" i="9"/>
  <c r="F242" i="9"/>
  <c r="E242" i="9"/>
  <c r="D242" i="9"/>
  <c r="B242" i="9"/>
  <c r="A242" i="9"/>
  <c r="H241" i="9"/>
  <c r="G241" i="9"/>
  <c r="F241" i="9"/>
  <c r="E241" i="9"/>
  <c r="D241" i="9"/>
  <c r="B241" i="9"/>
  <c r="A241" i="9"/>
  <c r="H240" i="9"/>
  <c r="G240" i="9"/>
  <c r="F240" i="9"/>
  <c r="E240" i="9"/>
  <c r="D240" i="9"/>
  <c r="B240" i="9"/>
  <c r="A240" i="9"/>
  <c r="H239" i="9"/>
  <c r="G239" i="9"/>
  <c r="F239" i="9"/>
  <c r="E239" i="9"/>
  <c r="D239" i="9"/>
  <c r="B239" i="9"/>
  <c r="A239" i="9"/>
  <c r="H238" i="9"/>
  <c r="G238" i="9"/>
  <c r="F238" i="9"/>
  <c r="E238" i="9"/>
  <c r="D238" i="9"/>
  <c r="B238" i="9"/>
  <c r="A238" i="9"/>
  <c r="H237" i="9"/>
  <c r="G237" i="9"/>
  <c r="F237" i="9"/>
  <c r="E237" i="9"/>
  <c r="D237" i="9"/>
  <c r="B237" i="9"/>
  <c r="A237" i="9"/>
  <c r="H236" i="9"/>
  <c r="G236" i="9"/>
  <c r="F236" i="9"/>
  <c r="E236" i="9"/>
  <c r="D236" i="9"/>
  <c r="B236" i="9"/>
  <c r="A236" i="9"/>
  <c r="H235" i="9"/>
  <c r="G235" i="9"/>
  <c r="F235" i="9"/>
  <c r="E235" i="9"/>
  <c r="D235" i="9"/>
  <c r="B235" i="9"/>
  <c r="A235" i="9"/>
  <c r="H234" i="9"/>
  <c r="G234" i="9"/>
  <c r="F234" i="9"/>
  <c r="E234" i="9"/>
  <c r="D234" i="9"/>
  <c r="B234" i="9"/>
  <c r="A234" i="9"/>
  <c r="H233" i="9"/>
  <c r="G233" i="9"/>
  <c r="F233" i="9"/>
  <c r="E233" i="9"/>
  <c r="D233" i="9"/>
  <c r="B233" i="9"/>
  <c r="A233" i="9"/>
  <c r="H232" i="9"/>
  <c r="G232" i="9"/>
  <c r="F232" i="9"/>
  <c r="E232" i="9"/>
  <c r="D232" i="9"/>
  <c r="B232" i="9"/>
  <c r="A232" i="9"/>
  <c r="H231" i="9"/>
  <c r="G231" i="9"/>
  <c r="F231" i="9"/>
  <c r="E231" i="9"/>
  <c r="D231" i="9"/>
  <c r="B231" i="9"/>
  <c r="A231" i="9"/>
  <c r="H230" i="9"/>
  <c r="G230" i="9"/>
  <c r="F230" i="9"/>
  <c r="E230" i="9"/>
  <c r="D230" i="9"/>
  <c r="B230" i="9"/>
  <c r="A230" i="9"/>
  <c r="H229" i="9"/>
  <c r="G229" i="9"/>
  <c r="F229" i="9"/>
  <c r="E229" i="9"/>
  <c r="D229" i="9"/>
  <c r="B229" i="9"/>
  <c r="A229" i="9"/>
  <c r="H228" i="9"/>
  <c r="G228" i="9"/>
  <c r="F228" i="9"/>
  <c r="E228" i="9"/>
  <c r="D228" i="9"/>
  <c r="B228" i="9"/>
  <c r="A228" i="9"/>
  <c r="H227" i="9"/>
  <c r="G227" i="9"/>
  <c r="F227" i="9"/>
  <c r="E227" i="9"/>
  <c r="D227" i="9"/>
  <c r="B227" i="9"/>
  <c r="A227" i="9"/>
  <c r="H226" i="9"/>
  <c r="G226" i="9"/>
  <c r="F226" i="9"/>
  <c r="E226" i="9"/>
  <c r="D226" i="9"/>
  <c r="B226" i="9"/>
  <c r="A226" i="9"/>
  <c r="H225" i="9"/>
  <c r="G225" i="9"/>
  <c r="F225" i="9"/>
  <c r="E225" i="9"/>
  <c r="D225" i="9"/>
  <c r="B225" i="9"/>
  <c r="A225" i="9"/>
  <c r="H224" i="9"/>
  <c r="G224" i="9"/>
  <c r="F224" i="9"/>
  <c r="E224" i="9"/>
  <c r="D224" i="9"/>
  <c r="B224" i="9"/>
  <c r="A224" i="9"/>
  <c r="H223" i="9"/>
  <c r="G223" i="9"/>
  <c r="F223" i="9"/>
  <c r="E223" i="9"/>
  <c r="D223" i="9"/>
  <c r="B223" i="9"/>
  <c r="A223" i="9"/>
  <c r="H222" i="9"/>
  <c r="G222" i="9"/>
  <c r="F222" i="9"/>
  <c r="E222" i="9"/>
  <c r="D222" i="9"/>
  <c r="B222" i="9"/>
  <c r="A222" i="9"/>
  <c r="H221" i="9"/>
  <c r="G221" i="9"/>
  <c r="F221" i="9"/>
  <c r="E221" i="9"/>
  <c r="D221" i="9"/>
  <c r="B221" i="9"/>
  <c r="A221" i="9"/>
  <c r="H220" i="9"/>
  <c r="G220" i="9"/>
  <c r="F220" i="9"/>
  <c r="E220" i="9"/>
  <c r="D220" i="9"/>
  <c r="B220" i="9"/>
  <c r="A220" i="9"/>
  <c r="H219" i="9"/>
  <c r="G219" i="9"/>
  <c r="F219" i="9"/>
  <c r="E219" i="9"/>
  <c r="D219" i="9"/>
  <c r="B219" i="9"/>
  <c r="A219" i="9"/>
  <c r="H218" i="9"/>
  <c r="G218" i="9"/>
  <c r="F218" i="9"/>
  <c r="E218" i="9"/>
  <c r="D218" i="9"/>
  <c r="B218" i="9"/>
  <c r="A218" i="9"/>
  <c r="H217" i="9"/>
  <c r="G217" i="9"/>
  <c r="F217" i="9"/>
  <c r="E217" i="9"/>
  <c r="D217" i="9"/>
  <c r="B217" i="9"/>
  <c r="A217" i="9"/>
  <c r="H216" i="9"/>
  <c r="G216" i="9"/>
  <c r="F216" i="9"/>
  <c r="E216" i="9"/>
  <c r="D216" i="9"/>
  <c r="B216" i="9"/>
  <c r="A216" i="9"/>
  <c r="H215" i="9"/>
  <c r="G215" i="9"/>
  <c r="F215" i="9"/>
  <c r="E215" i="9"/>
  <c r="D215" i="9"/>
  <c r="B215" i="9"/>
  <c r="A215" i="9"/>
  <c r="H214" i="9"/>
  <c r="G214" i="9"/>
  <c r="F214" i="9"/>
  <c r="E214" i="9"/>
  <c r="D214" i="9"/>
  <c r="B214" i="9"/>
  <c r="A214" i="9"/>
  <c r="H213" i="9"/>
  <c r="G213" i="9"/>
  <c r="F213" i="9"/>
  <c r="E213" i="9"/>
  <c r="D213" i="9"/>
  <c r="B213" i="9"/>
  <c r="A213" i="9"/>
  <c r="H212" i="9"/>
  <c r="G212" i="9"/>
  <c r="F212" i="9"/>
  <c r="E212" i="9"/>
  <c r="D212" i="9"/>
  <c r="B212" i="9"/>
  <c r="A212" i="9"/>
  <c r="H211" i="9"/>
  <c r="G211" i="9"/>
  <c r="F211" i="9"/>
  <c r="E211" i="9"/>
  <c r="D211" i="9"/>
  <c r="B211" i="9"/>
  <c r="A211" i="9"/>
  <c r="H210" i="9"/>
  <c r="G210" i="9"/>
  <c r="F210" i="9"/>
  <c r="E210" i="9"/>
  <c r="D210" i="9"/>
  <c r="B210" i="9"/>
  <c r="A210" i="9"/>
  <c r="H209" i="9"/>
  <c r="G209" i="9"/>
  <c r="F209" i="9"/>
  <c r="E209" i="9"/>
  <c r="D209" i="9"/>
  <c r="B209" i="9"/>
  <c r="A209" i="9"/>
  <c r="H208" i="9"/>
  <c r="G208" i="9"/>
  <c r="F208" i="9"/>
  <c r="E208" i="9"/>
  <c r="D208" i="9"/>
  <c r="B208" i="9"/>
  <c r="A208" i="9"/>
  <c r="H207" i="9"/>
  <c r="G207" i="9"/>
  <c r="F207" i="9"/>
  <c r="E207" i="9"/>
  <c r="D207" i="9"/>
  <c r="B207" i="9"/>
  <c r="A207" i="9"/>
  <c r="H206" i="9"/>
  <c r="G206" i="9"/>
  <c r="F206" i="9"/>
  <c r="E206" i="9"/>
  <c r="D206" i="9"/>
  <c r="B206" i="9"/>
  <c r="A206" i="9"/>
  <c r="H205" i="9"/>
  <c r="G205" i="9"/>
  <c r="F205" i="9"/>
  <c r="E205" i="9"/>
  <c r="D205" i="9"/>
  <c r="B205" i="9"/>
  <c r="A205" i="9"/>
  <c r="H204" i="9"/>
  <c r="G204" i="9"/>
  <c r="F204" i="9"/>
  <c r="E204" i="9"/>
  <c r="D204" i="9"/>
  <c r="B204" i="9"/>
  <c r="A204" i="9"/>
  <c r="H203" i="9"/>
  <c r="G203" i="9"/>
  <c r="F203" i="9"/>
  <c r="E203" i="9"/>
  <c r="D203" i="9"/>
  <c r="B203" i="9"/>
  <c r="A203" i="9"/>
  <c r="H202" i="9"/>
  <c r="G202" i="9"/>
  <c r="F202" i="9"/>
  <c r="E202" i="9"/>
  <c r="D202" i="9"/>
  <c r="B202" i="9"/>
  <c r="A202" i="9"/>
  <c r="H201" i="9"/>
  <c r="G201" i="9"/>
  <c r="F201" i="9"/>
  <c r="E201" i="9"/>
  <c r="D201" i="9"/>
  <c r="B201" i="9"/>
  <c r="A201" i="9"/>
  <c r="H200" i="9"/>
  <c r="G200" i="9"/>
  <c r="F200" i="9"/>
  <c r="E200" i="9"/>
  <c r="D200" i="9"/>
  <c r="B200" i="9"/>
  <c r="A200" i="9"/>
  <c r="H199" i="9"/>
  <c r="G199" i="9"/>
  <c r="F199" i="9"/>
  <c r="E199" i="9"/>
  <c r="D199" i="9"/>
  <c r="B199" i="9"/>
  <c r="A199" i="9"/>
  <c r="H198" i="9"/>
  <c r="G198" i="9"/>
  <c r="F198" i="9"/>
  <c r="E198" i="9"/>
  <c r="D198" i="9"/>
  <c r="B198" i="9"/>
  <c r="A198" i="9"/>
  <c r="H197" i="9"/>
  <c r="G197" i="9"/>
  <c r="F197" i="9"/>
  <c r="E197" i="9"/>
  <c r="D197" i="9"/>
  <c r="B197" i="9"/>
  <c r="A197" i="9"/>
  <c r="H196" i="9"/>
  <c r="G196" i="9"/>
  <c r="F196" i="9"/>
  <c r="E196" i="9"/>
  <c r="D196" i="9"/>
  <c r="B196" i="9"/>
  <c r="A196" i="9"/>
  <c r="H195" i="9"/>
  <c r="G195" i="9"/>
  <c r="F195" i="9"/>
  <c r="E195" i="9"/>
  <c r="D195" i="9"/>
  <c r="B195" i="9"/>
  <c r="A195" i="9"/>
  <c r="H194" i="9"/>
  <c r="G194" i="9"/>
  <c r="F194" i="9"/>
  <c r="E194" i="9"/>
  <c r="D194" i="9"/>
  <c r="B194" i="9"/>
  <c r="A194" i="9"/>
  <c r="H193" i="9"/>
  <c r="G193" i="9"/>
  <c r="F193" i="9"/>
  <c r="E193" i="9"/>
  <c r="D193" i="9"/>
  <c r="B193" i="9"/>
  <c r="A193" i="9"/>
  <c r="H192" i="9"/>
  <c r="G192" i="9"/>
  <c r="F192" i="9"/>
  <c r="E192" i="9"/>
  <c r="D192" i="9"/>
  <c r="B192" i="9"/>
  <c r="A192" i="9"/>
  <c r="H191" i="9"/>
  <c r="G191" i="9"/>
  <c r="F191" i="9"/>
  <c r="E191" i="9"/>
  <c r="D191" i="9"/>
  <c r="B191" i="9"/>
  <c r="A191" i="9"/>
  <c r="H190" i="9"/>
  <c r="G190" i="9"/>
  <c r="F190" i="9"/>
  <c r="E190" i="9"/>
  <c r="D190" i="9"/>
  <c r="B190" i="9"/>
  <c r="A190" i="9"/>
  <c r="H189" i="9"/>
  <c r="G189" i="9"/>
  <c r="F189" i="9"/>
  <c r="E189" i="9"/>
  <c r="D189" i="9"/>
  <c r="B189" i="9"/>
  <c r="A189" i="9"/>
  <c r="H188" i="9"/>
  <c r="G188" i="9"/>
  <c r="F188" i="9"/>
  <c r="E188" i="9"/>
  <c r="D188" i="9"/>
  <c r="B188" i="9"/>
  <c r="A188" i="9"/>
  <c r="H187" i="9"/>
  <c r="G187" i="9"/>
  <c r="F187" i="9"/>
  <c r="E187" i="9"/>
  <c r="D187" i="9"/>
  <c r="B187" i="9"/>
  <c r="A187" i="9"/>
  <c r="H186" i="9"/>
  <c r="G186" i="9"/>
  <c r="F186" i="9"/>
  <c r="E186" i="9"/>
  <c r="D186" i="9"/>
  <c r="B186" i="9"/>
  <c r="A186" i="9"/>
  <c r="H185" i="9"/>
  <c r="G185" i="9"/>
  <c r="F185" i="9"/>
  <c r="E185" i="9"/>
  <c r="D185" i="9"/>
  <c r="B185" i="9"/>
  <c r="A185" i="9"/>
  <c r="H184" i="9"/>
  <c r="G184" i="9"/>
  <c r="F184" i="9"/>
  <c r="E184" i="9"/>
  <c r="D184" i="9"/>
  <c r="B184" i="9"/>
  <c r="A184" i="9"/>
  <c r="H183" i="9"/>
  <c r="G183" i="9"/>
  <c r="F183" i="9"/>
  <c r="E183" i="9"/>
  <c r="D183" i="9"/>
  <c r="B183" i="9"/>
  <c r="A183" i="9"/>
  <c r="H182" i="9"/>
  <c r="G182" i="9"/>
  <c r="F182" i="9"/>
  <c r="E182" i="9"/>
  <c r="D182" i="9"/>
  <c r="B182" i="9"/>
  <c r="A182" i="9"/>
  <c r="H181" i="9"/>
  <c r="G181" i="9"/>
  <c r="F181" i="9"/>
  <c r="E181" i="9"/>
  <c r="D181" i="9"/>
  <c r="B181" i="9"/>
  <c r="A181" i="9"/>
  <c r="H180" i="9"/>
  <c r="G180" i="9"/>
  <c r="F180" i="9"/>
  <c r="E180" i="9"/>
  <c r="D180" i="9"/>
  <c r="B180" i="9"/>
  <c r="A180" i="9"/>
  <c r="H179" i="9"/>
  <c r="G179" i="9"/>
  <c r="F179" i="9"/>
  <c r="E179" i="9"/>
  <c r="D179" i="9"/>
  <c r="B179" i="9"/>
  <c r="A179" i="9"/>
  <c r="H178" i="9"/>
  <c r="G178" i="9"/>
  <c r="F178" i="9"/>
  <c r="E178" i="9"/>
  <c r="D178" i="9"/>
  <c r="B178" i="9"/>
  <c r="A178" i="9"/>
  <c r="H177" i="9"/>
  <c r="G177" i="9"/>
  <c r="F177" i="9"/>
  <c r="E177" i="9"/>
  <c r="D177" i="9"/>
  <c r="B177" i="9"/>
  <c r="A177" i="9"/>
  <c r="H176" i="9"/>
  <c r="G176" i="9"/>
  <c r="F176" i="9"/>
  <c r="E176" i="9"/>
  <c r="D176" i="9"/>
  <c r="B176" i="9"/>
  <c r="A176" i="9"/>
  <c r="H175" i="9"/>
  <c r="G175" i="9"/>
  <c r="F175" i="9"/>
  <c r="E175" i="9"/>
  <c r="D175" i="9"/>
  <c r="B175" i="9"/>
  <c r="A175" i="9"/>
  <c r="H174" i="9"/>
  <c r="G174" i="9"/>
  <c r="F174" i="9"/>
  <c r="E174" i="9"/>
  <c r="D174" i="9"/>
  <c r="B174" i="9"/>
  <c r="A174" i="9"/>
  <c r="H173" i="9"/>
  <c r="G173" i="9"/>
  <c r="F173" i="9"/>
  <c r="E173" i="9"/>
  <c r="D173" i="9"/>
  <c r="B173" i="9"/>
  <c r="A173" i="9"/>
  <c r="H172" i="9"/>
  <c r="G172" i="9"/>
  <c r="F172" i="9"/>
  <c r="E172" i="9"/>
  <c r="D172" i="9"/>
  <c r="B172" i="9"/>
  <c r="A172" i="9"/>
  <c r="H171" i="9"/>
  <c r="G171" i="9"/>
  <c r="F171" i="9"/>
  <c r="E171" i="9"/>
  <c r="D171" i="9"/>
  <c r="B171" i="9"/>
  <c r="A171" i="9"/>
  <c r="H170" i="9"/>
  <c r="G170" i="9"/>
  <c r="F170" i="9"/>
  <c r="E170" i="9"/>
  <c r="D170" i="9"/>
  <c r="B170" i="9"/>
  <c r="A170" i="9"/>
  <c r="H169" i="9"/>
  <c r="G169" i="9"/>
  <c r="F169" i="9"/>
  <c r="E169" i="9"/>
  <c r="D169" i="9"/>
  <c r="B169" i="9"/>
  <c r="A169" i="9"/>
  <c r="H168" i="9"/>
  <c r="G168" i="9"/>
  <c r="F168" i="9"/>
  <c r="E168" i="9"/>
  <c r="D168" i="9"/>
  <c r="B168" i="9"/>
  <c r="A168" i="9"/>
  <c r="H167" i="9"/>
  <c r="G167" i="9"/>
  <c r="F167" i="9"/>
  <c r="E167" i="9"/>
  <c r="D167" i="9"/>
  <c r="B167" i="9"/>
  <c r="A167" i="9"/>
  <c r="H166" i="9"/>
  <c r="G166" i="9"/>
  <c r="F166" i="9"/>
  <c r="E166" i="9"/>
  <c r="D166" i="9"/>
  <c r="B166" i="9"/>
  <c r="A166" i="9"/>
  <c r="H165" i="9"/>
  <c r="G165" i="9"/>
  <c r="F165" i="9"/>
  <c r="E165" i="9"/>
  <c r="D165" i="9"/>
  <c r="B165" i="9"/>
  <c r="A165" i="9"/>
  <c r="H164" i="9"/>
  <c r="G164" i="9"/>
  <c r="F164" i="9"/>
  <c r="E164" i="9"/>
  <c r="D164" i="9"/>
  <c r="B164" i="9"/>
  <c r="A164" i="9"/>
  <c r="H163" i="9"/>
  <c r="G163" i="9"/>
  <c r="F163" i="9"/>
  <c r="E163" i="9"/>
  <c r="D163" i="9"/>
  <c r="B163" i="9"/>
  <c r="A163" i="9"/>
  <c r="H162" i="9"/>
  <c r="G162" i="9"/>
  <c r="F162" i="9"/>
  <c r="E162" i="9"/>
  <c r="D162" i="9"/>
  <c r="B162" i="9"/>
  <c r="A162" i="9"/>
  <c r="H161" i="9"/>
  <c r="G161" i="9"/>
  <c r="F161" i="9"/>
  <c r="E161" i="9"/>
  <c r="D161" i="9"/>
  <c r="B161" i="9"/>
  <c r="A161" i="9"/>
  <c r="H160" i="9"/>
  <c r="G160" i="9"/>
  <c r="F160" i="9"/>
  <c r="E160" i="9"/>
  <c r="D160" i="9"/>
  <c r="B160" i="9"/>
  <c r="A160" i="9"/>
  <c r="H159" i="9"/>
  <c r="G159" i="9"/>
  <c r="F159" i="9"/>
  <c r="E159" i="9"/>
  <c r="D159" i="9"/>
  <c r="B159" i="9"/>
  <c r="A159" i="9"/>
  <c r="H158" i="9"/>
  <c r="G158" i="9"/>
  <c r="F158" i="9"/>
  <c r="E158" i="9"/>
  <c r="D158" i="9"/>
  <c r="B158" i="9"/>
  <c r="A158" i="9"/>
  <c r="H157" i="9"/>
  <c r="G157" i="9"/>
  <c r="F157" i="9"/>
  <c r="E157" i="9"/>
  <c r="D157" i="9"/>
  <c r="B157" i="9"/>
  <c r="A157" i="9"/>
  <c r="H156" i="9"/>
  <c r="G156" i="9"/>
  <c r="F156" i="9"/>
  <c r="E156" i="9"/>
  <c r="D156" i="9"/>
  <c r="B156" i="9"/>
  <c r="A156" i="9"/>
  <c r="H155" i="9"/>
  <c r="G155" i="9"/>
  <c r="F155" i="9"/>
  <c r="E155" i="9"/>
  <c r="D155" i="9"/>
  <c r="B155" i="9"/>
  <c r="A155" i="9"/>
  <c r="H154" i="9"/>
  <c r="G154" i="9"/>
  <c r="F154" i="9"/>
  <c r="E154" i="9"/>
  <c r="D154" i="9"/>
  <c r="B154" i="9"/>
  <c r="A154" i="9"/>
  <c r="H153" i="9"/>
  <c r="G153" i="9"/>
  <c r="F153" i="9"/>
  <c r="E153" i="9"/>
  <c r="D153" i="9"/>
  <c r="B153" i="9"/>
  <c r="A153" i="9"/>
  <c r="H152" i="9"/>
  <c r="G152" i="9"/>
  <c r="F152" i="9"/>
  <c r="E152" i="9"/>
  <c r="D152" i="9"/>
  <c r="B152" i="9"/>
  <c r="A152" i="9"/>
  <c r="H151" i="9"/>
  <c r="G151" i="9"/>
  <c r="F151" i="9"/>
  <c r="E151" i="9"/>
  <c r="D151" i="9"/>
  <c r="B151" i="9"/>
  <c r="A151" i="9"/>
  <c r="H150" i="9"/>
  <c r="G150" i="9"/>
  <c r="F150" i="9"/>
  <c r="E150" i="9"/>
  <c r="D150" i="9"/>
  <c r="B150" i="9"/>
  <c r="A150" i="9"/>
  <c r="H149" i="9"/>
  <c r="G149" i="9"/>
  <c r="F149" i="9"/>
  <c r="E149" i="9"/>
  <c r="D149" i="9"/>
  <c r="B149" i="9"/>
  <c r="A149" i="9"/>
  <c r="H148" i="9"/>
  <c r="G148" i="9"/>
  <c r="F148" i="9"/>
  <c r="E148" i="9"/>
  <c r="D148" i="9"/>
  <c r="B148" i="9"/>
  <c r="A148" i="9"/>
  <c r="H147" i="9"/>
  <c r="G147" i="9"/>
  <c r="F147" i="9"/>
  <c r="E147" i="9"/>
  <c r="D147" i="9"/>
  <c r="B147" i="9"/>
  <c r="A147" i="9"/>
  <c r="H146" i="9"/>
  <c r="G146" i="9"/>
  <c r="F146" i="9"/>
  <c r="E146" i="9"/>
  <c r="D146" i="9"/>
  <c r="B146" i="9"/>
  <c r="A146" i="9"/>
  <c r="H145" i="9"/>
  <c r="G145" i="9"/>
  <c r="F145" i="9"/>
  <c r="E145" i="9"/>
  <c r="D145" i="9"/>
  <c r="B145" i="9"/>
  <c r="A145" i="9"/>
  <c r="H144" i="9"/>
  <c r="G144" i="9"/>
  <c r="F144" i="9"/>
  <c r="E144" i="9"/>
  <c r="D144" i="9"/>
  <c r="B144" i="9"/>
  <c r="A144" i="9"/>
  <c r="H143" i="9"/>
  <c r="G143" i="9"/>
  <c r="F143" i="9"/>
  <c r="E143" i="9"/>
  <c r="D143" i="9"/>
  <c r="B143" i="9"/>
  <c r="A143" i="9"/>
  <c r="H142" i="9"/>
  <c r="G142" i="9"/>
  <c r="F142" i="9"/>
  <c r="E142" i="9"/>
  <c r="D142" i="9"/>
  <c r="B142" i="9"/>
  <c r="A142" i="9"/>
  <c r="H141" i="9"/>
  <c r="G141" i="9"/>
  <c r="F141" i="9"/>
  <c r="E141" i="9"/>
  <c r="D141" i="9"/>
  <c r="B141" i="9"/>
  <c r="A141" i="9"/>
  <c r="H140" i="9"/>
  <c r="G140" i="9"/>
  <c r="F140" i="9"/>
  <c r="E140" i="9"/>
  <c r="D140" i="9"/>
  <c r="B140" i="9"/>
  <c r="A140" i="9"/>
  <c r="H139" i="9"/>
  <c r="G139" i="9"/>
  <c r="F139" i="9"/>
  <c r="E139" i="9"/>
  <c r="D139" i="9"/>
  <c r="B139" i="9"/>
  <c r="A139" i="9"/>
  <c r="H138" i="9"/>
  <c r="G138" i="9"/>
  <c r="F138" i="9"/>
  <c r="E138" i="9"/>
  <c r="D138" i="9"/>
  <c r="B138" i="9"/>
  <c r="A138" i="9"/>
  <c r="H137" i="9"/>
  <c r="G137" i="9"/>
  <c r="F137" i="9"/>
  <c r="E137" i="9"/>
  <c r="D137" i="9"/>
  <c r="B137" i="9"/>
  <c r="A137" i="9"/>
  <c r="H136" i="9"/>
  <c r="G136" i="9"/>
  <c r="F136" i="9"/>
  <c r="E136" i="9"/>
  <c r="D136" i="9"/>
  <c r="B136" i="9"/>
  <c r="A136" i="9"/>
  <c r="H135" i="9"/>
  <c r="G135" i="9"/>
  <c r="F135" i="9"/>
  <c r="E135" i="9"/>
  <c r="D135" i="9"/>
  <c r="B135" i="9"/>
  <c r="A135" i="9"/>
  <c r="H134" i="9"/>
  <c r="G134" i="9"/>
  <c r="F134" i="9"/>
  <c r="E134" i="9"/>
  <c r="D134" i="9"/>
  <c r="B134" i="9"/>
  <c r="A134" i="9"/>
  <c r="H133" i="9"/>
  <c r="G133" i="9"/>
  <c r="F133" i="9"/>
  <c r="E133" i="9"/>
  <c r="D133" i="9"/>
  <c r="B133" i="9"/>
  <c r="A133" i="9"/>
  <c r="H132" i="9"/>
  <c r="G132" i="9"/>
  <c r="F132" i="9"/>
  <c r="E132" i="9"/>
  <c r="D132" i="9"/>
  <c r="B132" i="9"/>
  <c r="A132" i="9"/>
  <c r="H131" i="9"/>
  <c r="G131" i="9"/>
  <c r="F131" i="9"/>
  <c r="E131" i="9"/>
  <c r="D131" i="9"/>
  <c r="B131" i="9"/>
  <c r="A131" i="9"/>
  <c r="H130" i="9"/>
  <c r="G130" i="9"/>
  <c r="F130" i="9"/>
  <c r="E130" i="9"/>
  <c r="D130" i="9"/>
  <c r="B130" i="9"/>
  <c r="A130" i="9"/>
  <c r="H129" i="9"/>
  <c r="G129" i="9"/>
  <c r="F129" i="9"/>
  <c r="E129" i="9"/>
  <c r="D129" i="9"/>
  <c r="B129" i="9"/>
  <c r="A129" i="9"/>
  <c r="H128" i="9"/>
  <c r="G128" i="9"/>
  <c r="F128" i="9"/>
  <c r="E128" i="9"/>
  <c r="D128" i="9"/>
  <c r="B128" i="9"/>
  <c r="A128" i="9"/>
  <c r="H127" i="9"/>
  <c r="G127" i="9"/>
  <c r="F127" i="9"/>
  <c r="E127" i="9"/>
  <c r="D127" i="9"/>
  <c r="B127" i="9"/>
  <c r="A127" i="9"/>
  <c r="H126" i="9"/>
  <c r="G126" i="9"/>
  <c r="F126" i="9"/>
  <c r="E126" i="9"/>
  <c r="D126" i="9"/>
  <c r="B126" i="9"/>
  <c r="A126" i="9"/>
  <c r="H125" i="9"/>
  <c r="G125" i="9"/>
  <c r="F125" i="9"/>
  <c r="E125" i="9"/>
  <c r="D125" i="9"/>
  <c r="B125" i="9"/>
  <c r="A125" i="9"/>
  <c r="H124" i="9"/>
  <c r="G124" i="9"/>
  <c r="F124" i="9"/>
  <c r="E124" i="9"/>
  <c r="D124" i="9"/>
  <c r="B124" i="9"/>
  <c r="A124" i="9"/>
  <c r="H123" i="9"/>
  <c r="G123" i="9"/>
  <c r="F123" i="9"/>
  <c r="E123" i="9"/>
  <c r="D123" i="9"/>
  <c r="B123" i="9"/>
  <c r="A123" i="9"/>
  <c r="H122" i="9"/>
  <c r="G122" i="9"/>
  <c r="F122" i="9"/>
  <c r="E122" i="9"/>
  <c r="D122" i="9"/>
  <c r="B122" i="9"/>
  <c r="A122" i="9"/>
  <c r="H121" i="9"/>
  <c r="G121" i="9"/>
  <c r="F121" i="9"/>
  <c r="E121" i="9"/>
  <c r="D121" i="9"/>
  <c r="B121" i="9"/>
  <c r="A121" i="9"/>
  <c r="H120" i="9"/>
  <c r="G120" i="9"/>
  <c r="F120" i="9"/>
  <c r="E120" i="9"/>
  <c r="D120" i="9"/>
  <c r="B120" i="9"/>
  <c r="A120" i="9"/>
  <c r="H119" i="9"/>
  <c r="G119" i="9"/>
  <c r="F119" i="9"/>
  <c r="E119" i="9"/>
  <c r="D119" i="9"/>
  <c r="B119" i="9"/>
  <c r="A119" i="9"/>
  <c r="H118" i="9"/>
  <c r="G118" i="9"/>
  <c r="F118" i="9"/>
  <c r="E118" i="9"/>
  <c r="D118" i="9"/>
  <c r="B118" i="9"/>
  <c r="A118" i="9"/>
  <c r="H117" i="9"/>
  <c r="G117" i="9"/>
  <c r="F117" i="9"/>
  <c r="E117" i="9"/>
  <c r="D117" i="9"/>
  <c r="B117" i="9"/>
  <c r="A117" i="9"/>
  <c r="H116" i="9"/>
  <c r="G116" i="9"/>
  <c r="F116" i="9"/>
  <c r="E116" i="9"/>
  <c r="D116" i="9"/>
  <c r="B116" i="9"/>
  <c r="A116" i="9"/>
  <c r="H115" i="9"/>
  <c r="G115" i="9"/>
  <c r="F115" i="9"/>
  <c r="E115" i="9"/>
  <c r="D115" i="9"/>
  <c r="B115" i="9"/>
  <c r="A115" i="9"/>
  <c r="H114" i="9"/>
  <c r="G114" i="9"/>
  <c r="F114" i="9"/>
  <c r="E114" i="9"/>
  <c r="D114" i="9"/>
  <c r="B114" i="9"/>
  <c r="A114" i="9"/>
  <c r="H113" i="9"/>
  <c r="G113" i="9"/>
  <c r="F113" i="9"/>
  <c r="E113" i="9"/>
  <c r="D113" i="9"/>
  <c r="B113" i="9"/>
  <c r="A113" i="9"/>
  <c r="H112" i="9"/>
  <c r="G112" i="9"/>
  <c r="F112" i="9"/>
  <c r="E112" i="9"/>
  <c r="D112" i="9"/>
  <c r="B112" i="9"/>
  <c r="A112" i="9"/>
  <c r="H111" i="9"/>
  <c r="G111" i="9"/>
  <c r="F111" i="9"/>
  <c r="E111" i="9"/>
  <c r="D111" i="9"/>
  <c r="B111" i="9"/>
  <c r="A111" i="9"/>
  <c r="H110" i="9"/>
  <c r="G110" i="9"/>
  <c r="F110" i="9"/>
  <c r="E110" i="9"/>
  <c r="D110" i="9"/>
  <c r="B110" i="9"/>
  <c r="A110" i="9"/>
  <c r="H109" i="9"/>
  <c r="G109" i="9"/>
  <c r="F109" i="9"/>
  <c r="E109" i="9"/>
  <c r="D109" i="9"/>
  <c r="B109" i="9"/>
  <c r="A109" i="9"/>
  <c r="H108" i="9"/>
  <c r="G108" i="9"/>
  <c r="F108" i="9"/>
  <c r="E108" i="9"/>
  <c r="D108" i="9"/>
  <c r="B108" i="9"/>
  <c r="A108" i="9"/>
  <c r="H107" i="9"/>
  <c r="G107" i="9"/>
  <c r="F107" i="9"/>
  <c r="E107" i="9"/>
  <c r="D107" i="9"/>
  <c r="B107" i="9"/>
  <c r="A107" i="9"/>
  <c r="H106" i="9"/>
  <c r="G106" i="9"/>
  <c r="F106" i="9"/>
  <c r="E106" i="9"/>
  <c r="D106" i="9"/>
  <c r="B106" i="9"/>
  <c r="A106" i="9"/>
  <c r="H105" i="9"/>
  <c r="G105" i="9"/>
  <c r="F105" i="9"/>
  <c r="E105" i="9"/>
  <c r="D105" i="9"/>
  <c r="B105" i="9"/>
  <c r="A105" i="9"/>
  <c r="H104" i="9"/>
  <c r="G104" i="9"/>
  <c r="F104" i="9"/>
  <c r="E104" i="9"/>
  <c r="D104" i="9"/>
  <c r="B104" i="9"/>
  <c r="A104" i="9"/>
  <c r="H103" i="9"/>
  <c r="G103" i="9"/>
  <c r="F103" i="9"/>
  <c r="E103" i="9"/>
  <c r="D103" i="9"/>
  <c r="B103" i="9"/>
  <c r="A103" i="9"/>
  <c r="H102" i="9"/>
  <c r="G102" i="9"/>
  <c r="F102" i="9"/>
  <c r="E102" i="9"/>
  <c r="D102" i="9"/>
  <c r="B102" i="9"/>
  <c r="A102" i="9"/>
  <c r="H101" i="9"/>
  <c r="G101" i="9"/>
  <c r="F101" i="9"/>
  <c r="E101" i="9"/>
  <c r="D101" i="9"/>
  <c r="B101" i="9"/>
  <c r="A101" i="9"/>
  <c r="H100" i="9"/>
  <c r="G100" i="9"/>
  <c r="F100" i="9"/>
  <c r="E100" i="9"/>
  <c r="D100" i="9"/>
  <c r="B100" i="9"/>
  <c r="A100" i="9"/>
  <c r="H99" i="9"/>
  <c r="G99" i="9"/>
  <c r="F99" i="9"/>
  <c r="E99" i="9"/>
  <c r="D99" i="9"/>
  <c r="B99" i="9"/>
  <c r="A99" i="9"/>
  <c r="H98" i="9"/>
  <c r="G98" i="9"/>
  <c r="F98" i="9"/>
  <c r="E98" i="9"/>
  <c r="D98" i="9"/>
  <c r="B98" i="9"/>
  <c r="A98" i="9"/>
  <c r="H97" i="9"/>
  <c r="G97" i="9"/>
  <c r="F97" i="9"/>
  <c r="E97" i="9"/>
  <c r="D97" i="9"/>
  <c r="B97" i="9"/>
  <c r="A97" i="9"/>
  <c r="H96" i="9"/>
  <c r="G96" i="9"/>
  <c r="F96" i="9"/>
  <c r="E96" i="9"/>
  <c r="D96" i="9"/>
  <c r="B96" i="9"/>
  <c r="A96" i="9"/>
  <c r="H95" i="9"/>
  <c r="G95" i="9"/>
  <c r="F95" i="9"/>
  <c r="E95" i="9"/>
  <c r="D95" i="9"/>
  <c r="B95" i="9"/>
  <c r="A95" i="9"/>
  <c r="H94" i="9"/>
  <c r="G94" i="9"/>
  <c r="F94" i="9"/>
  <c r="E94" i="9"/>
  <c r="D94" i="9"/>
  <c r="B94" i="9"/>
  <c r="A94" i="9"/>
  <c r="H93" i="9"/>
  <c r="G93" i="9"/>
  <c r="F93" i="9"/>
  <c r="E93" i="9"/>
  <c r="D93" i="9"/>
  <c r="B93" i="9"/>
  <c r="A93" i="9"/>
  <c r="H92" i="9"/>
  <c r="G92" i="9"/>
  <c r="F92" i="9"/>
  <c r="E92" i="9"/>
  <c r="D92" i="9"/>
  <c r="B92" i="9"/>
  <c r="A92" i="9"/>
  <c r="H91" i="9"/>
  <c r="G91" i="9"/>
  <c r="F91" i="9"/>
  <c r="E91" i="9"/>
  <c r="D91" i="9"/>
  <c r="B91" i="9"/>
  <c r="A91" i="9"/>
  <c r="H90" i="9"/>
  <c r="G90" i="9"/>
  <c r="F90" i="9"/>
  <c r="E90" i="9"/>
  <c r="D90" i="9"/>
  <c r="B90" i="9"/>
  <c r="A90" i="9"/>
  <c r="H89" i="9"/>
  <c r="G89" i="9"/>
  <c r="F89" i="9"/>
  <c r="E89" i="9"/>
  <c r="D89" i="9"/>
  <c r="B89" i="9"/>
  <c r="A89" i="9"/>
  <c r="H88" i="9"/>
  <c r="G88" i="9"/>
  <c r="F88" i="9"/>
  <c r="E88" i="9"/>
  <c r="D88" i="9"/>
  <c r="B88" i="9"/>
  <c r="A88" i="9"/>
  <c r="H87" i="9"/>
  <c r="G87" i="9"/>
  <c r="F87" i="9"/>
  <c r="E87" i="9"/>
  <c r="D87" i="9"/>
  <c r="B87" i="9"/>
  <c r="A87" i="9"/>
  <c r="H86" i="9"/>
  <c r="G86" i="9"/>
  <c r="F86" i="9"/>
  <c r="E86" i="9"/>
  <c r="D86" i="9"/>
  <c r="B86" i="9"/>
  <c r="A86" i="9"/>
  <c r="H85" i="9"/>
  <c r="G85" i="9"/>
  <c r="F85" i="9"/>
  <c r="E85" i="9"/>
  <c r="D85" i="9"/>
  <c r="B85" i="9"/>
  <c r="A85" i="9"/>
  <c r="H84" i="9"/>
  <c r="G84" i="9"/>
  <c r="F84" i="9"/>
  <c r="E84" i="9"/>
  <c r="D84" i="9"/>
  <c r="B84" i="9"/>
  <c r="A84" i="9"/>
  <c r="H83" i="9"/>
  <c r="G83" i="9"/>
  <c r="F83" i="9"/>
  <c r="E83" i="9"/>
  <c r="D83" i="9"/>
  <c r="B83" i="9"/>
  <c r="A83" i="9"/>
  <c r="H82" i="9"/>
  <c r="G82" i="9"/>
  <c r="F82" i="9"/>
  <c r="E82" i="9"/>
  <c r="D82" i="9"/>
  <c r="B82" i="9"/>
  <c r="A82" i="9"/>
  <c r="H81" i="9"/>
  <c r="G81" i="9"/>
  <c r="F81" i="9"/>
  <c r="E81" i="9"/>
  <c r="D81" i="9"/>
  <c r="B81" i="9"/>
  <c r="A81" i="9"/>
  <c r="H80" i="9"/>
  <c r="G80" i="9"/>
  <c r="F80" i="9"/>
  <c r="E80" i="9"/>
  <c r="D80" i="9"/>
  <c r="B80" i="9"/>
  <c r="A80" i="9"/>
  <c r="H79" i="9"/>
  <c r="G79" i="9"/>
  <c r="F79" i="9"/>
  <c r="E79" i="9"/>
  <c r="D79" i="9"/>
  <c r="B79" i="9"/>
  <c r="A79" i="9"/>
  <c r="H78" i="9"/>
  <c r="G78" i="9"/>
  <c r="F78" i="9"/>
  <c r="E78" i="9"/>
  <c r="D78" i="9"/>
  <c r="B78" i="9"/>
  <c r="A78" i="9"/>
  <c r="H77" i="9"/>
  <c r="G77" i="9"/>
  <c r="F77" i="9"/>
  <c r="E77" i="9"/>
  <c r="D77" i="9"/>
  <c r="B77" i="9"/>
  <c r="A77" i="9"/>
  <c r="H76" i="9"/>
  <c r="G76" i="9"/>
  <c r="F76" i="9"/>
  <c r="E76" i="9"/>
  <c r="D76" i="9"/>
  <c r="B76" i="9"/>
  <c r="A76" i="9"/>
  <c r="H75" i="9"/>
  <c r="G75" i="9"/>
  <c r="F75" i="9"/>
  <c r="E75" i="9"/>
  <c r="D75" i="9"/>
  <c r="B75" i="9"/>
  <c r="A75" i="9"/>
  <c r="H74" i="9"/>
  <c r="G74" i="9"/>
  <c r="F74" i="9"/>
  <c r="E74" i="9"/>
  <c r="D74" i="9"/>
  <c r="B74" i="9"/>
  <c r="A74" i="9"/>
  <c r="H73" i="9"/>
  <c r="G73" i="9"/>
  <c r="F73" i="9"/>
  <c r="E73" i="9"/>
  <c r="D73" i="9"/>
  <c r="B73" i="9"/>
  <c r="A73" i="9"/>
  <c r="H72" i="9"/>
  <c r="G72" i="9"/>
  <c r="F72" i="9"/>
  <c r="E72" i="9"/>
  <c r="D72" i="9"/>
  <c r="B72" i="9"/>
  <c r="A72" i="9"/>
  <c r="H71" i="9"/>
  <c r="G71" i="9"/>
  <c r="F71" i="9"/>
  <c r="E71" i="9"/>
  <c r="D71" i="9"/>
  <c r="B71" i="9"/>
  <c r="A71" i="9"/>
  <c r="H70" i="9"/>
  <c r="G70" i="9"/>
  <c r="F70" i="9"/>
  <c r="E70" i="9"/>
  <c r="D70" i="9"/>
  <c r="B70" i="9"/>
  <c r="A70" i="9"/>
  <c r="H69" i="9"/>
  <c r="G69" i="9"/>
  <c r="F69" i="9"/>
  <c r="E69" i="9"/>
  <c r="D69" i="9"/>
  <c r="B69" i="9"/>
  <c r="A69" i="9"/>
  <c r="H68" i="9"/>
  <c r="G68" i="9"/>
  <c r="F68" i="9"/>
  <c r="E68" i="9"/>
  <c r="D68" i="9"/>
  <c r="B68" i="9"/>
  <c r="A68" i="9"/>
  <c r="H67" i="9"/>
  <c r="G67" i="9"/>
  <c r="F67" i="9"/>
  <c r="E67" i="9"/>
  <c r="D67" i="9"/>
  <c r="B67" i="9"/>
  <c r="A67" i="9"/>
  <c r="H66" i="9"/>
  <c r="G66" i="9"/>
  <c r="F66" i="9"/>
  <c r="E66" i="9"/>
  <c r="D66" i="9"/>
  <c r="B66" i="9"/>
  <c r="A66" i="9"/>
  <c r="H65" i="9"/>
  <c r="G65" i="9"/>
  <c r="F65" i="9"/>
  <c r="E65" i="9"/>
  <c r="D65" i="9"/>
  <c r="B65" i="9"/>
  <c r="A65" i="9"/>
  <c r="H64" i="9"/>
  <c r="G64" i="9"/>
  <c r="F64" i="9"/>
  <c r="E64" i="9"/>
  <c r="D64" i="9"/>
  <c r="B64" i="9"/>
  <c r="A64" i="9"/>
  <c r="H63" i="9"/>
  <c r="G63" i="9"/>
  <c r="F63" i="9"/>
  <c r="E63" i="9"/>
  <c r="D63" i="9"/>
  <c r="B63" i="9"/>
  <c r="A63" i="9"/>
  <c r="H62" i="9"/>
  <c r="G62" i="9"/>
  <c r="F62" i="9"/>
  <c r="E62" i="9"/>
  <c r="D62" i="9"/>
  <c r="B62" i="9"/>
  <c r="A62" i="9"/>
  <c r="H61" i="9"/>
  <c r="G61" i="9"/>
  <c r="F61" i="9"/>
  <c r="E61" i="9"/>
  <c r="D61" i="9"/>
  <c r="B61" i="9"/>
  <c r="A61" i="9"/>
  <c r="H60" i="9"/>
  <c r="G60" i="9"/>
  <c r="F60" i="9"/>
  <c r="E60" i="9"/>
  <c r="D60" i="9"/>
  <c r="B60" i="9"/>
  <c r="A60" i="9"/>
  <c r="H59" i="9"/>
  <c r="G59" i="9"/>
  <c r="F59" i="9"/>
  <c r="E59" i="9"/>
  <c r="D59" i="9"/>
  <c r="B59" i="9"/>
  <c r="A59" i="9"/>
  <c r="H58" i="9"/>
  <c r="G58" i="9"/>
  <c r="F58" i="9"/>
  <c r="E58" i="9"/>
  <c r="D58" i="9"/>
  <c r="B58" i="9"/>
  <c r="A58" i="9"/>
  <c r="H57" i="9"/>
  <c r="G57" i="9"/>
  <c r="F57" i="9"/>
  <c r="E57" i="9"/>
  <c r="D57" i="9"/>
  <c r="B57" i="9"/>
  <c r="A57" i="9"/>
  <c r="H56" i="9"/>
  <c r="G56" i="9"/>
  <c r="F56" i="9"/>
  <c r="E56" i="9"/>
  <c r="D56" i="9"/>
  <c r="B56" i="9"/>
  <c r="A56" i="9"/>
  <c r="H55" i="9"/>
  <c r="G55" i="9"/>
  <c r="F55" i="9"/>
  <c r="E55" i="9"/>
  <c r="D55" i="9"/>
  <c r="B55" i="9"/>
  <c r="A55" i="9"/>
  <c r="H54" i="9"/>
  <c r="G54" i="9"/>
  <c r="F54" i="9"/>
  <c r="E54" i="9"/>
  <c r="D54" i="9"/>
  <c r="B54" i="9"/>
  <c r="A54" i="9"/>
  <c r="H53" i="9"/>
  <c r="G53" i="9"/>
  <c r="F53" i="9"/>
  <c r="E53" i="9"/>
  <c r="D53" i="9"/>
  <c r="B53" i="9"/>
  <c r="A53" i="9"/>
  <c r="H52" i="9"/>
  <c r="G52" i="9"/>
  <c r="F52" i="9"/>
  <c r="E52" i="9"/>
  <c r="D52" i="9"/>
  <c r="B52" i="9"/>
  <c r="A52" i="9"/>
  <c r="H51" i="9"/>
  <c r="G51" i="9"/>
  <c r="F51" i="9"/>
  <c r="E51" i="9"/>
  <c r="D51" i="9"/>
  <c r="B51" i="9"/>
  <c r="A51" i="9"/>
  <c r="H50" i="9"/>
  <c r="G50" i="9"/>
  <c r="F50" i="9"/>
  <c r="E50" i="9"/>
  <c r="D50" i="9"/>
  <c r="B50" i="9"/>
  <c r="A50" i="9"/>
  <c r="H49" i="9"/>
  <c r="G49" i="9"/>
  <c r="F49" i="9"/>
  <c r="E49" i="9"/>
  <c r="D49" i="9"/>
  <c r="B49" i="9"/>
  <c r="A49" i="9"/>
  <c r="H48" i="9"/>
  <c r="G48" i="9"/>
  <c r="F48" i="9"/>
  <c r="E48" i="9"/>
  <c r="D48" i="9"/>
  <c r="B48" i="9"/>
  <c r="A48" i="9"/>
  <c r="H47" i="9"/>
  <c r="G47" i="9"/>
  <c r="F47" i="9"/>
  <c r="E47" i="9"/>
  <c r="D47" i="9"/>
  <c r="B47" i="9"/>
  <c r="A47" i="9"/>
  <c r="H46" i="9"/>
  <c r="G46" i="9"/>
  <c r="F46" i="9"/>
  <c r="E46" i="9"/>
  <c r="D46" i="9"/>
  <c r="B46" i="9"/>
  <c r="A46" i="9"/>
  <c r="H45" i="9"/>
  <c r="G45" i="9"/>
  <c r="F45" i="9"/>
  <c r="E45" i="9"/>
  <c r="D45" i="9"/>
  <c r="B45" i="9"/>
  <c r="A45" i="9"/>
  <c r="H44" i="9"/>
  <c r="G44" i="9"/>
  <c r="F44" i="9"/>
  <c r="E44" i="9"/>
  <c r="D44" i="9"/>
  <c r="B44" i="9"/>
  <c r="A44" i="9"/>
  <c r="H43" i="9"/>
  <c r="G43" i="9"/>
  <c r="F43" i="9"/>
  <c r="E43" i="9"/>
  <c r="D43" i="9"/>
  <c r="B43" i="9"/>
  <c r="A43" i="9"/>
  <c r="H42" i="9"/>
  <c r="G42" i="9"/>
  <c r="F42" i="9"/>
  <c r="E42" i="9"/>
  <c r="D42" i="9"/>
  <c r="B42" i="9"/>
  <c r="A42" i="9"/>
  <c r="H41" i="9"/>
  <c r="G41" i="9"/>
  <c r="F41" i="9"/>
  <c r="E41" i="9"/>
  <c r="D41" i="9"/>
  <c r="B41" i="9"/>
  <c r="A41" i="9"/>
  <c r="H40" i="9"/>
  <c r="G40" i="9"/>
  <c r="F40" i="9"/>
  <c r="E40" i="9"/>
  <c r="D40" i="9"/>
  <c r="B40" i="9"/>
  <c r="A40" i="9"/>
  <c r="H39" i="9"/>
  <c r="G39" i="9"/>
  <c r="F39" i="9"/>
  <c r="E39" i="9"/>
  <c r="D39" i="9"/>
  <c r="B39" i="9"/>
  <c r="A39" i="9"/>
  <c r="H38" i="9"/>
  <c r="G38" i="9"/>
  <c r="F38" i="9"/>
  <c r="E38" i="9"/>
  <c r="D38" i="9"/>
  <c r="B38" i="9"/>
  <c r="A38" i="9"/>
  <c r="H37" i="9"/>
  <c r="G37" i="9"/>
  <c r="F37" i="9"/>
  <c r="E37" i="9"/>
  <c r="D37" i="9"/>
  <c r="B37" i="9"/>
  <c r="A37" i="9"/>
  <c r="H36" i="9"/>
  <c r="G36" i="9"/>
  <c r="F36" i="9"/>
  <c r="E36" i="9"/>
  <c r="D36" i="9"/>
  <c r="B36" i="9"/>
  <c r="A36" i="9"/>
  <c r="H35" i="9"/>
  <c r="G35" i="9"/>
  <c r="F35" i="9"/>
  <c r="E35" i="9"/>
  <c r="D35" i="9"/>
  <c r="B35" i="9"/>
  <c r="A35" i="9"/>
  <c r="H34" i="9"/>
  <c r="G34" i="9"/>
  <c r="F34" i="9"/>
  <c r="E34" i="9"/>
  <c r="D34" i="9"/>
  <c r="B34" i="9"/>
  <c r="A34" i="9"/>
  <c r="H33" i="9"/>
  <c r="G33" i="9"/>
  <c r="F33" i="9"/>
  <c r="E33" i="9"/>
  <c r="D33" i="9"/>
  <c r="B33" i="9"/>
  <c r="A33" i="9"/>
  <c r="H32" i="9"/>
  <c r="G32" i="9"/>
  <c r="F32" i="9"/>
  <c r="E32" i="9"/>
  <c r="D32" i="9"/>
  <c r="B32" i="9"/>
  <c r="A32" i="9"/>
  <c r="H31" i="9"/>
  <c r="G31" i="9"/>
  <c r="F31" i="9"/>
  <c r="E31" i="9"/>
  <c r="D31" i="9"/>
  <c r="B31" i="9"/>
  <c r="A31" i="9"/>
  <c r="H30" i="9"/>
  <c r="G30" i="9"/>
  <c r="F30" i="9"/>
  <c r="E30" i="9"/>
  <c r="D30" i="9"/>
  <c r="B30" i="9"/>
  <c r="A30" i="9"/>
  <c r="H29" i="9"/>
  <c r="G29" i="9"/>
  <c r="F29" i="9"/>
  <c r="E29" i="9"/>
  <c r="D29" i="9"/>
  <c r="B29" i="9"/>
  <c r="A29" i="9"/>
  <c r="H28" i="9"/>
  <c r="G28" i="9"/>
  <c r="F28" i="9"/>
  <c r="E28" i="9"/>
  <c r="D28" i="9"/>
  <c r="B28" i="9"/>
  <c r="A28" i="9"/>
  <c r="H27" i="9"/>
  <c r="G27" i="9"/>
  <c r="F27" i="9"/>
  <c r="E27" i="9"/>
  <c r="D27" i="9"/>
  <c r="B27" i="9"/>
  <c r="A27" i="9"/>
  <c r="H26" i="9"/>
  <c r="G26" i="9"/>
  <c r="F26" i="9"/>
  <c r="E26" i="9"/>
  <c r="D26" i="9"/>
  <c r="B26" i="9"/>
  <c r="A26" i="9"/>
  <c r="H25" i="9"/>
  <c r="G25" i="9"/>
  <c r="F25" i="9"/>
  <c r="E25" i="9"/>
  <c r="D25" i="9"/>
  <c r="B25" i="9"/>
  <c r="A25" i="9"/>
  <c r="H24" i="9"/>
  <c r="G24" i="9"/>
  <c r="F24" i="9"/>
  <c r="E24" i="9"/>
  <c r="D24" i="9"/>
  <c r="B24" i="9"/>
  <c r="A24" i="9"/>
  <c r="H23" i="9"/>
  <c r="G23" i="9"/>
  <c r="F23" i="9"/>
  <c r="E23" i="9"/>
  <c r="D23" i="9"/>
  <c r="B23" i="9"/>
  <c r="A23" i="9"/>
  <c r="H22" i="9"/>
  <c r="G22" i="9"/>
  <c r="F22" i="9"/>
  <c r="E22" i="9"/>
  <c r="D22" i="9"/>
  <c r="B22" i="9"/>
  <c r="A22" i="9"/>
  <c r="H21" i="9"/>
  <c r="G21" i="9"/>
  <c r="F21" i="9"/>
  <c r="E21" i="9"/>
  <c r="D21" i="9"/>
  <c r="B21" i="9"/>
  <c r="A21" i="9"/>
  <c r="H20" i="9"/>
  <c r="G20" i="9"/>
  <c r="F20" i="9"/>
  <c r="E20" i="9"/>
  <c r="D20" i="9"/>
  <c r="B20" i="9"/>
  <c r="A20" i="9"/>
  <c r="H19" i="9"/>
  <c r="G19" i="9"/>
  <c r="F19" i="9"/>
  <c r="E19" i="9"/>
  <c r="D19" i="9"/>
  <c r="B19" i="9"/>
  <c r="A19" i="9"/>
  <c r="H18" i="9"/>
  <c r="G18" i="9"/>
  <c r="F18" i="9"/>
  <c r="E18" i="9"/>
  <c r="D18" i="9"/>
  <c r="B18" i="9"/>
  <c r="A18" i="9"/>
  <c r="H17" i="9"/>
  <c r="G17" i="9"/>
  <c r="F17" i="9"/>
  <c r="E17" i="9"/>
  <c r="D17" i="9"/>
  <c r="B17" i="9"/>
  <c r="A17" i="9"/>
  <c r="H16" i="9"/>
  <c r="G16" i="9"/>
  <c r="F16" i="9"/>
  <c r="E16" i="9"/>
  <c r="D16" i="9"/>
  <c r="B16" i="9"/>
  <c r="A16" i="9"/>
  <c r="H15" i="9"/>
  <c r="G15" i="9"/>
  <c r="F15" i="9"/>
  <c r="E15" i="9"/>
  <c r="D15" i="9"/>
  <c r="B15" i="9"/>
  <c r="A15" i="9"/>
  <c r="H14" i="9"/>
  <c r="G14" i="9"/>
  <c r="F14" i="9"/>
  <c r="E14" i="9"/>
  <c r="D14" i="9"/>
  <c r="B14" i="9"/>
  <c r="A14" i="9"/>
  <c r="H13" i="9"/>
  <c r="G13" i="9"/>
  <c r="F13" i="9"/>
  <c r="E13" i="9"/>
  <c r="D13" i="9"/>
  <c r="B13" i="9"/>
  <c r="A13" i="9"/>
  <c r="H12" i="9"/>
  <c r="G12" i="9"/>
  <c r="F12" i="9"/>
  <c r="E12" i="9"/>
  <c r="D12" i="9"/>
  <c r="B12" i="9"/>
  <c r="A12" i="9"/>
  <c r="H11" i="9"/>
  <c r="G11" i="9"/>
  <c r="F11" i="9"/>
  <c r="E11" i="9"/>
  <c r="D11" i="9"/>
  <c r="B11" i="9"/>
  <c r="A11" i="9"/>
  <c r="H10" i="9"/>
  <c r="G10" i="9"/>
  <c r="F10" i="9"/>
  <c r="E10" i="9"/>
  <c r="D10" i="9"/>
  <c r="B10" i="9"/>
  <c r="A10" i="9"/>
  <c r="H9" i="9"/>
  <c r="G9" i="9"/>
  <c r="F9" i="9"/>
  <c r="E9" i="9"/>
  <c r="D9" i="9"/>
  <c r="B9" i="9"/>
  <c r="A9" i="9"/>
  <c r="H8" i="9"/>
  <c r="G8" i="9"/>
  <c r="F8" i="9"/>
  <c r="E8" i="9"/>
  <c r="D8" i="9"/>
  <c r="B8" i="9"/>
  <c r="A8" i="9"/>
  <c r="V500" i="8"/>
  <c r="U500" i="8"/>
  <c r="T500" i="8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B500" i="8"/>
  <c r="A500" i="8"/>
  <c r="V499" i="8"/>
  <c r="U499" i="8"/>
  <c r="T499" i="8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B499" i="8"/>
  <c r="A499" i="8"/>
  <c r="V498" i="8"/>
  <c r="U498" i="8"/>
  <c r="T498" i="8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B498" i="8"/>
  <c r="A498" i="8"/>
  <c r="V497" i="8"/>
  <c r="U497" i="8"/>
  <c r="T497" i="8"/>
  <c r="S497" i="8"/>
  <c r="R497" i="8"/>
  <c r="Q497" i="8"/>
  <c r="P497" i="8"/>
  <c r="O497" i="8"/>
  <c r="N497" i="8"/>
  <c r="M497" i="8"/>
  <c r="L497" i="8"/>
  <c r="K497" i="8"/>
  <c r="J497" i="8"/>
  <c r="I497" i="8"/>
  <c r="H497" i="8"/>
  <c r="G497" i="8"/>
  <c r="F497" i="8"/>
  <c r="E497" i="8"/>
  <c r="D497" i="8"/>
  <c r="B497" i="8"/>
  <c r="A497" i="8"/>
  <c r="V496" i="8"/>
  <c r="U496" i="8"/>
  <c r="T496" i="8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B496" i="8"/>
  <c r="A496" i="8"/>
  <c r="V495" i="8"/>
  <c r="U495" i="8"/>
  <c r="T495" i="8"/>
  <c r="S495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B495" i="8"/>
  <c r="A495" i="8"/>
  <c r="V494" i="8"/>
  <c r="U494" i="8"/>
  <c r="T494" i="8"/>
  <c r="S494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B494" i="8"/>
  <c r="A494" i="8"/>
  <c r="V493" i="8"/>
  <c r="U493" i="8"/>
  <c r="T493" i="8"/>
  <c r="S493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B493" i="8"/>
  <c r="A493" i="8"/>
  <c r="V492" i="8"/>
  <c r="U492" i="8"/>
  <c r="T492" i="8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B492" i="8"/>
  <c r="A492" i="8"/>
  <c r="V491" i="8"/>
  <c r="U491" i="8"/>
  <c r="T491" i="8"/>
  <c r="S491" i="8"/>
  <c r="R491" i="8"/>
  <c r="Q491" i="8"/>
  <c r="P491" i="8"/>
  <c r="O491" i="8"/>
  <c r="N491" i="8"/>
  <c r="M491" i="8"/>
  <c r="L491" i="8"/>
  <c r="K491" i="8"/>
  <c r="J491" i="8"/>
  <c r="I491" i="8"/>
  <c r="H491" i="8"/>
  <c r="G491" i="8"/>
  <c r="F491" i="8"/>
  <c r="E491" i="8"/>
  <c r="D491" i="8"/>
  <c r="B491" i="8"/>
  <c r="A491" i="8"/>
  <c r="V490" i="8"/>
  <c r="U490" i="8"/>
  <c r="T490" i="8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B490" i="8"/>
  <c r="A490" i="8"/>
  <c r="V489" i="8"/>
  <c r="U489" i="8"/>
  <c r="T489" i="8"/>
  <c r="S489" i="8"/>
  <c r="R489" i="8"/>
  <c r="Q489" i="8"/>
  <c r="P489" i="8"/>
  <c r="O489" i="8"/>
  <c r="N489" i="8"/>
  <c r="M489" i="8"/>
  <c r="L489" i="8"/>
  <c r="K489" i="8"/>
  <c r="J489" i="8"/>
  <c r="I489" i="8"/>
  <c r="H489" i="8"/>
  <c r="G489" i="8"/>
  <c r="F489" i="8"/>
  <c r="E489" i="8"/>
  <c r="D489" i="8"/>
  <c r="B489" i="8"/>
  <c r="A489" i="8"/>
  <c r="V488" i="8"/>
  <c r="U488" i="8"/>
  <c r="T488" i="8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B488" i="8"/>
  <c r="A488" i="8"/>
  <c r="V487" i="8"/>
  <c r="U487" i="8"/>
  <c r="T487" i="8"/>
  <c r="S487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B487" i="8"/>
  <c r="A487" i="8"/>
  <c r="V486" i="8"/>
  <c r="U486" i="8"/>
  <c r="T486" i="8"/>
  <c r="S486" i="8"/>
  <c r="R486" i="8"/>
  <c r="Q486" i="8"/>
  <c r="P486" i="8"/>
  <c r="O486" i="8"/>
  <c r="N486" i="8"/>
  <c r="M486" i="8"/>
  <c r="L486" i="8"/>
  <c r="K486" i="8"/>
  <c r="J486" i="8"/>
  <c r="I486" i="8"/>
  <c r="H486" i="8"/>
  <c r="G486" i="8"/>
  <c r="F486" i="8"/>
  <c r="E486" i="8"/>
  <c r="D486" i="8"/>
  <c r="B486" i="8"/>
  <c r="A486" i="8"/>
  <c r="V485" i="8"/>
  <c r="U485" i="8"/>
  <c r="T485" i="8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B485" i="8"/>
  <c r="A485" i="8"/>
  <c r="V484" i="8"/>
  <c r="U484" i="8"/>
  <c r="T484" i="8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B484" i="8"/>
  <c r="A484" i="8"/>
  <c r="V483" i="8"/>
  <c r="U483" i="8"/>
  <c r="T483" i="8"/>
  <c r="S483" i="8"/>
  <c r="R483" i="8"/>
  <c r="Q483" i="8"/>
  <c r="P483" i="8"/>
  <c r="O483" i="8"/>
  <c r="N483" i="8"/>
  <c r="M483" i="8"/>
  <c r="L483" i="8"/>
  <c r="K483" i="8"/>
  <c r="J483" i="8"/>
  <c r="I483" i="8"/>
  <c r="H483" i="8"/>
  <c r="G483" i="8"/>
  <c r="F483" i="8"/>
  <c r="E483" i="8"/>
  <c r="D483" i="8"/>
  <c r="B483" i="8"/>
  <c r="A483" i="8"/>
  <c r="V482" i="8"/>
  <c r="U482" i="8"/>
  <c r="T482" i="8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B482" i="8"/>
  <c r="A482" i="8"/>
  <c r="V481" i="8"/>
  <c r="U481" i="8"/>
  <c r="T481" i="8"/>
  <c r="S481" i="8"/>
  <c r="R481" i="8"/>
  <c r="Q481" i="8"/>
  <c r="P481" i="8"/>
  <c r="O481" i="8"/>
  <c r="N481" i="8"/>
  <c r="M481" i="8"/>
  <c r="L481" i="8"/>
  <c r="K481" i="8"/>
  <c r="J481" i="8"/>
  <c r="I481" i="8"/>
  <c r="H481" i="8"/>
  <c r="G481" i="8"/>
  <c r="F481" i="8"/>
  <c r="E481" i="8"/>
  <c r="D481" i="8"/>
  <c r="B481" i="8"/>
  <c r="A481" i="8"/>
  <c r="V480" i="8"/>
  <c r="U480" i="8"/>
  <c r="T480" i="8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B480" i="8"/>
  <c r="A480" i="8"/>
  <c r="V479" i="8"/>
  <c r="U479" i="8"/>
  <c r="T479" i="8"/>
  <c r="S479" i="8"/>
  <c r="R479" i="8"/>
  <c r="Q479" i="8"/>
  <c r="P479" i="8"/>
  <c r="O479" i="8"/>
  <c r="N479" i="8"/>
  <c r="M479" i="8"/>
  <c r="L479" i="8"/>
  <c r="K479" i="8"/>
  <c r="J479" i="8"/>
  <c r="I479" i="8"/>
  <c r="H479" i="8"/>
  <c r="G479" i="8"/>
  <c r="F479" i="8"/>
  <c r="E479" i="8"/>
  <c r="D479" i="8"/>
  <c r="B479" i="8"/>
  <c r="A479" i="8"/>
  <c r="V478" i="8"/>
  <c r="U478" i="8"/>
  <c r="T478" i="8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B478" i="8"/>
  <c r="A478" i="8"/>
  <c r="V477" i="8"/>
  <c r="U477" i="8"/>
  <c r="T477" i="8"/>
  <c r="S477" i="8"/>
  <c r="R477" i="8"/>
  <c r="Q477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B477" i="8"/>
  <c r="A477" i="8"/>
  <c r="V476" i="8"/>
  <c r="U476" i="8"/>
  <c r="T476" i="8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B476" i="8"/>
  <c r="A476" i="8"/>
  <c r="V475" i="8"/>
  <c r="U475" i="8"/>
  <c r="T475" i="8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B475" i="8"/>
  <c r="A475" i="8"/>
  <c r="V474" i="8"/>
  <c r="U474" i="8"/>
  <c r="T474" i="8"/>
  <c r="S474" i="8"/>
  <c r="R474" i="8"/>
  <c r="Q474" i="8"/>
  <c r="P474" i="8"/>
  <c r="O474" i="8"/>
  <c r="N474" i="8"/>
  <c r="M474" i="8"/>
  <c r="L474" i="8"/>
  <c r="K474" i="8"/>
  <c r="J474" i="8"/>
  <c r="I474" i="8"/>
  <c r="H474" i="8"/>
  <c r="G474" i="8"/>
  <c r="F474" i="8"/>
  <c r="E474" i="8"/>
  <c r="D474" i="8"/>
  <c r="B474" i="8"/>
  <c r="A474" i="8"/>
  <c r="V473" i="8"/>
  <c r="U473" i="8"/>
  <c r="T473" i="8"/>
  <c r="S473" i="8"/>
  <c r="R473" i="8"/>
  <c r="Q473" i="8"/>
  <c r="P473" i="8"/>
  <c r="O473" i="8"/>
  <c r="N473" i="8"/>
  <c r="M473" i="8"/>
  <c r="L473" i="8"/>
  <c r="K473" i="8"/>
  <c r="J473" i="8"/>
  <c r="I473" i="8"/>
  <c r="H473" i="8"/>
  <c r="G473" i="8"/>
  <c r="F473" i="8"/>
  <c r="E473" i="8"/>
  <c r="D473" i="8"/>
  <c r="B473" i="8"/>
  <c r="A473" i="8"/>
  <c r="V472" i="8"/>
  <c r="U472" i="8"/>
  <c r="T472" i="8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B472" i="8"/>
  <c r="A472" i="8"/>
  <c r="V471" i="8"/>
  <c r="U471" i="8"/>
  <c r="T471" i="8"/>
  <c r="S471" i="8"/>
  <c r="R471" i="8"/>
  <c r="Q471" i="8"/>
  <c r="P471" i="8"/>
  <c r="O471" i="8"/>
  <c r="N471" i="8"/>
  <c r="M471" i="8"/>
  <c r="L471" i="8"/>
  <c r="K471" i="8"/>
  <c r="J471" i="8"/>
  <c r="I471" i="8"/>
  <c r="H471" i="8"/>
  <c r="G471" i="8"/>
  <c r="F471" i="8"/>
  <c r="E471" i="8"/>
  <c r="D471" i="8"/>
  <c r="B471" i="8"/>
  <c r="A471" i="8"/>
  <c r="V470" i="8"/>
  <c r="U470" i="8"/>
  <c r="T470" i="8"/>
  <c r="S470" i="8"/>
  <c r="R470" i="8"/>
  <c r="Q470" i="8"/>
  <c r="P470" i="8"/>
  <c r="O470" i="8"/>
  <c r="N470" i="8"/>
  <c r="M470" i="8"/>
  <c r="L470" i="8"/>
  <c r="K470" i="8"/>
  <c r="J470" i="8"/>
  <c r="I470" i="8"/>
  <c r="H470" i="8"/>
  <c r="G470" i="8"/>
  <c r="F470" i="8"/>
  <c r="E470" i="8"/>
  <c r="D470" i="8"/>
  <c r="B470" i="8"/>
  <c r="A470" i="8"/>
  <c r="V469" i="8"/>
  <c r="U469" i="8"/>
  <c r="T469" i="8"/>
  <c r="S469" i="8"/>
  <c r="R469" i="8"/>
  <c r="Q469" i="8"/>
  <c r="P469" i="8"/>
  <c r="O469" i="8"/>
  <c r="N469" i="8"/>
  <c r="M469" i="8"/>
  <c r="L469" i="8"/>
  <c r="K469" i="8"/>
  <c r="J469" i="8"/>
  <c r="I469" i="8"/>
  <c r="H469" i="8"/>
  <c r="G469" i="8"/>
  <c r="F469" i="8"/>
  <c r="E469" i="8"/>
  <c r="D469" i="8"/>
  <c r="B469" i="8"/>
  <c r="A469" i="8"/>
  <c r="V468" i="8"/>
  <c r="U468" i="8"/>
  <c r="T468" i="8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B468" i="8"/>
  <c r="A468" i="8"/>
  <c r="V467" i="8"/>
  <c r="U467" i="8"/>
  <c r="T467" i="8"/>
  <c r="S467" i="8"/>
  <c r="R467" i="8"/>
  <c r="Q467" i="8"/>
  <c r="P467" i="8"/>
  <c r="O467" i="8"/>
  <c r="N467" i="8"/>
  <c r="M467" i="8"/>
  <c r="L467" i="8"/>
  <c r="K467" i="8"/>
  <c r="J467" i="8"/>
  <c r="I467" i="8"/>
  <c r="H467" i="8"/>
  <c r="G467" i="8"/>
  <c r="F467" i="8"/>
  <c r="E467" i="8"/>
  <c r="D467" i="8"/>
  <c r="B467" i="8"/>
  <c r="A467" i="8"/>
  <c r="V466" i="8"/>
  <c r="U466" i="8"/>
  <c r="T466" i="8"/>
  <c r="S466" i="8"/>
  <c r="R466" i="8"/>
  <c r="Q466" i="8"/>
  <c r="P466" i="8"/>
  <c r="O466" i="8"/>
  <c r="N466" i="8"/>
  <c r="M466" i="8"/>
  <c r="L466" i="8"/>
  <c r="K466" i="8"/>
  <c r="J466" i="8"/>
  <c r="I466" i="8"/>
  <c r="H466" i="8"/>
  <c r="G466" i="8"/>
  <c r="F466" i="8"/>
  <c r="E466" i="8"/>
  <c r="D466" i="8"/>
  <c r="B466" i="8"/>
  <c r="A466" i="8"/>
  <c r="V465" i="8"/>
  <c r="U465" i="8"/>
  <c r="T465" i="8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B465" i="8"/>
  <c r="A465" i="8"/>
  <c r="V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B464" i="8"/>
  <c r="A464" i="8"/>
  <c r="V463" i="8"/>
  <c r="U463" i="8"/>
  <c r="T463" i="8"/>
  <c r="S463" i="8"/>
  <c r="R463" i="8"/>
  <c r="Q463" i="8"/>
  <c r="P463" i="8"/>
  <c r="O463" i="8"/>
  <c r="N463" i="8"/>
  <c r="M463" i="8"/>
  <c r="L463" i="8"/>
  <c r="K463" i="8"/>
  <c r="J463" i="8"/>
  <c r="I463" i="8"/>
  <c r="H463" i="8"/>
  <c r="G463" i="8"/>
  <c r="F463" i="8"/>
  <c r="E463" i="8"/>
  <c r="D463" i="8"/>
  <c r="B463" i="8"/>
  <c r="A463" i="8"/>
  <c r="V462" i="8"/>
  <c r="U462" i="8"/>
  <c r="T462" i="8"/>
  <c r="S462" i="8"/>
  <c r="R462" i="8"/>
  <c r="Q462" i="8"/>
  <c r="P462" i="8"/>
  <c r="O462" i="8"/>
  <c r="N462" i="8"/>
  <c r="M462" i="8"/>
  <c r="L462" i="8"/>
  <c r="K462" i="8"/>
  <c r="J462" i="8"/>
  <c r="I462" i="8"/>
  <c r="H462" i="8"/>
  <c r="G462" i="8"/>
  <c r="F462" i="8"/>
  <c r="E462" i="8"/>
  <c r="D462" i="8"/>
  <c r="B462" i="8"/>
  <c r="A462" i="8"/>
  <c r="V461" i="8"/>
  <c r="U461" i="8"/>
  <c r="T461" i="8"/>
  <c r="S461" i="8"/>
  <c r="R461" i="8"/>
  <c r="Q461" i="8"/>
  <c r="P461" i="8"/>
  <c r="O461" i="8"/>
  <c r="N461" i="8"/>
  <c r="M461" i="8"/>
  <c r="L461" i="8"/>
  <c r="K461" i="8"/>
  <c r="J461" i="8"/>
  <c r="I461" i="8"/>
  <c r="H461" i="8"/>
  <c r="G461" i="8"/>
  <c r="F461" i="8"/>
  <c r="E461" i="8"/>
  <c r="D461" i="8"/>
  <c r="B461" i="8"/>
  <c r="A461" i="8"/>
  <c r="V460" i="8"/>
  <c r="U460" i="8"/>
  <c r="T460" i="8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B460" i="8"/>
  <c r="A460" i="8"/>
  <c r="V459" i="8"/>
  <c r="U459" i="8"/>
  <c r="T459" i="8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B459" i="8"/>
  <c r="A459" i="8"/>
  <c r="V458" i="8"/>
  <c r="U458" i="8"/>
  <c r="T458" i="8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B458" i="8"/>
  <c r="A458" i="8"/>
  <c r="V457" i="8"/>
  <c r="U457" i="8"/>
  <c r="T457" i="8"/>
  <c r="S457" i="8"/>
  <c r="R457" i="8"/>
  <c r="Q457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B457" i="8"/>
  <c r="A457" i="8"/>
  <c r="V456" i="8"/>
  <c r="U456" i="8"/>
  <c r="T456" i="8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B456" i="8"/>
  <c r="A456" i="8"/>
  <c r="V455" i="8"/>
  <c r="U455" i="8"/>
  <c r="T455" i="8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B455" i="8"/>
  <c r="A455" i="8"/>
  <c r="V454" i="8"/>
  <c r="U454" i="8"/>
  <c r="T454" i="8"/>
  <c r="S454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B454" i="8"/>
  <c r="A454" i="8"/>
  <c r="V453" i="8"/>
  <c r="U453" i="8"/>
  <c r="T453" i="8"/>
  <c r="S453" i="8"/>
  <c r="R453" i="8"/>
  <c r="Q453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B453" i="8"/>
  <c r="A453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B452" i="8"/>
  <c r="A452" i="8"/>
  <c r="V451" i="8"/>
  <c r="U451" i="8"/>
  <c r="T451" i="8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1" i="8"/>
  <c r="D451" i="8"/>
  <c r="B451" i="8"/>
  <c r="A451" i="8"/>
  <c r="V450" i="8"/>
  <c r="U450" i="8"/>
  <c r="T450" i="8"/>
  <c r="S450" i="8"/>
  <c r="R450" i="8"/>
  <c r="Q450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B450" i="8"/>
  <c r="A450" i="8"/>
  <c r="V449" i="8"/>
  <c r="U449" i="8"/>
  <c r="T449" i="8"/>
  <c r="S449" i="8"/>
  <c r="R449" i="8"/>
  <c r="Q449" i="8"/>
  <c r="P449" i="8"/>
  <c r="O449" i="8"/>
  <c r="N449" i="8"/>
  <c r="M449" i="8"/>
  <c r="L449" i="8"/>
  <c r="K449" i="8"/>
  <c r="J449" i="8"/>
  <c r="I449" i="8"/>
  <c r="H449" i="8"/>
  <c r="G449" i="8"/>
  <c r="F449" i="8"/>
  <c r="E449" i="8"/>
  <c r="D449" i="8"/>
  <c r="B449" i="8"/>
  <c r="A449" i="8"/>
  <c r="V448" i="8"/>
  <c r="U448" i="8"/>
  <c r="T448" i="8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B448" i="8"/>
  <c r="A448" i="8"/>
  <c r="V447" i="8"/>
  <c r="U447" i="8"/>
  <c r="T447" i="8"/>
  <c r="S447" i="8"/>
  <c r="R447" i="8"/>
  <c r="Q447" i="8"/>
  <c r="P447" i="8"/>
  <c r="O447" i="8"/>
  <c r="N447" i="8"/>
  <c r="M447" i="8"/>
  <c r="L447" i="8"/>
  <c r="K447" i="8"/>
  <c r="J447" i="8"/>
  <c r="I447" i="8"/>
  <c r="H447" i="8"/>
  <c r="G447" i="8"/>
  <c r="F447" i="8"/>
  <c r="E447" i="8"/>
  <c r="D447" i="8"/>
  <c r="B447" i="8"/>
  <c r="A447" i="8"/>
  <c r="V446" i="8"/>
  <c r="U446" i="8"/>
  <c r="T446" i="8"/>
  <c r="S446" i="8"/>
  <c r="R446" i="8"/>
  <c r="Q446" i="8"/>
  <c r="P446" i="8"/>
  <c r="O446" i="8"/>
  <c r="N446" i="8"/>
  <c r="M446" i="8"/>
  <c r="L446" i="8"/>
  <c r="K446" i="8"/>
  <c r="J446" i="8"/>
  <c r="I446" i="8"/>
  <c r="H446" i="8"/>
  <c r="G446" i="8"/>
  <c r="F446" i="8"/>
  <c r="E446" i="8"/>
  <c r="D446" i="8"/>
  <c r="B446" i="8"/>
  <c r="A446" i="8"/>
  <c r="V445" i="8"/>
  <c r="U445" i="8"/>
  <c r="T445" i="8"/>
  <c r="S445" i="8"/>
  <c r="R445" i="8"/>
  <c r="Q445" i="8"/>
  <c r="P445" i="8"/>
  <c r="O445" i="8"/>
  <c r="N445" i="8"/>
  <c r="M445" i="8"/>
  <c r="L445" i="8"/>
  <c r="K445" i="8"/>
  <c r="J445" i="8"/>
  <c r="I445" i="8"/>
  <c r="H445" i="8"/>
  <c r="G445" i="8"/>
  <c r="F445" i="8"/>
  <c r="E445" i="8"/>
  <c r="D445" i="8"/>
  <c r="B445" i="8"/>
  <c r="A445" i="8"/>
  <c r="V444" i="8"/>
  <c r="U444" i="8"/>
  <c r="T444" i="8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B444" i="8"/>
  <c r="A444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B443" i="8"/>
  <c r="A443" i="8"/>
  <c r="V442" i="8"/>
  <c r="U442" i="8"/>
  <c r="T442" i="8"/>
  <c r="S442" i="8"/>
  <c r="R442" i="8"/>
  <c r="Q442" i="8"/>
  <c r="P442" i="8"/>
  <c r="O442" i="8"/>
  <c r="N442" i="8"/>
  <c r="M442" i="8"/>
  <c r="L442" i="8"/>
  <c r="K442" i="8"/>
  <c r="J442" i="8"/>
  <c r="I442" i="8"/>
  <c r="H442" i="8"/>
  <c r="G442" i="8"/>
  <c r="F442" i="8"/>
  <c r="E442" i="8"/>
  <c r="D442" i="8"/>
  <c r="B442" i="8"/>
  <c r="A442" i="8"/>
  <c r="V441" i="8"/>
  <c r="U441" i="8"/>
  <c r="T441" i="8"/>
  <c r="S441" i="8"/>
  <c r="R441" i="8"/>
  <c r="Q441" i="8"/>
  <c r="P441" i="8"/>
  <c r="O441" i="8"/>
  <c r="N441" i="8"/>
  <c r="M441" i="8"/>
  <c r="L441" i="8"/>
  <c r="K441" i="8"/>
  <c r="J441" i="8"/>
  <c r="I441" i="8"/>
  <c r="H441" i="8"/>
  <c r="G441" i="8"/>
  <c r="F441" i="8"/>
  <c r="E441" i="8"/>
  <c r="D441" i="8"/>
  <c r="B441" i="8"/>
  <c r="A441" i="8"/>
  <c r="V440" i="8"/>
  <c r="U440" i="8"/>
  <c r="T440" i="8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B440" i="8"/>
  <c r="A440" i="8"/>
  <c r="V439" i="8"/>
  <c r="U439" i="8"/>
  <c r="T439" i="8"/>
  <c r="S439" i="8"/>
  <c r="R439" i="8"/>
  <c r="Q439" i="8"/>
  <c r="P439" i="8"/>
  <c r="O439" i="8"/>
  <c r="N439" i="8"/>
  <c r="M439" i="8"/>
  <c r="L439" i="8"/>
  <c r="K439" i="8"/>
  <c r="J439" i="8"/>
  <c r="I439" i="8"/>
  <c r="H439" i="8"/>
  <c r="G439" i="8"/>
  <c r="F439" i="8"/>
  <c r="E439" i="8"/>
  <c r="D439" i="8"/>
  <c r="B439" i="8"/>
  <c r="A439" i="8"/>
  <c r="V438" i="8"/>
  <c r="U438" i="8"/>
  <c r="T438" i="8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B438" i="8"/>
  <c r="A438" i="8"/>
  <c r="V437" i="8"/>
  <c r="U437" i="8"/>
  <c r="T437" i="8"/>
  <c r="S437" i="8"/>
  <c r="R437" i="8"/>
  <c r="Q437" i="8"/>
  <c r="P437" i="8"/>
  <c r="O437" i="8"/>
  <c r="N437" i="8"/>
  <c r="M437" i="8"/>
  <c r="L437" i="8"/>
  <c r="K437" i="8"/>
  <c r="J437" i="8"/>
  <c r="I437" i="8"/>
  <c r="H437" i="8"/>
  <c r="G437" i="8"/>
  <c r="F437" i="8"/>
  <c r="E437" i="8"/>
  <c r="D437" i="8"/>
  <c r="B437" i="8"/>
  <c r="A437" i="8"/>
  <c r="V436" i="8"/>
  <c r="U436" i="8"/>
  <c r="T436" i="8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B436" i="8"/>
  <c r="A436" i="8"/>
  <c r="V435" i="8"/>
  <c r="U435" i="8"/>
  <c r="T435" i="8"/>
  <c r="S435" i="8"/>
  <c r="R435" i="8"/>
  <c r="Q435" i="8"/>
  <c r="P435" i="8"/>
  <c r="O435" i="8"/>
  <c r="N435" i="8"/>
  <c r="M435" i="8"/>
  <c r="L435" i="8"/>
  <c r="K435" i="8"/>
  <c r="J435" i="8"/>
  <c r="I435" i="8"/>
  <c r="H435" i="8"/>
  <c r="G435" i="8"/>
  <c r="F435" i="8"/>
  <c r="E435" i="8"/>
  <c r="D435" i="8"/>
  <c r="B435" i="8"/>
  <c r="A435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B434" i="8"/>
  <c r="A434" i="8"/>
  <c r="V433" i="8"/>
  <c r="U433" i="8"/>
  <c r="T433" i="8"/>
  <c r="S433" i="8"/>
  <c r="R433" i="8"/>
  <c r="Q433" i="8"/>
  <c r="P433" i="8"/>
  <c r="O433" i="8"/>
  <c r="N433" i="8"/>
  <c r="M433" i="8"/>
  <c r="L433" i="8"/>
  <c r="K433" i="8"/>
  <c r="J433" i="8"/>
  <c r="I433" i="8"/>
  <c r="H433" i="8"/>
  <c r="G433" i="8"/>
  <c r="F433" i="8"/>
  <c r="E433" i="8"/>
  <c r="D433" i="8"/>
  <c r="B433" i="8"/>
  <c r="A433" i="8"/>
  <c r="V432" i="8"/>
  <c r="U432" i="8"/>
  <c r="T432" i="8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B432" i="8"/>
  <c r="A432" i="8"/>
  <c r="V431" i="8"/>
  <c r="U431" i="8"/>
  <c r="T431" i="8"/>
  <c r="S431" i="8"/>
  <c r="R431" i="8"/>
  <c r="Q431" i="8"/>
  <c r="P431" i="8"/>
  <c r="O431" i="8"/>
  <c r="N431" i="8"/>
  <c r="M431" i="8"/>
  <c r="L431" i="8"/>
  <c r="K431" i="8"/>
  <c r="J431" i="8"/>
  <c r="I431" i="8"/>
  <c r="H431" i="8"/>
  <c r="G431" i="8"/>
  <c r="F431" i="8"/>
  <c r="E431" i="8"/>
  <c r="D431" i="8"/>
  <c r="B431" i="8"/>
  <c r="A431" i="8"/>
  <c r="V430" i="8"/>
  <c r="U430" i="8"/>
  <c r="T430" i="8"/>
  <c r="S430" i="8"/>
  <c r="R430" i="8"/>
  <c r="Q430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B430" i="8"/>
  <c r="A430" i="8"/>
  <c r="V429" i="8"/>
  <c r="U429" i="8"/>
  <c r="T429" i="8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B429" i="8"/>
  <c r="A429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B428" i="8"/>
  <c r="A428" i="8"/>
  <c r="V427" i="8"/>
  <c r="U427" i="8"/>
  <c r="T427" i="8"/>
  <c r="S427" i="8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D427" i="8"/>
  <c r="B427" i="8"/>
  <c r="A427" i="8"/>
  <c r="V426" i="8"/>
  <c r="U426" i="8"/>
  <c r="T426" i="8"/>
  <c r="S426" i="8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E426" i="8"/>
  <c r="D426" i="8"/>
  <c r="B426" i="8"/>
  <c r="A426" i="8"/>
  <c r="V425" i="8"/>
  <c r="U425" i="8"/>
  <c r="T425" i="8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B425" i="8"/>
  <c r="A425" i="8"/>
  <c r="V424" i="8"/>
  <c r="U424" i="8"/>
  <c r="T424" i="8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B424" i="8"/>
  <c r="A424" i="8"/>
  <c r="V423" i="8"/>
  <c r="U423" i="8"/>
  <c r="T423" i="8"/>
  <c r="S423" i="8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B423" i="8"/>
  <c r="A423" i="8"/>
  <c r="V422" i="8"/>
  <c r="U422" i="8"/>
  <c r="T422" i="8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B422" i="8"/>
  <c r="A422" i="8"/>
  <c r="V421" i="8"/>
  <c r="U421" i="8"/>
  <c r="T421" i="8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B421" i="8"/>
  <c r="A421" i="8"/>
  <c r="V420" i="8"/>
  <c r="U420" i="8"/>
  <c r="T420" i="8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B420" i="8"/>
  <c r="A420" i="8"/>
  <c r="V419" i="8"/>
  <c r="U419" i="8"/>
  <c r="T419" i="8"/>
  <c r="S419" i="8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D419" i="8"/>
  <c r="B419" i="8"/>
  <c r="A419" i="8"/>
  <c r="V418" i="8"/>
  <c r="U418" i="8"/>
  <c r="T418" i="8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B418" i="8"/>
  <c r="A418" i="8"/>
  <c r="V417" i="8"/>
  <c r="U417" i="8"/>
  <c r="T417" i="8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B417" i="8"/>
  <c r="A417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B416" i="8"/>
  <c r="A416" i="8"/>
  <c r="V415" i="8"/>
  <c r="U415" i="8"/>
  <c r="T415" i="8"/>
  <c r="S415" i="8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B415" i="8"/>
  <c r="A415" i="8"/>
  <c r="V414" i="8"/>
  <c r="U414" i="8"/>
  <c r="T414" i="8"/>
  <c r="S414" i="8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E414" i="8"/>
  <c r="D414" i="8"/>
  <c r="B414" i="8"/>
  <c r="A414" i="8"/>
  <c r="V413" i="8"/>
  <c r="U413" i="8"/>
  <c r="T413" i="8"/>
  <c r="S413" i="8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B413" i="8"/>
  <c r="A413" i="8"/>
  <c r="V412" i="8"/>
  <c r="U412" i="8"/>
  <c r="T412" i="8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B412" i="8"/>
  <c r="A412" i="8"/>
  <c r="V411" i="8"/>
  <c r="U411" i="8"/>
  <c r="T411" i="8"/>
  <c r="S411" i="8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D411" i="8"/>
  <c r="B411" i="8"/>
  <c r="A411" i="8"/>
  <c r="V410" i="8"/>
  <c r="U410" i="8"/>
  <c r="T410" i="8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B410" i="8"/>
  <c r="A410" i="8"/>
  <c r="V409" i="8"/>
  <c r="U409" i="8"/>
  <c r="T409" i="8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B409" i="8"/>
  <c r="A409" i="8"/>
  <c r="V408" i="8"/>
  <c r="U408" i="8"/>
  <c r="T408" i="8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B408" i="8"/>
  <c r="A408" i="8"/>
  <c r="V407" i="8"/>
  <c r="U407" i="8"/>
  <c r="T407" i="8"/>
  <c r="S407" i="8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B407" i="8"/>
  <c r="A407" i="8"/>
  <c r="V406" i="8"/>
  <c r="U406" i="8"/>
  <c r="T406" i="8"/>
  <c r="S406" i="8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E406" i="8"/>
  <c r="D406" i="8"/>
  <c r="B406" i="8"/>
  <c r="A406" i="8"/>
  <c r="V405" i="8"/>
  <c r="U405" i="8"/>
  <c r="T405" i="8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B405" i="8"/>
  <c r="A405" i="8"/>
  <c r="V404" i="8"/>
  <c r="U404" i="8"/>
  <c r="T404" i="8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B404" i="8"/>
  <c r="A404" i="8"/>
  <c r="V403" i="8"/>
  <c r="U403" i="8"/>
  <c r="T403" i="8"/>
  <c r="S403" i="8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D403" i="8"/>
  <c r="B403" i="8"/>
  <c r="A403" i="8"/>
  <c r="V402" i="8"/>
  <c r="U402" i="8"/>
  <c r="T402" i="8"/>
  <c r="S402" i="8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E402" i="8"/>
  <c r="D402" i="8"/>
  <c r="B402" i="8"/>
  <c r="A402" i="8"/>
  <c r="V401" i="8"/>
  <c r="U401" i="8"/>
  <c r="T401" i="8"/>
  <c r="S401" i="8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B401" i="8"/>
  <c r="A401" i="8"/>
  <c r="V400" i="8"/>
  <c r="U400" i="8"/>
  <c r="T400" i="8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B400" i="8"/>
  <c r="A400" i="8"/>
  <c r="V399" i="8"/>
  <c r="U399" i="8"/>
  <c r="T399" i="8"/>
  <c r="S399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B399" i="8"/>
  <c r="A399" i="8"/>
  <c r="V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B398" i="8"/>
  <c r="A398" i="8"/>
  <c r="V397" i="8"/>
  <c r="U397" i="8"/>
  <c r="T397" i="8"/>
  <c r="S397" i="8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B397" i="8"/>
  <c r="A397" i="8"/>
  <c r="V396" i="8"/>
  <c r="U396" i="8"/>
  <c r="T396" i="8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B396" i="8"/>
  <c r="A396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B395" i="8"/>
  <c r="A395" i="8"/>
  <c r="V394" i="8"/>
  <c r="U394" i="8"/>
  <c r="T394" i="8"/>
  <c r="S394" i="8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D394" i="8"/>
  <c r="B394" i="8"/>
  <c r="A394" i="8"/>
  <c r="V393" i="8"/>
  <c r="U393" i="8"/>
  <c r="T393" i="8"/>
  <c r="S393" i="8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B393" i="8"/>
  <c r="A393" i="8"/>
  <c r="V392" i="8"/>
  <c r="U392" i="8"/>
  <c r="T392" i="8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B392" i="8"/>
  <c r="A392" i="8"/>
  <c r="V391" i="8"/>
  <c r="U391" i="8"/>
  <c r="T391" i="8"/>
  <c r="S391" i="8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B391" i="8"/>
  <c r="A391" i="8"/>
  <c r="V390" i="8"/>
  <c r="U390" i="8"/>
  <c r="T390" i="8"/>
  <c r="S390" i="8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B390" i="8"/>
  <c r="A390" i="8"/>
  <c r="V389" i="8"/>
  <c r="U389" i="8"/>
  <c r="T389" i="8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B389" i="8"/>
  <c r="A389" i="8"/>
  <c r="V388" i="8"/>
  <c r="U388" i="8"/>
  <c r="T388" i="8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B388" i="8"/>
  <c r="A388" i="8"/>
  <c r="V387" i="8"/>
  <c r="U387" i="8"/>
  <c r="T387" i="8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B387" i="8"/>
  <c r="A387" i="8"/>
  <c r="V386" i="8"/>
  <c r="U386" i="8"/>
  <c r="T386" i="8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B386" i="8"/>
  <c r="A386" i="8"/>
  <c r="V385" i="8"/>
  <c r="U385" i="8"/>
  <c r="T385" i="8"/>
  <c r="S385" i="8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B385" i="8"/>
  <c r="A385" i="8"/>
  <c r="V384" i="8"/>
  <c r="U384" i="8"/>
  <c r="T384" i="8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B384" i="8"/>
  <c r="A384" i="8"/>
  <c r="V383" i="8"/>
  <c r="U383" i="8"/>
  <c r="T383" i="8"/>
  <c r="S383" i="8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B383" i="8"/>
  <c r="A383" i="8"/>
  <c r="V382" i="8"/>
  <c r="U382" i="8"/>
  <c r="T382" i="8"/>
  <c r="S382" i="8"/>
  <c r="R382" i="8"/>
  <c r="Q382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B382" i="8"/>
  <c r="A382" i="8"/>
  <c r="V381" i="8"/>
  <c r="U381" i="8"/>
  <c r="T381" i="8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B381" i="8"/>
  <c r="A381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B380" i="8"/>
  <c r="A380" i="8"/>
  <c r="V379" i="8"/>
  <c r="U379" i="8"/>
  <c r="T379" i="8"/>
  <c r="S379" i="8"/>
  <c r="R379" i="8"/>
  <c r="Q379" i="8"/>
  <c r="P379" i="8"/>
  <c r="O379" i="8"/>
  <c r="N379" i="8"/>
  <c r="M379" i="8"/>
  <c r="L379" i="8"/>
  <c r="K379" i="8"/>
  <c r="J379" i="8"/>
  <c r="I379" i="8"/>
  <c r="H379" i="8"/>
  <c r="G379" i="8"/>
  <c r="F379" i="8"/>
  <c r="E379" i="8"/>
  <c r="D379" i="8"/>
  <c r="B379" i="8"/>
  <c r="A379" i="8"/>
  <c r="V378" i="8"/>
  <c r="U378" i="8"/>
  <c r="T378" i="8"/>
  <c r="S378" i="8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D378" i="8"/>
  <c r="B378" i="8"/>
  <c r="A378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B377" i="8"/>
  <c r="A377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B376" i="8"/>
  <c r="A376" i="8"/>
  <c r="V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B375" i="8"/>
  <c r="A375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B374" i="8"/>
  <c r="A374" i="8"/>
  <c r="V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B373" i="8"/>
  <c r="A373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B372" i="8"/>
  <c r="A372" i="8"/>
  <c r="V371" i="8"/>
  <c r="U371" i="8"/>
  <c r="T371" i="8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B371" i="8"/>
  <c r="A371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B370" i="8"/>
  <c r="A370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B369" i="8"/>
  <c r="A369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B368" i="8"/>
  <c r="A368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B367" i="8"/>
  <c r="A367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B366" i="8"/>
  <c r="A366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B365" i="8"/>
  <c r="A365" i="8"/>
  <c r="V364" i="8"/>
  <c r="U364" i="8"/>
  <c r="T364" i="8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B364" i="8"/>
  <c r="A364" i="8"/>
  <c r="V363" i="8"/>
  <c r="U363" i="8"/>
  <c r="T363" i="8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B363" i="8"/>
  <c r="A363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B362" i="8"/>
  <c r="A362" i="8"/>
  <c r="V361" i="8"/>
  <c r="U361" i="8"/>
  <c r="T361" i="8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B361" i="8"/>
  <c r="A361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B360" i="8"/>
  <c r="A360" i="8"/>
  <c r="V359" i="8"/>
  <c r="U359" i="8"/>
  <c r="T359" i="8"/>
  <c r="S359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B359" i="8"/>
  <c r="A359" i="8"/>
  <c r="V358" i="8"/>
  <c r="U358" i="8"/>
  <c r="T358" i="8"/>
  <c r="S358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B358" i="8"/>
  <c r="A358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B357" i="8"/>
  <c r="A357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B356" i="8"/>
  <c r="A356" i="8"/>
  <c r="V355" i="8"/>
  <c r="U355" i="8"/>
  <c r="T355" i="8"/>
  <c r="S355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B355" i="8"/>
  <c r="A355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B354" i="8"/>
  <c r="A354" i="8"/>
  <c r="V353" i="8"/>
  <c r="U353" i="8"/>
  <c r="T353" i="8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B353" i="8"/>
  <c r="A353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B352" i="8"/>
  <c r="A352" i="8"/>
  <c r="V351" i="8"/>
  <c r="U351" i="8"/>
  <c r="T351" i="8"/>
  <c r="S351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B351" i="8"/>
  <c r="A351" i="8"/>
  <c r="V350" i="8"/>
  <c r="U350" i="8"/>
  <c r="T350" i="8"/>
  <c r="S350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B350" i="8"/>
  <c r="A350" i="8"/>
  <c r="V349" i="8"/>
  <c r="U349" i="8"/>
  <c r="T349" i="8"/>
  <c r="S349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F349" i="8"/>
  <c r="E349" i="8"/>
  <c r="D349" i="8"/>
  <c r="B349" i="8"/>
  <c r="A349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B348" i="8"/>
  <c r="A348" i="8"/>
  <c r="V347" i="8"/>
  <c r="U347" i="8"/>
  <c r="T347" i="8"/>
  <c r="S347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B347" i="8"/>
  <c r="A347" i="8"/>
  <c r="V346" i="8"/>
  <c r="U346" i="8"/>
  <c r="T346" i="8"/>
  <c r="S346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B346" i="8"/>
  <c r="A346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B345" i="8"/>
  <c r="A345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B344" i="8"/>
  <c r="A344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B343" i="8"/>
  <c r="A343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B342" i="8"/>
  <c r="A342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B341" i="8"/>
  <c r="A341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B340" i="8"/>
  <c r="A340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B339" i="8"/>
  <c r="A339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B338" i="8"/>
  <c r="A338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B337" i="8"/>
  <c r="A337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B336" i="8"/>
  <c r="A336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B335" i="8"/>
  <c r="A335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B334" i="8"/>
  <c r="A334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B333" i="8"/>
  <c r="A333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B332" i="8"/>
  <c r="A332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B331" i="8"/>
  <c r="A331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B330" i="8"/>
  <c r="A330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B329" i="8"/>
  <c r="A329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B328" i="8"/>
  <c r="A328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B327" i="8"/>
  <c r="A327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B326" i="8"/>
  <c r="A326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B325" i="8"/>
  <c r="A325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B324" i="8"/>
  <c r="A324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B323" i="8"/>
  <c r="A323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B322" i="8"/>
  <c r="A322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B321" i="8"/>
  <c r="A321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B320" i="8"/>
  <c r="A320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B319" i="8"/>
  <c r="A319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B318" i="8"/>
  <c r="A318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B317" i="8"/>
  <c r="A317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B316" i="8"/>
  <c r="A316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B315" i="8"/>
  <c r="A315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B314" i="8"/>
  <c r="A314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B313" i="8"/>
  <c r="A313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B312" i="8"/>
  <c r="A312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B311" i="8"/>
  <c r="A311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B310" i="8"/>
  <c r="A310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B309" i="8"/>
  <c r="A309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B308" i="8"/>
  <c r="A308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B307" i="8"/>
  <c r="A307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B306" i="8"/>
  <c r="A306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B305" i="8"/>
  <c r="A305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B304" i="8"/>
  <c r="A304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B303" i="8"/>
  <c r="A303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B302" i="8"/>
  <c r="A302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B301" i="8"/>
  <c r="A301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B300" i="8"/>
  <c r="A300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B299" i="8"/>
  <c r="A299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B298" i="8"/>
  <c r="A298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B297" i="8"/>
  <c r="A297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B296" i="8"/>
  <c r="A296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B295" i="8"/>
  <c r="A295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B294" i="8"/>
  <c r="A294" i="8"/>
  <c r="V293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B293" i="8"/>
  <c r="A293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B292" i="8"/>
  <c r="A292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B291" i="8"/>
  <c r="A291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B290" i="8"/>
  <c r="A290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B289" i="8"/>
  <c r="A289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B288" i="8"/>
  <c r="A288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B287" i="8"/>
  <c r="A287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B286" i="8"/>
  <c r="A286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B285" i="8"/>
  <c r="A285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B284" i="8"/>
  <c r="A284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B283" i="8"/>
  <c r="A283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B282" i="8"/>
  <c r="A282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B281" i="8"/>
  <c r="A281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B280" i="8"/>
  <c r="A280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B279" i="8"/>
  <c r="A279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B278" i="8"/>
  <c r="A278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B277" i="8"/>
  <c r="A277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B276" i="8"/>
  <c r="A276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B275" i="8"/>
  <c r="A275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B274" i="8"/>
  <c r="A274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B273" i="8"/>
  <c r="A273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B272" i="8"/>
  <c r="A272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B271" i="8"/>
  <c r="A271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B270" i="8"/>
  <c r="A270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B269" i="8"/>
  <c r="A269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B268" i="8"/>
  <c r="A268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B267" i="8"/>
  <c r="A267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B266" i="8"/>
  <c r="A266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B265" i="8"/>
  <c r="A265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B264" i="8"/>
  <c r="A264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B263" i="8"/>
  <c r="A263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B262" i="8"/>
  <c r="A262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B261" i="8"/>
  <c r="A261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B260" i="8"/>
  <c r="A260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B259" i="8"/>
  <c r="A259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B258" i="8"/>
  <c r="A258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B257" i="8"/>
  <c r="A257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B256" i="8"/>
  <c r="A256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B255" i="8"/>
  <c r="A255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B254" i="8"/>
  <c r="A254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B253" i="8"/>
  <c r="A253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B252" i="8"/>
  <c r="A252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B251" i="8"/>
  <c r="A251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B250" i="8"/>
  <c r="A250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B249" i="8"/>
  <c r="A249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B248" i="8"/>
  <c r="A248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B247" i="8"/>
  <c r="A247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B246" i="8"/>
  <c r="A246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B245" i="8"/>
  <c r="A245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B244" i="8"/>
  <c r="A244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B243" i="8"/>
  <c r="A243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B242" i="8"/>
  <c r="A242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B241" i="8"/>
  <c r="A241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B240" i="8"/>
  <c r="A240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B239" i="8"/>
  <c r="A239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B238" i="8"/>
  <c r="A238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B237" i="8"/>
  <c r="A237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B236" i="8"/>
  <c r="A236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B235" i="8"/>
  <c r="A235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B234" i="8"/>
  <c r="A234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B233" i="8"/>
  <c r="A233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B232" i="8"/>
  <c r="A232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B231" i="8"/>
  <c r="A231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B230" i="8"/>
  <c r="A230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B229" i="8"/>
  <c r="A229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B228" i="8"/>
  <c r="A228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B227" i="8"/>
  <c r="A227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B226" i="8"/>
  <c r="A226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B225" i="8"/>
  <c r="A225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B224" i="8"/>
  <c r="A224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B223" i="8"/>
  <c r="A223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B222" i="8"/>
  <c r="A222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B221" i="8"/>
  <c r="A221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B220" i="8"/>
  <c r="A220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B219" i="8"/>
  <c r="A219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B218" i="8"/>
  <c r="A218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B217" i="8"/>
  <c r="A217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B216" i="8"/>
  <c r="A216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B215" i="8"/>
  <c r="A215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B214" i="8"/>
  <c r="A214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B213" i="8"/>
  <c r="A213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B212" i="8"/>
  <c r="A212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B211" i="8"/>
  <c r="A211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B210" i="8"/>
  <c r="A210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B209" i="8"/>
  <c r="A209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B208" i="8"/>
  <c r="A208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B207" i="8"/>
  <c r="A207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B206" i="8"/>
  <c r="A206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B205" i="8"/>
  <c r="A205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B204" i="8"/>
  <c r="A204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B203" i="8"/>
  <c r="A203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B202" i="8"/>
  <c r="A202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B201" i="8"/>
  <c r="A201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B200" i="8"/>
  <c r="A200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B199" i="8"/>
  <c r="A199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B198" i="8"/>
  <c r="A198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B197" i="8"/>
  <c r="A197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B196" i="8"/>
  <c r="A196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B195" i="8"/>
  <c r="A195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B194" i="8"/>
  <c r="A194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B193" i="8"/>
  <c r="A193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B192" i="8"/>
  <c r="A192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B191" i="8"/>
  <c r="A191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B190" i="8"/>
  <c r="A190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B189" i="8"/>
  <c r="A189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B188" i="8"/>
  <c r="A188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B187" i="8"/>
  <c r="A187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B186" i="8"/>
  <c r="A186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B185" i="8"/>
  <c r="A185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B184" i="8"/>
  <c r="A184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B183" i="8"/>
  <c r="A183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B182" i="8"/>
  <c r="A182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B181" i="8"/>
  <c r="A181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B180" i="8"/>
  <c r="A180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B179" i="8"/>
  <c r="A179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B178" i="8"/>
  <c r="A178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B177" i="8"/>
  <c r="A177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B176" i="8"/>
  <c r="A176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B175" i="8"/>
  <c r="A175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B174" i="8"/>
  <c r="A174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B173" i="8"/>
  <c r="A173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B172" i="8"/>
  <c r="A172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B171" i="8"/>
  <c r="A171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B170" i="8"/>
  <c r="A170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B169" i="8"/>
  <c r="A169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B168" i="8"/>
  <c r="A168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B167" i="8"/>
  <c r="A167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B166" i="8"/>
  <c r="A166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B165" i="8"/>
  <c r="A165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B164" i="8"/>
  <c r="A164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B163" i="8"/>
  <c r="A163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B162" i="8"/>
  <c r="A162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B161" i="8"/>
  <c r="A161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B160" i="8"/>
  <c r="A160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B159" i="8"/>
  <c r="A159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B158" i="8"/>
  <c r="A158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B157" i="8"/>
  <c r="A157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B156" i="8"/>
  <c r="A156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B155" i="8"/>
  <c r="A155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B154" i="8"/>
  <c r="A154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B153" i="8"/>
  <c r="A153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B152" i="8"/>
  <c r="A152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B151" i="8"/>
  <c r="A151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B150" i="8"/>
  <c r="A150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B149" i="8"/>
  <c r="A149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B148" i="8"/>
  <c r="A148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147" i="8"/>
  <c r="A147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B146" i="8"/>
  <c r="A146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B145" i="8"/>
  <c r="A145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B144" i="8"/>
  <c r="A144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B143" i="8"/>
  <c r="A143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B142" i="8"/>
  <c r="A142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B141" i="8"/>
  <c r="A141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B140" i="8"/>
  <c r="A140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B139" i="8"/>
  <c r="A139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B138" i="8"/>
  <c r="A138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B137" i="8"/>
  <c r="A137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B136" i="8"/>
  <c r="A136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B135" i="8"/>
  <c r="A135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B134" i="8"/>
  <c r="A134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B133" i="8"/>
  <c r="A133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B132" i="8"/>
  <c r="A132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B131" i="8"/>
  <c r="A131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B130" i="8"/>
  <c r="A130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129" i="8"/>
  <c r="A129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B128" i="8"/>
  <c r="A128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B127" i="8"/>
  <c r="A127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B126" i="8"/>
  <c r="A126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B125" i="8"/>
  <c r="A125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B124" i="8"/>
  <c r="A124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123" i="8"/>
  <c r="A123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B122" i="8"/>
  <c r="A122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B121" i="8"/>
  <c r="A121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B120" i="8"/>
  <c r="A120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B119" i="8"/>
  <c r="A119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B118" i="8"/>
  <c r="A118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117" i="8"/>
  <c r="A117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B116" i="8"/>
  <c r="A116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B115" i="8"/>
  <c r="A115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B114" i="8"/>
  <c r="A114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B113" i="8"/>
  <c r="A113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B112" i="8"/>
  <c r="A112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B111" i="8"/>
  <c r="A111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B110" i="8"/>
  <c r="A110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B109" i="8"/>
  <c r="A109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B108" i="8"/>
  <c r="A108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B107" i="8"/>
  <c r="A107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B106" i="8"/>
  <c r="A106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105" i="8"/>
  <c r="A105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B104" i="8"/>
  <c r="A104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B103" i="8"/>
  <c r="A103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B102" i="8"/>
  <c r="A102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B101" i="8"/>
  <c r="A101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B100" i="8"/>
  <c r="A100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B99" i="8"/>
  <c r="A99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B98" i="8"/>
  <c r="A98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B97" i="8"/>
  <c r="A97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B96" i="8"/>
  <c r="A96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B95" i="8"/>
  <c r="A95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B94" i="8"/>
  <c r="A94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B93" i="8"/>
  <c r="A93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B92" i="8"/>
  <c r="A92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B91" i="8"/>
  <c r="A91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B90" i="8"/>
  <c r="A90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B89" i="8"/>
  <c r="A89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B88" i="8"/>
  <c r="A88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B87" i="8"/>
  <c r="A87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B86" i="8"/>
  <c r="A86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B85" i="8"/>
  <c r="A85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B84" i="8"/>
  <c r="A84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B83" i="8"/>
  <c r="A83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B82" i="8"/>
  <c r="A82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81" i="8"/>
  <c r="A81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B80" i="8"/>
  <c r="A80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B79" i="8"/>
  <c r="A79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B78" i="8"/>
  <c r="A78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B77" i="8"/>
  <c r="A77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B76" i="8"/>
  <c r="A76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B75" i="8"/>
  <c r="A75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B74" i="8"/>
  <c r="A74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B73" i="8"/>
  <c r="A73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B72" i="8"/>
  <c r="A72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B71" i="8"/>
  <c r="A71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B70" i="8"/>
  <c r="A70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B69" i="8"/>
  <c r="A69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B68" i="8"/>
  <c r="A68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B67" i="8"/>
  <c r="A67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B66" i="8"/>
  <c r="A66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B65" i="8"/>
  <c r="A65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B64" i="8"/>
  <c r="A64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63" i="8"/>
  <c r="A63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B62" i="8"/>
  <c r="A62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B61" i="8"/>
  <c r="A61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B60" i="8"/>
  <c r="A60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B59" i="8"/>
  <c r="A59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B58" i="8"/>
  <c r="A58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57" i="8"/>
  <c r="A57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56" i="8"/>
  <c r="A56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55" i="8"/>
  <c r="A55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54" i="8"/>
  <c r="A54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53" i="8"/>
  <c r="A53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B52" i="8"/>
  <c r="A52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51" i="8"/>
  <c r="A51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B50" i="8"/>
  <c r="A50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B49" i="8"/>
  <c r="A49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B48" i="8"/>
  <c r="A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B47" i="8"/>
  <c r="A47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B46" i="8"/>
  <c r="A46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45" i="8"/>
  <c r="A45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B44" i="8"/>
  <c r="A44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B43" i="8"/>
  <c r="A43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B42" i="8"/>
  <c r="A42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B41" i="8"/>
  <c r="A41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B40" i="8"/>
  <c r="A40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39" i="8"/>
  <c r="A39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B38" i="8"/>
  <c r="A38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B37" i="8"/>
  <c r="A37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B36" i="8"/>
  <c r="A36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B35" i="8"/>
  <c r="A35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B34" i="8"/>
  <c r="A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33" i="8"/>
  <c r="A33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32" i="8"/>
  <c r="A32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B31" i="8"/>
  <c r="A31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30" i="8"/>
  <c r="A30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B29" i="8"/>
  <c r="A29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28" i="8"/>
  <c r="A28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27" i="8"/>
  <c r="A27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B26" i="8"/>
  <c r="A26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B25" i="8"/>
  <c r="A25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B24" i="8"/>
  <c r="A24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B23" i="8"/>
  <c r="A23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22" i="8"/>
  <c r="A22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21" i="8"/>
  <c r="A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20" i="8"/>
  <c r="A20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B19" i="8"/>
  <c r="A19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B18" i="8"/>
  <c r="A18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B17" i="8"/>
  <c r="A17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B16" i="8"/>
  <c r="A16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B15" i="8"/>
  <c r="A15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B14" i="8"/>
  <c r="A14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B13" i="8"/>
  <c r="A13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B12" i="8"/>
  <c r="A12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B11" i="8"/>
  <c r="A11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B10" i="8"/>
  <c r="A10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B9" i="8"/>
  <c r="A9" i="8"/>
  <c r="P500" i="7"/>
  <c r="O500" i="7"/>
  <c r="N500" i="7"/>
  <c r="M500" i="7"/>
  <c r="L500" i="7"/>
  <c r="K500" i="7"/>
  <c r="J500" i="7"/>
  <c r="I500" i="7"/>
  <c r="H500" i="7"/>
  <c r="G500" i="7"/>
  <c r="F500" i="7"/>
  <c r="E500" i="7"/>
  <c r="D500" i="7"/>
  <c r="B500" i="7"/>
  <c r="A500" i="7"/>
  <c r="P499" i="7"/>
  <c r="O499" i="7"/>
  <c r="N499" i="7"/>
  <c r="M499" i="7"/>
  <c r="L499" i="7"/>
  <c r="K499" i="7"/>
  <c r="J499" i="7"/>
  <c r="I499" i="7"/>
  <c r="H499" i="7"/>
  <c r="G499" i="7"/>
  <c r="F499" i="7"/>
  <c r="E499" i="7"/>
  <c r="D499" i="7"/>
  <c r="B499" i="7"/>
  <c r="A499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D498" i="7"/>
  <c r="B498" i="7"/>
  <c r="A498" i="7"/>
  <c r="P497" i="7"/>
  <c r="O497" i="7"/>
  <c r="N497" i="7"/>
  <c r="M497" i="7"/>
  <c r="L497" i="7"/>
  <c r="K497" i="7"/>
  <c r="J497" i="7"/>
  <c r="I497" i="7"/>
  <c r="H497" i="7"/>
  <c r="G497" i="7"/>
  <c r="F497" i="7"/>
  <c r="E497" i="7"/>
  <c r="D497" i="7"/>
  <c r="B497" i="7"/>
  <c r="A497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6" i="7"/>
  <c r="B496" i="7"/>
  <c r="A496" i="7"/>
  <c r="P495" i="7"/>
  <c r="O495" i="7"/>
  <c r="N495" i="7"/>
  <c r="M495" i="7"/>
  <c r="L495" i="7"/>
  <c r="K495" i="7"/>
  <c r="J495" i="7"/>
  <c r="I495" i="7"/>
  <c r="H495" i="7"/>
  <c r="G495" i="7"/>
  <c r="F495" i="7"/>
  <c r="E495" i="7"/>
  <c r="D495" i="7"/>
  <c r="B495" i="7"/>
  <c r="A495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4" i="7"/>
  <c r="B494" i="7"/>
  <c r="A494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B493" i="7"/>
  <c r="A493" i="7"/>
  <c r="P492" i="7"/>
  <c r="O492" i="7"/>
  <c r="N492" i="7"/>
  <c r="M492" i="7"/>
  <c r="L492" i="7"/>
  <c r="K492" i="7"/>
  <c r="J492" i="7"/>
  <c r="I492" i="7"/>
  <c r="H492" i="7"/>
  <c r="G492" i="7"/>
  <c r="F492" i="7"/>
  <c r="E492" i="7"/>
  <c r="D492" i="7"/>
  <c r="B492" i="7"/>
  <c r="A492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D491" i="7"/>
  <c r="B491" i="7"/>
  <c r="A491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B490" i="7"/>
  <c r="A490" i="7"/>
  <c r="P489" i="7"/>
  <c r="O489" i="7"/>
  <c r="N489" i="7"/>
  <c r="M489" i="7"/>
  <c r="L489" i="7"/>
  <c r="K489" i="7"/>
  <c r="J489" i="7"/>
  <c r="I489" i="7"/>
  <c r="H489" i="7"/>
  <c r="G489" i="7"/>
  <c r="F489" i="7"/>
  <c r="E489" i="7"/>
  <c r="D489" i="7"/>
  <c r="B489" i="7"/>
  <c r="A489" i="7"/>
  <c r="P488" i="7"/>
  <c r="O488" i="7"/>
  <c r="N488" i="7"/>
  <c r="M488" i="7"/>
  <c r="L488" i="7"/>
  <c r="K488" i="7"/>
  <c r="J488" i="7"/>
  <c r="I488" i="7"/>
  <c r="H488" i="7"/>
  <c r="G488" i="7"/>
  <c r="F488" i="7"/>
  <c r="E488" i="7"/>
  <c r="D488" i="7"/>
  <c r="B488" i="7"/>
  <c r="A488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B487" i="7"/>
  <c r="A487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D486" i="7"/>
  <c r="B486" i="7"/>
  <c r="A486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B485" i="7"/>
  <c r="A485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B484" i="7"/>
  <c r="A484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D483" i="7"/>
  <c r="B483" i="7"/>
  <c r="A483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B482" i="7"/>
  <c r="A482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B481" i="7"/>
  <c r="A481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B480" i="7"/>
  <c r="A480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B479" i="7"/>
  <c r="A479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B478" i="7"/>
  <c r="A478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B477" i="7"/>
  <c r="A477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B476" i="7"/>
  <c r="A476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B475" i="7"/>
  <c r="A475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B474" i="7"/>
  <c r="A474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B473" i="7"/>
  <c r="A473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B472" i="7"/>
  <c r="A472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B471" i="7"/>
  <c r="A471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B470" i="7"/>
  <c r="A470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B469" i="7"/>
  <c r="A469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B468" i="7"/>
  <c r="A468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B467" i="7"/>
  <c r="A467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B466" i="7"/>
  <c r="A466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B465" i="7"/>
  <c r="A465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B464" i="7"/>
  <c r="A464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B463" i="7"/>
  <c r="A463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B462" i="7"/>
  <c r="A462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B461" i="7"/>
  <c r="A461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B460" i="7"/>
  <c r="A460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B459" i="7"/>
  <c r="A459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B458" i="7"/>
  <c r="A458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B457" i="7"/>
  <c r="A457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D456" i="7"/>
  <c r="B456" i="7"/>
  <c r="A456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B455" i="7"/>
  <c r="A455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B454" i="7"/>
  <c r="A454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B453" i="7"/>
  <c r="A453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B452" i="7"/>
  <c r="A452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B451" i="7"/>
  <c r="A451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B450" i="7"/>
  <c r="A450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B449" i="7"/>
  <c r="A449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B448" i="7"/>
  <c r="A448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B447" i="7"/>
  <c r="A447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B446" i="7"/>
  <c r="A446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B445" i="7"/>
  <c r="A445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B444" i="7"/>
  <c r="A444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B443" i="7"/>
  <c r="A443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B442" i="7"/>
  <c r="A442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B441" i="7"/>
  <c r="A441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B440" i="7"/>
  <c r="A440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B439" i="7"/>
  <c r="A439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B438" i="7"/>
  <c r="A438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B437" i="7"/>
  <c r="A437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B436" i="7"/>
  <c r="A436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B435" i="7"/>
  <c r="A435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B434" i="7"/>
  <c r="A434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B433" i="7"/>
  <c r="A433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B432" i="7"/>
  <c r="A432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B431" i="7"/>
  <c r="A431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B430" i="7"/>
  <c r="A430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B429" i="7"/>
  <c r="A429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B428" i="7"/>
  <c r="A428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B427" i="7"/>
  <c r="A427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B426" i="7"/>
  <c r="A426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B425" i="7"/>
  <c r="A425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B424" i="7"/>
  <c r="A424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B423" i="7"/>
  <c r="A423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B422" i="7"/>
  <c r="A422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B421" i="7"/>
  <c r="A421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B420" i="7"/>
  <c r="A420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B419" i="7"/>
  <c r="A419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B418" i="7"/>
  <c r="A418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B417" i="7"/>
  <c r="A417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B416" i="7"/>
  <c r="A416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B415" i="7"/>
  <c r="A415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B414" i="7"/>
  <c r="A414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B413" i="7"/>
  <c r="A413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B412" i="7"/>
  <c r="A412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B411" i="7"/>
  <c r="A411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B410" i="7"/>
  <c r="A410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B409" i="7"/>
  <c r="A409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B408" i="7"/>
  <c r="A408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B407" i="7"/>
  <c r="A407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B406" i="7"/>
  <c r="A406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B405" i="7"/>
  <c r="A405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B404" i="7"/>
  <c r="A404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B403" i="7"/>
  <c r="A403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B402" i="7"/>
  <c r="A402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B401" i="7"/>
  <c r="A401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B400" i="7"/>
  <c r="A400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B399" i="7"/>
  <c r="A399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B398" i="7"/>
  <c r="A398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B397" i="7"/>
  <c r="A397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B396" i="7"/>
  <c r="A396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B395" i="7"/>
  <c r="A395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B394" i="7"/>
  <c r="A394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B393" i="7"/>
  <c r="A393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B392" i="7"/>
  <c r="A392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B391" i="7"/>
  <c r="A391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B390" i="7"/>
  <c r="A390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B389" i="7"/>
  <c r="A389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B388" i="7"/>
  <c r="A388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B387" i="7"/>
  <c r="A387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B386" i="7"/>
  <c r="A386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B385" i="7"/>
  <c r="A385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B384" i="7"/>
  <c r="A384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B383" i="7"/>
  <c r="A383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B382" i="7"/>
  <c r="A382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B381" i="7"/>
  <c r="A381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B380" i="7"/>
  <c r="A380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B379" i="7"/>
  <c r="A379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B378" i="7"/>
  <c r="A378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B377" i="7"/>
  <c r="A377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B376" i="7"/>
  <c r="A376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B375" i="7"/>
  <c r="A375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B374" i="7"/>
  <c r="A374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B373" i="7"/>
  <c r="A373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B372" i="7"/>
  <c r="A372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B371" i="7"/>
  <c r="A371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B370" i="7"/>
  <c r="A370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B369" i="7"/>
  <c r="A369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B368" i="7"/>
  <c r="A368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B367" i="7"/>
  <c r="A367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B366" i="7"/>
  <c r="A366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B365" i="7"/>
  <c r="A365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B364" i="7"/>
  <c r="A364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B363" i="7"/>
  <c r="A363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B362" i="7"/>
  <c r="A362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B361" i="7"/>
  <c r="A361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B360" i="7"/>
  <c r="A360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B359" i="7"/>
  <c r="A359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B358" i="7"/>
  <c r="A358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B357" i="7"/>
  <c r="A357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B356" i="7"/>
  <c r="A356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B355" i="7"/>
  <c r="A355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B354" i="7"/>
  <c r="A354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B353" i="7"/>
  <c r="A353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B352" i="7"/>
  <c r="A352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B351" i="7"/>
  <c r="A351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B350" i="7"/>
  <c r="A350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B349" i="7"/>
  <c r="A349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B348" i="7"/>
  <c r="A348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B347" i="7"/>
  <c r="A347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B346" i="7"/>
  <c r="A346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B345" i="7"/>
  <c r="A345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B344" i="7"/>
  <c r="A344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B343" i="7"/>
  <c r="A343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B342" i="7"/>
  <c r="A342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B341" i="7"/>
  <c r="A341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B340" i="7"/>
  <c r="A340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B339" i="7"/>
  <c r="A339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B338" i="7"/>
  <c r="A338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B337" i="7"/>
  <c r="A337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B336" i="7"/>
  <c r="A336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B335" i="7"/>
  <c r="A335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B334" i="7"/>
  <c r="A334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B333" i="7"/>
  <c r="A333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B332" i="7"/>
  <c r="A332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B331" i="7"/>
  <c r="A331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B330" i="7"/>
  <c r="A330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B329" i="7"/>
  <c r="A329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B328" i="7"/>
  <c r="A328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B327" i="7"/>
  <c r="A327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B326" i="7"/>
  <c r="A326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B325" i="7"/>
  <c r="A325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B324" i="7"/>
  <c r="A324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B323" i="7"/>
  <c r="A323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B322" i="7"/>
  <c r="A322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B321" i="7"/>
  <c r="A321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B320" i="7"/>
  <c r="A320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B319" i="7"/>
  <c r="A319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B318" i="7"/>
  <c r="A318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B317" i="7"/>
  <c r="A317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B316" i="7"/>
  <c r="A316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B315" i="7"/>
  <c r="A315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B314" i="7"/>
  <c r="A314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B313" i="7"/>
  <c r="A313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B312" i="7"/>
  <c r="A312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B311" i="7"/>
  <c r="A311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B310" i="7"/>
  <c r="A310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B309" i="7"/>
  <c r="A309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B308" i="7"/>
  <c r="A308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B307" i="7"/>
  <c r="A307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B306" i="7"/>
  <c r="A306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B305" i="7"/>
  <c r="A305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B304" i="7"/>
  <c r="A304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B303" i="7"/>
  <c r="A303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B302" i="7"/>
  <c r="A302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B301" i="7"/>
  <c r="A301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B300" i="7"/>
  <c r="A300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B299" i="7"/>
  <c r="A299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B298" i="7"/>
  <c r="A298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B297" i="7"/>
  <c r="A297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B296" i="7"/>
  <c r="A296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B295" i="7"/>
  <c r="A295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B294" i="7"/>
  <c r="A294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B293" i="7"/>
  <c r="A293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B292" i="7"/>
  <c r="A292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B291" i="7"/>
  <c r="A291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B290" i="7"/>
  <c r="A290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B289" i="7"/>
  <c r="A289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B288" i="7"/>
  <c r="A288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B287" i="7"/>
  <c r="A287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B286" i="7"/>
  <c r="A286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B285" i="7"/>
  <c r="A285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B284" i="7"/>
  <c r="A284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B283" i="7"/>
  <c r="A283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B282" i="7"/>
  <c r="A282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B281" i="7"/>
  <c r="A281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B280" i="7"/>
  <c r="A280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B279" i="7"/>
  <c r="A279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B278" i="7"/>
  <c r="A278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B277" i="7"/>
  <c r="A277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B276" i="7"/>
  <c r="A276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B275" i="7"/>
  <c r="A275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B274" i="7"/>
  <c r="A274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B273" i="7"/>
  <c r="A273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B272" i="7"/>
  <c r="A272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B271" i="7"/>
  <c r="A271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B270" i="7"/>
  <c r="A270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B269" i="7"/>
  <c r="A269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B268" i="7"/>
  <c r="A268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B267" i="7"/>
  <c r="A267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B266" i="7"/>
  <c r="A266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B265" i="7"/>
  <c r="A265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B264" i="7"/>
  <c r="A264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B263" i="7"/>
  <c r="A263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B262" i="7"/>
  <c r="A262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B261" i="7"/>
  <c r="A261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B260" i="7"/>
  <c r="A260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B259" i="7"/>
  <c r="A259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B258" i="7"/>
  <c r="A258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B257" i="7"/>
  <c r="A257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B256" i="7"/>
  <c r="A256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B255" i="7"/>
  <c r="A255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B254" i="7"/>
  <c r="A254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B253" i="7"/>
  <c r="A253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B252" i="7"/>
  <c r="A252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B251" i="7"/>
  <c r="A251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B250" i="7"/>
  <c r="A250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B249" i="7"/>
  <c r="A249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B248" i="7"/>
  <c r="A248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B247" i="7"/>
  <c r="A247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B246" i="7"/>
  <c r="A246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B245" i="7"/>
  <c r="A245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B244" i="7"/>
  <c r="A244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B243" i="7"/>
  <c r="A243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B242" i="7"/>
  <c r="A242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B241" i="7"/>
  <c r="A241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B240" i="7"/>
  <c r="A240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B239" i="7"/>
  <c r="A239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D238" i="7"/>
  <c r="B238" i="7"/>
  <c r="A238" i="7"/>
  <c r="P237" i="7"/>
  <c r="O237" i="7"/>
  <c r="N237" i="7"/>
  <c r="M237" i="7"/>
  <c r="L237" i="7"/>
  <c r="K237" i="7"/>
  <c r="J237" i="7"/>
  <c r="I237" i="7"/>
  <c r="H237" i="7"/>
  <c r="G237" i="7"/>
  <c r="F237" i="7"/>
  <c r="E237" i="7"/>
  <c r="D237" i="7"/>
  <c r="B237" i="7"/>
  <c r="A237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B236" i="7"/>
  <c r="A236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D235" i="7"/>
  <c r="B235" i="7"/>
  <c r="A235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D234" i="7"/>
  <c r="B234" i="7"/>
  <c r="A234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D233" i="7"/>
  <c r="B233" i="7"/>
  <c r="A233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D232" i="7"/>
  <c r="B232" i="7"/>
  <c r="A232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B231" i="7"/>
  <c r="A231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B230" i="7"/>
  <c r="A230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B229" i="7"/>
  <c r="A229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B228" i="7"/>
  <c r="A228" i="7"/>
  <c r="P227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B227" i="7"/>
  <c r="A227" i="7"/>
  <c r="P226" i="7"/>
  <c r="O226" i="7"/>
  <c r="N226" i="7"/>
  <c r="M226" i="7"/>
  <c r="L226" i="7"/>
  <c r="K226" i="7"/>
  <c r="J226" i="7"/>
  <c r="I226" i="7"/>
  <c r="H226" i="7"/>
  <c r="G226" i="7"/>
  <c r="F226" i="7"/>
  <c r="E226" i="7"/>
  <c r="D226" i="7"/>
  <c r="B226" i="7"/>
  <c r="A226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B225" i="7"/>
  <c r="A225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B224" i="7"/>
  <c r="A224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B223" i="7"/>
  <c r="A223" i="7"/>
  <c r="P222" i="7"/>
  <c r="O222" i="7"/>
  <c r="N222" i="7"/>
  <c r="M222" i="7"/>
  <c r="L222" i="7"/>
  <c r="K222" i="7"/>
  <c r="J222" i="7"/>
  <c r="I222" i="7"/>
  <c r="H222" i="7"/>
  <c r="G222" i="7"/>
  <c r="F222" i="7"/>
  <c r="E222" i="7"/>
  <c r="D222" i="7"/>
  <c r="B222" i="7"/>
  <c r="A222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B221" i="7"/>
  <c r="A221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B220" i="7"/>
  <c r="A220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B219" i="7"/>
  <c r="A219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B218" i="7"/>
  <c r="A218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B217" i="7"/>
  <c r="A217" i="7"/>
  <c r="P216" i="7"/>
  <c r="O216" i="7"/>
  <c r="N216" i="7"/>
  <c r="M216" i="7"/>
  <c r="L216" i="7"/>
  <c r="K216" i="7"/>
  <c r="J216" i="7"/>
  <c r="I216" i="7"/>
  <c r="H216" i="7"/>
  <c r="G216" i="7"/>
  <c r="F216" i="7"/>
  <c r="E216" i="7"/>
  <c r="D216" i="7"/>
  <c r="B216" i="7"/>
  <c r="A216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B215" i="7"/>
  <c r="A215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B214" i="7"/>
  <c r="A214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B213" i="7"/>
  <c r="A213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D212" i="7"/>
  <c r="B212" i="7"/>
  <c r="A212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B211" i="7"/>
  <c r="A211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B210" i="7"/>
  <c r="A210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B209" i="7"/>
  <c r="A209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B208" i="7"/>
  <c r="A208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B207" i="7"/>
  <c r="A207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B206" i="7"/>
  <c r="A206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B205" i="7"/>
  <c r="A205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B204" i="7"/>
  <c r="A204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B203" i="7"/>
  <c r="A203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B202" i="7"/>
  <c r="A202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B201" i="7"/>
  <c r="A201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B200" i="7"/>
  <c r="A200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B199" i="7"/>
  <c r="A199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B198" i="7"/>
  <c r="A198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B197" i="7"/>
  <c r="A197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B196" i="7"/>
  <c r="A196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B195" i="7"/>
  <c r="A195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B194" i="7"/>
  <c r="A194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B193" i="7"/>
  <c r="A193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B192" i="7"/>
  <c r="A192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B191" i="7"/>
  <c r="A191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B190" i="7"/>
  <c r="A190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B189" i="7"/>
  <c r="A189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B188" i="7"/>
  <c r="A188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B187" i="7"/>
  <c r="A187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B186" i="7"/>
  <c r="A186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B185" i="7"/>
  <c r="A185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B184" i="7"/>
  <c r="A184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B183" i="7"/>
  <c r="A183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B182" i="7"/>
  <c r="A182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B181" i="7"/>
  <c r="A181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B180" i="7"/>
  <c r="A180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B179" i="7"/>
  <c r="A179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B178" i="7"/>
  <c r="A178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B177" i="7"/>
  <c r="A177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B176" i="7"/>
  <c r="A176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B175" i="7"/>
  <c r="A175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B174" i="7"/>
  <c r="A174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B173" i="7"/>
  <c r="A173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B172" i="7"/>
  <c r="A172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B171" i="7"/>
  <c r="A171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B170" i="7"/>
  <c r="A170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B169" i="7"/>
  <c r="A169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B168" i="7"/>
  <c r="A168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B167" i="7"/>
  <c r="A167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B166" i="7"/>
  <c r="A166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B165" i="7"/>
  <c r="A165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B164" i="7"/>
  <c r="A164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B163" i="7"/>
  <c r="A163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B162" i="7"/>
  <c r="A162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B161" i="7"/>
  <c r="A161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B160" i="7"/>
  <c r="A160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B159" i="7"/>
  <c r="A159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B158" i="7"/>
  <c r="A158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B157" i="7"/>
  <c r="A157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B156" i="7"/>
  <c r="A156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B155" i="7"/>
  <c r="A155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B154" i="7"/>
  <c r="A154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B153" i="7"/>
  <c r="A153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B152" i="7"/>
  <c r="A152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B151" i="7"/>
  <c r="A151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B150" i="7"/>
  <c r="A150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B149" i="7"/>
  <c r="A149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B148" i="7"/>
  <c r="A148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B147" i="7"/>
  <c r="A147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B146" i="7"/>
  <c r="A146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B145" i="7"/>
  <c r="A145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B144" i="7"/>
  <c r="A144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B143" i="7"/>
  <c r="A143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B142" i="7"/>
  <c r="A142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B141" i="7"/>
  <c r="A141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B140" i="7"/>
  <c r="A140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B139" i="7"/>
  <c r="A139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B138" i="7"/>
  <c r="A138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B137" i="7"/>
  <c r="A137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B136" i="7"/>
  <c r="A136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B135" i="7"/>
  <c r="A135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B134" i="7"/>
  <c r="A134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B133" i="7"/>
  <c r="A133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B132" i="7"/>
  <c r="A132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B131" i="7"/>
  <c r="A131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B130" i="7"/>
  <c r="A130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B129" i="7"/>
  <c r="A129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B128" i="7"/>
  <c r="A128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B127" i="7"/>
  <c r="A127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B126" i="7"/>
  <c r="A126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B125" i="7"/>
  <c r="A125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B124" i="7"/>
  <c r="A124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B123" i="7"/>
  <c r="A123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B122" i="7"/>
  <c r="A122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B121" i="7"/>
  <c r="A121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B120" i="7"/>
  <c r="A120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B119" i="7"/>
  <c r="A119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B118" i="7"/>
  <c r="A118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B117" i="7"/>
  <c r="A117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B116" i="7"/>
  <c r="A116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B115" i="7"/>
  <c r="A115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B114" i="7"/>
  <c r="A114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B113" i="7"/>
  <c r="A113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B112" i="7"/>
  <c r="A112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B111" i="7"/>
  <c r="A111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B110" i="7"/>
  <c r="A110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B109" i="7"/>
  <c r="A109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B108" i="7"/>
  <c r="A108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B107" i="7"/>
  <c r="A107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B106" i="7"/>
  <c r="A106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B105" i="7"/>
  <c r="A105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B104" i="7"/>
  <c r="A104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B103" i="7"/>
  <c r="A103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B102" i="7"/>
  <c r="A102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B101" i="7"/>
  <c r="A101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B100" i="7"/>
  <c r="A100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B99" i="7"/>
  <c r="A99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B98" i="7"/>
  <c r="A98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B97" i="7"/>
  <c r="A97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B96" i="7"/>
  <c r="A96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B95" i="7"/>
  <c r="A95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B94" i="7"/>
  <c r="A94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B93" i="7"/>
  <c r="A93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B92" i="7"/>
  <c r="A92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B91" i="7"/>
  <c r="A91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B90" i="7"/>
  <c r="A90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B89" i="7"/>
  <c r="A89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B88" i="7"/>
  <c r="A88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B87" i="7"/>
  <c r="A87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B86" i="7"/>
  <c r="A86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B85" i="7"/>
  <c r="A85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B84" i="7"/>
  <c r="A84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B83" i="7"/>
  <c r="A83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B82" i="7"/>
  <c r="A82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B81" i="7"/>
  <c r="A81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B80" i="7"/>
  <c r="A80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B79" i="7"/>
  <c r="A79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B78" i="7"/>
  <c r="A78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B77" i="7"/>
  <c r="A77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B76" i="7"/>
  <c r="A76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B75" i="7"/>
  <c r="A75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B74" i="7"/>
  <c r="A74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B73" i="7"/>
  <c r="A73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B72" i="7"/>
  <c r="A72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B71" i="7"/>
  <c r="A71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B70" i="7"/>
  <c r="A70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B69" i="7"/>
  <c r="A69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B68" i="7"/>
  <c r="A68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B67" i="7"/>
  <c r="A67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B66" i="7"/>
  <c r="A66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B65" i="7"/>
  <c r="A65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B64" i="7"/>
  <c r="A64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B63" i="7"/>
  <c r="A63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B62" i="7"/>
  <c r="A62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B61" i="7"/>
  <c r="A61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B60" i="7"/>
  <c r="A60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B59" i="7"/>
  <c r="A59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B58" i="7"/>
  <c r="A58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B57" i="7"/>
  <c r="A57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B56" i="7"/>
  <c r="A56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B55" i="7"/>
  <c r="A55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B54" i="7"/>
  <c r="A54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B53" i="7"/>
  <c r="A53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B52" i="7"/>
  <c r="A52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B51" i="7"/>
  <c r="A51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B50" i="7"/>
  <c r="A50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B49" i="7"/>
  <c r="A49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B48" i="7"/>
  <c r="A48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B47" i="7"/>
  <c r="A47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B46" i="7"/>
  <c r="A46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B45" i="7"/>
  <c r="A45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B44" i="7"/>
  <c r="A44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B43" i="7"/>
  <c r="A43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B42" i="7"/>
  <c r="A42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B41" i="7"/>
  <c r="A41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B40" i="7"/>
  <c r="A40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B39" i="7"/>
  <c r="A39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B38" i="7"/>
  <c r="A38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B37" i="7"/>
  <c r="A37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B36" i="7"/>
  <c r="A36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B35" i="7"/>
  <c r="A35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B34" i="7"/>
  <c r="A34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B33" i="7"/>
  <c r="A33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B32" i="7"/>
  <c r="A32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B31" i="7"/>
  <c r="A31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B30" i="7"/>
  <c r="A30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B29" i="7"/>
  <c r="A29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B28" i="7"/>
  <c r="A28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B27" i="7"/>
  <c r="A27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B26" i="7"/>
  <c r="A26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B25" i="7"/>
  <c r="A25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B24" i="7"/>
  <c r="A24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B23" i="7"/>
  <c r="A23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B22" i="7"/>
  <c r="A22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B21" i="7"/>
  <c r="A21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20" i="7"/>
  <c r="A20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B19" i="7"/>
  <c r="A19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B18" i="7"/>
  <c r="A18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B17" i="7"/>
  <c r="A17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B16" i="7"/>
  <c r="A16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B15" i="7"/>
  <c r="A15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B14" i="7"/>
  <c r="A14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B13" i="7"/>
  <c r="A13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B12" i="7"/>
  <c r="A12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B11" i="7"/>
  <c r="A11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B10" i="7"/>
  <c r="A10" i="7"/>
  <c r="P9" i="7"/>
  <c r="O9" i="7"/>
  <c r="N9" i="7"/>
  <c r="M9" i="7"/>
  <c r="L9" i="7"/>
  <c r="K9" i="7"/>
  <c r="J9" i="7"/>
  <c r="I9" i="7"/>
  <c r="H9" i="7"/>
  <c r="G9" i="7"/>
  <c r="F9" i="7"/>
  <c r="E9" i="7"/>
  <c r="D9" i="7"/>
  <c r="B9" i="7"/>
  <c r="A9" i="7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B500" i="6"/>
  <c r="A500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F499" i="6"/>
  <c r="E499" i="6"/>
  <c r="B499" i="6"/>
  <c r="A499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B498" i="6"/>
  <c r="A498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B497" i="6"/>
  <c r="A497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F496" i="6"/>
  <c r="E496" i="6"/>
  <c r="B496" i="6"/>
  <c r="A496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F495" i="6"/>
  <c r="E495" i="6"/>
  <c r="B495" i="6"/>
  <c r="A495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E494" i="6"/>
  <c r="B494" i="6"/>
  <c r="A494" i="6"/>
  <c r="X493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B493" i="6"/>
  <c r="A493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F492" i="6"/>
  <c r="E492" i="6"/>
  <c r="B492" i="6"/>
  <c r="A492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B491" i="6"/>
  <c r="A491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B490" i="6"/>
  <c r="A490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B489" i="6"/>
  <c r="A489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B488" i="6"/>
  <c r="A488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B487" i="6"/>
  <c r="A487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F486" i="6"/>
  <c r="E486" i="6"/>
  <c r="B486" i="6"/>
  <c r="A486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B485" i="6"/>
  <c r="A485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B484" i="6"/>
  <c r="A484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F483" i="6"/>
  <c r="E483" i="6"/>
  <c r="B483" i="6"/>
  <c r="A483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B482" i="6"/>
  <c r="A482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B481" i="6"/>
  <c r="A481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B480" i="6"/>
  <c r="A480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F479" i="6"/>
  <c r="E479" i="6"/>
  <c r="B479" i="6"/>
  <c r="A479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B478" i="6"/>
  <c r="A478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B477" i="6"/>
  <c r="A477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B476" i="6"/>
  <c r="A476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B475" i="6"/>
  <c r="A475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B474" i="6"/>
  <c r="A474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B473" i="6"/>
  <c r="A473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F472" i="6"/>
  <c r="E472" i="6"/>
  <c r="B472" i="6"/>
  <c r="A472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B471" i="6"/>
  <c r="A471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B470" i="6"/>
  <c r="A470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B469" i="6"/>
  <c r="A469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B468" i="6"/>
  <c r="A468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B467" i="6"/>
  <c r="A467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B466" i="6"/>
  <c r="A466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B465" i="6"/>
  <c r="A465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B464" i="6"/>
  <c r="A464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B463" i="6"/>
  <c r="A463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B462" i="6"/>
  <c r="A462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B461" i="6"/>
  <c r="A461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B460" i="6"/>
  <c r="A460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B459" i="6"/>
  <c r="A459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B458" i="6"/>
  <c r="A458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B457" i="6"/>
  <c r="A457" i="6"/>
  <c r="X456" i="6"/>
  <c r="W456" i="6"/>
  <c r="V456" i="6"/>
  <c r="U456" i="6"/>
  <c r="T456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B456" i="6"/>
  <c r="A456" i="6"/>
  <c r="X455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B455" i="6"/>
  <c r="A455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B454" i="6"/>
  <c r="A454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B453" i="6"/>
  <c r="A453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B452" i="6"/>
  <c r="A452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B451" i="6"/>
  <c r="A451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B450" i="6"/>
  <c r="A450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B449" i="6"/>
  <c r="A449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B448" i="6"/>
  <c r="A448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B447" i="6"/>
  <c r="A447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B446" i="6"/>
  <c r="A446" i="6"/>
  <c r="X445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B445" i="6"/>
  <c r="A445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B444" i="6"/>
  <c r="A444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B443" i="6"/>
  <c r="A443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B442" i="6"/>
  <c r="A442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B441" i="6"/>
  <c r="A441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B440" i="6"/>
  <c r="A440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B439" i="6"/>
  <c r="A439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B438" i="6"/>
  <c r="A438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B437" i="6"/>
  <c r="A437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B436" i="6"/>
  <c r="A436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B435" i="6"/>
  <c r="A435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B434" i="6"/>
  <c r="A434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B433" i="6"/>
  <c r="A433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B432" i="6"/>
  <c r="A432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B431" i="6"/>
  <c r="A431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B430" i="6"/>
  <c r="A430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B429" i="6"/>
  <c r="A429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B428" i="6"/>
  <c r="A428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B427" i="6"/>
  <c r="A427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B426" i="6"/>
  <c r="A426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B425" i="6"/>
  <c r="A425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B424" i="6"/>
  <c r="A424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B423" i="6"/>
  <c r="A423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B422" i="6"/>
  <c r="A422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B421" i="6"/>
  <c r="A421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B420" i="6"/>
  <c r="A420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B419" i="6"/>
  <c r="A419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B418" i="6"/>
  <c r="A418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B417" i="6"/>
  <c r="A417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B416" i="6"/>
  <c r="A416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B415" i="6"/>
  <c r="A415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B414" i="6"/>
  <c r="A414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B413" i="6"/>
  <c r="A413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B412" i="6"/>
  <c r="A412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B411" i="6"/>
  <c r="A411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B410" i="6"/>
  <c r="A410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B409" i="6"/>
  <c r="A409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B408" i="6"/>
  <c r="A408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B407" i="6"/>
  <c r="A407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B406" i="6"/>
  <c r="A406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B405" i="6"/>
  <c r="A405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B404" i="6"/>
  <c r="A404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B403" i="6"/>
  <c r="A403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B402" i="6"/>
  <c r="A402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B401" i="6"/>
  <c r="A401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B400" i="6"/>
  <c r="A400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B399" i="6"/>
  <c r="A399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B398" i="6"/>
  <c r="A398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B397" i="6"/>
  <c r="A397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B396" i="6"/>
  <c r="A396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B395" i="6"/>
  <c r="A395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B394" i="6"/>
  <c r="A394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B393" i="6"/>
  <c r="A393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B392" i="6"/>
  <c r="A392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B391" i="6"/>
  <c r="A391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B390" i="6"/>
  <c r="A390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B389" i="6"/>
  <c r="A389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B388" i="6"/>
  <c r="A388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B387" i="6"/>
  <c r="A387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B386" i="6"/>
  <c r="A386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B385" i="6"/>
  <c r="A385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B384" i="6"/>
  <c r="A384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B383" i="6"/>
  <c r="A383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B382" i="6"/>
  <c r="A382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B381" i="6"/>
  <c r="A381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B380" i="6"/>
  <c r="A380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B379" i="6"/>
  <c r="A379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B378" i="6"/>
  <c r="A378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B377" i="6"/>
  <c r="A377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B376" i="6"/>
  <c r="A376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B375" i="6"/>
  <c r="A375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B374" i="6"/>
  <c r="A374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B373" i="6"/>
  <c r="A373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B372" i="6"/>
  <c r="A372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B371" i="6"/>
  <c r="A371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B370" i="6"/>
  <c r="A370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B369" i="6"/>
  <c r="A369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B368" i="6"/>
  <c r="A368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B367" i="6"/>
  <c r="A367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B366" i="6"/>
  <c r="A366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B365" i="6"/>
  <c r="A365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B364" i="6"/>
  <c r="A364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B363" i="6"/>
  <c r="A363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B362" i="6"/>
  <c r="A362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B361" i="6"/>
  <c r="A361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B360" i="6"/>
  <c r="A360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B359" i="6"/>
  <c r="A359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B358" i="6"/>
  <c r="A358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B357" i="6"/>
  <c r="A357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B356" i="6"/>
  <c r="A356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B355" i="6"/>
  <c r="A355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B354" i="6"/>
  <c r="A354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B353" i="6"/>
  <c r="A353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B352" i="6"/>
  <c r="A352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B351" i="6"/>
  <c r="A351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B350" i="6"/>
  <c r="A350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B349" i="6"/>
  <c r="A349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B348" i="6"/>
  <c r="A348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B347" i="6"/>
  <c r="A347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B346" i="6"/>
  <c r="A346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B345" i="6"/>
  <c r="A345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B344" i="6"/>
  <c r="A344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B343" i="6"/>
  <c r="A343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B342" i="6"/>
  <c r="A342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B341" i="6"/>
  <c r="A341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B340" i="6"/>
  <c r="A340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B339" i="6"/>
  <c r="A339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B338" i="6"/>
  <c r="A338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B337" i="6"/>
  <c r="A337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B336" i="6"/>
  <c r="A336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B335" i="6"/>
  <c r="A335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B334" i="6"/>
  <c r="A334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B333" i="6"/>
  <c r="A333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B332" i="6"/>
  <c r="A332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B331" i="6"/>
  <c r="A331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B330" i="6"/>
  <c r="A330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B329" i="6"/>
  <c r="A329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B328" i="6"/>
  <c r="A328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B327" i="6"/>
  <c r="A327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B326" i="6"/>
  <c r="A326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B325" i="6"/>
  <c r="A325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B324" i="6"/>
  <c r="A324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B323" i="6"/>
  <c r="A323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B322" i="6"/>
  <c r="A322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B321" i="6"/>
  <c r="A321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B320" i="6"/>
  <c r="A320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B319" i="6"/>
  <c r="A319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B318" i="6"/>
  <c r="A318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B317" i="6"/>
  <c r="A317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B316" i="6"/>
  <c r="A316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B315" i="6"/>
  <c r="A315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B314" i="6"/>
  <c r="A314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B313" i="6"/>
  <c r="A313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B312" i="6"/>
  <c r="A312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B311" i="6"/>
  <c r="A311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B310" i="6"/>
  <c r="A310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B309" i="6"/>
  <c r="A309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B308" i="6"/>
  <c r="A308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B307" i="6"/>
  <c r="A307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B306" i="6"/>
  <c r="A306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B305" i="6"/>
  <c r="A305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B304" i="6"/>
  <c r="A304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B303" i="6"/>
  <c r="A303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B302" i="6"/>
  <c r="A302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B301" i="6"/>
  <c r="A301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B300" i="6"/>
  <c r="A300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B299" i="6"/>
  <c r="A299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B298" i="6"/>
  <c r="A298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B297" i="6"/>
  <c r="A297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B296" i="6"/>
  <c r="A296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B295" i="6"/>
  <c r="A295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B294" i="6"/>
  <c r="A294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B293" i="6"/>
  <c r="A293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B292" i="6"/>
  <c r="A292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B291" i="6"/>
  <c r="A291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B290" i="6"/>
  <c r="A290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B289" i="6"/>
  <c r="A289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B288" i="6"/>
  <c r="A288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B287" i="6"/>
  <c r="A287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B286" i="6"/>
  <c r="A286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B285" i="6"/>
  <c r="A285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B284" i="6"/>
  <c r="A284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B283" i="6"/>
  <c r="A283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B282" i="6"/>
  <c r="A282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B281" i="6"/>
  <c r="A281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B280" i="6"/>
  <c r="A280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B279" i="6"/>
  <c r="A279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B278" i="6"/>
  <c r="A278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B277" i="6"/>
  <c r="A277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B276" i="6"/>
  <c r="A276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B275" i="6"/>
  <c r="A275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B274" i="6"/>
  <c r="A274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B273" i="6"/>
  <c r="A273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B272" i="6"/>
  <c r="A272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B271" i="6"/>
  <c r="A271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B270" i="6"/>
  <c r="A270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B269" i="6"/>
  <c r="A269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B268" i="6"/>
  <c r="A268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B267" i="6"/>
  <c r="A267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B266" i="6"/>
  <c r="A266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B265" i="6"/>
  <c r="A265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B264" i="6"/>
  <c r="A264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B263" i="6"/>
  <c r="A263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B262" i="6"/>
  <c r="A262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B261" i="6"/>
  <c r="A261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B260" i="6"/>
  <c r="A260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B259" i="6"/>
  <c r="A259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B258" i="6"/>
  <c r="A258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B257" i="6"/>
  <c r="A257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B256" i="6"/>
  <c r="A256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B255" i="6"/>
  <c r="A255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B254" i="6"/>
  <c r="A254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B253" i="6"/>
  <c r="A253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B252" i="6"/>
  <c r="A252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B251" i="6"/>
  <c r="A251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B250" i="6"/>
  <c r="A250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B249" i="6"/>
  <c r="A249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B248" i="6"/>
  <c r="A248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B247" i="6"/>
  <c r="A247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B246" i="6"/>
  <c r="A246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B245" i="6"/>
  <c r="A245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B244" i="6"/>
  <c r="A244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B243" i="6"/>
  <c r="A243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B242" i="6"/>
  <c r="A242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B241" i="6"/>
  <c r="A241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B240" i="6"/>
  <c r="A240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B239" i="6"/>
  <c r="A239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B238" i="6"/>
  <c r="A238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B237" i="6"/>
  <c r="A237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B236" i="6"/>
  <c r="A236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B235" i="6"/>
  <c r="A235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B234" i="6"/>
  <c r="A234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B233" i="6"/>
  <c r="A233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B232" i="6"/>
  <c r="A232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B231" i="6"/>
  <c r="A231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B230" i="6"/>
  <c r="A230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B229" i="6"/>
  <c r="A229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B228" i="6"/>
  <c r="A228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B227" i="6"/>
  <c r="A227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B226" i="6"/>
  <c r="A226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B225" i="6"/>
  <c r="A225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B224" i="6"/>
  <c r="A224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B223" i="6"/>
  <c r="A223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B222" i="6"/>
  <c r="A222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B221" i="6"/>
  <c r="A221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B220" i="6"/>
  <c r="A220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B219" i="6"/>
  <c r="A219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B218" i="6"/>
  <c r="A218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B217" i="6"/>
  <c r="A217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B216" i="6"/>
  <c r="A216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B215" i="6"/>
  <c r="A215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B214" i="6"/>
  <c r="A214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B213" i="6"/>
  <c r="A213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B212" i="6"/>
  <c r="A212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B211" i="6"/>
  <c r="A211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B210" i="6"/>
  <c r="A210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B209" i="6"/>
  <c r="A209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B208" i="6"/>
  <c r="A208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B207" i="6"/>
  <c r="A207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B206" i="6"/>
  <c r="A206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B205" i="6"/>
  <c r="A205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B204" i="6"/>
  <c r="A204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B203" i="6"/>
  <c r="A203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B202" i="6"/>
  <c r="A202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B201" i="6"/>
  <c r="A201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B200" i="6"/>
  <c r="A200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B199" i="6"/>
  <c r="A199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B198" i="6"/>
  <c r="A198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B197" i="6"/>
  <c r="A197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B196" i="6"/>
  <c r="A196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B195" i="6"/>
  <c r="A195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B194" i="6"/>
  <c r="A194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B193" i="6"/>
  <c r="A193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B192" i="6"/>
  <c r="A192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B191" i="6"/>
  <c r="A191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B190" i="6"/>
  <c r="A190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B189" i="6"/>
  <c r="A189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B188" i="6"/>
  <c r="A188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B187" i="6"/>
  <c r="A187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B186" i="6"/>
  <c r="A186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B185" i="6"/>
  <c r="A185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B184" i="6"/>
  <c r="A184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B183" i="6"/>
  <c r="A183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B182" i="6"/>
  <c r="A182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B181" i="6"/>
  <c r="A181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B180" i="6"/>
  <c r="A180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B179" i="6"/>
  <c r="A179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B178" i="6"/>
  <c r="A178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B177" i="6"/>
  <c r="A177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B176" i="6"/>
  <c r="A176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B175" i="6"/>
  <c r="A175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B174" i="6"/>
  <c r="A174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B173" i="6"/>
  <c r="A173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B172" i="6"/>
  <c r="A172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B171" i="6"/>
  <c r="A171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B170" i="6"/>
  <c r="A170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B169" i="6"/>
  <c r="A169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B168" i="6"/>
  <c r="A168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B167" i="6"/>
  <c r="A167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B166" i="6"/>
  <c r="A166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B165" i="6"/>
  <c r="A165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B164" i="6"/>
  <c r="A164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B163" i="6"/>
  <c r="A163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B162" i="6"/>
  <c r="A162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B161" i="6"/>
  <c r="A161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B160" i="6"/>
  <c r="A160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B159" i="6"/>
  <c r="A159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B158" i="6"/>
  <c r="A158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B157" i="6"/>
  <c r="A157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B156" i="6"/>
  <c r="A156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B155" i="6"/>
  <c r="A155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B154" i="6"/>
  <c r="A154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B153" i="6"/>
  <c r="A153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B152" i="6"/>
  <c r="A152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B151" i="6"/>
  <c r="A151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B150" i="6"/>
  <c r="A150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B149" i="6"/>
  <c r="A149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B148" i="6"/>
  <c r="A148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B147" i="6"/>
  <c r="A147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B146" i="6"/>
  <c r="A146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B145" i="6"/>
  <c r="A145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B144" i="6"/>
  <c r="A144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B143" i="6"/>
  <c r="A143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B142" i="6"/>
  <c r="A142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B141" i="6"/>
  <c r="A141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B140" i="6"/>
  <c r="A140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B139" i="6"/>
  <c r="A139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B138" i="6"/>
  <c r="A138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B137" i="6"/>
  <c r="A137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B136" i="6"/>
  <c r="A136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B135" i="6"/>
  <c r="A135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B134" i="6"/>
  <c r="A134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B133" i="6"/>
  <c r="A133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B132" i="6"/>
  <c r="A132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B131" i="6"/>
  <c r="A131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B130" i="6"/>
  <c r="A130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B129" i="6"/>
  <c r="A129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B128" i="6"/>
  <c r="A128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B127" i="6"/>
  <c r="A127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B126" i="6"/>
  <c r="A126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B125" i="6"/>
  <c r="A125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B124" i="6"/>
  <c r="A124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B123" i="6"/>
  <c r="A123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B122" i="6"/>
  <c r="A122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B121" i="6"/>
  <c r="A121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B120" i="6"/>
  <c r="A120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B119" i="6"/>
  <c r="A119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B118" i="6"/>
  <c r="A118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B117" i="6"/>
  <c r="A117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B116" i="6"/>
  <c r="A116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B115" i="6"/>
  <c r="A115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B114" i="6"/>
  <c r="A114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B113" i="6"/>
  <c r="A113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B112" i="6"/>
  <c r="A112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B111" i="6"/>
  <c r="A111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B110" i="6"/>
  <c r="A110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B109" i="6"/>
  <c r="A109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B108" i="6"/>
  <c r="A108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B107" i="6"/>
  <c r="A107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B106" i="6"/>
  <c r="A106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B105" i="6"/>
  <c r="A105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B104" i="6"/>
  <c r="A104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B103" i="6"/>
  <c r="A103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B102" i="6"/>
  <c r="A102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B101" i="6"/>
  <c r="A101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B100" i="6"/>
  <c r="A100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B99" i="6"/>
  <c r="A99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B98" i="6"/>
  <c r="A98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B97" i="6"/>
  <c r="A97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B96" i="6"/>
  <c r="A96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B95" i="6"/>
  <c r="A95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B94" i="6"/>
  <c r="A94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B93" i="6"/>
  <c r="A93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B92" i="6"/>
  <c r="A92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B91" i="6"/>
  <c r="A91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B90" i="6"/>
  <c r="A90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B89" i="6"/>
  <c r="A89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B88" i="6"/>
  <c r="A88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B87" i="6"/>
  <c r="A87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B86" i="6"/>
  <c r="A86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B85" i="6"/>
  <c r="A85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B84" i="6"/>
  <c r="A84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B83" i="6"/>
  <c r="A83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B82" i="6"/>
  <c r="A82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B81" i="6"/>
  <c r="A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B80" i="6"/>
  <c r="A80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B79" i="6"/>
  <c r="A79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B78" i="6"/>
  <c r="A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B77" i="6"/>
  <c r="A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B76" i="6"/>
  <c r="A76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B75" i="6"/>
  <c r="A75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B74" i="6"/>
  <c r="A74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B73" i="6"/>
  <c r="A73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B72" i="6"/>
  <c r="A72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B71" i="6"/>
  <c r="A71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B70" i="6"/>
  <c r="A70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B69" i="6"/>
  <c r="A69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B68" i="6"/>
  <c r="A68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B67" i="6"/>
  <c r="A67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B66" i="6"/>
  <c r="A66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B65" i="6"/>
  <c r="A65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B64" i="6"/>
  <c r="A64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B63" i="6"/>
  <c r="A63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B62" i="6"/>
  <c r="A62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B61" i="6"/>
  <c r="A61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B60" i="6"/>
  <c r="A60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B59" i="6"/>
  <c r="A59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B58" i="6"/>
  <c r="A58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B57" i="6"/>
  <c r="A57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B56" i="6"/>
  <c r="A56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B55" i="6"/>
  <c r="A55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B54" i="6"/>
  <c r="A54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B53" i="6"/>
  <c r="A53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B52" i="6"/>
  <c r="A52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B51" i="6"/>
  <c r="A51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B50" i="6"/>
  <c r="A50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B49" i="6"/>
  <c r="A49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B48" i="6"/>
  <c r="A48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B47" i="6"/>
  <c r="A47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B46" i="6"/>
  <c r="A46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B45" i="6"/>
  <c r="A45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B44" i="6"/>
  <c r="A44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B43" i="6"/>
  <c r="A43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B42" i="6"/>
  <c r="A42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B41" i="6"/>
  <c r="A41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B40" i="6"/>
  <c r="A40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B39" i="6"/>
  <c r="A39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B38" i="6"/>
  <c r="A38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B37" i="6"/>
  <c r="A37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B36" i="6"/>
  <c r="A36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B35" i="6"/>
  <c r="A35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B34" i="6"/>
  <c r="A34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B33" i="6"/>
  <c r="A33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B32" i="6"/>
  <c r="A32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B31" i="6"/>
  <c r="A31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B30" i="6"/>
  <c r="A30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B29" i="6"/>
  <c r="A29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B28" i="6"/>
  <c r="A28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B27" i="6"/>
  <c r="A27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B26" i="6"/>
  <c r="A26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B25" i="6"/>
  <c r="A25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B24" i="6"/>
  <c r="A24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B23" i="6"/>
  <c r="A23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B22" i="6"/>
  <c r="A22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B21" i="6"/>
  <c r="A21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B20" i="6"/>
  <c r="A20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B19" i="6"/>
  <c r="A19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B18" i="6"/>
  <c r="A18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B17" i="6"/>
  <c r="A17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B16" i="6"/>
  <c r="A16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B15" i="6"/>
  <c r="A15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B14" i="6"/>
  <c r="A14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B13" i="6"/>
  <c r="A13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B12" i="6"/>
  <c r="A12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B11" i="6"/>
  <c r="A11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B10" i="6"/>
  <c r="A10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B9" i="6"/>
  <c r="A9" i="6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B500" i="5"/>
  <c r="A500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B499" i="5"/>
  <c r="A499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B498" i="5"/>
  <c r="A498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B497" i="5"/>
  <c r="A497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B496" i="5"/>
  <c r="A496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B495" i="5"/>
  <c r="A495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B494" i="5"/>
  <c r="A494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B493" i="5"/>
  <c r="A493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B492" i="5"/>
  <c r="A492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B491" i="5"/>
  <c r="A491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B490" i="5"/>
  <c r="A490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B489" i="5"/>
  <c r="A489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B488" i="5"/>
  <c r="A488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B487" i="5"/>
  <c r="A487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B486" i="5"/>
  <c r="A486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B485" i="5"/>
  <c r="A485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B484" i="5"/>
  <c r="A484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B483" i="5"/>
  <c r="A483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B482" i="5"/>
  <c r="A482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B481" i="5"/>
  <c r="A481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B480" i="5"/>
  <c r="A480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B479" i="5"/>
  <c r="A479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B478" i="5"/>
  <c r="A478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B477" i="5"/>
  <c r="A477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B476" i="5"/>
  <c r="A476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B475" i="5"/>
  <c r="A475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B474" i="5"/>
  <c r="A474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B473" i="5"/>
  <c r="A473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B472" i="5"/>
  <c r="A472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B471" i="5"/>
  <c r="A471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B470" i="5"/>
  <c r="A470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B469" i="5"/>
  <c r="A469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B468" i="5"/>
  <c r="A468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B467" i="5"/>
  <c r="A467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B466" i="5"/>
  <c r="A466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B465" i="5"/>
  <c r="A465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B464" i="5"/>
  <c r="A464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B463" i="5"/>
  <c r="A463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B462" i="5"/>
  <c r="A462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B461" i="5"/>
  <c r="A461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B460" i="5"/>
  <c r="A460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B459" i="5"/>
  <c r="A459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B458" i="5"/>
  <c r="A458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B457" i="5"/>
  <c r="A457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B456" i="5"/>
  <c r="A456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B455" i="5"/>
  <c r="A455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B454" i="5"/>
  <c r="A454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B453" i="5"/>
  <c r="A453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B452" i="5"/>
  <c r="A452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B451" i="5"/>
  <c r="A451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B450" i="5"/>
  <c r="A450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B449" i="5"/>
  <c r="A449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B448" i="5"/>
  <c r="A448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B447" i="5"/>
  <c r="A447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B446" i="5"/>
  <c r="A446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B445" i="5"/>
  <c r="A445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B444" i="5"/>
  <c r="A444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B443" i="5"/>
  <c r="A443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B442" i="5"/>
  <c r="A442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B441" i="5"/>
  <c r="A441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B440" i="5"/>
  <c r="A440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B439" i="5"/>
  <c r="A439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B438" i="5"/>
  <c r="A438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B437" i="5"/>
  <c r="A437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B436" i="5"/>
  <c r="A436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B435" i="5"/>
  <c r="A435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B434" i="5"/>
  <c r="A434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B433" i="5"/>
  <c r="A433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B432" i="5"/>
  <c r="A432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B431" i="5"/>
  <c r="A431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B430" i="5"/>
  <c r="A430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B429" i="5"/>
  <c r="A429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B428" i="5"/>
  <c r="A428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B427" i="5"/>
  <c r="A427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B426" i="5"/>
  <c r="A426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B425" i="5"/>
  <c r="A425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B424" i="5"/>
  <c r="A424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B423" i="5"/>
  <c r="A423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B422" i="5"/>
  <c r="A422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B421" i="5"/>
  <c r="A421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B420" i="5"/>
  <c r="A420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B419" i="5"/>
  <c r="A419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B418" i="5"/>
  <c r="A418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B417" i="5"/>
  <c r="A417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B416" i="5"/>
  <c r="A416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B415" i="5"/>
  <c r="A415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B414" i="5"/>
  <c r="A414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B413" i="5"/>
  <c r="A413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B412" i="5"/>
  <c r="A412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B411" i="5"/>
  <c r="A411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B410" i="5"/>
  <c r="A410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B409" i="5"/>
  <c r="A409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B408" i="5"/>
  <c r="A408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B407" i="5"/>
  <c r="A407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B406" i="5"/>
  <c r="A406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B405" i="5"/>
  <c r="A405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B404" i="5"/>
  <c r="A404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B403" i="5"/>
  <c r="A403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B402" i="5"/>
  <c r="A402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B401" i="5"/>
  <c r="A401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B400" i="5"/>
  <c r="A400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B399" i="5"/>
  <c r="A399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B398" i="5"/>
  <c r="A398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B397" i="5"/>
  <c r="A397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B396" i="5"/>
  <c r="A396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B395" i="5"/>
  <c r="A395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B394" i="5"/>
  <c r="A394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B393" i="5"/>
  <c r="A393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B392" i="5"/>
  <c r="A392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B391" i="5"/>
  <c r="A391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B390" i="5"/>
  <c r="A390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B389" i="5"/>
  <c r="A389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B388" i="5"/>
  <c r="A388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B387" i="5"/>
  <c r="A387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B386" i="5"/>
  <c r="A386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B385" i="5"/>
  <c r="A385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B384" i="5"/>
  <c r="A384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B383" i="5"/>
  <c r="A383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B382" i="5"/>
  <c r="A382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B381" i="5"/>
  <c r="A381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B380" i="5"/>
  <c r="A380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B379" i="5"/>
  <c r="A379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B378" i="5"/>
  <c r="A378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B377" i="5"/>
  <c r="A377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B376" i="5"/>
  <c r="A376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B375" i="5"/>
  <c r="A375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B374" i="5"/>
  <c r="A374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B373" i="5"/>
  <c r="A373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B372" i="5"/>
  <c r="A372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B371" i="5"/>
  <c r="A371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B370" i="5"/>
  <c r="A370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B369" i="5"/>
  <c r="A369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B368" i="5"/>
  <c r="A368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B367" i="5"/>
  <c r="A367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B366" i="5"/>
  <c r="A366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B365" i="5"/>
  <c r="A365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B364" i="5"/>
  <c r="A364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B363" i="5"/>
  <c r="A363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B362" i="5"/>
  <c r="A362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B361" i="5"/>
  <c r="A361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B360" i="5"/>
  <c r="A360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B359" i="5"/>
  <c r="A359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B358" i="5"/>
  <c r="A358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B357" i="5"/>
  <c r="A357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B356" i="5"/>
  <c r="A356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B355" i="5"/>
  <c r="A355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B354" i="5"/>
  <c r="A354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B353" i="5"/>
  <c r="A353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B352" i="5"/>
  <c r="A352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B351" i="5"/>
  <c r="A351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B350" i="5"/>
  <c r="A350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B349" i="5"/>
  <c r="A349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B348" i="5"/>
  <c r="A348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B347" i="5"/>
  <c r="A347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B346" i="5"/>
  <c r="A346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B345" i="5"/>
  <c r="A345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B344" i="5"/>
  <c r="A344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B343" i="5"/>
  <c r="A343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B342" i="5"/>
  <c r="A342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B341" i="5"/>
  <c r="A341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B340" i="5"/>
  <c r="A340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B339" i="5"/>
  <c r="A339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B338" i="5"/>
  <c r="A338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B337" i="5"/>
  <c r="A337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B336" i="5"/>
  <c r="A336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B335" i="5"/>
  <c r="A335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B334" i="5"/>
  <c r="A334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B333" i="5"/>
  <c r="A333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B332" i="5"/>
  <c r="A332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B331" i="5"/>
  <c r="A331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B330" i="5"/>
  <c r="A330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B329" i="5"/>
  <c r="A329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B328" i="5"/>
  <c r="A328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B327" i="5"/>
  <c r="A327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B326" i="5"/>
  <c r="A326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B325" i="5"/>
  <c r="A325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B324" i="5"/>
  <c r="A324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B323" i="5"/>
  <c r="A323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B322" i="5"/>
  <c r="A322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B321" i="5"/>
  <c r="A321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B320" i="5"/>
  <c r="A320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B319" i="5"/>
  <c r="A319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B318" i="5"/>
  <c r="A318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B317" i="5"/>
  <c r="A317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B316" i="5"/>
  <c r="A316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B315" i="5"/>
  <c r="A315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B314" i="5"/>
  <c r="A314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B313" i="5"/>
  <c r="A313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B312" i="5"/>
  <c r="A312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B311" i="5"/>
  <c r="A311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B310" i="5"/>
  <c r="A310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B309" i="5"/>
  <c r="A309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B308" i="5"/>
  <c r="A308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B307" i="5"/>
  <c r="A307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B306" i="5"/>
  <c r="A306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B305" i="5"/>
  <c r="A305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B304" i="5"/>
  <c r="A304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B303" i="5"/>
  <c r="A303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B302" i="5"/>
  <c r="A302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B301" i="5"/>
  <c r="A301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B300" i="5"/>
  <c r="A300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B299" i="5"/>
  <c r="A299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B298" i="5"/>
  <c r="A298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B297" i="5"/>
  <c r="A297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B296" i="5"/>
  <c r="A296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B295" i="5"/>
  <c r="A295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B294" i="5"/>
  <c r="A294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B293" i="5"/>
  <c r="A293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B292" i="5"/>
  <c r="A292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B291" i="5"/>
  <c r="A291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B290" i="5"/>
  <c r="A290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B289" i="5"/>
  <c r="A289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B288" i="5"/>
  <c r="A288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B287" i="5"/>
  <c r="A287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B286" i="5"/>
  <c r="A286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B285" i="5"/>
  <c r="A285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B284" i="5"/>
  <c r="A284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B283" i="5"/>
  <c r="A283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B282" i="5"/>
  <c r="A282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B281" i="5"/>
  <c r="A281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B280" i="5"/>
  <c r="A280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B279" i="5"/>
  <c r="A279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B278" i="5"/>
  <c r="A278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B277" i="5"/>
  <c r="A277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B276" i="5"/>
  <c r="A276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B275" i="5"/>
  <c r="A275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B274" i="5"/>
  <c r="A274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B273" i="5"/>
  <c r="A273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B272" i="5"/>
  <c r="A272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B271" i="5"/>
  <c r="A271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B270" i="5"/>
  <c r="A270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B269" i="5"/>
  <c r="A269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B268" i="5"/>
  <c r="A268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B267" i="5"/>
  <c r="A267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B266" i="5"/>
  <c r="A266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B265" i="5"/>
  <c r="A265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B264" i="5"/>
  <c r="A264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B263" i="5"/>
  <c r="A263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B262" i="5"/>
  <c r="A262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B261" i="5"/>
  <c r="A261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B260" i="5"/>
  <c r="A260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B259" i="5"/>
  <c r="A259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B258" i="5"/>
  <c r="A258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B257" i="5"/>
  <c r="A257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B256" i="5"/>
  <c r="A256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B255" i="5"/>
  <c r="A255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B254" i="5"/>
  <c r="A254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B253" i="5"/>
  <c r="A253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B252" i="5"/>
  <c r="A252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B251" i="5"/>
  <c r="A251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B250" i="5"/>
  <c r="A250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B249" i="5"/>
  <c r="A249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B248" i="5"/>
  <c r="A248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B247" i="5"/>
  <c r="A247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B246" i="5"/>
  <c r="A246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B245" i="5"/>
  <c r="A245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B244" i="5"/>
  <c r="A244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B243" i="5"/>
  <c r="A243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B242" i="5"/>
  <c r="A242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B241" i="5"/>
  <c r="A241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B240" i="5"/>
  <c r="A240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B239" i="5"/>
  <c r="A239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B238" i="5"/>
  <c r="A238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B237" i="5"/>
  <c r="A237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B236" i="5"/>
  <c r="A236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B235" i="5"/>
  <c r="A235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B234" i="5"/>
  <c r="A234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B233" i="5"/>
  <c r="A233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B232" i="5"/>
  <c r="A232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B231" i="5"/>
  <c r="A231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B230" i="5"/>
  <c r="A230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B229" i="5"/>
  <c r="A229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B228" i="5"/>
  <c r="A228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B227" i="5"/>
  <c r="A227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B226" i="5"/>
  <c r="A226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B225" i="5"/>
  <c r="A225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B224" i="5"/>
  <c r="A224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B223" i="5"/>
  <c r="A223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B222" i="5"/>
  <c r="A222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B221" i="5"/>
  <c r="A221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B220" i="5"/>
  <c r="A220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B219" i="5"/>
  <c r="A219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B218" i="5"/>
  <c r="A218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B217" i="5"/>
  <c r="A217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B216" i="5"/>
  <c r="A216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B215" i="5"/>
  <c r="A215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B214" i="5"/>
  <c r="A214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B213" i="5"/>
  <c r="A213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B212" i="5"/>
  <c r="A212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B211" i="5"/>
  <c r="A211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B210" i="5"/>
  <c r="A210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B209" i="5"/>
  <c r="A209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B208" i="5"/>
  <c r="A208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B207" i="5"/>
  <c r="A207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B206" i="5"/>
  <c r="A206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B205" i="5"/>
  <c r="A205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B204" i="5"/>
  <c r="A204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B203" i="5"/>
  <c r="A203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B202" i="5"/>
  <c r="A202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B201" i="5"/>
  <c r="A201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B200" i="5"/>
  <c r="A200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B199" i="5"/>
  <c r="A199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B198" i="5"/>
  <c r="A198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B197" i="5"/>
  <c r="A197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B196" i="5"/>
  <c r="A196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B195" i="5"/>
  <c r="A195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B194" i="5"/>
  <c r="A194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B193" i="5"/>
  <c r="A193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B192" i="5"/>
  <c r="A192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B191" i="5"/>
  <c r="A191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B190" i="5"/>
  <c r="A190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B189" i="5"/>
  <c r="A189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B188" i="5"/>
  <c r="A188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B187" i="5"/>
  <c r="A187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B186" i="5"/>
  <c r="A186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B185" i="5"/>
  <c r="A185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B184" i="5"/>
  <c r="A184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B183" i="5"/>
  <c r="A183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B182" i="5"/>
  <c r="A182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B181" i="5"/>
  <c r="A181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B180" i="5"/>
  <c r="A180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B179" i="5"/>
  <c r="A179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B178" i="5"/>
  <c r="A178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B177" i="5"/>
  <c r="A177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B176" i="5"/>
  <c r="A176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B175" i="5"/>
  <c r="A175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B174" i="5"/>
  <c r="A174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B173" i="5"/>
  <c r="A173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B172" i="5"/>
  <c r="A172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B171" i="5"/>
  <c r="A171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B170" i="5"/>
  <c r="A170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B169" i="5"/>
  <c r="A169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B168" i="5"/>
  <c r="A168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B167" i="5"/>
  <c r="A167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B166" i="5"/>
  <c r="A166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B165" i="5"/>
  <c r="A165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B164" i="5"/>
  <c r="A164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B163" i="5"/>
  <c r="A163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B162" i="5"/>
  <c r="A162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B161" i="5"/>
  <c r="A161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B160" i="5"/>
  <c r="A160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B159" i="5"/>
  <c r="A159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B158" i="5"/>
  <c r="A158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B157" i="5"/>
  <c r="A157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B156" i="5"/>
  <c r="A156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B155" i="5"/>
  <c r="A155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B154" i="5"/>
  <c r="A154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B153" i="5"/>
  <c r="A153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B152" i="5"/>
  <c r="A152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B151" i="5"/>
  <c r="A151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B150" i="5"/>
  <c r="A150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B149" i="5"/>
  <c r="A149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B148" i="5"/>
  <c r="A148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B147" i="5"/>
  <c r="A147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B146" i="5"/>
  <c r="A146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B145" i="5"/>
  <c r="A145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B144" i="5"/>
  <c r="A144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B143" i="5"/>
  <c r="A143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B142" i="5"/>
  <c r="A142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B141" i="5"/>
  <c r="A141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B140" i="5"/>
  <c r="A140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B139" i="5"/>
  <c r="A139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B138" i="5"/>
  <c r="A138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B137" i="5"/>
  <c r="A137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B136" i="5"/>
  <c r="A136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B135" i="5"/>
  <c r="A135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B134" i="5"/>
  <c r="A134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B133" i="5"/>
  <c r="A133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B132" i="5"/>
  <c r="A132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B131" i="5"/>
  <c r="A131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B130" i="5"/>
  <c r="A130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B129" i="5"/>
  <c r="A129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B128" i="5"/>
  <c r="A128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B127" i="5"/>
  <c r="A127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B126" i="5"/>
  <c r="A126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B125" i="5"/>
  <c r="A125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B124" i="5"/>
  <c r="A124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B123" i="5"/>
  <c r="A123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B122" i="5"/>
  <c r="A122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B121" i="5"/>
  <c r="A121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B120" i="5"/>
  <c r="A120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B119" i="5"/>
  <c r="A119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B118" i="5"/>
  <c r="A118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B117" i="5"/>
  <c r="A117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B116" i="5"/>
  <c r="A116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B115" i="5"/>
  <c r="A115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B114" i="5"/>
  <c r="A114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B113" i="5"/>
  <c r="A113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B112" i="5"/>
  <c r="A112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B111" i="5"/>
  <c r="A111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B110" i="5"/>
  <c r="A110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B109" i="5"/>
  <c r="A109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B108" i="5"/>
  <c r="A108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B107" i="5"/>
  <c r="A107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B106" i="5"/>
  <c r="A106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B105" i="5"/>
  <c r="A105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B104" i="5"/>
  <c r="A104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B103" i="5"/>
  <c r="A103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B102" i="5"/>
  <c r="A102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B101" i="5"/>
  <c r="A101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B100" i="5"/>
  <c r="A100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B99" i="5"/>
  <c r="A99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B98" i="5"/>
  <c r="A98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B97" i="5"/>
  <c r="A97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B96" i="5"/>
  <c r="A96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B95" i="5"/>
  <c r="A95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B94" i="5"/>
  <c r="A94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B93" i="5"/>
  <c r="A93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B92" i="5"/>
  <c r="A92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B91" i="5"/>
  <c r="A91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B90" i="5"/>
  <c r="A90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B89" i="5"/>
  <c r="A89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B88" i="5"/>
  <c r="A88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B87" i="5"/>
  <c r="A87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B86" i="5"/>
  <c r="A86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B85" i="5"/>
  <c r="A85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B84" i="5"/>
  <c r="A84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B83" i="5"/>
  <c r="A83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B82" i="5"/>
  <c r="A82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B81" i="5"/>
  <c r="A81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B80" i="5"/>
  <c r="A80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B79" i="5"/>
  <c r="A79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B78" i="5"/>
  <c r="A78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B77" i="5"/>
  <c r="A77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B76" i="5"/>
  <c r="A76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B75" i="5"/>
  <c r="A75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B74" i="5"/>
  <c r="A74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B73" i="5"/>
  <c r="A73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B72" i="5"/>
  <c r="A72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B71" i="5"/>
  <c r="A71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B70" i="5"/>
  <c r="A70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B69" i="5"/>
  <c r="A69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B68" i="5"/>
  <c r="A68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B67" i="5"/>
  <c r="A67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B66" i="5"/>
  <c r="A66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B65" i="5"/>
  <c r="A65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B64" i="5"/>
  <c r="A64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B63" i="5"/>
  <c r="A63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B62" i="5"/>
  <c r="A62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B61" i="5"/>
  <c r="A61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B60" i="5"/>
  <c r="A60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B59" i="5"/>
  <c r="A59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B58" i="5"/>
  <c r="A58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B57" i="5"/>
  <c r="A57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B56" i="5"/>
  <c r="A56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B55" i="5"/>
  <c r="A55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B54" i="5"/>
  <c r="A54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B53" i="5"/>
  <c r="A53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B52" i="5"/>
  <c r="A52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B51" i="5"/>
  <c r="A51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B50" i="5"/>
  <c r="A50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B49" i="5"/>
  <c r="A49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B48" i="5"/>
  <c r="A48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B47" i="5"/>
  <c r="A47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B46" i="5"/>
  <c r="A46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B45" i="5"/>
  <c r="A45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B44" i="5"/>
  <c r="A44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B43" i="5"/>
  <c r="A43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B42" i="5"/>
  <c r="A42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B41" i="5"/>
  <c r="A41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B40" i="5"/>
  <c r="A40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B39" i="5"/>
  <c r="A39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B38" i="5"/>
  <c r="A38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B37" i="5"/>
  <c r="A37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B36" i="5"/>
  <c r="A36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B35" i="5"/>
  <c r="A35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B34" i="5"/>
  <c r="A34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B33" i="5"/>
  <c r="A33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B32" i="5"/>
  <c r="A32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B31" i="5"/>
  <c r="A31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B30" i="5"/>
  <c r="A30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B29" i="5"/>
  <c r="A29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B28" i="5"/>
  <c r="A28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B27" i="5"/>
  <c r="A27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B26" i="5"/>
  <c r="A26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B25" i="5"/>
  <c r="A25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B24" i="5"/>
  <c r="A24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B23" i="5"/>
  <c r="A23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B22" i="5"/>
  <c r="A22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B21" i="5"/>
  <c r="A21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B20" i="5"/>
  <c r="A20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B19" i="5"/>
  <c r="A19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B18" i="5"/>
  <c r="A18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B17" i="5"/>
  <c r="A17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B16" i="5"/>
  <c r="A16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B15" i="5"/>
  <c r="A15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B14" i="5"/>
  <c r="A14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B13" i="5"/>
  <c r="A13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B12" i="5"/>
  <c r="A12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B11" i="5"/>
  <c r="A11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B10" i="5"/>
  <c r="A10" i="5"/>
  <c r="R9" i="5"/>
  <c r="BI18" i="4" s="1"/>
  <c r="Q9" i="5"/>
  <c r="BI15" i="4" s="1"/>
  <c r="P9" i="5"/>
  <c r="O9" i="5"/>
  <c r="N9" i="5"/>
  <c r="M9" i="5"/>
  <c r="BI14" i="4" s="1"/>
  <c r="L9" i="5"/>
  <c r="K9" i="5"/>
  <c r="J9" i="5"/>
  <c r="BI16" i="4" s="1"/>
  <c r="I9" i="5"/>
  <c r="BI13" i="4" s="1"/>
  <c r="H9" i="5"/>
  <c r="BI10" i="4" s="1"/>
  <c r="G9" i="5"/>
  <c r="F9" i="5"/>
  <c r="E9" i="5"/>
  <c r="B9" i="5"/>
  <c r="A9" i="5"/>
  <c r="C4" i="5"/>
  <c r="AZ5" i="4"/>
  <c r="AY5" i="4"/>
  <c r="AX5" i="4"/>
  <c r="AW5" i="4"/>
  <c r="AV5" i="4"/>
  <c r="AU5" i="4"/>
  <c r="AO5" i="4"/>
  <c r="AN5" i="4"/>
  <c r="AM5" i="4"/>
  <c r="AL5" i="4"/>
  <c r="AK5" i="4"/>
  <c r="AJ5" i="4"/>
  <c r="AD5" i="4"/>
  <c r="AC5" i="4"/>
  <c r="AB5" i="4"/>
  <c r="AA5" i="4"/>
  <c r="Z5" i="4"/>
  <c r="Y5" i="4"/>
  <c r="S5" i="4"/>
  <c r="R5" i="4"/>
  <c r="Q5" i="4"/>
  <c r="P5" i="4"/>
  <c r="O5" i="4"/>
  <c r="N5" i="4"/>
  <c r="H5" i="4"/>
  <c r="G5" i="4"/>
  <c r="F5" i="4"/>
  <c r="E5" i="4"/>
  <c r="D5" i="4"/>
  <c r="C5" i="4"/>
  <c r="BI4" i="4"/>
  <c r="D9" i="3"/>
  <c r="D8" i="3"/>
  <c r="D7" i="3"/>
  <c r="D6" i="3"/>
  <c r="D5" i="3"/>
  <c r="D4" i="3"/>
  <c r="D3" i="3"/>
  <c r="D2" i="3"/>
  <c r="D1" i="3"/>
  <c r="A31" i="3"/>
  <c r="BI11" i="4" l="1"/>
  <c r="A5" i="4"/>
  <c r="C4" i="7"/>
  <c r="C4" i="9"/>
  <c r="BI17" i="4"/>
  <c r="G501" i="10"/>
  <c r="BI27" i="4"/>
  <c r="C4" i="6"/>
  <c r="C4" i="8"/>
  <c r="AR5" i="4"/>
  <c r="E501" i="10"/>
  <c r="BI22" i="4"/>
  <c r="I502" i="8"/>
  <c r="Q502" i="8"/>
  <c r="AF5" i="4"/>
  <c r="AS5" i="4"/>
  <c r="BI28" i="4"/>
  <c r="I502" i="7"/>
  <c r="M502" i="8"/>
  <c r="E501" i="9"/>
  <c r="G501" i="9"/>
  <c r="I501" i="10"/>
  <c r="BI31" i="4"/>
  <c r="BI21" i="4"/>
  <c r="A33" i="3"/>
  <c r="U5" i="4"/>
  <c r="AH5" i="4"/>
  <c r="M502" i="5"/>
  <c r="BI20" i="4"/>
  <c r="K502" i="7"/>
  <c r="K502" i="8"/>
  <c r="BI12" i="4"/>
  <c r="G502" i="8"/>
  <c r="BI7" i="4"/>
  <c r="BI8" i="4"/>
  <c r="BI9" i="4"/>
  <c r="G502" i="7"/>
  <c r="O502" i="8"/>
  <c r="C5" i="9"/>
  <c r="C5" i="7"/>
  <c r="B5" i="4"/>
  <c r="C5" i="5"/>
  <c r="C5" i="6"/>
  <c r="C5" i="10"/>
  <c r="G502" i="5"/>
  <c r="BI19" i="4"/>
  <c r="BI26" i="4"/>
  <c r="BI33" i="4"/>
  <c r="BB5" i="4"/>
  <c r="BI25" i="4"/>
  <c r="BI32" i="4"/>
  <c r="T5" i="4"/>
  <c r="BC5" i="4"/>
  <c r="J5" i="4"/>
  <c r="K5" i="4"/>
  <c r="V5" i="4"/>
  <c r="A16" i="3"/>
  <c r="W5" i="4"/>
  <c r="K502" i="6"/>
  <c r="X5" i="4"/>
  <c r="A26" i="3"/>
  <c r="O502" i="5"/>
  <c r="A28" i="3"/>
  <c r="K502" i="5"/>
  <c r="I5" i="4"/>
  <c r="AG5" i="4"/>
  <c r="AQ5" i="4"/>
  <c r="BA5" i="4"/>
  <c r="G502" i="6"/>
  <c r="BI29" i="4"/>
  <c r="W502" i="6"/>
  <c r="I502" i="6"/>
  <c r="Q502" i="6"/>
  <c r="BI34" i="4"/>
  <c r="S502" i="6"/>
  <c r="BI23" i="4"/>
  <c r="U502" i="6"/>
  <c r="E502" i="7"/>
  <c r="M502" i="7"/>
  <c r="O502" i="7"/>
  <c r="S502" i="8"/>
  <c r="E502" i="8"/>
  <c r="U502" i="8"/>
  <c r="A30" i="3"/>
  <c r="A32" i="3"/>
  <c r="F1" i="3"/>
  <c r="A25" i="3"/>
  <c r="A17" i="3"/>
  <c r="A27" i="3"/>
  <c r="AI5" i="4"/>
  <c r="O502" i="6"/>
  <c r="I502" i="5"/>
  <c r="BI24" i="4"/>
  <c r="AE5" i="4"/>
  <c r="M502" i="6"/>
  <c r="BD5" i="4"/>
  <c r="L5" i="4"/>
  <c r="M5" i="4"/>
  <c r="A29" i="3"/>
  <c r="BI36" i="4"/>
  <c r="AP5" i="4"/>
  <c r="AT5" i="4"/>
  <c r="A24" i="3"/>
  <c r="Q502" i="5"/>
  <c r="BI30" i="4"/>
  <c r="BE5" i="4"/>
  <c r="BI35" i="4"/>
  <c r="C17" i="3" l="1" a="1"/>
  <c r="C17" i="3" s="1"/>
  <c r="P32" i="2"/>
  <c r="P34" i="2" s="1"/>
  <c r="BF5" i="4"/>
  <c r="BI37" i="4"/>
  <c r="C16" i="3" a="1"/>
  <c r="C16" i="3" s="1"/>
  <c r="E16" i="3" s="1" a="1"/>
  <c r="C32" i="3" a="1"/>
  <c r="C32" i="3" s="1"/>
  <c r="D32" i="3" s="1" a="1"/>
  <c r="D32" i="3" s="1"/>
  <c r="E32" i="3" s="1"/>
  <c r="C29" i="3" a="1"/>
  <c r="C29" i="3" s="1"/>
  <c r="D29" i="3" s="1" a="1"/>
  <c r="D29" i="3" s="1"/>
  <c r="E29" i="3" s="1"/>
  <c r="C26" i="3" a="1"/>
  <c r="C26" i="3" s="1"/>
  <c r="D26" i="3" s="1" a="1"/>
  <c r="D26" i="3" s="1"/>
  <c r="E26" i="3" s="1"/>
  <c r="C31" i="3" a="1"/>
  <c r="C31" i="3" s="1"/>
  <c r="D31" i="3" s="1" a="1"/>
  <c r="D31" i="3" s="1"/>
  <c r="E31" i="3" s="1"/>
  <c r="C28" i="3" a="1"/>
  <c r="C28" i="3" s="1"/>
  <c r="D28" i="3" s="1" a="1"/>
  <c r="D28" i="3" s="1"/>
  <c r="E28" i="3" s="1"/>
  <c r="C25" i="3" a="1"/>
  <c r="C25" i="3" s="1"/>
  <c r="D25" i="3" s="1" a="1"/>
  <c r="D25" i="3" s="1"/>
  <c r="E25" i="3" s="1"/>
  <c r="C33" i="3" a="1"/>
  <c r="C33" i="3" s="1"/>
  <c r="D33" i="3" s="1" a="1"/>
  <c r="D33" i="3" s="1"/>
  <c r="E33" i="3" s="1"/>
  <c r="C24" i="3" a="1"/>
  <c r="C24" i="3" s="1"/>
  <c r="D24" i="3" s="1" a="1"/>
  <c r="D24" i="3" s="1"/>
  <c r="E24" i="3" s="1"/>
  <c r="C30" i="3" a="1"/>
  <c r="C30" i="3" s="1"/>
  <c r="D30" i="3" s="1" a="1"/>
  <c r="D30" i="3" s="1"/>
  <c r="E30" i="3" s="1"/>
  <c r="C27" i="3" a="1"/>
  <c r="C27" i="3" s="1"/>
  <c r="D27" i="3" s="1" a="1"/>
  <c r="D27" i="3" s="1"/>
  <c r="E27" i="3" s="1"/>
  <c r="E17" i="3" l="1"/>
  <c r="E16" i="3"/>
  <c r="F2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7" authorId="0" shapeId="0" xr:uid="{00000000-0006-0000-0100-000001000000}">
      <text>
        <r>
          <rPr>
            <sz val="12"/>
            <color rgb="FF000000"/>
            <rFont val="SimSun"/>
          </rPr>
          <t>Name 英文姓名
same as Identity Card
与身份证上相同</t>
        </r>
      </text>
    </comment>
    <comment ref="C7" authorId="0" shapeId="0" xr:uid="{00000000-0006-0000-0100-000002000000}">
      <text>
        <r>
          <rPr>
            <sz val="12"/>
            <color rgb="FF000000"/>
            <rFont val="SimSun"/>
          </rPr>
          <t>Chinese Name (if applicable)
中文姓名 (如有)</t>
        </r>
      </text>
    </comment>
    <comment ref="D7" authorId="0" shapeId="0" xr:uid="{00000000-0006-0000-0100-000003000000}">
      <text>
        <r>
          <rPr>
            <sz val="12"/>
            <color rgb="FF000000"/>
            <rFont val="SimSun"/>
          </rPr>
          <t>Sex 性别
  F : Female (女)
  M : Male  (男)</t>
        </r>
      </text>
    </comment>
    <comment ref="E7" authorId="0" shapeId="0" xr:uid="{00000000-0006-0000-0100-000004000000}">
      <text>
        <r>
          <rPr>
            <sz val="12"/>
            <color rgb="FF000000"/>
            <rFont val="SimSun"/>
          </rPr>
          <t>Identity Card Number
身份证号码
Foreigner student use Passport Number 
外国学生请用护照号码</t>
        </r>
      </text>
    </comment>
    <comment ref="F7" authorId="0" shapeId="0" xr:uid="{00000000-0006-0000-0100-000005000000}">
      <text>
        <r>
          <rPr>
            <sz val="12"/>
            <color rgb="FF000000"/>
            <rFont val="SimSun"/>
          </rPr>
          <t>Date of Birth 出生日期
    dd/mm/yyyy
example:   29/02/2008</t>
        </r>
      </text>
    </comment>
    <comment ref="G7" authorId="0" shapeId="0" xr:uid="{00000000-0006-0000-0100-000006000000}">
      <text>
        <r>
          <rPr>
            <sz val="12"/>
            <color rgb="FF000000"/>
            <rFont val="SimSun"/>
          </rPr>
          <t>Category 参赛组别
     3 : Primary Standard 3 (三年级)
     4 : Primary Standard 4 (四年级)
     5 : Primary Standard 5 (五年级)
     6 : Primary Standard 6 (六年级)
 -----------------------------------------------
     7 : Form 1 (初中一)
     8 : Form 2 (初中二)
     9 : Form 3 (初中三)
   10 : Form 4 (高中一)
   11 : Form 5 (高中二)
   12 : Form 6 (高中三)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/audLENEcKHwaXcZOiwylezwWfA=="/>
    </ext>
  </extLst>
</comments>
</file>

<file path=xl/sharedStrings.xml><?xml version="1.0" encoding="utf-8"?>
<sst xmlns="http://schemas.openxmlformats.org/spreadsheetml/2006/main" count="426" uniqueCount="249">
  <si>
    <t>IS</t>
  </si>
  <si>
    <t xml:space="preserve">Year </t>
  </si>
  <si>
    <t>Chinese Independent High School 独中</t>
  </si>
  <si>
    <t>Note:</t>
  </si>
  <si>
    <t>Please enter the corresponding code according to the following:</t>
  </si>
  <si>
    <t>GS1</t>
  </si>
  <si>
    <t>SMK 国民中学</t>
  </si>
  <si>
    <t>1. Category:</t>
  </si>
  <si>
    <t>GS2</t>
  </si>
  <si>
    <t>SMJK 国民型中学</t>
  </si>
  <si>
    <t>□</t>
  </si>
  <si>
    <t>GP1</t>
  </si>
  <si>
    <t>SK 国小</t>
  </si>
  <si>
    <t xml:space="preserve">School Name </t>
  </si>
  <si>
    <t xml:space="preserve">School Type </t>
  </si>
  <si>
    <t>❶</t>
  </si>
  <si>
    <t>GP2</t>
  </si>
  <si>
    <t>SJK(C) 华小</t>
  </si>
  <si>
    <t>SCHOOL INFORMATION / MAKLUMAT SEKOLAH / 学校资料</t>
  </si>
  <si>
    <t>PP</t>
  </si>
  <si>
    <t>Private Primary School 私立小学</t>
  </si>
  <si>
    <t>No.</t>
  </si>
  <si>
    <t>PS</t>
  </si>
  <si>
    <t>Private Secondary School 私立中学</t>
  </si>
  <si>
    <t>ChineseName</t>
  </si>
  <si>
    <t>Sex</t>
  </si>
  <si>
    <t>IC Number</t>
  </si>
  <si>
    <t>Date of Birth
dd/mm/yyyy</t>
  </si>
  <si>
    <t>Medium</t>
  </si>
  <si>
    <t>Category</t>
  </si>
  <si>
    <t>Class</t>
  </si>
  <si>
    <t>Remarks</t>
  </si>
  <si>
    <t>CO</t>
  </si>
  <si>
    <t>College 学院</t>
  </si>
  <si>
    <t>Example</t>
  </si>
  <si>
    <t>HUA CHEN YU</t>
  </si>
  <si>
    <t>华晨宇</t>
  </si>
  <si>
    <t>M</t>
  </si>
  <si>
    <t>OT</t>
  </si>
  <si>
    <t>Others 其它</t>
  </si>
  <si>
    <r>
      <t xml:space="preserve">SCHOOL TYPE / JENIS SEKOLAH / </t>
    </r>
    <r>
      <rPr>
        <i/>
        <sz val="12"/>
        <color rgb="FF000000"/>
        <rFont val="Times New Roman"/>
        <family val="1"/>
      </rPr>
      <t>学校类型</t>
    </r>
    <r>
      <rPr>
        <sz val="12"/>
        <color rgb="FF000000"/>
        <rFont val="Times New Roman"/>
        <family val="1"/>
      </rPr>
      <t>:</t>
    </r>
  </si>
  <si>
    <t>Form 6 S</t>
  </si>
  <si>
    <t>SCHOOL NAME / NAMA SEKOLAH:</t>
  </si>
  <si>
    <r>
      <t xml:space="preserve">(ENGLISH / </t>
    </r>
    <r>
      <rPr>
        <i/>
        <sz val="12"/>
        <color rgb="FF000000"/>
        <rFont val="Times New Roman"/>
        <family val="1"/>
      </rPr>
      <t>英</t>
    </r>
    <r>
      <rPr>
        <sz val="12"/>
        <color rgb="FF000000"/>
        <rFont val="Times New Roman"/>
        <family val="1"/>
      </rPr>
      <t>)</t>
    </r>
  </si>
  <si>
    <t>学校名称:</t>
  </si>
  <si>
    <r>
      <t xml:space="preserve">(CHINESE / </t>
    </r>
    <r>
      <rPr>
        <i/>
        <sz val="12"/>
        <color rgb="FF000000"/>
        <rFont val="Times New Roman"/>
        <family val="1"/>
      </rPr>
      <t>中</t>
    </r>
    <r>
      <rPr>
        <sz val="12"/>
        <color rgb="FF000000"/>
        <rFont val="Times New Roman"/>
        <family val="1"/>
      </rPr>
      <t>)</t>
    </r>
  </si>
  <si>
    <t>»BACK TO REGISTRATION«    »KEMBALI KE BORANG PENYERTAAN«     »返回报名表格«</t>
  </si>
  <si>
    <t>Formula</t>
  </si>
  <si>
    <r>
      <t xml:space="preserve">STATE / NEGERI /  </t>
    </r>
    <r>
      <rPr>
        <i/>
        <sz val="12"/>
        <color rgb="FF000000"/>
        <rFont val="Times New Roman"/>
        <family val="1"/>
      </rPr>
      <t>州:</t>
    </r>
  </si>
  <si>
    <t>❷</t>
  </si>
  <si>
    <t>❸</t>
  </si>
  <si>
    <t>LIST OF PARTICIPANTS / SENARAI PESERTA / 参赛者资料</t>
  </si>
  <si>
    <t>»CLICK HERE TO KEY IN PARTICIPANTS«    »KLIK SINI UNTUK ISIKAN MAKLUMAT PERSERTA«     »点击这里输入学生名单«</t>
  </si>
  <si>
    <t>NUMBER OF PARTICIPANTS &amp; PAYMENT / JUMLAH PESERTA &amp; PEMBAYARAN / 参赛者人数及付款</t>
  </si>
  <si>
    <t>Level</t>
  </si>
  <si>
    <t>Middle Primary 小学中阶组</t>
  </si>
  <si>
    <t>Upper Primary 小学高阶组</t>
  </si>
  <si>
    <t>Standard 3 / Darjah 3 / 三年级</t>
  </si>
  <si>
    <t>Standard 4 / Darjah 4 / 四年级</t>
  </si>
  <si>
    <t>Standard 5 / Darjah 5 / 五年级</t>
  </si>
  <si>
    <t>Standard 6 / Darjah 6 / 六年级</t>
  </si>
  <si>
    <t>Chinese</t>
  </si>
  <si>
    <t>English</t>
  </si>
  <si>
    <t>Number of participants</t>
  </si>
  <si>
    <t>category</t>
  </si>
  <si>
    <t>Total / Jumlah / 总人数</t>
  </si>
  <si>
    <t>Junior 中学初阶组</t>
  </si>
  <si>
    <t>Intermediate 中学中阶组</t>
  </si>
  <si>
    <t>Senior 中学高阶组</t>
  </si>
  <si>
    <t>Form 1 / Tingkatan 1
初一 / 中一</t>
  </si>
  <si>
    <t>Form 2 / Tingkatan 2
初二 / 中二</t>
  </si>
  <si>
    <t>Form 3 / Tingkatan 3
初三 / 中三</t>
  </si>
  <si>
    <t>Form 4 / Tingkatan 4
高一 / 中四</t>
  </si>
  <si>
    <t>Form 5 / Tingkatan 5
高二 / 中五</t>
  </si>
  <si>
    <t>Form 6 / Tingkatan 6
高三 / 中六</t>
  </si>
  <si>
    <t>TOTAL OF PARTICIPANTS:</t>
  </si>
  <si>
    <t>Payment Per Student:</t>
  </si>
  <si>
    <t>RM</t>
  </si>
  <si>
    <t>Total Payment :</t>
  </si>
  <si>
    <t>❺</t>
  </si>
  <si>
    <t xml:space="preserve">CONTACT US / HUBUNGI KAMI / 联络我们
</t>
  </si>
  <si>
    <t>NEW ERA UNIVERSITY COLLEGE  新纪元大学学院</t>
  </si>
  <si>
    <t xml:space="preserve">Address: </t>
  </si>
  <si>
    <t xml:space="preserve">Block B, Lot 5, Seksyen 10, Jalan Bukit, 43000 Kajang, Selangor. </t>
  </si>
  <si>
    <t xml:space="preserve">Website: </t>
  </si>
  <si>
    <t xml:space="preserve">https://www.newera.edu.my/competition/amc </t>
  </si>
  <si>
    <t xml:space="preserve">Email: </t>
  </si>
  <si>
    <t>amc@newera.edu.my</t>
  </si>
  <si>
    <t xml:space="preserve">Tel: </t>
  </si>
  <si>
    <t>TOTAL SCHOOL ENTRIES</t>
  </si>
  <si>
    <t>School Code</t>
  </si>
  <si>
    <t>School Name</t>
  </si>
  <si>
    <t>MIDDLE PRIMARY</t>
  </si>
  <si>
    <t>MP</t>
  </si>
  <si>
    <t>UPPER PRIMARY</t>
  </si>
  <si>
    <t>UP</t>
  </si>
  <si>
    <t>JUNIOR</t>
  </si>
  <si>
    <t>J</t>
  </si>
  <si>
    <t>INTERMEDIATE</t>
  </si>
  <si>
    <t>I</t>
  </si>
  <si>
    <t>SENIOR</t>
  </si>
  <si>
    <t>S</t>
  </si>
  <si>
    <t>Year 3</t>
  </si>
  <si>
    <t>Year 4</t>
  </si>
  <si>
    <t>Chinese papers</t>
  </si>
  <si>
    <t>English papers</t>
  </si>
  <si>
    <t>Malay papers</t>
  </si>
  <si>
    <t>Answer sheets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</si>
  <si>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</si>
  <si>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</si>
  <si>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</si>
  <si>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</si>
  <si>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</si>
  <si>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</si>
  <si>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</si>
  <si>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</si>
  <si>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Number of Students (in Participant Name List)</t>
  </si>
  <si>
    <t>Malay</t>
  </si>
  <si>
    <t>TOTAL</t>
  </si>
  <si>
    <t>Number of Y3C</t>
  </si>
  <si>
    <t xml:space="preserve">Number of Y3E </t>
  </si>
  <si>
    <t>Number of Y3M</t>
  </si>
  <si>
    <t>Number of Y4C</t>
  </si>
  <si>
    <t xml:space="preserve">Number of Y4E </t>
  </si>
  <si>
    <t>Number of Y4M</t>
  </si>
  <si>
    <t xml:space="preserve">Number of Y5C </t>
  </si>
  <si>
    <t>Number of Y5E</t>
  </si>
  <si>
    <t xml:space="preserve"> </t>
  </si>
  <si>
    <t/>
  </si>
  <si>
    <t>Number of Y5M</t>
  </si>
  <si>
    <t xml:space="preserve">Number of Y6C </t>
  </si>
  <si>
    <t>Number of Y6E</t>
  </si>
  <si>
    <t>Number of Y6M</t>
  </si>
  <si>
    <t xml:space="preserve">Number of Y7C </t>
  </si>
  <si>
    <t>Number of Y7E</t>
  </si>
  <si>
    <t>Number of Y7M</t>
  </si>
  <si>
    <t xml:space="preserve">Number of Y8C </t>
  </si>
  <si>
    <t>Number of Y8E</t>
  </si>
  <si>
    <t>Number of Y8M</t>
  </si>
  <si>
    <t xml:space="preserve">Number of Y9C </t>
  </si>
  <si>
    <t>Number of Y9E</t>
  </si>
  <si>
    <t>Number of Y9M</t>
  </si>
  <si>
    <t xml:space="preserve">Number of Y10C </t>
  </si>
  <si>
    <t>Number of Y10E</t>
  </si>
  <si>
    <t>Number of Y10M</t>
  </si>
  <si>
    <t xml:space="preserve">Number of Y11C </t>
  </si>
  <si>
    <t>Number of Y11E</t>
  </si>
  <si>
    <t>Number of Y11M</t>
  </si>
  <si>
    <t xml:space="preserve">Number of Y12C </t>
  </si>
  <si>
    <t>Number of Y12E</t>
  </si>
  <si>
    <t>Number of Y12M</t>
  </si>
  <si>
    <t>Total</t>
  </si>
  <si>
    <t>AUSTRALIAN MATHEMATICS COMPETITION (2017)</t>
  </si>
  <si>
    <t>LIST OF PARTICIPANTS (PRIMARY SCHOOL)</t>
  </si>
  <si>
    <t>School Code:</t>
  </si>
  <si>
    <t>School Name:</t>
  </si>
  <si>
    <t>Date of Birth</t>
  </si>
  <si>
    <t>Chinese Version</t>
  </si>
  <si>
    <t>English Version</t>
  </si>
  <si>
    <t>Malay Version</t>
  </si>
  <si>
    <t>Name</t>
  </si>
  <si>
    <t>Yr3</t>
  </si>
  <si>
    <t>Yr4</t>
  </si>
  <si>
    <t>Yr5</t>
  </si>
  <si>
    <t>Yr6</t>
  </si>
  <si>
    <t>LIST OF PARTICIPANTS (SECONDARY SCHOOL)</t>
  </si>
  <si>
    <t>Yr7</t>
  </si>
  <si>
    <t>Yr8</t>
  </si>
  <si>
    <t>Yr9</t>
  </si>
  <si>
    <t>Yr10</t>
  </si>
  <si>
    <t>Yr11</t>
  </si>
  <si>
    <t>Yr12</t>
  </si>
  <si>
    <t>请连同答案一并寄上
Please send with answer scripts</t>
  </si>
  <si>
    <t>Chinese version</t>
  </si>
  <si>
    <t>English version</t>
  </si>
  <si>
    <t>Malay version</t>
  </si>
  <si>
    <t>Signature</t>
  </si>
  <si>
    <t>The name list of the participants has been checked.</t>
  </si>
  <si>
    <t>We confirm that the details of the participants are correct.</t>
  </si>
  <si>
    <t>We find that there are some discrepancies in the details of the participants.</t>
  </si>
  <si>
    <t>Please amend accordingly.</t>
  </si>
  <si>
    <t xml:space="preserve">School's/College's name : </t>
  </si>
  <si>
    <t xml:space="preserve">Principal's name and signature : </t>
  </si>
  <si>
    <t>School Stamp:</t>
  </si>
  <si>
    <t>(</t>
  </si>
  <si>
    <t>)</t>
  </si>
  <si>
    <t>080229-02-1234</t>
  </si>
  <si>
    <t>Please Note：Registration will only complete upon payment receipt issued.</t>
  </si>
  <si>
    <r>
      <t xml:space="preserve">(i) </t>
    </r>
    <r>
      <rPr>
        <b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: Primary Standard 3 (ii)</t>
    </r>
    <r>
      <rPr>
        <b/>
        <sz val="12"/>
        <color theme="1"/>
        <rFont val="Times New Roman"/>
        <family val="1"/>
      </rPr>
      <t xml:space="preserve"> 4</t>
    </r>
    <r>
      <rPr>
        <sz val="12"/>
        <color theme="1"/>
        <rFont val="Times New Roman"/>
        <family val="1"/>
      </rPr>
      <t xml:space="preserve">: Primary Standard 4 (iii) </t>
    </r>
    <r>
      <rPr>
        <b/>
        <sz val="12"/>
        <color theme="1"/>
        <rFont val="Times New Roman"/>
        <family val="1"/>
      </rPr>
      <t>5</t>
    </r>
    <r>
      <rPr>
        <sz val="12"/>
        <color theme="1"/>
        <rFont val="Times New Roman"/>
        <family val="1"/>
      </rPr>
      <t xml:space="preserve">: Primary Standard 5 
(vi) </t>
    </r>
    <r>
      <rPr>
        <b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 xml:space="preserve">: Primary Standard 6 (v) </t>
    </r>
    <r>
      <rPr>
        <b/>
        <sz val="12"/>
        <color theme="1"/>
        <rFont val="Times New Roman"/>
        <family val="1"/>
      </rPr>
      <t>7</t>
    </r>
    <r>
      <rPr>
        <sz val="12"/>
        <color theme="1"/>
        <rFont val="Times New Roman"/>
        <family val="1"/>
      </rPr>
      <t>: Secondary Form 1 (vi)</t>
    </r>
    <r>
      <rPr>
        <b/>
        <sz val="12"/>
        <color theme="1"/>
        <rFont val="Times New Roman"/>
        <family val="1"/>
      </rPr>
      <t xml:space="preserve"> 8</t>
    </r>
    <r>
      <rPr>
        <sz val="12"/>
        <color theme="1"/>
        <rFont val="Times New Roman"/>
        <family val="1"/>
      </rPr>
      <t xml:space="preserve">: Secondary Form 2 
(vii) </t>
    </r>
    <r>
      <rPr>
        <b/>
        <sz val="12"/>
        <color theme="1"/>
        <rFont val="Times New Roman"/>
        <family val="1"/>
      </rPr>
      <t>9</t>
    </r>
    <r>
      <rPr>
        <sz val="12"/>
        <color theme="1"/>
        <rFont val="Times New Roman"/>
        <family val="1"/>
      </rPr>
      <t xml:space="preserve">: Secondary Form 3 (viii) </t>
    </r>
    <r>
      <rPr>
        <b/>
        <sz val="12"/>
        <color theme="1"/>
        <rFont val="Times New Roman"/>
        <family val="1"/>
      </rPr>
      <t>10</t>
    </r>
    <r>
      <rPr>
        <sz val="12"/>
        <color theme="1"/>
        <rFont val="Times New Roman"/>
        <family val="1"/>
      </rPr>
      <t xml:space="preserve">: Secondary Form 4 (xi) </t>
    </r>
    <r>
      <rPr>
        <b/>
        <sz val="12"/>
        <color theme="1"/>
        <rFont val="Times New Roman"/>
        <family val="1"/>
      </rPr>
      <t>11</t>
    </r>
    <r>
      <rPr>
        <sz val="12"/>
        <color theme="1"/>
        <rFont val="Times New Roman"/>
        <family val="1"/>
      </rPr>
      <t xml:space="preserve">: Secondary Form 5 
(x) </t>
    </r>
    <r>
      <rPr>
        <b/>
        <sz val="12"/>
        <color theme="1"/>
        <rFont val="Times New Roman"/>
        <family val="1"/>
      </rPr>
      <t>12</t>
    </r>
    <r>
      <rPr>
        <sz val="12"/>
        <color theme="1"/>
        <rFont val="Times New Roman"/>
        <family val="1"/>
      </rPr>
      <t>: Secondary Form 6</t>
    </r>
  </si>
  <si>
    <t>Payment Order Number:</t>
  </si>
  <si>
    <t>NOTES:</t>
  </si>
  <si>
    <t xml:space="preserve">https://www.newera.edu.my/onlineshop/category/3 </t>
  </si>
  <si>
    <t>3. Please copy the order number and fill it in the registration form when the fee is paid.</t>
  </si>
  <si>
    <t xml:space="preserve">1. Please pay the total amount of the registration fee online by FPX through the </t>
  </si>
  <si>
    <t>Faculty of Computing and Innovative Technology (FCIT)</t>
  </si>
  <si>
    <r>
      <rPr>
        <sz val="12"/>
        <rFont val="Times New Roman"/>
        <family val="1"/>
      </rPr>
      <t>New Era Online Shop:</t>
    </r>
    <r>
      <rPr>
        <sz val="12"/>
        <color rgb="FF000000"/>
        <rFont val="Times New Roman"/>
        <family val="1"/>
      </rPr>
      <t xml:space="preserve"> </t>
    </r>
  </si>
  <si>
    <t xml:space="preserve">2. When paying via the New Era Online Shop, please add the purchase quantity accurately </t>
  </si>
  <si>
    <t>registration process, while the overpaid amount is not refundable.</t>
  </si>
  <si>
    <t xml:space="preserve">according to the number of participants. The insufficient payment will result in an incomplete </t>
  </si>
  <si>
    <t>State</t>
  </si>
  <si>
    <t>Student Name</t>
  </si>
  <si>
    <t>IPTA/IPTS 国立/私立大专院校</t>
  </si>
  <si>
    <t>NEW ERA UNIVERSITY COLLEGE</t>
  </si>
  <si>
    <t>SELANGOR</t>
  </si>
  <si>
    <t>新纪元大学学院</t>
  </si>
  <si>
    <t>Australian Mathematics Competition (2026)</t>
  </si>
  <si>
    <t>2026年度澳洲数学赛（AMC）</t>
  </si>
  <si>
    <t>Individual Registration Form / Borang Pendaftaran Individu</t>
  </si>
  <si>
    <t xml:space="preserve">个人报名表格 </t>
  </si>
  <si>
    <t>[Competition Date: 4 August 2026 at 11 a.m.  / Tarikh Pertandingan: 4 Ogos 2026 11 a.m. ]</t>
  </si>
  <si>
    <t>[ 比赛日期：2026年8月4日（星期二）上午11时 ]</t>
  </si>
  <si>
    <t>603-8740 6392 / 011-2088 7868 (WhatsApp)</t>
  </si>
  <si>
    <t>(Ref: AMC 1.0/2026)</t>
  </si>
  <si>
    <t>❺❹</t>
  </si>
  <si>
    <t xml:space="preserve">QUESTIONNAIRE SURVEY / SOAL SIASAT / 问卷调查
</t>
  </si>
  <si>
    <r>
      <t xml:space="preserve">a. </t>
    </r>
    <r>
      <rPr>
        <sz val="12"/>
        <color rgb="FF000000"/>
        <rFont val="宋体"/>
        <charset val="134"/>
      </rPr>
      <t>提升数学能力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To improve mathematical ability</t>
    </r>
  </si>
  <si>
    <r>
      <t xml:space="preserve">b. </t>
    </r>
    <r>
      <rPr>
        <sz val="12"/>
        <color rgb="FF000000"/>
        <rFont val="宋体"/>
        <charset val="134"/>
      </rPr>
      <t>挑战自己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To challenge themselves</t>
    </r>
  </si>
  <si>
    <r>
      <t xml:space="preserve">c. </t>
    </r>
    <r>
      <rPr>
        <sz val="12"/>
        <color rgb="FF000000"/>
        <rFont val="宋体"/>
        <charset val="134"/>
      </rPr>
      <t>为升学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宋体"/>
        <charset val="134"/>
      </rPr>
      <t>履历加分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To enhance university applications/resume</t>
    </r>
  </si>
  <si>
    <r>
      <t xml:space="preserve">d. </t>
    </r>
    <r>
      <rPr>
        <sz val="12"/>
        <color rgb="FF000000"/>
        <rFont val="宋体"/>
        <charset val="134"/>
      </rPr>
      <t>老师要求</t>
    </r>
    <r>
      <rPr>
        <sz val="12"/>
        <color rgb="FF000000"/>
        <rFont val="Times New Roman"/>
        <family val="1"/>
      </rPr>
      <t xml:space="preserve"> / </t>
    </r>
    <r>
      <rPr>
        <sz val="12"/>
        <color rgb="FF000000"/>
        <rFont val="宋体"/>
        <charset val="134"/>
      </rPr>
      <t>学校安排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Required by teachers / arranged by the school</t>
    </r>
  </si>
  <si>
    <r>
      <t xml:space="preserve">e. </t>
    </r>
    <r>
      <rPr>
        <sz val="12"/>
        <color rgb="FF000000"/>
        <rFont val="宋体"/>
        <charset val="134"/>
      </rPr>
      <t>对数学有兴趣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Interest in mathematics</t>
    </r>
  </si>
  <si>
    <r>
      <t xml:space="preserve">f. </t>
    </r>
    <r>
      <rPr>
        <sz val="12"/>
        <color rgb="FF000000"/>
        <rFont val="宋体"/>
        <charset val="134"/>
      </rPr>
      <t>有奖项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宋体"/>
        <charset val="134"/>
      </rPr>
      <t>证书吸引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Attracted by awards/certificates</t>
    </r>
  </si>
  <si>
    <r>
      <t xml:space="preserve">g. </t>
    </r>
    <r>
      <rPr>
        <sz val="12"/>
        <color rgb="FF000000"/>
        <rFont val="宋体"/>
        <charset val="134"/>
      </rPr>
      <t>朋友一起参加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Participating together with friends</t>
    </r>
  </si>
  <si>
    <r>
      <t xml:space="preserve">h. 其他/ </t>
    </r>
    <r>
      <rPr>
        <b/>
        <sz val="12"/>
        <color rgb="FF000000"/>
        <rFont val="Times New Roman"/>
        <family val="1"/>
      </rPr>
      <t>Others</t>
    </r>
    <r>
      <rPr>
        <sz val="12"/>
        <color rgb="FF000000"/>
        <rFont val="Times New Roman"/>
        <family val="1"/>
      </rPr>
      <t>:</t>
    </r>
  </si>
  <si>
    <t>How did you learn about AMC? (Multiple answers allowed)</t>
  </si>
  <si>
    <r>
      <t xml:space="preserve">a. </t>
    </r>
    <r>
      <rPr>
        <sz val="12"/>
        <color rgb="FF000000"/>
        <rFont val="宋体"/>
        <charset val="134"/>
      </rPr>
      <t>学校老师推荐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Recommended by school teachers</t>
    </r>
  </si>
  <si>
    <r>
      <t xml:space="preserve">b. </t>
    </r>
    <r>
      <rPr>
        <sz val="12"/>
        <color rgb="FF000000"/>
        <rFont val="宋体"/>
        <charset val="134"/>
      </rPr>
      <t>学校通知</t>
    </r>
    <r>
      <rPr>
        <sz val="12"/>
        <color rgb="FF000000"/>
        <rFont val="Times New Roman"/>
        <family val="1"/>
      </rPr>
      <t xml:space="preserve"> / </t>
    </r>
    <r>
      <rPr>
        <sz val="12"/>
        <color rgb="FF000000"/>
        <rFont val="宋体"/>
        <charset val="134"/>
      </rPr>
      <t>校方报名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School announcement / school-organized registration</t>
    </r>
  </si>
  <si>
    <r>
      <t xml:space="preserve">c. </t>
    </r>
    <r>
      <rPr>
        <sz val="12"/>
        <color rgb="FF000000"/>
        <rFont val="宋体"/>
        <charset val="134"/>
      </rPr>
      <t>朋友介绍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Introduced by friends</t>
    </r>
  </si>
  <si>
    <r>
      <t xml:space="preserve">d. </t>
    </r>
    <r>
      <rPr>
        <sz val="12"/>
        <color rgb="FF000000"/>
        <rFont val="宋体"/>
        <charset val="134"/>
      </rPr>
      <t>比赛官网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Official competition website</t>
    </r>
  </si>
  <si>
    <r>
      <t xml:space="preserve">e. </t>
    </r>
    <r>
      <rPr>
        <sz val="12"/>
        <color rgb="FF000000"/>
        <rFont val="宋体"/>
        <charset val="134"/>
      </rPr>
      <t>其他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 xml:space="preserve">Others: </t>
    </r>
  </si>
  <si>
    <r>
      <t xml:space="preserve">a. </t>
    </r>
    <r>
      <rPr>
        <sz val="12"/>
        <color rgb="FF000000"/>
        <rFont val="宋体"/>
        <charset val="134"/>
      </rPr>
      <t>考前免费培训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宋体"/>
        <charset val="134"/>
      </rPr>
      <t>工作坊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Free pre-exam training/workshops</t>
    </r>
  </si>
  <si>
    <r>
      <t xml:space="preserve">b. </t>
    </r>
    <r>
      <rPr>
        <sz val="12"/>
        <color rgb="FF000000"/>
        <rFont val="宋体"/>
        <charset val="134"/>
      </rPr>
      <t>提供历年题讲解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Provision of past-year question explanations</t>
    </r>
  </si>
  <si>
    <r>
      <t xml:space="preserve">c. </t>
    </r>
    <r>
      <rPr>
        <sz val="12"/>
        <color rgb="FF000000"/>
        <rFont val="宋体"/>
        <charset val="134"/>
      </rPr>
      <t>学校统一组织报名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School-organized group registration</t>
    </r>
  </si>
  <si>
    <r>
      <t xml:space="preserve">d. </t>
    </r>
    <r>
      <rPr>
        <sz val="12"/>
        <color rgb="FF000000"/>
        <rFont val="宋体"/>
        <charset val="134"/>
      </rPr>
      <t>和朋友一起报名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Registering together with friends</t>
    </r>
  </si>
  <si>
    <r>
      <t xml:space="preserve">e. </t>
    </r>
    <r>
      <rPr>
        <sz val="12"/>
        <color rgb="FF000000"/>
        <rFont val="宋体"/>
        <charset val="134"/>
      </rPr>
      <t>有吸引人的奖品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Attractive prizes</t>
    </r>
  </si>
  <si>
    <r>
      <t xml:space="preserve">f. </t>
    </r>
    <r>
      <rPr>
        <sz val="12"/>
        <color rgb="FF000000"/>
        <rFont val="宋体"/>
        <charset val="134"/>
      </rPr>
      <t>其他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 xml:space="preserve">Others: </t>
    </r>
  </si>
  <si>
    <t>b. To attend the award ceremony organized by the organizer; the date of the ceremony will be announced at a later time*</t>
  </si>
  <si>
    <r>
      <t xml:space="preserve">By submission of this Registration Form, I </t>
    </r>
    <r>
      <rPr>
        <b/>
        <sz val="14"/>
        <color theme="1"/>
        <rFont val="Times New Roman"/>
        <family val="1"/>
      </rPr>
      <t>agree</t>
    </r>
    <r>
      <rPr>
        <sz val="14"/>
        <color theme="1"/>
        <rFont val="Times New Roman"/>
        <family val="1"/>
      </rPr>
      <t xml:space="preserve"> participate in this competition under New Era University College as my participating unit. / Dengan penghantaran Borang Pendaftaran ini, saya </t>
    </r>
    <r>
      <rPr>
        <b/>
        <sz val="14"/>
        <color theme="1"/>
        <rFont val="Times New Roman"/>
        <family val="1"/>
      </rPr>
      <t>bersetuju</t>
    </r>
    <r>
      <rPr>
        <sz val="14"/>
        <color theme="1"/>
        <rFont val="Times New Roman"/>
        <family val="1"/>
      </rPr>
      <t xml:space="preserve"> untuk mengambil bahagian dalam pertandingan ini di bawah nama Kolej Universiti New Era sebagai institusi peserta./ 本人意识到提交这份表格即表示本人</t>
    </r>
    <r>
      <rPr>
        <b/>
        <sz val="14"/>
        <color theme="1"/>
        <rFont val="Times New Roman"/>
        <family val="1"/>
      </rPr>
      <t>同意</t>
    </r>
    <r>
      <rPr>
        <sz val="14"/>
        <color theme="1"/>
        <rFont val="Times New Roman"/>
        <family val="1"/>
      </rPr>
      <t>以新纪元大学学院为本人的参赛单位来参与这项比赛。</t>
    </r>
  </si>
  <si>
    <r>
      <t>您的孩子参加</t>
    </r>
    <r>
      <rPr>
        <sz val="12"/>
        <color rgb="FF000000"/>
        <rFont val="Times New Roman"/>
        <family val="1"/>
      </rPr>
      <t xml:space="preserve"> AMC </t>
    </r>
    <r>
      <rPr>
        <sz val="12"/>
        <color rgb="FF000000"/>
        <rFont val="宋体"/>
        <charset val="134"/>
      </rPr>
      <t>的主要原因是？（选</t>
    </r>
    <r>
      <rPr>
        <sz val="12"/>
        <color rgb="FF000000"/>
        <rFont val="Times New Roman"/>
        <family val="1"/>
      </rPr>
      <t>3</t>
    </r>
    <r>
      <rPr>
        <sz val="12"/>
        <color rgb="FF000000"/>
        <rFont val="宋体"/>
        <charset val="134"/>
      </rPr>
      <t>个以内）</t>
    </r>
  </si>
  <si>
    <t>What are the main reasons your child/ children participate in AMC? (Select up to 3)</t>
  </si>
  <si>
    <r>
      <t>您是从哪里得知</t>
    </r>
    <r>
      <rPr>
        <sz val="12"/>
        <color rgb="FF000000"/>
        <rFont val="Times New Roman"/>
        <family val="1"/>
      </rPr>
      <t xml:space="preserve"> AMC 这项比赛</t>
    </r>
    <r>
      <rPr>
        <sz val="12"/>
        <color rgb="FF000000"/>
        <rFont val="宋体"/>
        <charset val="134"/>
      </rPr>
      <t>的？（可多选）</t>
    </r>
  </si>
  <si>
    <t>什么因素会让你的孩子更愿意参加澳洲数学比赛？（可多选）</t>
  </si>
  <si>
    <t>What would make your child/ children more willing to participate in AMC? (Multiple answers allowed)</t>
  </si>
  <si>
    <t>比赛成绩发布后，本人更属意于： (只选其中一项)</t>
  </si>
  <si>
    <t>After the release of the competition results, I would prefer: (Choose either one only)</t>
  </si>
  <si>
    <t xml:space="preserve">a. The organizer to mail the certificates to me. </t>
  </si>
  <si>
    <t>*If the number of participants selecting option B is too low (less than 10% of the total number), all certificates will be distributed according to option A.</t>
  </si>
  <si>
    <t>a. 由主办方将证书邮寄予本人。</t>
  </si>
  <si>
    <t>b. 参加由主办方举办的颁奖典礼，颁奖典礼日期将在稍后公布*</t>
  </si>
  <si>
    <t>*如B项方式选择人数过低 (少于总参赛人数之10%)，则一律以A项方式统一处理证书颁发。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</si>
</sst>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2"/>
      <color rgb="FF000000"/>
      <name val="SimSun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sz val="12"/>
      <name val="SimSun"/>
    </font>
    <font>
      <sz val="12"/>
      <color theme="1"/>
      <name val="SimSun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rgb="FF000000"/>
      <name val="Times New Roman"/>
      <family val="1"/>
    </font>
    <font>
      <u/>
      <sz val="11"/>
      <color theme="10"/>
      <name val="SimSun"/>
    </font>
    <font>
      <u/>
      <sz val="11"/>
      <color theme="10"/>
      <name val="Times New Roman"/>
      <family val="1"/>
    </font>
    <font>
      <b/>
      <sz val="12"/>
      <color theme="0"/>
      <name val="Times New Roman"/>
      <family val="1"/>
    </font>
    <font>
      <b/>
      <sz val="9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u/>
      <sz val="11"/>
      <color theme="10"/>
      <name val="Times New Roman"/>
      <family val="1"/>
    </font>
    <font>
      <u/>
      <sz val="11"/>
      <color theme="1"/>
      <name val="Times New Roman"/>
      <family val="1"/>
    </font>
    <font>
      <sz val="14"/>
      <color theme="1"/>
      <name val="Calibri"/>
      <family val="2"/>
    </font>
    <font>
      <b/>
      <sz val="12"/>
      <color rgb="FFFFFFFF"/>
      <name val="Times New Roman"/>
      <family val="1"/>
    </font>
    <font>
      <u/>
      <sz val="11"/>
      <color theme="10"/>
      <name val="Times New Roman"/>
      <family val="1"/>
    </font>
    <font>
      <sz val="14"/>
      <color theme="1"/>
      <name val="SimSun"/>
    </font>
    <font>
      <sz val="14"/>
      <color theme="1"/>
      <name val="Noto Sans Symbols"/>
    </font>
    <font>
      <sz val="13"/>
      <color theme="1"/>
      <name val="SimSun"/>
    </font>
    <font>
      <i/>
      <sz val="12"/>
      <color rgb="FF000000"/>
      <name val="Times New Roman"/>
      <family val="1"/>
    </font>
    <font>
      <sz val="12"/>
      <name val="Times New Roman"/>
      <family val="1"/>
    </font>
    <font>
      <u/>
      <sz val="12"/>
      <color theme="10"/>
      <name val="SimSun"/>
    </font>
    <font>
      <sz val="12"/>
      <color theme="1"/>
      <name val="Times New Roman"/>
      <family val="1"/>
    </font>
    <font>
      <sz val="12"/>
      <color theme="0"/>
      <name val="SimSun"/>
    </font>
    <font>
      <sz val="8"/>
      <color theme="1"/>
      <name val="Times New Roman"/>
      <family val="1"/>
    </font>
    <font>
      <u/>
      <sz val="12"/>
      <color rgb="FF0000FF"/>
      <name val="Times New Roman"/>
      <family val="1"/>
    </font>
    <font>
      <sz val="8"/>
      <name val="Segoe UI"/>
      <family val="2"/>
    </font>
    <font>
      <sz val="12"/>
      <color rgb="FF000000"/>
      <name val="宋体"/>
      <charset val="134"/>
    </font>
    <font>
      <b/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2DBDB"/>
        <bgColor rgb="FFF2DBDB"/>
      </patternFill>
    </fill>
    <fill>
      <patternFill patternType="solid">
        <fgColor rgb="FFFF99CC"/>
        <bgColor rgb="FFFF99CC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FF"/>
      </patternFill>
    </fill>
    <fill>
      <patternFill patternType="solid">
        <fgColor rgb="FF99CCFF"/>
        <bgColor rgb="FF99CCFF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352">
    <xf numFmtId="0" fontId="0" fillId="0" borderId="0" xfId="0"/>
    <xf numFmtId="0" fontId="4" fillId="0" borderId="0" xfId="0" applyFont="1"/>
    <xf numFmtId="0" fontId="7" fillId="0" borderId="0" xfId="0" applyFont="1"/>
    <xf numFmtId="0" fontId="4" fillId="7" borderId="1" xfId="0" applyFont="1" applyFill="1" applyBorder="1"/>
    <xf numFmtId="0" fontId="4" fillId="7" borderId="31" xfId="0" applyFont="1" applyFill="1" applyBorder="1"/>
    <xf numFmtId="0" fontId="4" fillId="8" borderId="1" xfId="0" applyFont="1" applyFill="1" applyBorder="1"/>
    <xf numFmtId="0" fontId="4" fillId="8" borderId="32" xfId="0" applyFont="1" applyFill="1" applyBorder="1"/>
    <xf numFmtId="0" fontId="4" fillId="9" borderId="1" xfId="0" applyFont="1" applyFill="1" applyBorder="1"/>
    <xf numFmtId="0" fontId="4" fillId="9" borderId="31" xfId="0" applyFont="1" applyFill="1" applyBorder="1"/>
    <xf numFmtId="0" fontId="4" fillId="8" borderId="33" xfId="0" applyFont="1" applyFill="1" applyBorder="1"/>
    <xf numFmtId="0" fontId="4" fillId="10" borderId="34" xfId="0" applyFont="1" applyFill="1" applyBorder="1"/>
    <xf numFmtId="0" fontId="4" fillId="10" borderId="1" xfId="0" applyFont="1" applyFill="1" applyBorder="1"/>
    <xf numFmtId="0" fontId="4" fillId="10" borderId="31" xfId="0" applyFont="1" applyFill="1" applyBorder="1"/>
    <xf numFmtId="0" fontId="4" fillId="11" borderId="34" xfId="0" applyFont="1" applyFill="1" applyBorder="1"/>
    <xf numFmtId="0" fontId="4" fillId="11" borderId="1" xfId="0" applyFont="1" applyFill="1" applyBorder="1"/>
    <xf numFmtId="0" fontId="4" fillId="11" borderId="31" xfId="0" applyFont="1" applyFill="1" applyBorder="1"/>
    <xf numFmtId="0" fontId="4" fillId="12" borderId="34" xfId="0" applyFont="1" applyFill="1" applyBorder="1"/>
    <xf numFmtId="0" fontId="4" fillId="12" borderId="1" xfId="0" applyFont="1" applyFill="1" applyBorder="1"/>
    <xf numFmtId="0" fontId="4" fillId="12" borderId="31" xfId="0" applyFont="1" applyFill="1" applyBorder="1"/>
    <xf numFmtId="0" fontId="4" fillId="7" borderId="42" xfId="0" applyFont="1" applyFill="1" applyBorder="1" applyAlignment="1">
      <alignment horizontal="center"/>
    </xf>
    <xf numFmtId="0" fontId="4" fillId="9" borderId="42" xfId="0" applyFont="1" applyFill="1" applyBorder="1" applyAlignment="1">
      <alignment horizontal="center"/>
    </xf>
    <xf numFmtId="0" fontId="4" fillId="10" borderId="31" xfId="0" applyFont="1" applyFill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2" borderId="31" xfId="0" applyFont="1" applyFill="1" applyBorder="1" applyAlignment="1">
      <alignment horizontal="center"/>
    </xf>
    <xf numFmtId="0" fontId="4" fillId="7" borderId="47" xfId="0" applyFont="1" applyFill="1" applyBorder="1" applyAlignment="1">
      <alignment horizontal="center" textRotation="90" wrapText="1"/>
    </xf>
    <xf numFmtId="0" fontId="4" fillId="9" borderId="50" xfId="0" applyFont="1" applyFill="1" applyBorder="1" applyAlignment="1">
      <alignment horizontal="center" textRotation="90" wrapText="1"/>
    </xf>
    <xf numFmtId="0" fontId="4" fillId="9" borderId="51" xfId="0" applyFont="1" applyFill="1" applyBorder="1" applyAlignment="1">
      <alignment horizontal="center" textRotation="90" wrapText="1"/>
    </xf>
    <xf numFmtId="0" fontId="4" fillId="9" borderId="52" xfId="0" applyFont="1" applyFill="1" applyBorder="1" applyAlignment="1">
      <alignment horizontal="center" textRotation="90" wrapText="1"/>
    </xf>
    <xf numFmtId="0" fontId="4" fillId="10" borderId="54" xfId="0" applyFont="1" applyFill="1" applyBorder="1" applyAlignment="1">
      <alignment horizontal="center" textRotation="90" wrapText="1"/>
    </xf>
    <xf numFmtId="0" fontId="4" fillId="10" borderId="51" xfId="0" applyFont="1" applyFill="1" applyBorder="1" applyAlignment="1">
      <alignment horizontal="center" textRotation="90" wrapText="1"/>
    </xf>
    <xf numFmtId="0" fontId="4" fillId="10" borderId="52" xfId="0" applyFont="1" applyFill="1" applyBorder="1" applyAlignment="1">
      <alignment horizontal="center" textRotation="90" wrapText="1"/>
    </xf>
    <xf numFmtId="0" fontId="4" fillId="11" borderId="54" xfId="0" applyFont="1" applyFill="1" applyBorder="1" applyAlignment="1">
      <alignment horizontal="center" textRotation="90" wrapText="1"/>
    </xf>
    <xf numFmtId="0" fontId="4" fillId="11" borderId="51" xfId="0" applyFont="1" applyFill="1" applyBorder="1" applyAlignment="1">
      <alignment horizontal="center" textRotation="90" wrapText="1"/>
    </xf>
    <xf numFmtId="0" fontId="4" fillId="11" borderId="52" xfId="0" applyFont="1" applyFill="1" applyBorder="1" applyAlignment="1">
      <alignment horizontal="center" textRotation="90" wrapText="1"/>
    </xf>
    <xf numFmtId="0" fontId="4" fillId="12" borderId="54" xfId="0" applyFont="1" applyFill="1" applyBorder="1" applyAlignment="1">
      <alignment horizontal="center" textRotation="90" wrapText="1"/>
    </xf>
    <xf numFmtId="0" fontId="4" fillId="12" borderId="51" xfId="0" applyFont="1" applyFill="1" applyBorder="1" applyAlignment="1">
      <alignment horizontal="center" textRotation="90" wrapText="1"/>
    </xf>
    <xf numFmtId="0" fontId="4" fillId="12" borderId="52" xfId="0" applyFont="1" applyFill="1" applyBorder="1" applyAlignment="1">
      <alignment horizontal="center" textRotation="90" wrapText="1"/>
    </xf>
    <xf numFmtId="0" fontId="4" fillId="7" borderId="56" xfId="0" applyFont="1" applyFill="1" applyBorder="1"/>
    <xf numFmtId="0" fontId="4" fillId="7" borderId="14" xfId="0" applyFont="1" applyFill="1" applyBorder="1"/>
    <xf numFmtId="0" fontId="4" fillId="8" borderId="57" xfId="0" applyFont="1" applyFill="1" applyBorder="1"/>
    <xf numFmtId="0" fontId="4" fillId="8" borderId="58" xfId="0" applyFont="1" applyFill="1" applyBorder="1"/>
    <xf numFmtId="0" fontId="4" fillId="9" borderId="56" xfId="0" applyFont="1" applyFill="1" applyBorder="1"/>
    <xf numFmtId="0" fontId="4" fillId="9" borderId="14" xfId="0" applyFont="1" applyFill="1" applyBorder="1"/>
    <xf numFmtId="0" fontId="4" fillId="0" borderId="59" xfId="0" applyFont="1" applyBorder="1"/>
    <xf numFmtId="0" fontId="4" fillId="0" borderId="14" xfId="0" applyFont="1" applyBorder="1"/>
    <xf numFmtId="0" fontId="4" fillId="11" borderId="59" xfId="0" applyFont="1" applyFill="1" applyBorder="1"/>
    <xf numFmtId="0" fontId="4" fillId="11" borderId="14" xfId="0" applyFont="1" applyFill="1" applyBorder="1"/>
    <xf numFmtId="0" fontId="4" fillId="12" borderId="59" xfId="0" applyFont="1" applyFill="1" applyBorder="1"/>
    <xf numFmtId="0" fontId="4" fillId="12" borderId="14" xfId="0" applyFont="1" applyFill="1" applyBorder="1"/>
    <xf numFmtId="0" fontId="4" fillId="13" borderId="60" xfId="0" applyFont="1" applyFill="1" applyBorder="1"/>
    <xf numFmtId="0" fontId="4" fillId="13" borderId="1" xfId="0" applyFont="1" applyFill="1" applyBorder="1"/>
    <xf numFmtId="0" fontId="4" fillId="0" borderId="14" xfId="0" applyFont="1" applyBorder="1" applyAlignment="1">
      <alignment wrapText="1"/>
    </xf>
    <xf numFmtId="0" fontId="25" fillId="0" borderId="0" xfId="0" applyFont="1"/>
    <xf numFmtId="0" fontId="25" fillId="0" borderId="0" xfId="0" applyFont="1" applyAlignment="1">
      <alignment horizontal="center"/>
    </xf>
    <xf numFmtId="0" fontId="25" fillId="0" borderId="2" xfId="0" applyFont="1" applyBorder="1"/>
    <xf numFmtId="0" fontId="25" fillId="0" borderId="8" xfId="0" applyFont="1" applyBorder="1"/>
    <xf numFmtId="0" fontId="25" fillId="0" borderId="26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25" fillId="0" borderId="27" xfId="0" applyFont="1" applyBorder="1" applyAlignment="1">
      <alignment vertical="center"/>
    </xf>
    <xf numFmtId="0" fontId="25" fillId="0" borderId="61" xfId="0" applyFont="1" applyBorder="1" applyAlignment="1">
      <alignment horizontal="center" vertical="center" wrapText="1"/>
    </xf>
    <xf numFmtId="0" fontId="25" fillId="0" borderId="62" xfId="0" applyFont="1" applyBorder="1" applyAlignment="1">
      <alignment horizontal="center" vertical="center" wrapText="1"/>
    </xf>
    <xf numFmtId="0" fontId="25" fillId="0" borderId="29" xfId="0" applyFont="1" applyBorder="1" applyAlignment="1">
      <alignment vertical="center"/>
    </xf>
    <xf numFmtId="0" fontId="4" fillId="0" borderId="14" xfId="0" applyFont="1" applyBorder="1" applyAlignment="1">
      <alignment horizontal="center"/>
    </xf>
    <xf numFmtId="0" fontId="25" fillId="0" borderId="14" xfId="0" applyFont="1" applyBorder="1"/>
    <xf numFmtId="0" fontId="25" fillId="0" borderId="16" xfId="0" applyFont="1" applyBorder="1"/>
    <xf numFmtId="0" fontId="25" fillId="0" borderId="17" xfId="0" applyFont="1" applyBorder="1"/>
    <xf numFmtId="0" fontId="7" fillId="0" borderId="16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5" fillId="0" borderId="2" xfId="0" applyFont="1" applyBorder="1" applyAlignment="1">
      <alignment horizontal="left"/>
    </xf>
    <xf numFmtId="0" fontId="25" fillId="0" borderId="2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26" xfId="0" applyFont="1" applyBorder="1" applyAlignment="1">
      <alignment horizontal="left" vertical="center"/>
    </xf>
    <xf numFmtId="0" fontId="25" fillId="0" borderId="24" xfId="0" applyFont="1" applyBorder="1" applyAlignment="1">
      <alignment horizontal="left" vertical="center"/>
    </xf>
    <xf numFmtId="0" fontId="25" fillId="0" borderId="27" xfId="0" applyFont="1" applyBorder="1" applyAlignment="1">
      <alignment horizontal="left" vertical="center"/>
    </xf>
    <xf numFmtId="0" fontId="25" fillId="0" borderId="29" xfId="0" applyFont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2" xfId="0" applyFont="1" applyBorder="1" applyAlignment="1">
      <alignment vertical="center"/>
    </xf>
    <xf numFmtId="0" fontId="25" fillId="0" borderId="8" xfId="0" applyFont="1" applyBorder="1" applyAlignment="1">
      <alignment vertical="center"/>
    </xf>
    <xf numFmtId="0" fontId="25" fillId="0" borderId="27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6" fillId="0" borderId="0" xfId="0" applyFont="1"/>
    <xf numFmtId="0" fontId="25" fillId="0" borderId="17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7" fillId="0" borderId="8" xfId="0" applyFont="1" applyBorder="1"/>
    <xf numFmtId="0" fontId="7" fillId="0" borderId="8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25" fillId="0" borderId="2" xfId="0" applyFont="1" applyBorder="1" applyAlignment="1">
      <alignment horizontal="left" vertical="center"/>
    </xf>
    <xf numFmtId="0" fontId="25" fillId="0" borderId="14" xfId="0" applyFont="1" applyBorder="1" applyAlignment="1">
      <alignment vertical="center"/>
    </xf>
    <xf numFmtId="0" fontId="25" fillId="0" borderId="16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25" fillId="0" borderId="1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5" fillId="0" borderId="18" xfId="0" applyFont="1" applyBorder="1"/>
    <xf numFmtId="0" fontId="25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" fillId="0" borderId="0" xfId="0" applyFont="1"/>
    <xf numFmtId="0" fontId="1" fillId="0" borderId="7" xfId="0" applyFont="1" applyBorder="1"/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0" fontId="1" fillId="0" borderId="4" xfId="0" applyFont="1" applyBorder="1"/>
    <xf numFmtId="0" fontId="1" fillId="0" borderId="6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22" fillId="0" borderId="6" xfId="0" applyFont="1" applyBorder="1" applyAlignment="1">
      <alignment horizontal="right" vertical="center"/>
    </xf>
    <xf numFmtId="0" fontId="17" fillId="0" borderId="0" xfId="0" applyFont="1"/>
    <xf numFmtId="0" fontId="24" fillId="0" borderId="0" xfId="0" applyFont="1"/>
    <xf numFmtId="0" fontId="32" fillId="2" borderId="1" xfId="0" applyFont="1" applyFill="1" applyBorder="1"/>
    <xf numFmtId="0" fontId="32" fillId="0" borderId="0" xfId="0" applyFont="1"/>
    <xf numFmtId="49" fontId="1" fillId="0" borderId="14" xfId="0" applyNumberFormat="1" applyFont="1" applyBorder="1" applyAlignment="1" applyProtection="1">
      <alignment horizontal="left" vertical="center"/>
      <protection locked="0"/>
    </xf>
    <xf numFmtId="49" fontId="1" fillId="0" borderId="14" xfId="0" applyNumberFormat="1" applyFont="1" applyBorder="1" applyAlignment="1" applyProtection="1">
      <alignment horizontal="center" vertical="center"/>
      <protection locked="0"/>
    </xf>
    <xf numFmtId="49" fontId="31" fillId="0" borderId="14" xfId="0" applyNumberFormat="1" applyFont="1" applyBorder="1" applyAlignment="1" applyProtection="1">
      <alignment horizontal="center" vertical="center"/>
      <protection locked="0"/>
    </xf>
    <xf numFmtId="0" fontId="31" fillId="0" borderId="14" xfId="0" applyFont="1" applyBorder="1" applyAlignment="1" applyProtection="1">
      <alignment horizontal="center" vertical="center"/>
      <protection locked="0"/>
    </xf>
    <xf numFmtId="1" fontId="1" fillId="0" borderId="14" xfId="0" applyNumberFormat="1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vertical="center"/>
      <protection locked="0"/>
    </xf>
    <xf numFmtId="49" fontId="1" fillId="0" borderId="14" xfId="0" applyNumberFormat="1" applyFont="1" applyBorder="1" applyAlignment="1" applyProtection="1">
      <alignment vertical="center"/>
      <protection locked="0"/>
    </xf>
    <xf numFmtId="49" fontId="1" fillId="0" borderId="14" xfId="0" applyNumberFormat="1" applyFont="1" applyBorder="1" applyProtection="1">
      <protection locked="0"/>
    </xf>
    <xf numFmtId="49" fontId="4" fillId="0" borderId="14" xfId="0" applyNumberFormat="1" applyFont="1" applyBorder="1" applyAlignment="1" applyProtection="1">
      <alignment horizontal="center"/>
      <protection locked="0"/>
    </xf>
    <xf numFmtId="49" fontId="1" fillId="0" borderId="14" xfId="0" applyNumberFormat="1" applyFont="1" applyBorder="1" applyAlignment="1" applyProtection="1">
      <alignment horizontal="center"/>
      <protection locked="0"/>
    </xf>
    <xf numFmtId="1" fontId="1" fillId="0" borderId="14" xfId="0" applyNumberFormat="1" applyFont="1" applyBorder="1" applyAlignment="1" applyProtection="1">
      <alignment horizontal="center"/>
      <protection locked="0"/>
    </xf>
    <xf numFmtId="0" fontId="1" fillId="0" borderId="14" xfId="0" applyFont="1" applyBorder="1" applyProtection="1">
      <protection locked="0"/>
    </xf>
    <xf numFmtId="49" fontId="1" fillId="0" borderId="0" xfId="0" applyNumberFormat="1" applyFont="1" applyAlignment="1">
      <alignment vertical="center" wrapText="1"/>
    </xf>
    <xf numFmtId="0" fontId="1" fillId="0" borderId="2" xfId="0" applyFont="1" applyBorder="1" applyAlignment="1">
      <alignment horizontal="left" vertical="center"/>
    </xf>
    <xf numFmtId="49" fontId="1" fillId="0" borderId="0" xfId="0" applyNumberFormat="1" applyFont="1" applyAlignment="1">
      <alignment horizontal="center"/>
    </xf>
    <xf numFmtId="49" fontId="1" fillId="0" borderId="4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0" fontId="4" fillId="0" borderId="5" xfId="0" applyFont="1" applyBorder="1"/>
    <xf numFmtId="0" fontId="1" fillId="0" borderId="8" xfId="0" applyFont="1" applyBorder="1" applyAlignment="1">
      <alignment horizontal="left" vertical="center"/>
    </xf>
    <xf numFmtId="49" fontId="1" fillId="0" borderId="6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left" vertical="top"/>
    </xf>
    <xf numFmtId="0" fontId="4" fillId="0" borderId="7" xfId="0" applyFont="1" applyBorder="1" applyAlignment="1">
      <alignment vertical="center"/>
    </xf>
    <xf numFmtId="49" fontId="1" fillId="0" borderId="0" xfId="0" applyNumberFormat="1" applyFont="1"/>
    <xf numFmtId="1" fontId="1" fillId="0" borderId="0" xfId="0" applyNumberFormat="1" applyFont="1" applyAlignment="1">
      <alignment horizontal="center"/>
    </xf>
    <xf numFmtId="49" fontId="1" fillId="0" borderId="14" xfId="0" applyNumberFormat="1" applyFont="1" applyBorder="1" applyAlignment="1">
      <alignment horizontal="left" vertical="center"/>
    </xf>
    <xf numFmtId="49" fontId="1" fillId="0" borderId="14" xfId="0" applyNumberFormat="1" applyFont="1" applyBorder="1" applyAlignment="1">
      <alignment horizontal="center" vertical="center"/>
    </xf>
    <xf numFmtId="49" fontId="1" fillId="0" borderId="14" xfId="0" applyNumberFormat="1" applyFont="1" applyBorder="1" applyAlignment="1">
      <alignment horizontal="center" vertical="center" wrapText="1"/>
    </xf>
    <xf numFmtId="49" fontId="4" fillId="0" borderId="0" xfId="0" applyNumberFormat="1" applyFont="1"/>
    <xf numFmtId="0" fontId="30" fillId="0" borderId="43" xfId="1" applyBorder="1" applyAlignment="1" applyProtection="1">
      <alignment horizontal="center" vertical="center" wrapText="1"/>
    </xf>
    <xf numFmtId="49" fontId="1" fillId="4" borderId="14" xfId="0" applyNumberFormat="1" applyFont="1" applyFill="1" applyBorder="1" applyAlignment="1">
      <alignment horizontal="center"/>
    </xf>
    <xf numFmtId="49" fontId="1" fillId="4" borderId="14" xfId="0" applyNumberFormat="1" applyFont="1" applyFill="1" applyBorder="1" applyAlignment="1">
      <alignment horizontal="left"/>
    </xf>
    <xf numFmtId="49" fontId="31" fillId="4" borderId="14" xfId="0" applyNumberFormat="1" applyFont="1" applyFill="1" applyBorder="1" applyAlignment="1">
      <alignment horizontal="center"/>
    </xf>
    <xf numFmtId="1" fontId="1" fillId="4" borderId="14" xfId="0" applyNumberFormat="1" applyFont="1" applyFill="1" applyBorder="1" applyAlignment="1">
      <alignment horizontal="center"/>
    </xf>
    <xf numFmtId="0" fontId="1" fillId="4" borderId="14" xfId="0" applyFont="1" applyFill="1" applyBorder="1"/>
    <xf numFmtId="0" fontId="1" fillId="0" borderId="14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right"/>
    </xf>
    <xf numFmtId="49" fontId="4" fillId="0" borderId="0" xfId="0" applyNumberFormat="1" applyFont="1" applyAlignment="1">
      <alignment horizontal="center"/>
    </xf>
    <xf numFmtId="0" fontId="31" fillId="0" borderId="14" xfId="0" applyFont="1" applyBorder="1" applyAlignment="1" applyProtection="1">
      <alignment vertical="center"/>
      <protection locked="0"/>
    </xf>
    <xf numFmtId="0" fontId="1" fillId="0" borderId="43" xfId="0" applyFont="1" applyBorder="1"/>
    <xf numFmtId="0" fontId="12" fillId="0" borderId="43" xfId="0" applyFont="1" applyBorder="1"/>
    <xf numFmtId="0" fontId="1" fillId="0" borderId="43" xfId="0" applyFont="1" applyBorder="1" applyAlignment="1">
      <alignment horizontal="left" vertical="center"/>
    </xf>
    <xf numFmtId="0" fontId="1" fillId="0" borderId="63" xfId="0" applyFont="1" applyBorder="1" applyAlignment="1">
      <alignment horizontal="left" vertical="center"/>
    </xf>
    <xf numFmtId="0" fontId="0" fillId="0" borderId="0" xfId="0"/>
    <xf numFmtId="49" fontId="1" fillId="0" borderId="64" xfId="0" applyNumberFormat="1" applyFont="1" applyBorder="1" applyAlignment="1">
      <alignment horizontal="center"/>
    </xf>
    <xf numFmtId="49" fontId="1" fillId="0" borderId="65" xfId="0" applyNumberFormat="1" applyFont="1" applyBorder="1" applyAlignment="1">
      <alignment horizontal="left" vertical="top"/>
    </xf>
    <xf numFmtId="0" fontId="4" fillId="0" borderId="66" xfId="0" applyFont="1" applyBorder="1" applyAlignment="1">
      <alignment vertical="center"/>
    </xf>
    <xf numFmtId="49" fontId="1" fillId="0" borderId="43" xfId="0" applyNumberFormat="1" applyFont="1" applyBorder="1" applyAlignment="1">
      <alignment horizontal="center"/>
    </xf>
    <xf numFmtId="49" fontId="1" fillId="0" borderId="43" xfId="0" applyNumberFormat="1" applyFont="1" applyBorder="1" applyAlignment="1">
      <alignment horizontal="center" vertical="center"/>
    </xf>
    <xf numFmtId="49" fontId="1" fillId="0" borderId="43" xfId="0" applyNumberFormat="1" applyFont="1" applyBorder="1" applyAlignment="1">
      <alignment vertical="top" wrapText="1"/>
    </xf>
    <xf numFmtId="0" fontId="4" fillId="0" borderId="43" xfId="0" applyFont="1" applyBorder="1" applyAlignment="1">
      <alignment vertical="center"/>
    </xf>
    <xf numFmtId="0" fontId="17" fillId="0" borderId="3" xfId="0" applyFont="1" applyBorder="1"/>
    <xf numFmtId="0" fontId="12" fillId="0" borderId="43" xfId="0" applyFont="1" applyFill="1" applyBorder="1" applyAlignment="1"/>
    <xf numFmtId="0" fontId="33" fillId="0" borderId="0" xfId="0" applyFont="1" applyAlignment="1">
      <alignment horizontal="right"/>
    </xf>
    <xf numFmtId="0" fontId="1" fillId="0" borderId="69" xfId="0" applyFont="1" applyBorder="1"/>
    <xf numFmtId="0" fontId="1" fillId="0" borderId="71" xfId="0" applyFont="1" applyBorder="1"/>
    <xf numFmtId="0" fontId="6" fillId="0" borderId="70" xfId="0" applyFont="1" applyBorder="1" applyAlignment="1">
      <alignment horizontal="left" vertical="center"/>
    </xf>
    <xf numFmtId="0" fontId="7" fillId="0" borderId="70" xfId="0" applyFont="1" applyBorder="1" applyAlignment="1">
      <alignment horizontal="center" vertical="top" wrapText="1"/>
    </xf>
    <xf numFmtId="0" fontId="8" fillId="0" borderId="70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7" fillId="0" borderId="70" xfId="0" applyFont="1" applyBorder="1" applyAlignment="1">
      <alignment horizontal="right" vertical="center"/>
    </xf>
    <xf numFmtId="0" fontId="7" fillId="0" borderId="71" xfId="0" applyFont="1" applyBorder="1"/>
    <xf numFmtId="0" fontId="10" fillId="0" borderId="70" xfId="0" applyFont="1" applyBorder="1" applyAlignment="1">
      <alignment horizontal="right" vertical="center"/>
    </xf>
    <xf numFmtId="0" fontId="11" fillId="0" borderId="43" xfId="0" applyFont="1" applyBorder="1" applyAlignment="1">
      <alignment horizontal="left" vertical="center"/>
    </xf>
    <xf numFmtId="0" fontId="1" fillId="0" borderId="70" xfId="0" applyFont="1" applyBorder="1" applyAlignment="1">
      <alignment vertical="center"/>
    </xf>
    <xf numFmtId="0" fontId="0" fillId="0" borderId="43" xfId="0" applyBorder="1"/>
    <xf numFmtId="0" fontId="1" fillId="0" borderId="45" xfId="0" applyFont="1" applyBorder="1" applyAlignment="1">
      <alignment horizontal="left" vertical="center"/>
    </xf>
    <xf numFmtId="0" fontId="1" fillId="0" borderId="45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12" fillId="0" borderId="43" xfId="0" applyFont="1" applyBorder="1" applyAlignment="1">
      <alignment wrapText="1"/>
    </xf>
    <xf numFmtId="49" fontId="1" fillId="0" borderId="50" xfId="0" applyNumberFormat="1" applyFont="1" applyBorder="1" applyAlignment="1">
      <alignment vertical="center"/>
    </xf>
    <xf numFmtId="49" fontId="1" fillId="0" borderId="43" xfId="0" applyNumberFormat="1" applyFont="1" applyBorder="1" applyAlignment="1">
      <alignment vertical="center"/>
    </xf>
    <xf numFmtId="49" fontId="1" fillId="0" borderId="50" xfId="0" applyNumberFormat="1" applyFont="1" applyBorder="1" applyAlignment="1">
      <alignment horizontal="left" vertical="center"/>
    </xf>
    <xf numFmtId="0" fontId="14" fillId="0" borderId="43" xfId="0" applyFont="1" applyBorder="1" applyAlignment="1">
      <alignment vertical="center"/>
    </xf>
    <xf numFmtId="0" fontId="1" fillId="0" borderId="70" xfId="0" applyFont="1" applyBorder="1" applyAlignment="1">
      <alignment horizontal="right" vertical="center"/>
    </xf>
    <xf numFmtId="0" fontId="1" fillId="0" borderId="43" xfId="0" applyFont="1" applyBorder="1" applyAlignment="1">
      <alignment horizontal="right" vertical="center"/>
    </xf>
    <xf numFmtId="0" fontId="11" fillId="0" borderId="43" xfId="0" applyFont="1" applyBorder="1" applyAlignment="1">
      <alignment vertical="center"/>
    </xf>
    <xf numFmtId="0" fontId="11" fillId="0" borderId="45" xfId="0" applyFont="1" applyBorder="1" applyAlignment="1">
      <alignment horizontal="center" vertical="center" wrapText="1"/>
    </xf>
    <xf numFmtId="0" fontId="11" fillId="0" borderId="43" xfId="0" applyFont="1" applyBorder="1" applyAlignment="1">
      <alignment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43" xfId="0" applyFont="1" applyBorder="1" applyAlignment="1">
      <alignment vertical="center" wrapText="1"/>
    </xf>
    <xf numFmtId="0" fontId="17" fillId="0" borderId="43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43" xfId="0" applyFont="1" applyBorder="1" applyAlignment="1">
      <alignment vertical="center"/>
    </xf>
    <xf numFmtId="0" fontId="17" fillId="0" borderId="43" xfId="0" applyFont="1" applyBorder="1" applyAlignment="1">
      <alignment horizontal="right" vertical="center"/>
    </xf>
    <xf numFmtId="0" fontId="1" fillId="0" borderId="71" xfId="0" applyFont="1" applyBorder="1" applyAlignment="1">
      <alignment vertical="center"/>
    </xf>
    <xf numFmtId="0" fontId="18" fillId="0" borderId="43" xfId="0" applyFont="1" applyBorder="1" applyAlignment="1">
      <alignment vertical="center"/>
    </xf>
    <xf numFmtId="2" fontId="17" fillId="0" borderId="43" xfId="0" applyNumberFormat="1" applyFont="1" applyBorder="1" applyAlignment="1">
      <alignment horizontal="right" vertical="center"/>
    </xf>
    <xf numFmtId="4" fontId="17" fillId="0" borderId="43" xfId="0" applyNumberFormat="1" applyFont="1" applyBorder="1" applyAlignment="1">
      <alignment horizontal="right" vertical="center"/>
    </xf>
    <xf numFmtId="0" fontId="19" fillId="0" borderId="43" xfId="0" applyFont="1" applyBorder="1" applyAlignment="1">
      <alignment horizontal="left" vertical="center"/>
    </xf>
    <xf numFmtId="0" fontId="17" fillId="0" borderId="43" xfId="0" applyFont="1" applyBorder="1" applyAlignment="1">
      <alignment horizontal="left" vertical="center"/>
    </xf>
    <xf numFmtId="49" fontId="1" fillId="0" borderId="43" xfId="0" applyNumberFormat="1" applyFont="1" applyBorder="1" applyAlignment="1">
      <alignment horizontal="left" vertical="center"/>
    </xf>
    <xf numFmtId="0" fontId="1" fillId="0" borderId="43" xfId="0" applyFont="1" applyBorder="1" applyAlignment="1"/>
    <xf numFmtId="0" fontId="1" fillId="0" borderId="72" xfId="0" applyFont="1" applyBorder="1" applyAlignment="1">
      <alignment horizontal="right" vertical="center"/>
    </xf>
    <xf numFmtId="0" fontId="11" fillId="0" borderId="65" xfId="0" applyFont="1" applyBorder="1" applyAlignment="1">
      <alignment vertical="center"/>
    </xf>
    <xf numFmtId="0" fontId="20" fillId="0" borderId="65" xfId="0" applyFont="1" applyBorder="1" applyAlignment="1">
      <alignment vertical="center"/>
    </xf>
    <xf numFmtId="0" fontId="21" fillId="0" borderId="65" xfId="0" applyFont="1" applyBorder="1" applyAlignment="1">
      <alignment horizontal="right" vertical="center"/>
    </xf>
    <xf numFmtId="0" fontId="1" fillId="0" borderId="73" xfId="0" applyFont="1" applyBorder="1"/>
    <xf numFmtId="0" fontId="12" fillId="0" borderId="71" xfId="0" applyFont="1" applyFill="1" applyBorder="1" applyAlignment="1"/>
    <xf numFmtId="0" fontId="34" fillId="0" borderId="43" xfId="1" applyFont="1" applyFill="1" applyBorder="1" applyAlignment="1"/>
    <xf numFmtId="0" fontId="0" fillId="0" borderId="0" xfId="0"/>
    <xf numFmtId="0" fontId="11" fillId="0" borderId="1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left" vertical="center"/>
    </xf>
    <xf numFmtId="0" fontId="17" fillId="6" borderId="16" xfId="0" applyFont="1" applyFill="1" applyBorder="1" applyAlignment="1">
      <alignment horizontal="right" vertical="center"/>
    </xf>
    <xf numFmtId="0" fontId="3" fillId="0" borderId="8" xfId="0" applyFont="1" applyBorder="1"/>
    <xf numFmtId="0" fontId="3" fillId="0" borderId="56" xfId="0" applyFont="1" applyBorder="1"/>
    <xf numFmtId="2" fontId="17" fillId="6" borderId="16" xfId="0" applyNumberFormat="1" applyFont="1" applyFill="1" applyBorder="1" applyAlignment="1">
      <alignment horizontal="right" vertical="center"/>
    </xf>
    <xf numFmtId="4" fontId="17" fillId="6" borderId="16" xfId="0" applyNumberFormat="1" applyFont="1" applyFill="1" applyBorder="1" applyAlignment="1">
      <alignment horizontal="right" vertical="center"/>
    </xf>
    <xf numFmtId="0" fontId="1" fillId="5" borderId="16" xfId="0" applyFont="1" applyFill="1" applyBorder="1" applyAlignment="1" applyProtection="1">
      <alignment horizontal="left" vertical="center"/>
      <protection locked="0"/>
    </xf>
    <xf numFmtId="0" fontId="3" fillId="0" borderId="8" xfId="0" applyFont="1" applyBorder="1" applyProtection="1">
      <protection locked="0"/>
    </xf>
    <xf numFmtId="0" fontId="3" fillId="0" borderId="56" xfId="0" applyFont="1" applyBorder="1" applyProtection="1">
      <protection locked="0"/>
    </xf>
    <xf numFmtId="0" fontId="1" fillId="0" borderId="43" xfId="0" applyFont="1" applyBorder="1" applyAlignment="1">
      <alignment horizontal="left"/>
    </xf>
    <xf numFmtId="0" fontId="1" fillId="0" borderId="71" xfId="0" applyFont="1" applyBorder="1" applyAlignment="1">
      <alignment horizontal="left"/>
    </xf>
    <xf numFmtId="0" fontId="15" fillId="3" borderId="43" xfId="0" applyFont="1" applyFill="1" applyBorder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3" fillId="0" borderId="30" xfId="0" applyFont="1" applyBorder="1"/>
    <xf numFmtId="0" fontId="3" fillId="0" borderId="27" xfId="0" applyFont="1" applyBorder="1"/>
    <xf numFmtId="0" fontId="3" fillId="0" borderId="53" xfId="0" applyFont="1" applyBorder="1"/>
    <xf numFmtId="0" fontId="3" fillId="0" borderId="50" xfId="0" applyFont="1" applyBorder="1"/>
    <xf numFmtId="0" fontId="3" fillId="0" borderId="47" xfId="0" applyFont="1" applyBorder="1"/>
    <xf numFmtId="0" fontId="12" fillId="0" borderId="43" xfId="0" applyFont="1" applyBorder="1" applyAlignment="1">
      <alignment horizontal="left" wrapText="1"/>
    </xf>
    <xf numFmtId="0" fontId="30" fillId="0" borderId="43" xfId="1" applyBorder="1" applyAlignment="1" applyProtection="1">
      <alignment horizontal="left"/>
      <protection locked="0"/>
    </xf>
    <xf numFmtId="0" fontId="5" fillId="0" borderId="70" xfId="0" applyFont="1" applyBorder="1" applyAlignment="1">
      <alignment horizontal="center" vertical="center"/>
    </xf>
    <xf numFmtId="0" fontId="0" fillId="0" borderId="43" xfId="0" applyBorder="1"/>
    <xf numFmtId="0" fontId="7" fillId="0" borderId="43" xfId="0" applyFont="1" applyBorder="1" applyAlignment="1">
      <alignment horizontal="left" vertical="top" wrapText="1"/>
    </xf>
    <xf numFmtId="0" fontId="9" fillId="3" borderId="43" xfId="0" applyFont="1" applyFill="1" applyBorder="1" applyAlignment="1">
      <alignment horizontal="left" vertical="center"/>
    </xf>
    <xf numFmtId="0" fontId="3" fillId="0" borderId="43" xfId="0" applyFont="1" applyBorder="1"/>
    <xf numFmtId="0" fontId="2" fillId="0" borderId="67" xfId="0" applyFont="1" applyBorder="1" applyAlignment="1">
      <alignment horizontal="center" vertical="center"/>
    </xf>
    <xf numFmtId="0" fontId="3" fillId="0" borderId="68" xfId="0" applyFont="1" applyBorder="1"/>
    <xf numFmtId="0" fontId="2" fillId="0" borderId="70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  <xf numFmtId="0" fontId="17" fillId="6" borderId="56" xfId="0" applyFont="1" applyFill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0" fillId="0" borderId="0" xfId="0"/>
    <xf numFmtId="49" fontId="1" fillId="0" borderId="0" xfId="0" applyNumberFormat="1" applyFont="1" applyAlignment="1">
      <alignment horizontal="left" vertical="top" wrapText="1"/>
    </xf>
    <xf numFmtId="49" fontId="1" fillId="0" borderId="65" xfId="0" applyNumberFormat="1" applyFont="1" applyBorder="1" applyAlignment="1">
      <alignment horizontal="left" vertical="top" wrapText="1"/>
    </xf>
    <xf numFmtId="0" fontId="0" fillId="0" borderId="65" xfId="0" applyBorder="1"/>
    <xf numFmtId="0" fontId="30" fillId="0" borderId="43" xfId="1" applyBorder="1" applyAlignment="1" applyProtection="1">
      <alignment horizontal="center" vertical="center" wrapText="1"/>
      <protection locked="0"/>
    </xf>
    <xf numFmtId="0" fontId="4" fillId="8" borderId="43" xfId="0" applyFont="1" applyFill="1" applyBorder="1" applyAlignment="1">
      <alignment horizontal="center" wrapText="1"/>
    </xf>
    <xf numFmtId="0" fontId="3" fillId="0" borderId="48" xfId="0" applyFont="1" applyBorder="1"/>
    <xf numFmtId="0" fontId="4" fillId="8" borderId="44" xfId="0" applyFont="1" applyFill="1" applyBorder="1" applyAlignment="1">
      <alignment horizontal="center" wrapText="1"/>
    </xf>
    <xf numFmtId="0" fontId="3" fillId="0" borderId="49" xfId="0" applyFont="1" applyBorder="1"/>
    <xf numFmtId="0" fontId="4" fillId="0" borderId="0" xfId="0" applyFont="1" applyAlignment="1">
      <alignment horizontal="left" wrapText="1"/>
    </xf>
    <xf numFmtId="0" fontId="4" fillId="13" borderId="35" xfId="0" applyFont="1" applyFill="1" applyBorder="1" applyAlignment="1">
      <alignment horizontal="center" textRotation="90" wrapText="1"/>
    </xf>
    <xf numFmtId="0" fontId="3" fillId="0" borderId="40" xfId="0" applyFont="1" applyBorder="1"/>
    <xf numFmtId="0" fontId="3" fillId="0" borderId="55" xfId="0" applyFont="1" applyBorder="1"/>
    <xf numFmtId="0" fontId="4" fillId="0" borderId="0" xfId="0" applyFont="1" applyAlignment="1">
      <alignment horizontal="center" wrapText="1"/>
    </xf>
    <xf numFmtId="0" fontId="4" fillId="8" borderId="12" xfId="0" applyFont="1" applyFill="1" applyBorder="1" applyAlignment="1">
      <alignment horizontal="center"/>
    </xf>
    <xf numFmtId="0" fontId="3" fillId="0" borderId="13" xfId="0" applyFont="1" applyBorder="1"/>
    <xf numFmtId="0" fontId="3" fillId="0" borderId="37" xfId="0" applyFont="1" applyBorder="1"/>
    <xf numFmtId="0" fontId="4" fillId="9" borderId="36" xfId="0" applyFont="1" applyFill="1" applyBorder="1" applyAlignment="1">
      <alignment horizontal="center"/>
    </xf>
    <xf numFmtId="0" fontId="3" fillId="0" borderId="22" xfId="0" applyFont="1" applyBorder="1"/>
    <xf numFmtId="0" fontId="3" fillId="0" borderId="23" xfId="0" applyFont="1" applyBorder="1"/>
    <xf numFmtId="0" fontId="4" fillId="8" borderId="38" xfId="0" applyFont="1" applyFill="1" applyBorder="1" applyAlignment="1">
      <alignment horizontal="center"/>
    </xf>
    <xf numFmtId="0" fontId="4" fillId="10" borderId="39" xfId="0" applyFont="1" applyFill="1" applyBorder="1" applyAlignment="1">
      <alignment horizontal="center"/>
    </xf>
    <xf numFmtId="0" fontId="4" fillId="10" borderId="46" xfId="0" applyFont="1" applyFill="1" applyBorder="1" applyAlignment="1">
      <alignment horizontal="center"/>
    </xf>
    <xf numFmtId="0" fontId="3" fillId="0" borderId="15" xfId="0" applyFont="1" applyBorder="1"/>
    <xf numFmtId="0" fontId="4" fillId="10" borderId="38" xfId="0" applyFont="1" applyFill="1" applyBorder="1" applyAlignment="1">
      <alignment horizontal="center"/>
    </xf>
    <xf numFmtId="0" fontId="3" fillId="0" borderId="41" xfId="0" applyFont="1" applyBorder="1"/>
    <xf numFmtId="0" fontId="4" fillId="7" borderId="36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4" fillId="7" borderId="38" xfId="0" applyFont="1" applyFill="1" applyBorder="1" applyAlignment="1">
      <alignment horizontal="center"/>
    </xf>
    <xf numFmtId="0" fontId="4" fillId="11" borderId="46" xfId="0" applyFont="1" applyFill="1" applyBorder="1" applyAlignment="1">
      <alignment horizontal="center"/>
    </xf>
    <xf numFmtId="0" fontId="4" fillId="11" borderId="38" xfId="0" applyFont="1" applyFill="1" applyBorder="1" applyAlignment="1">
      <alignment horizontal="center"/>
    </xf>
    <xf numFmtId="0" fontId="4" fillId="12" borderId="46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center"/>
    </xf>
    <xf numFmtId="0" fontId="3" fillId="0" borderId="20" xfId="0" applyFont="1" applyBorder="1"/>
    <xf numFmtId="0" fontId="3" fillId="0" borderId="21" xfId="0" applyFont="1" applyBorder="1"/>
    <xf numFmtId="0" fontId="4" fillId="11" borderId="39" xfId="0" applyFont="1" applyFill="1" applyBorder="1" applyAlignment="1">
      <alignment horizontal="center"/>
    </xf>
    <xf numFmtId="0" fontId="4" fillId="12" borderId="39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9" borderId="38" xfId="0" applyFont="1" applyFill="1" applyBorder="1" applyAlignment="1">
      <alignment horizontal="center"/>
    </xf>
    <xf numFmtId="0" fontId="4" fillId="8" borderId="45" xfId="0" applyFont="1" applyFill="1" applyBorder="1" applyAlignment="1">
      <alignment horizontal="center" wrapText="1"/>
    </xf>
    <xf numFmtId="0" fontId="25" fillId="0" borderId="16" xfId="0" applyFont="1" applyBorder="1" applyAlignment="1">
      <alignment horizontal="center"/>
    </xf>
    <xf numFmtId="0" fontId="3" fillId="0" borderId="17" xfId="0" applyFont="1" applyBorder="1"/>
    <xf numFmtId="0" fontId="25" fillId="0" borderId="61" xfId="0" applyFont="1" applyBorder="1" applyAlignment="1">
      <alignment horizontal="center"/>
    </xf>
    <xf numFmtId="0" fontId="3" fillId="0" borderId="62" xfId="0" applyFont="1" applyBorder="1"/>
    <xf numFmtId="0" fontId="4" fillId="0" borderId="16" xfId="0" applyFont="1" applyBorder="1" applyAlignment="1">
      <alignment horizontal="center"/>
    </xf>
    <xf numFmtId="0" fontId="25" fillId="0" borderId="28" xfId="0" applyFont="1" applyBorder="1"/>
    <xf numFmtId="0" fontId="3" fillId="0" borderId="2" xfId="0" applyFont="1" applyBorder="1"/>
    <xf numFmtId="0" fontId="3" fillId="0" borderId="29" xfId="0" applyFont="1" applyBorder="1"/>
    <xf numFmtId="0" fontId="27" fillId="0" borderId="16" xfId="0" applyFont="1" applyBorder="1" applyAlignment="1">
      <alignment horizontal="center"/>
    </xf>
    <xf numFmtId="0" fontId="25" fillId="0" borderId="28" xfId="0" applyFont="1" applyBorder="1" applyAlignment="1">
      <alignment horizontal="left"/>
    </xf>
    <xf numFmtId="0" fontId="25" fillId="0" borderId="26" xfId="0" applyFont="1" applyBorder="1" applyAlignment="1">
      <alignment horizontal="center" vertical="center" wrapText="1"/>
    </xf>
    <xf numFmtId="0" fontId="3" fillId="0" borderId="24" xfId="0" applyFont="1" applyBorder="1"/>
    <xf numFmtId="0" fontId="3" fillId="0" borderId="18" xfId="0" applyFont="1" applyBorder="1"/>
    <xf numFmtId="0" fontId="3" fillId="0" borderId="25" xfId="0" applyFont="1" applyBorder="1"/>
    <xf numFmtId="0" fontId="3" fillId="0" borderId="28" xfId="0" applyFont="1" applyBorder="1"/>
    <xf numFmtId="0" fontId="25" fillId="0" borderId="61" xfId="0" applyFont="1" applyBorder="1" applyAlignment="1">
      <alignment horizontal="left"/>
    </xf>
    <xf numFmtId="0" fontId="25" fillId="0" borderId="16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5" fillId="0" borderId="61" xfId="0" applyFont="1" applyBorder="1" applyAlignment="1">
      <alignment horizontal="left" vertical="center"/>
    </xf>
    <xf numFmtId="0" fontId="25" fillId="0" borderId="16" xfId="0" applyFont="1" applyBorder="1"/>
    <xf numFmtId="0" fontId="25" fillId="0" borderId="16" xfId="0" applyFont="1" applyBorder="1" applyAlignment="1">
      <alignment horizontal="left"/>
    </xf>
    <xf numFmtId="0" fontId="12" fillId="5" borderId="26" xfId="0" applyFont="1" applyFill="1" applyBorder="1" applyAlignment="1" applyProtection="1">
      <alignment horizontal="left" vertical="center"/>
    </xf>
    <xf numFmtId="0" fontId="3" fillId="0" borderId="30" xfId="0" applyFont="1" applyBorder="1" applyProtection="1"/>
    <xf numFmtId="0" fontId="3" fillId="0" borderId="27" xfId="0" applyFont="1" applyBorder="1" applyProtection="1"/>
    <xf numFmtId="0" fontId="12" fillId="5" borderId="16" xfId="0" applyFont="1" applyFill="1" applyBorder="1" applyAlignment="1" applyProtection="1">
      <alignment horizontal="left" wrapText="1"/>
    </xf>
    <xf numFmtId="0" fontId="3" fillId="0" borderId="8" xfId="0" applyFont="1" applyBorder="1" applyProtection="1"/>
    <xf numFmtId="0" fontId="3" fillId="0" borderId="56" xfId="0" applyFont="1" applyBorder="1" applyProtection="1"/>
    <xf numFmtId="0" fontId="12" fillId="5" borderId="16" xfId="0" applyFont="1" applyFill="1" applyBorder="1" applyAlignment="1" applyProtection="1">
      <alignment horizontal="left"/>
    </xf>
    <xf numFmtId="0" fontId="12" fillId="5" borderId="16" xfId="0" applyFont="1" applyFill="1" applyBorder="1" applyAlignment="1" applyProtection="1">
      <alignment horizontal="left" vertical="center"/>
    </xf>
    <xf numFmtId="0" fontId="22" fillId="0" borderId="46" xfId="0" applyFont="1" applyBorder="1" applyAlignment="1">
      <alignment horizontal="right" vertical="center"/>
    </xf>
    <xf numFmtId="0" fontId="23" fillId="3" borderId="43" xfId="0" applyFont="1" applyFill="1" applyBorder="1" applyAlignment="1">
      <alignment horizontal="left" vertical="center"/>
    </xf>
    <xf numFmtId="0" fontId="1" fillId="0" borderId="44" xfId="0" applyFont="1" applyBorder="1"/>
    <xf numFmtId="0" fontId="17" fillId="0" borderId="70" xfId="0" applyFont="1" applyBorder="1" applyAlignment="1">
      <alignment horizontal="right" vertical="center"/>
    </xf>
    <xf numFmtId="0" fontId="36" fillId="0" borderId="0" xfId="0" applyFont="1"/>
    <xf numFmtId="0" fontId="18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49" fontId="1" fillId="14" borderId="74" xfId="0" applyNumberFormat="1" applyFont="1" applyFill="1" applyBorder="1" applyAlignment="1" applyProtection="1">
      <alignment horizontal="center" vertical="center"/>
      <protection locked="0"/>
    </xf>
    <xf numFmtId="49" fontId="1" fillId="14" borderId="75" xfId="0" applyNumberFormat="1" applyFont="1" applyFill="1" applyBorder="1" applyAlignment="1" applyProtection="1">
      <alignment horizontal="center" vertical="center"/>
      <protection locked="0"/>
    </xf>
    <xf numFmtId="49" fontId="1" fillId="14" borderId="76" xfId="0" applyNumberFormat="1" applyFont="1" applyFill="1" applyBorder="1" applyAlignment="1" applyProtection="1">
      <alignment horizontal="center" vertical="center"/>
      <protection locked="0"/>
    </xf>
    <xf numFmtId="0" fontId="29" fillId="0" borderId="43" xfId="0" applyFont="1" applyBorder="1" applyAlignment="1">
      <alignment horizontal="left" vertical="center"/>
    </xf>
    <xf numFmtId="0" fontId="37" fillId="0" borderId="43" xfId="0" applyFont="1" applyBorder="1" applyAlignment="1">
      <alignment horizontal="left" vertical="center"/>
    </xf>
    <xf numFmtId="0" fontId="12" fillId="0" borderId="0" xfId="0" applyFont="1" applyAlignment="1"/>
    <xf numFmtId="0" fontId="18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35"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FF0000"/>
      </font>
      <fill>
        <patternFill patternType="solid">
          <fgColor rgb="FFFBD4B4"/>
          <bgColor rgb="FFFBD4B4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57151</xdr:colOff>
      <xdr:row>0</xdr:row>
      <xdr:rowOff>9525</xdr:rowOff>
    </xdr:from>
    <xdr:ext cx="9658349" cy="64919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1" y="9525"/>
          <a:ext cx="9658349" cy="64919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33338</xdr:colOff>
      <xdr:row>87</xdr:row>
      <xdr:rowOff>147637</xdr:rowOff>
    </xdr:from>
    <xdr:ext cx="2286000" cy="72390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62688" y="17006887"/>
          <a:ext cx="2286000" cy="723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219075</xdr:colOff>
      <xdr:row>87</xdr:row>
      <xdr:rowOff>152401</xdr:rowOff>
    </xdr:from>
    <xdr:to>
      <xdr:col>19</xdr:col>
      <xdr:colOff>190383</xdr:colOff>
      <xdr:row>87</xdr:row>
      <xdr:rowOff>866775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2175" y="17011651"/>
          <a:ext cx="2590683" cy="7143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42</xdr:row>
          <xdr:rowOff>28575</xdr:rowOff>
        </xdr:from>
        <xdr:to>
          <xdr:col>1</xdr:col>
          <xdr:colOff>228600</xdr:colOff>
          <xdr:row>42</xdr:row>
          <xdr:rowOff>219075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CEE90600-EB61-43F3-9623-7DA218B9FD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43</xdr:row>
          <xdr:rowOff>28575</xdr:rowOff>
        </xdr:from>
        <xdr:ext cx="209550" cy="190500"/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AD096E90-AF87-468D-BBCA-946B9BCA4A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44</xdr:row>
          <xdr:rowOff>28575</xdr:rowOff>
        </xdr:from>
        <xdr:ext cx="209550" cy="190500"/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A3377C76-F608-4914-AA67-0236050E9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45</xdr:row>
          <xdr:rowOff>28575</xdr:rowOff>
        </xdr:from>
        <xdr:ext cx="209550" cy="190500"/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68BAC3C0-1697-49D3-9787-006F888837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46</xdr:row>
          <xdr:rowOff>28575</xdr:rowOff>
        </xdr:from>
        <xdr:ext cx="209550" cy="190500"/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4D55977B-4A4C-4268-95C1-137BBD3DA3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47</xdr:row>
          <xdr:rowOff>28575</xdr:rowOff>
        </xdr:from>
        <xdr:ext cx="209550" cy="190500"/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26899670-367C-478C-8759-441A346BB2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48</xdr:row>
          <xdr:rowOff>28575</xdr:rowOff>
        </xdr:from>
        <xdr:ext cx="209550" cy="190500"/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7305E23-E03F-4B4D-8021-68BFB674F4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49</xdr:row>
          <xdr:rowOff>28575</xdr:rowOff>
        </xdr:from>
        <xdr:ext cx="209550" cy="190500"/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1902685D-144F-4C32-85B8-FC8C166A99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53</xdr:row>
          <xdr:rowOff>28575</xdr:rowOff>
        </xdr:from>
        <xdr:ext cx="209550" cy="190500"/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3E53DE55-9F91-4BD0-817C-1E5E764718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54</xdr:row>
          <xdr:rowOff>28575</xdr:rowOff>
        </xdr:from>
        <xdr:ext cx="209550" cy="190500"/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6370A294-0561-4948-B6B0-4ADEEAF618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55</xdr:row>
          <xdr:rowOff>28575</xdr:rowOff>
        </xdr:from>
        <xdr:ext cx="209550" cy="190500"/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3B7F7842-2B08-458F-A85B-0818043107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56</xdr:row>
          <xdr:rowOff>28575</xdr:rowOff>
        </xdr:from>
        <xdr:ext cx="209550" cy="190500"/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ACF1088E-430D-48F6-98CD-7E768EEAC8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57</xdr:row>
          <xdr:rowOff>28575</xdr:rowOff>
        </xdr:from>
        <xdr:ext cx="209550" cy="190500"/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3D1B6C32-1D6C-495F-93A3-8DF089E02D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61</xdr:row>
          <xdr:rowOff>28575</xdr:rowOff>
        </xdr:from>
        <xdr:ext cx="209550" cy="190500"/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6C89AD47-B2F6-4CE7-B1FC-8ADBE5A98E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62</xdr:row>
          <xdr:rowOff>28575</xdr:rowOff>
        </xdr:from>
        <xdr:ext cx="209550" cy="190500"/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85897823-C854-4E43-AD24-5D9E60D6E9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63</xdr:row>
          <xdr:rowOff>28575</xdr:rowOff>
        </xdr:from>
        <xdr:ext cx="209550" cy="190500"/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70F4FCEC-EB4D-4C5A-8F47-28AA41E72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64</xdr:row>
          <xdr:rowOff>28575</xdr:rowOff>
        </xdr:from>
        <xdr:ext cx="209550" cy="190500"/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A42FF97C-9851-4433-8EA5-AB1AB02DC9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65</xdr:row>
          <xdr:rowOff>28575</xdr:rowOff>
        </xdr:from>
        <xdr:ext cx="209550" cy="190500"/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AAE68247-0FA2-4705-AD9F-DC6E0A77DB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66</xdr:row>
          <xdr:rowOff>28575</xdr:rowOff>
        </xdr:from>
        <xdr:ext cx="209550" cy="190500"/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BDF29483-377D-4EAF-881B-5915D1F03F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70</xdr:row>
          <xdr:rowOff>28575</xdr:rowOff>
        </xdr:from>
        <xdr:ext cx="209550" cy="190500"/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EBD21EF4-858C-4FC2-9802-E0DD7BFE8A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72</xdr:row>
          <xdr:rowOff>28575</xdr:rowOff>
        </xdr:from>
        <xdr:ext cx="209550" cy="190500"/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45EBB9BE-4AC0-41B0-945C-A92AE72A0E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43</xdr:row>
          <xdr:rowOff>28575</xdr:rowOff>
        </xdr:from>
        <xdr:ext cx="209550" cy="190500"/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BBD7F300-EC82-47AC-99EB-4B3FF5F07F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44</xdr:row>
          <xdr:rowOff>28575</xdr:rowOff>
        </xdr:from>
        <xdr:ext cx="209550" cy="190500"/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6D04E41E-EAD7-492A-B3D7-C5019FEE1E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45</xdr:row>
          <xdr:rowOff>28575</xdr:rowOff>
        </xdr:from>
        <xdr:ext cx="209550" cy="190500"/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41D13204-2342-4A26-9E9C-0CB0019806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46</xdr:row>
          <xdr:rowOff>28575</xdr:rowOff>
        </xdr:from>
        <xdr:ext cx="209550" cy="190500"/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D487AD18-ABAC-4178-8DA3-4C2E0DD0C8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47</xdr:row>
          <xdr:rowOff>28575</xdr:rowOff>
        </xdr:from>
        <xdr:ext cx="209550" cy="190500"/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A0A28B4A-00F1-47F1-AFEE-CD4F4DEF42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48</xdr:row>
          <xdr:rowOff>28575</xdr:rowOff>
        </xdr:from>
        <xdr:ext cx="209550" cy="190500"/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3742AA5F-F9FE-494B-8B68-A1F3BB9F1F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19050</xdr:colOff>
          <xdr:row>49</xdr:row>
          <xdr:rowOff>28575</xdr:rowOff>
        </xdr:from>
        <xdr:ext cx="209550" cy="190500"/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1D401FB-F32D-4F15-ACD5-89079AED8A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" Type="http://schemas.openxmlformats.org/officeDocument/2006/relationships/printerSettings" Target="../printerSettings/printerSettings1.bin"/><Relationship Id="rId21" Type="http://schemas.openxmlformats.org/officeDocument/2006/relationships/ctrlProp" Target="../ctrlProps/ctrlProp16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33" Type="http://schemas.openxmlformats.org/officeDocument/2006/relationships/ctrlProp" Target="../ctrlProps/ctrlProp28.xml"/><Relationship Id="rId2" Type="http://schemas.openxmlformats.org/officeDocument/2006/relationships/hyperlink" Target="https://www.newera.edu.my/onlineshop/category/3" TargetMode="Externa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29" Type="http://schemas.openxmlformats.org/officeDocument/2006/relationships/ctrlProp" Target="../ctrlProps/ctrlProp24.xml"/><Relationship Id="rId1" Type="http://schemas.openxmlformats.org/officeDocument/2006/relationships/hyperlink" Target="https://www.newera.edu.my/competition/amc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32" Type="http://schemas.openxmlformats.org/officeDocument/2006/relationships/ctrlProp" Target="../ctrlProps/ctrlProp27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31" Type="http://schemas.openxmlformats.org/officeDocument/2006/relationships/ctrlProp" Target="../ctrlProps/ctrlProp26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Relationship Id="rId30" Type="http://schemas.openxmlformats.org/officeDocument/2006/relationships/ctrlProp" Target="../ctrlProps/ctrlProp25.xml"/><Relationship Id="rId8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U1004"/>
  <sheetViews>
    <sheetView tabSelected="1" zoomScaleNormal="100" zoomScaleSheetLayoutView="66" workbookViewId="0">
      <selection activeCell="I35" sqref="I35:U35"/>
    </sheetView>
  </sheetViews>
  <sheetFormatPr defaultColWidth="11.25" defaultRowHeight="15" customHeight="1"/>
  <cols>
    <col min="1" max="1" width="3.625" customWidth="1"/>
    <col min="2" max="45" width="3.125" customWidth="1"/>
    <col min="46" max="46" width="1.625" customWidth="1"/>
    <col min="47" max="47" width="9" customWidth="1"/>
  </cols>
  <sheetData>
    <row r="1" spans="1:47" ht="53.25" customHeight="1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</row>
    <row r="2" spans="1:47" ht="21" customHeight="1">
      <c r="A2" s="258" t="s">
        <v>205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176"/>
      <c r="AU2" s="106"/>
    </row>
    <row r="3" spans="1:47" ht="25.5">
      <c r="A3" s="260" t="s">
        <v>206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177"/>
      <c r="AU3" s="106"/>
    </row>
    <row r="4" spans="1:47" ht="20.25" customHeight="1">
      <c r="A4" s="261" t="s">
        <v>207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177"/>
      <c r="AU4" s="106"/>
    </row>
    <row r="5" spans="1:47" ht="19.5" customHeight="1">
      <c r="A5" s="261" t="s">
        <v>208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177"/>
      <c r="AU5" s="106"/>
    </row>
    <row r="6" spans="1:47" ht="15.75" customHeight="1">
      <c r="A6" s="253" t="s">
        <v>209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177"/>
      <c r="AU6" s="106"/>
    </row>
    <row r="7" spans="1:47" ht="15.75" customHeight="1">
      <c r="A7" s="253" t="s">
        <v>210</v>
      </c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177"/>
      <c r="AU7" s="106"/>
    </row>
    <row r="8" spans="1:47" ht="14.25" customHeight="1">
      <c r="A8" s="178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77"/>
      <c r="AU8" s="106"/>
    </row>
    <row r="9" spans="1:47" ht="60" customHeight="1">
      <c r="A9" s="179"/>
      <c r="B9" s="255" t="s">
        <v>236</v>
      </c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177"/>
      <c r="AU9" s="106"/>
    </row>
    <row r="10" spans="1:47" ht="13.5" customHeight="1">
      <c r="A10" s="18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1"/>
      <c r="AS10" s="181"/>
      <c r="AT10" s="177"/>
      <c r="AU10" s="106"/>
    </row>
    <row r="11" spans="1:47" ht="27" customHeight="1">
      <c r="A11" s="183" t="s">
        <v>15</v>
      </c>
      <c r="B11" s="256" t="s">
        <v>18</v>
      </c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184"/>
      <c r="AU11" s="2"/>
    </row>
    <row r="12" spans="1:47" ht="9" customHeight="1">
      <c r="A12" s="185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77"/>
      <c r="AU12" s="106"/>
    </row>
    <row r="13" spans="1:47" ht="18.75" customHeight="1">
      <c r="A13" s="187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61"/>
      <c r="Q13" s="161"/>
      <c r="R13" s="161"/>
      <c r="S13" s="161"/>
      <c r="T13" s="162" t="s">
        <v>40</v>
      </c>
      <c r="U13" s="161"/>
      <c r="V13" s="161"/>
      <c r="W13" s="161"/>
      <c r="X13" s="161"/>
      <c r="Y13" s="161"/>
      <c r="Z13" s="161"/>
      <c r="AA13" s="189"/>
      <c r="AB13" s="161"/>
      <c r="AC13" s="161"/>
      <c r="AD13" s="161"/>
      <c r="AE13" s="190"/>
      <c r="AF13" s="182"/>
      <c r="AG13" s="161"/>
      <c r="AH13" s="329" t="s">
        <v>201</v>
      </c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1"/>
      <c r="AT13" s="191"/>
      <c r="AU13" s="108"/>
    </row>
    <row r="14" spans="1:47" ht="18.75" customHeight="1">
      <c r="A14" s="187"/>
      <c r="B14" s="251" t="s">
        <v>42</v>
      </c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162" t="s">
        <v>43</v>
      </c>
      <c r="N14" s="161"/>
      <c r="O14" s="161"/>
      <c r="P14" s="192"/>
      <c r="Q14" s="192"/>
      <c r="R14" s="332" t="s">
        <v>202</v>
      </c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3"/>
      <c r="AN14" s="333"/>
      <c r="AO14" s="333"/>
      <c r="AP14" s="333"/>
      <c r="AQ14" s="333"/>
      <c r="AR14" s="333"/>
      <c r="AS14" s="334"/>
      <c r="AT14" s="177"/>
      <c r="AU14" s="106"/>
    </row>
    <row r="15" spans="1:47" ht="18.75" customHeight="1">
      <c r="A15" s="187"/>
      <c r="B15" s="251" t="s">
        <v>44</v>
      </c>
      <c r="C15" s="251"/>
      <c r="D15" s="251"/>
      <c r="E15" s="162" t="s">
        <v>45</v>
      </c>
      <c r="F15" s="192"/>
      <c r="G15" s="192"/>
      <c r="H15" s="161"/>
      <c r="I15" s="162"/>
      <c r="J15" s="162"/>
      <c r="K15" s="335" t="s">
        <v>204</v>
      </c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4"/>
      <c r="Y15" s="161"/>
      <c r="Z15" s="161"/>
      <c r="AA15" s="162" t="s">
        <v>48</v>
      </c>
      <c r="AB15" s="161"/>
      <c r="AC15" s="161"/>
      <c r="AD15" s="161"/>
      <c r="AE15" s="161"/>
      <c r="AF15" s="161"/>
      <c r="AG15" s="161"/>
      <c r="AH15" s="336" t="s">
        <v>203</v>
      </c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4"/>
      <c r="AT15" s="177"/>
      <c r="AU15" s="106"/>
    </row>
    <row r="16" spans="1:47" ht="13.5" customHeight="1">
      <c r="A16" s="180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93"/>
      <c r="Z16" s="194"/>
      <c r="AA16" s="194"/>
      <c r="AB16" s="162"/>
      <c r="AC16" s="162"/>
      <c r="AD16" s="162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95"/>
      <c r="AS16" s="195"/>
      <c r="AT16" s="191"/>
      <c r="AU16" s="108"/>
    </row>
    <row r="17" spans="1:47" ht="27" customHeight="1">
      <c r="A17" s="183" t="s">
        <v>49</v>
      </c>
      <c r="B17" s="244" t="s">
        <v>51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177"/>
      <c r="AU17" s="106"/>
    </row>
    <row r="18" spans="1:47" ht="19.5" customHeight="1">
      <c r="A18" s="197"/>
      <c r="B18" s="252" t="s">
        <v>52</v>
      </c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177"/>
      <c r="AU18" s="106"/>
    </row>
    <row r="19" spans="1:47" ht="13.5" customHeight="1">
      <c r="A19" s="197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77"/>
      <c r="AU19" s="106"/>
    </row>
    <row r="20" spans="1:47" ht="27" customHeight="1">
      <c r="A20" s="183" t="s">
        <v>50</v>
      </c>
      <c r="B20" s="244" t="s">
        <v>53</v>
      </c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177"/>
      <c r="AU20" s="106"/>
    </row>
    <row r="21" spans="1:47" ht="9" customHeight="1">
      <c r="A21" s="197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77"/>
      <c r="AU21" s="106"/>
    </row>
    <row r="22" spans="1:47" ht="20.25" customHeight="1">
      <c r="A22" s="197"/>
      <c r="B22" s="245" t="s">
        <v>54</v>
      </c>
      <c r="C22" s="246"/>
      <c r="D22" s="246"/>
      <c r="E22" s="246"/>
      <c r="F22" s="246"/>
      <c r="G22" s="246"/>
      <c r="H22" s="246"/>
      <c r="I22" s="247"/>
      <c r="J22" s="227" t="s">
        <v>55</v>
      </c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  <c r="V22" s="227" t="s">
        <v>56</v>
      </c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9"/>
      <c r="AH22" s="200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177"/>
      <c r="AU22" s="106"/>
    </row>
    <row r="23" spans="1:47" ht="23.25" customHeight="1">
      <c r="A23" s="197"/>
      <c r="B23" s="248"/>
      <c r="C23" s="249"/>
      <c r="D23" s="249"/>
      <c r="E23" s="249"/>
      <c r="F23" s="249"/>
      <c r="G23" s="249"/>
      <c r="H23" s="249"/>
      <c r="I23" s="250"/>
      <c r="J23" s="230" t="s">
        <v>57</v>
      </c>
      <c r="K23" s="235"/>
      <c r="L23" s="235"/>
      <c r="M23" s="235"/>
      <c r="N23" s="235"/>
      <c r="O23" s="235"/>
      <c r="P23" s="230" t="s">
        <v>58</v>
      </c>
      <c r="Q23" s="235"/>
      <c r="R23" s="235"/>
      <c r="S23" s="235"/>
      <c r="T23" s="235"/>
      <c r="U23" s="236"/>
      <c r="V23" s="230" t="s">
        <v>59</v>
      </c>
      <c r="W23" s="231"/>
      <c r="X23" s="231"/>
      <c r="Y23" s="231"/>
      <c r="Z23" s="231"/>
      <c r="AA23" s="232"/>
      <c r="AB23" s="230" t="s">
        <v>60</v>
      </c>
      <c r="AC23" s="235"/>
      <c r="AD23" s="235"/>
      <c r="AE23" s="235"/>
      <c r="AF23" s="235"/>
      <c r="AG23" s="236"/>
      <c r="AH23" s="202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177"/>
      <c r="AU23" s="106"/>
    </row>
    <row r="24" spans="1:47" ht="20.25" customHeight="1">
      <c r="A24" s="197"/>
      <c r="B24" s="265" t="s">
        <v>63</v>
      </c>
      <c r="C24" s="235"/>
      <c r="D24" s="235"/>
      <c r="E24" s="235"/>
      <c r="F24" s="235"/>
      <c r="G24" s="235"/>
      <c r="H24" s="235"/>
      <c r="I24" s="236"/>
      <c r="J24" s="262">
        <f>COUNTIFS('PARTICIPANT NAME LIST'!$G$9:$G$508,"3")</f>
        <v>0</v>
      </c>
      <c r="K24" s="263"/>
      <c r="L24" s="263"/>
      <c r="M24" s="263"/>
      <c r="N24" s="263"/>
      <c r="O24" s="264"/>
      <c r="P24" s="262">
        <f>COUNTIFS('PARTICIPANT NAME LIST'!$G$9:$G$508,"4")</f>
        <v>0</v>
      </c>
      <c r="Q24" s="263"/>
      <c r="R24" s="263"/>
      <c r="S24" s="263"/>
      <c r="T24" s="263"/>
      <c r="U24" s="264"/>
      <c r="V24" s="262">
        <f>COUNTIFS('PARTICIPANT NAME LIST'!$G$9:$G$508,"5")</f>
        <v>0</v>
      </c>
      <c r="W24" s="263"/>
      <c r="X24" s="263"/>
      <c r="Y24" s="263"/>
      <c r="Z24" s="263"/>
      <c r="AA24" s="264"/>
      <c r="AB24" s="262">
        <f>COUNTIFS('PARTICIPANT NAME LIST'!$G$9:$G$508,"6")</f>
        <v>0</v>
      </c>
      <c r="AC24" s="263"/>
      <c r="AD24" s="263"/>
      <c r="AE24" s="263"/>
      <c r="AF24" s="263"/>
      <c r="AG24" s="264"/>
      <c r="AH24" s="200"/>
      <c r="AI24" s="204"/>
      <c r="AJ24" s="205"/>
      <c r="AK24" s="205"/>
      <c r="AL24" s="205"/>
      <c r="AM24" s="205"/>
      <c r="AN24" s="205"/>
      <c r="AO24" s="205"/>
      <c r="AP24" s="205"/>
      <c r="AQ24" s="205"/>
      <c r="AR24" s="206"/>
      <c r="AS24" s="206"/>
      <c r="AT24" s="177"/>
      <c r="AU24" s="106"/>
    </row>
    <row r="25" spans="1:47" ht="20.25" customHeight="1">
      <c r="A25" s="197"/>
      <c r="B25" s="266" t="s">
        <v>65</v>
      </c>
      <c r="C25" s="235"/>
      <c r="D25" s="235"/>
      <c r="E25" s="235"/>
      <c r="F25" s="235"/>
      <c r="G25" s="235"/>
      <c r="H25" s="235"/>
      <c r="I25" s="236"/>
      <c r="J25" s="262">
        <f>SUM(J24:U24)</f>
        <v>0</v>
      </c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4"/>
      <c r="V25" s="262">
        <f>SUM(V24:AG24)</f>
        <v>0</v>
      </c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4"/>
      <c r="AH25" s="207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177"/>
      <c r="AU25" s="106"/>
    </row>
    <row r="26" spans="1:47" ht="9" customHeight="1">
      <c r="A26" s="197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77"/>
      <c r="AU26" s="106"/>
    </row>
    <row r="27" spans="1:47" ht="20.25" customHeight="1">
      <c r="A27" s="197"/>
      <c r="B27" s="245" t="s">
        <v>54</v>
      </c>
      <c r="C27" s="246"/>
      <c r="D27" s="246"/>
      <c r="E27" s="246"/>
      <c r="F27" s="246"/>
      <c r="G27" s="246"/>
      <c r="H27" s="246"/>
      <c r="I27" s="247"/>
      <c r="J27" s="227" t="s">
        <v>66</v>
      </c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27" t="s">
        <v>67</v>
      </c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9"/>
      <c r="AH27" s="227" t="s">
        <v>68</v>
      </c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6"/>
      <c r="AT27" s="177"/>
      <c r="AU27" s="106"/>
    </row>
    <row r="28" spans="1:47" ht="27" customHeight="1">
      <c r="A28" s="197"/>
      <c r="B28" s="248"/>
      <c r="C28" s="249"/>
      <c r="D28" s="249"/>
      <c r="E28" s="249"/>
      <c r="F28" s="249"/>
      <c r="G28" s="249"/>
      <c r="H28" s="249"/>
      <c r="I28" s="250"/>
      <c r="J28" s="230" t="s">
        <v>69</v>
      </c>
      <c r="K28" s="235"/>
      <c r="L28" s="235"/>
      <c r="M28" s="235"/>
      <c r="N28" s="235"/>
      <c r="O28" s="235"/>
      <c r="P28" s="230" t="s">
        <v>70</v>
      </c>
      <c r="Q28" s="235"/>
      <c r="R28" s="235"/>
      <c r="S28" s="235"/>
      <c r="T28" s="235"/>
      <c r="U28" s="236"/>
      <c r="V28" s="230" t="s">
        <v>71</v>
      </c>
      <c r="W28" s="231"/>
      <c r="X28" s="231"/>
      <c r="Y28" s="231"/>
      <c r="Z28" s="231"/>
      <c r="AA28" s="232"/>
      <c r="AB28" s="230" t="s">
        <v>72</v>
      </c>
      <c r="AC28" s="235"/>
      <c r="AD28" s="235"/>
      <c r="AE28" s="235"/>
      <c r="AF28" s="235"/>
      <c r="AG28" s="236"/>
      <c r="AH28" s="230" t="s">
        <v>73</v>
      </c>
      <c r="AI28" s="235"/>
      <c r="AJ28" s="235"/>
      <c r="AK28" s="235"/>
      <c r="AL28" s="235"/>
      <c r="AM28" s="236"/>
      <c r="AN28" s="230" t="s">
        <v>74</v>
      </c>
      <c r="AO28" s="235"/>
      <c r="AP28" s="235"/>
      <c r="AQ28" s="235"/>
      <c r="AR28" s="235"/>
      <c r="AS28" s="236"/>
      <c r="AT28" s="177"/>
      <c r="AU28" s="106"/>
    </row>
    <row r="29" spans="1:47" ht="20.25" customHeight="1">
      <c r="A29" s="197"/>
      <c r="B29" s="265" t="s">
        <v>63</v>
      </c>
      <c r="C29" s="235"/>
      <c r="D29" s="235"/>
      <c r="E29" s="235"/>
      <c r="F29" s="235"/>
      <c r="G29" s="235"/>
      <c r="H29" s="235"/>
      <c r="I29" s="236"/>
      <c r="J29" s="262">
        <f>COUNTIFS('PARTICIPANT NAME LIST'!$G$9:$G$508,"7")</f>
        <v>0</v>
      </c>
      <c r="K29" s="263"/>
      <c r="L29" s="263"/>
      <c r="M29" s="263"/>
      <c r="N29" s="263"/>
      <c r="O29" s="264"/>
      <c r="P29" s="262">
        <f>COUNTIFS('PARTICIPANT NAME LIST'!$G$9:$G$508,"8")</f>
        <v>0</v>
      </c>
      <c r="Q29" s="263"/>
      <c r="R29" s="263"/>
      <c r="S29" s="263"/>
      <c r="T29" s="263"/>
      <c r="U29" s="264"/>
      <c r="V29" s="262">
        <f>COUNTIFS('PARTICIPANT NAME LIST'!$G$9:$G$508,"9")</f>
        <v>0</v>
      </c>
      <c r="W29" s="263"/>
      <c r="X29" s="263"/>
      <c r="Y29" s="263"/>
      <c r="Z29" s="263"/>
      <c r="AA29" s="264"/>
      <c r="AB29" s="262">
        <f>COUNTIFS('PARTICIPANT NAME LIST'!$G$9:$G$508,"10")</f>
        <v>0</v>
      </c>
      <c r="AC29" s="263"/>
      <c r="AD29" s="263"/>
      <c r="AE29" s="263"/>
      <c r="AF29" s="263"/>
      <c r="AG29" s="264"/>
      <c r="AH29" s="262">
        <f>COUNTIFS('PARTICIPANT NAME LIST'!$G$9:$G$508,"11")</f>
        <v>0</v>
      </c>
      <c r="AI29" s="263"/>
      <c r="AJ29" s="263"/>
      <c r="AK29" s="263"/>
      <c r="AL29" s="263"/>
      <c r="AM29" s="264"/>
      <c r="AN29" s="262">
        <f>COUNTIFS('PARTICIPANT NAME LIST'!$G$9:$G$508,"12")</f>
        <v>0</v>
      </c>
      <c r="AO29" s="263"/>
      <c r="AP29" s="263"/>
      <c r="AQ29" s="263"/>
      <c r="AR29" s="263"/>
      <c r="AS29" s="264"/>
      <c r="AT29" s="177"/>
      <c r="AU29" s="106"/>
    </row>
    <row r="30" spans="1:47" ht="20.25" customHeight="1">
      <c r="A30" s="197"/>
      <c r="B30" s="266" t="s">
        <v>65</v>
      </c>
      <c r="C30" s="235"/>
      <c r="D30" s="235"/>
      <c r="E30" s="235"/>
      <c r="F30" s="235"/>
      <c r="G30" s="235"/>
      <c r="H30" s="235"/>
      <c r="I30" s="236"/>
      <c r="J30" s="262">
        <f>SUM(J29:U29)</f>
        <v>0</v>
      </c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4"/>
      <c r="V30" s="262">
        <f>SUM(V29:AG29)</f>
        <v>0</v>
      </c>
      <c r="W30" s="263"/>
      <c r="X30" s="263"/>
      <c r="Y30" s="263"/>
      <c r="Z30" s="263"/>
      <c r="AA30" s="263"/>
      <c r="AB30" s="263"/>
      <c r="AC30" s="263"/>
      <c r="AD30" s="263"/>
      <c r="AE30" s="263"/>
      <c r="AF30" s="263"/>
      <c r="AG30" s="264"/>
      <c r="AH30" s="262">
        <f>SUM(AH29:AS29)</f>
        <v>0</v>
      </c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64"/>
      <c r="AT30" s="177"/>
      <c r="AU30" s="106"/>
    </row>
    <row r="31" spans="1:47" ht="17.25" customHeight="1">
      <c r="A31" s="197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77"/>
      <c r="AU31" s="106"/>
    </row>
    <row r="32" spans="1:47" ht="18.75" customHeight="1">
      <c r="A32" s="197"/>
      <c r="B32" s="209" t="s">
        <v>75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34">
        <f>SUM($J$25:$AG$25,$J$30:$AS$30)</f>
        <v>0</v>
      </c>
      <c r="Q32" s="235"/>
      <c r="R32" s="235"/>
      <c r="S32" s="235"/>
      <c r="T32" s="235"/>
      <c r="U32" s="236"/>
      <c r="V32" s="210"/>
      <c r="W32" s="242" t="s">
        <v>190</v>
      </c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11"/>
      <c r="AU32" s="106"/>
    </row>
    <row r="33" spans="1:47" ht="18.75" customHeight="1">
      <c r="A33" s="197"/>
      <c r="B33" s="212" t="s">
        <v>76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8" t="s">
        <v>77</v>
      </c>
      <c r="O33" s="161"/>
      <c r="P33" s="237">
        <v>42</v>
      </c>
      <c r="Q33" s="235"/>
      <c r="R33" s="235"/>
      <c r="S33" s="235"/>
      <c r="T33" s="235"/>
      <c r="U33" s="236"/>
      <c r="V33" s="213"/>
      <c r="W33" s="242" t="s">
        <v>193</v>
      </c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3"/>
      <c r="AU33" s="106"/>
    </row>
    <row r="34" spans="1:47" ht="18.75" customHeight="1">
      <c r="A34" s="197"/>
      <c r="B34" s="209" t="s">
        <v>78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8" t="s">
        <v>77</v>
      </c>
      <c r="O34" s="161"/>
      <c r="P34" s="238">
        <f>P33*P32</f>
        <v>0</v>
      </c>
      <c r="Q34" s="235"/>
      <c r="R34" s="235"/>
      <c r="S34" s="235"/>
      <c r="T34" s="235"/>
      <c r="U34" s="236"/>
      <c r="V34" s="214"/>
      <c r="W34" s="174" t="s">
        <v>195</v>
      </c>
      <c r="X34" s="174"/>
      <c r="Y34" s="174"/>
      <c r="Z34" s="174"/>
      <c r="AA34" s="174"/>
      <c r="AB34" s="174"/>
      <c r="AC34" s="225" t="s">
        <v>191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224"/>
      <c r="AU34" s="106"/>
    </row>
    <row r="35" spans="1:47" ht="18.75" customHeight="1">
      <c r="A35" s="197"/>
      <c r="B35" s="209" t="s">
        <v>189</v>
      </c>
      <c r="C35" s="209"/>
      <c r="D35" s="209"/>
      <c r="E35" s="209"/>
      <c r="F35" s="209"/>
      <c r="G35" s="209"/>
      <c r="H35" s="209"/>
      <c r="I35" s="239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1"/>
      <c r="V35" s="163"/>
      <c r="W35" s="242" t="s">
        <v>196</v>
      </c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3"/>
      <c r="AU35" s="106"/>
    </row>
    <row r="36" spans="1:47" ht="18.75" customHeight="1">
      <c r="A36" s="197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242" t="s">
        <v>198</v>
      </c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3"/>
      <c r="AU36" s="106"/>
    </row>
    <row r="37" spans="1:47" ht="18.75" customHeight="1">
      <c r="A37" s="197"/>
      <c r="B37" s="215" t="s">
        <v>187</v>
      </c>
      <c r="C37" s="216"/>
      <c r="D37" s="216"/>
      <c r="E37" s="216"/>
      <c r="F37" s="216"/>
      <c r="G37" s="216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42" t="s">
        <v>197</v>
      </c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3"/>
      <c r="AU37" s="106"/>
    </row>
    <row r="38" spans="1:47" s="165" customFormat="1" ht="18.75" customHeight="1">
      <c r="A38" s="197"/>
      <c r="B38" s="215"/>
      <c r="C38" s="216"/>
      <c r="D38" s="216"/>
      <c r="E38" s="216"/>
      <c r="F38" s="216"/>
      <c r="G38" s="216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8" t="s">
        <v>192</v>
      </c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177"/>
      <c r="AU38" s="106"/>
    </row>
    <row r="39" spans="1:47" s="226" customFormat="1" ht="18.75" customHeight="1">
      <c r="A39" s="197"/>
      <c r="B39" s="215"/>
      <c r="C39" s="216"/>
      <c r="D39" s="216"/>
      <c r="E39" s="216"/>
      <c r="F39" s="216"/>
      <c r="G39" s="216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  <c r="AT39" s="177"/>
      <c r="AU39" s="106"/>
    </row>
    <row r="40" spans="1:47" s="226" customFormat="1" ht="18.75" customHeight="1">
      <c r="A40" s="337" t="s">
        <v>213</v>
      </c>
      <c r="B40" s="338" t="s">
        <v>214</v>
      </c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9"/>
      <c r="AU40" s="106"/>
    </row>
    <row r="41" spans="1:47" s="226" customFormat="1" ht="18.75" customHeight="1">
      <c r="A41" s="340">
        <v>4.0999999999999996</v>
      </c>
      <c r="B41" s="341" t="s">
        <v>237</v>
      </c>
      <c r="C41" s="216"/>
      <c r="D41" s="216"/>
      <c r="E41" s="216"/>
      <c r="F41" s="216"/>
      <c r="G41" s="216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177"/>
      <c r="AU41" s="106"/>
    </row>
    <row r="42" spans="1:47" s="226" customFormat="1" ht="18.75" customHeight="1">
      <c r="A42" s="197"/>
      <c r="B42" s="342" t="s">
        <v>238</v>
      </c>
      <c r="C42" s="216"/>
      <c r="D42" s="216"/>
      <c r="E42" s="216"/>
      <c r="F42" s="216"/>
      <c r="G42" s="216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177"/>
      <c r="AU42" s="106"/>
    </row>
    <row r="43" spans="1:47" s="226" customFormat="1" ht="18.75" customHeight="1">
      <c r="A43" s="197"/>
      <c r="C43" s="343" t="s">
        <v>215</v>
      </c>
      <c r="D43" s="216"/>
      <c r="E43" s="216"/>
      <c r="F43" s="216"/>
      <c r="G43" s="216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177"/>
      <c r="AU43" s="106"/>
    </row>
    <row r="44" spans="1:47" s="226" customFormat="1" ht="18.75" customHeight="1">
      <c r="A44" s="197"/>
      <c r="C44" s="343" t="s">
        <v>216</v>
      </c>
      <c r="D44" s="216"/>
      <c r="E44" s="216"/>
      <c r="F44" s="216"/>
      <c r="G44" s="216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177"/>
      <c r="AU44" s="106"/>
    </row>
    <row r="45" spans="1:47" s="226" customFormat="1" ht="18.75" customHeight="1">
      <c r="A45" s="197"/>
      <c r="C45" s="343" t="s">
        <v>217</v>
      </c>
      <c r="D45" s="216"/>
      <c r="E45" s="216"/>
      <c r="F45" s="216"/>
      <c r="G45" s="216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177"/>
      <c r="AU45" s="106"/>
    </row>
    <row r="46" spans="1:47" s="226" customFormat="1" ht="18.75" customHeight="1">
      <c r="A46" s="197"/>
      <c r="C46" s="343" t="s">
        <v>218</v>
      </c>
      <c r="D46" s="216"/>
      <c r="E46" s="216"/>
      <c r="F46" s="216"/>
      <c r="G46" s="216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177"/>
      <c r="AU46" s="106"/>
    </row>
    <row r="47" spans="1:47" s="226" customFormat="1" ht="18.75" customHeight="1">
      <c r="A47" s="197"/>
      <c r="C47" s="344" t="s">
        <v>219</v>
      </c>
      <c r="D47" s="216"/>
      <c r="E47" s="216"/>
      <c r="F47" s="216"/>
      <c r="G47" s="216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177"/>
      <c r="AU47" s="106"/>
    </row>
    <row r="48" spans="1:47" s="226" customFormat="1" ht="18.75" customHeight="1">
      <c r="A48" s="197"/>
      <c r="C48" s="343" t="s">
        <v>220</v>
      </c>
      <c r="D48" s="216"/>
      <c r="E48" s="216"/>
      <c r="F48" s="216"/>
      <c r="G48" s="216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177"/>
      <c r="AU48" s="106"/>
    </row>
    <row r="49" spans="1:47" s="226" customFormat="1" ht="18.75" customHeight="1">
      <c r="A49" s="197"/>
      <c r="C49" s="344" t="s">
        <v>221</v>
      </c>
      <c r="D49" s="216"/>
      <c r="E49" s="216"/>
      <c r="F49" s="216"/>
      <c r="G49" s="216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177"/>
      <c r="AU49" s="106"/>
    </row>
    <row r="50" spans="1:47" s="226" customFormat="1" ht="18.75" customHeight="1">
      <c r="A50" s="197"/>
      <c r="C50" s="343" t="s">
        <v>222</v>
      </c>
      <c r="D50" s="216"/>
      <c r="E50" s="216"/>
      <c r="F50" s="216"/>
      <c r="G50" s="216"/>
      <c r="H50" s="345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7"/>
      <c r="AT50" s="177"/>
      <c r="AU50" s="106"/>
    </row>
    <row r="51" spans="1:47" s="226" customFormat="1" ht="18.75" customHeight="1">
      <c r="A51" s="197"/>
      <c r="B51" s="215"/>
      <c r="C51" s="216"/>
      <c r="D51" s="216"/>
      <c r="E51" s="216"/>
      <c r="F51" s="216"/>
      <c r="G51" s="216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177"/>
      <c r="AU51" s="106"/>
    </row>
    <row r="52" spans="1:47" s="226" customFormat="1" ht="18.75" customHeight="1">
      <c r="A52" s="340">
        <v>4.2</v>
      </c>
      <c r="B52" s="341" t="s">
        <v>239</v>
      </c>
      <c r="C52" s="216"/>
      <c r="D52" s="216"/>
      <c r="E52" s="216"/>
      <c r="F52" s="216"/>
      <c r="G52" s="216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177"/>
      <c r="AU52" s="106"/>
    </row>
    <row r="53" spans="1:47" s="226" customFormat="1" ht="18.75" customHeight="1">
      <c r="A53" s="197"/>
      <c r="B53" s="342" t="s">
        <v>223</v>
      </c>
      <c r="C53" s="216"/>
      <c r="D53" s="216"/>
      <c r="E53" s="216"/>
      <c r="F53" s="216"/>
      <c r="G53" s="216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177"/>
      <c r="AU53" s="106"/>
    </row>
    <row r="54" spans="1:47" s="226" customFormat="1" ht="18.75" customHeight="1">
      <c r="A54" s="197"/>
      <c r="C54" s="343" t="s">
        <v>224</v>
      </c>
      <c r="D54" s="216"/>
      <c r="E54" s="216"/>
      <c r="F54" s="216"/>
      <c r="G54" s="216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177"/>
      <c r="AU54" s="106"/>
    </row>
    <row r="55" spans="1:47" s="226" customFormat="1" ht="18.75" customHeight="1">
      <c r="A55" s="197"/>
      <c r="C55" s="343" t="s">
        <v>225</v>
      </c>
      <c r="D55" s="216"/>
      <c r="E55" s="216"/>
      <c r="F55" s="216"/>
      <c r="G55" s="216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177"/>
      <c r="AU55" s="106"/>
    </row>
    <row r="56" spans="1:47" s="226" customFormat="1" ht="18.75" customHeight="1">
      <c r="A56" s="197"/>
      <c r="C56" s="344" t="s">
        <v>226</v>
      </c>
      <c r="D56" s="216"/>
      <c r="E56" s="216"/>
      <c r="F56" s="216"/>
      <c r="G56" s="216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177"/>
      <c r="AU56" s="106"/>
    </row>
    <row r="57" spans="1:47" s="226" customFormat="1" ht="18.75" customHeight="1">
      <c r="A57" s="197"/>
      <c r="C57" s="343" t="s">
        <v>227</v>
      </c>
      <c r="D57" s="216"/>
      <c r="E57" s="216"/>
      <c r="F57" s="216"/>
      <c r="G57" s="216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177"/>
      <c r="AU57" s="106"/>
    </row>
    <row r="58" spans="1:47" s="226" customFormat="1" ht="18.75" customHeight="1">
      <c r="A58" s="197"/>
      <c r="C58" s="343" t="s">
        <v>228</v>
      </c>
      <c r="D58" s="216"/>
      <c r="E58" s="216"/>
      <c r="F58" s="216"/>
      <c r="G58" s="216"/>
      <c r="H58" s="345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7"/>
      <c r="AT58" s="177"/>
      <c r="AU58" s="106"/>
    </row>
    <row r="59" spans="1:47" s="226" customFormat="1" ht="18.75" customHeight="1">
      <c r="A59" s="197"/>
      <c r="B59" s="215"/>
      <c r="C59" s="216"/>
      <c r="D59" s="216"/>
      <c r="E59" s="216"/>
      <c r="F59" s="216"/>
      <c r="G59" s="216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177"/>
      <c r="AU59" s="106"/>
    </row>
    <row r="60" spans="1:47" s="226" customFormat="1" ht="18.75" customHeight="1">
      <c r="A60" s="340">
        <v>4.3</v>
      </c>
      <c r="B60" s="341" t="s">
        <v>240</v>
      </c>
      <c r="C60" s="216"/>
      <c r="D60" s="216"/>
      <c r="E60" s="216"/>
      <c r="F60" s="216"/>
      <c r="G60" s="216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177"/>
      <c r="AU60" s="106"/>
    </row>
    <row r="61" spans="1:47" s="226" customFormat="1" ht="18.75" customHeight="1">
      <c r="A61" s="197"/>
      <c r="B61" s="342" t="s">
        <v>241</v>
      </c>
      <c r="C61" s="216"/>
      <c r="D61" s="216"/>
      <c r="E61" s="216"/>
      <c r="F61" s="216"/>
      <c r="G61" s="216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177"/>
      <c r="AU61" s="106"/>
    </row>
    <row r="62" spans="1:47" s="226" customFormat="1" ht="18.75" customHeight="1">
      <c r="A62" s="197"/>
      <c r="C62" s="343" t="s">
        <v>229</v>
      </c>
      <c r="D62" s="216"/>
      <c r="E62" s="216"/>
      <c r="F62" s="216"/>
      <c r="G62" s="216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177"/>
      <c r="AU62" s="106"/>
    </row>
    <row r="63" spans="1:47" s="226" customFormat="1" ht="18.75" customHeight="1">
      <c r="A63" s="197"/>
      <c r="C63" s="343" t="s">
        <v>230</v>
      </c>
      <c r="D63" s="216"/>
      <c r="E63" s="216"/>
      <c r="F63" s="216"/>
      <c r="G63" s="216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177"/>
      <c r="AU63" s="106"/>
    </row>
    <row r="64" spans="1:47" s="226" customFormat="1" ht="18.75" customHeight="1">
      <c r="A64" s="197"/>
      <c r="C64" s="344" t="s">
        <v>231</v>
      </c>
      <c r="D64" s="216"/>
      <c r="E64" s="216"/>
      <c r="F64" s="216"/>
      <c r="G64" s="216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177"/>
      <c r="AU64" s="106"/>
    </row>
    <row r="65" spans="1:47" s="226" customFormat="1" ht="18.75" customHeight="1">
      <c r="A65" s="197"/>
      <c r="C65" s="344" t="s">
        <v>232</v>
      </c>
      <c r="D65" s="216"/>
      <c r="E65" s="216"/>
      <c r="F65" s="216"/>
      <c r="G65" s="216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177"/>
      <c r="AU65" s="106"/>
    </row>
    <row r="66" spans="1:47" s="226" customFormat="1" ht="18.75" customHeight="1">
      <c r="A66" s="197"/>
      <c r="C66" s="343" t="s">
        <v>233</v>
      </c>
      <c r="D66" s="216"/>
      <c r="E66" s="216"/>
      <c r="F66" s="216"/>
      <c r="G66" s="216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177"/>
      <c r="AU66" s="106"/>
    </row>
    <row r="67" spans="1:47" s="226" customFormat="1" ht="18.75" customHeight="1">
      <c r="A67" s="197"/>
      <c r="C67" s="343" t="s">
        <v>234</v>
      </c>
      <c r="D67" s="216"/>
      <c r="E67" s="216"/>
      <c r="F67" s="216"/>
      <c r="G67" s="216"/>
      <c r="H67" s="345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7"/>
      <c r="AT67" s="177"/>
      <c r="AU67" s="106"/>
    </row>
    <row r="68" spans="1:47" s="226" customFormat="1" ht="18.75" customHeight="1">
      <c r="A68" s="197"/>
      <c r="B68" s="215"/>
      <c r="C68" s="216"/>
      <c r="D68" s="216"/>
      <c r="E68" s="216"/>
      <c r="F68" s="216"/>
      <c r="G68" s="216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177"/>
      <c r="AU68" s="106"/>
    </row>
    <row r="69" spans="1:47" s="226" customFormat="1" ht="18.75" customHeight="1">
      <c r="A69" s="340">
        <v>4.4000000000000004</v>
      </c>
      <c r="B69" s="348" t="s">
        <v>242</v>
      </c>
      <c r="C69" s="216"/>
      <c r="D69" s="216"/>
      <c r="E69" s="216"/>
      <c r="F69" s="216"/>
      <c r="G69" s="216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177"/>
      <c r="AU69" s="106"/>
    </row>
    <row r="70" spans="1:47" s="226" customFormat="1" ht="18.75" customHeight="1">
      <c r="A70" s="340"/>
      <c r="B70" s="349" t="s">
        <v>243</v>
      </c>
      <c r="C70" s="216"/>
      <c r="D70" s="216"/>
      <c r="E70" s="216"/>
      <c r="F70" s="216"/>
      <c r="G70" s="216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8"/>
      <c r="X70" s="218"/>
      <c r="Y70" s="218"/>
      <c r="Z70" s="218"/>
      <c r="AA70" s="218"/>
      <c r="AB70" s="218"/>
      <c r="AC70" s="218"/>
      <c r="AD70" s="218"/>
      <c r="AE70" s="218"/>
      <c r="AF70" s="218"/>
      <c r="AG70" s="218"/>
      <c r="AH70" s="218"/>
      <c r="AI70" s="218"/>
      <c r="AJ70" s="218"/>
      <c r="AK70" s="218"/>
      <c r="AL70" s="218"/>
      <c r="AM70" s="218"/>
      <c r="AN70" s="218"/>
      <c r="AO70" s="218"/>
      <c r="AP70" s="218"/>
      <c r="AQ70" s="218"/>
      <c r="AR70" s="218"/>
      <c r="AS70" s="218"/>
      <c r="AT70" s="177"/>
      <c r="AU70" s="106"/>
    </row>
    <row r="71" spans="1:47" s="226" customFormat="1" ht="18.75" customHeight="1">
      <c r="A71" s="340"/>
      <c r="C71" s="350" t="s">
        <v>246</v>
      </c>
      <c r="D71" s="216"/>
      <c r="E71" s="216"/>
      <c r="F71" s="216"/>
      <c r="G71" s="216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  <c r="AT71" s="177"/>
      <c r="AU71" s="106"/>
    </row>
    <row r="72" spans="1:47" s="226" customFormat="1" ht="18.75" customHeight="1">
      <c r="A72" s="340"/>
      <c r="B72" s="215"/>
      <c r="C72" s="342" t="s">
        <v>244</v>
      </c>
      <c r="D72" s="216"/>
      <c r="E72" s="216"/>
      <c r="F72" s="216"/>
      <c r="G72" s="216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177"/>
      <c r="AU72" s="106"/>
    </row>
    <row r="73" spans="1:47" s="226" customFormat="1" ht="18.75" customHeight="1">
      <c r="A73" s="340"/>
      <c r="C73" s="343" t="s">
        <v>247</v>
      </c>
      <c r="D73" s="216"/>
      <c r="E73" s="216"/>
      <c r="F73" s="216"/>
      <c r="G73" s="216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  <c r="AT73" s="177"/>
      <c r="AU73" s="106"/>
    </row>
    <row r="74" spans="1:47" s="226" customFormat="1" ht="18.75" customHeight="1">
      <c r="A74" s="340"/>
      <c r="B74" s="215"/>
      <c r="C74" s="351" t="s">
        <v>235</v>
      </c>
      <c r="D74" s="216"/>
      <c r="E74" s="216"/>
      <c r="F74" s="216"/>
      <c r="G74" s="216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177"/>
      <c r="AU74" s="106"/>
    </row>
    <row r="75" spans="1:47" s="226" customFormat="1" ht="18.75" customHeight="1">
      <c r="A75" s="197"/>
      <c r="B75" s="215"/>
      <c r="C75" s="344" t="s">
        <v>248</v>
      </c>
      <c r="D75" s="216"/>
      <c r="E75" s="216"/>
      <c r="F75" s="216"/>
      <c r="G75" s="216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  <c r="AT75" s="177"/>
      <c r="AU75" s="106"/>
    </row>
    <row r="76" spans="1:47" s="226" customFormat="1" ht="18.75" customHeight="1">
      <c r="A76" s="197"/>
      <c r="B76" s="215"/>
      <c r="C76" s="342" t="s">
        <v>245</v>
      </c>
      <c r="D76" s="216"/>
      <c r="E76" s="216"/>
      <c r="F76" s="216"/>
      <c r="G76" s="216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177"/>
      <c r="AU76" s="106"/>
    </row>
    <row r="77" spans="1:47" ht="20.25" customHeight="1" thickBot="1">
      <c r="A77" s="219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2"/>
      <c r="AT77" s="223"/>
      <c r="AU77" s="106"/>
    </row>
    <row r="78" spans="1:47" ht="15.75" customHeight="1">
      <c r="A78" s="112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7"/>
      <c r="AU78" s="106"/>
    </row>
    <row r="79" spans="1:47" ht="15.75" customHeight="1">
      <c r="A79" s="116" t="s">
        <v>79</v>
      </c>
      <c r="B79" s="233" t="s">
        <v>80</v>
      </c>
      <c r="C79" s="233"/>
      <c r="D79" s="233"/>
      <c r="E79" s="233"/>
      <c r="F79" s="233"/>
      <c r="G79" s="233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107"/>
      <c r="AU79" s="106"/>
    </row>
    <row r="80" spans="1:47" ht="15.75" customHeight="1">
      <c r="A80" s="112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7"/>
      <c r="AU80" s="106"/>
    </row>
    <row r="81" spans="1:47" ht="15.75" customHeight="1">
      <c r="A81" s="112"/>
      <c r="B81" s="117" t="s">
        <v>81</v>
      </c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7"/>
      <c r="AU81" s="106"/>
    </row>
    <row r="82" spans="1:47" ht="15.75" customHeight="1">
      <c r="A82" s="112"/>
      <c r="B82" s="117" t="s">
        <v>194</v>
      </c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7"/>
      <c r="AU82" s="106"/>
    </row>
    <row r="83" spans="1:47" ht="15.75" customHeight="1">
      <c r="A83" s="112"/>
      <c r="B83" s="117" t="s">
        <v>82</v>
      </c>
      <c r="C83" s="117"/>
      <c r="D83" s="117"/>
      <c r="E83" s="106" t="s">
        <v>83</v>
      </c>
      <c r="F83" s="106"/>
      <c r="G83" s="106"/>
      <c r="H83" s="117"/>
      <c r="I83" s="117"/>
      <c r="J83" s="117"/>
      <c r="K83" s="117"/>
      <c r="L83" s="117"/>
      <c r="M83" s="117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7"/>
      <c r="AU83" s="106"/>
    </row>
    <row r="84" spans="1:47" ht="15.75" customHeight="1">
      <c r="A84" s="112"/>
      <c r="B84" s="117" t="s">
        <v>84</v>
      </c>
      <c r="C84" s="117"/>
      <c r="D84" s="117"/>
      <c r="E84" s="118" t="s">
        <v>85</v>
      </c>
      <c r="F84" s="106"/>
      <c r="G84" s="106"/>
      <c r="H84" s="117"/>
      <c r="I84" s="117"/>
      <c r="J84" s="117"/>
      <c r="K84" s="117"/>
      <c r="L84" s="117"/>
      <c r="M84" s="117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7"/>
      <c r="AU84" s="106"/>
    </row>
    <row r="85" spans="1:47" ht="15.75" customHeight="1">
      <c r="A85" s="112"/>
      <c r="B85" s="117" t="s">
        <v>86</v>
      </c>
      <c r="C85" s="117"/>
      <c r="D85" s="117"/>
      <c r="E85" s="106" t="s">
        <v>87</v>
      </c>
      <c r="F85" s="106"/>
      <c r="G85" s="106"/>
      <c r="H85" s="117"/>
      <c r="I85" s="117"/>
      <c r="J85" s="117"/>
      <c r="K85" s="117"/>
      <c r="L85" s="117"/>
      <c r="M85" s="117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7"/>
      <c r="AU85" s="106"/>
    </row>
    <row r="86" spans="1:47" ht="15.75" customHeight="1">
      <c r="A86" s="112"/>
      <c r="B86" s="117" t="s">
        <v>88</v>
      </c>
      <c r="C86" s="117"/>
      <c r="D86" s="117"/>
      <c r="E86" s="106" t="s">
        <v>211</v>
      </c>
      <c r="F86" s="106"/>
      <c r="G86" s="106"/>
      <c r="H86" s="117"/>
      <c r="I86" s="117"/>
      <c r="J86" s="117"/>
      <c r="K86" s="117"/>
      <c r="L86" s="117"/>
      <c r="M86" s="117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75" t="s">
        <v>212</v>
      </c>
      <c r="AT86" s="107"/>
      <c r="AU86" s="106"/>
    </row>
    <row r="87" spans="1:47" ht="15.75" customHeight="1" thickBot="1">
      <c r="A87" s="113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5"/>
      <c r="AU87" s="106"/>
    </row>
    <row r="88" spans="1:47" ht="80.2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</row>
    <row r="89" spans="1:47" ht="15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</row>
    <row r="90" spans="1:47" ht="15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</row>
    <row r="91" spans="1:47" ht="15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</row>
    <row r="92" spans="1:47" ht="15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</row>
    <row r="93" spans="1:47" ht="15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</row>
    <row r="94" spans="1:47" ht="15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</row>
    <row r="95" spans="1:47" ht="15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</row>
    <row r="96" spans="1:47" ht="15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</row>
    <row r="97" spans="1:47" ht="15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</row>
    <row r="98" spans="1:47" ht="15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</row>
    <row r="99" spans="1:47" ht="15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</row>
    <row r="100" spans="1:47" ht="15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</row>
    <row r="101" spans="1:47" ht="15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</row>
    <row r="102" spans="1:47" ht="15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</row>
    <row r="103" spans="1:47" ht="15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</row>
    <row r="104" spans="1:47" ht="15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</row>
    <row r="105" spans="1:47" ht="15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</row>
    <row r="106" spans="1:47" ht="15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</row>
    <row r="107" spans="1:47" ht="15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</row>
    <row r="108" spans="1:47" ht="15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</row>
    <row r="109" spans="1:47" ht="15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</row>
    <row r="110" spans="1:47" ht="15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</row>
    <row r="111" spans="1:47" ht="15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</row>
    <row r="112" spans="1:47" ht="15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</row>
    <row r="113" spans="1:47" ht="15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</row>
    <row r="114" spans="1:47" ht="15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</row>
    <row r="115" spans="1:47" ht="15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</row>
    <row r="116" spans="1:47" ht="15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</row>
    <row r="117" spans="1:47" ht="15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</row>
    <row r="118" spans="1:47" ht="15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</row>
    <row r="119" spans="1:47" ht="15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</row>
    <row r="120" spans="1:47" ht="15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</row>
    <row r="121" spans="1:47" ht="15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</row>
    <row r="122" spans="1:47" ht="15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</row>
    <row r="123" spans="1:47" ht="15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</row>
    <row r="124" spans="1:47" ht="15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</row>
    <row r="125" spans="1:47" ht="15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</row>
    <row r="126" spans="1:47" ht="15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</row>
    <row r="127" spans="1:47" ht="15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</row>
    <row r="128" spans="1:47" ht="15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</row>
    <row r="129" spans="1:47" ht="15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</row>
    <row r="130" spans="1:47" ht="15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</row>
    <row r="131" spans="1:47" ht="15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</row>
    <row r="132" spans="1:47" ht="15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</row>
    <row r="133" spans="1:47" ht="15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</row>
    <row r="134" spans="1:47" ht="15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</row>
    <row r="135" spans="1:47" ht="15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</row>
    <row r="136" spans="1:47" ht="15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</row>
    <row r="137" spans="1:47" ht="15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</row>
    <row r="138" spans="1:47" ht="15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</row>
    <row r="139" spans="1:47" ht="15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</row>
    <row r="140" spans="1:47" ht="15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</row>
    <row r="141" spans="1:47" ht="15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</row>
    <row r="142" spans="1:47" ht="15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</row>
    <row r="143" spans="1:47" ht="15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</row>
    <row r="144" spans="1:47" ht="15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</row>
    <row r="145" spans="1:47" ht="15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</row>
    <row r="146" spans="1:47" ht="15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</row>
    <row r="147" spans="1:47" ht="15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</row>
    <row r="148" spans="1:47" ht="15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</row>
    <row r="149" spans="1:47" ht="15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</row>
    <row r="150" spans="1:47" ht="15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</row>
    <row r="151" spans="1:47" ht="15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</row>
    <row r="152" spans="1:47" ht="15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</row>
    <row r="153" spans="1:47" ht="15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</row>
    <row r="154" spans="1:47" ht="15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</row>
    <row r="155" spans="1:47" ht="15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</row>
    <row r="156" spans="1:47" ht="15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</row>
    <row r="157" spans="1:47" ht="15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</row>
    <row r="158" spans="1:47" ht="15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</row>
    <row r="159" spans="1:47" ht="15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</row>
    <row r="160" spans="1:47" ht="15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</row>
    <row r="161" spans="1:47" ht="15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</row>
    <row r="162" spans="1:47" ht="15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</row>
    <row r="163" spans="1:47" ht="15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</row>
    <row r="164" spans="1:47" ht="15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</row>
    <row r="165" spans="1:47" ht="15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</row>
    <row r="166" spans="1:47" ht="15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</row>
    <row r="167" spans="1:47" ht="15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</row>
    <row r="168" spans="1:47" ht="15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</row>
    <row r="169" spans="1:47" ht="15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</row>
    <row r="170" spans="1:47" ht="15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</row>
    <row r="171" spans="1:47" ht="15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</row>
    <row r="172" spans="1:47" ht="15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</row>
    <row r="173" spans="1:47" ht="15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</row>
    <row r="174" spans="1:47" ht="15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</row>
    <row r="175" spans="1:47" ht="15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</row>
    <row r="176" spans="1:47" ht="15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</row>
    <row r="177" spans="1:47" ht="15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</row>
    <row r="178" spans="1:47" ht="15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</row>
    <row r="179" spans="1:47" ht="15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</row>
    <row r="180" spans="1:47" ht="15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</row>
    <row r="181" spans="1:47" ht="15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</row>
    <row r="182" spans="1:47" ht="15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</row>
    <row r="183" spans="1:47" ht="15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</row>
    <row r="184" spans="1:47" ht="15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</row>
    <row r="185" spans="1:47" ht="15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</row>
    <row r="186" spans="1:47" ht="15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</row>
    <row r="187" spans="1:47" ht="15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</row>
    <row r="188" spans="1:47" ht="15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</row>
    <row r="189" spans="1:47" ht="15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</row>
    <row r="190" spans="1:47" ht="15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</row>
    <row r="191" spans="1:47" ht="15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</row>
    <row r="192" spans="1:47" ht="15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</row>
    <row r="193" spans="1:47" ht="15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</row>
    <row r="194" spans="1:47" ht="15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</row>
    <row r="195" spans="1:47" ht="15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</row>
    <row r="196" spans="1:47" ht="15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</row>
    <row r="197" spans="1:47" ht="15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</row>
    <row r="198" spans="1:47" ht="15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</row>
    <row r="199" spans="1:47" ht="15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</row>
    <row r="200" spans="1:47" ht="15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</row>
    <row r="201" spans="1:47" ht="15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</row>
    <row r="202" spans="1:47" ht="15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</row>
    <row r="203" spans="1:47" ht="15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</row>
    <row r="204" spans="1:47" ht="15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</row>
    <row r="205" spans="1:47" ht="15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</row>
    <row r="206" spans="1:47" ht="15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</row>
    <row r="207" spans="1:47" ht="15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</row>
    <row r="208" spans="1:47" ht="15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</row>
    <row r="209" spans="1:47" ht="15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</row>
    <row r="210" spans="1:47" ht="15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</row>
    <row r="211" spans="1:47" ht="15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</row>
    <row r="212" spans="1:47" ht="15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</row>
    <row r="213" spans="1:47" ht="15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</row>
    <row r="214" spans="1:47" ht="15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</row>
    <row r="215" spans="1:47" ht="15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</row>
    <row r="216" spans="1:47" ht="15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</row>
    <row r="217" spans="1:47" ht="15.7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</row>
    <row r="218" spans="1:47" ht="15.7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</row>
    <row r="219" spans="1:47" ht="15.7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</row>
    <row r="220" spans="1:47" ht="15.7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</row>
    <row r="221" spans="1:47" ht="15.7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</row>
    <row r="222" spans="1:47" ht="15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</row>
    <row r="223" spans="1:47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</row>
    <row r="224" spans="1:47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</row>
    <row r="225" spans="1:47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</row>
    <row r="226" spans="1:47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</row>
    <row r="227" spans="1:47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</row>
    <row r="228" spans="1:47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</row>
    <row r="229" spans="1:47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</row>
    <row r="230" spans="1:47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</row>
    <row r="231" spans="1:47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</row>
    <row r="232" spans="1:47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</row>
    <row r="233" spans="1:47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</row>
    <row r="234" spans="1:47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</row>
    <row r="235" spans="1:47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</row>
    <row r="236" spans="1:47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</row>
    <row r="237" spans="1:47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</row>
    <row r="238" spans="1:47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</row>
    <row r="239" spans="1:47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</row>
    <row r="240" spans="1:47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</row>
    <row r="241" spans="1:47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</row>
    <row r="242" spans="1:47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</row>
    <row r="243" spans="1:47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</row>
    <row r="244" spans="1:47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</row>
    <row r="245" spans="1:47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</row>
    <row r="246" spans="1:47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</row>
    <row r="247" spans="1:47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</row>
    <row r="248" spans="1:47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</row>
    <row r="249" spans="1:47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</row>
    <row r="250" spans="1:47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</row>
    <row r="251" spans="1:47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</row>
    <row r="252" spans="1:47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</row>
    <row r="253" spans="1:47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</row>
    <row r="254" spans="1:47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</row>
    <row r="255" spans="1:47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</row>
    <row r="256" spans="1:47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</row>
    <row r="257" spans="1:47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</row>
    <row r="258" spans="1:47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</row>
    <row r="259" spans="1:47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</row>
    <row r="260" spans="1:47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</row>
    <row r="261" spans="1:47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</row>
    <row r="262" spans="1:47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</row>
    <row r="263" spans="1:47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</row>
    <row r="264" spans="1:47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</row>
    <row r="265" spans="1:47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</row>
    <row r="266" spans="1:47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</row>
    <row r="267" spans="1:47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</row>
    <row r="268" spans="1:47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</row>
    <row r="269" spans="1:47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</row>
    <row r="270" spans="1:47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</row>
    <row r="271" spans="1:47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</row>
    <row r="272" spans="1:47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</row>
    <row r="273" spans="1:47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</row>
    <row r="274" spans="1:47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</row>
    <row r="275" spans="1:47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</row>
    <row r="276" spans="1:47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</row>
    <row r="277" spans="1:47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</row>
    <row r="278" spans="1:47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</row>
    <row r="279" spans="1:47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</row>
    <row r="280" spans="1:47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</row>
    <row r="281" spans="1:47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</row>
    <row r="282" spans="1:47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</row>
    <row r="283" spans="1:47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</row>
    <row r="284" spans="1:47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</row>
    <row r="285" spans="1:47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</row>
    <row r="286" spans="1:47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</row>
    <row r="287" spans="1:47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</row>
    <row r="288" spans="1:47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</row>
    <row r="289" spans="1:47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</row>
    <row r="290" spans="1:47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</row>
    <row r="291" spans="1:47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</row>
    <row r="292" spans="1:47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</row>
    <row r="293" spans="1:47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</row>
    <row r="294" spans="1:47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</row>
    <row r="295" spans="1:47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</row>
    <row r="296" spans="1:47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</row>
    <row r="297" spans="1:47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</row>
    <row r="298" spans="1:47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</row>
    <row r="299" spans="1:47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</row>
    <row r="300" spans="1:47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</row>
    <row r="301" spans="1:47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</row>
    <row r="302" spans="1:47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</row>
    <row r="303" spans="1:47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</row>
    <row r="304" spans="1:47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</row>
    <row r="305" spans="1:47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</row>
    <row r="306" spans="1:47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</row>
    <row r="307" spans="1:47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</row>
    <row r="308" spans="1:47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</row>
    <row r="309" spans="1:47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</row>
    <row r="310" spans="1:47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</row>
    <row r="311" spans="1:47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</row>
    <row r="312" spans="1:47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</row>
    <row r="313" spans="1:47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</row>
    <row r="314" spans="1:47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</row>
    <row r="315" spans="1:47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</row>
    <row r="316" spans="1:47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</row>
    <row r="317" spans="1:47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</row>
    <row r="318" spans="1:47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</row>
    <row r="319" spans="1:47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</row>
    <row r="320" spans="1:47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</row>
    <row r="321" spans="1:47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</row>
    <row r="322" spans="1:47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</row>
    <row r="323" spans="1:47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</row>
    <row r="324" spans="1:47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</row>
    <row r="325" spans="1:47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</row>
    <row r="326" spans="1:47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</row>
    <row r="327" spans="1:47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</row>
    <row r="328" spans="1:47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</row>
    <row r="329" spans="1:47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</row>
    <row r="330" spans="1:47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</row>
    <row r="331" spans="1:47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</row>
    <row r="332" spans="1:47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</row>
    <row r="333" spans="1:47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</row>
    <row r="334" spans="1:47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</row>
    <row r="335" spans="1:47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</row>
    <row r="336" spans="1:47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</row>
    <row r="337" spans="1:47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</row>
    <row r="338" spans="1:47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</row>
    <row r="339" spans="1:47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</row>
    <row r="340" spans="1:47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</row>
    <row r="341" spans="1:47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</row>
    <row r="342" spans="1:47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</row>
    <row r="343" spans="1:47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</row>
    <row r="344" spans="1:47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</row>
    <row r="345" spans="1:47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</row>
    <row r="346" spans="1:47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</row>
    <row r="347" spans="1:47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</row>
    <row r="348" spans="1:47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</row>
    <row r="349" spans="1:47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</row>
    <row r="350" spans="1:47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</row>
    <row r="351" spans="1:47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</row>
    <row r="352" spans="1:47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</row>
    <row r="353" spans="1:47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</row>
    <row r="354" spans="1:47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</row>
    <row r="355" spans="1:47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</row>
    <row r="356" spans="1:47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</row>
    <row r="357" spans="1:47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</row>
    <row r="358" spans="1:47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</row>
    <row r="359" spans="1:47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</row>
    <row r="360" spans="1:47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</row>
    <row r="361" spans="1:47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</row>
    <row r="362" spans="1:47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</row>
    <row r="363" spans="1:47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</row>
    <row r="364" spans="1:47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</row>
    <row r="365" spans="1:47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</row>
    <row r="366" spans="1:47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</row>
    <row r="367" spans="1:47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</row>
    <row r="368" spans="1:47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</row>
    <row r="369" spans="1:47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</row>
    <row r="370" spans="1:47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</row>
    <row r="371" spans="1:47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</row>
    <row r="372" spans="1:47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</row>
    <row r="373" spans="1:47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</row>
    <row r="374" spans="1:47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</row>
    <row r="375" spans="1:47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</row>
    <row r="376" spans="1:47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</row>
    <row r="377" spans="1:47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</row>
    <row r="378" spans="1:47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</row>
    <row r="379" spans="1:47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</row>
    <row r="380" spans="1:47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</row>
    <row r="381" spans="1:47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</row>
    <row r="382" spans="1:47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</row>
    <row r="383" spans="1:47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</row>
    <row r="384" spans="1:47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</row>
    <row r="385" spans="1:47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</row>
    <row r="386" spans="1:47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</row>
    <row r="387" spans="1:47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</row>
    <row r="388" spans="1:47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</row>
    <row r="389" spans="1:47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</row>
    <row r="390" spans="1:47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</row>
    <row r="391" spans="1:47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</row>
    <row r="392" spans="1:47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</row>
    <row r="393" spans="1:47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</row>
    <row r="394" spans="1:47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</row>
    <row r="395" spans="1:47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</row>
    <row r="396" spans="1:47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</row>
    <row r="397" spans="1:47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</row>
    <row r="398" spans="1:47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</row>
    <row r="399" spans="1:47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</row>
    <row r="400" spans="1:47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</row>
    <row r="401" spans="1:47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</row>
    <row r="402" spans="1:47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</row>
    <row r="403" spans="1:47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</row>
    <row r="404" spans="1:47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</row>
    <row r="405" spans="1:47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</row>
    <row r="406" spans="1:47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</row>
    <row r="407" spans="1:47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</row>
    <row r="408" spans="1:47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</row>
    <row r="409" spans="1:47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</row>
    <row r="410" spans="1:47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</row>
    <row r="411" spans="1:47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</row>
    <row r="412" spans="1:47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</row>
    <row r="413" spans="1:47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</row>
    <row r="414" spans="1:47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</row>
    <row r="415" spans="1:47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</row>
    <row r="416" spans="1:47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</row>
    <row r="417" spans="1:47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</row>
    <row r="418" spans="1:47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</row>
    <row r="419" spans="1:47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</row>
    <row r="420" spans="1:47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</row>
    <row r="421" spans="1:47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</row>
    <row r="422" spans="1:47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</row>
    <row r="423" spans="1:47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</row>
    <row r="424" spans="1:47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</row>
    <row r="425" spans="1:47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</row>
    <row r="426" spans="1:47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</row>
    <row r="427" spans="1:47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</row>
    <row r="428" spans="1:47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</row>
    <row r="429" spans="1:47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</row>
    <row r="430" spans="1:47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</row>
    <row r="431" spans="1:47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</row>
    <row r="432" spans="1:47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</row>
    <row r="433" spans="1:47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</row>
    <row r="434" spans="1:47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</row>
    <row r="435" spans="1:47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</row>
    <row r="436" spans="1:47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</row>
    <row r="437" spans="1:47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</row>
    <row r="438" spans="1:47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</row>
    <row r="439" spans="1:47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</row>
    <row r="440" spans="1:47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</row>
    <row r="441" spans="1:47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</row>
    <row r="442" spans="1:47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</row>
    <row r="443" spans="1:47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</row>
    <row r="444" spans="1:47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</row>
    <row r="445" spans="1:47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</row>
    <row r="446" spans="1:47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</row>
    <row r="447" spans="1:47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</row>
    <row r="448" spans="1:47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</row>
    <row r="449" spans="1:47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</row>
    <row r="450" spans="1:47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</row>
    <row r="451" spans="1:47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</row>
    <row r="452" spans="1:47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</row>
    <row r="453" spans="1:47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</row>
    <row r="454" spans="1:47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</row>
    <row r="455" spans="1:47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</row>
    <row r="456" spans="1:47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</row>
    <row r="457" spans="1:47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</row>
    <row r="458" spans="1:47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</row>
    <row r="459" spans="1:47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</row>
    <row r="460" spans="1:47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</row>
    <row r="461" spans="1:47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</row>
    <row r="462" spans="1:47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</row>
    <row r="463" spans="1:47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</row>
    <row r="464" spans="1:47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</row>
    <row r="465" spans="1:47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</row>
    <row r="466" spans="1:47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</row>
    <row r="467" spans="1:47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</row>
    <row r="468" spans="1:47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</row>
    <row r="469" spans="1:47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</row>
    <row r="470" spans="1:47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</row>
    <row r="471" spans="1:47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</row>
    <row r="472" spans="1:47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</row>
    <row r="473" spans="1:47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</row>
    <row r="474" spans="1:47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</row>
    <row r="475" spans="1:47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</row>
    <row r="476" spans="1:47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</row>
    <row r="477" spans="1:47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</row>
    <row r="478" spans="1:47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</row>
    <row r="479" spans="1:47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</row>
    <row r="480" spans="1:47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</row>
    <row r="481" spans="1:47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</row>
    <row r="482" spans="1:47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</row>
    <row r="483" spans="1:47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</row>
    <row r="484" spans="1:47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</row>
    <row r="485" spans="1:47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</row>
    <row r="486" spans="1:47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</row>
    <row r="487" spans="1:47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</row>
    <row r="488" spans="1:47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</row>
    <row r="489" spans="1:47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</row>
    <row r="490" spans="1:47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</row>
    <row r="491" spans="1:47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</row>
    <row r="492" spans="1:47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</row>
    <row r="493" spans="1:47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</row>
    <row r="494" spans="1:47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</row>
    <row r="495" spans="1:47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</row>
    <row r="496" spans="1:47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</row>
    <row r="497" spans="1:47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</row>
    <row r="498" spans="1:47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</row>
    <row r="499" spans="1:47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</row>
    <row r="500" spans="1:47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</row>
    <row r="501" spans="1:47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</row>
    <row r="502" spans="1:47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</row>
    <row r="503" spans="1:47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</row>
    <row r="504" spans="1:47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</row>
    <row r="505" spans="1:47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</row>
    <row r="506" spans="1:47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</row>
    <row r="507" spans="1:47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</row>
    <row r="508" spans="1:47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</row>
    <row r="509" spans="1:47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</row>
    <row r="510" spans="1:47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</row>
    <row r="511" spans="1:47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</row>
    <row r="512" spans="1:47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</row>
    <row r="513" spans="1:47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</row>
    <row r="514" spans="1:47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</row>
    <row r="515" spans="1:47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</row>
    <row r="516" spans="1:47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</row>
    <row r="517" spans="1:47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</row>
    <row r="518" spans="1:47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</row>
    <row r="519" spans="1:47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</row>
    <row r="520" spans="1:47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</row>
    <row r="521" spans="1:47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</row>
    <row r="522" spans="1:47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</row>
    <row r="523" spans="1:47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</row>
    <row r="524" spans="1:47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</row>
    <row r="525" spans="1:47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</row>
    <row r="526" spans="1:47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</row>
    <row r="527" spans="1:47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</row>
    <row r="528" spans="1:47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</row>
    <row r="529" spans="1:47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</row>
    <row r="530" spans="1:47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</row>
    <row r="531" spans="1:47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</row>
    <row r="532" spans="1:47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</row>
    <row r="533" spans="1:47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</row>
    <row r="534" spans="1:47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</row>
    <row r="535" spans="1:47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</row>
    <row r="536" spans="1:47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</row>
    <row r="537" spans="1:47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</row>
    <row r="538" spans="1:47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</row>
    <row r="539" spans="1:47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</row>
    <row r="540" spans="1:47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</row>
    <row r="541" spans="1:47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</row>
    <row r="542" spans="1:47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</row>
    <row r="543" spans="1:47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</row>
    <row r="544" spans="1:47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</row>
    <row r="545" spans="1:47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</row>
    <row r="546" spans="1:47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</row>
    <row r="547" spans="1:47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</row>
    <row r="548" spans="1:47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</row>
    <row r="549" spans="1:47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</row>
    <row r="550" spans="1:47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</row>
    <row r="551" spans="1:47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</row>
    <row r="552" spans="1:47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</row>
    <row r="553" spans="1:47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</row>
    <row r="554" spans="1:47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</row>
    <row r="555" spans="1:47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</row>
    <row r="556" spans="1:47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</row>
    <row r="557" spans="1:47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</row>
    <row r="558" spans="1:47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</row>
    <row r="559" spans="1:47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</row>
    <row r="560" spans="1:47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</row>
    <row r="561" spans="1:47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</row>
    <row r="562" spans="1:47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</row>
    <row r="563" spans="1:47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</row>
    <row r="564" spans="1:47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</row>
    <row r="565" spans="1:47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</row>
    <row r="566" spans="1:47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</row>
    <row r="567" spans="1:47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</row>
    <row r="568" spans="1:47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</row>
    <row r="569" spans="1:47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</row>
    <row r="570" spans="1:47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</row>
    <row r="571" spans="1:47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</row>
    <row r="572" spans="1:47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</row>
    <row r="573" spans="1:47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</row>
    <row r="574" spans="1:47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</row>
    <row r="575" spans="1:47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</row>
    <row r="576" spans="1:47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</row>
    <row r="577" spans="1:47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</row>
    <row r="578" spans="1:47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</row>
    <row r="579" spans="1:47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</row>
    <row r="580" spans="1:47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</row>
    <row r="581" spans="1:47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</row>
    <row r="582" spans="1:47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</row>
    <row r="583" spans="1:47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</row>
    <row r="584" spans="1:47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</row>
    <row r="585" spans="1:47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</row>
    <row r="586" spans="1:47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</row>
    <row r="587" spans="1:47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</row>
    <row r="588" spans="1:47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</row>
    <row r="589" spans="1:47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</row>
    <row r="590" spans="1:47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</row>
    <row r="591" spans="1:47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</row>
    <row r="592" spans="1:47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</row>
    <row r="593" spans="1:47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</row>
    <row r="594" spans="1:47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</row>
    <row r="595" spans="1:47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</row>
    <row r="596" spans="1:47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</row>
    <row r="597" spans="1:47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</row>
    <row r="598" spans="1:47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</row>
    <row r="599" spans="1:47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</row>
    <row r="600" spans="1:47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</row>
    <row r="601" spans="1:47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</row>
    <row r="602" spans="1:47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</row>
    <row r="603" spans="1:47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</row>
    <row r="604" spans="1:47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</row>
    <row r="605" spans="1:47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</row>
    <row r="606" spans="1:47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</row>
    <row r="607" spans="1:47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</row>
    <row r="608" spans="1:47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</row>
    <row r="609" spans="1:47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</row>
    <row r="610" spans="1:47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</row>
    <row r="611" spans="1:47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</row>
    <row r="612" spans="1:47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</row>
    <row r="613" spans="1:47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</row>
    <row r="614" spans="1:47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</row>
    <row r="615" spans="1:47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</row>
    <row r="616" spans="1:47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</row>
    <row r="617" spans="1:47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</row>
    <row r="618" spans="1:47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</row>
    <row r="619" spans="1:47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</row>
    <row r="620" spans="1:47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</row>
    <row r="621" spans="1:47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</row>
    <row r="622" spans="1:47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</row>
    <row r="623" spans="1:47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</row>
    <row r="624" spans="1:47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</row>
    <row r="625" spans="1:47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</row>
    <row r="626" spans="1:47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</row>
    <row r="627" spans="1:47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</row>
    <row r="628" spans="1:47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</row>
    <row r="629" spans="1:47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</row>
    <row r="630" spans="1:47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</row>
    <row r="631" spans="1:47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</row>
    <row r="632" spans="1:47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</row>
    <row r="633" spans="1:47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</row>
    <row r="634" spans="1:47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</row>
    <row r="635" spans="1:47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</row>
    <row r="636" spans="1:47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</row>
    <row r="637" spans="1:47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</row>
    <row r="638" spans="1:47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</row>
    <row r="639" spans="1:47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</row>
    <row r="640" spans="1:47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</row>
    <row r="641" spans="1:47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</row>
    <row r="642" spans="1:47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</row>
    <row r="643" spans="1:47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</row>
    <row r="644" spans="1:47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</row>
    <row r="645" spans="1:47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</row>
    <row r="646" spans="1:47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</row>
    <row r="647" spans="1:47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</row>
    <row r="648" spans="1:47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</row>
    <row r="649" spans="1:47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</row>
    <row r="650" spans="1:47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</row>
    <row r="651" spans="1:47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</row>
    <row r="652" spans="1:47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</row>
    <row r="653" spans="1:47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</row>
    <row r="654" spans="1:47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</row>
    <row r="655" spans="1:47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</row>
    <row r="656" spans="1:47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</row>
    <row r="657" spans="1:47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</row>
    <row r="658" spans="1:47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</row>
    <row r="659" spans="1:47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</row>
    <row r="660" spans="1:47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</row>
    <row r="661" spans="1:47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</row>
    <row r="662" spans="1:47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</row>
    <row r="663" spans="1:47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</row>
    <row r="664" spans="1:47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</row>
    <row r="665" spans="1:47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</row>
    <row r="666" spans="1:47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</row>
    <row r="667" spans="1:47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</row>
    <row r="668" spans="1:47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</row>
    <row r="669" spans="1:47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</row>
    <row r="670" spans="1:47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</row>
    <row r="671" spans="1:47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</row>
    <row r="672" spans="1:47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</row>
    <row r="673" spans="1:47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</row>
    <row r="674" spans="1:47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</row>
    <row r="675" spans="1:47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</row>
    <row r="676" spans="1:47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</row>
    <row r="677" spans="1:47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</row>
    <row r="678" spans="1:47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</row>
    <row r="679" spans="1:47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</row>
    <row r="680" spans="1:47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</row>
    <row r="681" spans="1:47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</row>
    <row r="682" spans="1:47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</row>
    <row r="683" spans="1:47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</row>
    <row r="684" spans="1:47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</row>
    <row r="685" spans="1:47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</row>
    <row r="686" spans="1:47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</row>
    <row r="687" spans="1:47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</row>
    <row r="688" spans="1:47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</row>
    <row r="689" spans="1:47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</row>
    <row r="690" spans="1:47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</row>
    <row r="691" spans="1:47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</row>
    <row r="692" spans="1:47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</row>
    <row r="693" spans="1:47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</row>
    <row r="694" spans="1:47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</row>
    <row r="695" spans="1:47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</row>
    <row r="696" spans="1:47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</row>
    <row r="697" spans="1:47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</row>
    <row r="698" spans="1:47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</row>
    <row r="699" spans="1:47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</row>
    <row r="700" spans="1:47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</row>
    <row r="701" spans="1:47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</row>
    <row r="702" spans="1:47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</row>
    <row r="703" spans="1:47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</row>
    <row r="704" spans="1:47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</row>
    <row r="705" spans="1:47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</row>
    <row r="706" spans="1:47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</row>
    <row r="707" spans="1:47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</row>
    <row r="708" spans="1:47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</row>
    <row r="709" spans="1:47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</row>
    <row r="710" spans="1:47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</row>
    <row r="711" spans="1:47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</row>
    <row r="712" spans="1:47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</row>
    <row r="713" spans="1:47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</row>
    <row r="714" spans="1:47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</row>
    <row r="715" spans="1:47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</row>
    <row r="716" spans="1:47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</row>
    <row r="717" spans="1:47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</row>
    <row r="718" spans="1:47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</row>
    <row r="719" spans="1:47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</row>
    <row r="720" spans="1:47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</row>
    <row r="721" spans="1:47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</row>
    <row r="722" spans="1:47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</row>
    <row r="723" spans="1:47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</row>
    <row r="724" spans="1:47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</row>
    <row r="725" spans="1:47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</row>
    <row r="726" spans="1:47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</row>
    <row r="727" spans="1:47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</row>
    <row r="728" spans="1:47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</row>
    <row r="729" spans="1:47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</row>
    <row r="730" spans="1:47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</row>
    <row r="731" spans="1:47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</row>
    <row r="732" spans="1:47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</row>
    <row r="733" spans="1:47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</row>
    <row r="734" spans="1:47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</row>
    <row r="735" spans="1:47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</row>
    <row r="736" spans="1:47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</row>
    <row r="737" spans="1:47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</row>
    <row r="738" spans="1:47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</row>
    <row r="739" spans="1:47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</row>
    <row r="740" spans="1:47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</row>
    <row r="741" spans="1:47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</row>
    <row r="742" spans="1:47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</row>
    <row r="743" spans="1:47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</row>
    <row r="744" spans="1:47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</row>
    <row r="745" spans="1:47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</row>
    <row r="746" spans="1:47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</row>
    <row r="747" spans="1:47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</row>
    <row r="748" spans="1:47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</row>
    <row r="749" spans="1:47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</row>
    <row r="750" spans="1:47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</row>
    <row r="751" spans="1:47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</row>
    <row r="752" spans="1:47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</row>
    <row r="753" spans="1:47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</row>
    <row r="754" spans="1:47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</row>
    <row r="755" spans="1:47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</row>
    <row r="756" spans="1:47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</row>
    <row r="757" spans="1:47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</row>
    <row r="758" spans="1:47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</row>
    <row r="759" spans="1:47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</row>
    <row r="760" spans="1:47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</row>
    <row r="761" spans="1:47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</row>
    <row r="762" spans="1:47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</row>
    <row r="763" spans="1:47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</row>
    <row r="764" spans="1:47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</row>
    <row r="765" spans="1:47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</row>
    <row r="766" spans="1:47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</row>
    <row r="767" spans="1:47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</row>
    <row r="768" spans="1:47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</row>
    <row r="769" spans="1:47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</row>
    <row r="770" spans="1:47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</row>
    <row r="771" spans="1:47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</row>
    <row r="772" spans="1:47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</row>
    <row r="773" spans="1:47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</row>
    <row r="774" spans="1:47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</row>
    <row r="775" spans="1:47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</row>
    <row r="776" spans="1:47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</row>
    <row r="777" spans="1:47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</row>
    <row r="778" spans="1:47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</row>
    <row r="779" spans="1:47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</row>
    <row r="780" spans="1:47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</row>
    <row r="781" spans="1:47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</row>
    <row r="782" spans="1:47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</row>
    <row r="783" spans="1:47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</row>
    <row r="784" spans="1:47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</row>
    <row r="785" spans="1:47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</row>
    <row r="786" spans="1:47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</row>
    <row r="787" spans="1:47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</row>
    <row r="788" spans="1:47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</row>
    <row r="789" spans="1:47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</row>
    <row r="790" spans="1:47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</row>
    <row r="791" spans="1:47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</row>
    <row r="792" spans="1:47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</row>
    <row r="793" spans="1:47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</row>
    <row r="794" spans="1:47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</row>
    <row r="795" spans="1:47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</row>
    <row r="796" spans="1:47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</row>
    <row r="797" spans="1:47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</row>
    <row r="798" spans="1:47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</row>
    <row r="799" spans="1:47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</row>
    <row r="800" spans="1:47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</row>
    <row r="801" spans="1:47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</row>
    <row r="802" spans="1:47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</row>
    <row r="803" spans="1:47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</row>
    <row r="804" spans="1:47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</row>
    <row r="805" spans="1:47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</row>
    <row r="806" spans="1:47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</row>
    <row r="807" spans="1:47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</row>
    <row r="808" spans="1:47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</row>
    <row r="809" spans="1:47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</row>
    <row r="810" spans="1:47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</row>
    <row r="811" spans="1:47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</row>
    <row r="812" spans="1:47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</row>
    <row r="813" spans="1:47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</row>
    <row r="814" spans="1:47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</row>
    <row r="815" spans="1:47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</row>
    <row r="816" spans="1:47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</row>
    <row r="817" spans="1:47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</row>
    <row r="818" spans="1:47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</row>
    <row r="819" spans="1:47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</row>
    <row r="820" spans="1:47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</row>
    <row r="821" spans="1:47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  <c r="AL821" s="106"/>
      <c r="AM821" s="106"/>
      <c r="AN821" s="106"/>
      <c r="AO821" s="106"/>
      <c r="AP821" s="106"/>
      <c r="AQ821" s="106"/>
      <c r="AR821" s="106"/>
      <c r="AS821" s="106"/>
      <c r="AT821" s="106"/>
      <c r="AU821" s="106"/>
    </row>
    <row r="822" spans="1:47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  <c r="AL822" s="106"/>
      <c r="AM822" s="106"/>
      <c r="AN822" s="106"/>
      <c r="AO822" s="106"/>
      <c r="AP822" s="106"/>
      <c r="AQ822" s="106"/>
      <c r="AR822" s="106"/>
      <c r="AS822" s="106"/>
      <c r="AT822" s="106"/>
      <c r="AU822" s="106"/>
    </row>
    <row r="823" spans="1:47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  <c r="AL823" s="106"/>
      <c r="AM823" s="106"/>
      <c r="AN823" s="106"/>
      <c r="AO823" s="106"/>
      <c r="AP823" s="106"/>
      <c r="AQ823" s="106"/>
      <c r="AR823" s="106"/>
      <c r="AS823" s="106"/>
      <c r="AT823" s="106"/>
      <c r="AU823" s="106"/>
    </row>
    <row r="824" spans="1:47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  <c r="AL824" s="106"/>
      <c r="AM824" s="106"/>
      <c r="AN824" s="106"/>
      <c r="AO824" s="106"/>
      <c r="AP824" s="106"/>
      <c r="AQ824" s="106"/>
      <c r="AR824" s="106"/>
      <c r="AS824" s="106"/>
      <c r="AT824" s="106"/>
      <c r="AU824" s="106"/>
    </row>
    <row r="825" spans="1:47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  <c r="AL825" s="106"/>
      <c r="AM825" s="106"/>
      <c r="AN825" s="106"/>
      <c r="AO825" s="106"/>
      <c r="AP825" s="106"/>
      <c r="AQ825" s="106"/>
      <c r="AR825" s="106"/>
      <c r="AS825" s="106"/>
      <c r="AT825" s="106"/>
      <c r="AU825" s="106"/>
    </row>
    <row r="826" spans="1:47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  <c r="AL826" s="106"/>
      <c r="AM826" s="106"/>
      <c r="AN826" s="106"/>
      <c r="AO826" s="106"/>
      <c r="AP826" s="106"/>
      <c r="AQ826" s="106"/>
      <c r="AR826" s="106"/>
      <c r="AS826" s="106"/>
      <c r="AT826" s="106"/>
      <c r="AU826" s="106"/>
    </row>
    <row r="827" spans="1:47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  <c r="AL827" s="106"/>
      <c r="AM827" s="106"/>
      <c r="AN827" s="106"/>
      <c r="AO827" s="106"/>
      <c r="AP827" s="106"/>
      <c r="AQ827" s="106"/>
      <c r="AR827" s="106"/>
      <c r="AS827" s="106"/>
      <c r="AT827" s="106"/>
      <c r="AU827" s="106"/>
    </row>
    <row r="828" spans="1:47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  <c r="AL828" s="106"/>
      <c r="AM828" s="106"/>
      <c r="AN828" s="106"/>
      <c r="AO828" s="106"/>
      <c r="AP828" s="106"/>
      <c r="AQ828" s="106"/>
      <c r="AR828" s="106"/>
      <c r="AS828" s="106"/>
      <c r="AT828" s="106"/>
      <c r="AU828" s="106"/>
    </row>
    <row r="829" spans="1:47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  <c r="AL829" s="106"/>
      <c r="AM829" s="106"/>
      <c r="AN829" s="106"/>
      <c r="AO829" s="106"/>
      <c r="AP829" s="106"/>
      <c r="AQ829" s="106"/>
      <c r="AR829" s="106"/>
      <c r="AS829" s="106"/>
      <c r="AT829" s="106"/>
      <c r="AU829" s="106"/>
    </row>
    <row r="830" spans="1:47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  <c r="AL830" s="106"/>
      <c r="AM830" s="106"/>
      <c r="AN830" s="106"/>
      <c r="AO830" s="106"/>
      <c r="AP830" s="106"/>
      <c r="AQ830" s="106"/>
      <c r="AR830" s="106"/>
      <c r="AS830" s="106"/>
      <c r="AT830" s="106"/>
      <c r="AU830" s="106"/>
    </row>
    <row r="831" spans="1:47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  <c r="AL831" s="106"/>
      <c r="AM831" s="106"/>
      <c r="AN831" s="106"/>
      <c r="AO831" s="106"/>
      <c r="AP831" s="106"/>
      <c r="AQ831" s="106"/>
      <c r="AR831" s="106"/>
      <c r="AS831" s="106"/>
      <c r="AT831" s="106"/>
      <c r="AU831" s="106"/>
    </row>
    <row r="832" spans="1:47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  <c r="AL832" s="106"/>
      <c r="AM832" s="106"/>
      <c r="AN832" s="106"/>
      <c r="AO832" s="106"/>
      <c r="AP832" s="106"/>
      <c r="AQ832" s="106"/>
      <c r="AR832" s="106"/>
      <c r="AS832" s="106"/>
      <c r="AT832" s="106"/>
      <c r="AU832" s="106"/>
    </row>
    <row r="833" spans="1:47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  <c r="AL833" s="106"/>
      <c r="AM833" s="106"/>
      <c r="AN833" s="106"/>
      <c r="AO833" s="106"/>
      <c r="AP833" s="106"/>
      <c r="AQ833" s="106"/>
      <c r="AR833" s="106"/>
      <c r="AS833" s="106"/>
      <c r="AT833" s="106"/>
      <c r="AU833" s="106"/>
    </row>
    <row r="834" spans="1:47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  <c r="AL834" s="106"/>
      <c r="AM834" s="106"/>
      <c r="AN834" s="106"/>
      <c r="AO834" s="106"/>
      <c r="AP834" s="106"/>
      <c r="AQ834" s="106"/>
      <c r="AR834" s="106"/>
      <c r="AS834" s="106"/>
      <c r="AT834" s="106"/>
      <c r="AU834" s="106"/>
    </row>
    <row r="835" spans="1:47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  <c r="AL835" s="106"/>
      <c r="AM835" s="106"/>
      <c r="AN835" s="106"/>
      <c r="AO835" s="106"/>
      <c r="AP835" s="106"/>
      <c r="AQ835" s="106"/>
      <c r="AR835" s="106"/>
      <c r="AS835" s="106"/>
      <c r="AT835" s="106"/>
      <c r="AU835" s="106"/>
    </row>
    <row r="836" spans="1:47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  <c r="AL836" s="106"/>
      <c r="AM836" s="106"/>
      <c r="AN836" s="106"/>
      <c r="AO836" s="106"/>
      <c r="AP836" s="106"/>
      <c r="AQ836" s="106"/>
      <c r="AR836" s="106"/>
      <c r="AS836" s="106"/>
      <c r="AT836" s="106"/>
      <c r="AU836" s="106"/>
    </row>
    <row r="837" spans="1:47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  <c r="AH837" s="106"/>
      <c r="AI837" s="106"/>
      <c r="AJ837" s="106"/>
      <c r="AK837" s="106"/>
      <c r="AL837" s="106"/>
      <c r="AM837" s="106"/>
      <c r="AN837" s="106"/>
      <c r="AO837" s="106"/>
      <c r="AP837" s="106"/>
      <c r="AQ837" s="106"/>
      <c r="AR837" s="106"/>
      <c r="AS837" s="106"/>
      <c r="AT837" s="106"/>
      <c r="AU837" s="106"/>
    </row>
    <row r="838" spans="1:47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  <c r="AL838" s="106"/>
      <c r="AM838" s="106"/>
      <c r="AN838" s="106"/>
      <c r="AO838" s="106"/>
      <c r="AP838" s="106"/>
      <c r="AQ838" s="106"/>
      <c r="AR838" s="106"/>
      <c r="AS838" s="106"/>
      <c r="AT838" s="106"/>
      <c r="AU838" s="106"/>
    </row>
    <row r="839" spans="1:47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  <c r="AH839" s="106"/>
      <c r="AI839" s="106"/>
      <c r="AJ839" s="106"/>
      <c r="AK839" s="106"/>
      <c r="AL839" s="106"/>
      <c r="AM839" s="106"/>
      <c r="AN839" s="106"/>
      <c r="AO839" s="106"/>
      <c r="AP839" s="106"/>
      <c r="AQ839" s="106"/>
      <c r="AR839" s="106"/>
      <c r="AS839" s="106"/>
      <c r="AT839" s="106"/>
      <c r="AU839" s="106"/>
    </row>
    <row r="840" spans="1:47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  <c r="AL840" s="106"/>
      <c r="AM840" s="106"/>
      <c r="AN840" s="106"/>
      <c r="AO840" s="106"/>
      <c r="AP840" s="106"/>
      <c r="AQ840" s="106"/>
      <c r="AR840" s="106"/>
      <c r="AS840" s="106"/>
      <c r="AT840" s="106"/>
      <c r="AU840" s="106"/>
    </row>
    <row r="841" spans="1:47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  <c r="AH841" s="106"/>
      <c r="AI841" s="106"/>
      <c r="AJ841" s="106"/>
      <c r="AK841" s="106"/>
      <c r="AL841" s="106"/>
      <c r="AM841" s="106"/>
      <c r="AN841" s="106"/>
      <c r="AO841" s="106"/>
      <c r="AP841" s="106"/>
      <c r="AQ841" s="106"/>
      <c r="AR841" s="106"/>
      <c r="AS841" s="106"/>
      <c r="AT841" s="106"/>
      <c r="AU841" s="106"/>
    </row>
    <row r="842" spans="1:47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  <c r="AH842" s="106"/>
      <c r="AI842" s="106"/>
      <c r="AJ842" s="106"/>
      <c r="AK842" s="106"/>
      <c r="AL842" s="106"/>
      <c r="AM842" s="106"/>
      <c r="AN842" s="106"/>
      <c r="AO842" s="106"/>
      <c r="AP842" s="106"/>
      <c r="AQ842" s="106"/>
      <c r="AR842" s="106"/>
      <c r="AS842" s="106"/>
      <c r="AT842" s="106"/>
      <c r="AU842" s="106"/>
    </row>
    <row r="843" spans="1:47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  <c r="AH843" s="106"/>
      <c r="AI843" s="106"/>
      <c r="AJ843" s="106"/>
      <c r="AK843" s="106"/>
      <c r="AL843" s="106"/>
      <c r="AM843" s="106"/>
      <c r="AN843" s="106"/>
      <c r="AO843" s="106"/>
      <c r="AP843" s="106"/>
      <c r="AQ843" s="106"/>
      <c r="AR843" s="106"/>
      <c r="AS843" s="106"/>
      <c r="AT843" s="106"/>
      <c r="AU843" s="106"/>
    </row>
    <row r="844" spans="1:47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106"/>
      <c r="AS844" s="106"/>
      <c r="AT844" s="106"/>
      <c r="AU844" s="106"/>
    </row>
    <row r="845" spans="1:47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  <c r="AH845" s="106"/>
      <c r="AI845" s="106"/>
      <c r="AJ845" s="106"/>
      <c r="AK845" s="106"/>
      <c r="AL845" s="106"/>
      <c r="AM845" s="106"/>
      <c r="AN845" s="106"/>
      <c r="AO845" s="106"/>
      <c r="AP845" s="106"/>
      <c r="AQ845" s="106"/>
      <c r="AR845" s="106"/>
      <c r="AS845" s="106"/>
      <c r="AT845" s="106"/>
      <c r="AU845" s="106"/>
    </row>
    <row r="846" spans="1:47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  <c r="AL846" s="106"/>
      <c r="AM846" s="106"/>
      <c r="AN846" s="106"/>
      <c r="AO846" s="106"/>
      <c r="AP846" s="106"/>
      <c r="AQ846" s="106"/>
      <c r="AR846" s="106"/>
      <c r="AS846" s="106"/>
      <c r="AT846" s="106"/>
      <c r="AU846" s="106"/>
    </row>
    <row r="847" spans="1:47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  <c r="AL847" s="106"/>
      <c r="AM847" s="106"/>
      <c r="AN847" s="106"/>
      <c r="AO847" s="106"/>
      <c r="AP847" s="106"/>
      <c r="AQ847" s="106"/>
      <c r="AR847" s="106"/>
      <c r="AS847" s="106"/>
      <c r="AT847" s="106"/>
      <c r="AU847" s="106"/>
    </row>
    <row r="848" spans="1:47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  <c r="AH848" s="106"/>
      <c r="AI848" s="106"/>
      <c r="AJ848" s="106"/>
      <c r="AK848" s="106"/>
      <c r="AL848" s="106"/>
      <c r="AM848" s="106"/>
      <c r="AN848" s="106"/>
      <c r="AO848" s="106"/>
      <c r="AP848" s="106"/>
      <c r="AQ848" s="106"/>
      <c r="AR848" s="106"/>
      <c r="AS848" s="106"/>
      <c r="AT848" s="106"/>
      <c r="AU848" s="106"/>
    </row>
    <row r="849" spans="1:47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  <c r="AL849" s="106"/>
      <c r="AM849" s="106"/>
      <c r="AN849" s="106"/>
      <c r="AO849" s="106"/>
      <c r="AP849" s="106"/>
      <c r="AQ849" s="106"/>
      <c r="AR849" s="106"/>
      <c r="AS849" s="106"/>
      <c r="AT849" s="106"/>
      <c r="AU849" s="106"/>
    </row>
    <row r="850" spans="1:47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  <c r="AH850" s="106"/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106"/>
      <c r="AS850" s="106"/>
      <c r="AT850" s="106"/>
      <c r="AU850" s="106"/>
    </row>
    <row r="851" spans="1:47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  <c r="AH851" s="106"/>
      <c r="AI851" s="106"/>
      <c r="AJ851" s="106"/>
      <c r="AK851" s="106"/>
      <c r="AL851" s="106"/>
      <c r="AM851" s="106"/>
      <c r="AN851" s="106"/>
      <c r="AO851" s="106"/>
      <c r="AP851" s="106"/>
      <c r="AQ851" s="106"/>
      <c r="AR851" s="106"/>
      <c r="AS851" s="106"/>
      <c r="AT851" s="106"/>
      <c r="AU851" s="106"/>
    </row>
    <row r="852" spans="1:47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  <c r="AH852" s="106"/>
      <c r="AI852" s="106"/>
      <c r="AJ852" s="106"/>
      <c r="AK852" s="106"/>
      <c r="AL852" s="106"/>
      <c r="AM852" s="106"/>
      <c r="AN852" s="106"/>
      <c r="AO852" s="106"/>
      <c r="AP852" s="106"/>
      <c r="AQ852" s="106"/>
      <c r="AR852" s="106"/>
      <c r="AS852" s="106"/>
      <c r="AT852" s="106"/>
      <c r="AU852" s="106"/>
    </row>
    <row r="853" spans="1:47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  <c r="AH853" s="106"/>
      <c r="AI853" s="106"/>
      <c r="AJ853" s="106"/>
      <c r="AK853" s="106"/>
      <c r="AL853" s="106"/>
      <c r="AM853" s="106"/>
      <c r="AN853" s="106"/>
      <c r="AO853" s="106"/>
      <c r="AP853" s="106"/>
      <c r="AQ853" s="106"/>
      <c r="AR853" s="106"/>
      <c r="AS853" s="106"/>
      <c r="AT853" s="106"/>
      <c r="AU853" s="106"/>
    </row>
    <row r="854" spans="1:47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  <c r="AH854" s="106"/>
      <c r="AI854" s="106"/>
      <c r="AJ854" s="106"/>
      <c r="AK854" s="106"/>
      <c r="AL854" s="106"/>
      <c r="AM854" s="106"/>
      <c r="AN854" s="106"/>
      <c r="AO854" s="106"/>
      <c r="AP854" s="106"/>
      <c r="AQ854" s="106"/>
      <c r="AR854" s="106"/>
      <c r="AS854" s="106"/>
      <c r="AT854" s="106"/>
      <c r="AU854" s="106"/>
    </row>
    <row r="855" spans="1:47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  <c r="AL855" s="106"/>
      <c r="AM855" s="106"/>
      <c r="AN855" s="106"/>
      <c r="AO855" s="106"/>
      <c r="AP855" s="106"/>
      <c r="AQ855" s="106"/>
      <c r="AR855" s="106"/>
      <c r="AS855" s="106"/>
      <c r="AT855" s="106"/>
      <c r="AU855" s="106"/>
    </row>
    <row r="856" spans="1:47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  <c r="AL856" s="106"/>
      <c r="AM856" s="106"/>
      <c r="AN856" s="106"/>
      <c r="AO856" s="106"/>
      <c r="AP856" s="106"/>
      <c r="AQ856" s="106"/>
      <c r="AR856" s="106"/>
      <c r="AS856" s="106"/>
      <c r="AT856" s="106"/>
      <c r="AU856" s="106"/>
    </row>
    <row r="857" spans="1:47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  <c r="AL857" s="106"/>
      <c r="AM857" s="106"/>
      <c r="AN857" s="106"/>
      <c r="AO857" s="106"/>
      <c r="AP857" s="106"/>
      <c r="AQ857" s="106"/>
      <c r="AR857" s="106"/>
      <c r="AS857" s="106"/>
      <c r="AT857" s="106"/>
      <c r="AU857" s="106"/>
    </row>
    <row r="858" spans="1:47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  <c r="AH858" s="106"/>
      <c r="AI858" s="106"/>
      <c r="AJ858" s="106"/>
      <c r="AK858" s="106"/>
      <c r="AL858" s="106"/>
      <c r="AM858" s="106"/>
      <c r="AN858" s="106"/>
      <c r="AO858" s="106"/>
      <c r="AP858" s="106"/>
      <c r="AQ858" s="106"/>
      <c r="AR858" s="106"/>
      <c r="AS858" s="106"/>
      <c r="AT858" s="106"/>
      <c r="AU858" s="106"/>
    </row>
    <row r="859" spans="1:47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  <c r="AL859" s="106"/>
      <c r="AM859" s="106"/>
      <c r="AN859" s="106"/>
      <c r="AO859" s="106"/>
      <c r="AP859" s="106"/>
      <c r="AQ859" s="106"/>
      <c r="AR859" s="106"/>
      <c r="AS859" s="106"/>
      <c r="AT859" s="106"/>
      <c r="AU859" s="106"/>
    </row>
    <row r="860" spans="1:47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  <c r="AH860" s="106"/>
      <c r="AI860" s="106"/>
      <c r="AJ860" s="106"/>
      <c r="AK860" s="106"/>
      <c r="AL860" s="106"/>
      <c r="AM860" s="106"/>
      <c r="AN860" s="106"/>
      <c r="AO860" s="106"/>
      <c r="AP860" s="106"/>
      <c r="AQ860" s="106"/>
      <c r="AR860" s="106"/>
      <c r="AS860" s="106"/>
      <c r="AT860" s="106"/>
      <c r="AU860" s="106"/>
    </row>
    <row r="861" spans="1:47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  <c r="AL861" s="106"/>
      <c r="AM861" s="106"/>
      <c r="AN861" s="106"/>
      <c r="AO861" s="106"/>
      <c r="AP861" s="106"/>
      <c r="AQ861" s="106"/>
      <c r="AR861" s="106"/>
      <c r="AS861" s="106"/>
      <c r="AT861" s="106"/>
      <c r="AU861" s="106"/>
    </row>
    <row r="862" spans="1:47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  <c r="AH862" s="106"/>
      <c r="AI862" s="106"/>
      <c r="AJ862" s="106"/>
      <c r="AK862" s="106"/>
      <c r="AL862" s="106"/>
      <c r="AM862" s="106"/>
      <c r="AN862" s="106"/>
      <c r="AO862" s="106"/>
      <c r="AP862" s="106"/>
      <c r="AQ862" s="106"/>
      <c r="AR862" s="106"/>
      <c r="AS862" s="106"/>
      <c r="AT862" s="106"/>
      <c r="AU862" s="106"/>
    </row>
    <row r="863" spans="1:47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  <c r="AH863" s="106"/>
      <c r="AI863" s="106"/>
      <c r="AJ863" s="106"/>
      <c r="AK863" s="106"/>
      <c r="AL863" s="106"/>
      <c r="AM863" s="106"/>
      <c r="AN863" s="106"/>
      <c r="AO863" s="106"/>
      <c r="AP863" s="106"/>
      <c r="AQ863" s="106"/>
      <c r="AR863" s="106"/>
      <c r="AS863" s="106"/>
      <c r="AT863" s="106"/>
      <c r="AU863" s="106"/>
    </row>
    <row r="864" spans="1:47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  <c r="AH864" s="106"/>
      <c r="AI864" s="106"/>
      <c r="AJ864" s="106"/>
      <c r="AK864" s="106"/>
      <c r="AL864" s="106"/>
      <c r="AM864" s="106"/>
      <c r="AN864" s="106"/>
      <c r="AO864" s="106"/>
      <c r="AP864" s="106"/>
      <c r="AQ864" s="106"/>
      <c r="AR864" s="106"/>
      <c r="AS864" s="106"/>
      <c r="AT864" s="106"/>
      <c r="AU864" s="106"/>
    </row>
    <row r="865" spans="1:47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  <c r="AH865" s="106"/>
      <c r="AI865" s="106"/>
      <c r="AJ865" s="106"/>
      <c r="AK865" s="106"/>
      <c r="AL865" s="106"/>
      <c r="AM865" s="106"/>
      <c r="AN865" s="106"/>
      <c r="AO865" s="106"/>
      <c r="AP865" s="106"/>
      <c r="AQ865" s="106"/>
      <c r="AR865" s="106"/>
      <c r="AS865" s="106"/>
      <c r="AT865" s="106"/>
      <c r="AU865" s="106"/>
    </row>
    <row r="866" spans="1:47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  <c r="AL866" s="106"/>
      <c r="AM866" s="106"/>
      <c r="AN866" s="106"/>
      <c r="AO866" s="106"/>
      <c r="AP866" s="106"/>
      <c r="AQ866" s="106"/>
      <c r="AR866" s="106"/>
      <c r="AS866" s="106"/>
      <c r="AT866" s="106"/>
      <c r="AU866" s="106"/>
    </row>
    <row r="867" spans="1:47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  <c r="AH867" s="106"/>
      <c r="AI867" s="106"/>
      <c r="AJ867" s="106"/>
      <c r="AK867" s="106"/>
      <c r="AL867" s="106"/>
      <c r="AM867" s="106"/>
      <c r="AN867" s="106"/>
      <c r="AO867" s="106"/>
      <c r="AP867" s="106"/>
      <c r="AQ867" s="106"/>
      <c r="AR867" s="106"/>
      <c r="AS867" s="106"/>
      <c r="AT867" s="106"/>
      <c r="AU867" s="106"/>
    </row>
    <row r="868" spans="1:47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  <c r="AL868" s="106"/>
      <c r="AM868" s="106"/>
      <c r="AN868" s="106"/>
      <c r="AO868" s="106"/>
      <c r="AP868" s="106"/>
      <c r="AQ868" s="106"/>
      <c r="AR868" s="106"/>
      <c r="AS868" s="106"/>
      <c r="AT868" s="106"/>
      <c r="AU868" s="106"/>
    </row>
    <row r="869" spans="1:47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6"/>
      <c r="AL869" s="106"/>
      <c r="AM869" s="106"/>
      <c r="AN869" s="106"/>
      <c r="AO869" s="106"/>
      <c r="AP869" s="106"/>
      <c r="AQ869" s="106"/>
      <c r="AR869" s="106"/>
      <c r="AS869" s="106"/>
      <c r="AT869" s="106"/>
      <c r="AU869" s="106"/>
    </row>
    <row r="870" spans="1:47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  <c r="AH870" s="106"/>
      <c r="AI870" s="106"/>
      <c r="AJ870" s="106"/>
      <c r="AK870" s="106"/>
      <c r="AL870" s="106"/>
      <c r="AM870" s="106"/>
      <c r="AN870" s="106"/>
      <c r="AO870" s="106"/>
      <c r="AP870" s="106"/>
      <c r="AQ870" s="106"/>
      <c r="AR870" s="106"/>
      <c r="AS870" s="106"/>
      <c r="AT870" s="106"/>
      <c r="AU870" s="106"/>
    </row>
    <row r="871" spans="1:47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  <c r="AH871" s="106"/>
      <c r="AI871" s="106"/>
      <c r="AJ871" s="106"/>
      <c r="AK871" s="106"/>
      <c r="AL871" s="106"/>
      <c r="AM871" s="106"/>
      <c r="AN871" s="106"/>
      <c r="AO871" s="106"/>
      <c r="AP871" s="106"/>
      <c r="AQ871" s="106"/>
      <c r="AR871" s="106"/>
      <c r="AS871" s="106"/>
      <c r="AT871" s="106"/>
      <c r="AU871" s="106"/>
    </row>
    <row r="872" spans="1:47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  <c r="AL872" s="106"/>
      <c r="AM872" s="106"/>
      <c r="AN872" s="106"/>
      <c r="AO872" s="106"/>
      <c r="AP872" s="106"/>
      <c r="AQ872" s="106"/>
      <c r="AR872" s="106"/>
      <c r="AS872" s="106"/>
      <c r="AT872" s="106"/>
      <c r="AU872" s="106"/>
    </row>
    <row r="873" spans="1:47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  <c r="AH873" s="106"/>
      <c r="AI873" s="106"/>
      <c r="AJ873" s="106"/>
      <c r="AK873" s="106"/>
      <c r="AL873" s="106"/>
      <c r="AM873" s="106"/>
      <c r="AN873" s="106"/>
      <c r="AO873" s="106"/>
      <c r="AP873" s="106"/>
      <c r="AQ873" s="106"/>
      <c r="AR873" s="106"/>
      <c r="AS873" s="106"/>
      <c r="AT873" s="106"/>
      <c r="AU873" s="106"/>
    </row>
    <row r="874" spans="1:47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  <c r="AH874" s="106"/>
      <c r="AI874" s="106"/>
      <c r="AJ874" s="106"/>
      <c r="AK874" s="106"/>
      <c r="AL874" s="106"/>
      <c r="AM874" s="106"/>
      <c r="AN874" s="106"/>
      <c r="AO874" s="106"/>
      <c r="AP874" s="106"/>
      <c r="AQ874" s="106"/>
      <c r="AR874" s="106"/>
      <c r="AS874" s="106"/>
      <c r="AT874" s="106"/>
      <c r="AU874" s="106"/>
    </row>
    <row r="875" spans="1:47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  <c r="AH875" s="106"/>
      <c r="AI875" s="106"/>
      <c r="AJ875" s="106"/>
      <c r="AK875" s="106"/>
      <c r="AL875" s="106"/>
      <c r="AM875" s="106"/>
      <c r="AN875" s="106"/>
      <c r="AO875" s="106"/>
      <c r="AP875" s="106"/>
      <c r="AQ875" s="106"/>
      <c r="AR875" s="106"/>
      <c r="AS875" s="106"/>
      <c r="AT875" s="106"/>
      <c r="AU875" s="106"/>
    </row>
    <row r="876" spans="1:47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  <c r="AH876" s="106"/>
      <c r="AI876" s="106"/>
      <c r="AJ876" s="106"/>
      <c r="AK876" s="106"/>
      <c r="AL876" s="106"/>
      <c r="AM876" s="106"/>
      <c r="AN876" s="106"/>
      <c r="AO876" s="106"/>
      <c r="AP876" s="106"/>
      <c r="AQ876" s="106"/>
      <c r="AR876" s="106"/>
      <c r="AS876" s="106"/>
      <c r="AT876" s="106"/>
      <c r="AU876" s="106"/>
    </row>
    <row r="877" spans="1:47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  <c r="AH877" s="106"/>
      <c r="AI877" s="106"/>
      <c r="AJ877" s="106"/>
      <c r="AK877" s="106"/>
      <c r="AL877" s="106"/>
      <c r="AM877" s="106"/>
      <c r="AN877" s="106"/>
      <c r="AO877" s="106"/>
      <c r="AP877" s="106"/>
      <c r="AQ877" s="106"/>
      <c r="AR877" s="106"/>
      <c r="AS877" s="106"/>
      <c r="AT877" s="106"/>
      <c r="AU877" s="106"/>
    </row>
    <row r="878" spans="1:47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  <c r="AH878" s="106"/>
      <c r="AI878" s="106"/>
      <c r="AJ878" s="106"/>
      <c r="AK878" s="106"/>
      <c r="AL878" s="106"/>
      <c r="AM878" s="106"/>
      <c r="AN878" s="106"/>
      <c r="AO878" s="106"/>
      <c r="AP878" s="106"/>
      <c r="AQ878" s="106"/>
      <c r="AR878" s="106"/>
      <c r="AS878" s="106"/>
      <c r="AT878" s="106"/>
      <c r="AU878" s="106"/>
    </row>
    <row r="879" spans="1:47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  <c r="AH879" s="106"/>
      <c r="AI879" s="106"/>
      <c r="AJ879" s="106"/>
      <c r="AK879" s="106"/>
      <c r="AL879" s="106"/>
      <c r="AM879" s="106"/>
      <c r="AN879" s="106"/>
      <c r="AO879" s="106"/>
      <c r="AP879" s="106"/>
      <c r="AQ879" s="106"/>
      <c r="AR879" s="106"/>
      <c r="AS879" s="106"/>
      <c r="AT879" s="106"/>
      <c r="AU879" s="106"/>
    </row>
    <row r="880" spans="1:47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  <c r="AL880" s="106"/>
      <c r="AM880" s="106"/>
      <c r="AN880" s="106"/>
      <c r="AO880" s="106"/>
      <c r="AP880" s="106"/>
      <c r="AQ880" s="106"/>
      <c r="AR880" s="106"/>
      <c r="AS880" s="106"/>
      <c r="AT880" s="106"/>
      <c r="AU880" s="106"/>
    </row>
    <row r="881" spans="1:47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  <c r="AH881" s="106"/>
      <c r="AI881" s="106"/>
      <c r="AJ881" s="106"/>
      <c r="AK881" s="106"/>
      <c r="AL881" s="106"/>
      <c r="AM881" s="106"/>
      <c r="AN881" s="106"/>
      <c r="AO881" s="106"/>
      <c r="AP881" s="106"/>
      <c r="AQ881" s="106"/>
      <c r="AR881" s="106"/>
      <c r="AS881" s="106"/>
      <c r="AT881" s="106"/>
      <c r="AU881" s="106"/>
    </row>
    <row r="882" spans="1:47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  <c r="AH882" s="106"/>
      <c r="AI882" s="106"/>
      <c r="AJ882" s="106"/>
      <c r="AK882" s="106"/>
      <c r="AL882" s="106"/>
      <c r="AM882" s="106"/>
      <c r="AN882" s="106"/>
      <c r="AO882" s="106"/>
      <c r="AP882" s="106"/>
      <c r="AQ882" s="106"/>
      <c r="AR882" s="106"/>
      <c r="AS882" s="106"/>
      <c r="AT882" s="106"/>
      <c r="AU882" s="106"/>
    </row>
    <row r="883" spans="1:47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  <c r="AH883" s="106"/>
      <c r="AI883" s="106"/>
      <c r="AJ883" s="106"/>
      <c r="AK883" s="106"/>
      <c r="AL883" s="106"/>
      <c r="AM883" s="106"/>
      <c r="AN883" s="106"/>
      <c r="AO883" s="106"/>
      <c r="AP883" s="106"/>
      <c r="AQ883" s="106"/>
      <c r="AR883" s="106"/>
      <c r="AS883" s="106"/>
      <c r="AT883" s="106"/>
      <c r="AU883" s="106"/>
    </row>
    <row r="884" spans="1:47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  <c r="AH884" s="106"/>
      <c r="AI884" s="106"/>
      <c r="AJ884" s="106"/>
      <c r="AK884" s="106"/>
      <c r="AL884" s="106"/>
      <c r="AM884" s="106"/>
      <c r="AN884" s="106"/>
      <c r="AO884" s="106"/>
      <c r="AP884" s="106"/>
      <c r="AQ884" s="106"/>
      <c r="AR884" s="106"/>
      <c r="AS884" s="106"/>
      <c r="AT884" s="106"/>
      <c r="AU884" s="106"/>
    </row>
    <row r="885" spans="1:47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  <c r="AH885" s="106"/>
      <c r="AI885" s="106"/>
      <c r="AJ885" s="106"/>
      <c r="AK885" s="106"/>
      <c r="AL885" s="106"/>
      <c r="AM885" s="106"/>
      <c r="AN885" s="106"/>
      <c r="AO885" s="106"/>
      <c r="AP885" s="106"/>
      <c r="AQ885" s="106"/>
      <c r="AR885" s="106"/>
      <c r="AS885" s="106"/>
      <c r="AT885" s="106"/>
      <c r="AU885" s="106"/>
    </row>
    <row r="886" spans="1:47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  <c r="AH886" s="106"/>
      <c r="AI886" s="106"/>
      <c r="AJ886" s="106"/>
      <c r="AK886" s="106"/>
      <c r="AL886" s="106"/>
      <c r="AM886" s="106"/>
      <c r="AN886" s="106"/>
      <c r="AO886" s="106"/>
      <c r="AP886" s="106"/>
      <c r="AQ886" s="106"/>
      <c r="AR886" s="106"/>
      <c r="AS886" s="106"/>
      <c r="AT886" s="106"/>
      <c r="AU886" s="106"/>
    </row>
    <row r="887" spans="1:47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  <c r="AL887" s="106"/>
      <c r="AM887" s="106"/>
      <c r="AN887" s="106"/>
      <c r="AO887" s="106"/>
      <c r="AP887" s="106"/>
      <c r="AQ887" s="106"/>
      <c r="AR887" s="106"/>
      <c r="AS887" s="106"/>
      <c r="AT887" s="106"/>
      <c r="AU887" s="106"/>
    </row>
    <row r="888" spans="1:47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  <c r="AH888" s="106"/>
      <c r="AI888" s="106"/>
      <c r="AJ888" s="106"/>
      <c r="AK888" s="106"/>
      <c r="AL888" s="106"/>
      <c r="AM888" s="106"/>
      <c r="AN888" s="106"/>
      <c r="AO888" s="106"/>
      <c r="AP888" s="106"/>
      <c r="AQ888" s="106"/>
      <c r="AR888" s="106"/>
      <c r="AS888" s="106"/>
      <c r="AT888" s="106"/>
      <c r="AU888" s="106"/>
    </row>
    <row r="889" spans="1:47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  <c r="AH889" s="106"/>
      <c r="AI889" s="106"/>
      <c r="AJ889" s="106"/>
      <c r="AK889" s="106"/>
      <c r="AL889" s="106"/>
      <c r="AM889" s="106"/>
      <c r="AN889" s="106"/>
      <c r="AO889" s="106"/>
      <c r="AP889" s="106"/>
      <c r="AQ889" s="106"/>
      <c r="AR889" s="106"/>
      <c r="AS889" s="106"/>
      <c r="AT889" s="106"/>
      <c r="AU889" s="106"/>
    </row>
    <row r="890" spans="1:47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  <c r="AH890" s="106"/>
      <c r="AI890" s="106"/>
      <c r="AJ890" s="106"/>
      <c r="AK890" s="106"/>
      <c r="AL890" s="106"/>
      <c r="AM890" s="106"/>
      <c r="AN890" s="106"/>
      <c r="AO890" s="106"/>
      <c r="AP890" s="106"/>
      <c r="AQ890" s="106"/>
      <c r="AR890" s="106"/>
      <c r="AS890" s="106"/>
      <c r="AT890" s="106"/>
      <c r="AU890" s="106"/>
    </row>
    <row r="891" spans="1:47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  <c r="AL891" s="106"/>
      <c r="AM891" s="106"/>
      <c r="AN891" s="106"/>
      <c r="AO891" s="106"/>
      <c r="AP891" s="106"/>
      <c r="AQ891" s="106"/>
      <c r="AR891" s="106"/>
      <c r="AS891" s="106"/>
      <c r="AT891" s="106"/>
      <c r="AU891" s="106"/>
    </row>
    <row r="892" spans="1:47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  <c r="AH892" s="106"/>
      <c r="AI892" s="106"/>
      <c r="AJ892" s="106"/>
      <c r="AK892" s="106"/>
      <c r="AL892" s="106"/>
      <c r="AM892" s="106"/>
      <c r="AN892" s="106"/>
      <c r="AO892" s="106"/>
      <c r="AP892" s="106"/>
      <c r="AQ892" s="106"/>
      <c r="AR892" s="106"/>
      <c r="AS892" s="106"/>
      <c r="AT892" s="106"/>
      <c r="AU892" s="106"/>
    </row>
    <row r="893" spans="1:47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  <c r="AL893" s="106"/>
      <c r="AM893" s="106"/>
      <c r="AN893" s="106"/>
      <c r="AO893" s="106"/>
      <c r="AP893" s="106"/>
      <c r="AQ893" s="106"/>
      <c r="AR893" s="106"/>
      <c r="AS893" s="106"/>
      <c r="AT893" s="106"/>
      <c r="AU893" s="106"/>
    </row>
    <row r="894" spans="1:47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  <c r="AL894" s="106"/>
      <c r="AM894" s="106"/>
      <c r="AN894" s="106"/>
      <c r="AO894" s="106"/>
      <c r="AP894" s="106"/>
      <c r="AQ894" s="106"/>
      <c r="AR894" s="106"/>
      <c r="AS894" s="106"/>
      <c r="AT894" s="106"/>
      <c r="AU894" s="106"/>
    </row>
    <row r="895" spans="1:47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  <c r="AH895" s="106"/>
      <c r="AI895" s="106"/>
      <c r="AJ895" s="106"/>
      <c r="AK895" s="106"/>
      <c r="AL895" s="106"/>
      <c r="AM895" s="106"/>
      <c r="AN895" s="106"/>
      <c r="AO895" s="106"/>
      <c r="AP895" s="106"/>
      <c r="AQ895" s="106"/>
      <c r="AR895" s="106"/>
      <c r="AS895" s="106"/>
      <c r="AT895" s="106"/>
      <c r="AU895" s="106"/>
    </row>
    <row r="896" spans="1:47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  <c r="AH896" s="106"/>
      <c r="AI896" s="106"/>
      <c r="AJ896" s="106"/>
      <c r="AK896" s="106"/>
      <c r="AL896" s="106"/>
      <c r="AM896" s="106"/>
      <c r="AN896" s="106"/>
      <c r="AO896" s="106"/>
      <c r="AP896" s="106"/>
      <c r="AQ896" s="106"/>
      <c r="AR896" s="106"/>
      <c r="AS896" s="106"/>
      <c r="AT896" s="106"/>
      <c r="AU896" s="106"/>
    </row>
    <row r="897" spans="1:47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  <c r="AL897" s="106"/>
      <c r="AM897" s="106"/>
      <c r="AN897" s="106"/>
      <c r="AO897" s="106"/>
      <c r="AP897" s="106"/>
      <c r="AQ897" s="106"/>
      <c r="AR897" s="106"/>
      <c r="AS897" s="106"/>
      <c r="AT897" s="106"/>
      <c r="AU897" s="106"/>
    </row>
    <row r="898" spans="1:47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  <c r="AH898" s="106"/>
      <c r="AI898" s="106"/>
      <c r="AJ898" s="106"/>
      <c r="AK898" s="106"/>
      <c r="AL898" s="106"/>
      <c r="AM898" s="106"/>
      <c r="AN898" s="106"/>
      <c r="AO898" s="106"/>
      <c r="AP898" s="106"/>
      <c r="AQ898" s="106"/>
      <c r="AR898" s="106"/>
      <c r="AS898" s="106"/>
      <c r="AT898" s="106"/>
      <c r="AU898" s="106"/>
    </row>
    <row r="899" spans="1:47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  <c r="AH899" s="106"/>
      <c r="AI899" s="106"/>
      <c r="AJ899" s="106"/>
      <c r="AK899" s="106"/>
      <c r="AL899" s="106"/>
      <c r="AM899" s="106"/>
      <c r="AN899" s="106"/>
      <c r="AO899" s="106"/>
      <c r="AP899" s="106"/>
      <c r="AQ899" s="106"/>
      <c r="AR899" s="106"/>
      <c r="AS899" s="106"/>
      <c r="AT899" s="106"/>
      <c r="AU899" s="106"/>
    </row>
    <row r="900" spans="1:47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  <c r="AL900" s="106"/>
      <c r="AM900" s="106"/>
      <c r="AN900" s="106"/>
      <c r="AO900" s="106"/>
      <c r="AP900" s="106"/>
      <c r="AQ900" s="106"/>
      <c r="AR900" s="106"/>
      <c r="AS900" s="106"/>
      <c r="AT900" s="106"/>
      <c r="AU900" s="106"/>
    </row>
    <row r="901" spans="1:47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  <c r="AH901" s="106"/>
      <c r="AI901" s="106"/>
      <c r="AJ901" s="106"/>
      <c r="AK901" s="106"/>
      <c r="AL901" s="106"/>
      <c r="AM901" s="106"/>
      <c r="AN901" s="106"/>
      <c r="AO901" s="106"/>
      <c r="AP901" s="106"/>
      <c r="AQ901" s="106"/>
      <c r="AR901" s="106"/>
      <c r="AS901" s="106"/>
      <c r="AT901" s="106"/>
      <c r="AU901" s="106"/>
    </row>
    <row r="902" spans="1:47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  <c r="AH902" s="106"/>
      <c r="AI902" s="106"/>
      <c r="AJ902" s="106"/>
      <c r="AK902" s="106"/>
      <c r="AL902" s="106"/>
      <c r="AM902" s="106"/>
      <c r="AN902" s="106"/>
      <c r="AO902" s="106"/>
      <c r="AP902" s="106"/>
      <c r="AQ902" s="106"/>
      <c r="AR902" s="106"/>
      <c r="AS902" s="106"/>
      <c r="AT902" s="106"/>
      <c r="AU902" s="106"/>
    </row>
    <row r="903" spans="1:47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  <c r="AH903" s="106"/>
      <c r="AI903" s="106"/>
      <c r="AJ903" s="106"/>
      <c r="AK903" s="106"/>
      <c r="AL903" s="106"/>
      <c r="AM903" s="106"/>
      <c r="AN903" s="106"/>
      <c r="AO903" s="106"/>
      <c r="AP903" s="106"/>
      <c r="AQ903" s="106"/>
      <c r="AR903" s="106"/>
      <c r="AS903" s="106"/>
      <c r="AT903" s="106"/>
      <c r="AU903" s="106"/>
    </row>
    <row r="904" spans="1:47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  <c r="AH904" s="106"/>
      <c r="AI904" s="106"/>
      <c r="AJ904" s="106"/>
      <c r="AK904" s="106"/>
      <c r="AL904" s="106"/>
      <c r="AM904" s="106"/>
      <c r="AN904" s="106"/>
      <c r="AO904" s="106"/>
      <c r="AP904" s="106"/>
      <c r="AQ904" s="106"/>
      <c r="AR904" s="106"/>
      <c r="AS904" s="106"/>
      <c r="AT904" s="106"/>
      <c r="AU904" s="106"/>
    </row>
    <row r="905" spans="1:47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  <c r="AH905" s="106"/>
      <c r="AI905" s="106"/>
      <c r="AJ905" s="106"/>
      <c r="AK905" s="106"/>
      <c r="AL905" s="106"/>
      <c r="AM905" s="106"/>
      <c r="AN905" s="106"/>
      <c r="AO905" s="106"/>
      <c r="AP905" s="106"/>
      <c r="AQ905" s="106"/>
      <c r="AR905" s="106"/>
      <c r="AS905" s="106"/>
      <c r="AT905" s="106"/>
      <c r="AU905" s="106"/>
    </row>
    <row r="906" spans="1:47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  <c r="AH906" s="106"/>
      <c r="AI906" s="106"/>
      <c r="AJ906" s="106"/>
      <c r="AK906" s="106"/>
      <c r="AL906" s="106"/>
      <c r="AM906" s="106"/>
      <c r="AN906" s="106"/>
      <c r="AO906" s="106"/>
      <c r="AP906" s="106"/>
      <c r="AQ906" s="106"/>
      <c r="AR906" s="106"/>
      <c r="AS906" s="106"/>
      <c r="AT906" s="106"/>
      <c r="AU906" s="106"/>
    </row>
    <row r="907" spans="1:47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  <c r="AH907" s="106"/>
      <c r="AI907" s="106"/>
      <c r="AJ907" s="106"/>
      <c r="AK907" s="106"/>
      <c r="AL907" s="106"/>
      <c r="AM907" s="106"/>
      <c r="AN907" s="106"/>
      <c r="AO907" s="106"/>
      <c r="AP907" s="106"/>
      <c r="AQ907" s="106"/>
      <c r="AR907" s="106"/>
      <c r="AS907" s="106"/>
      <c r="AT907" s="106"/>
      <c r="AU907" s="106"/>
    </row>
    <row r="908" spans="1:47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  <c r="AH908" s="106"/>
      <c r="AI908" s="106"/>
      <c r="AJ908" s="106"/>
      <c r="AK908" s="106"/>
      <c r="AL908" s="106"/>
      <c r="AM908" s="106"/>
      <c r="AN908" s="106"/>
      <c r="AO908" s="106"/>
      <c r="AP908" s="106"/>
      <c r="AQ908" s="106"/>
      <c r="AR908" s="106"/>
      <c r="AS908" s="106"/>
      <c r="AT908" s="106"/>
      <c r="AU908" s="106"/>
    </row>
    <row r="909" spans="1:47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  <c r="AH909" s="106"/>
      <c r="AI909" s="106"/>
      <c r="AJ909" s="106"/>
      <c r="AK909" s="106"/>
      <c r="AL909" s="106"/>
      <c r="AM909" s="106"/>
      <c r="AN909" s="106"/>
      <c r="AO909" s="106"/>
      <c r="AP909" s="106"/>
      <c r="AQ909" s="106"/>
      <c r="AR909" s="106"/>
      <c r="AS909" s="106"/>
      <c r="AT909" s="106"/>
      <c r="AU909" s="106"/>
    </row>
    <row r="910" spans="1:47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  <c r="AH910" s="106"/>
      <c r="AI910" s="106"/>
      <c r="AJ910" s="106"/>
      <c r="AK910" s="106"/>
      <c r="AL910" s="106"/>
      <c r="AM910" s="106"/>
      <c r="AN910" s="106"/>
      <c r="AO910" s="106"/>
      <c r="AP910" s="106"/>
      <c r="AQ910" s="106"/>
      <c r="AR910" s="106"/>
      <c r="AS910" s="106"/>
      <c r="AT910" s="106"/>
      <c r="AU910" s="106"/>
    </row>
    <row r="911" spans="1:47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  <c r="AL911" s="106"/>
      <c r="AM911" s="106"/>
      <c r="AN911" s="106"/>
      <c r="AO911" s="106"/>
      <c r="AP911" s="106"/>
      <c r="AQ911" s="106"/>
      <c r="AR911" s="106"/>
      <c r="AS911" s="106"/>
      <c r="AT911" s="106"/>
      <c r="AU911" s="106"/>
    </row>
    <row r="912" spans="1:47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  <c r="AL912" s="106"/>
      <c r="AM912" s="106"/>
      <c r="AN912" s="106"/>
      <c r="AO912" s="106"/>
      <c r="AP912" s="106"/>
      <c r="AQ912" s="106"/>
      <c r="AR912" s="106"/>
      <c r="AS912" s="106"/>
      <c r="AT912" s="106"/>
      <c r="AU912" s="106"/>
    </row>
    <row r="913" spans="1:47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  <c r="AH913" s="106"/>
      <c r="AI913" s="106"/>
      <c r="AJ913" s="106"/>
      <c r="AK913" s="106"/>
      <c r="AL913" s="106"/>
      <c r="AM913" s="106"/>
      <c r="AN913" s="106"/>
      <c r="AO913" s="106"/>
      <c r="AP913" s="106"/>
      <c r="AQ913" s="106"/>
      <c r="AR913" s="106"/>
      <c r="AS913" s="106"/>
      <c r="AT913" s="106"/>
      <c r="AU913" s="106"/>
    </row>
    <row r="914" spans="1:47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</row>
    <row r="915" spans="1:47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</row>
    <row r="916" spans="1:47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  <c r="AL916" s="106"/>
      <c r="AM916" s="106"/>
      <c r="AN916" s="106"/>
      <c r="AO916" s="106"/>
      <c r="AP916" s="106"/>
      <c r="AQ916" s="106"/>
      <c r="AR916" s="106"/>
      <c r="AS916" s="106"/>
      <c r="AT916" s="106"/>
      <c r="AU916" s="106"/>
    </row>
    <row r="917" spans="1:47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  <c r="AH917" s="106"/>
      <c r="AI917" s="106"/>
      <c r="AJ917" s="106"/>
      <c r="AK917" s="106"/>
      <c r="AL917" s="106"/>
      <c r="AM917" s="106"/>
      <c r="AN917" s="106"/>
      <c r="AO917" s="106"/>
      <c r="AP917" s="106"/>
      <c r="AQ917" s="106"/>
      <c r="AR917" s="106"/>
      <c r="AS917" s="106"/>
      <c r="AT917" s="106"/>
      <c r="AU917" s="106"/>
    </row>
    <row r="918" spans="1:47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  <c r="AH918" s="106"/>
      <c r="AI918" s="106"/>
      <c r="AJ918" s="106"/>
      <c r="AK918" s="106"/>
      <c r="AL918" s="106"/>
      <c r="AM918" s="106"/>
      <c r="AN918" s="106"/>
      <c r="AO918" s="106"/>
      <c r="AP918" s="106"/>
      <c r="AQ918" s="106"/>
      <c r="AR918" s="106"/>
      <c r="AS918" s="106"/>
      <c r="AT918" s="106"/>
      <c r="AU918" s="106"/>
    </row>
    <row r="919" spans="1:47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</row>
    <row r="920" spans="1:47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  <c r="AH920" s="106"/>
      <c r="AI920" s="106"/>
      <c r="AJ920" s="106"/>
      <c r="AK920" s="106"/>
      <c r="AL920" s="106"/>
      <c r="AM920" s="106"/>
      <c r="AN920" s="106"/>
      <c r="AO920" s="106"/>
      <c r="AP920" s="106"/>
      <c r="AQ920" s="106"/>
      <c r="AR920" s="106"/>
      <c r="AS920" s="106"/>
      <c r="AT920" s="106"/>
      <c r="AU920" s="106"/>
    </row>
    <row r="921" spans="1:47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</row>
    <row r="922" spans="1:47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</row>
    <row r="923" spans="1:47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</row>
    <row r="924" spans="1:47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  <c r="AH924" s="106"/>
      <c r="AI924" s="106"/>
      <c r="AJ924" s="106"/>
      <c r="AK924" s="106"/>
      <c r="AL924" s="106"/>
      <c r="AM924" s="106"/>
      <c r="AN924" s="106"/>
      <c r="AO924" s="106"/>
      <c r="AP924" s="106"/>
      <c r="AQ924" s="106"/>
      <c r="AR924" s="106"/>
      <c r="AS924" s="106"/>
      <c r="AT924" s="106"/>
      <c r="AU924" s="106"/>
    </row>
    <row r="925" spans="1:47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</row>
    <row r="926" spans="1:47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  <c r="AL926" s="106"/>
      <c r="AM926" s="106"/>
      <c r="AN926" s="106"/>
      <c r="AO926" s="106"/>
      <c r="AP926" s="106"/>
      <c r="AQ926" s="106"/>
      <c r="AR926" s="106"/>
      <c r="AS926" s="106"/>
      <c r="AT926" s="106"/>
      <c r="AU926" s="106"/>
    </row>
    <row r="927" spans="1:47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  <c r="AH927" s="106"/>
      <c r="AI927" s="106"/>
      <c r="AJ927" s="106"/>
      <c r="AK927" s="106"/>
      <c r="AL927" s="106"/>
      <c r="AM927" s="106"/>
      <c r="AN927" s="106"/>
      <c r="AO927" s="106"/>
      <c r="AP927" s="106"/>
      <c r="AQ927" s="106"/>
      <c r="AR927" s="106"/>
      <c r="AS927" s="106"/>
      <c r="AT927" s="106"/>
      <c r="AU927" s="106"/>
    </row>
    <row r="928" spans="1:47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</row>
    <row r="929" spans="1:47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</row>
    <row r="930" spans="1:47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  <c r="AL930" s="106"/>
      <c r="AM930" s="106"/>
      <c r="AN930" s="106"/>
      <c r="AO930" s="106"/>
      <c r="AP930" s="106"/>
      <c r="AQ930" s="106"/>
      <c r="AR930" s="106"/>
      <c r="AS930" s="106"/>
      <c r="AT930" s="106"/>
      <c r="AU930" s="106"/>
    </row>
    <row r="931" spans="1:47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</row>
    <row r="932" spans="1:47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  <c r="AH932" s="106"/>
      <c r="AI932" s="106"/>
      <c r="AJ932" s="106"/>
      <c r="AK932" s="106"/>
      <c r="AL932" s="106"/>
      <c r="AM932" s="106"/>
      <c r="AN932" s="106"/>
      <c r="AO932" s="106"/>
      <c r="AP932" s="106"/>
      <c r="AQ932" s="106"/>
      <c r="AR932" s="106"/>
      <c r="AS932" s="106"/>
      <c r="AT932" s="106"/>
      <c r="AU932" s="106"/>
    </row>
    <row r="933" spans="1:47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</row>
    <row r="934" spans="1:47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</row>
    <row r="935" spans="1:47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</row>
    <row r="936" spans="1:47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</row>
    <row r="937" spans="1:47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  <c r="AL937" s="106"/>
      <c r="AM937" s="106"/>
      <c r="AN937" s="106"/>
      <c r="AO937" s="106"/>
      <c r="AP937" s="106"/>
      <c r="AQ937" s="106"/>
      <c r="AR937" s="106"/>
      <c r="AS937" s="106"/>
      <c r="AT937" s="106"/>
      <c r="AU937" s="106"/>
    </row>
    <row r="938" spans="1:47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  <c r="AH938" s="106"/>
      <c r="AI938" s="106"/>
      <c r="AJ938" s="106"/>
      <c r="AK938" s="106"/>
      <c r="AL938" s="106"/>
      <c r="AM938" s="106"/>
      <c r="AN938" s="106"/>
      <c r="AO938" s="106"/>
      <c r="AP938" s="106"/>
      <c r="AQ938" s="106"/>
      <c r="AR938" s="106"/>
      <c r="AS938" s="106"/>
      <c r="AT938" s="106"/>
      <c r="AU938" s="106"/>
    </row>
    <row r="939" spans="1:47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  <c r="AH939" s="106"/>
      <c r="AI939" s="106"/>
      <c r="AJ939" s="106"/>
      <c r="AK939" s="106"/>
      <c r="AL939" s="106"/>
      <c r="AM939" s="106"/>
      <c r="AN939" s="106"/>
      <c r="AO939" s="106"/>
      <c r="AP939" s="106"/>
      <c r="AQ939" s="106"/>
      <c r="AR939" s="106"/>
      <c r="AS939" s="106"/>
      <c r="AT939" s="106"/>
      <c r="AU939" s="106"/>
    </row>
    <row r="940" spans="1:47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  <c r="AL940" s="106"/>
      <c r="AM940" s="106"/>
      <c r="AN940" s="106"/>
      <c r="AO940" s="106"/>
      <c r="AP940" s="106"/>
      <c r="AQ940" s="106"/>
      <c r="AR940" s="106"/>
      <c r="AS940" s="106"/>
      <c r="AT940" s="106"/>
      <c r="AU940" s="106"/>
    </row>
    <row r="941" spans="1:47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  <c r="AH941" s="106"/>
      <c r="AI941" s="106"/>
      <c r="AJ941" s="106"/>
      <c r="AK941" s="106"/>
      <c r="AL941" s="106"/>
      <c r="AM941" s="106"/>
      <c r="AN941" s="106"/>
      <c r="AO941" s="106"/>
      <c r="AP941" s="106"/>
      <c r="AQ941" s="106"/>
      <c r="AR941" s="106"/>
      <c r="AS941" s="106"/>
      <c r="AT941" s="106"/>
      <c r="AU941" s="106"/>
    </row>
    <row r="942" spans="1:47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  <c r="AL942" s="106"/>
      <c r="AM942" s="106"/>
      <c r="AN942" s="106"/>
      <c r="AO942" s="106"/>
      <c r="AP942" s="106"/>
      <c r="AQ942" s="106"/>
      <c r="AR942" s="106"/>
      <c r="AS942" s="106"/>
      <c r="AT942" s="106"/>
      <c r="AU942" s="106"/>
    </row>
    <row r="943" spans="1:47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  <c r="AH943" s="106"/>
      <c r="AI943" s="106"/>
      <c r="AJ943" s="106"/>
      <c r="AK943" s="106"/>
      <c r="AL943" s="106"/>
      <c r="AM943" s="106"/>
      <c r="AN943" s="106"/>
      <c r="AO943" s="106"/>
      <c r="AP943" s="106"/>
      <c r="AQ943" s="106"/>
      <c r="AR943" s="106"/>
      <c r="AS943" s="106"/>
      <c r="AT943" s="106"/>
      <c r="AU943" s="106"/>
    </row>
    <row r="944" spans="1:47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  <c r="AL944" s="106"/>
      <c r="AM944" s="106"/>
      <c r="AN944" s="106"/>
      <c r="AO944" s="106"/>
      <c r="AP944" s="106"/>
      <c r="AQ944" s="106"/>
      <c r="AR944" s="106"/>
      <c r="AS944" s="106"/>
      <c r="AT944" s="106"/>
      <c r="AU944" s="106"/>
    </row>
    <row r="945" spans="1:47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  <c r="AH945" s="106"/>
      <c r="AI945" s="106"/>
      <c r="AJ945" s="106"/>
      <c r="AK945" s="106"/>
      <c r="AL945" s="106"/>
      <c r="AM945" s="106"/>
      <c r="AN945" s="106"/>
      <c r="AO945" s="106"/>
      <c r="AP945" s="106"/>
      <c r="AQ945" s="106"/>
      <c r="AR945" s="106"/>
      <c r="AS945" s="106"/>
      <c r="AT945" s="106"/>
      <c r="AU945" s="106"/>
    </row>
    <row r="946" spans="1:47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  <c r="AH946" s="106"/>
      <c r="AI946" s="106"/>
      <c r="AJ946" s="106"/>
      <c r="AK946" s="106"/>
      <c r="AL946" s="106"/>
      <c r="AM946" s="106"/>
      <c r="AN946" s="106"/>
      <c r="AO946" s="106"/>
      <c r="AP946" s="106"/>
      <c r="AQ946" s="106"/>
      <c r="AR946" s="106"/>
      <c r="AS946" s="106"/>
      <c r="AT946" s="106"/>
      <c r="AU946" s="106"/>
    </row>
    <row r="947" spans="1:47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  <c r="AL947" s="106"/>
      <c r="AM947" s="106"/>
      <c r="AN947" s="106"/>
      <c r="AO947" s="106"/>
      <c r="AP947" s="106"/>
      <c r="AQ947" s="106"/>
      <c r="AR947" s="106"/>
      <c r="AS947" s="106"/>
      <c r="AT947" s="106"/>
      <c r="AU947" s="106"/>
    </row>
    <row r="948" spans="1:47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  <c r="AH948" s="106"/>
      <c r="AI948" s="106"/>
      <c r="AJ948" s="106"/>
      <c r="AK948" s="106"/>
      <c r="AL948" s="106"/>
      <c r="AM948" s="106"/>
      <c r="AN948" s="106"/>
      <c r="AO948" s="106"/>
      <c r="AP948" s="106"/>
      <c r="AQ948" s="106"/>
      <c r="AR948" s="106"/>
      <c r="AS948" s="106"/>
      <c r="AT948" s="106"/>
      <c r="AU948" s="106"/>
    </row>
    <row r="949" spans="1:47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  <c r="AH949" s="106"/>
      <c r="AI949" s="106"/>
      <c r="AJ949" s="106"/>
      <c r="AK949" s="106"/>
      <c r="AL949" s="106"/>
      <c r="AM949" s="106"/>
      <c r="AN949" s="106"/>
      <c r="AO949" s="106"/>
      <c r="AP949" s="106"/>
      <c r="AQ949" s="106"/>
      <c r="AR949" s="106"/>
      <c r="AS949" s="106"/>
      <c r="AT949" s="106"/>
      <c r="AU949" s="106"/>
    </row>
    <row r="950" spans="1:47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  <c r="AH950" s="106"/>
      <c r="AI950" s="106"/>
      <c r="AJ950" s="106"/>
      <c r="AK950" s="106"/>
      <c r="AL950" s="106"/>
      <c r="AM950" s="106"/>
      <c r="AN950" s="106"/>
      <c r="AO950" s="106"/>
      <c r="AP950" s="106"/>
      <c r="AQ950" s="106"/>
      <c r="AR950" s="106"/>
      <c r="AS950" s="106"/>
      <c r="AT950" s="106"/>
      <c r="AU950" s="106"/>
    </row>
    <row r="951" spans="1:47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  <c r="AL951" s="106"/>
      <c r="AM951" s="106"/>
      <c r="AN951" s="106"/>
      <c r="AO951" s="106"/>
      <c r="AP951" s="106"/>
      <c r="AQ951" s="106"/>
      <c r="AR951" s="106"/>
      <c r="AS951" s="106"/>
      <c r="AT951" s="106"/>
      <c r="AU951" s="106"/>
    </row>
    <row r="952" spans="1:47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  <c r="AH952" s="106"/>
      <c r="AI952" s="106"/>
      <c r="AJ952" s="106"/>
      <c r="AK952" s="106"/>
      <c r="AL952" s="106"/>
      <c r="AM952" s="106"/>
      <c r="AN952" s="106"/>
      <c r="AO952" s="106"/>
      <c r="AP952" s="106"/>
      <c r="AQ952" s="106"/>
      <c r="AR952" s="106"/>
      <c r="AS952" s="106"/>
      <c r="AT952" s="106"/>
      <c r="AU952" s="106"/>
    </row>
    <row r="953" spans="1:47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  <c r="AH953" s="106"/>
      <c r="AI953" s="106"/>
      <c r="AJ953" s="106"/>
      <c r="AK953" s="106"/>
      <c r="AL953" s="106"/>
      <c r="AM953" s="106"/>
      <c r="AN953" s="106"/>
      <c r="AO953" s="106"/>
      <c r="AP953" s="106"/>
      <c r="AQ953" s="106"/>
      <c r="AR953" s="106"/>
      <c r="AS953" s="106"/>
      <c r="AT953" s="106"/>
      <c r="AU953" s="106"/>
    </row>
    <row r="954" spans="1:47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  <c r="AH954" s="106"/>
      <c r="AI954" s="106"/>
      <c r="AJ954" s="106"/>
      <c r="AK954" s="106"/>
      <c r="AL954" s="106"/>
      <c r="AM954" s="106"/>
      <c r="AN954" s="106"/>
      <c r="AO954" s="106"/>
      <c r="AP954" s="106"/>
      <c r="AQ954" s="106"/>
      <c r="AR954" s="106"/>
      <c r="AS954" s="106"/>
      <c r="AT954" s="106"/>
      <c r="AU954" s="106"/>
    </row>
    <row r="955" spans="1:47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  <c r="AH955" s="106"/>
      <c r="AI955" s="106"/>
      <c r="AJ955" s="106"/>
      <c r="AK955" s="106"/>
      <c r="AL955" s="106"/>
      <c r="AM955" s="106"/>
      <c r="AN955" s="106"/>
      <c r="AO955" s="106"/>
      <c r="AP955" s="106"/>
      <c r="AQ955" s="106"/>
      <c r="AR955" s="106"/>
      <c r="AS955" s="106"/>
      <c r="AT955" s="106"/>
      <c r="AU955" s="106"/>
    </row>
    <row r="956" spans="1:47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  <c r="AH956" s="106"/>
      <c r="AI956" s="106"/>
      <c r="AJ956" s="106"/>
      <c r="AK956" s="106"/>
      <c r="AL956" s="106"/>
      <c r="AM956" s="106"/>
      <c r="AN956" s="106"/>
      <c r="AO956" s="106"/>
      <c r="AP956" s="106"/>
      <c r="AQ956" s="106"/>
      <c r="AR956" s="106"/>
      <c r="AS956" s="106"/>
      <c r="AT956" s="106"/>
      <c r="AU956" s="106"/>
    </row>
    <row r="957" spans="1:47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  <c r="AL957" s="106"/>
      <c r="AM957" s="106"/>
      <c r="AN957" s="106"/>
      <c r="AO957" s="106"/>
      <c r="AP957" s="106"/>
      <c r="AQ957" s="106"/>
      <c r="AR957" s="106"/>
      <c r="AS957" s="106"/>
      <c r="AT957" s="106"/>
      <c r="AU957" s="106"/>
    </row>
    <row r="958" spans="1:47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  <c r="AL958" s="106"/>
      <c r="AM958" s="106"/>
      <c r="AN958" s="106"/>
      <c r="AO958" s="106"/>
      <c r="AP958" s="106"/>
      <c r="AQ958" s="106"/>
      <c r="AR958" s="106"/>
      <c r="AS958" s="106"/>
      <c r="AT958" s="106"/>
      <c r="AU958" s="106"/>
    </row>
    <row r="959" spans="1:47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  <c r="AL959" s="106"/>
      <c r="AM959" s="106"/>
      <c r="AN959" s="106"/>
      <c r="AO959" s="106"/>
      <c r="AP959" s="106"/>
      <c r="AQ959" s="106"/>
      <c r="AR959" s="106"/>
      <c r="AS959" s="106"/>
      <c r="AT959" s="106"/>
      <c r="AU959" s="106"/>
    </row>
    <row r="960" spans="1:47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  <c r="AH960" s="106"/>
      <c r="AI960" s="106"/>
      <c r="AJ960" s="106"/>
      <c r="AK960" s="106"/>
      <c r="AL960" s="106"/>
      <c r="AM960" s="106"/>
      <c r="AN960" s="106"/>
      <c r="AO960" s="106"/>
      <c r="AP960" s="106"/>
      <c r="AQ960" s="106"/>
      <c r="AR960" s="106"/>
      <c r="AS960" s="106"/>
      <c r="AT960" s="106"/>
      <c r="AU960" s="106"/>
    </row>
    <row r="961" spans="1:47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  <c r="AH961" s="106"/>
      <c r="AI961" s="106"/>
      <c r="AJ961" s="106"/>
      <c r="AK961" s="106"/>
      <c r="AL961" s="106"/>
      <c r="AM961" s="106"/>
      <c r="AN961" s="106"/>
      <c r="AO961" s="106"/>
      <c r="AP961" s="106"/>
      <c r="AQ961" s="106"/>
      <c r="AR961" s="106"/>
      <c r="AS961" s="106"/>
      <c r="AT961" s="106"/>
      <c r="AU961" s="106"/>
    </row>
    <row r="962" spans="1:47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  <c r="AH962" s="106"/>
      <c r="AI962" s="106"/>
      <c r="AJ962" s="106"/>
      <c r="AK962" s="106"/>
      <c r="AL962" s="106"/>
      <c r="AM962" s="106"/>
      <c r="AN962" s="106"/>
      <c r="AO962" s="106"/>
      <c r="AP962" s="106"/>
      <c r="AQ962" s="106"/>
      <c r="AR962" s="106"/>
      <c r="AS962" s="106"/>
      <c r="AT962" s="106"/>
      <c r="AU962" s="106"/>
    </row>
    <row r="963" spans="1:47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  <c r="AH963" s="106"/>
      <c r="AI963" s="106"/>
      <c r="AJ963" s="106"/>
      <c r="AK963" s="106"/>
      <c r="AL963" s="106"/>
      <c r="AM963" s="106"/>
      <c r="AN963" s="106"/>
      <c r="AO963" s="106"/>
      <c r="AP963" s="106"/>
      <c r="AQ963" s="106"/>
      <c r="AR963" s="106"/>
      <c r="AS963" s="106"/>
      <c r="AT963" s="106"/>
      <c r="AU963" s="106"/>
    </row>
    <row r="964" spans="1:47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  <c r="AH964" s="106"/>
      <c r="AI964" s="106"/>
      <c r="AJ964" s="106"/>
      <c r="AK964" s="106"/>
      <c r="AL964" s="106"/>
      <c r="AM964" s="106"/>
      <c r="AN964" s="106"/>
      <c r="AO964" s="106"/>
      <c r="AP964" s="106"/>
      <c r="AQ964" s="106"/>
      <c r="AR964" s="106"/>
      <c r="AS964" s="106"/>
      <c r="AT964" s="106"/>
      <c r="AU964" s="106"/>
    </row>
    <row r="965" spans="1:47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  <c r="AL965" s="106"/>
      <c r="AM965" s="106"/>
      <c r="AN965" s="106"/>
      <c r="AO965" s="106"/>
      <c r="AP965" s="106"/>
      <c r="AQ965" s="106"/>
      <c r="AR965" s="106"/>
      <c r="AS965" s="106"/>
      <c r="AT965" s="106"/>
      <c r="AU965" s="106"/>
    </row>
    <row r="966" spans="1:47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  <c r="AH966" s="106"/>
      <c r="AI966" s="106"/>
      <c r="AJ966" s="106"/>
      <c r="AK966" s="106"/>
      <c r="AL966" s="106"/>
      <c r="AM966" s="106"/>
      <c r="AN966" s="106"/>
      <c r="AO966" s="106"/>
      <c r="AP966" s="106"/>
      <c r="AQ966" s="106"/>
      <c r="AR966" s="106"/>
      <c r="AS966" s="106"/>
      <c r="AT966" s="106"/>
      <c r="AU966" s="106"/>
    </row>
    <row r="967" spans="1:47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  <c r="AH967" s="106"/>
      <c r="AI967" s="106"/>
      <c r="AJ967" s="106"/>
      <c r="AK967" s="106"/>
      <c r="AL967" s="106"/>
      <c r="AM967" s="106"/>
      <c r="AN967" s="106"/>
      <c r="AO967" s="106"/>
      <c r="AP967" s="106"/>
      <c r="AQ967" s="106"/>
      <c r="AR967" s="106"/>
      <c r="AS967" s="106"/>
      <c r="AT967" s="106"/>
      <c r="AU967" s="106"/>
    </row>
    <row r="968" spans="1:47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  <c r="AL968" s="106"/>
      <c r="AM968" s="106"/>
      <c r="AN968" s="106"/>
      <c r="AO968" s="106"/>
      <c r="AP968" s="106"/>
      <c r="AQ968" s="106"/>
      <c r="AR968" s="106"/>
      <c r="AS968" s="106"/>
      <c r="AT968" s="106"/>
      <c r="AU968" s="106"/>
    </row>
    <row r="969" spans="1:47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  <c r="AH969" s="106"/>
      <c r="AI969" s="106"/>
      <c r="AJ969" s="106"/>
      <c r="AK969" s="106"/>
      <c r="AL969" s="106"/>
      <c r="AM969" s="106"/>
      <c r="AN969" s="106"/>
      <c r="AO969" s="106"/>
      <c r="AP969" s="106"/>
      <c r="AQ969" s="106"/>
      <c r="AR969" s="106"/>
      <c r="AS969" s="106"/>
      <c r="AT969" s="106"/>
      <c r="AU969" s="106"/>
    </row>
    <row r="970" spans="1:47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  <c r="AH970" s="106"/>
      <c r="AI970" s="106"/>
      <c r="AJ970" s="106"/>
      <c r="AK970" s="106"/>
      <c r="AL970" s="106"/>
      <c r="AM970" s="106"/>
      <c r="AN970" s="106"/>
      <c r="AO970" s="106"/>
      <c r="AP970" s="106"/>
      <c r="AQ970" s="106"/>
      <c r="AR970" s="106"/>
      <c r="AS970" s="106"/>
      <c r="AT970" s="106"/>
      <c r="AU970" s="106"/>
    </row>
    <row r="971" spans="1:47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  <c r="AH971" s="106"/>
      <c r="AI971" s="106"/>
      <c r="AJ971" s="106"/>
      <c r="AK971" s="106"/>
      <c r="AL971" s="106"/>
      <c r="AM971" s="106"/>
      <c r="AN971" s="106"/>
      <c r="AO971" s="106"/>
      <c r="AP971" s="106"/>
      <c r="AQ971" s="106"/>
      <c r="AR971" s="106"/>
      <c r="AS971" s="106"/>
      <c r="AT971" s="106"/>
      <c r="AU971" s="106"/>
    </row>
    <row r="972" spans="1:47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  <c r="AL972" s="106"/>
      <c r="AM972" s="106"/>
      <c r="AN972" s="106"/>
      <c r="AO972" s="106"/>
      <c r="AP972" s="106"/>
      <c r="AQ972" s="106"/>
      <c r="AR972" s="106"/>
      <c r="AS972" s="106"/>
      <c r="AT972" s="106"/>
      <c r="AU972" s="106"/>
    </row>
    <row r="973" spans="1:47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  <c r="AH973" s="106"/>
      <c r="AI973" s="106"/>
      <c r="AJ973" s="106"/>
      <c r="AK973" s="106"/>
      <c r="AL973" s="106"/>
      <c r="AM973" s="106"/>
      <c r="AN973" s="106"/>
      <c r="AO973" s="106"/>
      <c r="AP973" s="106"/>
      <c r="AQ973" s="106"/>
      <c r="AR973" s="106"/>
      <c r="AS973" s="106"/>
      <c r="AT973" s="106"/>
      <c r="AU973" s="106"/>
    </row>
    <row r="974" spans="1:47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  <c r="AH974" s="106"/>
      <c r="AI974" s="106"/>
      <c r="AJ974" s="106"/>
      <c r="AK974" s="106"/>
      <c r="AL974" s="106"/>
      <c r="AM974" s="106"/>
      <c r="AN974" s="106"/>
      <c r="AO974" s="106"/>
      <c r="AP974" s="106"/>
      <c r="AQ974" s="106"/>
      <c r="AR974" s="106"/>
      <c r="AS974" s="106"/>
      <c r="AT974" s="106"/>
      <c r="AU974" s="106"/>
    </row>
    <row r="975" spans="1:47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  <c r="AH975" s="106"/>
      <c r="AI975" s="106"/>
      <c r="AJ975" s="106"/>
      <c r="AK975" s="106"/>
      <c r="AL975" s="106"/>
      <c r="AM975" s="106"/>
      <c r="AN975" s="106"/>
      <c r="AO975" s="106"/>
      <c r="AP975" s="106"/>
      <c r="AQ975" s="106"/>
      <c r="AR975" s="106"/>
      <c r="AS975" s="106"/>
      <c r="AT975" s="106"/>
      <c r="AU975" s="106"/>
    </row>
    <row r="976" spans="1:47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  <c r="AL976" s="106"/>
      <c r="AM976" s="106"/>
      <c r="AN976" s="106"/>
      <c r="AO976" s="106"/>
      <c r="AP976" s="106"/>
      <c r="AQ976" s="106"/>
      <c r="AR976" s="106"/>
      <c r="AS976" s="106"/>
      <c r="AT976" s="106"/>
      <c r="AU976" s="106"/>
    </row>
    <row r="977" spans="1:47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  <c r="AL977" s="106"/>
      <c r="AM977" s="106"/>
      <c r="AN977" s="106"/>
      <c r="AO977" s="106"/>
      <c r="AP977" s="106"/>
      <c r="AQ977" s="106"/>
      <c r="AR977" s="106"/>
      <c r="AS977" s="106"/>
      <c r="AT977" s="106"/>
      <c r="AU977" s="106"/>
    </row>
    <row r="978" spans="1:47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  <c r="AH978" s="106"/>
      <c r="AI978" s="106"/>
      <c r="AJ978" s="106"/>
      <c r="AK978" s="106"/>
      <c r="AL978" s="106"/>
      <c r="AM978" s="106"/>
      <c r="AN978" s="106"/>
      <c r="AO978" s="106"/>
      <c r="AP978" s="106"/>
      <c r="AQ978" s="106"/>
      <c r="AR978" s="106"/>
      <c r="AS978" s="106"/>
      <c r="AT978" s="106"/>
      <c r="AU978" s="106"/>
    </row>
    <row r="979" spans="1:47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  <c r="AL979" s="106"/>
      <c r="AM979" s="106"/>
      <c r="AN979" s="106"/>
      <c r="AO979" s="106"/>
      <c r="AP979" s="106"/>
      <c r="AQ979" s="106"/>
      <c r="AR979" s="106"/>
      <c r="AS979" s="106"/>
      <c r="AT979" s="106"/>
      <c r="AU979" s="106"/>
    </row>
    <row r="980" spans="1:47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  <c r="AH980" s="106"/>
      <c r="AI980" s="106"/>
      <c r="AJ980" s="106"/>
      <c r="AK980" s="106"/>
      <c r="AL980" s="106"/>
      <c r="AM980" s="106"/>
      <c r="AN980" s="106"/>
      <c r="AO980" s="106"/>
      <c r="AP980" s="106"/>
      <c r="AQ980" s="106"/>
      <c r="AR980" s="106"/>
      <c r="AS980" s="106"/>
      <c r="AT980" s="106"/>
      <c r="AU980" s="106"/>
    </row>
    <row r="981" spans="1:47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06"/>
      <c r="AM981" s="106"/>
      <c r="AN981" s="106"/>
      <c r="AO981" s="106"/>
      <c r="AP981" s="106"/>
      <c r="AQ981" s="106"/>
      <c r="AR981" s="106"/>
      <c r="AS981" s="106"/>
      <c r="AT981" s="106"/>
      <c r="AU981" s="106"/>
    </row>
    <row r="982" spans="1:47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  <c r="AL982" s="106"/>
      <c r="AM982" s="106"/>
      <c r="AN982" s="106"/>
      <c r="AO982" s="106"/>
      <c r="AP982" s="106"/>
      <c r="AQ982" s="106"/>
      <c r="AR982" s="106"/>
      <c r="AS982" s="106"/>
      <c r="AT982" s="106"/>
      <c r="AU982" s="106"/>
    </row>
    <row r="983" spans="1:47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  <c r="AH983" s="106"/>
      <c r="AI983" s="106"/>
      <c r="AJ983" s="106"/>
      <c r="AK983" s="106"/>
      <c r="AL983" s="106"/>
      <c r="AM983" s="106"/>
      <c r="AN983" s="106"/>
      <c r="AO983" s="106"/>
      <c r="AP983" s="106"/>
      <c r="AQ983" s="106"/>
      <c r="AR983" s="106"/>
      <c r="AS983" s="106"/>
      <c r="AT983" s="106"/>
      <c r="AU983" s="106"/>
    </row>
    <row r="984" spans="1:47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  <c r="AL984" s="106"/>
      <c r="AM984" s="106"/>
      <c r="AN984" s="106"/>
      <c r="AO984" s="106"/>
      <c r="AP984" s="106"/>
      <c r="AQ984" s="106"/>
      <c r="AR984" s="106"/>
      <c r="AS984" s="106"/>
      <c r="AT984" s="106"/>
      <c r="AU984" s="106"/>
    </row>
    <row r="985" spans="1:47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  <c r="AL985" s="106"/>
      <c r="AM985" s="106"/>
      <c r="AN985" s="106"/>
      <c r="AO985" s="106"/>
      <c r="AP985" s="106"/>
      <c r="AQ985" s="106"/>
      <c r="AR985" s="106"/>
      <c r="AS985" s="106"/>
      <c r="AT985" s="106"/>
      <c r="AU985" s="106"/>
    </row>
    <row r="986" spans="1:47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  <c r="AL986" s="106"/>
      <c r="AM986" s="106"/>
      <c r="AN986" s="106"/>
      <c r="AO986" s="106"/>
      <c r="AP986" s="106"/>
      <c r="AQ986" s="106"/>
      <c r="AR986" s="106"/>
      <c r="AS986" s="106"/>
      <c r="AT986" s="106"/>
      <c r="AU986" s="106"/>
    </row>
    <row r="987" spans="1:47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  <c r="AL987" s="106"/>
      <c r="AM987" s="106"/>
      <c r="AN987" s="106"/>
      <c r="AO987" s="106"/>
      <c r="AP987" s="106"/>
      <c r="AQ987" s="106"/>
      <c r="AR987" s="106"/>
      <c r="AS987" s="106"/>
      <c r="AT987" s="106"/>
      <c r="AU987" s="106"/>
    </row>
    <row r="988" spans="1:47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</row>
    <row r="989" spans="1:47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  <c r="AL989" s="106"/>
      <c r="AM989" s="106"/>
      <c r="AN989" s="106"/>
      <c r="AO989" s="106"/>
      <c r="AP989" s="106"/>
      <c r="AQ989" s="106"/>
      <c r="AR989" s="106"/>
      <c r="AS989" s="106"/>
      <c r="AT989" s="106"/>
      <c r="AU989" s="106"/>
    </row>
    <row r="990" spans="1:47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  <c r="AL990" s="106"/>
      <c r="AM990" s="106"/>
      <c r="AN990" s="106"/>
      <c r="AO990" s="106"/>
      <c r="AP990" s="106"/>
      <c r="AQ990" s="106"/>
      <c r="AR990" s="106"/>
      <c r="AS990" s="106"/>
      <c r="AT990" s="106"/>
      <c r="AU990" s="106"/>
    </row>
    <row r="991" spans="1:47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  <c r="AL991" s="106"/>
      <c r="AM991" s="106"/>
      <c r="AN991" s="106"/>
      <c r="AO991" s="106"/>
      <c r="AP991" s="106"/>
      <c r="AQ991" s="106"/>
      <c r="AR991" s="106"/>
      <c r="AS991" s="106"/>
      <c r="AT991" s="106"/>
      <c r="AU991" s="106"/>
    </row>
    <row r="992" spans="1:47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  <c r="AL992" s="106"/>
      <c r="AM992" s="106"/>
      <c r="AN992" s="106"/>
      <c r="AO992" s="106"/>
      <c r="AP992" s="106"/>
      <c r="AQ992" s="106"/>
      <c r="AR992" s="106"/>
      <c r="AS992" s="106"/>
      <c r="AT992" s="106"/>
      <c r="AU992" s="106"/>
    </row>
    <row r="993" spans="1:47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06"/>
      <c r="AN993" s="106"/>
      <c r="AO993" s="106"/>
      <c r="AP993" s="106"/>
      <c r="AQ993" s="106"/>
      <c r="AR993" s="106"/>
      <c r="AS993" s="106"/>
      <c r="AT993" s="106"/>
      <c r="AU993" s="106"/>
    </row>
    <row r="994" spans="1:47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</row>
    <row r="995" spans="1:47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  <c r="AL995" s="106"/>
      <c r="AM995" s="106"/>
      <c r="AN995" s="106"/>
      <c r="AO995" s="106"/>
      <c r="AP995" s="106"/>
      <c r="AQ995" s="106"/>
      <c r="AR995" s="106"/>
      <c r="AS995" s="106"/>
      <c r="AT995" s="106"/>
      <c r="AU995" s="106"/>
    </row>
    <row r="996" spans="1:47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  <c r="AL996" s="106"/>
      <c r="AM996" s="106"/>
      <c r="AN996" s="106"/>
      <c r="AO996" s="106"/>
      <c r="AP996" s="106"/>
      <c r="AQ996" s="106"/>
      <c r="AR996" s="106"/>
      <c r="AS996" s="106"/>
      <c r="AT996" s="106"/>
      <c r="AU996" s="106"/>
    </row>
    <row r="997" spans="1:47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  <c r="AL997" s="106"/>
      <c r="AM997" s="106"/>
      <c r="AN997" s="106"/>
      <c r="AO997" s="106"/>
      <c r="AP997" s="106"/>
      <c r="AQ997" s="106"/>
      <c r="AR997" s="106"/>
      <c r="AS997" s="106"/>
      <c r="AT997" s="106"/>
      <c r="AU997" s="106"/>
    </row>
    <row r="998" spans="1:47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  <c r="AL998" s="106"/>
      <c r="AM998" s="106"/>
      <c r="AN998" s="106"/>
      <c r="AO998" s="106"/>
      <c r="AP998" s="106"/>
      <c r="AQ998" s="106"/>
      <c r="AR998" s="106"/>
      <c r="AS998" s="106"/>
      <c r="AT998" s="106"/>
      <c r="AU998" s="106"/>
    </row>
    <row r="999" spans="1:47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  <c r="AL999" s="106"/>
      <c r="AM999" s="106"/>
      <c r="AN999" s="106"/>
      <c r="AO999" s="106"/>
      <c r="AP999" s="106"/>
      <c r="AQ999" s="106"/>
      <c r="AR999" s="106"/>
      <c r="AS999" s="106"/>
      <c r="AT999" s="106"/>
      <c r="AU999" s="106"/>
    </row>
    <row r="1000" spans="1:47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  <c r="AL1000" s="106"/>
      <c r="AM1000" s="106"/>
      <c r="AN1000" s="106"/>
      <c r="AO1000" s="106"/>
      <c r="AP1000" s="106"/>
      <c r="AQ1000" s="106"/>
      <c r="AR1000" s="106"/>
      <c r="AS1000" s="106"/>
      <c r="AT1000" s="106"/>
      <c r="AU1000" s="106"/>
    </row>
    <row r="1001" spans="1:47" ht="15.75" customHeight="1">
      <c r="A1001" s="106"/>
      <c r="B1001" s="106"/>
      <c r="C1001" s="106"/>
      <c r="D1001" s="106"/>
      <c r="E1001" s="106"/>
      <c r="F1001" s="106"/>
      <c r="G1001" s="106"/>
      <c r="H1001" s="106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  <c r="AH1001" s="106"/>
      <c r="AI1001" s="106"/>
      <c r="AJ1001" s="106"/>
      <c r="AK1001" s="106"/>
      <c r="AL1001" s="106"/>
      <c r="AM1001" s="106"/>
      <c r="AN1001" s="106"/>
      <c r="AO1001" s="106"/>
      <c r="AP1001" s="106"/>
      <c r="AQ1001" s="106"/>
      <c r="AR1001" s="106"/>
      <c r="AS1001" s="106"/>
      <c r="AT1001" s="106"/>
      <c r="AU1001" s="106"/>
    </row>
    <row r="1002" spans="1:47" ht="15.75" customHeight="1">
      <c r="A1002" s="106"/>
      <c r="B1002" s="106"/>
      <c r="C1002" s="106"/>
      <c r="D1002" s="106"/>
      <c r="E1002" s="106"/>
      <c r="F1002" s="106"/>
      <c r="G1002" s="106"/>
      <c r="H1002" s="106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  <c r="U1002" s="106"/>
      <c r="V1002" s="106"/>
      <c r="W1002" s="106"/>
      <c r="X1002" s="106"/>
      <c r="Y1002" s="106"/>
      <c r="Z1002" s="106"/>
      <c r="AA1002" s="106"/>
      <c r="AB1002" s="106"/>
      <c r="AC1002" s="106"/>
      <c r="AD1002" s="106"/>
      <c r="AE1002" s="106"/>
      <c r="AF1002" s="106"/>
      <c r="AG1002" s="106"/>
      <c r="AH1002" s="106"/>
      <c r="AI1002" s="106"/>
      <c r="AJ1002" s="106"/>
      <c r="AK1002" s="106"/>
      <c r="AL1002" s="106"/>
      <c r="AM1002" s="106"/>
      <c r="AN1002" s="106"/>
      <c r="AO1002" s="106"/>
      <c r="AP1002" s="106"/>
      <c r="AQ1002" s="106"/>
      <c r="AR1002" s="106"/>
      <c r="AS1002" s="106"/>
      <c r="AT1002" s="106"/>
      <c r="AU1002" s="106"/>
    </row>
    <row r="1003" spans="1:47" ht="15.75" customHeight="1">
      <c r="A1003" s="106"/>
      <c r="B1003" s="106"/>
      <c r="C1003" s="106"/>
      <c r="D1003" s="106"/>
      <c r="E1003" s="106"/>
      <c r="F1003" s="106"/>
      <c r="G1003" s="106"/>
      <c r="H1003" s="106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  <c r="U1003" s="106"/>
      <c r="V1003" s="106"/>
      <c r="W1003" s="106"/>
      <c r="X1003" s="106"/>
      <c r="Y1003" s="106"/>
      <c r="Z1003" s="106"/>
      <c r="AA1003" s="106"/>
      <c r="AB1003" s="106"/>
      <c r="AC1003" s="106"/>
      <c r="AD1003" s="106"/>
      <c r="AE1003" s="106"/>
      <c r="AF1003" s="106"/>
      <c r="AG1003" s="106"/>
      <c r="AH1003" s="106"/>
      <c r="AI1003" s="106"/>
      <c r="AJ1003" s="106"/>
      <c r="AK1003" s="106"/>
      <c r="AL1003" s="106"/>
      <c r="AM1003" s="106"/>
      <c r="AN1003" s="106"/>
      <c r="AO1003" s="106"/>
      <c r="AP1003" s="106"/>
      <c r="AQ1003" s="106"/>
      <c r="AR1003" s="106"/>
      <c r="AS1003" s="106"/>
      <c r="AT1003" s="106"/>
      <c r="AU1003" s="106"/>
    </row>
    <row r="1004" spans="1:47" ht="15.75" customHeight="1">
      <c r="A1004" s="106"/>
      <c r="B1004" s="106"/>
      <c r="C1004" s="106"/>
      <c r="D1004" s="106"/>
      <c r="E1004" s="106"/>
      <c r="F1004" s="106"/>
      <c r="G1004" s="106"/>
      <c r="H1004" s="106"/>
      <c r="I1004" s="106"/>
      <c r="J1004" s="106"/>
      <c r="K1004" s="106"/>
      <c r="L1004" s="106"/>
      <c r="M1004" s="106"/>
      <c r="N1004" s="106"/>
      <c r="O1004" s="106"/>
      <c r="P1004" s="106"/>
      <c r="Q1004" s="106"/>
      <c r="R1004" s="106"/>
      <c r="S1004" s="106"/>
      <c r="T1004" s="106"/>
      <c r="U1004" s="106"/>
      <c r="V1004" s="106"/>
      <c r="W1004" s="106"/>
      <c r="X1004" s="106"/>
      <c r="Y1004" s="106"/>
      <c r="Z1004" s="106"/>
      <c r="AA1004" s="106"/>
      <c r="AB1004" s="106"/>
      <c r="AC1004" s="106"/>
      <c r="AD1004" s="106"/>
      <c r="AE1004" s="106"/>
      <c r="AF1004" s="106"/>
      <c r="AG1004" s="106"/>
      <c r="AH1004" s="106"/>
      <c r="AI1004" s="106"/>
      <c r="AJ1004" s="106"/>
      <c r="AK1004" s="106"/>
      <c r="AL1004" s="106"/>
      <c r="AM1004" s="106"/>
      <c r="AN1004" s="106"/>
      <c r="AO1004" s="106"/>
      <c r="AP1004" s="106"/>
      <c r="AQ1004" s="106"/>
      <c r="AR1004" s="106"/>
      <c r="AS1004" s="106"/>
      <c r="AT1004" s="106"/>
      <c r="AU1004" s="106"/>
    </row>
  </sheetData>
  <sheetProtection algorithmName="SHA-512" hashValue="zIbn2eKLlLH+oDrEXaY+FbdelscTPXHKAavpzqdt/WIaH74f63jKG9oxqPPXOu80UGaIKWYp3E9kxYwS7vgFOQ==" saltValue="Gwl4/iSEHDQtoiwN1PcJig==" spinCount="100000" sheet="1" selectLockedCells="1"/>
  <mergeCells count="67">
    <mergeCell ref="B40:AS40"/>
    <mergeCell ref="H50:AS50"/>
    <mergeCell ref="H58:AS58"/>
    <mergeCell ref="H67:AS67"/>
    <mergeCell ref="B24:I24"/>
    <mergeCell ref="J24:O24"/>
    <mergeCell ref="J28:O28"/>
    <mergeCell ref="P28:U28"/>
    <mergeCell ref="B30:I30"/>
    <mergeCell ref="B29:I29"/>
    <mergeCell ref="J29:O29"/>
    <mergeCell ref="P29:U29"/>
    <mergeCell ref="J30:U30"/>
    <mergeCell ref="B25:I25"/>
    <mergeCell ref="B27:I28"/>
    <mergeCell ref="P24:U24"/>
    <mergeCell ref="J25:U25"/>
    <mergeCell ref="J27:U27"/>
    <mergeCell ref="V30:AG30"/>
    <mergeCell ref="AH29:AM29"/>
    <mergeCell ref="AH27:AS27"/>
    <mergeCell ref="AB28:AG28"/>
    <mergeCell ref="AH28:AM28"/>
    <mergeCell ref="AN28:AS28"/>
    <mergeCell ref="V24:AA24"/>
    <mergeCell ref="AB24:AG24"/>
    <mergeCell ref="V25:AG25"/>
    <mergeCell ref="A2:AS2"/>
    <mergeCell ref="A3:AS3"/>
    <mergeCell ref="A4:AS4"/>
    <mergeCell ref="A5:AS5"/>
    <mergeCell ref="A6:AS6"/>
    <mergeCell ref="A7:AS7"/>
    <mergeCell ref="B9:AS9"/>
    <mergeCell ref="B11:AS11"/>
    <mergeCell ref="AH13:AS13"/>
    <mergeCell ref="B14:L14"/>
    <mergeCell ref="R14:AS14"/>
    <mergeCell ref="B15:D15"/>
    <mergeCell ref="K15:X15"/>
    <mergeCell ref="AH15:AS15"/>
    <mergeCell ref="B17:AS17"/>
    <mergeCell ref="B18:AS18"/>
    <mergeCell ref="B20:AS20"/>
    <mergeCell ref="B22:I23"/>
    <mergeCell ref="J22:U22"/>
    <mergeCell ref="V22:AG22"/>
    <mergeCell ref="J23:O23"/>
    <mergeCell ref="AB23:AG23"/>
    <mergeCell ref="P23:U23"/>
    <mergeCell ref="V23:AA23"/>
    <mergeCell ref="V27:AG27"/>
    <mergeCell ref="V28:AA28"/>
    <mergeCell ref="B79:AS79"/>
    <mergeCell ref="P32:U32"/>
    <mergeCell ref="P33:U33"/>
    <mergeCell ref="P34:U34"/>
    <mergeCell ref="I35:U35"/>
    <mergeCell ref="W37:AT37"/>
    <mergeCell ref="W36:AT36"/>
    <mergeCell ref="W35:AT35"/>
    <mergeCell ref="W33:AT33"/>
    <mergeCell ref="W32:AS32"/>
    <mergeCell ref="AH30:AS30"/>
    <mergeCell ref="V29:AA29"/>
    <mergeCell ref="AB29:AG29"/>
    <mergeCell ref="AN29:AS29"/>
  </mergeCells>
  <dataValidations count="7">
    <dataValidation allowBlank="1" showErrorMessage="1" sqref="V35" xr:uid="{00000000-0002-0000-0000-000002000000}"/>
    <dataValidation type="list" allowBlank="1" showInputMessage="1" showErrorMessage="1" prompt="Choose from the dropdown list." sqref="AH13:AS13" xr:uid="{5C1AAE04-601A-4906-B2EA-6520CB24BD1E}">
      <formula1>"Chinese Independent High School 华文独中, SMK/SMJK 国中/国民型中学, SK/SJKC/SJKT 国小/华小/淡小, Private Primary School 私立小学, Private Secondary School 私立中学, IPTA/IPTS 国立/私立大专院校, Tuition/Learning Center 补习/学习中心, Other 其他"</formula1>
    </dataValidation>
    <dataValidation allowBlank="1" showInputMessage="1" showErrorMessage="1" prompt="For Example: OSPAY_20250415151836872" sqref="I35:U35" xr:uid="{9EC8A139-D8B3-46F8-9BAF-87477DFD441C}"/>
    <dataValidation allowBlank="1" showInputMessage="1" showErrorMessage="1" prompt="Optional" sqref="K15:X15" xr:uid="{DE86E6B5-2328-48E1-97B5-B389D77EAB0B}"/>
    <dataValidation allowBlank="1" showInputMessage="1" showErrorMessage="1" prompt="Fill in CAPITAL LETTER only." sqref="R14:AS14" xr:uid="{9D543866-3099-4DE6-8F84-BFCA6C91881B}"/>
    <dataValidation type="list" allowBlank="1" showInputMessage="1" showErrorMessage="1" prompt="Choose from the dropdown list." sqref="AH15:AS15" xr:uid="{FC96A160-E92E-4BB1-B953-61E935178AF8}">
      <formula1>"JOHOR,KEDAH,KELANTAN,KUALA LUMPUR,LABUAN,NEGERI SEMBILAN,MELAKA,PAHANG,PERAK,PERLIS,PULAU PINANG,PUTRAJAYA,SABAH,SARAWAK,SELANGOR,TERENGGANU"</formula1>
    </dataValidation>
    <dataValidation type="custom" errorStyle="information" allowBlank="1" showInputMessage="1" showErrorMessage="1" error="You can only select up to 3 items." sqref="A43:A50" xr:uid="{00414F66-D340-408F-81E0-C9A14FE8B2D7}">
      <formula1>COUNTIF($A$43:$A$50, TRUE)&lt;=3</formula1>
    </dataValidation>
  </dataValidations>
  <hyperlinks>
    <hyperlink ref="E84" r:id="rId1" xr:uid="{00000000-0004-0000-0000-000000000000}"/>
    <hyperlink ref="B18:AS18" location="'PARTICIPANT NAME LIST'!A1" display="»CLICK HERE TO KEY IN PARTICIPANTS«    »KLIK SINI UNTUK ISIKAN MAKLUMAT PERSERTA«     »点击这里输入学生名单«" xr:uid="{00000000-0004-0000-0000-000001000000}"/>
    <hyperlink ref="AC34" r:id="rId2" xr:uid="{803C77BD-DC40-4F3F-848D-1E8373C8256E}"/>
  </hyperlinks>
  <pageMargins left="0.27559055118110237" right="0.23622047244094491" top="0.11811023622047245" bottom="0.11811023622047245" header="0" footer="0"/>
  <pageSetup paperSize="9" scale="65" fitToWidth="0" fitToHeight="0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3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42</xdr:row>
                    <xdr:rowOff>28575</xdr:rowOff>
                  </from>
                  <to>
                    <xdr:col>1</xdr:col>
                    <xdr:colOff>228600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19050</xdr:colOff>
                    <xdr:row>43</xdr:row>
                    <xdr:rowOff>28575</xdr:rowOff>
                  </from>
                  <to>
                    <xdr:col>1</xdr:col>
                    <xdr:colOff>228600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19050</xdr:colOff>
                    <xdr:row>44</xdr:row>
                    <xdr:rowOff>28575</xdr:rowOff>
                  </from>
                  <to>
                    <xdr:col>1</xdr:col>
                    <xdr:colOff>228600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19050</xdr:colOff>
                    <xdr:row>45</xdr:row>
                    <xdr:rowOff>28575</xdr:rowOff>
                  </from>
                  <to>
                    <xdr:col>1</xdr:col>
                    <xdr:colOff>228600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19050</xdr:colOff>
                    <xdr:row>46</xdr:row>
                    <xdr:rowOff>28575</xdr:rowOff>
                  </from>
                  <to>
                    <xdr:col>1</xdr:col>
                    <xdr:colOff>228600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>
                <anchor moveWithCells="1">
                  <from>
                    <xdr:col>1</xdr:col>
                    <xdr:colOff>19050</xdr:colOff>
                    <xdr:row>47</xdr:row>
                    <xdr:rowOff>28575</xdr:rowOff>
                  </from>
                  <to>
                    <xdr:col>1</xdr:col>
                    <xdr:colOff>228600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19050</xdr:colOff>
                    <xdr:row>48</xdr:row>
                    <xdr:rowOff>28575</xdr:rowOff>
                  </from>
                  <to>
                    <xdr:col>1</xdr:col>
                    <xdr:colOff>228600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Check Box 10">
              <controlPr defaultSize="0" autoFill="0" autoLine="0" autoPict="0">
                <anchor moveWithCells="1">
                  <from>
                    <xdr:col>1</xdr:col>
                    <xdr:colOff>19050</xdr:colOff>
                    <xdr:row>49</xdr:row>
                    <xdr:rowOff>28575</xdr:rowOff>
                  </from>
                  <to>
                    <xdr:col>1</xdr:col>
                    <xdr:colOff>228600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4" name="Check Box 11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53</xdr:row>
                    <xdr:rowOff>28575</xdr:rowOff>
                  </from>
                  <to>
                    <xdr:col>1</xdr:col>
                    <xdr:colOff>228600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5" name="Check Box 12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54</xdr:row>
                    <xdr:rowOff>28575</xdr:rowOff>
                  </from>
                  <to>
                    <xdr:col>1</xdr:col>
                    <xdr:colOff>228600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6" name="Check Box 13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55</xdr:row>
                    <xdr:rowOff>28575</xdr:rowOff>
                  </from>
                  <to>
                    <xdr:col>1</xdr:col>
                    <xdr:colOff>228600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7" name="Check Box 14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56</xdr:row>
                    <xdr:rowOff>28575</xdr:rowOff>
                  </from>
                  <to>
                    <xdr:col>1</xdr:col>
                    <xdr:colOff>228600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8" name="Check Box 15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57</xdr:row>
                    <xdr:rowOff>28575</xdr:rowOff>
                  </from>
                  <to>
                    <xdr:col>1</xdr:col>
                    <xdr:colOff>228600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9" name="Check Box 16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61</xdr:row>
                    <xdr:rowOff>28575</xdr:rowOff>
                  </from>
                  <to>
                    <xdr:col>1</xdr:col>
                    <xdr:colOff>228600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0" name="Check Box 17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62</xdr:row>
                    <xdr:rowOff>28575</xdr:rowOff>
                  </from>
                  <to>
                    <xdr:col>1</xdr:col>
                    <xdr:colOff>228600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1" name="Check Box 18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63</xdr:row>
                    <xdr:rowOff>28575</xdr:rowOff>
                  </from>
                  <to>
                    <xdr:col>1</xdr:col>
                    <xdr:colOff>228600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2" name="Check Box 19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64</xdr:row>
                    <xdr:rowOff>28575</xdr:rowOff>
                  </from>
                  <to>
                    <xdr:col>1</xdr:col>
                    <xdr:colOff>228600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3" name="Check Box 20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65</xdr:row>
                    <xdr:rowOff>28575</xdr:rowOff>
                  </from>
                  <to>
                    <xdr:col>1</xdr:col>
                    <xdr:colOff>228600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4" name="Check Box 21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66</xdr:row>
                    <xdr:rowOff>28575</xdr:rowOff>
                  </from>
                  <to>
                    <xdr:col>1</xdr:col>
                    <xdr:colOff>228600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5" name="Check Box 22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70</xdr:row>
                    <xdr:rowOff>28575</xdr:rowOff>
                  </from>
                  <to>
                    <xdr:col>1</xdr:col>
                    <xdr:colOff>228600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6" name="Check Box 23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72</xdr:row>
                    <xdr:rowOff>28575</xdr:rowOff>
                  </from>
                  <to>
                    <xdr:col>1</xdr:col>
                    <xdr:colOff>228600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7" name="Check Box 24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43</xdr:row>
                    <xdr:rowOff>28575</xdr:rowOff>
                  </from>
                  <to>
                    <xdr:col>1</xdr:col>
                    <xdr:colOff>228600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8" name="Check Box 25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44</xdr:row>
                    <xdr:rowOff>28575</xdr:rowOff>
                  </from>
                  <to>
                    <xdr:col>1</xdr:col>
                    <xdr:colOff>228600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9" name="Check Box 26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45</xdr:row>
                    <xdr:rowOff>28575</xdr:rowOff>
                  </from>
                  <to>
                    <xdr:col>1</xdr:col>
                    <xdr:colOff>228600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30" name="Check Box 27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46</xdr:row>
                    <xdr:rowOff>28575</xdr:rowOff>
                  </from>
                  <to>
                    <xdr:col>1</xdr:col>
                    <xdr:colOff>228600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1" name="Check Box 28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47</xdr:row>
                    <xdr:rowOff>28575</xdr:rowOff>
                  </from>
                  <to>
                    <xdr:col>1</xdr:col>
                    <xdr:colOff>228600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2" name="Check Box 29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48</xdr:row>
                    <xdr:rowOff>28575</xdr:rowOff>
                  </from>
                  <to>
                    <xdr:col>1</xdr:col>
                    <xdr:colOff>228600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3" name="Check Box 30">
              <controlPr locked="0" defaultSize="0" autoFill="0" autoLine="0" autoPict="0">
                <anchor moveWithCells="1">
                  <from>
                    <xdr:col>1</xdr:col>
                    <xdr:colOff>19050</xdr:colOff>
                    <xdr:row>49</xdr:row>
                    <xdr:rowOff>28575</xdr:rowOff>
                  </from>
                  <to>
                    <xdr:col>1</xdr:col>
                    <xdr:colOff>228600</xdr:colOff>
                    <xdr:row>49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3.75" customWidth="1"/>
    <col min="3" max="3" width="38" customWidth="1"/>
    <col min="4" max="4" width="8.625" customWidth="1"/>
    <col min="5" max="10" width="5.625" customWidth="1"/>
    <col min="11" max="11" width="16.625" customWidth="1"/>
    <col min="12" max="13" width="9" customWidth="1"/>
    <col min="14" max="26" width="8.5" customWidth="1"/>
  </cols>
  <sheetData>
    <row r="1" spans="1:26" ht="15.75" customHeight="1">
      <c r="A1" s="52" t="s">
        <v>152</v>
      </c>
      <c r="B1" s="52"/>
      <c r="C1" s="52"/>
      <c r="D1" s="52"/>
      <c r="E1" s="53"/>
      <c r="F1" s="53"/>
      <c r="G1" s="53"/>
      <c r="H1" s="53"/>
      <c r="I1" s="53"/>
      <c r="J1" s="5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5.75" customHeight="1">
      <c r="A2" s="52" t="s">
        <v>165</v>
      </c>
      <c r="B2" s="52"/>
      <c r="C2" s="52"/>
      <c r="D2" s="52"/>
      <c r="E2" s="53"/>
      <c r="F2" s="53"/>
      <c r="G2" s="53"/>
      <c r="H2" s="53"/>
      <c r="I2" s="53"/>
      <c r="J2" s="53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53"/>
      <c r="H3" s="53"/>
      <c r="I3" s="318" t="s">
        <v>172</v>
      </c>
      <c r="J3" s="319"/>
      <c r="K3" s="247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9.5" customHeight="1">
      <c r="A4" s="76" t="s">
        <v>154</v>
      </c>
      <c r="B4" s="76"/>
      <c r="C4" s="95" t="str">
        <f>IF(ISBLANK('PARTICIPANT NAME LIST'!B2),"",'PARTICIPANT NAME LIST'!B2)</f>
        <v>SELANGOR</v>
      </c>
      <c r="D4" s="95"/>
      <c r="E4" s="70"/>
      <c r="F4" s="70"/>
      <c r="G4" s="53"/>
      <c r="H4" s="53"/>
      <c r="I4" s="320"/>
      <c r="J4" s="268"/>
      <c r="K4" s="321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9.5" customHeight="1">
      <c r="A5" s="76" t="s">
        <v>155</v>
      </c>
      <c r="B5" s="76"/>
      <c r="C5" s="78" t="str">
        <f>IF(ISBLANK('PARTICIPANT NAME LIST'!B4),"",UPPER('PARTICIPANT NAME LIST'!B4))</f>
        <v>IPTA/IPTS 国立/私立大专院校</v>
      </c>
      <c r="D5" s="78"/>
      <c r="E5" s="71"/>
      <c r="F5" s="71"/>
      <c r="G5" s="53"/>
      <c r="H5" s="53"/>
      <c r="I5" s="322"/>
      <c r="J5" s="314"/>
      <c r="K5" s="315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3"/>
      <c r="J6" s="53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5.75" customHeight="1">
      <c r="A7" s="63" t="s">
        <v>21</v>
      </c>
      <c r="B7" s="328" t="s">
        <v>160</v>
      </c>
      <c r="C7" s="309"/>
      <c r="D7" s="99" t="s">
        <v>30</v>
      </c>
      <c r="E7" s="62" t="s">
        <v>166</v>
      </c>
      <c r="F7" s="62" t="s">
        <v>167</v>
      </c>
      <c r="G7" s="62" t="s">
        <v>168</v>
      </c>
      <c r="H7" s="62" t="s">
        <v>169</v>
      </c>
      <c r="I7" s="62" t="s">
        <v>170</v>
      </c>
      <c r="J7" s="62" t="s">
        <v>171</v>
      </c>
      <c r="K7" s="96" t="s">
        <v>176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22.5" customHeight="1">
      <c r="A8" s="96" t="str">
        <f>IF(OR(ISBLANK('PARTICIPANT NAME LIST'!$B9),'PARTICIPANT NAME LIST'!$G9=3,'PARTICIPANT NAME LIST'!$G9=4,'PARTICIPANT NAME LIST'!$G9=5,'PARTICIPANT NAME LIST'!$G9=6),"",COUNTA('PARTICIPANT NAME LIST'!$B$9:$B9)-COUNTIFS('PARTICIPANT NAME LIST'!$G$9:$G9,"&gt;=3",'PARTICIPANT NAME LIST'!$G$9:$G9,"&lt;=6"))</f>
        <v/>
      </c>
      <c r="B8" s="97" t="str">
        <f>IF(OR(ISBLANK('PARTICIPANT NAME LIST'!$B9),'PARTICIPANT NAME LIST'!$G9=3,'PARTICIPANT NAME LIST'!$G9=4,'PARTICIPANT NAME LIST'!$G9=5,'PARTICIPANT NAME LIST'!$G9=6),"",UPPER('PARTICIPANT NAME LIST'!$B9))</f>
        <v/>
      </c>
      <c r="C8" s="98"/>
      <c r="D8" s="99" t="str">
        <f>IF(OR(ISBLANK('PARTICIPANT NAME LIST'!$B9),'PARTICIPANT NAME LIST'!$G9=3,'PARTICIPANT NAME LIST'!$G9=4,'PARTICIPANT NAME LIST'!$G9=5,'PARTICIPANT NAME LIST'!$G9=6),"",UPPER('PARTICIPANT NAME LIST'!$H9))</f>
        <v/>
      </c>
      <c r="E8" s="100" t="str">
        <f>IF('PARTICIPANT NAME LIST'!$G9=7,"ü","")</f>
        <v/>
      </c>
      <c r="F8" s="100" t="str">
        <f>IF('PARTICIPANT NAME LIST'!$G9=8,"ü","")</f>
        <v/>
      </c>
      <c r="G8" s="100" t="str">
        <f>IF('PARTICIPANT NAME LIST'!$G9=9,"ü","")</f>
        <v/>
      </c>
      <c r="H8" s="100" t="str">
        <f>IF('PARTICIPANT NAME LIST'!$G9=10,"ü","")</f>
        <v/>
      </c>
      <c r="I8" s="100" t="str">
        <f>IF('PARTICIPANT NAME LIST'!$G9=11,"ü","")</f>
        <v/>
      </c>
      <c r="J8" s="100" t="str">
        <f>IF('PARTICIPANT NAME LIST'!$G9=12,"ü","")</f>
        <v/>
      </c>
      <c r="K8" s="9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22.5" customHeight="1">
      <c r="A9" s="96" t="str">
        <f>IF(OR(ISBLANK('PARTICIPANT NAME LIST'!$B10),'PARTICIPANT NAME LIST'!$G10=3,'PARTICIPANT NAME LIST'!$G10=4,'PARTICIPANT NAME LIST'!$G10=5,'PARTICIPANT NAME LIST'!$G10=6),"",COUNTA('PARTICIPANT NAME LIST'!$B$9:$B10)-COUNTIFS('PARTICIPANT NAME LIST'!$G$9:$G10,"&gt;=3",'PARTICIPANT NAME LIST'!$G$9:$G10,"&lt;=6"))</f>
        <v/>
      </c>
      <c r="B9" s="97" t="str">
        <f>IF(OR(ISBLANK('PARTICIPANT NAME LIST'!$B10),'PARTICIPANT NAME LIST'!$G10=3,'PARTICIPANT NAME LIST'!$G10=4,'PARTICIPANT NAME LIST'!$G10=5,'PARTICIPANT NAME LIST'!$G10=6),"",UPPER('PARTICIPANT NAME LIST'!$B10))</f>
        <v/>
      </c>
      <c r="C9" s="101"/>
      <c r="D9" s="99" t="str">
        <f>IF(OR(ISBLANK('PARTICIPANT NAME LIST'!$B10),'PARTICIPANT NAME LIST'!$G10=3,'PARTICIPANT NAME LIST'!$G10=4,'PARTICIPANT NAME LIST'!$G10=5,'PARTICIPANT NAME LIST'!$G10=6),"",UPPER('PARTICIPANT NAME LIST'!$H10))</f>
        <v/>
      </c>
      <c r="E9" s="100" t="str">
        <f>IF('PARTICIPANT NAME LIST'!$G10=7,"ü","")</f>
        <v/>
      </c>
      <c r="F9" s="100" t="str">
        <f>IF('PARTICIPANT NAME LIST'!$G10=8,"ü","")</f>
        <v/>
      </c>
      <c r="G9" s="100" t="str">
        <f>IF('PARTICIPANT NAME LIST'!$G10=9,"ü","")</f>
        <v/>
      </c>
      <c r="H9" s="100" t="str">
        <f>IF('PARTICIPANT NAME LIST'!$G10=10,"ü","")</f>
        <v/>
      </c>
      <c r="I9" s="100" t="str">
        <f>IF('PARTICIPANT NAME LIST'!$G10=11,"ü","")</f>
        <v/>
      </c>
      <c r="J9" s="100" t="str">
        <f>IF('PARTICIPANT NAME LIST'!$G10=12,"ü","")</f>
        <v/>
      </c>
      <c r="K9" s="9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22.5" customHeight="1">
      <c r="A10" s="96" t="str">
        <f>IF(OR(ISBLANK('PARTICIPANT NAME LIST'!$B11),'PARTICIPANT NAME LIST'!$G11=3,'PARTICIPANT NAME LIST'!$G11=4,'PARTICIPANT NAME LIST'!$G11=5,'PARTICIPANT NAME LIST'!$G11=6),"",COUNTA('PARTICIPANT NAME LIST'!$B$9:$B11)-COUNTIFS('PARTICIPANT NAME LIST'!$G$9:$G11,"&gt;=3",'PARTICIPANT NAME LIST'!$G$9:$G11,"&lt;=6"))</f>
        <v/>
      </c>
      <c r="B10" s="97" t="str">
        <f>IF(OR(ISBLANK('PARTICIPANT NAME LIST'!$B11),'PARTICIPANT NAME LIST'!$G11=3,'PARTICIPANT NAME LIST'!$G11=4,'PARTICIPANT NAME LIST'!$G11=5,'PARTICIPANT NAME LIST'!$G11=6),"",UPPER('PARTICIPANT NAME LIST'!$B11))</f>
        <v/>
      </c>
      <c r="C10" s="101"/>
      <c r="D10" s="99" t="str">
        <f>IF(OR(ISBLANK('PARTICIPANT NAME LIST'!$B11),'PARTICIPANT NAME LIST'!$G11=3,'PARTICIPANT NAME LIST'!$G11=4,'PARTICIPANT NAME LIST'!$G11=5,'PARTICIPANT NAME LIST'!$G11=6),"",UPPER('PARTICIPANT NAME LIST'!$H11))</f>
        <v/>
      </c>
      <c r="E10" s="100" t="str">
        <f>IF('PARTICIPANT NAME LIST'!$G11=7,"ü","")</f>
        <v/>
      </c>
      <c r="F10" s="100" t="str">
        <f>IF('PARTICIPANT NAME LIST'!$G11=8,"ü","")</f>
        <v/>
      </c>
      <c r="G10" s="100" t="str">
        <f>IF('PARTICIPANT NAME LIST'!$G11=9,"ü","")</f>
        <v/>
      </c>
      <c r="H10" s="100" t="str">
        <f>IF('PARTICIPANT NAME LIST'!$G11=10,"ü","")</f>
        <v/>
      </c>
      <c r="I10" s="100" t="str">
        <f>IF('PARTICIPANT NAME LIST'!$G11=11,"ü","")</f>
        <v/>
      </c>
      <c r="J10" s="100" t="str">
        <f>IF('PARTICIPANT NAME LIST'!$G11=12,"ü","")</f>
        <v/>
      </c>
      <c r="K10" s="96"/>
      <c r="L10" s="76"/>
      <c r="M10" s="102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22.5" customHeight="1">
      <c r="A11" s="96" t="str">
        <f>IF(OR(ISBLANK('PARTICIPANT NAME LIST'!$B12),'PARTICIPANT NAME LIST'!$G12=3,'PARTICIPANT NAME LIST'!$G12=4,'PARTICIPANT NAME LIST'!$G12=5,'PARTICIPANT NAME LIST'!$G12=6),"",COUNTA('PARTICIPANT NAME LIST'!$B$9:$B12)-COUNTIFS('PARTICIPANT NAME LIST'!$G$9:$G12,"&gt;=3",'PARTICIPANT NAME LIST'!$G$9:$G12,"&lt;=6"))</f>
        <v/>
      </c>
      <c r="B11" s="97" t="str">
        <f>IF(OR(ISBLANK('PARTICIPANT NAME LIST'!$B12),'PARTICIPANT NAME LIST'!$G12=3,'PARTICIPANT NAME LIST'!$G12=4,'PARTICIPANT NAME LIST'!$G12=5,'PARTICIPANT NAME LIST'!$G12=6),"",UPPER('PARTICIPANT NAME LIST'!$B12))</f>
        <v/>
      </c>
      <c r="C11" s="101"/>
      <c r="D11" s="99" t="str">
        <f>IF(OR(ISBLANK('PARTICIPANT NAME LIST'!$B12),'PARTICIPANT NAME LIST'!$G12=3,'PARTICIPANT NAME LIST'!$G12=4,'PARTICIPANT NAME LIST'!$G12=5,'PARTICIPANT NAME LIST'!$G12=6),"",UPPER('PARTICIPANT NAME LIST'!$H12))</f>
        <v/>
      </c>
      <c r="E11" s="100" t="str">
        <f>IF('PARTICIPANT NAME LIST'!$G12=7,"ü","")</f>
        <v/>
      </c>
      <c r="F11" s="100" t="str">
        <f>IF('PARTICIPANT NAME LIST'!$G12=8,"ü","")</f>
        <v/>
      </c>
      <c r="G11" s="100" t="str">
        <f>IF('PARTICIPANT NAME LIST'!$G12=9,"ü","")</f>
        <v/>
      </c>
      <c r="H11" s="100" t="str">
        <f>IF('PARTICIPANT NAME LIST'!$G12=10,"ü","")</f>
        <v/>
      </c>
      <c r="I11" s="100" t="str">
        <f>IF('PARTICIPANT NAME LIST'!$G12=11,"ü","")</f>
        <v/>
      </c>
      <c r="J11" s="100" t="str">
        <f>IF('PARTICIPANT NAME LIST'!$G12=12,"ü","")</f>
        <v/>
      </c>
      <c r="K11" s="9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22.5" customHeight="1">
      <c r="A12" s="96" t="str">
        <f>IF(OR(ISBLANK('PARTICIPANT NAME LIST'!$B13),'PARTICIPANT NAME LIST'!$G13=3,'PARTICIPANT NAME LIST'!$G13=4,'PARTICIPANT NAME LIST'!$G13=5,'PARTICIPANT NAME LIST'!$G13=6),"",COUNTA('PARTICIPANT NAME LIST'!$B$9:$B13)-COUNTIFS('PARTICIPANT NAME LIST'!$G$9:$G13,"&gt;=3",'PARTICIPANT NAME LIST'!$G$9:$G13,"&lt;=6"))</f>
        <v/>
      </c>
      <c r="B12" s="97" t="str">
        <f>IF(OR(ISBLANK('PARTICIPANT NAME LIST'!$B13),'PARTICIPANT NAME LIST'!$G13=3,'PARTICIPANT NAME LIST'!$G13=4,'PARTICIPANT NAME LIST'!$G13=5,'PARTICIPANT NAME LIST'!$G13=6),"",UPPER('PARTICIPANT NAME LIST'!$B13))</f>
        <v/>
      </c>
      <c r="C12" s="101"/>
      <c r="D12" s="99" t="str">
        <f>IF(OR(ISBLANK('PARTICIPANT NAME LIST'!$B13),'PARTICIPANT NAME LIST'!$G13=3,'PARTICIPANT NAME LIST'!$G13=4,'PARTICIPANT NAME LIST'!$G13=5,'PARTICIPANT NAME LIST'!$G13=6),"",UPPER('PARTICIPANT NAME LIST'!$H13))</f>
        <v/>
      </c>
      <c r="E12" s="100" t="str">
        <f>IF('PARTICIPANT NAME LIST'!$G13=7,"ü","")</f>
        <v/>
      </c>
      <c r="F12" s="100" t="str">
        <f>IF('PARTICIPANT NAME LIST'!$G13=8,"ü","")</f>
        <v/>
      </c>
      <c r="G12" s="100" t="str">
        <f>IF('PARTICIPANT NAME LIST'!$G13=9,"ü","")</f>
        <v/>
      </c>
      <c r="H12" s="100" t="str">
        <f>IF('PARTICIPANT NAME LIST'!$G13=10,"ü","")</f>
        <v/>
      </c>
      <c r="I12" s="100" t="str">
        <f>IF('PARTICIPANT NAME LIST'!$G13=11,"ü","")</f>
        <v/>
      </c>
      <c r="J12" s="100" t="str">
        <f>IF('PARTICIPANT NAME LIST'!$G13=12,"ü","")</f>
        <v/>
      </c>
      <c r="K12" s="9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22.5" customHeight="1">
      <c r="A13" s="96" t="str">
        <f>IF(OR(ISBLANK('PARTICIPANT NAME LIST'!$B14),'PARTICIPANT NAME LIST'!$G14=3,'PARTICIPANT NAME LIST'!$G14=4,'PARTICIPANT NAME LIST'!$G14=5,'PARTICIPANT NAME LIST'!$G14=6),"",COUNTA('PARTICIPANT NAME LIST'!$B$9:$B14)-COUNTIFS('PARTICIPANT NAME LIST'!$G$9:$G14,"&gt;=3",'PARTICIPANT NAME LIST'!$G$9:$G14,"&lt;=6"))</f>
        <v/>
      </c>
      <c r="B13" s="97" t="str">
        <f>IF(OR(ISBLANK('PARTICIPANT NAME LIST'!$B14),'PARTICIPANT NAME LIST'!$G14=3,'PARTICIPANT NAME LIST'!$G14=4,'PARTICIPANT NAME LIST'!$G14=5,'PARTICIPANT NAME LIST'!$G14=6),"",UPPER('PARTICIPANT NAME LIST'!$B14))</f>
        <v/>
      </c>
      <c r="C13" s="101"/>
      <c r="D13" s="99" t="str">
        <f>IF(OR(ISBLANK('PARTICIPANT NAME LIST'!$B14),'PARTICIPANT NAME LIST'!$G14=3,'PARTICIPANT NAME LIST'!$G14=4,'PARTICIPANT NAME LIST'!$G14=5,'PARTICIPANT NAME LIST'!$G14=6),"",UPPER('PARTICIPANT NAME LIST'!$H14))</f>
        <v/>
      </c>
      <c r="E13" s="100" t="str">
        <f>IF('PARTICIPANT NAME LIST'!$G14=7,"ü","")</f>
        <v/>
      </c>
      <c r="F13" s="100" t="str">
        <f>IF('PARTICIPANT NAME LIST'!$G14=8,"ü","")</f>
        <v/>
      </c>
      <c r="G13" s="100" t="str">
        <f>IF('PARTICIPANT NAME LIST'!$G14=9,"ü","")</f>
        <v/>
      </c>
      <c r="H13" s="100" t="str">
        <f>IF('PARTICIPANT NAME LIST'!$G14=10,"ü","")</f>
        <v/>
      </c>
      <c r="I13" s="100" t="str">
        <f>IF('PARTICIPANT NAME LIST'!$G14=11,"ü","")</f>
        <v/>
      </c>
      <c r="J13" s="100" t="str">
        <f>IF('PARTICIPANT NAME LIST'!$G14=12,"ü","")</f>
        <v/>
      </c>
      <c r="K13" s="9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22.5" customHeight="1">
      <c r="A14" s="96" t="str">
        <f>IF(OR(ISBLANK('PARTICIPANT NAME LIST'!$B15),'PARTICIPANT NAME LIST'!$G15=3,'PARTICIPANT NAME LIST'!$G15=4,'PARTICIPANT NAME LIST'!$G15=5,'PARTICIPANT NAME LIST'!$G15=6),"",COUNTA('PARTICIPANT NAME LIST'!$B$9:$B15)-COUNTIFS('PARTICIPANT NAME LIST'!$G$9:$G15,"&gt;=3",'PARTICIPANT NAME LIST'!$G$9:$G15,"&lt;=6"))</f>
        <v/>
      </c>
      <c r="B14" s="97" t="str">
        <f>IF(OR(ISBLANK('PARTICIPANT NAME LIST'!$B15),'PARTICIPANT NAME LIST'!$G15=3,'PARTICIPANT NAME LIST'!$G15=4,'PARTICIPANT NAME LIST'!$G15=5,'PARTICIPANT NAME LIST'!$G15=6),"",UPPER('PARTICIPANT NAME LIST'!$B15))</f>
        <v/>
      </c>
      <c r="C14" s="101"/>
      <c r="D14" s="99" t="str">
        <f>IF(OR(ISBLANK('PARTICIPANT NAME LIST'!$B15),'PARTICIPANT NAME LIST'!$G15=3,'PARTICIPANT NAME LIST'!$G15=4,'PARTICIPANT NAME LIST'!$G15=5,'PARTICIPANT NAME LIST'!$G15=6),"",UPPER('PARTICIPANT NAME LIST'!$H15))</f>
        <v/>
      </c>
      <c r="E14" s="100" t="str">
        <f>IF('PARTICIPANT NAME LIST'!$G15=7,"ü","")</f>
        <v/>
      </c>
      <c r="F14" s="100" t="str">
        <f>IF('PARTICIPANT NAME LIST'!$G15=8,"ü","")</f>
        <v/>
      </c>
      <c r="G14" s="100" t="str">
        <f>IF('PARTICIPANT NAME LIST'!$G15=9,"ü","")</f>
        <v/>
      </c>
      <c r="H14" s="100" t="str">
        <f>IF('PARTICIPANT NAME LIST'!$G15=10,"ü","")</f>
        <v/>
      </c>
      <c r="I14" s="100" t="str">
        <f>IF('PARTICIPANT NAME LIST'!$G15=11,"ü","")</f>
        <v/>
      </c>
      <c r="J14" s="100" t="str">
        <f>IF('PARTICIPANT NAME LIST'!$G15=12,"ü","")</f>
        <v/>
      </c>
      <c r="K14" s="9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22.5" customHeight="1">
      <c r="A15" s="96" t="str">
        <f>IF(OR(ISBLANK('PARTICIPANT NAME LIST'!$B16),'PARTICIPANT NAME LIST'!$G16=3,'PARTICIPANT NAME LIST'!$G16=4,'PARTICIPANT NAME LIST'!$G16=5,'PARTICIPANT NAME LIST'!$G16=6),"",COUNTA('PARTICIPANT NAME LIST'!$B$9:$B16)-COUNTIFS('PARTICIPANT NAME LIST'!$G$9:$G16,"&gt;=3",'PARTICIPANT NAME LIST'!$G$9:$G16,"&lt;=6"))</f>
        <v/>
      </c>
      <c r="B15" s="97" t="str">
        <f>IF(OR(ISBLANK('PARTICIPANT NAME LIST'!$B16),'PARTICIPANT NAME LIST'!$G16=3,'PARTICIPANT NAME LIST'!$G16=4,'PARTICIPANT NAME LIST'!$G16=5,'PARTICIPANT NAME LIST'!$G16=6),"",UPPER('PARTICIPANT NAME LIST'!$B16))</f>
        <v/>
      </c>
      <c r="C15" s="101"/>
      <c r="D15" s="99" t="str">
        <f>IF(OR(ISBLANK('PARTICIPANT NAME LIST'!$B16),'PARTICIPANT NAME LIST'!$G16=3,'PARTICIPANT NAME LIST'!$G16=4,'PARTICIPANT NAME LIST'!$G16=5,'PARTICIPANT NAME LIST'!$G16=6),"",UPPER('PARTICIPANT NAME LIST'!$H16))</f>
        <v/>
      </c>
      <c r="E15" s="100" t="str">
        <f>IF('PARTICIPANT NAME LIST'!$G16=7,"ü","")</f>
        <v/>
      </c>
      <c r="F15" s="100" t="str">
        <f>IF('PARTICIPANT NAME LIST'!$G16=8,"ü","")</f>
        <v/>
      </c>
      <c r="G15" s="100" t="str">
        <f>IF('PARTICIPANT NAME LIST'!$G16=9,"ü","")</f>
        <v/>
      </c>
      <c r="H15" s="100" t="str">
        <f>IF('PARTICIPANT NAME LIST'!$G16=10,"ü","")</f>
        <v/>
      </c>
      <c r="I15" s="100" t="str">
        <f>IF('PARTICIPANT NAME LIST'!$G16=11,"ü","")</f>
        <v/>
      </c>
      <c r="J15" s="100" t="str">
        <f>IF('PARTICIPANT NAME LIST'!$G16=12,"ü","")</f>
        <v/>
      </c>
      <c r="K15" s="9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22.5" customHeight="1">
      <c r="A16" s="96" t="str">
        <f>IF(OR(ISBLANK('PARTICIPANT NAME LIST'!$B17),'PARTICIPANT NAME LIST'!$G17=3,'PARTICIPANT NAME LIST'!$G17=4,'PARTICIPANT NAME LIST'!$G17=5,'PARTICIPANT NAME LIST'!$G17=6),"",COUNTA('PARTICIPANT NAME LIST'!$B$9:$B17)-COUNTIFS('PARTICIPANT NAME LIST'!$G$9:$G17,"&gt;=3",'PARTICIPANT NAME LIST'!$G$9:$G17,"&lt;=6"))</f>
        <v/>
      </c>
      <c r="B16" s="97" t="str">
        <f>IF(OR(ISBLANK('PARTICIPANT NAME LIST'!$B17),'PARTICIPANT NAME LIST'!$G17=3,'PARTICIPANT NAME LIST'!$G17=4,'PARTICIPANT NAME LIST'!$G17=5,'PARTICIPANT NAME LIST'!$G17=6),"",UPPER('PARTICIPANT NAME LIST'!$B17))</f>
        <v/>
      </c>
      <c r="C16" s="101"/>
      <c r="D16" s="99" t="str">
        <f>IF(OR(ISBLANK('PARTICIPANT NAME LIST'!$B17),'PARTICIPANT NAME LIST'!$G17=3,'PARTICIPANT NAME LIST'!$G17=4,'PARTICIPANT NAME LIST'!$G17=5,'PARTICIPANT NAME LIST'!$G17=6),"",UPPER('PARTICIPANT NAME LIST'!$H17))</f>
        <v/>
      </c>
      <c r="E16" s="100" t="str">
        <f>IF('PARTICIPANT NAME LIST'!$G17=7,"ü","")</f>
        <v/>
      </c>
      <c r="F16" s="100" t="str">
        <f>IF('PARTICIPANT NAME LIST'!$G17=8,"ü","")</f>
        <v/>
      </c>
      <c r="G16" s="100" t="str">
        <f>IF('PARTICIPANT NAME LIST'!$G17=9,"ü","")</f>
        <v/>
      </c>
      <c r="H16" s="100" t="str">
        <f>IF('PARTICIPANT NAME LIST'!$G17=10,"ü","")</f>
        <v/>
      </c>
      <c r="I16" s="100" t="str">
        <f>IF('PARTICIPANT NAME LIST'!$G17=11,"ü","")</f>
        <v/>
      </c>
      <c r="J16" s="100" t="str">
        <f>IF('PARTICIPANT NAME LIST'!$G17=12,"ü","")</f>
        <v/>
      </c>
      <c r="K16" s="9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22.5" customHeight="1">
      <c r="A17" s="96" t="str">
        <f>IF(OR(ISBLANK('PARTICIPANT NAME LIST'!$B18),'PARTICIPANT NAME LIST'!$G18=3,'PARTICIPANT NAME LIST'!$G18=4,'PARTICIPANT NAME LIST'!$G18=5,'PARTICIPANT NAME LIST'!$G18=6),"",COUNTA('PARTICIPANT NAME LIST'!$B$9:$B18)-COUNTIFS('PARTICIPANT NAME LIST'!$G$9:$G18,"&gt;=3",'PARTICIPANT NAME LIST'!$G$9:$G18,"&lt;=6"))</f>
        <v/>
      </c>
      <c r="B17" s="97" t="str">
        <f>IF(OR(ISBLANK('PARTICIPANT NAME LIST'!$B18),'PARTICIPANT NAME LIST'!$G18=3,'PARTICIPANT NAME LIST'!$G18=4,'PARTICIPANT NAME LIST'!$G18=5,'PARTICIPANT NAME LIST'!$G18=6),"",UPPER('PARTICIPANT NAME LIST'!$B18))</f>
        <v/>
      </c>
      <c r="C17" s="101"/>
      <c r="D17" s="99" t="str">
        <f>IF(OR(ISBLANK('PARTICIPANT NAME LIST'!$B18),'PARTICIPANT NAME LIST'!$G18=3,'PARTICIPANT NAME LIST'!$G18=4,'PARTICIPANT NAME LIST'!$G18=5,'PARTICIPANT NAME LIST'!$G18=6),"",UPPER('PARTICIPANT NAME LIST'!$H18))</f>
        <v/>
      </c>
      <c r="E17" s="100" t="str">
        <f>IF('PARTICIPANT NAME LIST'!$G18=7,"ü","")</f>
        <v/>
      </c>
      <c r="F17" s="100" t="str">
        <f>IF('PARTICIPANT NAME LIST'!$G18=8,"ü","")</f>
        <v/>
      </c>
      <c r="G17" s="100" t="str">
        <f>IF('PARTICIPANT NAME LIST'!$G18=9,"ü","")</f>
        <v/>
      </c>
      <c r="H17" s="100" t="str">
        <f>IF('PARTICIPANT NAME LIST'!$G18=10,"ü","")</f>
        <v/>
      </c>
      <c r="I17" s="100" t="str">
        <f>IF('PARTICIPANT NAME LIST'!$G18=11,"ü","")</f>
        <v/>
      </c>
      <c r="J17" s="100" t="str">
        <f>IF('PARTICIPANT NAME LIST'!$G18=12,"ü","")</f>
        <v/>
      </c>
      <c r="K17" s="9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22.5" customHeight="1">
      <c r="A18" s="96" t="str">
        <f>IF(OR(ISBLANK('PARTICIPANT NAME LIST'!$B19),'PARTICIPANT NAME LIST'!$G19=3,'PARTICIPANT NAME LIST'!$G19=4,'PARTICIPANT NAME LIST'!$G19=5,'PARTICIPANT NAME LIST'!$G19=6),"",COUNTA('PARTICIPANT NAME LIST'!$B$9:$B19)-COUNTIFS('PARTICIPANT NAME LIST'!$G$9:$G19,"&gt;=3",'PARTICIPANT NAME LIST'!$G$9:$G19,"&lt;=6"))</f>
        <v/>
      </c>
      <c r="B18" s="97" t="str">
        <f>IF(OR(ISBLANK('PARTICIPANT NAME LIST'!$B19),'PARTICIPANT NAME LIST'!$G19=3,'PARTICIPANT NAME LIST'!$G19=4,'PARTICIPANT NAME LIST'!$G19=5,'PARTICIPANT NAME LIST'!$G19=6),"",UPPER('PARTICIPANT NAME LIST'!$B19))</f>
        <v/>
      </c>
      <c r="C18" s="101"/>
      <c r="D18" s="99" t="str">
        <f>IF(OR(ISBLANK('PARTICIPANT NAME LIST'!$B19),'PARTICIPANT NAME LIST'!$G19=3,'PARTICIPANT NAME LIST'!$G19=4,'PARTICIPANT NAME LIST'!$G19=5,'PARTICIPANT NAME LIST'!$G19=6),"",UPPER('PARTICIPANT NAME LIST'!$H19))</f>
        <v/>
      </c>
      <c r="E18" s="100" t="str">
        <f>IF('PARTICIPANT NAME LIST'!$G19=7,"ü","")</f>
        <v/>
      </c>
      <c r="F18" s="100" t="str">
        <f>IF('PARTICIPANT NAME LIST'!$G19=8,"ü","")</f>
        <v/>
      </c>
      <c r="G18" s="100" t="str">
        <f>IF('PARTICIPANT NAME LIST'!$G19=9,"ü","")</f>
        <v/>
      </c>
      <c r="H18" s="100" t="str">
        <f>IF('PARTICIPANT NAME LIST'!$G19=10,"ü","")</f>
        <v/>
      </c>
      <c r="I18" s="100" t="str">
        <f>IF('PARTICIPANT NAME LIST'!$G19=11,"ü","")</f>
        <v/>
      </c>
      <c r="J18" s="100" t="str">
        <f>IF('PARTICIPANT NAME LIST'!$G19=12,"ü","")</f>
        <v/>
      </c>
      <c r="K18" s="9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22.5" customHeight="1">
      <c r="A19" s="96" t="str">
        <f>IF(OR(ISBLANK('PARTICIPANT NAME LIST'!$B20),'PARTICIPANT NAME LIST'!$G20=3,'PARTICIPANT NAME LIST'!$G20=4,'PARTICIPANT NAME LIST'!$G20=5,'PARTICIPANT NAME LIST'!$G20=6),"",COUNTA('PARTICIPANT NAME LIST'!$B$9:$B20)-COUNTIFS('PARTICIPANT NAME LIST'!$G$9:$G20,"&gt;=3",'PARTICIPANT NAME LIST'!$G$9:$G20,"&lt;=6"))</f>
        <v/>
      </c>
      <c r="B19" s="97" t="str">
        <f>IF(OR(ISBLANK('PARTICIPANT NAME LIST'!$B20),'PARTICIPANT NAME LIST'!$G20=3,'PARTICIPANT NAME LIST'!$G20=4,'PARTICIPANT NAME LIST'!$G20=5,'PARTICIPANT NAME LIST'!$G20=6),"",UPPER('PARTICIPANT NAME LIST'!$B20))</f>
        <v/>
      </c>
      <c r="C19" s="101"/>
      <c r="D19" s="99" t="str">
        <f>IF(OR(ISBLANK('PARTICIPANT NAME LIST'!$B20),'PARTICIPANT NAME LIST'!$G20=3,'PARTICIPANT NAME LIST'!$G20=4,'PARTICIPANT NAME LIST'!$G20=5,'PARTICIPANT NAME LIST'!$G20=6),"",UPPER('PARTICIPANT NAME LIST'!$H20))</f>
        <v/>
      </c>
      <c r="E19" s="100" t="str">
        <f>IF('PARTICIPANT NAME LIST'!$G20=7,"ü","")</f>
        <v/>
      </c>
      <c r="F19" s="100" t="str">
        <f>IF('PARTICIPANT NAME LIST'!$G20=8,"ü","")</f>
        <v/>
      </c>
      <c r="G19" s="100" t="str">
        <f>IF('PARTICIPANT NAME LIST'!$G20=9,"ü","")</f>
        <v/>
      </c>
      <c r="H19" s="100" t="str">
        <f>IF('PARTICIPANT NAME LIST'!$G20=10,"ü","")</f>
        <v/>
      </c>
      <c r="I19" s="100" t="str">
        <f>IF('PARTICIPANT NAME LIST'!$G20=11,"ü","")</f>
        <v/>
      </c>
      <c r="J19" s="100" t="str">
        <f>IF('PARTICIPANT NAME LIST'!$G20=12,"ü","")</f>
        <v/>
      </c>
      <c r="K19" s="9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22.5" customHeight="1">
      <c r="A20" s="96" t="str">
        <f>IF(OR(ISBLANK('PARTICIPANT NAME LIST'!$B21),'PARTICIPANT NAME LIST'!$G21=3,'PARTICIPANT NAME LIST'!$G21=4,'PARTICIPANT NAME LIST'!$G21=5,'PARTICIPANT NAME LIST'!$G21=6),"",COUNTA('PARTICIPANT NAME LIST'!$B$9:$B21)-COUNTIFS('PARTICIPANT NAME LIST'!$G$9:$G21,"&gt;=3",'PARTICIPANT NAME LIST'!$G$9:$G21,"&lt;=6"))</f>
        <v/>
      </c>
      <c r="B20" s="97" t="str">
        <f>IF(OR(ISBLANK('PARTICIPANT NAME LIST'!$B21),'PARTICIPANT NAME LIST'!$G21=3,'PARTICIPANT NAME LIST'!$G21=4,'PARTICIPANT NAME LIST'!$G21=5,'PARTICIPANT NAME LIST'!$G21=6),"",UPPER('PARTICIPANT NAME LIST'!$B21))</f>
        <v/>
      </c>
      <c r="C20" s="101"/>
      <c r="D20" s="99" t="str">
        <f>IF(OR(ISBLANK('PARTICIPANT NAME LIST'!$B21),'PARTICIPANT NAME LIST'!$G21=3,'PARTICIPANT NAME LIST'!$G21=4,'PARTICIPANT NAME LIST'!$G21=5,'PARTICIPANT NAME LIST'!$G21=6),"",UPPER('PARTICIPANT NAME LIST'!$H21))</f>
        <v/>
      </c>
      <c r="E20" s="100" t="str">
        <f>IF('PARTICIPANT NAME LIST'!$G21=7,"ü","")</f>
        <v/>
      </c>
      <c r="F20" s="100" t="str">
        <f>IF('PARTICIPANT NAME LIST'!$G21=8,"ü","")</f>
        <v/>
      </c>
      <c r="G20" s="100" t="str">
        <f>IF('PARTICIPANT NAME LIST'!$G21=9,"ü","")</f>
        <v/>
      </c>
      <c r="H20" s="100" t="str">
        <f>IF('PARTICIPANT NAME LIST'!$G21=10,"ü","")</f>
        <v/>
      </c>
      <c r="I20" s="100" t="str">
        <f>IF('PARTICIPANT NAME LIST'!$G21=11,"ü","")</f>
        <v/>
      </c>
      <c r="J20" s="100" t="str">
        <f>IF('PARTICIPANT NAME LIST'!$G21=12,"ü","")</f>
        <v/>
      </c>
      <c r="K20" s="9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22.5" customHeight="1">
      <c r="A21" s="96" t="str">
        <f>IF(OR(ISBLANK('PARTICIPANT NAME LIST'!$B22),'PARTICIPANT NAME LIST'!$G22=3,'PARTICIPANT NAME LIST'!$G22=4,'PARTICIPANT NAME LIST'!$G22=5,'PARTICIPANT NAME LIST'!$G22=6),"",COUNTA('PARTICIPANT NAME LIST'!$B$9:$B22)-COUNTIFS('PARTICIPANT NAME LIST'!$G$9:$G22,"&gt;=3",'PARTICIPANT NAME LIST'!$G$9:$G22,"&lt;=6"))</f>
        <v/>
      </c>
      <c r="B21" s="97" t="str">
        <f>IF(OR(ISBLANK('PARTICIPANT NAME LIST'!$B22),'PARTICIPANT NAME LIST'!$G22=3,'PARTICIPANT NAME LIST'!$G22=4,'PARTICIPANT NAME LIST'!$G22=5,'PARTICIPANT NAME LIST'!$G22=6),"",UPPER('PARTICIPANT NAME LIST'!$B22))</f>
        <v/>
      </c>
      <c r="C21" s="101"/>
      <c r="D21" s="99" t="str">
        <f>IF(OR(ISBLANK('PARTICIPANT NAME LIST'!$B22),'PARTICIPANT NAME LIST'!$G22=3,'PARTICIPANT NAME LIST'!$G22=4,'PARTICIPANT NAME LIST'!$G22=5,'PARTICIPANT NAME LIST'!$G22=6),"",UPPER('PARTICIPANT NAME LIST'!$H22))</f>
        <v/>
      </c>
      <c r="E21" s="100" t="str">
        <f>IF('PARTICIPANT NAME LIST'!$G22=7,"ü","")</f>
        <v/>
      </c>
      <c r="F21" s="100" t="str">
        <f>IF('PARTICIPANT NAME LIST'!$G22=8,"ü","")</f>
        <v/>
      </c>
      <c r="G21" s="100" t="str">
        <f>IF('PARTICIPANT NAME LIST'!$G22=9,"ü","")</f>
        <v/>
      </c>
      <c r="H21" s="100" t="str">
        <f>IF('PARTICIPANT NAME LIST'!$G22=10,"ü","")</f>
        <v/>
      </c>
      <c r="I21" s="100" t="str">
        <f>IF('PARTICIPANT NAME LIST'!$G22=11,"ü","")</f>
        <v/>
      </c>
      <c r="J21" s="100" t="str">
        <f>IF('PARTICIPANT NAME LIST'!$G22=12,"ü","")</f>
        <v/>
      </c>
      <c r="K21" s="9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22.5" customHeight="1">
      <c r="A22" s="96" t="str">
        <f>IF(OR(ISBLANK('PARTICIPANT NAME LIST'!$B23),'PARTICIPANT NAME LIST'!$G23=3,'PARTICIPANT NAME LIST'!$G23=4,'PARTICIPANT NAME LIST'!$G23=5,'PARTICIPANT NAME LIST'!$G23=6),"",COUNTA('PARTICIPANT NAME LIST'!$B$9:$B23)-COUNTIFS('PARTICIPANT NAME LIST'!$G$9:$G23,"&gt;=3",'PARTICIPANT NAME LIST'!$G$9:$G23,"&lt;=6"))</f>
        <v/>
      </c>
      <c r="B22" s="97" t="str">
        <f>IF(OR(ISBLANK('PARTICIPANT NAME LIST'!$B23),'PARTICIPANT NAME LIST'!$G23=3,'PARTICIPANT NAME LIST'!$G23=4,'PARTICIPANT NAME LIST'!$G23=5,'PARTICIPANT NAME LIST'!$G23=6),"",UPPER('PARTICIPANT NAME LIST'!$B23))</f>
        <v/>
      </c>
      <c r="C22" s="101"/>
      <c r="D22" s="99" t="str">
        <f>IF(OR(ISBLANK('PARTICIPANT NAME LIST'!$B23),'PARTICIPANT NAME LIST'!$G23=3,'PARTICIPANT NAME LIST'!$G23=4,'PARTICIPANT NAME LIST'!$G23=5,'PARTICIPANT NAME LIST'!$G23=6),"",UPPER('PARTICIPANT NAME LIST'!$H23))</f>
        <v/>
      </c>
      <c r="E22" s="100" t="str">
        <f>IF('PARTICIPANT NAME LIST'!$G23=7,"ü","")</f>
        <v/>
      </c>
      <c r="F22" s="100" t="str">
        <f>IF('PARTICIPANT NAME LIST'!$G23=8,"ü","")</f>
        <v/>
      </c>
      <c r="G22" s="100" t="str">
        <f>IF('PARTICIPANT NAME LIST'!$G23=9,"ü","")</f>
        <v/>
      </c>
      <c r="H22" s="100" t="str">
        <f>IF('PARTICIPANT NAME LIST'!$G23=10,"ü","")</f>
        <v/>
      </c>
      <c r="I22" s="100" t="str">
        <f>IF('PARTICIPANT NAME LIST'!$G23=11,"ü","")</f>
        <v/>
      </c>
      <c r="J22" s="100" t="str">
        <f>IF('PARTICIPANT NAME LIST'!$G23=12,"ü","")</f>
        <v/>
      </c>
      <c r="K22" s="9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22.5" customHeight="1">
      <c r="A23" s="96" t="str">
        <f>IF(OR(ISBLANK('PARTICIPANT NAME LIST'!$B24),'PARTICIPANT NAME LIST'!$G24=3,'PARTICIPANT NAME LIST'!$G24=4,'PARTICIPANT NAME LIST'!$G24=5,'PARTICIPANT NAME LIST'!$G24=6),"",COUNTA('PARTICIPANT NAME LIST'!$B$9:$B24)-COUNTIFS('PARTICIPANT NAME LIST'!$G$9:$G24,"&gt;=3",'PARTICIPANT NAME LIST'!$G$9:$G24,"&lt;=6"))</f>
        <v/>
      </c>
      <c r="B23" s="97" t="str">
        <f>IF(OR(ISBLANK('PARTICIPANT NAME LIST'!$B24),'PARTICIPANT NAME LIST'!$G24=3,'PARTICIPANT NAME LIST'!$G24=4,'PARTICIPANT NAME LIST'!$G24=5,'PARTICIPANT NAME LIST'!$G24=6),"",UPPER('PARTICIPANT NAME LIST'!$B24))</f>
        <v/>
      </c>
      <c r="C23" s="101"/>
      <c r="D23" s="99" t="str">
        <f>IF(OR(ISBLANK('PARTICIPANT NAME LIST'!$B24),'PARTICIPANT NAME LIST'!$G24=3,'PARTICIPANT NAME LIST'!$G24=4,'PARTICIPANT NAME LIST'!$G24=5,'PARTICIPANT NAME LIST'!$G24=6),"",UPPER('PARTICIPANT NAME LIST'!$H24))</f>
        <v/>
      </c>
      <c r="E23" s="100" t="str">
        <f>IF('PARTICIPANT NAME LIST'!$G24=7,"ü","")</f>
        <v/>
      </c>
      <c r="F23" s="100" t="str">
        <f>IF('PARTICIPANT NAME LIST'!$G24=8,"ü","")</f>
        <v/>
      </c>
      <c r="G23" s="100" t="str">
        <f>IF('PARTICIPANT NAME LIST'!$G24=9,"ü","")</f>
        <v/>
      </c>
      <c r="H23" s="100" t="str">
        <f>IF('PARTICIPANT NAME LIST'!$G24=10,"ü","")</f>
        <v/>
      </c>
      <c r="I23" s="100" t="str">
        <f>IF('PARTICIPANT NAME LIST'!$G24=11,"ü","")</f>
        <v/>
      </c>
      <c r="J23" s="100" t="str">
        <f>IF('PARTICIPANT NAME LIST'!$G24=12,"ü","")</f>
        <v/>
      </c>
      <c r="K23" s="9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22.5" customHeight="1">
      <c r="A24" s="96" t="str">
        <f>IF(OR(ISBLANK('PARTICIPANT NAME LIST'!$B25),'PARTICIPANT NAME LIST'!$G25=3,'PARTICIPANT NAME LIST'!$G25=4,'PARTICIPANT NAME LIST'!$G25=5,'PARTICIPANT NAME LIST'!$G25=6),"",COUNTA('PARTICIPANT NAME LIST'!$B$9:$B25)-COUNTIFS('PARTICIPANT NAME LIST'!$G$9:$G25,"&gt;=3",'PARTICIPANT NAME LIST'!$G$9:$G25,"&lt;=6"))</f>
        <v/>
      </c>
      <c r="B24" s="97" t="str">
        <f>IF(OR(ISBLANK('PARTICIPANT NAME LIST'!$B25),'PARTICIPANT NAME LIST'!$G25=3,'PARTICIPANT NAME LIST'!$G25=4,'PARTICIPANT NAME LIST'!$G25=5,'PARTICIPANT NAME LIST'!$G25=6),"",UPPER('PARTICIPANT NAME LIST'!$B25))</f>
        <v/>
      </c>
      <c r="C24" s="101"/>
      <c r="D24" s="99" t="str">
        <f>IF(OR(ISBLANK('PARTICIPANT NAME LIST'!$B25),'PARTICIPANT NAME LIST'!$G25=3,'PARTICIPANT NAME LIST'!$G25=4,'PARTICIPANT NAME LIST'!$G25=5,'PARTICIPANT NAME LIST'!$G25=6),"",UPPER('PARTICIPANT NAME LIST'!$H25))</f>
        <v/>
      </c>
      <c r="E24" s="100" t="str">
        <f>IF('PARTICIPANT NAME LIST'!$G25=7,"ü","")</f>
        <v/>
      </c>
      <c r="F24" s="100" t="str">
        <f>IF('PARTICIPANT NAME LIST'!$G25=8,"ü","")</f>
        <v/>
      </c>
      <c r="G24" s="100" t="str">
        <f>IF('PARTICIPANT NAME LIST'!$G25=9,"ü","")</f>
        <v/>
      </c>
      <c r="H24" s="100" t="str">
        <f>IF('PARTICIPANT NAME LIST'!$G25=10,"ü","")</f>
        <v/>
      </c>
      <c r="I24" s="100" t="str">
        <f>IF('PARTICIPANT NAME LIST'!$G25=11,"ü","")</f>
        <v/>
      </c>
      <c r="J24" s="100" t="str">
        <f>IF('PARTICIPANT NAME LIST'!$G25=12,"ü","")</f>
        <v/>
      </c>
      <c r="K24" s="9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22.5" customHeight="1">
      <c r="A25" s="96" t="str">
        <f>IF(OR(ISBLANK('PARTICIPANT NAME LIST'!$B26),'PARTICIPANT NAME LIST'!$G26=3,'PARTICIPANT NAME LIST'!$G26=4,'PARTICIPANT NAME LIST'!$G26=5,'PARTICIPANT NAME LIST'!$G26=6),"",COUNTA('PARTICIPANT NAME LIST'!$B$9:$B26)-COUNTIFS('PARTICIPANT NAME LIST'!$G$9:$G26,"&gt;=3",'PARTICIPANT NAME LIST'!$G$9:$G26,"&lt;=6"))</f>
        <v/>
      </c>
      <c r="B25" s="97" t="str">
        <f>IF(OR(ISBLANK('PARTICIPANT NAME LIST'!$B26),'PARTICIPANT NAME LIST'!$G26=3,'PARTICIPANT NAME LIST'!$G26=4,'PARTICIPANT NAME LIST'!$G26=5,'PARTICIPANT NAME LIST'!$G26=6),"",UPPER('PARTICIPANT NAME LIST'!$B26))</f>
        <v/>
      </c>
      <c r="C25" s="101"/>
      <c r="D25" s="99" t="str">
        <f>IF(OR(ISBLANK('PARTICIPANT NAME LIST'!$B26),'PARTICIPANT NAME LIST'!$G26=3,'PARTICIPANT NAME LIST'!$G26=4,'PARTICIPANT NAME LIST'!$G26=5,'PARTICIPANT NAME LIST'!$G26=6),"",UPPER('PARTICIPANT NAME LIST'!$H26))</f>
        <v/>
      </c>
      <c r="E25" s="100" t="str">
        <f>IF('PARTICIPANT NAME LIST'!$G26=7,"ü","")</f>
        <v/>
      </c>
      <c r="F25" s="100" t="str">
        <f>IF('PARTICIPANT NAME LIST'!$G26=8,"ü","")</f>
        <v/>
      </c>
      <c r="G25" s="100" t="str">
        <f>IF('PARTICIPANT NAME LIST'!$G26=9,"ü","")</f>
        <v/>
      </c>
      <c r="H25" s="100" t="str">
        <f>IF('PARTICIPANT NAME LIST'!$G26=10,"ü","")</f>
        <v/>
      </c>
      <c r="I25" s="100" t="str">
        <f>IF('PARTICIPANT NAME LIST'!$G26=11,"ü","")</f>
        <v/>
      </c>
      <c r="J25" s="100" t="str">
        <f>IF('PARTICIPANT NAME LIST'!$G26=12,"ü","")</f>
        <v/>
      </c>
      <c r="K25" s="9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22.5" customHeight="1">
      <c r="A26" s="96" t="str">
        <f>IF(OR(ISBLANK('PARTICIPANT NAME LIST'!$B27),'PARTICIPANT NAME LIST'!$G27=3,'PARTICIPANT NAME LIST'!$G27=4,'PARTICIPANT NAME LIST'!$G27=5,'PARTICIPANT NAME LIST'!$G27=6),"",COUNTA('PARTICIPANT NAME LIST'!$B$9:$B27)-COUNTIFS('PARTICIPANT NAME LIST'!$G$9:$G27,"&gt;=3",'PARTICIPANT NAME LIST'!$G$9:$G27,"&lt;=6"))</f>
        <v/>
      </c>
      <c r="B26" s="97" t="str">
        <f>IF(OR(ISBLANK('PARTICIPANT NAME LIST'!$B27),'PARTICIPANT NAME LIST'!$G27=3,'PARTICIPANT NAME LIST'!$G27=4,'PARTICIPANT NAME LIST'!$G27=5,'PARTICIPANT NAME LIST'!$G27=6),"",UPPER('PARTICIPANT NAME LIST'!$B27))</f>
        <v/>
      </c>
      <c r="C26" s="101"/>
      <c r="D26" s="99" t="str">
        <f>IF(OR(ISBLANK('PARTICIPANT NAME LIST'!$B27),'PARTICIPANT NAME LIST'!$G27=3,'PARTICIPANT NAME LIST'!$G27=4,'PARTICIPANT NAME LIST'!$G27=5,'PARTICIPANT NAME LIST'!$G27=6),"",UPPER('PARTICIPANT NAME LIST'!$H27))</f>
        <v/>
      </c>
      <c r="E26" s="100" t="str">
        <f>IF('PARTICIPANT NAME LIST'!$G27=7,"ü","")</f>
        <v/>
      </c>
      <c r="F26" s="100" t="str">
        <f>IF('PARTICIPANT NAME LIST'!$G27=8,"ü","")</f>
        <v/>
      </c>
      <c r="G26" s="100" t="str">
        <f>IF('PARTICIPANT NAME LIST'!$G27=9,"ü","")</f>
        <v/>
      </c>
      <c r="H26" s="100" t="str">
        <f>IF('PARTICIPANT NAME LIST'!$G27=10,"ü","")</f>
        <v/>
      </c>
      <c r="I26" s="100" t="str">
        <f>IF('PARTICIPANT NAME LIST'!$G27=11,"ü","")</f>
        <v/>
      </c>
      <c r="J26" s="100" t="str">
        <f>IF('PARTICIPANT NAME LIST'!$G27=12,"ü","")</f>
        <v/>
      </c>
      <c r="K26" s="9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22.5" customHeight="1">
      <c r="A27" s="96" t="str">
        <f>IF(OR(ISBLANK('PARTICIPANT NAME LIST'!$B28),'PARTICIPANT NAME LIST'!$G28=3,'PARTICIPANT NAME LIST'!$G28=4,'PARTICIPANT NAME LIST'!$G28=5,'PARTICIPANT NAME LIST'!$G28=6),"",COUNTA('PARTICIPANT NAME LIST'!$B$9:$B28)-COUNTIFS('PARTICIPANT NAME LIST'!$G$9:$G28,"&gt;=3",'PARTICIPANT NAME LIST'!$G$9:$G28,"&lt;=6"))</f>
        <v/>
      </c>
      <c r="B27" s="97" t="str">
        <f>IF(OR(ISBLANK('PARTICIPANT NAME LIST'!$B28),'PARTICIPANT NAME LIST'!$G28=3,'PARTICIPANT NAME LIST'!$G28=4,'PARTICIPANT NAME LIST'!$G28=5,'PARTICIPANT NAME LIST'!$G28=6),"",UPPER('PARTICIPANT NAME LIST'!$B28))</f>
        <v/>
      </c>
      <c r="C27" s="101"/>
      <c r="D27" s="99" t="str">
        <f>IF(OR(ISBLANK('PARTICIPANT NAME LIST'!$B28),'PARTICIPANT NAME LIST'!$G28=3,'PARTICIPANT NAME LIST'!$G28=4,'PARTICIPANT NAME LIST'!$G28=5,'PARTICIPANT NAME LIST'!$G28=6),"",UPPER('PARTICIPANT NAME LIST'!$H28))</f>
        <v/>
      </c>
      <c r="E27" s="100" t="str">
        <f>IF('PARTICIPANT NAME LIST'!$G28=7,"ü","")</f>
        <v/>
      </c>
      <c r="F27" s="100" t="str">
        <f>IF('PARTICIPANT NAME LIST'!$G28=8,"ü","")</f>
        <v/>
      </c>
      <c r="G27" s="100" t="str">
        <f>IF('PARTICIPANT NAME LIST'!$G28=9,"ü","")</f>
        <v/>
      </c>
      <c r="H27" s="100" t="str">
        <f>IF('PARTICIPANT NAME LIST'!$G28=10,"ü","")</f>
        <v/>
      </c>
      <c r="I27" s="100" t="str">
        <f>IF('PARTICIPANT NAME LIST'!$G28=11,"ü","")</f>
        <v/>
      </c>
      <c r="J27" s="100" t="str">
        <f>IF('PARTICIPANT NAME LIST'!$G28=12,"ü","")</f>
        <v/>
      </c>
      <c r="K27" s="9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22.5" customHeight="1">
      <c r="A28" s="96" t="str">
        <f>IF(OR(ISBLANK('PARTICIPANT NAME LIST'!$B29),'PARTICIPANT NAME LIST'!$G29=3,'PARTICIPANT NAME LIST'!$G29=4,'PARTICIPANT NAME LIST'!$G29=5,'PARTICIPANT NAME LIST'!$G29=6),"",COUNTA('PARTICIPANT NAME LIST'!$B$9:$B29)-COUNTIFS('PARTICIPANT NAME LIST'!$G$9:$G29,"&gt;=3",'PARTICIPANT NAME LIST'!$G$9:$G29,"&lt;=6"))</f>
        <v/>
      </c>
      <c r="B28" s="97" t="str">
        <f>IF(OR(ISBLANK('PARTICIPANT NAME LIST'!$B29),'PARTICIPANT NAME LIST'!$G29=3,'PARTICIPANT NAME LIST'!$G29=4,'PARTICIPANT NAME LIST'!$G29=5,'PARTICIPANT NAME LIST'!$G29=6),"",UPPER('PARTICIPANT NAME LIST'!$B29))</f>
        <v/>
      </c>
      <c r="C28" s="101"/>
      <c r="D28" s="99" t="str">
        <f>IF(OR(ISBLANK('PARTICIPANT NAME LIST'!$B29),'PARTICIPANT NAME LIST'!$G29=3,'PARTICIPANT NAME LIST'!$G29=4,'PARTICIPANT NAME LIST'!$G29=5,'PARTICIPANT NAME LIST'!$G29=6),"",UPPER('PARTICIPANT NAME LIST'!$H29))</f>
        <v/>
      </c>
      <c r="E28" s="100" t="str">
        <f>IF('PARTICIPANT NAME LIST'!$G29=7,"ü","")</f>
        <v/>
      </c>
      <c r="F28" s="100" t="str">
        <f>IF('PARTICIPANT NAME LIST'!$G29=8,"ü","")</f>
        <v/>
      </c>
      <c r="G28" s="100" t="str">
        <f>IF('PARTICIPANT NAME LIST'!$G29=9,"ü","")</f>
        <v/>
      </c>
      <c r="H28" s="100" t="str">
        <f>IF('PARTICIPANT NAME LIST'!$G29=10,"ü","")</f>
        <v/>
      </c>
      <c r="I28" s="100" t="str">
        <f>IF('PARTICIPANT NAME LIST'!$G29=11,"ü","")</f>
        <v/>
      </c>
      <c r="J28" s="100" t="str">
        <f>IF('PARTICIPANT NAME LIST'!$G29=12,"ü","")</f>
        <v/>
      </c>
      <c r="K28" s="9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22.5" customHeight="1">
      <c r="A29" s="96" t="str">
        <f>IF(OR(ISBLANK('PARTICIPANT NAME LIST'!$B30),'PARTICIPANT NAME LIST'!$G30=3,'PARTICIPANT NAME LIST'!$G30=4,'PARTICIPANT NAME LIST'!$G30=5,'PARTICIPANT NAME LIST'!$G30=6),"",COUNTA('PARTICIPANT NAME LIST'!$B$9:$B30)-COUNTIFS('PARTICIPANT NAME LIST'!$G$9:$G30,"&gt;=3",'PARTICIPANT NAME LIST'!$G$9:$G30,"&lt;=6"))</f>
        <v/>
      </c>
      <c r="B29" s="97" t="str">
        <f>IF(OR(ISBLANK('PARTICIPANT NAME LIST'!$B30),'PARTICIPANT NAME LIST'!$G30=3,'PARTICIPANT NAME LIST'!$G30=4,'PARTICIPANT NAME LIST'!$G30=5,'PARTICIPANT NAME LIST'!$G30=6),"",UPPER('PARTICIPANT NAME LIST'!$B30))</f>
        <v/>
      </c>
      <c r="C29" s="101"/>
      <c r="D29" s="99" t="str">
        <f>IF(OR(ISBLANK('PARTICIPANT NAME LIST'!$B30),'PARTICIPANT NAME LIST'!$G30=3,'PARTICIPANT NAME LIST'!$G30=4,'PARTICIPANT NAME LIST'!$G30=5,'PARTICIPANT NAME LIST'!$G30=6),"",UPPER('PARTICIPANT NAME LIST'!$H30))</f>
        <v/>
      </c>
      <c r="E29" s="100" t="str">
        <f>IF('PARTICIPANT NAME LIST'!$G30=7,"ü","")</f>
        <v/>
      </c>
      <c r="F29" s="100" t="str">
        <f>IF('PARTICIPANT NAME LIST'!$G30=8,"ü","")</f>
        <v/>
      </c>
      <c r="G29" s="100" t="str">
        <f>IF('PARTICIPANT NAME LIST'!$G30=9,"ü","")</f>
        <v/>
      </c>
      <c r="H29" s="100" t="str">
        <f>IF('PARTICIPANT NAME LIST'!$G30=10,"ü","")</f>
        <v/>
      </c>
      <c r="I29" s="100" t="str">
        <f>IF('PARTICIPANT NAME LIST'!$G30=11,"ü","")</f>
        <v/>
      </c>
      <c r="J29" s="100" t="str">
        <f>IF('PARTICIPANT NAME LIST'!$G30=12,"ü","")</f>
        <v/>
      </c>
      <c r="K29" s="9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22.5" customHeight="1">
      <c r="A30" s="96" t="str">
        <f>IF(OR(ISBLANK('PARTICIPANT NAME LIST'!$B31),'PARTICIPANT NAME LIST'!$G31=3,'PARTICIPANT NAME LIST'!$G31=4,'PARTICIPANT NAME LIST'!$G31=5,'PARTICIPANT NAME LIST'!$G31=6),"",COUNTA('PARTICIPANT NAME LIST'!$B$9:$B31)-COUNTIFS('PARTICIPANT NAME LIST'!$G$9:$G31,"&gt;=3",'PARTICIPANT NAME LIST'!$G$9:$G31,"&lt;=6"))</f>
        <v/>
      </c>
      <c r="B30" s="97" t="str">
        <f>IF(OR(ISBLANK('PARTICIPANT NAME LIST'!$B31),'PARTICIPANT NAME LIST'!$G31=3,'PARTICIPANT NAME LIST'!$G31=4,'PARTICIPANT NAME LIST'!$G31=5,'PARTICIPANT NAME LIST'!$G31=6),"",UPPER('PARTICIPANT NAME LIST'!$B31))</f>
        <v/>
      </c>
      <c r="C30" s="101"/>
      <c r="D30" s="99" t="str">
        <f>IF(OR(ISBLANK('PARTICIPANT NAME LIST'!$B31),'PARTICIPANT NAME LIST'!$G31=3,'PARTICIPANT NAME LIST'!$G31=4,'PARTICIPANT NAME LIST'!$G31=5,'PARTICIPANT NAME LIST'!$G31=6),"",UPPER('PARTICIPANT NAME LIST'!$H31))</f>
        <v/>
      </c>
      <c r="E30" s="100" t="str">
        <f>IF('PARTICIPANT NAME LIST'!$G31=7,"ü","")</f>
        <v/>
      </c>
      <c r="F30" s="100" t="str">
        <f>IF('PARTICIPANT NAME LIST'!$G31=8,"ü","")</f>
        <v/>
      </c>
      <c r="G30" s="100" t="str">
        <f>IF('PARTICIPANT NAME LIST'!$G31=9,"ü","")</f>
        <v/>
      </c>
      <c r="H30" s="100" t="str">
        <f>IF('PARTICIPANT NAME LIST'!$G31=10,"ü","")</f>
        <v/>
      </c>
      <c r="I30" s="100" t="str">
        <f>IF('PARTICIPANT NAME LIST'!$G31=11,"ü","")</f>
        <v/>
      </c>
      <c r="J30" s="100" t="str">
        <f>IF('PARTICIPANT NAME LIST'!$G31=12,"ü","")</f>
        <v/>
      </c>
      <c r="K30" s="9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22.5" customHeight="1">
      <c r="A31" s="96" t="str">
        <f>IF(OR(ISBLANK('PARTICIPANT NAME LIST'!$B32),'PARTICIPANT NAME LIST'!$G32=3,'PARTICIPANT NAME LIST'!$G32=4,'PARTICIPANT NAME LIST'!$G32=5,'PARTICIPANT NAME LIST'!$G32=6),"",COUNTA('PARTICIPANT NAME LIST'!$B$9:$B32)-COUNTIFS('PARTICIPANT NAME LIST'!$G$9:$G32,"&gt;=3",'PARTICIPANT NAME LIST'!$G$9:$G32,"&lt;=6"))</f>
        <v/>
      </c>
      <c r="B31" s="97" t="str">
        <f>IF(OR(ISBLANK('PARTICIPANT NAME LIST'!$B32),'PARTICIPANT NAME LIST'!$G32=3,'PARTICIPANT NAME LIST'!$G32=4,'PARTICIPANT NAME LIST'!$G32=5,'PARTICIPANT NAME LIST'!$G32=6),"",UPPER('PARTICIPANT NAME LIST'!$B32))</f>
        <v/>
      </c>
      <c r="C31" s="101"/>
      <c r="D31" s="99" t="str">
        <f>IF(OR(ISBLANK('PARTICIPANT NAME LIST'!$B32),'PARTICIPANT NAME LIST'!$G32=3,'PARTICIPANT NAME LIST'!$G32=4,'PARTICIPANT NAME LIST'!$G32=5,'PARTICIPANT NAME LIST'!$G32=6),"",UPPER('PARTICIPANT NAME LIST'!$H32))</f>
        <v/>
      </c>
      <c r="E31" s="100" t="str">
        <f>IF('PARTICIPANT NAME LIST'!$G32=7,"ü","")</f>
        <v/>
      </c>
      <c r="F31" s="100" t="str">
        <f>IF('PARTICIPANT NAME LIST'!$G32=8,"ü","")</f>
        <v/>
      </c>
      <c r="G31" s="100" t="str">
        <f>IF('PARTICIPANT NAME LIST'!$G32=9,"ü","")</f>
        <v/>
      </c>
      <c r="H31" s="100" t="str">
        <f>IF('PARTICIPANT NAME LIST'!$G32=10,"ü","")</f>
        <v/>
      </c>
      <c r="I31" s="100" t="str">
        <f>IF('PARTICIPANT NAME LIST'!$G32=11,"ü","")</f>
        <v/>
      </c>
      <c r="J31" s="100" t="str">
        <f>IF('PARTICIPANT NAME LIST'!$G32=12,"ü","")</f>
        <v/>
      </c>
      <c r="K31" s="9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22.5" customHeight="1">
      <c r="A32" s="96" t="str">
        <f>IF(OR(ISBLANK('PARTICIPANT NAME LIST'!$B33),'PARTICIPANT NAME LIST'!$G33=3,'PARTICIPANT NAME LIST'!$G33=4,'PARTICIPANT NAME LIST'!$G33=5,'PARTICIPANT NAME LIST'!$G33=6),"",COUNTA('PARTICIPANT NAME LIST'!$B$9:$B33)-COUNTIFS('PARTICIPANT NAME LIST'!$G$9:$G33,"&gt;=3",'PARTICIPANT NAME LIST'!$G$9:$G33,"&lt;=6"))</f>
        <v/>
      </c>
      <c r="B32" s="97" t="str">
        <f>IF(OR(ISBLANK('PARTICIPANT NAME LIST'!$B33),'PARTICIPANT NAME LIST'!$G33=3,'PARTICIPANT NAME LIST'!$G33=4,'PARTICIPANT NAME LIST'!$G33=5,'PARTICIPANT NAME LIST'!$G33=6),"",UPPER('PARTICIPANT NAME LIST'!$B33))</f>
        <v/>
      </c>
      <c r="C32" s="101"/>
      <c r="D32" s="99" t="str">
        <f>IF(OR(ISBLANK('PARTICIPANT NAME LIST'!$B33),'PARTICIPANT NAME LIST'!$G33=3,'PARTICIPANT NAME LIST'!$G33=4,'PARTICIPANT NAME LIST'!$G33=5,'PARTICIPANT NAME LIST'!$G33=6),"",UPPER('PARTICIPANT NAME LIST'!$H33))</f>
        <v/>
      </c>
      <c r="E32" s="100" t="str">
        <f>IF('PARTICIPANT NAME LIST'!$G33=7,"ü","")</f>
        <v/>
      </c>
      <c r="F32" s="100" t="str">
        <f>IF('PARTICIPANT NAME LIST'!$G33=8,"ü","")</f>
        <v/>
      </c>
      <c r="G32" s="100" t="str">
        <f>IF('PARTICIPANT NAME LIST'!$G33=9,"ü","")</f>
        <v/>
      </c>
      <c r="H32" s="100" t="str">
        <f>IF('PARTICIPANT NAME LIST'!$G33=10,"ü","")</f>
        <v/>
      </c>
      <c r="I32" s="100" t="str">
        <f>IF('PARTICIPANT NAME LIST'!$G33=11,"ü","")</f>
        <v/>
      </c>
      <c r="J32" s="100" t="str">
        <f>IF('PARTICIPANT NAME LIST'!$G33=12,"ü","")</f>
        <v/>
      </c>
      <c r="K32" s="9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22.5" customHeight="1">
      <c r="A33" s="96" t="str">
        <f>IF(OR(ISBLANK('PARTICIPANT NAME LIST'!$B34),'PARTICIPANT NAME LIST'!$G34=3,'PARTICIPANT NAME LIST'!$G34=4,'PARTICIPANT NAME LIST'!$G34=5,'PARTICIPANT NAME LIST'!$G34=6),"",COUNTA('PARTICIPANT NAME LIST'!$B$9:$B34)-COUNTIFS('PARTICIPANT NAME LIST'!$G$9:$G34,"&gt;=3",'PARTICIPANT NAME LIST'!$G$9:$G34,"&lt;=6"))</f>
        <v/>
      </c>
      <c r="B33" s="97" t="str">
        <f>IF(OR(ISBLANK('PARTICIPANT NAME LIST'!$B34),'PARTICIPANT NAME LIST'!$G34=3,'PARTICIPANT NAME LIST'!$G34=4,'PARTICIPANT NAME LIST'!$G34=5,'PARTICIPANT NAME LIST'!$G34=6),"",UPPER('PARTICIPANT NAME LIST'!$B34))</f>
        <v/>
      </c>
      <c r="C33" s="101"/>
      <c r="D33" s="99" t="str">
        <f>IF(OR(ISBLANK('PARTICIPANT NAME LIST'!$B34),'PARTICIPANT NAME LIST'!$G34=3,'PARTICIPANT NAME LIST'!$G34=4,'PARTICIPANT NAME LIST'!$G34=5,'PARTICIPANT NAME LIST'!$G34=6),"",UPPER('PARTICIPANT NAME LIST'!$H34))</f>
        <v/>
      </c>
      <c r="E33" s="100" t="str">
        <f>IF('PARTICIPANT NAME LIST'!$G34=7,"ü","")</f>
        <v/>
      </c>
      <c r="F33" s="100" t="str">
        <f>IF('PARTICIPANT NAME LIST'!$G34=8,"ü","")</f>
        <v/>
      </c>
      <c r="G33" s="100" t="str">
        <f>IF('PARTICIPANT NAME LIST'!$G34=9,"ü","")</f>
        <v/>
      </c>
      <c r="H33" s="100" t="str">
        <f>IF('PARTICIPANT NAME LIST'!$G34=10,"ü","")</f>
        <v/>
      </c>
      <c r="I33" s="100" t="str">
        <f>IF('PARTICIPANT NAME LIST'!$G34=11,"ü","")</f>
        <v/>
      </c>
      <c r="J33" s="100" t="str">
        <f>IF('PARTICIPANT NAME LIST'!$G34=12,"ü","")</f>
        <v/>
      </c>
      <c r="K33" s="9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22.5" customHeight="1">
      <c r="A34" s="96" t="str">
        <f>IF(OR(ISBLANK('PARTICIPANT NAME LIST'!$B35),'PARTICIPANT NAME LIST'!$G35=3,'PARTICIPANT NAME LIST'!$G35=4,'PARTICIPANT NAME LIST'!$G35=5,'PARTICIPANT NAME LIST'!$G35=6),"",COUNTA('PARTICIPANT NAME LIST'!$B$9:$B35)-COUNTIFS('PARTICIPANT NAME LIST'!$G$9:$G35,"&gt;=3",'PARTICIPANT NAME LIST'!$G$9:$G35,"&lt;=6"))</f>
        <v/>
      </c>
      <c r="B34" s="97" t="str">
        <f>IF(OR(ISBLANK('PARTICIPANT NAME LIST'!$B35),'PARTICIPANT NAME LIST'!$G35=3,'PARTICIPANT NAME LIST'!$G35=4,'PARTICIPANT NAME LIST'!$G35=5,'PARTICIPANT NAME LIST'!$G35=6),"",UPPER('PARTICIPANT NAME LIST'!$B35))</f>
        <v/>
      </c>
      <c r="C34" s="101"/>
      <c r="D34" s="99" t="str">
        <f>IF(OR(ISBLANK('PARTICIPANT NAME LIST'!$B35),'PARTICIPANT NAME LIST'!$G35=3,'PARTICIPANT NAME LIST'!$G35=4,'PARTICIPANT NAME LIST'!$G35=5,'PARTICIPANT NAME LIST'!$G35=6),"",UPPER('PARTICIPANT NAME LIST'!$H35))</f>
        <v/>
      </c>
      <c r="E34" s="100" t="str">
        <f>IF('PARTICIPANT NAME LIST'!$G35=7,"ü","")</f>
        <v/>
      </c>
      <c r="F34" s="100" t="str">
        <f>IF('PARTICIPANT NAME LIST'!$G35=8,"ü","")</f>
        <v/>
      </c>
      <c r="G34" s="100" t="str">
        <f>IF('PARTICIPANT NAME LIST'!$G35=9,"ü","")</f>
        <v/>
      </c>
      <c r="H34" s="100" t="str">
        <f>IF('PARTICIPANT NAME LIST'!$G35=10,"ü","")</f>
        <v/>
      </c>
      <c r="I34" s="100" t="str">
        <f>IF('PARTICIPANT NAME LIST'!$G35=11,"ü","")</f>
        <v/>
      </c>
      <c r="J34" s="100" t="str">
        <f>IF('PARTICIPANT NAME LIST'!$G35=12,"ü","")</f>
        <v/>
      </c>
      <c r="K34" s="9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22.5" customHeight="1">
      <c r="A35" s="96" t="str">
        <f>IF(OR(ISBLANK('PARTICIPANT NAME LIST'!$B36),'PARTICIPANT NAME LIST'!$G36=3,'PARTICIPANT NAME LIST'!$G36=4,'PARTICIPANT NAME LIST'!$G36=5,'PARTICIPANT NAME LIST'!$G36=6),"",COUNTA('PARTICIPANT NAME LIST'!$B$9:$B36)-COUNTIFS('PARTICIPANT NAME LIST'!$G$9:$G36,"&gt;=3",'PARTICIPANT NAME LIST'!$G$9:$G36,"&lt;=6"))</f>
        <v/>
      </c>
      <c r="B35" s="97" t="str">
        <f>IF(OR(ISBLANK('PARTICIPANT NAME LIST'!$B36),'PARTICIPANT NAME LIST'!$G36=3,'PARTICIPANT NAME LIST'!$G36=4,'PARTICIPANT NAME LIST'!$G36=5,'PARTICIPANT NAME LIST'!$G36=6),"",UPPER('PARTICIPANT NAME LIST'!$B36))</f>
        <v/>
      </c>
      <c r="C35" s="101"/>
      <c r="D35" s="99" t="str">
        <f>IF(OR(ISBLANK('PARTICIPANT NAME LIST'!$B36),'PARTICIPANT NAME LIST'!$G36=3,'PARTICIPANT NAME LIST'!$G36=4,'PARTICIPANT NAME LIST'!$G36=5,'PARTICIPANT NAME LIST'!$G36=6),"",UPPER('PARTICIPANT NAME LIST'!$H36))</f>
        <v/>
      </c>
      <c r="E35" s="100" t="str">
        <f>IF('PARTICIPANT NAME LIST'!$G36=7,"ü","")</f>
        <v/>
      </c>
      <c r="F35" s="100" t="str">
        <f>IF('PARTICIPANT NAME LIST'!$G36=8,"ü","")</f>
        <v/>
      </c>
      <c r="G35" s="100" t="str">
        <f>IF('PARTICIPANT NAME LIST'!$G36=9,"ü","")</f>
        <v/>
      </c>
      <c r="H35" s="100" t="str">
        <f>IF('PARTICIPANT NAME LIST'!$G36=10,"ü","")</f>
        <v/>
      </c>
      <c r="I35" s="100" t="str">
        <f>IF('PARTICIPANT NAME LIST'!$G36=11,"ü","")</f>
        <v/>
      </c>
      <c r="J35" s="100" t="str">
        <f>IF('PARTICIPANT NAME LIST'!$G36=12,"ü","")</f>
        <v/>
      </c>
      <c r="K35" s="9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22.5" customHeight="1">
      <c r="A36" s="96" t="str">
        <f>IF(OR(ISBLANK('PARTICIPANT NAME LIST'!$B37),'PARTICIPANT NAME LIST'!$G37=3,'PARTICIPANT NAME LIST'!$G37=4,'PARTICIPANT NAME LIST'!$G37=5,'PARTICIPANT NAME LIST'!$G37=6),"",COUNTA('PARTICIPANT NAME LIST'!$B$9:$B37)-COUNTIFS('PARTICIPANT NAME LIST'!$G$9:$G37,"&gt;=3",'PARTICIPANT NAME LIST'!$G$9:$G37,"&lt;=6"))</f>
        <v/>
      </c>
      <c r="B36" s="97" t="str">
        <f>IF(OR(ISBLANK('PARTICIPANT NAME LIST'!$B37),'PARTICIPANT NAME LIST'!$G37=3,'PARTICIPANT NAME LIST'!$G37=4,'PARTICIPANT NAME LIST'!$G37=5,'PARTICIPANT NAME LIST'!$G37=6),"",UPPER('PARTICIPANT NAME LIST'!$B37))</f>
        <v/>
      </c>
      <c r="C36" s="101"/>
      <c r="D36" s="99" t="str">
        <f>IF(OR(ISBLANK('PARTICIPANT NAME LIST'!$B37),'PARTICIPANT NAME LIST'!$G37=3,'PARTICIPANT NAME LIST'!$G37=4,'PARTICIPANT NAME LIST'!$G37=5,'PARTICIPANT NAME LIST'!$G37=6),"",UPPER('PARTICIPANT NAME LIST'!$H37))</f>
        <v/>
      </c>
      <c r="E36" s="100" t="str">
        <f>IF('PARTICIPANT NAME LIST'!$G37=7,"ü","")</f>
        <v/>
      </c>
      <c r="F36" s="100" t="str">
        <f>IF('PARTICIPANT NAME LIST'!$G37=8,"ü","")</f>
        <v/>
      </c>
      <c r="G36" s="100" t="str">
        <f>IF('PARTICIPANT NAME LIST'!$G37=9,"ü","")</f>
        <v/>
      </c>
      <c r="H36" s="100" t="str">
        <f>IF('PARTICIPANT NAME LIST'!$G37=10,"ü","")</f>
        <v/>
      </c>
      <c r="I36" s="100" t="str">
        <f>IF('PARTICIPANT NAME LIST'!$G37=11,"ü","")</f>
        <v/>
      </c>
      <c r="J36" s="100" t="str">
        <f>IF('PARTICIPANT NAME LIST'!$G37=12,"ü","")</f>
        <v/>
      </c>
      <c r="K36" s="9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22.5" customHeight="1">
      <c r="A37" s="96" t="str">
        <f>IF(OR(ISBLANK('PARTICIPANT NAME LIST'!$B38),'PARTICIPANT NAME LIST'!$G38=3,'PARTICIPANT NAME LIST'!$G38=4,'PARTICIPANT NAME LIST'!$G38=5,'PARTICIPANT NAME LIST'!$G38=6),"",COUNTA('PARTICIPANT NAME LIST'!$B$9:$B38)-COUNTIFS('PARTICIPANT NAME LIST'!$G$9:$G38,"&gt;=3",'PARTICIPANT NAME LIST'!$G$9:$G38,"&lt;=6"))</f>
        <v/>
      </c>
      <c r="B37" s="97" t="str">
        <f>IF(OR(ISBLANK('PARTICIPANT NAME LIST'!$B38),'PARTICIPANT NAME LIST'!$G38=3,'PARTICIPANT NAME LIST'!$G38=4,'PARTICIPANT NAME LIST'!$G38=5,'PARTICIPANT NAME LIST'!$G38=6),"",UPPER('PARTICIPANT NAME LIST'!$B38))</f>
        <v/>
      </c>
      <c r="C37" s="101"/>
      <c r="D37" s="99" t="str">
        <f>IF(OR(ISBLANK('PARTICIPANT NAME LIST'!$B38),'PARTICIPANT NAME LIST'!$G38=3,'PARTICIPANT NAME LIST'!$G38=4,'PARTICIPANT NAME LIST'!$G38=5,'PARTICIPANT NAME LIST'!$G38=6),"",UPPER('PARTICIPANT NAME LIST'!$H38))</f>
        <v/>
      </c>
      <c r="E37" s="100" t="str">
        <f>IF('PARTICIPANT NAME LIST'!$G38=7,"ü","")</f>
        <v/>
      </c>
      <c r="F37" s="100" t="str">
        <f>IF('PARTICIPANT NAME LIST'!$G38=8,"ü","")</f>
        <v/>
      </c>
      <c r="G37" s="100" t="str">
        <f>IF('PARTICIPANT NAME LIST'!$G38=9,"ü","")</f>
        <v/>
      </c>
      <c r="H37" s="100" t="str">
        <f>IF('PARTICIPANT NAME LIST'!$G38=10,"ü","")</f>
        <v/>
      </c>
      <c r="I37" s="100" t="str">
        <f>IF('PARTICIPANT NAME LIST'!$G38=11,"ü","")</f>
        <v/>
      </c>
      <c r="J37" s="100" t="str">
        <f>IF('PARTICIPANT NAME LIST'!$G38=12,"ü","")</f>
        <v/>
      </c>
      <c r="K37" s="9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22.5" customHeight="1">
      <c r="A38" s="96" t="str">
        <f>IF(OR(ISBLANK('PARTICIPANT NAME LIST'!$B39),'PARTICIPANT NAME LIST'!$G39=3,'PARTICIPANT NAME LIST'!$G39=4,'PARTICIPANT NAME LIST'!$G39=5,'PARTICIPANT NAME LIST'!$G39=6),"",COUNTA('PARTICIPANT NAME LIST'!$B$9:$B39)-COUNTIFS('PARTICIPANT NAME LIST'!$G$9:$G39,"&gt;=3",'PARTICIPANT NAME LIST'!$G$9:$G39,"&lt;=6"))</f>
        <v/>
      </c>
      <c r="B38" s="97" t="str">
        <f>IF(OR(ISBLANK('PARTICIPANT NAME LIST'!$B39),'PARTICIPANT NAME LIST'!$G39=3,'PARTICIPANT NAME LIST'!$G39=4,'PARTICIPANT NAME LIST'!$G39=5,'PARTICIPANT NAME LIST'!$G39=6),"",UPPER('PARTICIPANT NAME LIST'!$B39))</f>
        <v/>
      </c>
      <c r="C38" s="101"/>
      <c r="D38" s="99" t="str">
        <f>IF(OR(ISBLANK('PARTICIPANT NAME LIST'!$B39),'PARTICIPANT NAME LIST'!$G39=3,'PARTICIPANT NAME LIST'!$G39=4,'PARTICIPANT NAME LIST'!$G39=5,'PARTICIPANT NAME LIST'!$G39=6),"",UPPER('PARTICIPANT NAME LIST'!$H39))</f>
        <v/>
      </c>
      <c r="E38" s="100" t="str">
        <f>IF('PARTICIPANT NAME LIST'!$G39=7,"ü","")</f>
        <v/>
      </c>
      <c r="F38" s="100" t="str">
        <f>IF('PARTICIPANT NAME LIST'!$G39=8,"ü","")</f>
        <v/>
      </c>
      <c r="G38" s="100" t="str">
        <f>IF('PARTICIPANT NAME LIST'!$G39=9,"ü","")</f>
        <v/>
      </c>
      <c r="H38" s="100" t="str">
        <f>IF('PARTICIPANT NAME LIST'!$G39=10,"ü","")</f>
        <v/>
      </c>
      <c r="I38" s="100" t="str">
        <f>IF('PARTICIPANT NAME LIST'!$G39=11,"ü","")</f>
        <v/>
      </c>
      <c r="J38" s="100" t="str">
        <f>IF('PARTICIPANT NAME LIST'!$G39=12,"ü","")</f>
        <v/>
      </c>
      <c r="K38" s="9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22.5" customHeight="1">
      <c r="A39" s="96" t="str">
        <f>IF(OR(ISBLANK('PARTICIPANT NAME LIST'!$B40),'PARTICIPANT NAME LIST'!$G40=3,'PARTICIPANT NAME LIST'!$G40=4,'PARTICIPANT NAME LIST'!$G40=5,'PARTICIPANT NAME LIST'!$G40=6),"",COUNTA('PARTICIPANT NAME LIST'!$B$9:$B40)-COUNTIFS('PARTICIPANT NAME LIST'!$G$9:$G40,"&gt;=3",'PARTICIPANT NAME LIST'!$G$9:$G40,"&lt;=6"))</f>
        <v/>
      </c>
      <c r="B39" s="97" t="str">
        <f>IF(OR(ISBLANK('PARTICIPANT NAME LIST'!$B40),'PARTICIPANT NAME LIST'!$G40=3,'PARTICIPANT NAME LIST'!$G40=4,'PARTICIPANT NAME LIST'!$G40=5,'PARTICIPANT NAME LIST'!$G40=6),"",UPPER('PARTICIPANT NAME LIST'!$B40))</f>
        <v/>
      </c>
      <c r="C39" s="101"/>
      <c r="D39" s="99" t="str">
        <f>IF(OR(ISBLANK('PARTICIPANT NAME LIST'!$B40),'PARTICIPANT NAME LIST'!$G40=3,'PARTICIPANT NAME LIST'!$G40=4,'PARTICIPANT NAME LIST'!$G40=5,'PARTICIPANT NAME LIST'!$G40=6),"",UPPER('PARTICIPANT NAME LIST'!$H40))</f>
        <v/>
      </c>
      <c r="E39" s="100" t="str">
        <f>IF('PARTICIPANT NAME LIST'!$G40=7,"ü","")</f>
        <v/>
      </c>
      <c r="F39" s="100" t="str">
        <f>IF('PARTICIPANT NAME LIST'!$G40=8,"ü","")</f>
        <v/>
      </c>
      <c r="G39" s="100" t="str">
        <f>IF('PARTICIPANT NAME LIST'!$G40=9,"ü","")</f>
        <v/>
      </c>
      <c r="H39" s="100" t="str">
        <f>IF('PARTICIPANT NAME LIST'!$G40=10,"ü","")</f>
        <v/>
      </c>
      <c r="I39" s="100" t="str">
        <f>IF('PARTICIPANT NAME LIST'!$G40=11,"ü","")</f>
        <v/>
      </c>
      <c r="J39" s="100" t="str">
        <f>IF('PARTICIPANT NAME LIST'!$G40=12,"ü","")</f>
        <v/>
      </c>
      <c r="K39" s="9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22.5" customHeight="1">
      <c r="A40" s="96" t="str">
        <f>IF(OR(ISBLANK('PARTICIPANT NAME LIST'!$B41),'PARTICIPANT NAME LIST'!$G41=3,'PARTICIPANT NAME LIST'!$G41=4,'PARTICIPANT NAME LIST'!$G41=5,'PARTICIPANT NAME LIST'!$G41=6),"",COUNTA('PARTICIPANT NAME LIST'!$B$9:$B41)-COUNTIFS('PARTICIPANT NAME LIST'!$G$9:$G41,"&gt;=3",'PARTICIPANT NAME LIST'!$G$9:$G41,"&lt;=6"))</f>
        <v/>
      </c>
      <c r="B40" s="97" t="str">
        <f>IF(OR(ISBLANK('PARTICIPANT NAME LIST'!$B41),'PARTICIPANT NAME LIST'!$G41=3,'PARTICIPANT NAME LIST'!$G41=4,'PARTICIPANT NAME LIST'!$G41=5,'PARTICIPANT NAME LIST'!$G41=6),"",UPPER('PARTICIPANT NAME LIST'!$B41))</f>
        <v/>
      </c>
      <c r="C40" s="101"/>
      <c r="D40" s="99" t="str">
        <f>IF(OR(ISBLANK('PARTICIPANT NAME LIST'!$B41),'PARTICIPANT NAME LIST'!$G41=3,'PARTICIPANT NAME LIST'!$G41=4,'PARTICIPANT NAME LIST'!$G41=5,'PARTICIPANT NAME LIST'!$G41=6),"",UPPER('PARTICIPANT NAME LIST'!$H41))</f>
        <v/>
      </c>
      <c r="E40" s="100" t="str">
        <f>IF('PARTICIPANT NAME LIST'!$G41=7,"ü","")</f>
        <v/>
      </c>
      <c r="F40" s="100" t="str">
        <f>IF('PARTICIPANT NAME LIST'!$G41=8,"ü","")</f>
        <v/>
      </c>
      <c r="G40" s="100" t="str">
        <f>IF('PARTICIPANT NAME LIST'!$G41=9,"ü","")</f>
        <v/>
      </c>
      <c r="H40" s="100" t="str">
        <f>IF('PARTICIPANT NAME LIST'!$G41=10,"ü","")</f>
        <v/>
      </c>
      <c r="I40" s="100" t="str">
        <f>IF('PARTICIPANT NAME LIST'!$G41=11,"ü","")</f>
        <v/>
      </c>
      <c r="J40" s="100" t="str">
        <f>IF('PARTICIPANT NAME LIST'!$G41=12,"ü","")</f>
        <v/>
      </c>
      <c r="K40" s="9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22.5" customHeight="1">
      <c r="A41" s="96" t="str">
        <f>IF(OR(ISBLANK('PARTICIPANT NAME LIST'!$B42),'PARTICIPANT NAME LIST'!$G42=3,'PARTICIPANT NAME LIST'!$G42=4,'PARTICIPANT NAME LIST'!$G42=5,'PARTICIPANT NAME LIST'!$G42=6),"",COUNTA('PARTICIPANT NAME LIST'!$B$9:$B42)-COUNTIFS('PARTICIPANT NAME LIST'!$G$9:$G42,"&gt;=3",'PARTICIPANT NAME LIST'!$G$9:$G42,"&lt;=6"))</f>
        <v/>
      </c>
      <c r="B41" s="97" t="str">
        <f>IF(OR(ISBLANK('PARTICIPANT NAME LIST'!$B42),'PARTICIPANT NAME LIST'!$G42=3,'PARTICIPANT NAME LIST'!$G42=4,'PARTICIPANT NAME LIST'!$G42=5,'PARTICIPANT NAME LIST'!$G42=6),"",UPPER('PARTICIPANT NAME LIST'!$B42))</f>
        <v/>
      </c>
      <c r="C41" s="101"/>
      <c r="D41" s="99" t="str">
        <f>IF(OR(ISBLANK('PARTICIPANT NAME LIST'!$B42),'PARTICIPANT NAME LIST'!$G42=3,'PARTICIPANT NAME LIST'!$G42=4,'PARTICIPANT NAME LIST'!$G42=5,'PARTICIPANT NAME LIST'!$G42=6),"",UPPER('PARTICIPANT NAME LIST'!$H42))</f>
        <v/>
      </c>
      <c r="E41" s="100" t="str">
        <f>IF('PARTICIPANT NAME LIST'!$G42=7,"ü","")</f>
        <v/>
      </c>
      <c r="F41" s="100" t="str">
        <f>IF('PARTICIPANT NAME LIST'!$G42=8,"ü","")</f>
        <v/>
      </c>
      <c r="G41" s="100" t="str">
        <f>IF('PARTICIPANT NAME LIST'!$G42=9,"ü","")</f>
        <v/>
      </c>
      <c r="H41" s="100" t="str">
        <f>IF('PARTICIPANT NAME LIST'!$G42=10,"ü","")</f>
        <v/>
      </c>
      <c r="I41" s="100" t="str">
        <f>IF('PARTICIPANT NAME LIST'!$G42=11,"ü","")</f>
        <v/>
      </c>
      <c r="J41" s="100" t="str">
        <f>IF('PARTICIPANT NAME LIST'!$G42=12,"ü","")</f>
        <v/>
      </c>
      <c r="K41" s="9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22.5" customHeight="1">
      <c r="A42" s="96" t="str">
        <f>IF(OR(ISBLANK('PARTICIPANT NAME LIST'!$B43),'PARTICIPANT NAME LIST'!$G43=3,'PARTICIPANT NAME LIST'!$G43=4,'PARTICIPANT NAME LIST'!$G43=5,'PARTICIPANT NAME LIST'!$G43=6),"",COUNTA('PARTICIPANT NAME LIST'!$B$9:$B43)-COUNTIFS('PARTICIPANT NAME LIST'!$G$9:$G43,"&gt;=3",'PARTICIPANT NAME LIST'!$G$9:$G43,"&lt;=6"))</f>
        <v/>
      </c>
      <c r="B42" s="97" t="str">
        <f>IF(OR(ISBLANK('PARTICIPANT NAME LIST'!$B43),'PARTICIPANT NAME LIST'!$G43=3,'PARTICIPANT NAME LIST'!$G43=4,'PARTICIPANT NAME LIST'!$G43=5,'PARTICIPANT NAME LIST'!$G43=6),"",UPPER('PARTICIPANT NAME LIST'!$B43))</f>
        <v/>
      </c>
      <c r="C42" s="101"/>
      <c r="D42" s="99" t="str">
        <f>IF(OR(ISBLANK('PARTICIPANT NAME LIST'!$B43),'PARTICIPANT NAME LIST'!$G43=3,'PARTICIPANT NAME LIST'!$G43=4,'PARTICIPANT NAME LIST'!$G43=5,'PARTICIPANT NAME LIST'!$G43=6),"",UPPER('PARTICIPANT NAME LIST'!$H43))</f>
        <v/>
      </c>
      <c r="E42" s="100" t="str">
        <f>IF('PARTICIPANT NAME LIST'!$G43=7,"ü","")</f>
        <v/>
      </c>
      <c r="F42" s="100" t="str">
        <f>IF('PARTICIPANT NAME LIST'!$G43=8,"ü","")</f>
        <v/>
      </c>
      <c r="G42" s="100" t="str">
        <f>IF('PARTICIPANT NAME LIST'!$G43=9,"ü","")</f>
        <v/>
      </c>
      <c r="H42" s="100" t="str">
        <f>IF('PARTICIPANT NAME LIST'!$G43=10,"ü","")</f>
        <v/>
      </c>
      <c r="I42" s="100" t="str">
        <f>IF('PARTICIPANT NAME LIST'!$G43=11,"ü","")</f>
        <v/>
      </c>
      <c r="J42" s="100" t="str">
        <f>IF('PARTICIPANT NAME LIST'!$G43=12,"ü","")</f>
        <v/>
      </c>
      <c r="K42" s="9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22.5" customHeight="1">
      <c r="A43" s="96" t="str">
        <f>IF(OR(ISBLANK('PARTICIPANT NAME LIST'!$B44),'PARTICIPANT NAME LIST'!$G44=3,'PARTICIPANT NAME LIST'!$G44=4,'PARTICIPANT NAME LIST'!$G44=5,'PARTICIPANT NAME LIST'!$G44=6),"",COUNTA('PARTICIPANT NAME LIST'!$B$9:$B44)-COUNTIFS('PARTICIPANT NAME LIST'!$G$9:$G44,"&gt;=3",'PARTICIPANT NAME LIST'!$G$9:$G44,"&lt;=6"))</f>
        <v/>
      </c>
      <c r="B43" s="97" t="str">
        <f>IF(OR(ISBLANK('PARTICIPANT NAME LIST'!$B44),'PARTICIPANT NAME LIST'!$G44=3,'PARTICIPANT NAME LIST'!$G44=4,'PARTICIPANT NAME LIST'!$G44=5,'PARTICIPANT NAME LIST'!$G44=6),"",UPPER('PARTICIPANT NAME LIST'!$B44))</f>
        <v/>
      </c>
      <c r="C43" s="101"/>
      <c r="D43" s="99" t="str">
        <f>IF(OR(ISBLANK('PARTICIPANT NAME LIST'!$B44),'PARTICIPANT NAME LIST'!$G44=3,'PARTICIPANT NAME LIST'!$G44=4,'PARTICIPANT NAME LIST'!$G44=5,'PARTICIPANT NAME LIST'!$G44=6),"",UPPER('PARTICIPANT NAME LIST'!$H44))</f>
        <v/>
      </c>
      <c r="E43" s="100" t="str">
        <f>IF('PARTICIPANT NAME LIST'!$G44=7,"ü","")</f>
        <v/>
      </c>
      <c r="F43" s="100" t="str">
        <f>IF('PARTICIPANT NAME LIST'!$G44=8,"ü","")</f>
        <v/>
      </c>
      <c r="G43" s="100" t="str">
        <f>IF('PARTICIPANT NAME LIST'!$G44=9,"ü","")</f>
        <v/>
      </c>
      <c r="H43" s="100" t="str">
        <f>IF('PARTICIPANT NAME LIST'!$G44=10,"ü","")</f>
        <v/>
      </c>
      <c r="I43" s="100" t="str">
        <f>IF('PARTICIPANT NAME LIST'!$G44=11,"ü","")</f>
        <v/>
      </c>
      <c r="J43" s="100" t="str">
        <f>IF('PARTICIPANT NAME LIST'!$G44=12,"ü","")</f>
        <v/>
      </c>
      <c r="K43" s="9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22.5" customHeight="1">
      <c r="A44" s="96" t="str">
        <f>IF(OR(ISBLANK('PARTICIPANT NAME LIST'!$B45),'PARTICIPANT NAME LIST'!$G45=3,'PARTICIPANT NAME LIST'!$G45=4,'PARTICIPANT NAME LIST'!$G45=5,'PARTICIPANT NAME LIST'!$G45=6),"",COUNTA('PARTICIPANT NAME LIST'!$B$9:$B45)-COUNTIFS('PARTICIPANT NAME LIST'!$G$9:$G45,"&gt;=3",'PARTICIPANT NAME LIST'!$G$9:$G45,"&lt;=6"))</f>
        <v/>
      </c>
      <c r="B44" s="97" t="str">
        <f>IF(OR(ISBLANK('PARTICIPANT NAME LIST'!$B45),'PARTICIPANT NAME LIST'!$G45=3,'PARTICIPANT NAME LIST'!$G45=4,'PARTICIPANT NAME LIST'!$G45=5,'PARTICIPANT NAME LIST'!$G45=6),"",UPPER('PARTICIPANT NAME LIST'!$B45))</f>
        <v/>
      </c>
      <c r="C44" s="101"/>
      <c r="D44" s="99" t="str">
        <f>IF(OR(ISBLANK('PARTICIPANT NAME LIST'!$B45),'PARTICIPANT NAME LIST'!$G45=3,'PARTICIPANT NAME LIST'!$G45=4,'PARTICIPANT NAME LIST'!$G45=5,'PARTICIPANT NAME LIST'!$G45=6),"",UPPER('PARTICIPANT NAME LIST'!$H45))</f>
        <v/>
      </c>
      <c r="E44" s="100" t="str">
        <f>IF('PARTICIPANT NAME LIST'!$G45=7,"ü","")</f>
        <v/>
      </c>
      <c r="F44" s="100" t="str">
        <f>IF('PARTICIPANT NAME LIST'!$G45=8,"ü","")</f>
        <v/>
      </c>
      <c r="G44" s="100" t="str">
        <f>IF('PARTICIPANT NAME LIST'!$G45=9,"ü","")</f>
        <v/>
      </c>
      <c r="H44" s="100" t="str">
        <f>IF('PARTICIPANT NAME LIST'!$G45=10,"ü","")</f>
        <v/>
      </c>
      <c r="I44" s="100" t="str">
        <f>IF('PARTICIPANT NAME LIST'!$G45=11,"ü","")</f>
        <v/>
      </c>
      <c r="J44" s="100" t="str">
        <f>IF('PARTICIPANT NAME LIST'!$G45=12,"ü","")</f>
        <v/>
      </c>
      <c r="K44" s="9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22.5" customHeight="1">
      <c r="A45" s="96" t="str">
        <f>IF(OR(ISBLANK('PARTICIPANT NAME LIST'!$B46),'PARTICIPANT NAME LIST'!$G46=3,'PARTICIPANT NAME LIST'!$G46=4,'PARTICIPANT NAME LIST'!$G46=5,'PARTICIPANT NAME LIST'!$G46=6),"",COUNTA('PARTICIPANT NAME LIST'!$B$9:$B46)-COUNTIFS('PARTICIPANT NAME LIST'!$G$9:$G46,"&gt;=3",'PARTICIPANT NAME LIST'!$G$9:$G46,"&lt;=6"))</f>
        <v/>
      </c>
      <c r="B45" s="97" t="str">
        <f>IF(OR(ISBLANK('PARTICIPANT NAME LIST'!$B46),'PARTICIPANT NAME LIST'!$G46=3,'PARTICIPANT NAME LIST'!$G46=4,'PARTICIPANT NAME LIST'!$G46=5,'PARTICIPANT NAME LIST'!$G46=6),"",UPPER('PARTICIPANT NAME LIST'!$B46))</f>
        <v/>
      </c>
      <c r="C45" s="101"/>
      <c r="D45" s="99" t="str">
        <f>IF(OR(ISBLANK('PARTICIPANT NAME LIST'!$B46),'PARTICIPANT NAME LIST'!$G46=3,'PARTICIPANT NAME LIST'!$G46=4,'PARTICIPANT NAME LIST'!$G46=5,'PARTICIPANT NAME LIST'!$G46=6),"",UPPER('PARTICIPANT NAME LIST'!$H46))</f>
        <v/>
      </c>
      <c r="E45" s="100" t="str">
        <f>IF('PARTICIPANT NAME LIST'!$G46=7,"ü","")</f>
        <v/>
      </c>
      <c r="F45" s="100" t="str">
        <f>IF('PARTICIPANT NAME LIST'!$G46=8,"ü","")</f>
        <v/>
      </c>
      <c r="G45" s="100" t="str">
        <f>IF('PARTICIPANT NAME LIST'!$G46=9,"ü","")</f>
        <v/>
      </c>
      <c r="H45" s="100" t="str">
        <f>IF('PARTICIPANT NAME LIST'!$G46=10,"ü","")</f>
        <v/>
      </c>
      <c r="I45" s="100" t="str">
        <f>IF('PARTICIPANT NAME LIST'!$G46=11,"ü","")</f>
        <v/>
      </c>
      <c r="J45" s="100" t="str">
        <f>IF('PARTICIPANT NAME LIST'!$G46=12,"ü","")</f>
        <v/>
      </c>
      <c r="K45" s="9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22.5" customHeight="1">
      <c r="A46" s="96" t="str">
        <f>IF(OR(ISBLANK('PARTICIPANT NAME LIST'!$B47),'PARTICIPANT NAME LIST'!$G47=3,'PARTICIPANT NAME LIST'!$G47=4,'PARTICIPANT NAME LIST'!$G47=5,'PARTICIPANT NAME LIST'!$G47=6),"",COUNTA('PARTICIPANT NAME LIST'!$B$9:$B47)-COUNTIFS('PARTICIPANT NAME LIST'!$G$9:$G47,"&gt;=3",'PARTICIPANT NAME LIST'!$G$9:$G47,"&lt;=6"))</f>
        <v/>
      </c>
      <c r="B46" s="97" t="str">
        <f>IF(OR(ISBLANK('PARTICIPANT NAME LIST'!$B47),'PARTICIPANT NAME LIST'!$G47=3,'PARTICIPANT NAME LIST'!$G47=4,'PARTICIPANT NAME LIST'!$G47=5,'PARTICIPANT NAME LIST'!$G47=6),"",UPPER('PARTICIPANT NAME LIST'!$B47))</f>
        <v/>
      </c>
      <c r="C46" s="101"/>
      <c r="D46" s="99" t="str">
        <f>IF(OR(ISBLANK('PARTICIPANT NAME LIST'!$B47),'PARTICIPANT NAME LIST'!$G47=3,'PARTICIPANT NAME LIST'!$G47=4,'PARTICIPANT NAME LIST'!$G47=5,'PARTICIPANT NAME LIST'!$G47=6),"",UPPER('PARTICIPANT NAME LIST'!$H47))</f>
        <v/>
      </c>
      <c r="E46" s="100" t="str">
        <f>IF('PARTICIPANT NAME LIST'!$G47=7,"ü","")</f>
        <v/>
      </c>
      <c r="F46" s="100" t="str">
        <f>IF('PARTICIPANT NAME LIST'!$G47=8,"ü","")</f>
        <v/>
      </c>
      <c r="G46" s="100" t="str">
        <f>IF('PARTICIPANT NAME LIST'!$G47=9,"ü","")</f>
        <v/>
      </c>
      <c r="H46" s="100" t="str">
        <f>IF('PARTICIPANT NAME LIST'!$G47=10,"ü","")</f>
        <v/>
      </c>
      <c r="I46" s="100" t="str">
        <f>IF('PARTICIPANT NAME LIST'!$G47=11,"ü","")</f>
        <v/>
      </c>
      <c r="J46" s="100" t="str">
        <f>IF('PARTICIPANT NAME LIST'!$G47=12,"ü","")</f>
        <v/>
      </c>
      <c r="K46" s="9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22.5" customHeight="1">
      <c r="A47" s="96" t="str">
        <f>IF(OR(ISBLANK('PARTICIPANT NAME LIST'!$B48),'PARTICIPANT NAME LIST'!$G48=3,'PARTICIPANT NAME LIST'!$G48=4,'PARTICIPANT NAME LIST'!$G48=5,'PARTICIPANT NAME LIST'!$G48=6),"",COUNTA('PARTICIPANT NAME LIST'!$B$9:$B48)-COUNTIFS('PARTICIPANT NAME LIST'!$G$9:$G48,"&gt;=3",'PARTICIPANT NAME LIST'!$G$9:$G48,"&lt;=6"))</f>
        <v/>
      </c>
      <c r="B47" s="97" t="str">
        <f>IF(OR(ISBLANK('PARTICIPANT NAME LIST'!$B48),'PARTICIPANT NAME LIST'!$G48=3,'PARTICIPANT NAME LIST'!$G48=4,'PARTICIPANT NAME LIST'!$G48=5,'PARTICIPANT NAME LIST'!$G48=6),"",UPPER('PARTICIPANT NAME LIST'!$B48))</f>
        <v/>
      </c>
      <c r="C47" s="101"/>
      <c r="D47" s="99" t="str">
        <f>IF(OR(ISBLANK('PARTICIPANT NAME LIST'!$B48),'PARTICIPANT NAME LIST'!$G48=3,'PARTICIPANT NAME LIST'!$G48=4,'PARTICIPANT NAME LIST'!$G48=5,'PARTICIPANT NAME LIST'!$G48=6),"",UPPER('PARTICIPANT NAME LIST'!$H48))</f>
        <v/>
      </c>
      <c r="E47" s="100" t="str">
        <f>IF('PARTICIPANT NAME LIST'!$G48=7,"ü","")</f>
        <v/>
      </c>
      <c r="F47" s="100" t="str">
        <f>IF('PARTICIPANT NAME LIST'!$G48=8,"ü","")</f>
        <v/>
      </c>
      <c r="G47" s="100" t="str">
        <f>IF('PARTICIPANT NAME LIST'!$G48=9,"ü","")</f>
        <v/>
      </c>
      <c r="H47" s="100" t="str">
        <f>IF('PARTICIPANT NAME LIST'!$G48=10,"ü","")</f>
        <v/>
      </c>
      <c r="I47" s="100" t="str">
        <f>IF('PARTICIPANT NAME LIST'!$G48=11,"ü","")</f>
        <v/>
      </c>
      <c r="J47" s="100" t="str">
        <f>IF('PARTICIPANT NAME LIST'!$G48=12,"ü","")</f>
        <v/>
      </c>
      <c r="K47" s="9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22.5" customHeight="1">
      <c r="A48" s="96" t="str">
        <f>IF(OR(ISBLANK('PARTICIPANT NAME LIST'!$B49),'PARTICIPANT NAME LIST'!$G49=3,'PARTICIPANT NAME LIST'!$G49=4,'PARTICIPANT NAME LIST'!$G49=5,'PARTICIPANT NAME LIST'!$G49=6),"",COUNTA('PARTICIPANT NAME LIST'!$B$9:$B49)-COUNTIFS('PARTICIPANT NAME LIST'!$G$9:$G49,"&gt;=3",'PARTICIPANT NAME LIST'!$G$9:$G49,"&lt;=6"))</f>
        <v/>
      </c>
      <c r="B48" s="97" t="str">
        <f>IF(OR(ISBLANK('PARTICIPANT NAME LIST'!$B49),'PARTICIPANT NAME LIST'!$G49=3,'PARTICIPANT NAME LIST'!$G49=4,'PARTICIPANT NAME LIST'!$G49=5,'PARTICIPANT NAME LIST'!$G49=6),"",UPPER('PARTICIPANT NAME LIST'!$B49))</f>
        <v/>
      </c>
      <c r="C48" s="101"/>
      <c r="D48" s="99" t="str">
        <f>IF(OR(ISBLANK('PARTICIPANT NAME LIST'!$B49),'PARTICIPANT NAME LIST'!$G49=3,'PARTICIPANT NAME LIST'!$G49=4,'PARTICIPANT NAME LIST'!$G49=5,'PARTICIPANT NAME LIST'!$G49=6),"",UPPER('PARTICIPANT NAME LIST'!$H49))</f>
        <v/>
      </c>
      <c r="E48" s="100" t="str">
        <f>IF('PARTICIPANT NAME LIST'!$G49=7,"ü","")</f>
        <v/>
      </c>
      <c r="F48" s="100" t="str">
        <f>IF('PARTICIPANT NAME LIST'!$G49=8,"ü","")</f>
        <v/>
      </c>
      <c r="G48" s="100" t="str">
        <f>IF('PARTICIPANT NAME LIST'!$G49=9,"ü","")</f>
        <v/>
      </c>
      <c r="H48" s="100" t="str">
        <f>IF('PARTICIPANT NAME LIST'!$G49=10,"ü","")</f>
        <v/>
      </c>
      <c r="I48" s="100" t="str">
        <f>IF('PARTICIPANT NAME LIST'!$G49=11,"ü","")</f>
        <v/>
      </c>
      <c r="J48" s="100" t="str">
        <f>IF('PARTICIPANT NAME LIST'!$G49=12,"ü","")</f>
        <v/>
      </c>
      <c r="K48" s="9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22.5" customHeight="1">
      <c r="A49" s="96" t="str">
        <f>IF(OR(ISBLANK('PARTICIPANT NAME LIST'!$B50),'PARTICIPANT NAME LIST'!$G50=3,'PARTICIPANT NAME LIST'!$G50=4,'PARTICIPANT NAME LIST'!$G50=5,'PARTICIPANT NAME LIST'!$G50=6),"",COUNTA('PARTICIPANT NAME LIST'!$B$9:$B50)-COUNTIFS('PARTICIPANT NAME LIST'!$G$9:$G50,"&gt;=3",'PARTICIPANT NAME LIST'!$G$9:$G50,"&lt;=6"))</f>
        <v/>
      </c>
      <c r="B49" s="97" t="str">
        <f>IF(OR(ISBLANK('PARTICIPANT NAME LIST'!$B50),'PARTICIPANT NAME LIST'!$G50=3,'PARTICIPANT NAME LIST'!$G50=4,'PARTICIPANT NAME LIST'!$G50=5,'PARTICIPANT NAME LIST'!$G50=6),"",UPPER('PARTICIPANT NAME LIST'!$B50))</f>
        <v/>
      </c>
      <c r="C49" s="101"/>
      <c r="D49" s="99" t="str">
        <f>IF(OR(ISBLANK('PARTICIPANT NAME LIST'!$B50),'PARTICIPANT NAME LIST'!$G50=3,'PARTICIPANT NAME LIST'!$G50=4,'PARTICIPANT NAME LIST'!$G50=5,'PARTICIPANT NAME LIST'!$G50=6),"",UPPER('PARTICIPANT NAME LIST'!$H50))</f>
        <v/>
      </c>
      <c r="E49" s="100" t="str">
        <f>IF('PARTICIPANT NAME LIST'!$G50=7,"ü","")</f>
        <v/>
      </c>
      <c r="F49" s="100" t="str">
        <f>IF('PARTICIPANT NAME LIST'!$G50=8,"ü","")</f>
        <v/>
      </c>
      <c r="G49" s="100" t="str">
        <f>IF('PARTICIPANT NAME LIST'!$G50=9,"ü","")</f>
        <v/>
      </c>
      <c r="H49" s="100" t="str">
        <f>IF('PARTICIPANT NAME LIST'!$G50=10,"ü","")</f>
        <v/>
      </c>
      <c r="I49" s="100" t="str">
        <f>IF('PARTICIPANT NAME LIST'!$G50=11,"ü","")</f>
        <v/>
      </c>
      <c r="J49" s="100" t="str">
        <f>IF('PARTICIPANT NAME LIST'!$G50=12,"ü","")</f>
        <v/>
      </c>
      <c r="K49" s="9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22.5" customHeight="1">
      <c r="A50" s="96" t="str">
        <f>IF(OR(ISBLANK('PARTICIPANT NAME LIST'!$B51),'PARTICIPANT NAME LIST'!$G51=3,'PARTICIPANT NAME LIST'!$G51=4,'PARTICIPANT NAME LIST'!$G51=5,'PARTICIPANT NAME LIST'!$G51=6),"",COUNTA('PARTICIPANT NAME LIST'!$B$9:$B51)-COUNTIFS('PARTICIPANT NAME LIST'!$G$9:$G51,"&gt;=3",'PARTICIPANT NAME LIST'!$G$9:$G51,"&lt;=6"))</f>
        <v/>
      </c>
      <c r="B50" s="97" t="str">
        <f>IF(OR(ISBLANK('PARTICIPANT NAME LIST'!$B51),'PARTICIPANT NAME LIST'!$G51=3,'PARTICIPANT NAME LIST'!$G51=4,'PARTICIPANT NAME LIST'!$G51=5,'PARTICIPANT NAME LIST'!$G51=6),"",UPPER('PARTICIPANT NAME LIST'!$B51))</f>
        <v/>
      </c>
      <c r="C50" s="101"/>
      <c r="D50" s="99" t="str">
        <f>IF(OR(ISBLANK('PARTICIPANT NAME LIST'!$B51),'PARTICIPANT NAME LIST'!$G51=3,'PARTICIPANT NAME LIST'!$G51=4,'PARTICIPANT NAME LIST'!$G51=5,'PARTICIPANT NAME LIST'!$G51=6),"",UPPER('PARTICIPANT NAME LIST'!$H51))</f>
        <v/>
      </c>
      <c r="E50" s="100" t="str">
        <f>IF('PARTICIPANT NAME LIST'!$G51=7,"ü","")</f>
        <v/>
      </c>
      <c r="F50" s="100" t="str">
        <f>IF('PARTICIPANT NAME LIST'!$G51=8,"ü","")</f>
        <v/>
      </c>
      <c r="G50" s="100" t="str">
        <f>IF('PARTICIPANT NAME LIST'!$G51=9,"ü","")</f>
        <v/>
      </c>
      <c r="H50" s="100" t="str">
        <f>IF('PARTICIPANT NAME LIST'!$G51=10,"ü","")</f>
        <v/>
      </c>
      <c r="I50" s="100" t="str">
        <f>IF('PARTICIPANT NAME LIST'!$G51=11,"ü","")</f>
        <v/>
      </c>
      <c r="J50" s="100" t="str">
        <f>IF('PARTICIPANT NAME LIST'!$G51=12,"ü","")</f>
        <v/>
      </c>
      <c r="K50" s="9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22.5" customHeight="1">
      <c r="A51" s="96" t="str">
        <f>IF(OR(ISBLANK('PARTICIPANT NAME LIST'!$B52),'PARTICIPANT NAME LIST'!$G52=3,'PARTICIPANT NAME LIST'!$G52=4,'PARTICIPANT NAME LIST'!$G52=5,'PARTICIPANT NAME LIST'!$G52=6),"",COUNTA('PARTICIPANT NAME LIST'!$B$9:$B52)-COUNTIFS('PARTICIPANT NAME LIST'!$G$9:$G52,"&gt;=3",'PARTICIPANT NAME LIST'!$G$9:$G52,"&lt;=6"))</f>
        <v/>
      </c>
      <c r="B51" s="97" t="str">
        <f>IF(OR(ISBLANK('PARTICIPANT NAME LIST'!$B52),'PARTICIPANT NAME LIST'!$G52=3,'PARTICIPANT NAME LIST'!$G52=4,'PARTICIPANT NAME LIST'!$G52=5,'PARTICIPANT NAME LIST'!$G52=6),"",UPPER('PARTICIPANT NAME LIST'!$B52))</f>
        <v/>
      </c>
      <c r="C51" s="101"/>
      <c r="D51" s="99" t="str">
        <f>IF(OR(ISBLANK('PARTICIPANT NAME LIST'!$B52),'PARTICIPANT NAME LIST'!$G52=3,'PARTICIPANT NAME LIST'!$G52=4,'PARTICIPANT NAME LIST'!$G52=5,'PARTICIPANT NAME LIST'!$G52=6),"",UPPER('PARTICIPANT NAME LIST'!$H52))</f>
        <v/>
      </c>
      <c r="E51" s="100" t="str">
        <f>IF('PARTICIPANT NAME LIST'!$G52=7,"ü","")</f>
        <v/>
      </c>
      <c r="F51" s="100" t="str">
        <f>IF('PARTICIPANT NAME LIST'!$G52=8,"ü","")</f>
        <v/>
      </c>
      <c r="G51" s="100" t="str">
        <f>IF('PARTICIPANT NAME LIST'!$G52=9,"ü","")</f>
        <v/>
      </c>
      <c r="H51" s="100" t="str">
        <f>IF('PARTICIPANT NAME LIST'!$G52=10,"ü","")</f>
        <v/>
      </c>
      <c r="I51" s="100" t="str">
        <f>IF('PARTICIPANT NAME LIST'!$G52=11,"ü","")</f>
        <v/>
      </c>
      <c r="J51" s="100" t="str">
        <f>IF('PARTICIPANT NAME LIST'!$G52=12,"ü","")</f>
        <v/>
      </c>
      <c r="K51" s="9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22.5" customHeight="1">
      <c r="A52" s="96" t="str">
        <f>IF(OR(ISBLANK('PARTICIPANT NAME LIST'!$B53),'PARTICIPANT NAME LIST'!$G53=3,'PARTICIPANT NAME LIST'!$G53=4,'PARTICIPANT NAME LIST'!$G53=5,'PARTICIPANT NAME LIST'!$G53=6),"",COUNTA('PARTICIPANT NAME LIST'!$B$9:$B53)-COUNTIFS('PARTICIPANT NAME LIST'!$G$9:$G53,"&gt;=3",'PARTICIPANT NAME LIST'!$G$9:$G53,"&lt;=6"))</f>
        <v/>
      </c>
      <c r="B52" s="97" t="str">
        <f>IF(OR(ISBLANK('PARTICIPANT NAME LIST'!$B53),'PARTICIPANT NAME LIST'!$G53=3,'PARTICIPANT NAME LIST'!$G53=4,'PARTICIPANT NAME LIST'!$G53=5,'PARTICIPANT NAME LIST'!$G53=6),"",UPPER('PARTICIPANT NAME LIST'!$B53))</f>
        <v/>
      </c>
      <c r="C52" s="101"/>
      <c r="D52" s="99" t="str">
        <f>IF(OR(ISBLANK('PARTICIPANT NAME LIST'!$B53),'PARTICIPANT NAME LIST'!$G53=3,'PARTICIPANT NAME LIST'!$G53=4,'PARTICIPANT NAME LIST'!$G53=5,'PARTICIPANT NAME LIST'!$G53=6),"",UPPER('PARTICIPANT NAME LIST'!$H53))</f>
        <v/>
      </c>
      <c r="E52" s="100" t="str">
        <f>IF('PARTICIPANT NAME LIST'!$G53=7,"ü","")</f>
        <v/>
      </c>
      <c r="F52" s="100" t="str">
        <f>IF('PARTICIPANT NAME LIST'!$G53=8,"ü","")</f>
        <v/>
      </c>
      <c r="G52" s="100" t="str">
        <f>IF('PARTICIPANT NAME LIST'!$G53=9,"ü","")</f>
        <v/>
      </c>
      <c r="H52" s="100" t="str">
        <f>IF('PARTICIPANT NAME LIST'!$G53=10,"ü","")</f>
        <v/>
      </c>
      <c r="I52" s="100" t="str">
        <f>IF('PARTICIPANT NAME LIST'!$G53=11,"ü","")</f>
        <v/>
      </c>
      <c r="J52" s="100" t="str">
        <f>IF('PARTICIPANT NAME LIST'!$G53=12,"ü","")</f>
        <v/>
      </c>
      <c r="K52" s="9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22.5" customHeight="1">
      <c r="A53" s="96" t="str">
        <f>IF(OR(ISBLANK('PARTICIPANT NAME LIST'!$B54),'PARTICIPANT NAME LIST'!$G54=3,'PARTICIPANT NAME LIST'!$G54=4,'PARTICIPANT NAME LIST'!$G54=5,'PARTICIPANT NAME LIST'!$G54=6),"",COUNTA('PARTICIPANT NAME LIST'!$B$9:$B54)-COUNTIFS('PARTICIPANT NAME LIST'!$G$9:$G54,"&gt;=3",'PARTICIPANT NAME LIST'!$G$9:$G54,"&lt;=6"))</f>
        <v/>
      </c>
      <c r="B53" s="97" t="str">
        <f>IF(OR(ISBLANK('PARTICIPANT NAME LIST'!$B54),'PARTICIPANT NAME LIST'!$G54=3,'PARTICIPANT NAME LIST'!$G54=4,'PARTICIPANT NAME LIST'!$G54=5,'PARTICIPANT NAME LIST'!$G54=6),"",UPPER('PARTICIPANT NAME LIST'!$B54))</f>
        <v/>
      </c>
      <c r="C53" s="101"/>
      <c r="D53" s="99" t="str">
        <f>IF(OR(ISBLANK('PARTICIPANT NAME LIST'!$B54),'PARTICIPANT NAME LIST'!$G54=3,'PARTICIPANT NAME LIST'!$G54=4,'PARTICIPANT NAME LIST'!$G54=5,'PARTICIPANT NAME LIST'!$G54=6),"",UPPER('PARTICIPANT NAME LIST'!$H54))</f>
        <v/>
      </c>
      <c r="E53" s="100" t="str">
        <f>IF('PARTICIPANT NAME LIST'!$G54=7,"ü","")</f>
        <v/>
      </c>
      <c r="F53" s="100" t="str">
        <f>IF('PARTICIPANT NAME LIST'!$G54=8,"ü","")</f>
        <v/>
      </c>
      <c r="G53" s="100" t="str">
        <f>IF('PARTICIPANT NAME LIST'!$G54=9,"ü","")</f>
        <v/>
      </c>
      <c r="H53" s="100" t="str">
        <f>IF('PARTICIPANT NAME LIST'!$G54=10,"ü","")</f>
        <v/>
      </c>
      <c r="I53" s="100" t="str">
        <f>IF('PARTICIPANT NAME LIST'!$G54=11,"ü","")</f>
        <v/>
      </c>
      <c r="J53" s="100" t="str">
        <f>IF('PARTICIPANT NAME LIST'!$G54=12,"ü","")</f>
        <v/>
      </c>
      <c r="K53" s="9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22.5" customHeight="1">
      <c r="A54" s="96" t="str">
        <f>IF(OR(ISBLANK('PARTICIPANT NAME LIST'!$B55),'PARTICIPANT NAME LIST'!$G55=3,'PARTICIPANT NAME LIST'!$G55=4,'PARTICIPANT NAME LIST'!$G55=5,'PARTICIPANT NAME LIST'!$G55=6),"",COUNTA('PARTICIPANT NAME LIST'!$B$9:$B55)-COUNTIFS('PARTICIPANT NAME LIST'!$G$9:$G55,"&gt;=3",'PARTICIPANT NAME LIST'!$G$9:$G55,"&lt;=6"))</f>
        <v/>
      </c>
      <c r="B54" s="97" t="str">
        <f>IF(OR(ISBLANK('PARTICIPANT NAME LIST'!$B55),'PARTICIPANT NAME LIST'!$G55=3,'PARTICIPANT NAME LIST'!$G55=4,'PARTICIPANT NAME LIST'!$G55=5,'PARTICIPANT NAME LIST'!$G55=6),"",UPPER('PARTICIPANT NAME LIST'!$B55))</f>
        <v/>
      </c>
      <c r="C54" s="101"/>
      <c r="D54" s="99" t="str">
        <f>IF(OR(ISBLANK('PARTICIPANT NAME LIST'!$B55),'PARTICIPANT NAME LIST'!$G55=3,'PARTICIPANT NAME LIST'!$G55=4,'PARTICIPANT NAME LIST'!$G55=5,'PARTICIPANT NAME LIST'!$G55=6),"",UPPER('PARTICIPANT NAME LIST'!$H55))</f>
        <v/>
      </c>
      <c r="E54" s="100" t="str">
        <f>IF('PARTICIPANT NAME LIST'!$G55=7,"ü","")</f>
        <v/>
      </c>
      <c r="F54" s="100" t="str">
        <f>IF('PARTICIPANT NAME LIST'!$G55=8,"ü","")</f>
        <v/>
      </c>
      <c r="G54" s="100" t="str">
        <f>IF('PARTICIPANT NAME LIST'!$G55=9,"ü","")</f>
        <v/>
      </c>
      <c r="H54" s="100" t="str">
        <f>IF('PARTICIPANT NAME LIST'!$G55=10,"ü","")</f>
        <v/>
      </c>
      <c r="I54" s="100" t="str">
        <f>IF('PARTICIPANT NAME LIST'!$G55=11,"ü","")</f>
        <v/>
      </c>
      <c r="J54" s="100" t="str">
        <f>IF('PARTICIPANT NAME LIST'!$G55=12,"ü","")</f>
        <v/>
      </c>
      <c r="K54" s="9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22.5" customHeight="1">
      <c r="A55" s="96" t="str">
        <f>IF(OR(ISBLANK('PARTICIPANT NAME LIST'!$B56),'PARTICIPANT NAME LIST'!$G56=3,'PARTICIPANT NAME LIST'!$G56=4,'PARTICIPANT NAME LIST'!$G56=5,'PARTICIPANT NAME LIST'!$G56=6),"",COUNTA('PARTICIPANT NAME LIST'!$B$9:$B56)-COUNTIFS('PARTICIPANT NAME LIST'!$G$9:$G56,"&gt;=3",'PARTICIPANT NAME LIST'!$G$9:$G56,"&lt;=6"))</f>
        <v/>
      </c>
      <c r="B55" s="97" t="str">
        <f>IF(OR(ISBLANK('PARTICIPANT NAME LIST'!$B56),'PARTICIPANT NAME LIST'!$G56=3,'PARTICIPANT NAME LIST'!$G56=4,'PARTICIPANT NAME LIST'!$G56=5,'PARTICIPANT NAME LIST'!$G56=6),"",UPPER('PARTICIPANT NAME LIST'!$B56))</f>
        <v/>
      </c>
      <c r="C55" s="101"/>
      <c r="D55" s="99" t="str">
        <f>IF(OR(ISBLANK('PARTICIPANT NAME LIST'!$B56),'PARTICIPANT NAME LIST'!$G56=3,'PARTICIPANT NAME LIST'!$G56=4,'PARTICIPANT NAME LIST'!$G56=5,'PARTICIPANT NAME LIST'!$G56=6),"",UPPER('PARTICIPANT NAME LIST'!$H56))</f>
        <v/>
      </c>
      <c r="E55" s="100" t="str">
        <f>IF('PARTICIPANT NAME LIST'!$G56=7,"ü","")</f>
        <v/>
      </c>
      <c r="F55" s="100" t="str">
        <f>IF('PARTICIPANT NAME LIST'!$G56=8,"ü","")</f>
        <v/>
      </c>
      <c r="G55" s="100" t="str">
        <f>IF('PARTICIPANT NAME LIST'!$G56=9,"ü","")</f>
        <v/>
      </c>
      <c r="H55" s="100" t="str">
        <f>IF('PARTICIPANT NAME LIST'!$G56=10,"ü","")</f>
        <v/>
      </c>
      <c r="I55" s="100" t="str">
        <f>IF('PARTICIPANT NAME LIST'!$G56=11,"ü","")</f>
        <v/>
      </c>
      <c r="J55" s="100" t="str">
        <f>IF('PARTICIPANT NAME LIST'!$G56=12,"ü","")</f>
        <v/>
      </c>
      <c r="K55" s="9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22.5" customHeight="1">
      <c r="A56" s="96" t="str">
        <f>IF(OR(ISBLANK('PARTICIPANT NAME LIST'!$B57),'PARTICIPANT NAME LIST'!$G57=3,'PARTICIPANT NAME LIST'!$G57=4,'PARTICIPANT NAME LIST'!$G57=5,'PARTICIPANT NAME LIST'!$G57=6),"",COUNTA('PARTICIPANT NAME LIST'!$B$9:$B57)-COUNTIFS('PARTICIPANT NAME LIST'!$G$9:$G57,"&gt;=3",'PARTICIPANT NAME LIST'!$G$9:$G57,"&lt;=6"))</f>
        <v/>
      </c>
      <c r="B56" s="97" t="str">
        <f>IF(OR(ISBLANK('PARTICIPANT NAME LIST'!$B57),'PARTICIPANT NAME LIST'!$G57=3,'PARTICIPANT NAME LIST'!$G57=4,'PARTICIPANT NAME LIST'!$G57=5,'PARTICIPANT NAME LIST'!$G57=6),"",UPPER('PARTICIPANT NAME LIST'!$B57))</f>
        <v/>
      </c>
      <c r="C56" s="101"/>
      <c r="D56" s="99" t="str">
        <f>IF(OR(ISBLANK('PARTICIPANT NAME LIST'!$B57),'PARTICIPANT NAME LIST'!$G57=3,'PARTICIPANT NAME LIST'!$G57=4,'PARTICIPANT NAME LIST'!$G57=5,'PARTICIPANT NAME LIST'!$G57=6),"",UPPER('PARTICIPANT NAME LIST'!$H57))</f>
        <v/>
      </c>
      <c r="E56" s="100" t="str">
        <f>IF('PARTICIPANT NAME LIST'!$G57=7,"ü","")</f>
        <v/>
      </c>
      <c r="F56" s="100" t="str">
        <f>IF('PARTICIPANT NAME LIST'!$G57=8,"ü","")</f>
        <v/>
      </c>
      <c r="G56" s="100" t="str">
        <f>IF('PARTICIPANT NAME LIST'!$G57=9,"ü","")</f>
        <v/>
      </c>
      <c r="H56" s="100" t="str">
        <f>IF('PARTICIPANT NAME LIST'!$G57=10,"ü","")</f>
        <v/>
      </c>
      <c r="I56" s="100" t="str">
        <f>IF('PARTICIPANT NAME LIST'!$G57=11,"ü","")</f>
        <v/>
      </c>
      <c r="J56" s="100" t="str">
        <f>IF('PARTICIPANT NAME LIST'!$G57=12,"ü","")</f>
        <v/>
      </c>
      <c r="K56" s="9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22.5" customHeight="1">
      <c r="A57" s="96" t="str">
        <f>IF(OR(ISBLANK('PARTICIPANT NAME LIST'!$B58),'PARTICIPANT NAME LIST'!$G58=3,'PARTICIPANT NAME LIST'!$G58=4,'PARTICIPANT NAME LIST'!$G58=5,'PARTICIPANT NAME LIST'!$G58=6),"",COUNTA('PARTICIPANT NAME LIST'!$B$9:$B58)-COUNTIFS('PARTICIPANT NAME LIST'!$G$9:$G58,"&gt;=3",'PARTICIPANT NAME LIST'!$G$9:$G58,"&lt;=6"))</f>
        <v/>
      </c>
      <c r="B57" s="97" t="str">
        <f>IF(OR(ISBLANK('PARTICIPANT NAME LIST'!$B58),'PARTICIPANT NAME LIST'!$G58=3,'PARTICIPANT NAME LIST'!$G58=4,'PARTICIPANT NAME LIST'!$G58=5,'PARTICIPANT NAME LIST'!$G58=6),"",UPPER('PARTICIPANT NAME LIST'!$B58))</f>
        <v/>
      </c>
      <c r="C57" s="101"/>
      <c r="D57" s="99" t="str">
        <f>IF(OR(ISBLANK('PARTICIPANT NAME LIST'!$B58),'PARTICIPANT NAME LIST'!$G58=3,'PARTICIPANT NAME LIST'!$G58=4,'PARTICIPANT NAME LIST'!$G58=5,'PARTICIPANT NAME LIST'!$G58=6),"",UPPER('PARTICIPANT NAME LIST'!$H58))</f>
        <v/>
      </c>
      <c r="E57" s="100" t="str">
        <f>IF('PARTICIPANT NAME LIST'!$G58=7,"ü","")</f>
        <v/>
      </c>
      <c r="F57" s="100" t="str">
        <f>IF('PARTICIPANT NAME LIST'!$G58=8,"ü","")</f>
        <v/>
      </c>
      <c r="G57" s="100" t="str">
        <f>IF('PARTICIPANT NAME LIST'!$G58=9,"ü","")</f>
        <v/>
      </c>
      <c r="H57" s="100" t="str">
        <f>IF('PARTICIPANT NAME LIST'!$G58=10,"ü","")</f>
        <v/>
      </c>
      <c r="I57" s="100" t="str">
        <f>IF('PARTICIPANT NAME LIST'!$G58=11,"ü","")</f>
        <v/>
      </c>
      <c r="J57" s="100" t="str">
        <f>IF('PARTICIPANT NAME LIST'!$G58=12,"ü","")</f>
        <v/>
      </c>
      <c r="K57" s="9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22.5" customHeight="1">
      <c r="A58" s="96" t="str">
        <f>IF(OR(ISBLANK('PARTICIPANT NAME LIST'!$B59),'PARTICIPANT NAME LIST'!$G59=3,'PARTICIPANT NAME LIST'!$G59=4,'PARTICIPANT NAME LIST'!$G59=5,'PARTICIPANT NAME LIST'!$G59=6),"",COUNTA('PARTICIPANT NAME LIST'!$B$9:$B59)-COUNTIFS('PARTICIPANT NAME LIST'!$G$9:$G59,"&gt;=3",'PARTICIPANT NAME LIST'!$G$9:$G59,"&lt;=6"))</f>
        <v/>
      </c>
      <c r="B58" s="97" t="str">
        <f>IF(OR(ISBLANK('PARTICIPANT NAME LIST'!$B59),'PARTICIPANT NAME LIST'!$G59=3,'PARTICIPANT NAME LIST'!$G59=4,'PARTICIPANT NAME LIST'!$G59=5,'PARTICIPANT NAME LIST'!$G59=6),"",UPPER('PARTICIPANT NAME LIST'!$B59))</f>
        <v/>
      </c>
      <c r="C58" s="101"/>
      <c r="D58" s="99" t="str">
        <f>IF(OR(ISBLANK('PARTICIPANT NAME LIST'!$B59),'PARTICIPANT NAME LIST'!$G59=3,'PARTICIPANT NAME LIST'!$G59=4,'PARTICIPANT NAME LIST'!$G59=5,'PARTICIPANT NAME LIST'!$G59=6),"",UPPER('PARTICIPANT NAME LIST'!$H59))</f>
        <v/>
      </c>
      <c r="E58" s="100" t="str">
        <f>IF('PARTICIPANT NAME LIST'!$G59=7,"ü","")</f>
        <v/>
      </c>
      <c r="F58" s="100" t="str">
        <f>IF('PARTICIPANT NAME LIST'!$G59=8,"ü","")</f>
        <v/>
      </c>
      <c r="G58" s="100" t="str">
        <f>IF('PARTICIPANT NAME LIST'!$G59=9,"ü","")</f>
        <v/>
      </c>
      <c r="H58" s="100" t="str">
        <f>IF('PARTICIPANT NAME LIST'!$G59=10,"ü","")</f>
        <v/>
      </c>
      <c r="I58" s="100" t="str">
        <f>IF('PARTICIPANT NAME LIST'!$G59=11,"ü","")</f>
        <v/>
      </c>
      <c r="J58" s="100" t="str">
        <f>IF('PARTICIPANT NAME LIST'!$G59=12,"ü","")</f>
        <v/>
      </c>
      <c r="K58" s="9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22.5" customHeight="1">
      <c r="A59" s="96" t="str">
        <f>IF(OR(ISBLANK('PARTICIPANT NAME LIST'!$B60),'PARTICIPANT NAME LIST'!$G60=3,'PARTICIPANT NAME LIST'!$G60=4,'PARTICIPANT NAME LIST'!$G60=5,'PARTICIPANT NAME LIST'!$G60=6),"",COUNTA('PARTICIPANT NAME LIST'!$B$9:$B60)-COUNTIFS('PARTICIPANT NAME LIST'!$G$9:$G60,"&gt;=3",'PARTICIPANT NAME LIST'!$G$9:$G60,"&lt;=6"))</f>
        <v/>
      </c>
      <c r="B59" s="97" t="str">
        <f>IF(OR(ISBLANK('PARTICIPANT NAME LIST'!$B60),'PARTICIPANT NAME LIST'!$G60=3,'PARTICIPANT NAME LIST'!$G60=4,'PARTICIPANT NAME LIST'!$G60=5,'PARTICIPANT NAME LIST'!$G60=6),"",UPPER('PARTICIPANT NAME LIST'!$B60))</f>
        <v/>
      </c>
      <c r="C59" s="101"/>
      <c r="D59" s="99" t="str">
        <f>IF(OR(ISBLANK('PARTICIPANT NAME LIST'!$B60),'PARTICIPANT NAME LIST'!$G60=3,'PARTICIPANT NAME LIST'!$G60=4,'PARTICIPANT NAME LIST'!$G60=5,'PARTICIPANT NAME LIST'!$G60=6),"",UPPER('PARTICIPANT NAME LIST'!$H60))</f>
        <v/>
      </c>
      <c r="E59" s="100" t="str">
        <f>IF('PARTICIPANT NAME LIST'!$G60=7,"ü","")</f>
        <v/>
      </c>
      <c r="F59" s="100" t="str">
        <f>IF('PARTICIPANT NAME LIST'!$G60=8,"ü","")</f>
        <v/>
      </c>
      <c r="G59" s="100" t="str">
        <f>IF('PARTICIPANT NAME LIST'!$G60=9,"ü","")</f>
        <v/>
      </c>
      <c r="H59" s="100" t="str">
        <f>IF('PARTICIPANT NAME LIST'!$G60=10,"ü","")</f>
        <v/>
      </c>
      <c r="I59" s="100" t="str">
        <f>IF('PARTICIPANT NAME LIST'!$G60=11,"ü","")</f>
        <v/>
      </c>
      <c r="J59" s="100" t="str">
        <f>IF('PARTICIPANT NAME LIST'!$G60=12,"ü","")</f>
        <v/>
      </c>
      <c r="K59" s="9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22.5" customHeight="1">
      <c r="A60" s="96" t="str">
        <f>IF(OR(ISBLANK('PARTICIPANT NAME LIST'!$B61),'PARTICIPANT NAME LIST'!$G61=3,'PARTICIPANT NAME LIST'!$G61=4,'PARTICIPANT NAME LIST'!$G61=5,'PARTICIPANT NAME LIST'!$G61=6),"",COUNTA('PARTICIPANT NAME LIST'!$B$9:$B61)-COUNTIFS('PARTICIPANT NAME LIST'!$G$9:$G61,"&gt;=3",'PARTICIPANT NAME LIST'!$G$9:$G61,"&lt;=6"))</f>
        <v/>
      </c>
      <c r="B60" s="97" t="str">
        <f>IF(OR(ISBLANK('PARTICIPANT NAME LIST'!$B61),'PARTICIPANT NAME LIST'!$G61=3,'PARTICIPANT NAME LIST'!$G61=4,'PARTICIPANT NAME LIST'!$G61=5,'PARTICIPANT NAME LIST'!$G61=6),"",UPPER('PARTICIPANT NAME LIST'!$B61))</f>
        <v/>
      </c>
      <c r="C60" s="101"/>
      <c r="D60" s="99" t="str">
        <f>IF(OR(ISBLANK('PARTICIPANT NAME LIST'!$B61),'PARTICIPANT NAME LIST'!$G61=3,'PARTICIPANT NAME LIST'!$G61=4,'PARTICIPANT NAME LIST'!$G61=5,'PARTICIPANT NAME LIST'!$G61=6),"",UPPER('PARTICIPANT NAME LIST'!$H61))</f>
        <v/>
      </c>
      <c r="E60" s="100" t="str">
        <f>IF('PARTICIPANT NAME LIST'!$G61=7,"ü","")</f>
        <v/>
      </c>
      <c r="F60" s="100" t="str">
        <f>IF('PARTICIPANT NAME LIST'!$G61=8,"ü","")</f>
        <v/>
      </c>
      <c r="G60" s="100" t="str">
        <f>IF('PARTICIPANT NAME LIST'!$G61=9,"ü","")</f>
        <v/>
      </c>
      <c r="H60" s="100" t="str">
        <f>IF('PARTICIPANT NAME LIST'!$G61=10,"ü","")</f>
        <v/>
      </c>
      <c r="I60" s="100" t="str">
        <f>IF('PARTICIPANT NAME LIST'!$G61=11,"ü","")</f>
        <v/>
      </c>
      <c r="J60" s="100" t="str">
        <f>IF('PARTICIPANT NAME LIST'!$G61=12,"ü","")</f>
        <v/>
      </c>
      <c r="K60" s="9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22.5" customHeight="1">
      <c r="A61" s="96" t="str">
        <f>IF(OR(ISBLANK('PARTICIPANT NAME LIST'!$B62),'PARTICIPANT NAME LIST'!$G62=3,'PARTICIPANT NAME LIST'!$G62=4,'PARTICIPANT NAME LIST'!$G62=5,'PARTICIPANT NAME LIST'!$G62=6),"",COUNTA('PARTICIPANT NAME LIST'!$B$9:$B62)-COUNTIFS('PARTICIPANT NAME LIST'!$G$9:$G62,"&gt;=3",'PARTICIPANT NAME LIST'!$G$9:$G62,"&lt;=6"))</f>
        <v/>
      </c>
      <c r="B61" s="97" t="str">
        <f>IF(OR(ISBLANK('PARTICIPANT NAME LIST'!$B62),'PARTICIPANT NAME LIST'!$G62=3,'PARTICIPANT NAME LIST'!$G62=4,'PARTICIPANT NAME LIST'!$G62=5,'PARTICIPANT NAME LIST'!$G62=6),"",UPPER('PARTICIPANT NAME LIST'!$B62))</f>
        <v/>
      </c>
      <c r="C61" s="101"/>
      <c r="D61" s="99" t="str">
        <f>IF(OR(ISBLANK('PARTICIPANT NAME LIST'!$B62),'PARTICIPANT NAME LIST'!$G62=3,'PARTICIPANT NAME LIST'!$G62=4,'PARTICIPANT NAME LIST'!$G62=5,'PARTICIPANT NAME LIST'!$G62=6),"",UPPER('PARTICIPANT NAME LIST'!$H62))</f>
        <v/>
      </c>
      <c r="E61" s="100" t="str">
        <f>IF('PARTICIPANT NAME LIST'!$G62=7,"ü","")</f>
        <v/>
      </c>
      <c r="F61" s="100" t="str">
        <f>IF('PARTICIPANT NAME LIST'!$G62=8,"ü","")</f>
        <v/>
      </c>
      <c r="G61" s="100" t="str">
        <f>IF('PARTICIPANT NAME LIST'!$G62=9,"ü","")</f>
        <v/>
      </c>
      <c r="H61" s="100" t="str">
        <f>IF('PARTICIPANT NAME LIST'!$G62=10,"ü","")</f>
        <v/>
      </c>
      <c r="I61" s="100" t="str">
        <f>IF('PARTICIPANT NAME LIST'!$G62=11,"ü","")</f>
        <v/>
      </c>
      <c r="J61" s="100" t="str">
        <f>IF('PARTICIPANT NAME LIST'!$G62=12,"ü","")</f>
        <v/>
      </c>
      <c r="K61" s="9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22.5" customHeight="1">
      <c r="A62" s="96" t="str">
        <f>IF(OR(ISBLANK('PARTICIPANT NAME LIST'!$B63),'PARTICIPANT NAME LIST'!$G63=3,'PARTICIPANT NAME LIST'!$G63=4,'PARTICIPANT NAME LIST'!$G63=5,'PARTICIPANT NAME LIST'!$G63=6),"",COUNTA('PARTICIPANT NAME LIST'!$B$9:$B63)-COUNTIFS('PARTICIPANT NAME LIST'!$G$9:$G63,"&gt;=3",'PARTICIPANT NAME LIST'!$G$9:$G63,"&lt;=6"))</f>
        <v/>
      </c>
      <c r="B62" s="97" t="str">
        <f>IF(OR(ISBLANK('PARTICIPANT NAME LIST'!$B63),'PARTICIPANT NAME LIST'!$G63=3,'PARTICIPANT NAME LIST'!$G63=4,'PARTICIPANT NAME LIST'!$G63=5,'PARTICIPANT NAME LIST'!$G63=6),"",UPPER('PARTICIPANT NAME LIST'!$B63))</f>
        <v/>
      </c>
      <c r="C62" s="101"/>
      <c r="D62" s="99" t="str">
        <f>IF(OR(ISBLANK('PARTICIPANT NAME LIST'!$B63),'PARTICIPANT NAME LIST'!$G63=3,'PARTICIPANT NAME LIST'!$G63=4,'PARTICIPANT NAME LIST'!$G63=5,'PARTICIPANT NAME LIST'!$G63=6),"",UPPER('PARTICIPANT NAME LIST'!$H63))</f>
        <v/>
      </c>
      <c r="E62" s="100" t="str">
        <f>IF('PARTICIPANT NAME LIST'!$G63=7,"ü","")</f>
        <v/>
      </c>
      <c r="F62" s="100" t="str">
        <f>IF('PARTICIPANT NAME LIST'!$G63=8,"ü","")</f>
        <v/>
      </c>
      <c r="G62" s="100" t="str">
        <f>IF('PARTICIPANT NAME LIST'!$G63=9,"ü","")</f>
        <v/>
      </c>
      <c r="H62" s="100" t="str">
        <f>IF('PARTICIPANT NAME LIST'!$G63=10,"ü","")</f>
        <v/>
      </c>
      <c r="I62" s="100" t="str">
        <f>IF('PARTICIPANT NAME LIST'!$G63=11,"ü","")</f>
        <v/>
      </c>
      <c r="J62" s="100" t="str">
        <f>IF('PARTICIPANT NAME LIST'!$G63=12,"ü","")</f>
        <v/>
      </c>
      <c r="K62" s="9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22.5" customHeight="1">
      <c r="A63" s="96" t="str">
        <f>IF(OR(ISBLANK('PARTICIPANT NAME LIST'!$B64),'PARTICIPANT NAME LIST'!$G64=3,'PARTICIPANT NAME LIST'!$G64=4,'PARTICIPANT NAME LIST'!$G64=5,'PARTICIPANT NAME LIST'!$G64=6),"",COUNTA('PARTICIPANT NAME LIST'!$B$9:$B64)-COUNTIFS('PARTICIPANT NAME LIST'!$G$9:$G64,"&gt;=3",'PARTICIPANT NAME LIST'!$G$9:$G64,"&lt;=6"))</f>
        <v/>
      </c>
      <c r="B63" s="97" t="str">
        <f>IF(OR(ISBLANK('PARTICIPANT NAME LIST'!$B64),'PARTICIPANT NAME LIST'!$G64=3,'PARTICIPANT NAME LIST'!$G64=4,'PARTICIPANT NAME LIST'!$G64=5,'PARTICIPANT NAME LIST'!$G64=6),"",UPPER('PARTICIPANT NAME LIST'!$B64))</f>
        <v/>
      </c>
      <c r="C63" s="101"/>
      <c r="D63" s="99" t="str">
        <f>IF(OR(ISBLANK('PARTICIPANT NAME LIST'!$B64),'PARTICIPANT NAME LIST'!$G64=3,'PARTICIPANT NAME LIST'!$G64=4,'PARTICIPANT NAME LIST'!$G64=5,'PARTICIPANT NAME LIST'!$G64=6),"",UPPER('PARTICIPANT NAME LIST'!$H64))</f>
        <v/>
      </c>
      <c r="E63" s="100" t="str">
        <f>IF('PARTICIPANT NAME LIST'!$G64=7,"ü","")</f>
        <v/>
      </c>
      <c r="F63" s="100" t="str">
        <f>IF('PARTICIPANT NAME LIST'!$G64=8,"ü","")</f>
        <v/>
      </c>
      <c r="G63" s="100" t="str">
        <f>IF('PARTICIPANT NAME LIST'!$G64=9,"ü","")</f>
        <v/>
      </c>
      <c r="H63" s="100" t="str">
        <f>IF('PARTICIPANT NAME LIST'!$G64=10,"ü","")</f>
        <v/>
      </c>
      <c r="I63" s="100" t="str">
        <f>IF('PARTICIPANT NAME LIST'!$G64=11,"ü","")</f>
        <v/>
      </c>
      <c r="J63" s="100" t="str">
        <f>IF('PARTICIPANT NAME LIST'!$G64=12,"ü","")</f>
        <v/>
      </c>
      <c r="K63" s="9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22.5" customHeight="1">
      <c r="A64" s="96" t="str">
        <f>IF(OR(ISBLANK('PARTICIPANT NAME LIST'!$B65),'PARTICIPANT NAME LIST'!$G65=3,'PARTICIPANT NAME LIST'!$G65=4,'PARTICIPANT NAME LIST'!$G65=5,'PARTICIPANT NAME LIST'!$G65=6),"",COUNTA('PARTICIPANT NAME LIST'!$B$9:$B65)-COUNTIFS('PARTICIPANT NAME LIST'!$G$9:$G65,"&gt;=3",'PARTICIPANT NAME LIST'!$G$9:$G65,"&lt;=6"))</f>
        <v/>
      </c>
      <c r="B64" s="97" t="str">
        <f>IF(OR(ISBLANK('PARTICIPANT NAME LIST'!$B65),'PARTICIPANT NAME LIST'!$G65=3,'PARTICIPANT NAME LIST'!$G65=4,'PARTICIPANT NAME LIST'!$G65=5,'PARTICIPANT NAME LIST'!$G65=6),"",UPPER('PARTICIPANT NAME LIST'!$B65))</f>
        <v/>
      </c>
      <c r="C64" s="101"/>
      <c r="D64" s="99" t="str">
        <f>IF(OR(ISBLANK('PARTICIPANT NAME LIST'!$B65),'PARTICIPANT NAME LIST'!$G65=3,'PARTICIPANT NAME LIST'!$G65=4,'PARTICIPANT NAME LIST'!$G65=5,'PARTICIPANT NAME LIST'!$G65=6),"",UPPER('PARTICIPANT NAME LIST'!$H65))</f>
        <v/>
      </c>
      <c r="E64" s="100" t="str">
        <f>IF('PARTICIPANT NAME LIST'!$G65=7,"ü","")</f>
        <v/>
      </c>
      <c r="F64" s="100" t="str">
        <f>IF('PARTICIPANT NAME LIST'!$G65=8,"ü","")</f>
        <v/>
      </c>
      <c r="G64" s="100" t="str">
        <f>IF('PARTICIPANT NAME LIST'!$G65=9,"ü","")</f>
        <v/>
      </c>
      <c r="H64" s="100" t="str">
        <f>IF('PARTICIPANT NAME LIST'!$G65=10,"ü","")</f>
        <v/>
      </c>
      <c r="I64" s="100" t="str">
        <f>IF('PARTICIPANT NAME LIST'!$G65=11,"ü","")</f>
        <v/>
      </c>
      <c r="J64" s="100" t="str">
        <f>IF('PARTICIPANT NAME LIST'!$G65=12,"ü","")</f>
        <v/>
      </c>
      <c r="K64" s="9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22.5" customHeight="1">
      <c r="A65" s="96" t="str">
        <f>IF(OR(ISBLANK('PARTICIPANT NAME LIST'!$B66),'PARTICIPANT NAME LIST'!$G66=3,'PARTICIPANT NAME LIST'!$G66=4,'PARTICIPANT NAME LIST'!$G66=5,'PARTICIPANT NAME LIST'!$G66=6),"",COUNTA('PARTICIPANT NAME LIST'!$B$9:$B66)-COUNTIFS('PARTICIPANT NAME LIST'!$G$9:$G66,"&gt;=3",'PARTICIPANT NAME LIST'!$G$9:$G66,"&lt;=6"))</f>
        <v/>
      </c>
      <c r="B65" s="97" t="str">
        <f>IF(OR(ISBLANK('PARTICIPANT NAME LIST'!$B66),'PARTICIPANT NAME LIST'!$G66=3,'PARTICIPANT NAME LIST'!$G66=4,'PARTICIPANT NAME LIST'!$G66=5,'PARTICIPANT NAME LIST'!$G66=6),"",UPPER('PARTICIPANT NAME LIST'!$B66))</f>
        <v/>
      </c>
      <c r="C65" s="101"/>
      <c r="D65" s="99" t="str">
        <f>IF(OR(ISBLANK('PARTICIPANT NAME LIST'!$B66),'PARTICIPANT NAME LIST'!$G66=3,'PARTICIPANT NAME LIST'!$G66=4,'PARTICIPANT NAME LIST'!$G66=5,'PARTICIPANT NAME LIST'!$G66=6),"",UPPER('PARTICIPANT NAME LIST'!$H66))</f>
        <v/>
      </c>
      <c r="E65" s="100" t="str">
        <f>IF('PARTICIPANT NAME LIST'!$G66=7,"ü","")</f>
        <v/>
      </c>
      <c r="F65" s="100" t="str">
        <f>IF('PARTICIPANT NAME LIST'!$G66=8,"ü","")</f>
        <v/>
      </c>
      <c r="G65" s="100" t="str">
        <f>IF('PARTICIPANT NAME LIST'!$G66=9,"ü","")</f>
        <v/>
      </c>
      <c r="H65" s="100" t="str">
        <f>IF('PARTICIPANT NAME LIST'!$G66=10,"ü","")</f>
        <v/>
      </c>
      <c r="I65" s="100" t="str">
        <f>IF('PARTICIPANT NAME LIST'!$G66=11,"ü","")</f>
        <v/>
      </c>
      <c r="J65" s="100" t="str">
        <f>IF('PARTICIPANT NAME LIST'!$G66=12,"ü","")</f>
        <v/>
      </c>
      <c r="K65" s="9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22.5" customHeight="1">
      <c r="A66" s="96" t="str">
        <f>IF(OR(ISBLANK('PARTICIPANT NAME LIST'!$B67),'PARTICIPANT NAME LIST'!$G67=3,'PARTICIPANT NAME LIST'!$G67=4,'PARTICIPANT NAME LIST'!$G67=5,'PARTICIPANT NAME LIST'!$G67=6),"",COUNTA('PARTICIPANT NAME LIST'!$B$9:$B67)-COUNTIFS('PARTICIPANT NAME LIST'!$G$9:$G67,"&gt;=3",'PARTICIPANT NAME LIST'!$G$9:$G67,"&lt;=6"))</f>
        <v/>
      </c>
      <c r="B66" s="97" t="str">
        <f>IF(OR(ISBLANK('PARTICIPANT NAME LIST'!$B67),'PARTICIPANT NAME LIST'!$G67=3,'PARTICIPANT NAME LIST'!$G67=4,'PARTICIPANT NAME LIST'!$G67=5,'PARTICIPANT NAME LIST'!$G67=6),"",UPPER('PARTICIPANT NAME LIST'!$B67))</f>
        <v/>
      </c>
      <c r="C66" s="101"/>
      <c r="D66" s="99" t="str">
        <f>IF(OR(ISBLANK('PARTICIPANT NAME LIST'!$B67),'PARTICIPANT NAME LIST'!$G67=3,'PARTICIPANT NAME LIST'!$G67=4,'PARTICIPANT NAME LIST'!$G67=5,'PARTICIPANT NAME LIST'!$G67=6),"",UPPER('PARTICIPANT NAME LIST'!$H67))</f>
        <v/>
      </c>
      <c r="E66" s="100" t="str">
        <f>IF('PARTICIPANT NAME LIST'!$G67=7,"ü","")</f>
        <v/>
      </c>
      <c r="F66" s="100" t="str">
        <f>IF('PARTICIPANT NAME LIST'!$G67=8,"ü","")</f>
        <v/>
      </c>
      <c r="G66" s="100" t="str">
        <f>IF('PARTICIPANT NAME LIST'!$G67=9,"ü","")</f>
        <v/>
      </c>
      <c r="H66" s="100" t="str">
        <f>IF('PARTICIPANT NAME LIST'!$G67=10,"ü","")</f>
        <v/>
      </c>
      <c r="I66" s="100" t="str">
        <f>IF('PARTICIPANT NAME LIST'!$G67=11,"ü","")</f>
        <v/>
      </c>
      <c r="J66" s="100" t="str">
        <f>IF('PARTICIPANT NAME LIST'!$G67=12,"ü","")</f>
        <v/>
      </c>
      <c r="K66" s="9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22.5" customHeight="1">
      <c r="A67" s="96" t="str">
        <f>IF(OR(ISBLANK('PARTICIPANT NAME LIST'!$B68),'PARTICIPANT NAME LIST'!$G68=3,'PARTICIPANT NAME LIST'!$G68=4,'PARTICIPANT NAME LIST'!$G68=5,'PARTICIPANT NAME LIST'!$G68=6),"",COUNTA('PARTICIPANT NAME LIST'!$B$9:$B68)-COUNTIFS('PARTICIPANT NAME LIST'!$G$9:$G68,"&gt;=3",'PARTICIPANT NAME LIST'!$G$9:$G68,"&lt;=6"))</f>
        <v/>
      </c>
      <c r="B67" s="97" t="str">
        <f>IF(OR(ISBLANK('PARTICIPANT NAME LIST'!$B68),'PARTICIPANT NAME LIST'!$G68=3,'PARTICIPANT NAME LIST'!$G68=4,'PARTICIPANT NAME LIST'!$G68=5,'PARTICIPANT NAME LIST'!$G68=6),"",UPPER('PARTICIPANT NAME LIST'!$B68))</f>
        <v/>
      </c>
      <c r="C67" s="101"/>
      <c r="D67" s="99" t="str">
        <f>IF(OR(ISBLANK('PARTICIPANT NAME LIST'!$B68),'PARTICIPANT NAME LIST'!$G68=3,'PARTICIPANT NAME LIST'!$G68=4,'PARTICIPANT NAME LIST'!$G68=5,'PARTICIPANT NAME LIST'!$G68=6),"",UPPER('PARTICIPANT NAME LIST'!$H68))</f>
        <v/>
      </c>
      <c r="E67" s="100" t="str">
        <f>IF('PARTICIPANT NAME LIST'!$G68=7,"ü","")</f>
        <v/>
      </c>
      <c r="F67" s="100" t="str">
        <f>IF('PARTICIPANT NAME LIST'!$G68=8,"ü","")</f>
        <v/>
      </c>
      <c r="G67" s="100" t="str">
        <f>IF('PARTICIPANT NAME LIST'!$G68=9,"ü","")</f>
        <v/>
      </c>
      <c r="H67" s="100" t="str">
        <f>IF('PARTICIPANT NAME LIST'!$G68=10,"ü","")</f>
        <v/>
      </c>
      <c r="I67" s="100" t="str">
        <f>IF('PARTICIPANT NAME LIST'!$G68=11,"ü","")</f>
        <v/>
      </c>
      <c r="J67" s="100" t="str">
        <f>IF('PARTICIPANT NAME LIST'!$G68=12,"ü","")</f>
        <v/>
      </c>
      <c r="K67" s="9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22.5" customHeight="1">
      <c r="A68" s="96" t="str">
        <f>IF(OR(ISBLANK('PARTICIPANT NAME LIST'!$B69),'PARTICIPANT NAME LIST'!$G69=3,'PARTICIPANT NAME LIST'!$G69=4,'PARTICIPANT NAME LIST'!$G69=5,'PARTICIPANT NAME LIST'!$G69=6),"",COUNTA('PARTICIPANT NAME LIST'!$B$9:$B69)-COUNTIFS('PARTICIPANT NAME LIST'!$G$9:$G69,"&gt;=3",'PARTICIPANT NAME LIST'!$G$9:$G69,"&lt;=6"))</f>
        <v/>
      </c>
      <c r="B68" s="97" t="str">
        <f>IF(OR(ISBLANK('PARTICIPANT NAME LIST'!$B69),'PARTICIPANT NAME LIST'!$G69=3,'PARTICIPANT NAME LIST'!$G69=4,'PARTICIPANT NAME LIST'!$G69=5,'PARTICIPANT NAME LIST'!$G69=6),"",UPPER('PARTICIPANT NAME LIST'!$B69))</f>
        <v/>
      </c>
      <c r="C68" s="101"/>
      <c r="D68" s="99" t="str">
        <f>IF(OR(ISBLANK('PARTICIPANT NAME LIST'!$B69),'PARTICIPANT NAME LIST'!$G69=3,'PARTICIPANT NAME LIST'!$G69=4,'PARTICIPANT NAME LIST'!$G69=5,'PARTICIPANT NAME LIST'!$G69=6),"",UPPER('PARTICIPANT NAME LIST'!$H69))</f>
        <v/>
      </c>
      <c r="E68" s="100" t="str">
        <f>IF('PARTICIPANT NAME LIST'!$G69=7,"ü","")</f>
        <v/>
      </c>
      <c r="F68" s="100" t="str">
        <f>IF('PARTICIPANT NAME LIST'!$G69=8,"ü","")</f>
        <v/>
      </c>
      <c r="G68" s="100" t="str">
        <f>IF('PARTICIPANT NAME LIST'!$G69=9,"ü","")</f>
        <v/>
      </c>
      <c r="H68" s="100" t="str">
        <f>IF('PARTICIPANT NAME LIST'!$G69=10,"ü","")</f>
        <v/>
      </c>
      <c r="I68" s="100" t="str">
        <f>IF('PARTICIPANT NAME LIST'!$G69=11,"ü","")</f>
        <v/>
      </c>
      <c r="J68" s="100" t="str">
        <f>IF('PARTICIPANT NAME LIST'!$G69=12,"ü","")</f>
        <v/>
      </c>
      <c r="K68" s="9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22.5" customHeight="1">
      <c r="A69" s="96" t="str">
        <f>IF(OR(ISBLANK('PARTICIPANT NAME LIST'!$B70),'PARTICIPANT NAME LIST'!$G70=3,'PARTICIPANT NAME LIST'!$G70=4,'PARTICIPANT NAME LIST'!$G70=5,'PARTICIPANT NAME LIST'!$G70=6),"",COUNTA('PARTICIPANT NAME LIST'!$B$9:$B70)-COUNTIFS('PARTICIPANT NAME LIST'!$G$9:$G70,"&gt;=3",'PARTICIPANT NAME LIST'!$G$9:$G70,"&lt;=6"))</f>
        <v/>
      </c>
      <c r="B69" s="97" t="str">
        <f>IF(OR(ISBLANK('PARTICIPANT NAME LIST'!$B70),'PARTICIPANT NAME LIST'!$G70=3,'PARTICIPANT NAME LIST'!$G70=4,'PARTICIPANT NAME LIST'!$G70=5,'PARTICIPANT NAME LIST'!$G70=6),"",UPPER('PARTICIPANT NAME LIST'!$B70))</f>
        <v/>
      </c>
      <c r="C69" s="101"/>
      <c r="D69" s="99" t="str">
        <f>IF(OR(ISBLANK('PARTICIPANT NAME LIST'!$B70),'PARTICIPANT NAME LIST'!$G70=3,'PARTICIPANT NAME LIST'!$G70=4,'PARTICIPANT NAME LIST'!$G70=5,'PARTICIPANT NAME LIST'!$G70=6),"",UPPER('PARTICIPANT NAME LIST'!$H70))</f>
        <v/>
      </c>
      <c r="E69" s="100" t="str">
        <f>IF('PARTICIPANT NAME LIST'!$G70=7,"ü","")</f>
        <v/>
      </c>
      <c r="F69" s="100" t="str">
        <f>IF('PARTICIPANT NAME LIST'!$G70=8,"ü","")</f>
        <v/>
      </c>
      <c r="G69" s="100" t="str">
        <f>IF('PARTICIPANT NAME LIST'!$G70=9,"ü","")</f>
        <v/>
      </c>
      <c r="H69" s="100" t="str">
        <f>IF('PARTICIPANT NAME LIST'!$G70=10,"ü","")</f>
        <v/>
      </c>
      <c r="I69" s="100" t="str">
        <f>IF('PARTICIPANT NAME LIST'!$G70=11,"ü","")</f>
        <v/>
      </c>
      <c r="J69" s="100" t="str">
        <f>IF('PARTICIPANT NAME LIST'!$G70=12,"ü","")</f>
        <v/>
      </c>
      <c r="K69" s="9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22.5" customHeight="1">
      <c r="A70" s="96" t="str">
        <f>IF(OR(ISBLANK('PARTICIPANT NAME LIST'!$B71),'PARTICIPANT NAME LIST'!$G71=3,'PARTICIPANT NAME LIST'!$G71=4,'PARTICIPANT NAME LIST'!$G71=5,'PARTICIPANT NAME LIST'!$G71=6),"",COUNTA('PARTICIPANT NAME LIST'!$B$9:$B71)-COUNTIFS('PARTICIPANT NAME LIST'!$G$9:$G71,"&gt;=3",'PARTICIPANT NAME LIST'!$G$9:$G71,"&lt;=6"))</f>
        <v/>
      </c>
      <c r="B70" s="97" t="str">
        <f>IF(OR(ISBLANK('PARTICIPANT NAME LIST'!$B71),'PARTICIPANT NAME LIST'!$G71=3,'PARTICIPANT NAME LIST'!$G71=4,'PARTICIPANT NAME LIST'!$G71=5,'PARTICIPANT NAME LIST'!$G71=6),"",UPPER('PARTICIPANT NAME LIST'!$B71))</f>
        <v/>
      </c>
      <c r="C70" s="101"/>
      <c r="D70" s="99" t="str">
        <f>IF(OR(ISBLANK('PARTICIPANT NAME LIST'!$B71),'PARTICIPANT NAME LIST'!$G71=3,'PARTICIPANT NAME LIST'!$G71=4,'PARTICIPANT NAME LIST'!$G71=5,'PARTICIPANT NAME LIST'!$G71=6),"",UPPER('PARTICIPANT NAME LIST'!$H71))</f>
        <v/>
      </c>
      <c r="E70" s="100" t="str">
        <f>IF('PARTICIPANT NAME LIST'!$G71=7,"ü","")</f>
        <v/>
      </c>
      <c r="F70" s="100" t="str">
        <f>IF('PARTICIPANT NAME LIST'!$G71=8,"ü","")</f>
        <v/>
      </c>
      <c r="G70" s="100" t="str">
        <f>IF('PARTICIPANT NAME LIST'!$G71=9,"ü","")</f>
        <v/>
      </c>
      <c r="H70" s="100" t="str">
        <f>IF('PARTICIPANT NAME LIST'!$G71=10,"ü","")</f>
        <v/>
      </c>
      <c r="I70" s="100" t="str">
        <f>IF('PARTICIPANT NAME LIST'!$G71=11,"ü","")</f>
        <v/>
      </c>
      <c r="J70" s="100" t="str">
        <f>IF('PARTICIPANT NAME LIST'!$G71=12,"ü","")</f>
        <v/>
      </c>
      <c r="K70" s="9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22.5" customHeight="1">
      <c r="A71" s="96" t="str">
        <f>IF(OR(ISBLANK('PARTICIPANT NAME LIST'!$B72),'PARTICIPANT NAME LIST'!$G72=3,'PARTICIPANT NAME LIST'!$G72=4,'PARTICIPANT NAME LIST'!$G72=5,'PARTICIPANT NAME LIST'!$G72=6),"",COUNTA('PARTICIPANT NAME LIST'!$B$9:$B72)-COUNTIFS('PARTICIPANT NAME LIST'!$G$9:$G72,"&gt;=3",'PARTICIPANT NAME LIST'!$G$9:$G72,"&lt;=6"))</f>
        <v/>
      </c>
      <c r="B71" s="97" t="str">
        <f>IF(OR(ISBLANK('PARTICIPANT NAME LIST'!$B72),'PARTICIPANT NAME LIST'!$G72=3,'PARTICIPANT NAME LIST'!$G72=4,'PARTICIPANT NAME LIST'!$G72=5,'PARTICIPANT NAME LIST'!$G72=6),"",UPPER('PARTICIPANT NAME LIST'!$B72))</f>
        <v/>
      </c>
      <c r="C71" s="101"/>
      <c r="D71" s="99" t="str">
        <f>IF(OR(ISBLANK('PARTICIPANT NAME LIST'!$B72),'PARTICIPANT NAME LIST'!$G72=3,'PARTICIPANT NAME LIST'!$G72=4,'PARTICIPANT NAME LIST'!$G72=5,'PARTICIPANT NAME LIST'!$G72=6),"",UPPER('PARTICIPANT NAME LIST'!$H72))</f>
        <v/>
      </c>
      <c r="E71" s="100" t="str">
        <f>IF('PARTICIPANT NAME LIST'!$G72=7,"ü","")</f>
        <v/>
      </c>
      <c r="F71" s="100" t="str">
        <f>IF('PARTICIPANT NAME LIST'!$G72=8,"ü","")</f>
        <v/>
      </c>
      <c r="G71" s="100" t="str">
        <f>IF('PARTICIPANT NAME LIST'!$G72=9,"ü","")</f>
        <v/>
      </c>
      <c r="H71" s="100" t="str">
        <f>IF('PARTICIPANT NAME LIST'!$G72=10,"ü","")</f>
        <v/>
      </c>
      <c r="I71" s="100" t="str">
        <f>IF('PARTICIPANT NAME LIST'!$G72=11,"ü","")</f>
        <v/>
      </c>
      <c r="J71" s="100" t="str">
        <f>IF('PARTICIPANT NAME LIST'!$G72=12,"ü","")</f>
        <v/>
      </c>
      <c r="K71" s="9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22.5" customHeight="1">
      <c r="A72" s="96" t="str">
        <f>IF(OR(ISBLANK('PARTICIPANT NAME LIST'!$B73),'PARTICIPANT NAME LIST'!$G73=3,'PARTICIPANT NAME LIST'!$G73=4,'PARTICIPANT NAME LIST'!$G73=5,'PARTICIPANT NAME LIST'!$G73=6),"",COUNTA('PARTICIPANT NAME LIST'!$B$9:$B73)-COUNTIFS('PARTICIPANT NAME LIST'!$G$9:$G73,"&gt;=3",'PARTICIPANT NAME LIST'!$G$9:$G73,"&lt;=6"))</f>
        <v/>
      </c>
      <c r="B72" s="97" t="str">
        <f>IF(OR(ISBLANK('PARTICIPANT NAME LIST'!$B73),'PARTICIPANT NAME LIST'!$G73=3,'PARTICIPANT NAME LIST'!$G73=4,'PARTICIPANT NAME LIST'!$G73=5,'PARTICIPANT NAME LIST'!$G73=6),"",UPPER('PARTICIPANT NAME LIST'!$B73))</f>
        <v/>
      </c>
      <c r="C72" s="101"/>
      <c r="D72" s="99" t="str">
        <f>IF(OR(ISBLANK('PARTICIPANT NAME LIST'!$B73),'PARTICIPANT NAME LIST'!$G73=3,'PARTICIPANT NAME LIST'!$G73=4,'PARTICIPANT NAME LIST'!$G73=5,'PARTICIPANT NAME LIST'!$G73=6),"",UPPER('PARTICIPANT NAME LIST'!$H73))</f>
        <v/>
      </c>
      <c r="E72" s="100" t="str">
        <f>IF('PARTICIPANT NAME LIST'!$G73=7,"ü","")</f>
        <v/>
      </c>
      <c r="F72" s="100" t="str">
        <f>IF('PARTICIPANT NAME LIST'!$G73=8,"ü","")</f>
        <v/>
      </c>
      <c r="G72" s="100" t="str">
        <f>IF('PARTICIPANT NAME LIST'!$G73=9,"ü","")</f>
        <v/>
      </c>
      <c r="H72" s="100" t="str">
        <f>IF('PARTICIPANT NAME LIST'!$G73=10,"ü","")</f>
        <v/>
      </c>
      <c r="I72" s="100" t="str">
        <f>IF('PARTICIPANT NAME LIST'!$G73=11,"ü","")</f>
        <v/>
      </c>
      <c r="J72" s="100" t="str">
        <f>IF('PARTICIPANT NAME LIST'!$G73=12,"ü","")</f>
        <v/>
      </c>
      <c r="K72" s="9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22.5" customHeight="1">
      <c r="A73" s="96" t="str">
        <f>IF(OR(ISBLANK('PARTICIPANT NAME LIST'!$B74),'PARTICIPANT NAME LIST'!$G74=3,'PARTICIPANT NAME LIST'!$G74=4,'PARTICIPANT NAME LIST'!$G74=5,'PARTICIPANT NAME LIST'!$G74=6),"",COUNTA('PARTICIPANT NAME LIST'!$B$9:$B74)-COUNTIFS('PARTICIPANT NAME LIST'!$G$9:$G74,"&gt;=3",'PARTICIPANT NAME LIST'!$G$9:$G74,"&lt;=6"))</f>
        <v/>
      </c>
      <c r="B73" s="97" t="str">
        <f>IF(OR(ISBLANK('PARTICIPANT NAME LIST'!$B74),'PARTICIPANT NAME LIST'!$G74=3,'PARTICIPANT NAME LIST'!$G74=4,'PARTICIPANT NAME LIST'!$G74=5,'PARTICIPANT NAME LIST'!$G74=6),"",UPPER('PARTICIPANT NAME LIST'!$B74))</f>
        <v/>
      </c>
      <c r="C73" s="101"/>
      <c r="D73" s="99" t="str">
        <f>IF(OR(ISBLANK('PARTICIPANT NAME LIST'!$B74),'PARTICIPANT NAME LIST'!$G74=3,'PARTICIPANT NAME LIST'!$G74=4,'PARTICIPANT NAME LIST'!$G74=5,'PARTICIPANT NAME LIST'!$G74=6),"",UPPER('PARTICIPANT NAME LIST'!$H74))</f>
        <v/>
      </c>
      <c r="E73" s="100" t="str">
        <f>IF('PARTICIPANT NAME LIST'!$G74=7,"ü","")</f>
        <v/>
      </c>
      <c r="F73" s="100" t="str">
        <f>IF('PARTICIPANT NAME LIST'!$G74=8,"ü","")</f>
        <v/>
      </c>
      <c r="G73" s="100" t="str">
        <f>IF('PARTICIPANT NAME LIST'!$G74=9,"ü","")</f>
        <v/>
      </c>
      <c r="H73" s="100" t="str">
        <f>IF('PARTICIPANT NAME LIST'!$G74=10,"ü","")</f>
        <v/>
      </c>
      <c r="I73" s="100" t="str">
        <f>IF('PARTICIPANT NAME LIST'!$G74=11,"ü","")</f>
        <v/>
      </c>
      <c r="J73" s="100" t="str">
        <f>IF('PARTICIPANT NAME LIST'!$G74=12,"ü","")</f>
        <v/>
      </c>
      <c r="K73" s="9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22.5" customHeight="1">
      <c r="A74" s="96" t="str">
        <f>IF(OR(ISBLANK('PARTICIPANT NAME LIST'!$B75),'PARTICIPANT NAME LIST'!$G75=3,'PARTICIPANT NAME LIST'!$G75=4,'PARTICIPANT NAME LIST'!$G75=5,'PARTICIPANT NAME LIST'!$G75=6),"",COUNTA('PARTICIPANT NAME LIST'!$B$9:$B75)-COUNTIFS('PARTICIPANT NAME LIST'!$G$9:$G75,"&gt;=3",'PARTICIPANT NAME LIST'!$G$9:$G75,"&lt;=6"))</f>
        <v/>
      </c>
      <c r="B74" s="97" t="str">
        <f>IF(OR(ISBLANK('PARTICIPANT NAME LIST'!$B75),'PARTICIPANT NAME LIST'!$G75=3,'PARTICIPANT NAME LIST'!$G75=4,'PARTICIPANT NAME LIST'!$G75=5,'PARTICIPANT NAME LIST'!$G75=6),"",UPPER('PARTICIPANT NAME LIST'!$B75))</f>
        <v/>
      </c>
      <c r="C74" s="101"/>
      <c r="D74" s="99" t="str">
        <f>IF(OR(ISBLANK('PARTICIPANT NAME LIST'!$B75),'PARTICIPANT NAME LIST'!$G75=3,'PARTICIPANT NAME LIST'!$G75=4,'PARTICIPANT NAME LIST'!$G75=5,'PARTICIPANT NAME LIST'!$G75=6),"",UPPER('PARTICIPANT NAME LIST'!$H75))</f>
        <v/>
      </c>
      <c r="E74" s="100" t="str">
        <f>IF('PARTICIPANT NAME LIST'!$G75=7,"ü","")</f>
        <v/>
      </c>
      <c r="F74" s="100" t="str">
        <f>IF('PARTICIPANT NAME LIST'!$G75=8,"ü","")</f>
        <v/>
      </c>
      <c r="G74" s="100" t="str">
        <f>IF('PARTICIPANT NAME LIST'!$G75=9,"ü","")</f>
        <v/>
      </c>
      <c r="H74" s="100" t="str">
        <f>IF('PARTICIPANT NAME LIST'!$G75=10,"ü","")</f>
        <v/>
      </c>
      <c r="I74" s="100" t="str">
        <f>IF('PARTICIPANT NAME LIST'!$G75=11,"ü","")</f>
        <v/>
      </c>
      <c r="J74" s="100" t="str">
        <f>IF('PARTICIPANT NAME LIST'!$G75=12,"ü","")</f>
        <v/>
      </c>
      <c r="K74" s="9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22.5" customHeight="1">
      <c r="A75" s="96" t="str">
        <f>IF(OR(ISBLANK('PARTICIPANT NAME LIST'!$B76),'PARTICIPANT NAME LIST'!$G76=3,'PARTICIPANT NAME LIST'!$G76=4,'PARTICIPANT NAME LIST'!$G76=5,'PARTICIPANT NAME LIST'!$G76=6),"",COUNTA('PARTICIPANT NAME LIST'!$B$9:$B76)-COUNTIFS('PARTICIPANT NAME LIST'!$G$9:$G76,"&gt;=3",'PARTICIPANT NAME LIST'!$G$9:$G76,"&lt;=6"))</f>
        <v/>
      </c>
      <c r="B75" s="97" t="str">
        <f>IF(OR(ISBLANK('PARTICIPANT NAME LIST'!$B76),'PARTICIPANT NAME LIST'!$G76=3,'PARTICIPANT NAME LIST'!$G76=4,'PARTICIPANT NAME LIST'!$G76=5,'PARTICIPANT NAME LIST'!$G76=6),"",UPPER('PARTICIPANT NAME LIST'!$B76))</f>
        <v/>
      </c>
      <c r="C75" s="101"/>
      <c r="D75" s="99" t="str">
        <f>IF(OR(ISBLANK('PARTICIPANT NAME LIST'!$B76),'PARTICIPANT NAME LIST'!$G76=3,'PARTICIPANT NAME LIST'!$G76=4,'PARTICIPANT NAME LIST'!$G76=5,'PARTICIPANT NAME LIST'!$G76=6),"",UPPER('PARTICIPANT NAME LIST'!$H76))</f>
        <v/>
      </c>
      <c r="E75" s="100" t="str">
        <f>IF('PARTICIPANT NAME LIST'!$G76=7,"ü","")</f>
        <v/>
      </c>
      <c r="F75" s="100" t="str">
        <f>IF('PARTICIPANT NAME LIST'!$G76=8,"ü","")</f>
        <v/>
      </c>
      <c r="G75" s="100" t="str">
        <f>IF('PARTICIPANT NAME LIST'!$G76=9,"ü","")</f>
        <v/>
      </c>
      <c r="H75" s="100" t="str">
        <f>IF('PARTICIPANT NAME LIST'!$G76=10,"ü","")</f>
        <v/>
      </c>
      <c r="I75" s="100" t="str">
        <f>IF('PARTICIPANT NAME LIST'!$G76=11,"ü","")</f>
        <v/>
      </c>
      <c r="J75" s="100" t="str">
        <f>IF('PARTICIPANT NAME LIST'!$G76=12,"ü","")</f>
        <v/>
      </c>
      <c r="K75" s="9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22.5" customHeight="1">
      <c r="A76" s="96" t="str">
        <f>IF(OR(ISBLANK('PARTICIPANT NAME LIST'!$B77),'PARTICIPANT NAME LIST'!$G77=3,'PARTICIPANT NAME LIST'!$G77=4,'PARTICIPANT NAME LIST'!$G77=5,'PARTICIPANT NAME LIST'!$G77=6),"",COUNTA('PARTICIPANT NAME LIST'!$B$9:$B77)-COUNTIFS('PARTICIPANT NAME LIST'!$G$9:$G77,"&gt;=3",'PARTICIPANT NAME LIST'!$G$9:$G77,"&lt;=6"))</f>
        <v/>
      </c>
      <c r="B76" s="97" t="str">
        <f>IF(OR(ISBLANK('PARTICIPANT NAME LIST'!$B77),'PARTICIPANT NAME LIST'!$G77=3,'PARTICIPANT NAME LIST'!$G77=4,'PARTICIPANT NAME LIST'!$G77=5,'PARTICIPANT NAME LIST'!$G77=6),"",UPPER('PARTICIPANT NAME LIST'!$B77))</f>
        <v/>
      </c>
      <c r="C76" s="101"/>
      <c r="D76" s="99" t="str">
        <f>IF(OR(ISBLANK('PARTICIPANT NAME LIST'!$B77),'PARTICIPANT NAME LIST'!$G77=3,'PARTICIPANT NAME LIST'!$G77=4,'PARTICIPANT NAME LIST'!$G77=5,'PARTICIPANT NAME LIST'!$G77=6),"",UPPER('PARTICIPANT NAME LIST'!$H77))</f>
        <v/>
      </c>
      <c r="E76" s="100" t="str">
        <f>IF('PARTICIPANT NAME LIST'!$G77=7,"ü","")</f>
        <v/>
      </c>
      <c r="F76" s="100" t="str">
        <f>IF('PARTICIPANT NAME LIST'!$G77=8,"ü","")</f>
        <v/>
      </c>
      <c r="G76" s="100" t="str">
        <f>IF('PARTICIPANT NAME LIST'!$G77=9,"ü","")</f>
        <v/>
      </c>
      <c r="H76" s="100" t="str">
        <f>IF('PARTICIPANT NAME LIST'!$G77=10,"ü","")</f>
        <v/>
      </c>
      <c r="I76" s="100" t="str">
        <f>IF('PARTICIPANT NAME LIST'!$G77=11,"ü","")</f>
        <v/>
      </c>
      <c r="J76" s="100" t="str">
        <f>IF('PARTICIPANT NAME LIST'!$G77=12,"ü","")</f>
        <v/>
      </c>
      <c r="K76" s="9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22.5" customHeight="1">
      <c r="A77" s="96" t="str">
        <f>IF(OR(ISBLANK('PARTICIPANT NAME LIST'!$B78),'PARTICIPANT NAME LIST'!$G78=3,'PARTICIPANT NAME LIST'!$G78=4,'PARTICIPANT NAME LIST'!$G78=5,'PARTICIPANT NAME LIST'!$G78=6),"",COUNTA('PARTICIPANT NAME LIST'!$B$9:$B78)-COUNTIFS('PARTICIPANT NAME LIST'!$G$9:$G78,"&gt;=3",'PARTICIPANT NAME LIST'!$G$9:$G78,"&lt;=6"))</f>
        <v/>
      </c>
      <c r="B77" s="97" t="str">
        <f>IF(OR(ISBLANK('PARTICIPANT NAME LIST'!$B78),'PARTICIPANT NAME LIST'!$G78=3,'PARTICIPANT NAME LIST'!$G78=4,'PARTICIPANT NAME LIST'!$G78=5,'PARTICIPANT NAME LIST'!$G78=6),"",UPPER('PARTICIPANT NAME LIST'!$B78))</f>
        <v/>
      </c>
      <c r="C77" s="101"/>
      <c r="D77" s="99" t="str">
        <f>IF(OR(ISBLANK('PARTICIPANT NAME LIST'!$B78),'PARTICIPANT NAME LIST'!$G78=3,'PARTICIPANT NAME LIST'!$G78=4,'PARTICIPANT NAME LIST'!$G78=5,'PARTICIPANT NAME LIST'!$G78=6),"",UPPER('PARTICIPANT NAME LIST'!$H78))</f>
        <v/>
      </c>
      <c r="E77" s="100" t="str">
        <f>IF('PARTICIPANT NAME LIST'!$G78=7,"ü","")</f>
        <v/>
      </c>
      <c r="F77" s="100" t="str">
        <f>IF('PARTICIPANT NAME LIST'!$G78=8,"ü","")</f>
        <v/>
      </c>
      <c r="G77" s="100" t="str">
        <f>IF('PARTICIPANT NAME LIST'!$G78=9,"ü","")</f>
        <v/>
      </c>
      <c r="H77" s="100" t="str">
        <f>IF('PARTICIPANT NAME LIST'!$G78=10,"ü","")</f>
        <v/>
      </c>
      <c r="I77" s="100" t="str">
        <f>IF('PARTICIPANT NAME LIST'!$G78=11,"ü","")</f>
        <v/>
      </c>
      <c r="J77" s="100" t="str">
        <f>IF('PARTICIPANT NAME LIST'!$G78=12,"ü","")</f>
        <v/>
      </c>
      <c r="K77" s="9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22.5" customHeight="1">
      <c r="A78" s="96" t="str">
        <f>IF(OR(ISBLANK('PARTICIPANT NAME LIST'!$B79),'PARTICIPANT NAME LIST'!$G79=3,'PARTICIPANT NAME LIST'!$G79=4,'PARTICIPANT NAME LIST'!$G79=5,'PARTICIPANT NAME LIST'!$G79=6),"",COUNTA('PARTICIPANT NAME LIST'!$B$9:$B79)-COUNTIFS('PARTICIPANT NAME LIST'!$G$9:$G79,"&gt;=3",'PARTICIPANT NAME LIST'!$G$9:$G79,"&lt;=6"))</f>
        <v/>
      </c>
      <c r="B78" s="97" t="str">
        <f>IF(OR(ISBLANK('PARTICIPANT NAME LIST'!$B79),'PARTICIPANT NAME LIST'!$G79=3,'PARTICIPANT NAME LIST'!$G79=4,'PARTICIPANT NAME LIST'!$G79=5,'PARTICIPANT NAME LIST'!$G79=6),"",UPPER('PARTICIPANT NAME LIST'!$B79))</f>
        <v/>
      </c>
      <c r="C78" s="101"/>
      <c r="D78" s="99" t="str">
        <f>IF(OR(ISBLANK('PARTICIPANT NAME LIST'!$B79),'PARTICIPANT NAME LIST'!$G79=3,'PARTICIPANT NAME LIST'!$G79=4,'PARTICIPANT NAME LIST'!$G79=5,'PARTICIPANT NAME LIST'!$G79=6),"",UPPER('PARTICIPANT NAME LIST'!$H79))</f>
        <v/>
      </c>
      <c r="E78" s="100" t="str">
        <f>IF('PARTICIPANT NAME LIST'!$G79=7,"ü","")</f>
        <v/>
      </c>
      <c r="F78" s="100" t="str">
        <f>IF('PARTICIPANT NAME LIST'!$G79=8,"ü","")</f>
        <v/>
      </c>
      <c r="G78" s="100" t="str">
        <f>IF('PARTICIPANT NAME LIST'!$G79=9,"ü","")</f>
        <v/>
      </c>
      <c r="H78" s="100" t="str">
        <f>IF('PARTICIPANT NAME LIST'!$G79=10,"ü","")</f>
        <v/>
      </c>
      <c r="I78" s="100" t="str">
        <f>IF('PARTICIPANT NAME LIST'!$G79=11,"ü","")</f>
        <v/>
      </c>
      <c r="J78" s="100" t="str">
        <f>IF('PARTICIPANT NAME LIST'!$G79=12,"ü","")</f>
        <v/>
      </c>
      <c r="K78" s="9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22.5" customHeight="1">
      <c r="A79" s="96" t="str">
        <f>IF(OR(ISBLANK('PARTICIPANT NAME LIST'!$B80),'PARTICIPANT NAME LIST'!$G80=3,'PARTICIPANT NAME LIST'!$G80=4,'PARTICIPANT NAME LIST'!$G80=5,'PARTICIPANT NAME LIST'!$G80=6),"",COUNTA('PARTICIPANT NAME LIST'!$B$9:$B80)-COUNTIFS('PARTICIPANT NAME LIST'!$G$9:$G80,"&gt;=3",'PARTICIPANT NAME LIST'!$G$9:$G80,"&lt;=6"))</f>
        <v/>
      </c>
      <c r="B79" s="97" t="str">
        <f>IF(OR(ISBLANK('PARTICIPANT NAME LIST'!$B80),'PARTICIPANT NAME LIST'!$G80=3,'PARTICIPANT NAME LIST'!$G80=4,'PARTICIPANT NAME LIST'!$G80=5,'PARTICIPANT NAME LIST'!$G80=6),"",UPPER('PARTICIPANT NAME LIST'!$B80))</f>
        <v/>
      </c>
      <c r="C79" s="101"/>
      <c r="D79" s="99" t="str">
        <f>IF(OR(ISBLANK('PARTICIPANT NAME LIST'!$B80),'PARTICIPANT NAME LIST'!$G80=3,'PARTICIPANT NAME LIST'!$G80=4,'PARTICIPANT NAME LIST'!$G80=5,'PARTICIPANT NAME LIST'!$G80=6),"",UPPER('PARTICIPANT NAME LIST'!$H80))</f>
        <v/>
      </c>
      <c r="E79" s="100" t="str">
        <f>IF('PARTICIPANT NAME LIST'!$G80=7,"ü","")</f>
        <v/>
      </c>
      <c r="F79" s="100" t="str">
        <f>IF('PARTICIPANT NAME LIST'!$G80=8,"ü","")</f>
        <v/>
      </c>
      <c r="G79" s="100" t="str">
        <f>IF('PARTICIPANT NAME LIST'!$G80=9,"ü","")</f>
        <v/>
      </c>
      <c r="H79" s="100" t="str">
        <f>IF('PARTICIPANT NAME LIST'!$G80=10,"ü","")</f>
        <v/>
      </c>
      <c r="I79" s="100" t="str">
        <f>IF('PARTICIPANT NAME LIST'!$G80=11,"ü","")</f>
        <v/>
      </c>
      <c r="J79" s="100" t="str">
        <f>IF('PARTICIPANT NAME LIST'!$G80=12,"ü","")</f>
        <v/>
      </c>
      <c r="K79" s="9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22.5" customHeight="1">
      <c r="A80" s="96" t="str">
        <f>IF(OR(ISBLANK('PARTICIPANT NAME LIST'!$B81),'PARTICIPANT NAME LIST'!$G81=3,'PARTICIPANT NAME LIST'!$G81=4,'PARTICIPANT NAME LIST'!$G81=5,'PARTICIPANT NAME LIST'!$G81=6),"",COUNTA('PARTICIPANT NAME LIST'!$B$9:$B81)-COUNTIFS('PARTICIPANT NAME LIST'!$G$9:$G81,"&gt;=3",'PARTICIPANT NAME LIST'!$G$9:$G81,"&lt;=6"))</f>
        <v/>
      </c>
      <c r="B80" s="97" t="str">
        <f>IF(OR(ISBLANK('PARTICIPANT NAME LIST'!$B81),'PARTICIPANT NAME LIST'!$G81=3,'PARTICIPANT NAME LIST'!$G81=4,'PARTICIPANT NAME LIST'!$G81=5,'PARTICIPANT NAME LIST'!$G81=6),"",UPPER('PARTICIPANT NAME LIST'!$B81))</f>
        <v/>
      </c>
      <c r="C80" s="101"/>
      <c r="D80" s="99" t="str">
        <f>IF(OR(ISBLANK('PARTICIPANT NAME LIST'!$B81),'PARTICIPANT NAME LIST'!$G81=3,'PARTICIPANT NAME LIST'!$G81=4,'PARTICIPANT NAME LIST'!$G81=5,'PARTICIPANT NAME LIST'!$G81=6),"",UPPER('PARTICIPANT NAME LIST'!$H81))</f>
        <v/>
      </c>
      <c r="E80" s="100" t="str">
        <f>IF('PARTICIPANT NAME LIST'!$G81=7,"ü","")</f>
        <v/>
      </c>
      <c r="F80" s="100" t="str">
        <f>IF('PARTICIPANT NAME LIST'!$G81=8,"ü","")</f>
        <v/>
      </c>
      <c r="G80" s="100" t="str">
        <f>IF('PARTICIPANT NAME LIST'!$G81=9,"ü","")</f>
        <v/>
      </c>
      <c r="H80" s="100" t="str">
        <f>IF('PARTICIPANT NAME LIST'!$G81=10,"ü","")</f>
        <v/>
      </c>
      <c r="I80" s="100" t="str">
        <f>IF('PARTICIPANT NAME LIST'!$G81=11,"ü","")</f>
        <v/>
      </c>
      <c r="J80" s="100" t="str">
        <f>IF('PARTICIPANT NAME LIST'!$G81=12,"ü","")</f>
        <v/>
      </c>
      <c r="K80" s="9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22.5" customHeight="1">
      <c r="A81" s="96" t="str">
        <f>IF(OR(ISBLANK('PARTICIPANT NAME LIST'!$B82),'PARTICIPANT NAME LIST'!$G82=3,'PARTICIPANT NAME LIST'!$G82=4,'PARTICIPANT NAME LIST'!$G82=5,'PARTICIPANT NAME LIST'!$G82=6),"",COUNTA('PARTICIPANT NAME LIST'!$B$9:$B82)-COUNTIFS('PARTICIPANT NAME LIST'!$G$9:$G82,"&gt;=3",'PARTICIPANT NAME LIST'!$G$9:$G82,"&lt;=6"))</f>
        <v/>
      </c>
      <c r="B81" s="97" t="str">
        <f>IF(OR(ISBLANK('PARTICIPANT NAME LIST'!$B82),'PARTICIPANT NAME LIST'!$G82=3,'PARTICIPANT NAME LIST'!$G82=4,'PARTICIPANT NAME LIST'!$G82=5,'PARTICIPANT NAME LIST'!$G82=6),"",UPPER('PARTICIPANT NAME LIST'!$B82))</f>
        <v/>
      </c>
      <c r="C81" s="101"/>
      <c r="D81" s="99" t="str">
        <f>IF(OR(ISBLANK('PARTICIPANT NAME LIST'!$B82),'PARTICIPANT NAME LIST'!$G82=3,'PARTICIPANT NAME LIST'!$G82=4,'PARTICIPANT NAME LIST'!$G82=5,'PARTICIPANT NAME LIST'!$G82=6),"",UPPER('PARTICIPANT NAME LIST'!$H82))</f>
        <v/>
      </c>
      <c r="E81" s="100" t="str">
        <f>IF('PARTICIPANT NAME LIST'!$G82=7,"ü","")</f>
        <v/>
      </c>
      <c r="F81" s="100" t="str">
        <f>IF('PARTICIPANT NAME LIST'!$G82=8,"ü","")</f>
        <v/>
      </c>
      <c r="G81" s="100" t="str">
        <f>IF('PARTICIPANT NAME LIST'!$G82=9,"ü","")</f>
        <v/>
      </c>
      <c r="H81" s="100" t="str">
        <f>IF('PARTICIPANT NAME LIST'!$G82=10,"ü","")</f>
        <v/>
      </c>
      <c r="I81" s="100" t="str">
        <f>IF('PARTICIPANT NAME LIST'!$G82=11,"ü","")</f>
        <v/>
      </c>
      <c r="J81" s="100" t="str">
        <f>IF('PARTICIPANT NAME LIST'!$G82=12,"ü","")</f>
        <v/>
      </c>
      <c r="K81" s="9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22.5" customHeight="1">
      <c r="A82" s="96" t="str">
        <f>IF(OR(ISBLANK('PARTICIPANT NAME LIST'!$B83),'PARTICIPANT NAME LIST'!$G83=3,'PARTICIPANT NAME LIST'!$G83=4,'PARTICIPANT NAME LIST'!$G83=5,'PARTICIPANT NAME LIST'!$G83=6),"",COUNTA('PARTICIPANT NAME LIST'!$B$9:$B83)-COUNTIFS('PARTICIPANT NAME LIST'!$G$9:$G83,"&gt;=3",'PARTICIPANT NAME LIST'!$G$9:$G83,"&lt;=6"))</f>
        <v/>
      </c>
      <c r="B82" s="97" t="str">
        <f>IF(OR(ISBLANK('PARTICIPANT NAME LIST'!$B83),'PARTICIPANT NAME LIST'!$G83=3,'PARTICIPANT NAME LIST'!$G83=4,'PARTICIPANT NAME LIST'!$G83=5,'PARTICIPANT NAME LIST'!$G83=6),"",UPPER('PARTICIPANT NAME LIST'!$B83))</f>
        <v/>
      </c>
      <c r="C82" s="101"/>
      <c r="D82" s="99" t="str">
        <f>IF(OR(ISBLANK('PARTICIPANT NAME LIST'!$B83),'PARTICIPANT NAME LIST'!$G83=3,'PARTICIPANT NAME LIST'!$G83=4,'PARTICIPANT NAME LIST'!$G83=5,'PARTICIPANT NAME LIST'!$G83=6),"",UPPER('PARTICIPANT NAME LIST'!$H83))</f>
        <v/>
      </c>
      <c r="E82" s="100" t="str">
        <f>IF('PARTICIPANT NAME LIST'!$G83=7,"ü","")</f>
        <v/>
      </c>
      <c r="F82" s="100" t="str">
        <f>IF('PARTICIPANT NAME LIST'!$G83=8,"ü","")</f>
        <v/>
      </c>
      <c r="G82" s="100" t="str">
        <f>IF('PARTICIPANT NAME LIST'!$G83=9,"ü","")</f>
        <v/>
      </c>
      <c r="H82" s="100" t="str">
        <f>IF('PARTICIPANT NAME LIST'!$G83=10,"ü","")</f>
        <v/>
      </c>
      <c r="I82" s="100" t="str">
        <f>IF('PARTICIPANT NAME LIST'!$G83=11,"ü","")</f>
        <v/>
      </c>
      <c r="J82" s="100" t="str">
        <f>IF('PARTICIPANT NAME LIST'!$G83=12,"ü","")</f>
        <v/>
      </c>
      <c r="K82" s="9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22.5" customHeight="1">
      <c r="A83" s="96" t="str">
        <f>IF(OR(ISBLANK('PARTICIPANT NAME LIST'!$B84),'PARTICIPANT NAME LIST'!$G84=3,'PARTICIPANT NAME LIST'!$G84=4,'PARTICIPANT NAME LIST'!$G84=5,'PARTICIPANT NAME LIST'!$G84=6),"",COUNTA('PARTICIPANT NAME LIST'!$B$9:$B84)-COUNTIFS('PARTICIPANT NAME LIST'!$G$9:$G84,"&gt;=3",'PARTICIPANT NAME LIST'!$G$9:$G84,"&lt;=6"))</f>
        <v/>
      </c>
      <c r="B83" s="97" t="str">
        <f>IF(OR(ISBLANK('PARTICIPANT NAME LIST'!$B84),'PARTICIPANT NAME LIST'!$G84=3,'PARTICIPANT NAME LIST'!$G84=4,'PARTICIPANT NAME LIST'!$G84=5,'PARTICIPANT NAME LIST'!$G84=6),"",UPPER('PARTICIPANT NAME LIST'!$B84))</f>
        <v/>
      </c>
      <c r="C83" s="101"/>
      <c r="D83" s="99" t="str">
        <f>IF(OR(ISBLANK('PARTICIPANT NAME LIST'!$B84),'PARTICIPANT NAME LIST'!$G84=3,'PARTICIPANT NAME LIST'!$G84=4,'PARTICIPANT NAME LIST'!$G84=5,'PARTICIPANT NAME LIST'!$G84=6),"",UPPER('PARTICIPANT NAME LIST'!$H84))</f>
        <v/>
      </c>
      <c r="E83" s="100" t="str">
        <f>IF('PARTICIPANT NAME LIST'!$G84=7,"ü","")</f>
        <v/>
      </c>
      <c r="F83" s="100" t="str">
        <f>IF('PARTICIPANT NAME LIST'!$G84=8,"ü","")</f>
        <v/>
      </c>
      <c r="G83" s="100" t="str">
        <f>IF('PARTICIPANT NAME LIST'!$G84=9,"ü","")</f>
        <v/>
      </c>
      <c r="H83" s="100" t="str">
        <f>IF('PARTICIPANT NAME LIST'!$G84=10,"ü","")</f>
        <v/>
      </c>
      <c r="I83" s="100" t="str">
        <f>IF('PARTICIPANT NAME LIST'!$G84=11,"ü","")</f>
        <v/>
      </c>
      <c r="J83" s="100" t="str">
        <f>IF('PARTICIPANT NAME LIST'!$G84=12,"ü","")</f>
        <v/>
      </c>
      <c r="K83" s="9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22.5" customHeight="1">
      <c r="A84" s="96" t="str">
        <f>IF(OR(ISBLANK('PARTICIPANT NAME LIST'!$B85),'PARTICIPANT NAME LIST'!$G85=3,'PARTICIPANT NAME LIST'!$G85=4,'PARTICIPANT NAME LIST'!$G85=5,'PARTICIPANT NAME LIST'!$G85=6),"",COUNTA('PARTICIPANT NAME LIST'!$B$9:$B85)-COUNTIFS('PARTICIPANT NAME LIST'!$G$9:$G85,"&gt;=3",'PARTICIPANT NAME LIST'!$G$9:$G85,"&lt;=6"))</f>
        <v/>
      </c>
      <c r="B84" s="97" t="str">
        <f>IF(OR(ISBLANK('PARTICIPANT NAME LIST'!$B85),'PARTICIPANT NAME LIST'!$G85=3,'PARTICIPANT NAME LIST'!$G85=4,'PARTICIPANT NAME LIST'!$G85=5,'PARTICIPANT NAME LIST'!$G85=6),"",UPPER('PARTICIPANT NAME LIST'!$B85))</f>
        <v/>
      </c>
      <c r="C84" s="101"/>
      <c r="D84" s="99" t="str">
        <f>IF(OR(ISBLANK('PARTICIPANT NAME LIST'!$B85),'PARTICIPANT NAME LIST'!$G85=3,'PARTICIPANT NAME LIST'!$G85=4,'PARTICIPANT NAME LIST'!$G85=5,'PARTICIPANT NAME LIST'!$G85=6),"",UPPER('PARTICIPANT NAME LIST'!$H85))</f>
        <v/>
      </c>
      <c r="E84" s="100" t="str">
        <f>IF('PARTICIPANT NAME LIST'!$G85=7,"ü","")</f>
        <v/>
      </c>
      <c r="F84" s="100" t="str">
        <f>IF('PARTICIPANT NAME LIST'!$G85=8,"ü","")</f>
        <v/>
      </c>
      <c r="G84" s="100" t="str">
        <f>IF('PARTICIPANT NAME LIST'!$G85=9,"ü","")</f>
        <v/>
      </c>
      <c r="H84" s="100" t="str">
        <f>IF('PARTICIPANT NAME LIST'!$G85=10,"ü","")</f>
        <v/>
      </c>
      <c r="I84" s="100" t="str">
        <f>IF('PARTICIPANT NAME LIST'!$G85=11,"ü","")</f>
        <v/>
      </c>
      <c r="J84" s="100" t="str">
        <f>IF('PARTICIPANT NAME LIST'!$G85=12,"ü","")</f>
        <v/>
      </c>
      <c r="K84" s="9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22.5" customHeight="1">
      <c r="A85" s="96" t="str">
        <f>IF(OR(ISBLANK('PARTICIPANT NAME LIST'!$B86),'PARTICIPANT NAME LIST'!$G86=3,'PARTICIPANT NAME LIST'!$G86=4,'PARTICIPANT NAME LIST'!$G86=5,'PARTICIPANT NAME LIST'!$G86=6),"",COUNTA('PARTICIPANT NAME LIST'!$B$9:$B86)-COUNTIFS('PARTICIPANT NAME LIST'!$G$9:$G86,"&gt;=3",'PARTICIPANT NAME LIST'!$G$9:$G86,"&lt;=6"))</f>
        <v/>
      </c>
      <c r="B85" s="97" t="str">
        <f>IF(OR(ISBLANK('PARTICIPANT NAME LIST'!$B86),'PARTICIPANT NAME LIST'!$G86=3,'PARTICIPANT NAME LIST'!$G86=4,'PARTICIPANT NAME LIST'!$G86=5,'PARTICIPANT NAME LIST'!$G86=6),"",UPPER('PARTICIPANT NAME LIST'!$B86))</f>
        <v/>
      </c>
      <c r="C85" s="101"/>
      <c r="D85" s="99" t="str">
        <f>IF(OR(ISBLANK('PARTICIPANT NAME LIST'!$B86),'PARTICIPANT NAME LIST'!$G86=3,'PARTICIPANT NAME LIST'!$G86=4,'PARTICIPANT NAME LIST'!$G86=5,'PARTICIPANT NAME LIST'!$G86=6),"",UPPER('PARTICIPANT NAME LIST'!$H86))</f>
        <v/>
      </c>
      <c r="E85" s="100" t="str">
        <f>IF('PARTICIPANT NAME LIST'!$G86=7,"ü","")</f>
        <v/>
      </c>
      <c r="F85" s="100" t="str">
        <f>IF('PARTICIPANT NAME LIST'!$G86=8,"ü","")</f>
        <v/>
      </c>
      <c r="G85" s="100" t="str">
        <f>IF('PARTICIPANT NAME LIST'!$G86=9,"ü","")</f>
        <v/>
      </c>
      <c r="H85" s="100" t="str">
        <f>IF('PARTICIPANT NAME LIST'!$G86=10,"ü","")</f>
        <v/>
      </c>
      <c r="I85" s="100" t="str">
        <f>IF('PARTICIPANT NAME LIST'!$G86=11,"ü","")</f>
        <v/>
      </c>
      <c r="J85" s="100" t="str">
        <f>IF('PARTICIPANT NAME LIST'!$G86=12,"ü","")</f>
        <v/>
      </c>
      <c r="K85" s="9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22.5" customHeight="1">
      <c r="A86" s="96" t="str">
        <f>IF(OR(ISBLANK('PARTICIPANT NAME LIST'!$B87),'PARTICIPANT NAME LIST'!$G87=3,'PARTICIPANT NAME LIST'!$G87=4,'PARTICIPANT NAME LIST'!$G87=5,'PARTICIPANT NAME LIST'!$G87=6),"",COUNTA('PARTICIPANT NAME LIST'!$B$9:$B87)-COUNTIFS('PARTICIPANT NAME LIST'!$G$9:$G87,"&gt;=3",'PARTICIPANT NAME LIST'!$G$9:$G87,"&lt;=6"))</f>
        <v/>
      </c>
      <c r="B86" s="97" t="str">
        <f>IF(OR(ISBLANK('PARTICIPANT NAME LIST'!$B87),'PARTICIPANT NAME LIST'!$G87=3,'PARTICIPANT NAME LIST'!$G87=4,'PARTICIPANT NAME LIST'!$G87=5,'PARTICIPANT NAME LIST'!$G87=6),"",UPPER('PARTICIPANT NAME LIST'!$B87))</f>
        <v/>
      </c>
      <c r="C86" s="101"/>
      <c r="D86" s="99" t="str">
        <f>IF(OR(ISBLANK('PARTICIPANT NAME LIST'!$B87),'PARTICIPANT NAME LIST'!$G87=3,'PARTICIPANT NAME LIST'!$G87=4,'PARTICIPANT NAME LIST'!$G87=5,'PARTICIPANT NAME LIST'!$G87=6),"",UPPER('PARTICIPANT NAME LIST'!$H87))</f>
        <v/>
      </c>
      <c r="E86" s="100" t="str">
        <f>IF('PARTICIPANT NAME LIST'!$G87=7,"ü","")</f>
        <v/>
      </c>
      <c r="F86" s="100" t="str">
        <f>IF('PARTICIPANT NAME LIST'!$G87=8,"ü","")</f>
        <v/>
      </c>
      <c r="G86" s="100" t="str">
        <f>IF('PARTICIPANT NAME LIST'!$G87=9,"ü","")</f>
        <v/>
      </c>
      <c r="H86" s="100" t="str">
        <f>IF('PARTICIPANT NAME LIST'!$G87=10,"ü","")</f>
        <v/>
      </c>
      <c r="I86" s="100" t="str">
        <f>IF('PARTICIPANT NAME LIST'!$G87=11,"ü","")</f>
        <v/>
      </c>
      <c r="J86" s="100" t="str">
        <f>IF('PARTICIPANT NAME LIST'!$G87=12,"ü","")</f>
        <v/>
      </c>
      <c r="K86" s="9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22.5" customHeight="1">
      <c r="A87" s="96" t="str">
        <f>IF(OR(ISBLANK('PARTICIPANT NAME LIST'!$B88),'PARTICIPANT NAME LIST'!$G88=3,'PARTICIPANT NAME LIST'!$G88=4,'PARTICIPANT NAME LIST'!$G88=5,'PARTICIPANT NAME LIST'!$G88=6),"",COUNTA('PARTICIPANT NAME LIST'!$B$9:$B88)-COUNTIFS('PARTICIPANT NAME LIST'!$G$9:$G88,"&gt;=3",'PARTICIPANT NAME LIST'!$G$9:$G88,"&lt;=6"))</f>
        <v/>
      </c>
      <c r="B87" s="97" t="str">
        <f>IF(OR(ISBLANK('PARTICIPANT NAME LIST'!$B88),'PARTICIPANT NAME LIST'!$G88=3,'PARTICIPANT NAME LIST'!$G88=4,'PARTICIPANT NAME LIST'!$G88=5,'PARTICIPANT NAME LIST'!$G88=6),"",UPPER('PARTICIPANT NAME LIST'!$B88))</f>
        <v/>
      </c>
      <c r="C87" s="101"/>
      <c r="D87" s="99" t="str">
        <f>IF(OR(ISBLANK('PARTICIPANT NAME LIST'!$B88),'PARTICIPANT NAME LIST'!$G88=3,'PARTICIPANT NAME LIST'!$G88=4,'PARTICIPANT NAME LIST'!$G88=5,'PARTICIPANT NAME LIST'!$G88=6),"",UPPER('PARTICIPANT NAME LIST'!$H88))</f>
        <v/>
      </c>
      <c r="E87" s="100" t="str">
        <f>IF('PARTICIPANT NAME LIST'!$G88=7,"ü","")</f>
        <v/>
      </c>
      <c r="F87" s="100" t="str">
        <f>IF('PARTICIPANT NAME LIST'!$G88=8,"ü","")</f>
        <v/>
      </c>
      <c r="G87" s="100" t="str">
        <f>IF('PARTICIPANT NAME LIST'!$G88=9,"ü","")</f>
        <v/>
      </c>
      <c r="H87" s="100" t="str">
        <f>IF('PARTICIPANT NAME LIST'!$G88=10,"ü","")</f>
        <v/>
      </c>
      <c r="I87" s="100" t="str">
        <f>IF('PARTICIPANT NAME LIST'!$G88=11,"ü","")</f>
        <v/>
      </c>
      <c r="J87" s="100" t="str">
        <f>IF('PARTICIPANT NAME LIST'!$G88=12,"ü","")</f>
        <v/>
      </c>
      <c r="K87" s="9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22.5" customHeight="1">
      <c r="A88" s="96" t="str">
        <f>IF(OR(ISBLANK('PARTICIPANT NAME LIST'!$B89),'PARTICIPANT NAME LIST'!$G89=3,'PARTICIPANT NAME LIST'!$G89=4,'PARTICIPANT NAME LIST'!$G89=5,'PARTICIPANT NAME LIST'!$G89=6),"",COUNTA('PARTICIPANT NAME LIST'!$B$9:$B89)-COUNTIFS('PARTICIPANT NAME LIST'!$G$9:$G89,"&gt;=3",'PARTICIPANT NAME LIST'!$G$9:$G89,"&lt;=6"))</f>
        <v/>
      </c>
      <c r="B88" s="97" t="str">
        <f>IF(OR(ISBLANK('PARTICIPANT NAME LIST'!$B89),'PARTICIPANT NAME LIST'!$G89=3,'PARTICIPANT NAME LIST'!$G89=4,'PARTICIPANT NAME LIST'!$G89=5,'PARTICIPANT NAME LIST'!$G89=6),"",UPPER('PARTICIPANT NAME LIST'!$B89))</f>
        <v/>
      </c>
      <c r="C88" s="101"/>
      <c r="D88" s="99" t="str">
        <f>IF(OR(ISBLANK('PARTICIPANT NAME LIST'!$B89),'PARTICIPANT NAME LIST'!$G89=3,'PARTICIPANT NAME LIST'!$G89=4,'PARTICIPANT NAME LIST'!$G89=5,'PARTICIPANT NAME LIST'!$G89=6),"",UPPER('PARTICIPANT NAME LIST'!$H89))</f>
        <v/>
      </c>
      <c r="E88" s="100" t="str">
        <f>IF('PARTICIPANT NAME LIST'!$G89=7,"ü","")</f>
        <v/>
      </c>
      <c r="F88" s="100" t="str">
        <f>IF('PARTICIPANT NAME LIST'!$G89=8,"ü","")</f>
        <v/>
      </c>
      <c r="G88" s="100" t="str">
        <f>IF('PARTICIPANT NAME LIST'!$G89=9,"ü","")</f>
        <v/>
      </c>
      <c r="H88" s="100" t="str">
        <f>IF('PARTICIPANT NAME LIST'!$G89=10,"ü","")</f>
        <v/>
      </c>
      <c r="I88" s="100" t="str">
        <f>IF('PARTICIPANT NAME LIST'!$G89=11,"ü","")</f>
        <v/>
      </c>
      <c r="J88" s="100" t="str">
        <f>IF('PARTICIPANT NAME LIST'!$G89=12,"ü","")</f>
        <v/>
      </c>
      <c r="K88" s="9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22.5" customHeight="1">
      <c r="A89" s="96" t="str">
        <f>IF(OR(ISBLANK('PARTICIPANT NAME LIST'!$B90),'PARTICIPANT NAME LIST'!$G90=3,'PARTICIPANT NAME LIST'!$G90=4,'PARTICIPANT NAME LIST'!$G90=5,'PARTICIPANT NAME LIST'!$G90=6),"",COUNTA('PARTICIPANT NAME LIST'!$B$9:$B90)-COUNTIFS('PARTICIPANT NAME LIST'!$G$9:$G90,"&gt;=3",'PARTICIPANT NAME LIST'!$G$9:$G90,"&lt;=6"))</f>
        <v/>
      </c>
      <c r="B89" s="97" t="str">
        <f>IF(OR(ISBLANK('PARTICIPANT NAME LIST'!$B90),'PARTICIPANT NAME LIST'!$G90=3,'PARTICIPANT NAME LIST'!$G90=4,'PARTICIPANT NAME LIST'!$G90=5,'PARTICIPANT NAME LIST'!$G90=6),"",UPPER('PARTICIPANT NAME LIST'!$B90))</f>
        <v/>
      </c>
      <c r="C89" s="101"/>
      <c r="D89" s="99" t="str">
        <f>IF(OR(ISBLANK('PARTICIPANT NAME LIST'!$B90),'PARTICIPANT NAME LIST'!$G90=3,'PARTICIPANT NAME LIST'!$G90=4,'PARTICIPANT NAME LIST'!$G90=5,'PARTICIPANT NAME LIST'!$G90=6),"",UPPER('PARTICIPANT NAME LIST'!$H90))</f>
        <v/>
      </c>
      <c r="E89" s="100" t="str">
        <f>IF('PARTICIPANT NAME LIST'!$G90=7,"ü","")</f>
        <v/>
      </c>
      <c r="F89" s="100" t="str">
        <f>IF('PARTICIPANT NAME LIST'!$G90=8,"ü","")</f>
        <v/>
      </c>
      <c r="G89" s="100" t="str">
        <f>IF('PARTICIPANT NAME LIST'!$G90=9,"ü","")</f>
        <v/>
      </c>
      <c r="H89" s="100" t="str">
        <f>IF('PARTICIPANT NAME LIST'!$G90=10,"ü","")</f>
        <v/>
      </c>
      <c r="I89" s="100" t="str">
        <f>IF('PARTICIPANT NAME LIST'!$G90=11,"ü","")</f>
        <v/>
      </c>
      <c r="J89" s="100" t="str">
        <f>IF('PARTICIPANT NAME LIST'!$G90=12,"ü","")</f>
        <v/>
      </c>
      <c r="K89" s="9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22.5" customHeight="1">
      <c r="A90" s="96" t="str">
        <f>IF(OR(ISBLANK('PARTICIPANT NAME LIST'!$B91),'PARTICIPANT NAME LIST'!$G91=3,'PARTICIPANT NAME LIST'!$G91=4,'PARTICIPANT NAME LIST'!$G91=5,'PARTICIPANT NAME LIST'!$G91=6),"",COUNTA('PARTICIPANT NAME LIST'!$B$9:$B91)-COUNTIFS('PARTICIPANT NAME LIST'!$G$9:$G91,"&gt;=3",'PARTICIPANT NAME LIST'!$G$9:$G91,"&lt;=6"))</f>
        <v/>
      </c>
      <c r="B90" s="97" t="str">
        <f>IF(OR(ISBLANK('PARTICIPANT NAME LIST'!$B91),'PARTICIPANT NAME LIST'!$G91=3,'PARTICIPANT NAME LIST'!$G91=4,'PARTICIPANT NAME LIST'!$G91=5,'PARTICIPANT NAME LIST'!$G91=6),"",UPPER('PARTICIPANT NAME LIST'!$B91))</f>
        <v/>
      </c>
      <c r="C90" s="101"/>
      <c r="D90" s="99" t="str">
        <f>IF(OR(ISBLANK('PARTICIPANT NAME LIST'!$B91),'PARTICIPANT NAME LIST'!$G91=3,'PARTICIPANT NAME LIST'!$G91=4,'PARTICIPANT NAME LIST'!$G91=5,'PARTICIPANT NAME LIST'!$G91=6),"",UPPER('PARTICIPANT NAME LIST'!$H91))</f>
        <v/>
      </c>
      <c r="E90" s="100" t="str">
        <f>IF('PARTICIPANT NAME LIST'!$G91=7,"ü","")</f>
        <v/>
      </c>
      <c r="F90" s="100" t="str">
        <f>IF('PARTICIPANT NAME LIST'!$G91=8,"ü","")</f>
        <v/>
      </c>
      <c r="G90" s="100" t="str">
        <f>IF('PARTICIPANT NAME LIST'!$G91=9,"ü","")</f>
        <v/>
      </c>
      <c r="H90" s="100" t="str">
        <f>IF('PARTICIPANT NAME LIST'!$G91=10,"ü","")</f>
        <v/>
      </c>
      <c r="I90" s="100" t="str">
        <f>IF('PARTICIPANT NAME LIST'!$G91=11,"ü","")</f>
        <v/>
      </c>
      <c r="J90" s="100" t="str">
        <f>IF('PARTICIPANT NAME LIST'!$G91=12,"ü","")</f>
        <v/>
      </c>
      <c r="K90" s="9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22.5" customHeight="1">
      <c r="A91" s="96" t="str">
        <f>IF(OR(ISBLANK('PARTICIPANT NAME LIST'!$B92),'PARTICIPANT NAME LIST'!$G92=3,'PARTICIPANT NAME LIST'!$G92=4,'PARTICIPANT NAME LIST'!$G92=5,'PARTICIPANT NAME LIST'!$G92=6),"",COUNTA('PARTICIPANT NAME LIST'!$B$9:$B92)-COUNTIFS('PARTICIPANT NAME LIST'!$G$9:$G92,"&gt;=3",'PARTICIPANT NAME LIST'!$G$9:$G92,"&lt;=6"))</f>
        <v/>
      </c>
      <c r="B91" s="97" t="str">
        <f>IF(OR(ISBLANK('PARTICIPANT NAME LIST'!$B92),'PARTICIPANT NAME LIST'!$G92=3,'PARTICIPANT NAME LIST'!$G92=4,'PARTICIPANT NAME LIST'!$G92=5,'PARTICIPANT NAME LIST'!$G92=6),"",UPPER('PARTICIPANT NAME LIST'!$B92))</f>
        <v/>
      </c>
      <c r="C91" s="101"/>
      <c r="D91" s="99" t="str">
        <f>IF(OR(ISBLANK('PARTICIPANT NAME LIST'!$B92),'PARTICIPANT NAME LIST'!$G92=3,'PARTICIPANT NAME LIST'!$G92=4,'PARTICIPANT NAME LIST'!$G92=5,'PARTICIPANT NAME LIST'!$G92=6),"",UPPER('PARTICIPANT NAME LIST'!$H92))</f>
        <v/>
      </c>
      <c r="E91" s="100" t="str">
        <f>IF('PARTICIPANT NAME LIST'!$G92=7,"ü","")</f>
        <v/>
      </c>
      <c r="F91" s="100" t="str">
        <f>IF('PARTICIPANT NAME LIST'!$G92=8,"ü","")</f>
        <v/>
      </c>
      <c r="G91" s="100" t="str">
        <f>IF('PARTICIPANT NAME LIST'!$G92=9,"ü","")</f>
        <v/>
      </c>
      <c r="H91" s="100" t="str">
        <f>IF('PARTICIPANT NAME LIST'!$G92=10,"ü","")</f>
        <v/>
      </c>
      <c r="I91" s="100" t="str">
        <f>IF('PARTICIPANT NAME LIST'!$G92=11,"ü","")</f>
        <v/>
      </c>
      <c r="J91" s="100" t="str">
        <f>IF('PARTICIPANT NAME LIST'!$G92=12,"ü","")</f>
        <v/>
      </c>
      <c r="K91" s="9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22.5" customHeight="1">
      <c r="A92" s="96" t="str">
        <f>IF(OR(ISBLANK('PARTICIPANT NAME LIST'!$B93),'PARTICIPANT NAME LIST'!$G93=3,'PARTICIPANT NAME LIST'!$G93=4,'PARTICIPANT NAME LIST'!$G93=5,'PARTICIPANT NAME LIST'!$G93=6),"",COUNTA('PARTICIPANT NAME LIST'!$B$9:$B93)-COUNTIFS('PARTICIPANT NAME LIST'!$G$9:$G93,"&gt;=3",'PARTICIPANT NAME LIST'!$G$9:$G93,"&lt;=6"))</f>
        <v/>
      </c>
      <c r="B92" s="97" t="str">
        <f>IF(OR(ISBLANK('PARTICIPANT NAME LIST'!$B93),'PARTICIPANT NAME LIST'!$G93=3,'PARTICIPANT NAME LIST'!$G93=4,'PARTICIPANT NAME LIST'!$G93=5,'PARTICIPANT NAME LIST'!$G93=6),"",UPPER('PARTICIPANT NAME LIST'!$B93))</f>
        <v/>
      </c>
      <c r="C92" s="101"/>
      <c r="D92" s="99" t="str">
        <f>IF(OR(ISBLANK('PARTICIPANT NAME LIST'!$B93),'PARTICIPANT NAME LIST'!$G93=3,'PARTICIPANT NAME LIST'!$G93=4,'PARTICIPANT NAME LIST'!$G93=5,'PARTICIPANT NAME LIST'!$G93=6),"",UPPER('PARTICIPANT NAME LIST'!$H93))</f>
        <v/>
      </c>
      <c r="E92" s="100" t="str">
        <f>IF('PARTICIPANT NAME LIST'!$G93=7,"ü","")</f>
        <v/>
      </c>
      <c r="F92" s="100" t="str">
        <f>IF('PARTICIPANT NAME LIST'!$G93=8,"ü","")</f>
        <v/>
      </c>
      <c r="G92" s="100" t="str">
        <f>IF('PARTICIPANT NAME LIST'!$G93=9,"ü","")</f>
        <v/>
      </c>
      <c r="H92" s="100" t="str">
        <f>IF('PARTICIPANT NAME LIST'!$G93=10,"ü","")</f>
        <v/>
      </c>
      <c r="I92" s="100" t="str">
        <f>IF('PARTICIPANT NAME LIST'!$G93=11,"ü","")</f>
        <v/>
      </c>
      <c r="J92" s="100" t="str">
        <f>IF('PARTICIPANT NAME LIST'!$G93=12,"ü","")</f>
        <v/>
      </c>
      <c r="K92" s="9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22.5" customHeight="1">
      <c r="A93" s="96" t="str">
        <f>IF(OR(ISBLANK('PARTICIPANT NAME LIST'!$B94),'PARTICIPANT NAME LIST'!$G94=3,'PARTICIPANT NAME LIST'!$G94=4,'PARTICIPANT NAME LIST'!$G94=5,'PARTICIPANT NAME LIST'!$G94=6),"",COUNTA('PARTICIPANT NAME LIST'!$B$9:$B94)-COUNTIFS('PARTICIPANT NAME LIST'!$G$9:$G94,"&gt;=3",'PARTICIPANT NAME LIST'!$G$9:$G94,"&lt;=6"))</f>
        <v/>
      </c>
      <c r="B93" s="97" t="str">
        <f>IF(OR(ISBLANK('PARTICIPANT NAME LIST'!$B94),'PARTICIPANT NAME LIST'!$G94=3,'PARTICIPANT NAME LIST'!$G94=4,'PARTICIPANT NAME LIST'!$G94=5,'PARTICIPANT NAME LIST'!$G94=6),"",UPPER('PARTICIPANT NAME LIST'!$B94))</f>
        <v/>
      </c>
      <c r="C93" s="101"/>
      <c r="D93" s="99" t="str">
        <f>IF(OR(ISBLANK('PARTICIPANT NAME LIST'!$B94),'PARTICIPANT NAME LIST'!$G94=3,'PARTICIPANT NAME LIST'!$G94=4,'PARTICIPANT NAME LIST'!$G94=5,'PARTICIPANT NAME LIST'!$G94=6),"",UPPER('PARTICIPANT NAME LIST'!$H94))</f>
        <v/>
      </c>
      <c r="E93" s="100" t="str">
        <f>IF('PARTICIPANT NAME LIST'!$G94=7,"ü","")</f>
        <v/>
      </c>
      <c r="F93" s="100" t="str">
        <f>IF('PARTICIPANT NAME LIST'!$G94=8,"ü","")</f>
        <v/>
      </c>
      <c r="G93" s="100" t="str">
        <f>IF('PARTICIPANT NAME LIST'!$G94=9,"ü","")</f>
        <v/>
      </c>
      <c r="H93" s="100" t="str">
        <f>IF('PARTICIPANT NAME LIST'!$G94=10,"ü","")</f>
        <v/>
      </c>
      <c r="I93" s="100" t="str">
        <f>IF('PARTICIPANT NAME LIST'!$G94=11,"ü","")</f>
        <v/>
      </c>
      <c r="J93" s="100" t="str">
        <f>IF('PARTICIPANT NAME LIST'!$G94=12,"ü","")</f>
        <v/>
      </c>
      <c r="K93" s="9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22.5" customHeight="1">
      <c r="A94" s="96" t="str">
        <f>IF(OR(ISBLANK('PARTICIPANT NAME LIST'!$B95),'PARTICIPANT NAME LIST'!$G95=3,'PARTICIPANT NAME LIST'!$G95=4,'PARTICIPANT NAME LIST'!$G95=5,'PARTICIPANT NAME LIST'!$G95=6),"",COUNTA('PARTICIPANT NAME LIST'!$B$9:$B95)-COUNTIFS('PARTICIPANT NAME LIST'!$G$9:$G95,"&gt;=3",'PARTICIPANT NAME LIST'!$G$9:$G95,"&lt;=6"))</f>
        <v/>
      </c>
      <c r="B94" s="97" t="str">
        <f>IF(OR(ISBLANK('PARTICIPANT NAME LIST'!$B95),'PARTICIPANT NAME LIST'!$G95=3,'PARTICIPANT NAME LIST'!$G95=4,'PARTICIPANT NAME LIST'!$G95=5,'PARTICIPANT NAME LIST'!$G95=6),"",UPPER('PARTICIPANT NAME LIST'!$B95))</f>
        <v/>
      </c>
      <c r="C94" s="101"/>
      <c r="D94" s="99" t="str">
        <f>IF(OR(ISBLANK('PARTICIPANT NAME LIST'!$B95),'PARTICIPANT NAME LIST'!$G95=3,'PARTICIPANT NAME LIST'!$G95=4,'PARTICIPANT NAME LIST'!$G95=5,'PARTICIPANT NAME LIST'!$G95=6),"",UPPER('PARTICIPANT NAME LIST'!$H95))</f>
        <v/>
      </c>
      <c r="E94" s="100" t="str">
        <f>IF('PARTICIPANT NAME LIST'!$G95=7,"ü","")</f>
        <v/>
      </c>
      <c r="F94" s="100" t="str">
        <f>IF('PARTICIPANT NAME LIST'!$G95=8,"ü","")</f>
        <v/>
      </c>
      <c r="G94" s="100" t="str">
        <f>IF('PARTICIPANT NAME LIST'!$G95=9,"ü","")</f>
        <v/>
      </c>
      <c r="H94" s="100" t="str">
        <f>IF('PARTICIPANT NAME LIST'!$G95=10,"ü","")</f>
        <v/>
      </c>
      <c r="I94" s="100" t="str">
        <f>IF('PARTICIPANT NAME LIST'!$G95=11,"ü","")</f>
        <v/>
      </c>
      <c r="J94" s="100" t="str">
        <f>IF('PARTICIPANT NAME LIST'!$G95=12,"ü","")</f>
        <v/>
      </c>
      <c r="K94" s="9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22.5" customHeight="1">
      <c r="A95" s="96" t="str">
        <f>IF(OR(ISBLANK('PARTICIPANT NAME LIST'!$B96),'PARTICIPANT NAME LIST'!$G96=3,'PARTICIPANT NAME LIST'!$G96=4,'PARTICIPANT NAME LIST'!$G96=5,'PARTICIPANT NAME LIST'!$G96=6),"",COUNTA('PARTICIPANT NAME LIST'!$B$9:$B96)-COUNTIFS('PARTICIPANT NAME LIST'!$G$9:$G96,"&gt;=3",'PARTICIPANT NAME LIST'!$G$9:$G96,"&lt;=6"))</f>
        <v/>
      </c>
      <c r="B95" s="97" t="str">
        <f>IF(OR(ISBLANK('PARTICIPANT NAME LIST'!$B96),'PARTICIPANT NAME LIST'!$G96=3,'PARTICIPANT NAME LIST'!$G96=4,'PARTICIPANT NAME LIST'!$G96=5,'PARTICIPANT NAME LIST'!$G96=6),"",UPPER('PARTICIPANT NAME LIST'!$B96))</f>
        <v/>
      </c>
      <c r="C95" s="101"/>
      <c r="D95" s="99" t="str">
        <f>IF(OR(ISBLANK('PARTICIPANT NAME LIST'!$B96),'PARTICIPANT NAME LIST'!$G96=3,'PARTICIPANT NAME LIST'!$G96=4,'PARTICIPANT NAME LIST'!$G96=5,'PARTICIPANT NAME LIST'!$G96=6),"",UPPER('PARTICIPANT NAME LIST'!$H96))</f>
        <v/>
      </c>
      <c r="E95" s="100" t="str">
        <f>IF('PARTICIPANT NAME LIST'!$G96=7,"ü","")</f>
        <v/>
      </c>
      <c r="F95" s="100" t="str">
        <f>IF('PARTICIPANT NAME LIST'!$G96=8,"ü","")</f>
        <v/>
      </c>
      <c r="G95" s="100" t="str">
        <f>IF('PARTICIPANT NAME LIST'!$G96=9,"ü","")</f>
        <v/>
      </c>
      <c r="H95" s="100" t="str">
        <f>IF('PARTICIPANT NAME LIST'!$G96=10,"ü","")</f>
        <v/>
      </c>
      <c r="I95" s="100" t="str">
        <f>IF('PARTICIPANT NAME LIST'!$G96=11,"ü","")</f>
        <v/>
      </c>
      <c r="J95" s="100" t="str">
        <f>IF('PARTICIPANT NAME LIST'!$G96=12,"ü","")</f>
        <v/>
      </c>
      <c r="K95" s="9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22.5" customHeight="1">
      <c r="A96" s="96" t="str">
        <f>IF(OR(ISBLANK('PARTICIPANT NAME LIST'!$B97),'PARTICIPANT NAME LIST'!$G97=3,'PARTICIPANT NAME LIST'!$G97=4,'PARTICIPANT NAME LIST'!$G97=5,'PARTICIPANT NAME LIST'!$G97=6),"",COUNTA('PARTICIPANT NAME LIST'!$B$9:$B97)-COUNTIFS('PARTICIPANT NAME LIST'!$G$9:$G97,"&gt;=3",'PARTICIPANT NAME LIST'!$G$9:$G97,"&lt;=6"))</f>
        <v/>
      </c>
      <c r="B96" s="97" t="str">
        <f>IF(OR(ISBLANK('PARTICIPANT NAME LIST'!$B97),'PARTICIPANT NAME LIST'!$G97=3,'PARTICIPANT NAME LIST'!$G97=4,'PARTICIPANT NAME LIST'!$G97=5,'PARTICIPANT NAME LIST'!$G97=6),"",UPPER('PARTICIPANT NAME LIST'!$B97))</f>
        <v/>
      </c>
      <c r="C96" s="101"/>
      <c r="D96" s="99" t="str">
        <f>IF(OR(ISBLANK('PARTICIPANT NAME LIST'!$B97),'PARTICIPANT NAME LIST'!$G97=3,'PARTICIPANT NAME LIST'!$G97=4,'PARTICIPANT NAME LIST'!$G97=5,'PARTICIPANT NAME LIST'!$G97=6),"",UPPER('PARTICIPANT NAME LIST'!$H97))</f>
        <v/>
      </c>
      <c r="E96" s="100" t="str">
        <f>IF('PARTICIPANT NAME LIST'!$G97=7,"ü","")</f>
        <v/>
      </c>
      <c r="F96" s="100" t="str">
        <f>IF('PARTICIPANT NAME LIST'!$G97=8,"ü","")</f>
        <v/>
      </c>
      <c r="G96" s="100" t="str">
        <f>IF('PARTICIPANT NAME LIST'!$G97=9,"ü","")</f>
        <v/>
      </c>
      <c r="H96" s="100" t="str">
        <f>IF('PARTICIPANT NAME LIST'!$G97=10,"ü","")</f>
        <v/>
      </c>
      <c r="I96" s="100" t="str">
        <f>IF('PARTICIPANT NAME LIST'!$G97=11,"ü","")</f>
        <v/>
      </c>
      <c r="J96" s="100" t="str">
        <f>IF('PARTICIPANT NAME LIST'!$G97=12,"ü","")</f>
        <v/>
      </c>
      <c r="K96" s="9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22.5" customHeight="1">
      <c r="A97" s="96" t="str">
        <f>IF(OR(ISBLANK('PARTICIPANT NAME LIST'!$B98),'PARTICIPANT NAME LIST'!$G98=3,'PARTICIPANT NAME LIST'!$G98=4,'PARTICIPANT NAME LIST'!$G98=5,'PARTICIPANT NAME LIST'!$G98=6),"",COUNTA('PARTICIPANT NAME LIST'!$B$9:$B98)-COUNTIFS('PARTICIPANT NAME LIST'!$G$9:$G98,"&gt;=3",'PARTICIPANT NAME LIST'!$G$9:$G98,"&lt;=6"))</f>
        <v/>
      </c>
      <c r="B97" s="97" t="str">
        <f>IF(OR(ISBLANK('PARTICIPANT NAME LIST'!$B98),'PARTICIPANT NAME LIST'!$G98=3,'PARTICIPANT NAME LIST'!$G98=4,'PARTICIPANT NAME LIST'!$G98=5,'PARTICIPANT NAME LIST'!$G98=6),"",UPPER('PARTICIPANT NAME LIST'!$B98))</f>
        <v/>
      </c>
      <c r="C97" s="101"/>
      <c r="D97" s="99" t="str">
        <f>IF(OR(ISBLANK('PARTICIPANT NAME LIST'!$B98),'PARTICIPANT NAME LIST'!$G98=3,'PARTICIPANT NAME LIST'!$G98=4,'PARTICIPANT NAME LIST'!$G98=5,'PARTICIPANT NAME LIST'!$G98=6),"",UPPER('PARTICIPANT NAME LIST'!$H98))</f>
        <v/>
      </c>
      <c r="E97" s="100" t="str">
        <f>IF('PARTICIPANT NAME LIST'!$G98=7,"ü","")</f>
        <v/>
      </c>
      <c r="F97" s="100" t="str">
        <f>IF('PARTICIPANT NAME LIST'!$G98=8,"ü","")</f>
        <v/>
      </c>
      <c r="G97" s="100" t="str">
        <f>IF('PARTICIPANT NAME LIST'!$G98=9,"ü","")</f>
        <v/>
      </c>
      <c r="H97" s="100" t="str">
        <f>IF('PARTICIPANT NAME LIST'!$G98=10,"ü","")</f>
        <v/>
      </c>
      <c r="I97" s="100" t="str">
        <f>IF('PARTICIPANT NAME LIST'!$G98=11,"ü","")</f>
        <v/>
      </c>
      <c r="J97" s="100" t="str">
        <f>IF('PARTICIPANT NAME LIST'!$G98=12,"ü","")</f>
        <v/>
      </c>
      <c r="K97" s="9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22.5" customHeight="1">
      <c r="A98" s="96" t="str">
        <f>IF(OR(ISBLANK('PARTICIPANT NAME LIST'!$B99),'PARTICIPANT NAME LIST'!$G99=3,'PARTICIPANT NAME LIST'!$G99=4,'PARTICIPANT NAME LIST'!$G99=5,'PARTICIPANT NAME LIST'!$G99=6),"",COUNTA('PARTICIPANT NAME LIST'!$B$9:$B99)-COUNTIFS('PARTICIPANT NAME LIST'!$G$9:$G99,"&gt;=3",'PARTICIPANT NAME LIST'!$G$9:$G99,"&lt;=6"))</f>
        <v/>
      </c>
      <c r="B98" s="97" t="str">
        <f>IF(OR(ISBLANK('PARTICIPANT NAME LIST'!$B99),'PARTICIPANT NAME LIST'!$G99=3,'PARTICIPANT NAME LIST'!$G99=4,'PARTICIPANT NAME LIST'!$G99=5,'PARTICIPANT NAME LIST'!$G99=6),"",UPPER('PARTICIPANT NAME LIST'!$B99))</f>
        <v/>
      </c>
      <c r="C98" s="101"/>
      <c r="D98" s="99" t="str">
        <f>IF(OR(ISBLANK('PARTICIPANT NAME LIST'!$B99),'PARTICIPANT NAME LIST'!$G99=3,'PARTICIPANT NAME LIST'!$G99=4,'PARTICIPANT NAME LIST'!$G99=5,'PARTICIPANT NAME LIST'!$G99=6),"",UPPER('PARTICIPANT NAME LIST'!$H99))</f>
        <v/>
      </c>
      <c r="E98" s="100" t="str">
        <f>IF('PARTICIPANT NAME LIST'!$G99=7,"ü","")</f>
        <v/>
      </c>
      <c r="F98" s="100" t="str">
        <f>IF('PARTICIPANT NAME LIST'!$G99=8,"ü","")</f>
        <v/>
      </c>
      <c r="G98" s="100" t="str">
        <f>IF('PARTICIPANT NAME LIST'!$G99=9,"ü","")</f>
        <v/>
      </c>
      <c r="H98" s="100" t="str">
        <f>IF('PARTICIPANT NAME LIST'!$G99=10,"ü","")</f>
        <v/>
      </c>
      <c r="I98" s="100" t="str">
        <f>IF('PARTICIPANT NAME LIST'!$G99=11,"ü","")</f>
        <v/>
      </c>
      <c r="J98" s="100" t="str">
        <f>IF('PARTICIPANT NAME LIST'!$G99=12,"ü","")</f>
        <v/>
      </c>
      <c r="K98" s="9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22.5" customHeight="1">
      <c r="A99" s="96" t="str">
        <f>IF(OR(ISBLANK('PARTICIPANT NAME LIST'!$B100),'PARTICIPANT NAME LIST'!$G100=3,'PARTICIPANT NAME LIST'!$G100=4,'PARTICIPANT NAME LIST'!$G100=5,'PARTICIPANT NAME LIST'!$G100=6),"",COUNTA('PARTICIPANT NAME LIST'!$B$9:$B100)-COUNTIFS('PARTICIPANT NAME LIST'!$G$9:$G100,"&gt;=3",'PARTICIPANT NAME LIST'!$G$9:$G100,"&lt;=6"))</f>
        <v/>
      </c>
      <c r="B99" s="97" t="str">
        <f>IF(OR(ISBLANK('PARTICIPANT NAME LIST'!$B100),'PARTICIPANT NAME LIST'!$G100=3,'PARTICIPANT NAME LIST'!$G100=4,'PARTICIPANT NAME LIST'!$G100=5,'PARTICIPANT NAME LIST'!$G100=6),"",UPPER('PARTICIPANT NAME LIST'!$B100))</f>
        <v/>
      </c>
      <c r="C99" s="101"/>
      <c r="D99" s="99" t="str">
        <f>IF(OR(ISBLANK('PARTICIPANT NAME LIST'!$B100),'PARTICIPANT NAME LIST'!$G100=3,'PARTICIPANT NAME LIST'!$G100=4,'PARTICIPANT NAME LIST'!$G100=5,'PARTICIPANT NAME LIST'!$G100=6),"",UPPER('PARTICIPANT NAME LIST'!$H100))</f>
        <v/>
      </c>
      <c r="E99" s="100" t="str">
        <f>IF('PARTICIPANT NAME LIST'!$G100=7,"ü","")</f>
        <v/>
      </c>
      <c r="F99" s="100" t="str">
        <f>IF('PARTICIPANT NAME LIST'!$G100=8,"ü","")</f>
        <v/>
      </c>
      <c r="G99" s="100" t="str">
        <f>IF('PARTICIPANT NAME LIST'!$G100=9,"ü","")</f>
        <v/>
      </c>
      <c r="H99" s="100" t="str">
        <f>IF('PARTICIPANT NAME LIST'!$G100=10,"ü","")</f>
        <v/>
      </c>
      <c r="I99" s="100" t="str">
        <f>IF('PARTICIPANT NAME LIST'!$G100=11,"ü","")</f>
        <v/>
      </c>
      <c r="J99" s="100" t="str">
        <f>IF('PARTICIPANT NAME LIST'!$G100=12,"ü","")</f>
        <v/>
      </c>
      <c r="K99" s="9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22.5" customHeight="1">
      <c r="A100" s="96" t="str">
        <f>IF(OR(ISBLANK('PARTICIPANT NAME LIST'!$B101),'PARTICIPANT NAME LIST'!$G101=3,'PARTICIPANT NAME LIST'!$G101=4,'PARTICIPANT NAME LIST'!$G101=5,'PARTICIPANT NAME LIST'!$G101=6),"",COUNTA('PARTICIPANT NAME LIST'!$B$9:$B101)-COUNTIFS('PARTICIPANT NAME LIST'!$G$9:$G101,"&gt;=3",'PARTICIPANT NAME LIST'!$G$9:$G101,"&lt;=6"))</f>
        <v/>
      </c>
      <c r="B100" s="97" t="str">
        <f>IF(OR(ISBLANK('PARTICIPANT NAME LIST'!$B101),'PARTICIPANT NAME LIST'!$G101=3,'PARTICIPANT NAME LIST'!$G101=4,'PARTICIPANT NAME LIST'!$G101=5,'PARTICIPANT NAME LIST'!$G101=6),"",UPPER('PARTICIPANT NAME LIST'!$B101))</f>
        <v/>
      </c>
      <c r="C100" s="101"/>
      <c r="D100" s="99" t="str">
        <f>IF(OR(ISBLANK('PARTICIPANT NAME LIST'!$B101),'PARTICIPANT NAME LIST'!$G101=3,'PARTICIPANT NAME LIST'!$G101=4,'PARTICIPANT NAME LIST'!$G101=5,'PARTICIPANT NAME LIST'!$G101=6),"",UPPER('PARTICIPANT NAME LIST'!$H101))</f>
        <v/>
      </c>
      <c r="E100" s="100" t="str">
        <f>IF('PARTICIPANT NAME LIST'!$G101=7,"ü","")</f>
        <v/>
      </c>
      <c r="F100" s="100" t="str">
        <f>IF('PARTICIPANT NAME LIST'!$G101=8,"ü","")</f>
        <v/>
      </c>
      <c r="G100" s="100" t="str">
        <f>IF('PARTICIPANT NAME LIST'!$G101=9,"ü","")</f>
        <v/>
      </c>
      <c r="H100" s="100" t="str">
        <f>IF('PARTICIPANT NAME LIST'!$G101=10,"ü","")</f>
        <v/>
      </c>
      <c r="I100" s="100" t="str">
        <f>IF('PARTICIPANT NAME LIST'!$G101=11,"ü","")</f>
        <v/>
      </c>
      <c r="J100" s="100" t="str">
        <f>IF('PARTICIPANT NAME LIST'!$G101=12,"ü","")</f>
        <v/>
      </c>
      <c r="K100" s="9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22.5" customHeight="1">
      <c r="A101" s="96" t="str">
        <f>IF(OR(ISBLANK('PARTICIPANT NAME LIST'!$B102),'PARTICIPANT NAME LIST'!$G102=3,'PARTICIPANT NAME LIST'!$G102=4,'PARTICIPANT NAME LIST'!$G102=5,'PARTICIPANT NAME LIST'!$G102=6),"",COUNTA('PARTICIPANT NAME LIST'!$B$9:$B102)-COUNTIFS('PARTICIPANT NAME LIST'!$G$9:$G102,"&gt;=3",'PARTICIPANT NAME LIST'!$G$9:$G102,"&lt;=6"))</f>
        <v/>
      </c>
      <c r="B101" s="97" t="str">
        <f>IF(OR(ISBLANK('PARTICIPANT NAME LIST'!$B102),'PARTICIPANT NAME LIST'!$G102=3,'PARTICIPANT NAME LIST'!$G102=4,'PARTICIPANT NAME LIST'!$G102=5,'PARTICIPANT NAME LIST'!$G102=6),"",UPPER('PARTICIPANT NAME LIST'!$B102))</f>
        <v/>
      </c>
      <c r="C101" s="101"/>
      <c r="D101" s="99" t="str">
        <f>IF(OR(ISBLANK('PARTICIPANT NAME LIST'!$B102),'PARTICIPANT NAME LIST'!$G102=3,'PARTICIPANT NAME LIST'!$G102=4,'PARTICIPANT NAME LIST'!$G102=5,'PARTICIPANT NAME LIST'!$G102=6),"",UPPER('PARTICIPANT NAME LIST'!$H102))</f>
        <v/>
      </c>
      <c r="E101" s="100" t="str">
        <f>IF('PARTICIPANT NAME LIST'!$G102=7,"ü","")</f>
        <v/>
      </c>
      <c r="F101" s="100" t="str">
        <f>IF('PARTICIPANT NAME LIST'!$G102=8,"ü","")</f>
        <v/>
      </c>
      <c r="G101" s="100" t="str">
        <f>IF('PARTICIPANT NAME LIST'!$G102=9,"ü","")</f>
        <v/>
      </c>
      <c r="H101" s="100" t="str">
        <f>IF('PARTICIPANT NAME LIST'!$G102=10,"ü","")</f>
        <v/>
      </c>
      <c r="I101" s="100" t="str">
        <f>IF('PARTICIPANT NAME LIST'!$G102=11,"ü","")</f>
        <v/>
      </c>
      <c r="J101" s="100" t="str">
        <f>IF('PARTICIPANT NAME LIST'!$G102=12,"ü","")</f>
        <v/>
      </c>
      <c r="K101" s="9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22.5" customHeight="1">
      <c r="A102" s="96" t="str">
        <f>IF(OR(ISBLANK('PARTICIPANT NAME LIST'!$B103),'PARTICIPANT NAME LIST'!$G103=3,'PARTICIPANT NAME LIST'!$G103=4,'PARTICIPANT NAME LIST'!$G103=5,'PARTICIPANT NAME LIST'!$G103=6),"",COUNTA('PARTICIPANT NAME LIST'!$B$9:$B103)-COUNTIFS('PARTICIPANT NAME LIST'!$G$9:$G103,"&gt;=3",'PARTICIPANT NAME LIST'!$G$9:$G103,"&lt;=6"))</f>
        <v/>
      </c>
      <c r="B102" s="97" t="str">
        <f>IF(OR(ISBLANK('PARTICIPANT NAME LIST'!$B103),'PARTICIPANT NAME LIST'!$G103=3,'PARTICIPANT NAME LIST'!$G103=4,'PARTICIPANT NAME LIST'!$G103=5,'PARTICIPANT NAME LIST'!$G103=6),"",UPPER('PARTICIPANT NAME LIST'!$B103))</f>
        <v/>
      </c>
      <c r="C102" s="101"/>
      <c r="D102" s="99" t="str">
        <f>IF(OR(ISBLANK('PARTICIPANT NAME LIST'!$B103),'PARTICIPANT NAME LIST'!$G103=3,'PARTICIPANT NAME LIST'!$G103=4,'PARTICIPANT NAME LIST'!$G103=5,'PARTICIPANT NAME LIST'!$G103=6),"",UPPER('PARTICIPANT NAME LIST'!$H103))</f>
        <v/>
      </c>
      <c r="E102" s="100" t="str">
        <f>IF('PARTICIPANT NAME LIST'!$G103=7,"ü","")</f>
        <v/>
      </c>
      <c r="F102" s="100" t="str">
        <f>IF('PARTICIPANT NAME LIST'!$G103=8,"ü","")</f>
        <v/>
      </c>
      <c r="G102" s="100" t="str">
        <f>IF('PARTICIPANT NAME LIST'!$G103=9,"ü","")</f>
        <v/>
      </c>
      <c r="H102" s="100" t="str">
        <f>IF('PARTICIPANT NAME LIST'!$G103=10,"ü","")</f>
        <v/>
      </c>
      <c r="I102" s="100" t="str">
        <f>IF('PARTICIPANT NAME LIST'!$G103=11,"ü","")</f>
        <v/>
      </c>
      <c r="J102" s="100" t="str">
        <f>IF('PARTICIPANT NAME LIST'!$G103=12,"ü","")</f>
        <v/>
      </c>
      <c r="K102" s="9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22.5" customHeight="1">
      <c r="A103" s="96" t="str">
        <f>IF(OR(ISBLANK('PARTICIPANT NAME LIST'!$B104),'PARTICIPANT NAME LIST'!$G104=3,'PARTICIPANT NAME LIST'!$G104=4,'PARTICIPANT NAME LIST'!$G104=5,'PARTICIPANT NAME LIST'!$G104=6),"",COUNTA('PARTICIPANT NAME LIST'!$B$9:$B104)-COUNTIFS('PARTICIPANT NAME LIST'!$G$9:$G104,"&gt;=3",'PARTICIPANT NAME LIST'!$G$9:$G104,"&lt;=6"))</f>
        <v/>
      </c>
      <c r="B103" s="97" t="str">
        <f>IF(OR(ISBLANK('PARTICIPANT NAME LIST'!$B104),'PARTICIPANT NAME LIST'!$G104=3,'PARTICIPANT NAME LIST'!$G104=4,'PARTICIPANT NAME LIST'!$G104=5,'PARTICIPANT NAME LIST'!$G104=6),"",UPPER('PARTICIPANT NAME LIST'!$B104))</f>
        <v/>
      </c>
      <c r="C103" s="101"/>
      <c r="D103" s="99" t="str">
        <f>IF(OR(ISBLANK('PARTICIPANT NAME LIST'!$B104),'PARTICIPANT NAME LIST'!$G104=3,'PARTICIPANT NAME LIST'!$G104=4,'PARTICIPANT NAME LIST'!$G104=5,'PARTICIPANT NAME LIST'!$G104=6),"",UPPER('PARTICIPANT NAME LIST'!$H104))</f>
        <v/>
      </c>
      <c r="E103" s="100" t="str">
        <f>IF('PARTICIPANT NAME LIST'!$G104=7,"ü","")</f>
        <v/>
      </c>
      <c r="F103" s="100" t="str">
        <f>IF('PARTICIPANT NAME LIST'!$G104=8,"ü","")</f>
        <v/>
      </c>
      <c r="G103" s="100" t="str">
        <f>IF('PARTICIPANT NAME LIST'!$G104=9,"ü","")</f>
        <v/>
      </c>
      <c r="H103" s="100" t="str">
        <f>IF('PARTICIPANT NAME LIST'!$G104=10,"ü","")</f>
        <v/>
      </c>
      <c r="I103" s="100" t="str">
        <f>IF('PARTICIPANT NAME LIST'!$G104=11,"ü","")</f>
        <v/>
      </c>
      <c r="J103" s="100" t="str">
        <f>IF('PARTICIPANT NAME LIST'!$G104=12,"ü","")</f>
        <v/>
      </c>
      <c r="K103" s="9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22.5" customHeight="1">
      <c r="A104" s="96" t="str">
        <f>IF(OR(ISBLANK('PARTICIPANT NAME LIST'!$B105),'PARTICIPANT NAME LIST'!$G105=3,'PARTICIPANT NAME LIST'!$G105=4,'PARTICIPANT NAME LIST'!$G105=5,'PARTICIPANT NAME LIST'!$G105=6),"",COUNTA('PARTICIPANT NAME LIST'!$B$9:$B105)-COUNTIFS('PARTICIPANT NAME LIST'!$G$9:$G105,"&gt;=3",'PARTICIPANT NAME LIST'!$G$9:$G105,"&lt;=6"))</f>
        <v/>
      </c>
      <c r="B104" s="97" t="str">
        <f>IF(OR(ISBLANK('PARTICIPANT NAME LIST'!$B105),'PARTICIPANT NAME LIST'!$G105=3,'PARTICIPANT NAME LIST'!$G105=4,'PARTICIPANT NAME LIST'!$G105=5,'PARTICIPANT NAME LIST'!$G105=6),"",UPPER('PARTICIPANT NAME LIST'!$B105))</f>
        <v/>
      </c>
      <c r="C104" s="101"/>
      <c r="D104" s="99" t="str">
        <f>IF(OR(ISBLANK('PARTICIPANT NAME LIST'!$B105),'PARTICIPANT NAME LIST'!$G105=3,'PARTICIPANT NAME LIST'!$G105=4,'PARTICIPANT NAME LIST'!$G105=5,'PARTICIPANT NAME LIST'!$G105=6),"",UPPER('PARTICIPANT NAME LIST'!$H105))</f>
        <v/>
      </c>
      <c r="E104" s="100" t="str">
        <f>IF('PARTICIPANT NAME LIST'!$G105=7,"ü","")</f>
        <v/>
      </c>
      <c r="F104" s="100" t="str">
        <f>IF('PARTICIPANT NAME LIST'!$G105=8,"ü","")</f>
        <v/>
      </c>
      <c r="G104" s="100" t="str">
        <f>IF('PARTICIPANT NAME LIST'!$G105=9,"ü","")</f>
        <v/>
      </c>
      <c r="H104" s="100" t="str">
        <f>IF('PARTICIPANT NAME LIST'!$G105=10,"ü","")</f>
        <v/>
      </c>
      <c r="I104" s="100" t="str">
        <f>IF('PARTICIPANT NAME LIST'!$G105=11,"ü","")</f>
        <v/>
      </c>
      <c r="J104" s="100" t="str">
        <f>IF('PARTICIPANT NAME LIST'!$G105=12,"ü","")</f>
        <v/>
      </c>
      <c r="K104" s="9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22.5" customHeight="1">
      <c r="A105" s="96" t="str">
        <f>IF(OR(ISBLANK('PARTICIPANT NAME LIST'!$B106),'PARTICIPANT NAME LIST'!$G106=3,'PARTICIPANT NAME LIST'!$G106=4,'PARTICIPANT NAME LIST'!$G106=5,'PARTICIPANT NAME LIST'!$G106=6),"",COUNTA('PARTICIPANT NAME LIST'!$B$9:$B106)-COUNTIFS('PARTICIPANT NAME LIST'!$G$9:$G106,"&gt;=3",'PARTICIPANT NAME LIST'!$G$9:$G106,"&lt;=6"))</f>
        <v/>
      </c>
      <c r="B105" s="97" t="str">
        <f>IF(OR(ISBLANK('PARTICIPANT NAME LIST'!$B106),'PARTICIPANT NAME LIST'!$G106=3,'PARTICIPANT NAME LIST'!$G106=4,'PARTICIPANT NAME LIST'!$G106=5,'PARTICIPANT NAME LIST'!$G106=6),"",UPPER('PARTICIPANT NAME LIST'!$B106))</f>
        <v/>
      </c>
      <c r="C105" s="101"/>
      <c r="D105" s="99" t="str">
        <f>IF(OR(ISBLANK('PARTICIPANT NAME LIST'!$B106),'PARTICIPANT NAME LIST'!$G106=3,'PARTICIPANT NAME LIST'!$G106=4,'PARTICIPANT NAME LIST'!$G106=5,'PARTICIPANT NAME LIST'!$G106=6),"",UPPER('PARTICIPANT NAME LIST'!$H106))</f>
        <v/>
      </c>
      <c r="E105" s="100" t="str">
        <f>IF('PARTICIPANT NAME LIST'!$G106=7,"ü","")</f>
        <v/>
      </c>
      <c r="F105" s="100" t="str">
        <f>IF('PARTICIPANT NAME LIST'!$G106=8,"ü","")</f>
        <v/>
      </c>
      <c r="G105" s="100" t="str">
        <f>IF('PARTICIPANT NAME LIST'!$G106=9,"ü","")</f>
        <v/>
      </c>
      <c r="H105" s="100" t="str">
        <f>IF('PARTICIPANT NAME LIST'!$G106=10,"ü","")</f>
        <v/>
      </c>
      <c r="I105" s="100" t="str">
        <f>IF('PARTICIPANT NAME LIST'!$G106=11,"ü","")</f>
        <v/>
      </c>
      <c r="J105" s="100" t="str">
        <f>IF('PARTICIPANT NAME LIST'!$G106=12,"ü","")</f>
        <v/>
      </c>
      <c r="K105" s="9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22.5" customHeight="1">
      <c r="A106" s="96" t="str">
        <f>IF(OR(ISBLANK('PARTICIPANT NAME LIST'!$B107),'PARTICIPANT NAME LIST'!$G107=3,'PARTICIPANT NAME LIST'!$G107=4,'PARTICIPANT NAME LIST'!$G107=5,'PARTICIPANT NAME LIST'!$G107=6),"",COUNTA('PARTICIPANT NAME LIST'!$B$9:$B107)-COUNTIFS('PARTICIPANT NAME LIST'!$G$9:$G107,"&gt;=3",'PARTICIPANT NAME LIST'!$G$9:$G107,"&lt;=6"))</f>
        <v/>
      </c>
      <c r="B106" s="97" t="str">
        <f>IF(OR(ISBLANK('PARTICIPANT NAME LIST'!$B107),'PARTICIPANT NAME LIST'!$G107=3,'PARTICIPANT NAME LIST'!$G107=4,'PARTICIPANT NAME LIST'!$G107=5,'PARTICIPANT NAME LIST'!$G107=6),"",UPPER('PARTICIPANT NAME LIST'!$B107))</f>
        <v/>
      </c>
      <c r="C106" s="101"/>
      <c r="D106" s="99" t="str">
        <f>IF(OR(ISBLANK('PARTICIPANT NAME LIST'!$B107),'PARTICIPANT NAME LIST'!$G107=3,'PARTICIPANT NAME LIST'!$G107=4,'PARTICIPANT NAME LIST'!$G107=5,'PARTICIPANT NAME LIST'!$G107=6),"",UPPER('PARTICIPANT NAME LIST'!$H107))</f>
        <v/>
      </c>
      <c r="E106" s="100" t="str">
        <f>IF('PARTICIPANT NAME LIST'!$G107=7,"ü","")</f>
        <v/>
      </c>
      <c r="F106" s="100" t="str">
        <f>IF('PARTICIPANT NAME LIST'!$G107=8,"ü","")</f>
        <v/>
      </c>
      <c r="G106" s="100" t="str">
        <f>IF('PARTICIPANT NAME LIST'!$G107=9,"ü","")</f>
        <v/>
      </c>
      <c r="H106" s="100" t="str">
        <f>IF('PARTICIPANT NAME LIST'!$G107=10,"ü","")</f>
        <v/>
      </c>
      <c r="I106" s="100" t="str">
        <f>IF('PARTICIPANT NAME LIST'!$G107=11,"ü","")</f>
        <v/>
      </c>
      <c r="J106" s="100" t="str">
        <f>IF('PARTICIPANT NAME LIST'!$G107=12,"ü","")</f>
        <v/>
      </c>
      <c r="K106" s="9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22.5" customHeight="1">
      <c r="A107" s="96" t="str">
        <f>IF(OR(ISBLANK('PARTICIPANT NAME LIST'!$B108),'PARTICIPANT NAME LIST'!$G108=3,'PARTICIPANT NAME LIST'!$G108=4,'PARTICIPANT NAME LIST'!$G108=5,'PARTICIPANT NAME LIST'!$G108=6),"",COUNTA('PARTICIPANT NAME LIST'!$B$9:$B108)-COUNTIFS('PARTICIPANT NAME LIST'!$G$9:$G108,"&gt;=3",'PARTICIPANT NAME LIST'!$G$9:$G108,"&lt;=6"))</f>
        <v/>
      </c>
      <c r="B107" s="97" t="str">
        <f>IF(OR(ISBLANK('PARTICIPANT NAME LIST'!$B108),'PARTICIPANT NAME LIST'!$G108=3,'PARTICIPANT NAME LIST'!$G108=4,'PARTICIPANT NAME LIST'!$G108=5,'PARTICIPANT NAME LIST'!$G108=6),"",UPPER('PARTICIPANT NAME LIST'!$B108))</f>
        <v/>
      </c>
      <c r="C107" s="101"/>
      <c r="D107" s="99" t="str">
        <f>IF(OR(ISBLANK('PARTICIPANT NAME LIST'!$B108),'PARTICIPANT NAME LIST'!$G108=3,'PARTICIPANT NAME LIST'!$G108=4,'PARTICIPANT NAME LIST'!$G108=5,'PARTICIPANT NAME LIST'!$G108=6),"",UPPER('PARTICIPANT NAME LIST'!$H108))</f>
        <v/>
      </c>
      <c r="E107" s="100" t="str">
        <f>IF('PARTICIPANT NAME LIST'!$G108=7,"ü","")</f>
        <v/>
      </c>
      <c r="F107" s="100" t="str">
        <f>IF('PARTICIPANT NAME LIST'!$G108=8,"ü","")</f>
        <v/>
      </c>
      <c r="G107" s="100" t="str">
        <f>IF('PARTICIPANT NAME LIST'!$G108=9,"ü","")</f>
        <v/>
      </c>
      <c r="H107" s="100" t="str">
        <f>IF('PARTICIPANT NAME LIST'!$G108=10,"ü","")</f>
        <v/>
      </c>
      <c r="I107" s="100" t="str">
        <f>IF('PARTICIPANT NAME LIST'!$G108=11,"ü","")</f>
        <v/>
      </c>
      <c r="J107" s="100" t="str">
        <f>IF('PARTICIPANT NAME LIST'!$G108=12,"ü","")</f>
        <v/>
      </c>
      <c r="K107" s="9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22.5" customHeight="1">
      <c r="A108" s="96" t="str">
        <f>IF(OR(ISBLANK('PARTICIPANT NAME LIST'!$B109),'PARTICIPANT NAME LIST'!$G109=3,'PARTICIPANT NAME LIST'!$G109=4,'PARTICIPANT NAME LIST'!$G109=5,'PARTICIPANT NAME LIST'!$G109=6),"",COUNTA('PARTICIPANT NAME LIST'!$B$9:$B109)-COUNTIFS('PARTICIPANT NAME LIST'!$G$9:$G109,"&gt;=3",'PARTICIPANT NAME LIST'!$G$9:$G109,"&lt;=6"))</f>
        <v/>
      </c>
      <c r="B108" s="97" t="str">
        <f>IF(OR(ISBLANK('PARTICIPANT NAME LIST'!$B109),'PARTICIPANT NAME LIST'!$G109=3,'PARTICIPANT NAME LIST'!$G109=4,'PARTICIPANT NAME LIST'!$G109=5,'PARTICIPANT NAME LIST'!$G109=6),"",UPPER('PARTICIPANT NAME LIST'!$B109))</f>
        <v/>
      </c>
      <c r="C108" s="101"/>
      <c r="D108" s="99" t="str">
        <f>IF(OR(ISBLANK('PARTICIPANT NAME LIST'!$B109),'PARTICIPANT NAME LIST'!$G109=3,'PARTICIPANT NAME LIST'!$G109=4,'PARTICIPANT NAME LIST'!$G109=5,'PARTICIPANT NAME LIST'!$G109=6),"",UPPER('PARTICIPANT NAME LIST'!$H109))</f>
        <v/>
      </c>
      <c r="E108" s="100" t="str">
        <f>IF('PARTICIPANT NAME LIST'!$G109=7,"ü","")</f>
        <v/>
      </c>
      <c r="F108" s="100" t="str">
        <f>IF('PARTICIPANT NAME LIST'!$G109=8,"ü","")</f>
        <v/>
      </c>
      <c r="G108" s="100" t="str">
        <f>IF('PARTICIPANT NAME LIST'!$G109=9,"ü","")</f>
        <v/>
      </c>
      <c r="H108" s="100" t="str">
        <f>IF('PARTICIPANT NAME LIST'!$G109=10,"ü","")</f>
        <v/>
      </c>
      <c r="I108" s="100" t="str">
        <f>IF('PARTICIPANT NAME LIST'!$G109=11,"ü","")</f>
        <v/>
      </c>
      <c r="J108" s="100" t="str">
        <f>IF('PARTICIPANT NAME LIST'!$G109=12,"ü","")</f>
        <v/>
      </c>
      <c r="K108" s="9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22.5" customHeight="1">
      <c r="A109" s="96" t="str">
        <f>IF(OR(ISBLANK('PARTICIPANT NAME LIST'!$B110),'PARTICIPANT NAME LIST'!$G110=3,'PARTICIPANT NAME LIST'!$G110=4,'PARTICIPANT NAME LIST'!$G110=5,'PARTICIPANT NAME LIST'!$G110=6),"",COUNTA('PARTICIPANT NAME LIST'!$B$9:$B110)-COUNTIFS('PARTICIPANT NAME LIST'!$G$9:$G110,"&gt;=3",'PARTICIPANT NAME LIST'!$G$9:$G110,"&lt;=6"))</f>
        <v/>
      </c>
      <c r="B109" s="97" t="str">
        <f>IF(OR(ISBLANK('PARTICIPANT NAME LIST'!$B110),'PARTICIPANT NAME LIST'!$G110=3,'PARTICIPANT NAME LIST'!$G110=4,'PARTICIPANT NAME LIST'!$G110=5,'PARTICIPANT NAME LIST'!$G110=6),"",UPPER('PARTICIPANT NAME LIST'!$B110))</f>
        <v/>
      </c>
      <c r="C109" s="101"/>
      <c r="D109" s="99" t="str">
        <f>IF(OR(ISBLANK('PARTICIPANT NAME LIST'!$B110),'PARTICIPANT NAME LIST'!$G110=3,'PARTICIPANT NAME LIST'!$G110=4,'PARTICIPANT NAME LIST'!$G110=5,'PARTICIPANT NAME LIST'!$G110=6),"",UPPER('PARTICIPANT NAME LIST'!$H110))</f>
        <v/>
      </c>
      <c r="E109" s="100" t="str">
        <f>IF('PARTICIPANT NAME LIST'!$G110=7,"ü","")</f>
        <v/>
      </c>
      <c r="F109" s="100" t="str">
        <f>IF('PARTICIPANT NAME LIST'!$G110=8,"ü","")</f>
        <v/>
      </c>
      <c r="G109" s="100" t="str">
        <f>IF('PARTICIPANT NAME LIST'!$G110=9,"ü","")</f>
        <v/>
      </c>
      <c r="H109" s="100" t="str">
        <f>IF('PARTICIPANT NAME LIST'!$G110=10,"ü","")</f>
        <v/>
      </c>
      <c r="I109" s="100" t="str">
        <f>IF('PARTICIPANT NAME LIST'!$G110=11,"ü","")</f>
        <v/>
      </c>
      <c r="J109" s="100" t="str">
        <f>IF('PARTICIPANT NAME LIST'!$G110=12,"ü","")</f>
        <v/>
      </c>
      <c r="K109" s="9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22.5" customHeight="1">
      <c r="A110" s="96" t="str">
        <f>IF(OR(ISBLANK('PARTICIPANT NAME LIST'!$B111),'PARTICIPANT NAME LIST'!$G111=3,'PARTICIPANT NAME LIST'!$G111=4,'PARTICIPANT NAME LIST'!$G111=5,'PARTICIPANT NAME LIST'!$G111=6),"",COUNTA('PARTICIPANT NAME LIST'!$B$9:$B111)-COUNTIFS('PARTICIPANT NAME LIST'!$G$9:$G111,"&gt;=3",'PARTICIPANT NAME LIST'!$G$9:$G111,"&lt;=6"))</f>
        <v/>
      </c>
      <c r="B110" s="97" t="str">
        <f>IF(OR(ISBLANK('PARTICIPANT NAME LIST'!$B111),'PARTICIPANT NAME LIST'!$G111=3,'PARTICIPANT NAME LIST'!$G111=4,'PARTICIPANT NAME LIST'!$G111=5,'PARTICIPANT NAME LIST'!$G111=6),"",UPPER('PARTICIPANT NAME LIST'!$B111))</f>
        <v/>
      </c>
      <c r="C110" s="101"/>
      <c r="D110" s="99" t="str">
        <f>IF(OR(ISBLANK('PARTICIPANT NAME LIST'!$B111),'PARTICIPANT NAME LIST'!$G111=3,'PARTICIPANT NAME LIST'!$G111=4,'PARTICIPANT NAME LIST'!$G111=5,'PARTICIPANT NAME LIST'!$G111=6),"",UPPER('PARTICIPANT NAME LIST'!$H111))</f>
        <v/>
      </c>
      <c r="E110" s="100" t="str">
        <f>IF('PARTICIPANT NAME LIST'!$G111=7,"ü","")</f>
        <v/>
      </c>
      <c r="F110" s="100" t="str">
        <f>IF('PARTICIPANT NAME LIST'!$G111=8,"ü","")</f>
        <v/>
      </c>
      <c r="G110" s="100" t="str">
        <f>IF('PARTICIPANT NAME LIST'!$G111=9,"ü","")</f>
        <v/>
      </c>
      <c r="H110" s="100" t="str">
        <f>IF('PARTICIPANT NAME LIST'!$G111=10,"ü","")</f>
        <v/>
      </c>
      <c r="I110" s="100" t="str">
        <f>IF('PARTICIPANT NAME LIST'!$G111=11,"ü","")</f>
        <v/>
      </c>
      <c r="J110" s="100" t="str">
        <f>IF('PARTICIPANT NAME LIST'!$G111=12,"ü","")</f>
        <v/>
      </c>
      <c r="K110" s="9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22.5" customHeight="1">
      <c r="A111" s="96" t="str">
        <f>IF(OR(ISBLANK('PARTICIPANT NAME LIST'!$B112),'PARTICIPANT NAME LIST'!$G112=3,'PARTICIPANT NAME LIST'!$G112=4,'PARTICIPANT NAME LIST'!$G112=5,'PARTICIPANT NAME LIST'!$G112=6),"",COUNTA('PARTICIPANT NAME LIST'!$B$9:$B112)-COUNTIFS('PARTICIPANT NAME LIST'!$G$9:$G112,"&gt;=3",'PARTICIPANT NAME LIST'!$G$9:$G112,"&lt;=6"))</f>
        <v/>
      </c>
      <c r="B111" s="97" t="str">
        <f>IF(OR(ISBLANK('PARTICIPANT NAME LIST'!$B112),'PARTICIPANT NAME LIST'!$G112=3,'PARTICIPANT NAME LIST'!$G112=4,'PARTICIPANT NAME LIST'!$G112=5,'PARTICIPANT NAME LIST'!$G112=6),"",UPPER('PARTICIPANT NAME LIST'!$B112))</f>
        <v/>
      </c>
      <c r="C111" s="101"/>
      <c r="D111" s="99" t="str">
        <f>IF(OR(ISBLANK('PARTICIPANT NAME LIST'!$B112),'PARTICIPANT NAME LIST'!$G112=3,'PARTICIPANT NAME LIST'!$G112=4,'PARTICIPANT NAME LIST'!$G112=5,'PARTICIPANT NAME LIST'!$G112=6),"",UPPER('PARTICIPANT NAME LIST'!$H112))</f>
        <v/>
      </c>
      <c r="E111" s="100" t="str">
        <f>IF('PARTICIPANT NAME LIST'!$G112=7,"ü","")</f>
        <v/>
      </c>
      <c r="F111" s="100" t="str">
        <f>IF('PARTICIPANT NAME LIST'!$G112=8,"ü","")</f>
        <v/>
      </c>
      <c r="G111" s="100" t="str">
        <f>IF('PARTICIPANT NAME LIST'!$G112=9,"ü","")</f>
        <v/>
      </c>
      <c r="H111" s="100" t="str">
        <f>IF('PARTICIPANT NAME LIST'!$G112=10,"ü","")</f>
        <v/>
      </c>
      <c r="I111" s="100" t="str">
        <f>IF('PARTICIPANT NAME LIST'!$G112=11,"ü","")</f>
        <v/>
      </c>
      <c r="J111" s="100" t="str">
        <f>IF('PARTICIPANT NAME LIST'!$G112=12,"ü","")</f>
        <v/>
      </c>
      <c r="K111" s="9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22.5" customHeight="1">
      <c r="A112" s="96" t="str">
        <f>IF(OR(ISBLANK('PARTICIPANT NAME LIST'!$B113),'PARTICIPANT NAME LIST'!$G113=3,'PARTICIPANT NAME LIST'!$G113=4,'PARTICIPANT NAME LIST'!$G113=5,'PARTICIPANT NAME LIST'!$G113=6),"",COUNTA('PARTICIPANT NAME LIST'!$B$9:$B113)-COUNTIFS('PARTICIPANT NAME LIST'!$G$9:$G113,"&gt;=3",'PARTICIPANT NAME LIST'!$G$9:$G113,"&lt;=6"))</f>
        <v/>
      </c>
      <c r="B112" s="97" t="str">
        <f>IF(OR(ISBLANK('PARTICIPANT NAME LIST'!$B113),'PARTICIPANT NAME LIST'!$G113=3,'PARTICIPANT NAME LIST'!$G113=4,'PARTICIPANT NAME LIST'!$G113=5,'PARTICIPANT NAME LIST'!$G113=6),"",UPPER('PARTICIPANT NAME LIST'!$B113))</f>
        <v/>
      </c>
      <c r="C112" s="101"/>
      <c r="D112" s="99" t="str">
        <f>IF(OR(ISBLANK('PARTICIPANT NAME LIST'!$B113),'PARTICIPANT NAME LIST'!$G113=3,'PARTICIPANT NAME LIST'!$G113=4,'PARTICIPANT NAME LIST'!$G113=5,'PARTICIPANT NAME LIST'!$G113=6),"",UPPER('PARTICIPANT NAME LIST'!$H113))</f>
        <v/>
      </c>
      <c r="E112" s="100" t="str">
        <f>IF('PARTICIPANT NAME LIST'!$G113=7,"ü","")</f>
        <v/>
      </c>
      <c r="F112" s="100" t="str">
        <f>IF('PARTICIPANT NAME LIST'!$G113=8,"ü","")</f>
        <v/>
      </c>
      <c r="G112" s="100" t="str">
        <f>IF('PARTICIPANT NAME LIST'!$G113=9,"ü","")</f>
        <v/>
      </c>
      <c r="H112" s="100" t="str">
        <f>IF('PARTICIPANT NAME LIST'!$G113=10,"ü","")</f>
        <v/>
      </c>
      <c r="I112" s="100" t="str">
        <f>IF('PARTICIPANT NAME LIST'!$G113=11,"ü","")</f>
        <v/>
      </c>
      <c r="J112" s="100" t="str">
        <f>IF('PARTICIPANT NAME LIST'!$G113=12,"ü","")</f>
        <v/>
      </c>
      <c r="K112" s="9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22.5" customHeight="1">
      <c r="A113" s="96" t="str">
        <f>IF(OR(ISBLANK('PARTICIPANT NAME LIST'!$B114),'PARTICIPANT NAME LIST'!$G114=3,'PARTICIPANT NAME LIST'!$G114=4,'PARTICIPANT NAME LIST'!$G114=5,'PARTICIPANT NAME LIST'!$G114=6),"",COUNTA('PARTICIPANT NAME LIST'!$B$9:$B114)-COUNTIFS('PARTICIPANT NAME LIST'!$G$9:$G114,"&gt;=3",'PARTICIPANT NAME LIST'!$G$9:$G114,"&lt;=6"))</f>
        <v/>
      </c>
      <c r="B113" s="97" t="str">
        <f>IF(OR(ISBLANK('PARTICIPANT NAME LIST'!$B114),'PARTICIPANT NAME LIST'!$G114=3,'PARTICIPANT NAME LIST'!$G114=4,'PARTICIPANT NAME LIST'!$G114=5,'PARTICIPANT NAME LIST'!$G114=6),"",UPPER('PARTICIPANT NAME LIST'!$B114))</f>
        <v/>
      </c>
      <c r="C113" s="101"/>
      <c r="D113" s="99" t="str">
        <f>IF(OR(ISBLANK('PARTICIPANT NAME LIST'!$B114),'PARTICIPANT NAME LIST'!$G114=3,'PARTICIPANT NAME LIST'!$G114=4,'PARTICIPANT NAME LIST'!$G114=5,'PARTICIPANT NAME LIST'!$G114=6),"",UPPER('PARTICIPANT NAME LIST'!$H114))</f>
        <v/>
      </c>
      <c r="E113" s="100" t="str">
        <f>IF('PARTICIPANT NAME LIST'!$G114=7,"ü","")</f>
        <v/>
      </c>
      <c r="F113" s="100" t="str">
        <f>IF('PARTICIPANT NAME LIST'!$G114=8,"ü","")</f>
        <v/>
      </c>
      <c r="G113" s="100" t="str">
        <f>IF('PARTICIPANT NAME LIST'!$G114=9,"ü","")</f>
        <v/>
      </c>
      <c r="H113" s="100" t="str">
        <f>IF('PARTICIPANT NAME LIST'!$G114=10,"ü","")</f>
        <v/>
      </c>
      <c r="I113" s="100" t="str">
        <f>IF('PARTICIPANT NAME LIST'!$G114=11,"ü","")</f>
        <v/>
      </c>
      <c r="J113" s="100" t="str">
        <f>IF('PARTICIPANT NAME LIST'!$G114=12,"ü","")</f>
        <v/>
      </c>
      <c r="K113" s="9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2.5" customHeight="1">
      <c r="A114" s="96" t="str">
        <f>IF(OR(ISBLANK('PARTICIPANT NAME LIST'!$B115),'PARTICIPANT NAME LIST'!$G115=3,'PARTICIPANT NAME LIST'!$G115=4,'PARTICIPANT NAME LIST'!$G115=5,'PARTICIPANT NAME LIST'!$G115=6),"",COUNTA('PARTICIPANT NAME LIST'!$B$9:$B115)-COUNTIFS('PARTICIPANT NAME LIST'!$G$9:$G115,"&gt;=3",'PARTICIPANT NAME LIST'!$G$9:$G115,"&lt;=6"))</f>
        <v/>
      </c>
      <c r="B114" s="97" t="str">
        <f>IF(OR(ISBLANK('PARTICIPANT NAME LIST'!$B115),'PARTICIPANT NAME LIST'!$G115=3,'PARTICIPANT NAME LIST'!$G115=4,'PARTICIPANT NAME LIST'!$G115=5,'PARTICIPANT NAME LIST'!$G115=6),"",UPPER('PARTICIPANT NAME LIST'!$B115))</f>
        <v/>
      </c>
      <c r="C114" s="101"/>
      <c r="D114" s="99" t="str">
        <f>IF(OR(ISBLANK('PARTICIPANT NAME LIST'!$B115),'PARTICIPANT NAME LIST'!$G115=3,'PARTICIPANT NAME LIST'!$G115=4,'PARTICIPANT NAME LIST'!$G115=5,'PARTICIPANT NAME LIST'!$G115=6),"",UPPER('PARTICIPANT NAME LIST'!$H115))</f>
        <v/>
      </c>
      <c r="E114" s="100" t="str">
        <f>IF('PARTICIPANT NAME LIST'!$G115=7,"ü","")</f>
        <v/>
      </c>
      <c r="F114" s="100" t="str">
        <f>IF('PARTICIPANT NAME LIST'!$G115=8,"ü","")</f>
        <v/>
      </c>
      <c r="G114" s="100" t="str">
        <f>IF('PARTICIPANT NAME LIST'!$G115=9,"ü","")</f>
        <v/>
      </c>
      <c r="H114" s="100" t="str">
        <f>IF('PARTICIPANT NAME LIST'!$G115=10,"ü","")</f>
        <v/>
      </c>
      <c r="I114" s="100" t="str">
        <f>IF('PARTICIPANT NAME LIST'!$G115=11,"ü","")</f>
        <v/>
      </c>
      <c r="J114" s="100" t="str">
        <f>IF('PARTICIPANT NAME LIST'!$G115=12,"ü","")</f>
        <v/>
      </c>
      <c r="K114" s="9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22.5" customHeight="1">
      <c r="A115" s="96" t="str">
        <f>IF(OR(ISBLANK('PARTICIPANT NAME LIST'!$B116),'PARTICIPANT NAME LIST'!$G116=3,'PARTICIPANT NAME LIST'!$G116=4,'PARTICIPANT NAME LIST'!$G116=5,'PARTICIPANT NAME LIST'!$G116=6),"",COUNTA('PARTICIPANT NAME LIST'!$B$9:$B116)-COUNTIFS('PARTICIPANT NAME LIST'!$G$9:$G116,"&gt;=3",'PARTICIPANT NAME LIST'!$G$9:$G116,"&lt;=6"))</f>
        <v/>
      </c>
      <c r="B115" s="97" t="str">
        <f>IF(OR(ISBLANK('PARTICIPANT NAME LIST'!$B116),'PARTICIPANT NAME LIST'!$G116=3,'PARTICIPANT NAME LIST'!$G116=4,'PARTICIPANT NAME LIST'!$G116=5,'PARTICIPANT NAME LIST'!$G116=6),"",UPPER('PARTICIPANT NAME LIST'!$B116))</f>
        <v/>
      </c>
      <c r="C115" s="101"/>
      <c r="D115" s="99" t="str">
        <f>IF(OR(ISBLANK('PARTICIPANT NAME LIST'!$B116),'PARTICIPANT NAME LIST'!$G116=3,'PARTICIPANT NAME LIST'!$G116=4,'PARTICIPANT NAME LIST'!$G116=5,'PARTICIPANT NAME LIST'!$G116=6),"",UPPER('PARTICIPANT NAME LIST'!$H116))</f>
        <v/>
      </c>
      <c r="E115" s="100" t="str">
        <f>IF('PARTICIPANT NAME LIST'!$G116=7,"ü","")</f>
        <v/>
      </c>
      <c r="F115" s="100" t="str">
        <f>IF('PARTICIPANT NAME LIST'!$G116=8,"ü","")</f>
        <v/>
      </c>
      <c r="G115" s="100" t="str">
        <f>IF('PARTICIPANT NAME LIST'!$G116=9,"ü","")</f>
        <v/>
      </c>
      <c r="H115" s="100" t="str">
        <f>IF('PARTICIPANT NAME LIST'!$G116=10,"ü","")</f>
        <v/>
      </c>
      <c r="I115" s="100" t="str">
        <f>IF('PARTICIPANT NAME LIST'!$G116=11,"ü","")</f>
        <v/>
      </c>
      <c r="J115" s="100" t="str">
        <f>IF('PARTICIPANT NAME LIST'!$G116=12,"ü","")</f>
        <v/>
      </c>
      <c r="K115" s="9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22.5" customHeight="1">
      <c r="A116" s="96" t="str">
        <f>IF(OR(ISBLANK('PARTICIPANT NAME LIST'!$B117),'PARTICIPANT NAME LIST'!$G117=3,'PARTICIPANT NAME LIST'!$G117=4,'PARTICIPANT NAME LIST'!$G117=5,'PARTICIPANT NAME LIST'!$G117=6),"",COUNTA('PARTICIPANT NAME LIST'!$B$9:$B117)-COUNTIFS('PARTICIPANT NAME LIST'!$G$9:$G117,"&gt;=3",'PARTICIPANT NAME LIST'!$G$9:$G117,"&lt;=6"))</f>
        <v/>
      </c>
      <c r="B116" s="97" t="str">
        <f>IF(OR(ISBLANK('PARTICIPANT NAME LIST'!$B117),'PARTICIPANT NAME LIST'!$G117=3,'PARTICIPANT NAME LIST'!$G117=4,'PARTICIPANT NAME LIST'!$G117=5,'PARTICIPANT NAME LIST'!$G117=6),"",UPPER('PARTICIPANT NAME LIST'!$B117))</f>
        <v/>
      </c>
      <c r="C116" s="101"/>
      <c r="D116" s="99" t="str">
        <f>IF(OR(ISBLANK('PARTICIPANT NAME LIST'!$B117),'PARTICIPANT NAME LIST'!$G117=3,'PARTICIPANT NAME LIST'!$G117=4,'PARTICIPANT NAME LIST'!$G117=5,'PARTICIPANT NAME LIST'!$G117=6),"",UPPER('PARTICIPANT NAME LIST'!$H117))</f>
        <v/>
      </c>
      <c r="E116" s="100" t="str">
        <f>IF('PARTICIPANT NAME LIST'!$G117=7,"ü","")</f>
        <v/>
      </c>
      <c r="F116" s="100" t="str">
        <f>IF('PARTICIPANT NAME LIST'!$G117=8,"ü","")</f>
        <v/>
      </c>
      <c r="G116" s="100" t="str">
        <f>IF('PARTICIPANT NAME LIST'!$G117=9,"ü","")</f>
        <v/>
      </c>
      <c r="H116" s="100" t="str">
        <f>IF('PARTICIPANT NAME LIST'!$G117=10,"ü","")</f>
        <v/>
      </c>
      <c r="I116" s="100" t="str">
        <f>IF('PARTICIPANT NAME LIST'!$G117=11,"ü","")</f>
        <v/>
      </c>
      <c r="J116" s="100" t="str">
        <f>IF('PARTICIPANT NAME LIST'!$G117=12,"ü","")</f>
        <v/>
      </c>
      <c r="K116" s="9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22.5" customHeight="1">
      <c r="A117" s="96" t="str">
        <f>IF(OR(ISBLANK('PARTICIPANT NAME LIST'!$B118),'PARTICIPANT NAME LIST'!$G118=3,'PARTICIPANT NAME LIST'!$G118=4,'PARTICIPANT NAME LIST'!$G118=5,'PARTICIPANT NAME LIST'!$G118=6),"",COUNTA('PARTICIPANT NAME LIST'!$B$9:$B118)-COUNTIFS('PARTICIPANT NAME LIST'!$G$9:$G118,"&gt;=3",'PARTICIPANT NAME LIST'!$G$9:$G118,"&lt;=6"))</f>
        <v/>
      </c>
      <c r="B117" s="97" t="str">
        <f>IF(OR(ISBLANK('PARTICIPANT NAME LIST'!$B118),'PARTICIPANT NAME LIST'!$G118=3,'PARTICIPANT NAME LIST'!$G118=4,'PARTICIPANT NAME LIST'!$G118=5,'PARTICIPANT NAME LIST'!$G118=6),"",UPPER('PARTICIPANT NAME LIST'!$B118))</f>
        <v/>
      </c>
      <c r="C117" s="101"/>
      <c r="D117" s="99" t="str">
        <f>IF(OR(ISBLANK('PARTICIPANT NAME LIST'!$B118),'PARTICIPANT NAME LIST'!$G118=3,'PARTICIPANT NAME LIST'!$G118=4,'PARTICIPANT NAME LIST'!$G118=5,'PARTICIPANT NAME LIST'!$G118=6),"",UPPER('PARTICIPANT NAME LIST'!$H118))</f>
        <v/>
      </c>
      <c r="E117" s="100" t="str">
        <f>IF('PARTICIPANT NAME LIST'!$G118=7,"ü","")</f>
        <v/>
      </c>
      <c r="F117" s="100" t="str">
        <f>IF('PARTICIPANT NAME LIST'!$G118=8,"ü","")</f>
        <v/>
      </c>
      <c r="G117" s="100" t="str">
        <f>IF('PARTICIPANT NAME LIST'!$G118=9,"ü","")</f>
        <v/>
      </c>
      <c r="H117" s="100" t="str">
        <f>IF('PARTICIPANT NAME LIST'!$G118=10,"ü","")</f>
        <v/>
      </c>
      <c r="I117" s="100" t="str">
        <f>IF('PARTICIPANT NAME LIST'!$G118=11,"ü","")</f>
        <v/>
      </c>
      <c r="J117" s="100" t="str">
        <f>IF('PARTICIPANT NAME LIST'!$G118=12,"ü","")</f>
        <v/>
      </c>
      <c r="K117" s="9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22.5" customHeight="1">
      <c r="A118" s="96" t="str">
        <f>IF(OR(ISBLANK('PARTICIPANT NAME LIST'!$B119),'PARTICIPANT NAME LIST'!$G119=3,'PARTICIPANT NAME LIST'!$G119=4,'PARTICIPANT NAME LIST'!$G119=5,'PARTICIPANT NAME LIST'!$G119=6),"",COUNTA('PARTICIPANT NAME LIST'!$B$9:$B119)-COUNTIFS('PARTICIPANT NAME LIST'!$G$9:$G119,"&gt;=3",'PARTICIPANT NAME LIST'!$G$9:$G119,"&lt;=6"))</f>
        <v/>
      </c>
      <c r="B118" s="97" t="str">
        <f>IF(OR(ISBLANK('PARTICIPANT NAME LIST'!$B119),'PARTICIPANT NAME LIST'!$G119=3,'PARTICIPANT NAME LIST'!$G119=4,'PARTICIPANT NAME LIST'!$G119=5,'PARTICIPANT NAME LIST'!$G119=6),"",UPPER('PARTICIPANT NAME LIST'!$B119))</f>
        <v/>
      </c>
      <c r="C118" s="101"/>
      <c r="D118" s="99" t="str">
        <f>IF(OR(ISBLANK('PARTICIPANT NAME LIST'!$B119),'PARTICIPANT NAME LIST'!$G119=3,'PARTICIPANT NAME LIST'!$G119=4,'PARTICIPANT NAME LIST'!$G119=5,'PARTICIPANT NAME LIST'!$G119=6),"",UPPER('PARTICIPANT NAME LIST'!$H119))</f>
        <v/>
      </c>
      <c r="E118" s="100" t="str">
        <f>IF('PARTICIPANT NAME LIST'!$G119=7,"ü","")</f>
        <v/>
      </c>
      <c r="F118" s="100" t="str">
        <f>IF('PARTICIPANT NAME LIST'!$G119=8,"ü","")</f>
        <v/>
      </c>
      <c r="G118" s="100" t="str">
        <f>IF('PARTICIPANT NAME LIST'!$G119=9,"ü","")</f>
        <v/>
      </c>
      <c r="H118" s="100" t="str">
        <f>IF('PARTICIPANT NAME LIST'!$G119=10,"ü","")</f>
        <v/>
      </c>
      <c r="I118" s="100" t="str">
        <f>IF('PARTICIPANT NAME LIST'!$G119=11,"ü","")</f>
        <v/>
      </c>
      <c r="J118" s="100" t="str">
        <f>IF('PARTICIPANT NAME LIST'!$G119=12,"ü","")</f>
        <v/>
      </c>
      <c r="K118" s="9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22.5" customHeight="1">
      <c r="A119" s="96" t="str">
        <f>IF(OR(ISBLANK('PARTICIPANT NAME LIST'!$B120),'PARTICIPANT NAME LIST'!$G120=3,'PARTICIPANT NAME LIST'!$G120=4,'PARTICIPANT NAME LIST'!$G120=5,'PARTICIPANT NAME LIST'!$G120=6),"",COUNTA('PARTICIPANT NAME LIST'!$B$9:$B120)-COUNTIFS('PARTICIPANT NAME LIST'!$G$9:$G120,"&gt;=3",'PARTICIPANT NAME LIST'!$G$9:$G120,"&lt;=6"))</f>
        <v/>
      </c>
      <c r="B119" s="97" t="str">
        <f>IF(OR(ISBLANK('PARTICIPANT NAME LIST'!$B120),'PARTICIPANT NAME LIST'!$G120=3,'PARTICIPANT NAME LIST'!$G120=4,'PARTICIPANT NAME LIST'!$G120=5,'PARTICIPANT NAME LIST'!$G120=6),"",UPPER('PARTICIPANT NAME LIST'!$B120))</f>
        <v/>
      </c>
      <c r="C119" s="101"/>
      <c r="D119" s="99" t="str">
        <f>IF(OR(ISBLANK('PARTICIPANT NAME LIST'!$B120),'PARTICIPANT NAME LIST'!$G120=3,'PARTICIPANT NAME LIST'!$G120=4,'PARTICIPANT NAME LIST'!$G120=5,'PARTICIPANT NAME LIST'!$G120=6),"",UPPER('PARTICIPANT NAME LIST'!$H120))</f>
        <v/>
      </c>
      <c r="E119" s="100" t="str">
        <f>IF('PARTICIPANT NAME LIST'!$G120=7,"ü","")</f>
        <v/>
      </c>
      <c r="F119" s="100" t="str">
        <f>IF('PARTICIPANT NAME LIST'!$G120=8,"ü","")</f>
        <v/>
      </c>
      <c r="G119" s="100" t="str">
        <f>IF('PARTICIPANT NAME LIST'!$G120=9,"ü","")</f>
        <v/>
      </c>
      <c r="H119" s="100" t="str">
        <f>IF('PARTICIPANT NAME LIST'!$G120=10,"ü","")</f>
        <v/>
      </c>
      <c r="I119" s="100" t="str">
        <f>IF('PARTICIPANT NAME LIST'!$G120=11,"ü","")</f>
        <v/>
      </c>
      <c r="J119" s="100" t="str">
        <f>IF('PARTICIPANT NAME LIST'!$G120=12,"ü","")</f>
        <v/>
      </c>
      <c r="K119" s="9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22.5" customHeight="1">
      <c r="A120" s="96" t="str">
        <f>IF(OR(ISBLANK('PARTICIPANT NAME LIST'!$B121),'PARTICIPANT NAME LIST'!$G121=3,'PARTICIPANT NAME LIST'!$G121=4,'PARTICIPANT NAME LIST'!$G121=5,'PARTICIPANT NAME LIST'!$G121=6),"",COUNTA('PARTICIPANT NAME LIST'!$B$9:$B121)-COUNTIFS('PARTICIPANT NAME LIST'!$G$9:$G121,"&gt;=3",'PARTICIPANT NAME LIST'!$G$9:$G121,"&lt;=6"))</f>
        <v/>
      </c>
      <c r="B120" s="97" t="str">
        <f>IF(OR(ISBLANK('PARTICIPANT NAME LIST'!$B121),'PARTICIPANT NAME LIST'!$G121=3,'PARTICIPANT NAME LIST'!$G121=4,'PARTICIPANT NAME LIST'!$G121=5,'PARTICIPANT NAME LIST'!$G121=6),"",UPPER('PARTICIPANT NAME LIST'!$B121))</f>
        <v/>
      </c>
      <c r="C120" s="101"/>
      <c r="D120" s="99" t="str">
        <f>IF(OR(ISBLANK('PARTICIPANT NAME LIST'!$B121),'PARTICIPANT NAME LIST'!$G121=3,'PARTICIPANT NAME LIST'!$G121=4,'PARTICIPANT NAME LIST'!$G121=5,'PARTICIPANT NAME LIST'!$G121=6),"",UPPER('PARTICIPANT NAME LIST'!$H121))</f>
        <v/>
      </c>
      <c r="E120" s="100" t="str">
        <f>IF('PARTICIPANT NAME LIST'!$G121=7,"ü","")</f>
        <v/>
      </c>
      <c r="F120" s="100" t="str">
        <f>IF('PARTICIPANT NAME LIST'!$G121=8,"ü","")</f>
        <v/>
      </c>
      <c r="G120" s="100" t="str">
        <f>IF('PARTICIPANT NAME LIST'!$G121=9,"ü","")</f>
        <v/>
      </c>
      <c r="H120" s="100" t="str">
        <f>IF('PARTICIPANT NAME LIST'!$G121=10,"ü","")</f>
        <v/>
      </c>
      <c r="I120" s="100" t="str">
        <f>IF('PARTICIPANT NAME LIST'!$G121=11,"ü","")</f>
        <v/>
      </c>
      <c r="J120" s="100" t="str">
        <f>IF('PARTICIPANT NAME LIST'!$G121=12,"ü","")</f>
        <v/>
      </c>
      <c r="K120" s="9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22.5" customHeight="1">
      <c r="A121" s="96" t="str">
        <f>IF(OR(ISBLANK('PARTICIPANT NAME LIST'!$B122),'PARTICIPANT NAME LIST'!$G122=3,'PARTICIPANT NAME LIST'!$G122=4,'PARTICIPANT NAME LIST'!$G122=5,'PARTICIPANT NAME LIST'!$G122=6),"",COUNTA('PARTICIPANT NAME LIST'!$B$9:$B122)-COUNTIFS('PARTICIPANT NAME LIST'!$G$9:$G122,"&gt;=3",'PARTICIPANT NAME LIST'!$G$9:$G122,"&lt;=6"))</f>
        <v/>
      </c>
      <c r="B121" s="97" t="str">
        <f>IF(OR(ISBLANK('PARTICIPANT NAME LIST'!$B122),'PARTICIPANT NAME LIST'!$G122=3,'PARTICIPANT NAME LIST'!$G122=4,'PARTICIPANT NAME LIST'!$G122=5,'PARTICIPANT NAME LIST'!$G122=6),"",UPPER('PARTICIPANT NAME LIST'!$B122))</f>
        <v/>
      </c>
      <c r="C121" s="101"/>
      <c r="D121" s="99" t="str">
        <f>IF(OR(ISBLANK('PARTICIPANT NAME LIST'!$B122),'PARTICIPANT NAME LIST'!$G122=3,'PARTICIPANT NAME LIST'!$G122=4,'PARTICIPANT NAME LIST'!$G122=5,'PARTICIPANT NAME LIST'!$G122=6),"",UPPER('PARTICIPANT NAME LIST'!$H122))</f>
        <v/>
      </c>
      <c r="E121" s="100" t="str">
        <f>IF('PARTICIPANT NAME LIST'!$G122=7,"ü","")</f>
        <v/>
      </c>
      <c r="F121" s="100" t="str">
        <f>IF('PARTICIPANT NAME LIST'!$G122=8,"ü","")</f>
        <v/>
      </c>
      <c r="G121" s="100" t="str">
        <f>IF('PARTICIPANT NAME LIST'!$G122=9,"ü","")</f>
        <v/>
      </c>
      <c r="H121" s="100" t="str">
        <f>IF('PARTICIPANT NAME LIST'!$G122=10,"ü","")</f>
        <v/>
      </c>
      <c r="I121" s="100" t="str">
        <f>IF('PARTICIPANT NAME LIST'!$G122=11,"ü","")</f>
        <v/>
      </c>
      <c r="J121" s="100" t="str">
        <f>IF('PARTICIPANT NAME LIST'!$G122=12,"ü","")</f>
        <v/>
      </c>
      <c r="K121" s="9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22.5" customHeight="1">
      <c r="A122" s="96" t="str">
        <f>IF(OR(ISBLANK('PARTICIPANT NAME LIST'!$B123),'PARTICIPANT NAME LIST'!$G123=3,'PARTICIPANT NAME LIST'!$G123=4,'PARTICIPANT NAME LIST'!$G123=5,'PARTICIPANT NAME LIST'!$G123=6),"",COUNTA('PARTICIPANT NAME LIST'!$B$9:$B123)-COUNTIFS('PARTICIPANT NAME LIST'!$G$9:$G123,"&gt;=3",'PARTICIPANT NAME LIST'!$G$9:$G123,"&lt;=6"))</f>
        <v/>
      </c>
      <c r="B122" s="97" t="str">
        <f>IF(OR(ISBLANK('PARTICIPANT NAME LIST'!$B123),'PARTICIPANT NAME LIST'!$G123=3,'PARTICIPANT NAME LIST'!$G123=4,'PARTICIPANT NAME LIST'!$G123=5,'PARTICIPANT NAME LIST'!$G123=6),"",UPPER('PARTICIPANT NAME LIST'!$B123))</f>
        <v/>
      </c>
      <c r="C122" s="101"/>
      <c r="D122" s="99" t="str">
        <f>IF(OR(ISBLANK('PARTICIPANT NAME LIST'!$B123),'PARTICIPANT NAME LIST'!$G123=3,'PARTICIPANT NAME LIST'!$G123=4,'PARTICIPANT NAME LIST'!$G123=5,'PARTICIPANT NAME LIST'!$G123=6),"",UPPER('PARTICIPANT NAME LIST'!$H123))</f>
        <v/>
      </c>
      <c r="E122" s="100" t="str">
        <f>IF('PARTICIPANT NAME LIST'!$G123=7,"ü","")</f>
        <v/>
      </c>
      <c r="F122" s="100" t="str">
        <f>IF('PARTICIPANT NAME LIST'!$G123=8,"ü","")</f>
        <v/>
      </c>
      <c r="G122" s="100" t="str">
        <f>IF('PARTICIPANT NAME LIST'!$G123=9,"ü","")</f>
        <v/>
      </c>
      <c r="H122" s="100" t="str">
        <f>IF('PARTICIPANT NAME LIST'!$G123=10,"ü","")</f>
        <v/>
      </c>
      <c r="I122" s="100" t="str">
        <f>IF('PARTICIPANT NAME LIST'!$G123=11,"ü","")</f>
        <v/>
      </c>
      <c r="J122" s="100" t="str">
        <f>IF('PARTICIPANT NAME LIST'!$G123=12,"ü","")</f>
        <v/>
      </c>
      <c r="K122" s="9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22.5" customHeight="1">
      <c r="A123" s="96" t="str">
        <f>IF(OR(ISBLANK('PARTICIPANT NAME LIST'!$B124),'PARTICIPANT NAME LIST'!$G124=3,'PARTICIPANT NAME LIST'!$G124=4,'PARTICIPANT NAME LIST'!$G124=5,'PARTICIPANT NAME LIST'!$G124=6),"",COUNTA('PARTICIPANT NAME LIST'!$B$9:$B124)-COUNTIFS('PARTICIPANT NAME LIST'!$G$9:$G124,"&gt;=3",'PARTICIPANT NAME LIST'!$G$9:$G124,"&lt;=6"))</f>
        <v/>
      </c>
      <c r="B123" s="97" t="str">
        <f>IF(OR(ISBLANK('PARTICIPANT NAME LIST'!$B124),'PARTICIPANT NAME LIST'!$G124=3,'PARTICIPANT NAME LIST'!$G124=4,'PARTICIPANT NAME LIST'!$G124=5,'PARTICIPANT NAME LIST'!$G124=6),"",UPPER('PARTICIPANT NAME LIST'!$B124))</f>
        <v/>
      </c>
      <c r="C123" s="101"/>
      <c r="D123" s="99" t="str">
        <f>IF(OR(ISBLANK('PARTICIPANT NAME LIST'!$B124),'PARTICIPANT NAME LIST'!$G124=3,'PARTICIPANT NAME LIST'!$G124=4,'PARTICIPANT NAME LIST'!$G124=5,'PARTICIPANT NAME LIST'!$G124=6),"",UPPER('PARTICIPANT NAME LIST'!$H124))</f>
        <v/>
      </c>
      <c r="E123" s="100" t="str">
        <f>IF('PARTICIPANT NAME LIST'!$G124=7,"ü","")</f>
        <v/>
      </c>
      <c r="F123" s="100" t="str">
        <f>IF('PARTICIPANT NAME LIST'!$G124=8,"ü","")</f>
        <v/>
      </c>
      <c r="G123" s="100" t="str">
        <f>IF('PARTICIPANT NAME LIST'!$G124=9,"ü","")</f>
        <v/>
      </c>
      <c r="H123" s="100" t="str">
        <f>IF('PARTICIPANT NAME LIST'!$G124=10,"ü","")</f>
        <v/>
      </c>
      <c r="I123" s="100" t="str">
        <f>IF('PARTICIPANT NAME LIST'!$G124=11,"ü","")</f>
        <v/>
      </c>
      <c r="J123" s="100" t="str">
        <f>IF('PARTICIPANT NAME LIST'!$G124=12,"ü","")</f>
        <v/>
      </c>
      <c r="K123" s="9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22.5" customHeight="1">
      <c r="A124" s="96" t="str">
        <f>IF(OR(ISBLANK('PARTICIPANT NAME LIST'!$B125),'PARTICIPANT NAME LIST'!$G125=3,'PARTICIPANT NAME LIST'!$G125=4,'PARTICIPANT NAME LIST'!$G125=5,'PARTICIPANT NAME LIST'!$G125=6),"",COUNTA('PARTICIPANT NAME LIST'!$B$9:$B125)-COUNTIFS('PARTICIPANT NAME LIST'!$G$9:$G125,"&gt;=3",'PARTICIPANT NAME LIST'!$G$9:$G125,"&lt;=6"))</f>
        <v/>
      </c>
      <c r="B124" s="97" t="str">
        <f>IF(OR(ISBLANK('PARTICIPANT NAME LIST'!$B125),'PARTICIPANT NAME LIST'!$G125=3,'PARTICIPANT NAME LIST'!$G125=4,'PARTICIPANT NAME LIST'!$G125=5,'PARTICIPANT NAME LIST'!$G125=6),"",UPPER('PARTICIPANT NAME LIST'!$B125))</f>
        <v/>
      </c>
      <c r="C124" s="101"/>
      <c r="D124" s="99" t="str">
        <f>IF(OR(ISBLANK('PARTICIPANT NAME LIST'!$B125),'PARTICIPANT NAME LIST'!$G125=3,'PARTICIPANT NAME LIST'!$G125=4,'PARTICIPANT NAME LIST'!$G125=5,'PARTICIPANT NAME LIST'!$G125=6),"",UPPER('PARTICIPANT NAME LIST'!$H125))</f>
        <v/>
      </c>
      <c r="E124" s="100" t="str">
        <f>IF('PARTICIPANT NAME LIST'!$G125=7,"ü","")</f>
        <v/>
      </c>
      <c r="F124" s="100" t="str">
        <f>IF('PARTICIPANT NAME LIST'!$G125=8,"ü","")</f>
        <v/>
      </c>
      <c r="G124" s="100" t="str">
        <f>IF('PARTICIPANT NAME LIST'!$G125=9,"ü","")</f>
        <v/>
      </c>
      <c r="H124" s="100" t="str">
        <f>IF('PARTICIPANT NAME LIST'!$G125=10,"ü","")</f>
        <v/>
      </c>
      <c r="I124" s="100" t="str">
        <f>IF('PARTICIPANT NAME LIST'!$G125=11,"ü","")</f>
        <v/>
      </c>
      <c r="J124" s="100" t="str">
        <f>IF('PARTICIPANT NAME LIST'!$G125=12,"ü","")</f>
        <v/>
      </c>
      <c r="K124" s="9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22.5" customHeight="1">
      <c r="A125" s="96" t="str">
        <f>IF(OR(ISBLANK('PARTICIPANT NAME LIST'!$B126),'PARTICIPANT NAME LIST'!$G126=3,'PARTICIPANT NAME LIST'!$G126=4,'PARTICIPANT NAME LIST'!$G126=5,'PARTICIPANT NAME LIST'!$G126=6),"",COUNTA('PARTICIPANT NAME LIST'!$B$9:$B126)-COUNTIFS('PARTICIPANT NAME LIST'!$G$9:$G126,"&gt;=3",'PARTICIPANT NAME LIST'!$G$9:$G126,"&lt;=6"))</f>
        <v/>
      </c>
      <c r="B125" s="97" t="str">
        <f>IF(OR(ISBLANK('PARTICIPANT NAME LIST'!$B126),'PARTICIPANT NAME LIST'!$G126=3,'PARTICIPANT NAME LIST'!$G126=4,'PARTICIPANT NAME LIST'!$G126=5,'PARTICIPANT NAME LIST'!$G126=6),"",UPPER('PARTICIPANT NAME LIST'!$B126))</f>
        <v/>
      </c>
      <c r="C125" s="101"/>
      <c r="D125" s="99" t="str">
        <f>IF(OR(ISBLANK('PARTICIPANT NAME LIST'!$B126),'PARTICIPANT NAME LIST'!$G126=3,'PARTICIPANT NAME LIST'!$G126=4,'PARTICIPANT NAME LIST'!$G126=5,'PARTICIPANT NAME LIST'!$G126=6),"",UPPER('PARTICIPANT NAME LIST'!$H126))</f>
        <v/>
      </c>
      <c r="E125" s="100" t="str">
        <f>IF('PARTICIPANT NAME LIST'!$G126=7,"ü","")</f>
        <v/>
      </c>
      <c r="F125" s="100" t="str">
        <f>IF('PARTICIPANT NAME LIST'!$G126=8,"ü","")</f>
        <v/>
      </c>
      <c r="G125" s="100" t="str">
        <f>IF('PARTICIPANT NAME LIST'!$G126=9,"ü","")</f>
        <v/>
      </c>
      <c r="H125" s="100" t="str">
        <f>IF('PARTICIPANT NAME LIST'!$G126=10,"ü","")</f>
        <v/>
      </c>
      <c r="I125" s="100" t="str">
        <f>IF('PARTICIPANT NAME LIST'!$G126=11,"ü","")</f>
        <v/>
      </c>
      <c r="J125" s="100" t="str">
        <f>IF('PARTICIPANT NAME LIST'!$G126=12,"ü","")</f>
        <v/>
      </c>
      <c r="K125" s="9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22.5" customHeight="1">
      <c r="A126" s="96" t="str">
        <f>IF(OR(ISBLANK('PARTICIPANT NAME LIST'!$B127),'PARTICIPANT NAME LIST'!$G127=3,'PARTICIPANT NAME LIST'!$G127=4,'PARTICIPANT NAME LIST'!$G127=5,'PARTICIPANT NAME LIST'!$G127=6),"",COUNTA('PARTICIPANT NAME LIST'!$B$9:$B127)-COUNTIFS('PARTICIPANT NAME LIST'!$G$9:$G127,"&gt;=3",'PARTICIPANT NAME LIST'!$G$9:$G127,"&lt;=6"))</f>
        <v/>
      </c>
      <c r="B126" s="97" t="str">
        <f>IF(OR(ISBLANK('PARTICIPANT NAME LIST'!$B127),'PARTICIPANT NAME LIST'!$G127=3,'PARTICIPANT NAME LIST'!$G127=4,'PARTICIPANT NAME LIST'!$G127=5,'PARTICIPANT NAME LIST'!$G127=6),"",UPPER('PARTICIPANT NAME LIST'!$B127))</f>
        <v/>
      </c>
      <c r="C126" s="101"/>
      <c r="D126" s="99" t="str">
        <f>IF(OR(ISBLANK('PARTICIPANT NAME LIST'!$B127),'PARTICIPANT NAME LIST'!$G127=3,'PARTICIPANT NAME LIST'!$G127=4,'PARTICIPANT NAME LIST'!$G127=5,'PARTICIPANT NAME LIST'!$G127=6),"",UPPER('PARTICIPANT NAME LIST'!$H127))</f>
        <v/>
      </c>
      <c r="E126" s="100" t="str">
        <f>IF('PARTICIPANT NAME LIST'!$G127=7,"ü","")</f>
        <v/>
      </c>
      <c r="F126" s="100" t="str">
        <f>IF('PARTICIPANT NAME LIST'!$G127=8,"ü","")</f>
        <v/>
      </c>
      <c r="G126" s="100" t="str">
        <f>IF('PARTICIPANT NAME LIST'!$G127=9,"ü","")</f>
        <v/>
      </c>
      <c r="H126" s="100" t="str">
        <f>IF('PARTICIPANT NAME LIST'!$G127=10,"ü","")</f>
        <v/>
      </c>
      <c r="I126" s="100" t="str">
        <f>IF('PARTICIPANT NAME LIST'!$G127=11,"ü","")</f>
        <v/>
      </c>
      <c r="J126" s="100" t="str">
        <f>IF('PARTICIPANT NAME LIST'!$G127=12,"ü","")</f>
        <v/>
      </c>
      <c r="K126" s="9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22.5" customHeight="1">
      <c r="A127" s="96" t="str">
        <f>IF(OR(ISBLANK('PARTICIPANT NAME LIST'!$B128),'PARTICIPANT NAME LIST'!$G128=3,'PARTICIPANT NAME LIST'!$G128=4,'PARTICIPANT NAME LIST'!$G128=5,'PARTICIPANT NAME LIST'!$G128=6),"",COUNTA('PARTICIPANT NAME LIST'!$B$9:$B128)-COUNTIFS('PARTICIPANT NAME LIST'!$G$9:$G128,"&gt;=3",'PARTICIPANT NAME LIST'!$G$9:$G128,"&lt;=6"))</f>
        <v/>
      </c>
      <c r="B127" s="97" t="str">
        <f>IF(OR(ISBLANK('PARTICIPANT NAME LIST'!$B128),'PARTICIPANT NAME LIST'!$G128=3,'PARTICIPANT NAME LIST'!$G128=4,'PARTICIPANT NAME LIST'!$G128=5,'PARTICIPANT NAME LIST'!$G128=6),"",UPPER('PARTICIPANT NAME LIST'!$B128))</f>
        <v/>
      </c>
      <c r="C127" s="101"/>
      <c r="D127" s="99" t="str">
        <f>IF(OR(ISBLANK('PARTICIPANT NAME LIST'!$B128),'PARTICIPANT NAME LIST'!$G128=3,'PARTICIPANT NAME LIST'!$G128=4,'PARTICIPANT NAME LIST'!$G128=5,'PARTICIPANT NAME LIST'!$G128=6),"",UPPER('PARTICIPANT NAME LIST'!$H128))</f>
        <v/>
      </c>
      <c r="E127" s="100" t="str">
        <f>IF('PARTICIPANT NAME LIST'!$G128=7,"ü","")</f>
        <v/>
      </c>
      <c r="F127" s="100" t="str">
        <f>IF('PARTICIPANT NAME LIST'!$G128=8,"ü","")</f>
        <v/>
      </c>
      <c r="G127" s="100" t="str">
        <f>IF('PARTICIPANT NAME LIST'!$G128=9,"ü","")</f>
        <v/>
      </c>
      <c r="H127" s="100" t="str">
        <f>IF('PARTICIPANT NAME LIST'!$G128=10,"ü","")</f>
        <v/>
      </c>
      <c r="I127" s="100" t="str">
        <f>IF('PARTICIPANT NAME LIST'!$G128=11,"ü","")</f>
        <v/>
      </c>
      <c r="J127" s="100" t="str">
        <f>IF('PARTICIPANT NAME LIST'!$G128=12,"ü","")</f>
        <v/>
      </c>
      <c r="K127" s="9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22.5" customHeight="1">
      <c r="A128" s="96" t="str">
        <f>IF(OR(ISBLANK('PARTICIPANT NAME LIST'!$B129),'PARTICIPANT NAME LIST'!$G129=3,'PARTICIPANT NAME LIST'!$G129=4,'PARTICIPANT NAME LIST'!$G129=5,'PARTICIPANT NAME LIST'!$G129=6),"",COUNTA('PARTICIPANT NAME LIST'!$B$9:$B129)-COUNTIFS('PARTICIPANT NAME LIST'!$G$9:$G129,"&gt;=3",'PARTICIPANT NAME LIST'!$G$9:$G129,"&lt;=6"))</f>
        <v/>
      </c>
      <c r="B128" s="97" t="str">
        <f>IF(OR(ISBLANK('PARTICIPANT NAME LIST'!$B129),'PARTICIPANT NAME LIST'!$G129=3,'PARTICIPANT NAME LIST'!$G129=4,'PARTICIPANT NAME LIST'!$G129=5,'PARTICIPANT NAME LIST'!$G129=6),"",UPPER('PARTICIPANT NAME LIST'!$B129))</f>
        <v/>
      </c>
      <c r="C128" s="101"/>
      <c r="D128" s="99" t="str">
        <f>IF(OR(ISBLANK('PARTICIPANT NAME LIST'!$B129),'PARTICIPANT NAME LIST'!$G129=3,'PARTICIPANT NAME LIST'!$G129=4,'PARTICIPANT NAME LIST'!$G129=5,'PARTICIPANT NAME LIST'!$G129=6),"",UPPER('PARTICIPANT NAME LIST'!$H129))</f>
        <v/>
      </c>
      <c r="E128" s="100" t="str">
        <f>IF('PARTICIPANT NAME LIST'!$G129=7,"ü","")</f>
        <v/>
      </c>
      <c r="F128" s="100" t="str">
        <f>IF('PARTICIPANT NAME LIST'!$G129=8,"ü","")</f>
        <v/>
      </c>
      <c r="G128" s="100" t="str">
        <f>IF('PARTICIPANT NAME LIST'!$G129=9,"ü","")</f>
        <v/>
      </c>
      <c r="H128" s="100" t="str">
        <f>IF('PARTICIPANT NAME LIST'!$G129=10,"ü","")</f>
        <v/>
      </c>
      <c r="I128" s="100" t="str">
        <f>IF('PARTICIPANT NAME LIST'!$G129=11,"ü","")</f>
        <v/>
      </c>
      <c r="J128" s="100" t="str">
        <f>IF('PARTICIPANT NAME LIST'!$G129=12,"ü","")</f>
        <v/>
      </c>
      <c r="K128" s="9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22.5" customHeight="1">
      <c r="A129" s="96" t="str">
        <f>IF(OR(ISBLANK('PARTICIPANT NAME LIST'!$B130),'PARTICIPANT NAME LIST'!$G130=3,'PARTICIPANT NAME LIST'!$G130=4,'PARTICIPANT NAME LIST'!$G130=5,'PARTICIPANT NAME LIST'!$G130=6),"",COUNTA('PARTICIPANT NAME LIST'!$B$9:$B130)-COUNTIFS('PARTICIPANT NAME LIST'!$G$9:$G130,"&gt;=3",'PARTICIPANT NAME LIST'!$G$9:$G130,"&lt;=6"))</f>
        <v/>
      </c>
      <c r="B129" s="97" t="str">
        <f>IF(OR(ISBLANK('PARTICIPANT NAME LIST'!$B130),'PARTICIPANT NAME LIST'!$G130=3,'PARTICIPANT NAME LIST'!$G130=4,'PARTICIPANT NAME LIST'!$G130=5,'PARTICIPANT NAME LIST'!$G130=6),"",UPPER('PARTICIPANT NAME LIST'!$B130))</f>
        <v/>
      </c>
      <c r="C129" s="101"/>
      <c r="D129" s="99" t="str">
        <f>IF(OR(ISBLANK('PARTICIPANT NAME LIST'!$B130),'PARTICIPANT NAME LIST'!$G130=3,'PARTICIPANT NAME LIST'!$G130=4,'PARTICIPANT NAME LIST'!$G130=5,'PARTICIPANT NAME LIST'!$G130=6),"",UPPER('PARTICIPANT NAME LIST'!$H130))</f>
        <v/>
      </c>
      <c r="E129" s="100" t="str">
        <f>IF('PARTICIPANT NAME LIST'!$G130=7,"ü","")</f>
        <v/>
      </c>
      <c r="F129" s="100" t="str">
        <f>IF('PARTICIPANT NAME LIST'!$G130=8,"ü","")</f>
        <v/>
      </c>
      <c r="G129" s="100" t="str">
        <f>IF('PARTICIPANT NAME LIST'!$G130=9,"ü","")</f>
        <v/>
      </c>
      <c r="H129" s="100" t="str">
        <f>IF('PARTICIPANT NAME LIST'!$G130=10,"ü","")</f>
        <v/>
      </c>
      <c r="I129" s="100" t="str">
        <f>IF('PARTICIPANT NAME LIST'!$G130=11,"ü","")</f>
        <v/>
      </c>
      <c r="J129" s="100" t="str">
        <f>IF('PARTICIPANT NAME LIST'!$G130=12,"ü","")</f>
        <v/>
      </c>
      <c r="K129" s="9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22.5" customHeight="1">
      <c r="A130" s="96" t="str">
        <f>IF(OR(ISBLANK('PARTICIPANT NAME LIST'!$B131),'PARTICIPANT NAME LIST'!$G131=3,'PARTICIPANT NAME LIST'!$G131=4,'PARTICIPANT NAME LIST'!$G131=5,'PARTICIPANT NAME LIST'!$G131=6),"",COUNTA('PARTICIPANT NAME LIST'!$B$9:$B131)-COUNTIFS('PARTICIPANT NAME LIST'!$G$9:$G131,"&gt;=3",'PARTICIPANT NAME LIST'!$G$9:$G131,"&lt;=6"))</f>
        <v/>
      </c>
      <c r="B130" s="97" t="str">
        <f>IF(OR(ISBLANK('PARTICIPANT NAME LIST'!$B131),'PARTICIPANT NAME LIST'!$G131=3,'PARTICIPANT NAME LIST'!$G131=4,'PARTICIPANT NAME LIST'!$G131=5,'PARTICIPANT NAME LIST'!$G131=6),"",UPPER('PARTICIPANT NAME LIST'!$B131))</f>
        <v/>
      </c>
      <c r="C130" s="101"/>
      <c r="D130" s="99" t="str">
        <f>IF(OR(ISBLANK('PARTICIPANT NAME LIST'!$B131),'PARTICIPANT NAME LIST'!$G131=3,'PARTICIPANT NAME LIST'!$G131=4,'PARTICIPANT NAME LIST'!$G131=5,'PARTICIPANT NAME LIST'!$G131=6),"",UPPER('PARTICIPANT NAME LIST'!$H131))</f>
        <v/>
      </c>
      <c r="E130" s="100" t="str">
        <f>IF('PARTICIPANT NAME LIST'!$G131=7,"ü","")</f>
        <v/>
      </c>
      <c r="F130" s="100" t="str">
        <f>IF('PARTICIPANT NAME LIST'!$G131=8,"ü","")</f>
        <v/>
      </c>
      <c r="G130" s="100" t="str">
        <f>IF('PARTICIPANT NAME LIST'!$G131=9,"ü","")</f>
        <v/>
      </c>
      <c r="H130" s="100" t="str">
        <f>IF('PARTICIPANT NAME LIST'!$G131=10,"ü","")</f>
        <v/>
      </c>
      <c r="I130" s="100" t="str">
        <f>IF('PARTICIPANT NAME LIST'!$G131=11,"ü","")</f>
        <v/>
      </c>
      <c r="J130" s="100" t="str">
        <f>IF('PARTICIPANT NAME LIST'!$G131=12,"ü","")</f>
        <v/>
      </c>
      <c r="K130" s="9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22.5" customHeight="1">
      <c r="A131" s="96" t="str">
        <f>IF(OR(ISBLANK('PARTICIPANT NAME LIST'!$B132),'PARTICIPANT NAME LIST'!$G132=3,'PARTICIPANT NAME LIST'!$G132=4,'PARTICIPANT NAME LIST'!$G132=5,'PARTICIPANT NAME LIST'!$G132=6),"",COUNTA('PARTICIPANT NAME LIST'!$B$9:$B132)-COUNTIFS('PARTICIPANT NAME LIST'!$G$9:$G132,"&gt;=3",'PARTICIPANT NAME LIST'!$G$9:$G132,"&lt;=6"))</f>
        <v/>
      </c>
      <c r="B131" s="97" t="str">
        <f>IF(OR(ISBLANK('PARTICIPANT NAME LIST'!$B132),'PARTICIPANT NAME LIST'!$G132=3,'PARTICIPANT NAME LIST'!$G132=4,'PARTICIPANT NAME LIST'!$G132=5,'PARTICIPANT NAME LIST'!$G132=6),"",UPPER('PARTICIPANT NAME LIST'!$B132))</f>
        <v/>
      </c>
      <c r="C131" s="101"/>
      <c r="D131" s="99" t="str">
        <f>IF(OR(ISBLANK('PARTICIPANT NAME LIST'!$B132),'PARTICIPANT NAME LIST'!$G132=3,'PARTICIPANT NAME LIST'!$G132=4,'PARTICIPANT NAME LIST'!$G132=5,'PARTICIPANT NAME LIST'!$G132=6),"",UPPER('PARTICIPANT NAME LIST'!$H132))</f>
        <v/>
      </c>
      <c r="E131" s="100" t="str">
        <f>IF('PARTICIPANT NAME LIST'!$G132=7,"ü","")</f>
        <v/>
      </c>
      <c r="F131" s="100" t="str">
        <f>IF('PARTICIPANT NAME LIST'!$G132=8,"ü","")</f>
        <v/>
      </c>
      <c r="G131" s="100" t="str">
        <f>IF('PARTICIPANT NAME LIST'!$G132=9,"ü","")</f>
        <v/>
      </c>
      <c r="H131" s="100" t="str">
        <f>IF('PARTICIPANT NAME LIST'!$G132=10,"ü","")</f>
        <v/>
      </c>
      <c r="I131" s="100" t="str">
        <f>IF('PARTICIPANT NAME LIST'!$G132=11,"ü","")</f>
        <v/>
      </c>
      <c r="J131" s="100" t="str">
        <f>IF('PARTICIPANT NAME LIST'!$G132=12,"ü","")</f>
        <v/>
      </c>
      <c r="K131" s="9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22.5" customHeight="1">
      <c r="A132" s="96" t="str">
        <f>IF(OR(ISBLANK('PARTICIPANT NAME LIST'!$B133),'PARTICIPANT NAME LIST'!$G133=3,'PARTICIPANT NAME LIST'!$G133=4,'PARTICIPANT NAME LIST'!$G133=5,'PARTICIPANT NAME LIST'!$G133=6),"",COUNTA('PARTICIPANT NAME LIST'!$B$9:$B133)-COUNTIFS('PARTICIPANT NAME LIST'!$G$9:$G133,"&gt;=3",'PARTICIPANT NAME LIST'!$G$9:$G133,"&lt;=6"))</f>
        <v/>
      </c>
      <c r="B132" s="97" t="str">
        <f>IF(OR(ISBLANK('PARTICIPANT NAME LIST'!$B133),'PARTICIPANT NAME LIST'!$G133=3,'PARTICIPANT NAME LIST'!$G133=4,'PARTICIPANT NAME LIST'!$G133=5,'PARTICIPANT NAME LIST'!$G133=6),"",UPPER('PARTICIPANT NAME LIST'!$B133))</f>
        <v/>
      </c>
      <c r="C132" s="101"/>
      <c r="D132" s="99" t="str">
        <f>IF(OR(ISBLANK('PARTICIPANT NAME LIST'!$B133),'PARTICIPANT NAME LIST'!$G133=3,'PARTICIPANT NAME LIST'!$G133=4,'PARTICIPANT NAME LIST'!$G133=5,'PARTICIPANT NAME LIST'!$G133=6),"",UPPER('PARTICIPANT NAME LIST'!$H133))</f>
        <v/>
      </c>
      <c r="E132" s="100" t="str">
        <f>IF('PARTICIPANT NAME LIST'!$G133=7,"ü","")</f>
        <v/>
      </c>
      <c r="F132" s="100" t="str">
        <f>IF('PARTICIPANT NAME LIST'!$G133=8,"ü","")</f>
        <v/>
      </c>
      <c r="G132" s="100" t="str">
        <f>IF('PARTICIPANT NAME LIST'!$G133=9,"ü","")</f>
        <v/>
      </c>
      <c r="H132" s="100" t="str">
        <f>IF('PARTICIPANT NAME LIST'!$G133=10,"ü","")</f>
        <v/>
      </c>
      <c r="I132" s="100" t="str">
        <f>IF('PARTICIPANT NAME LIST'!$G133=11,"ü","")</f>
        <v/>
      </c>
      <c r="J132" s="100" t="str">
        <f>IF('PARTICIPANT NAME LIST'!$G133=12,"ü","")</f>
        <v/>
      </c>
      <c r="K132" s="9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22.5" customHeight="1">
      <c r="A133" s="96" t="str">
        <f>IF(OR(ISBLANK('PARTICIPANT NAME LIST'!$B134),'PARTICIPANT NAME LIST'!$G134=3,'PARTICIPANT NAME LIST'!$G134=4,'PARTICIPANT NAME LIST'!$G134=5,'PARTICIPANT NAME LIST'!$G134=6),"",COUNTA('PARTICIPANT NAME LIST'!$B$9:$B134)-COUNTIFS('PARTICIPANT NAME LIST'!$G$9:$G134,"&gt;=3",'PARTICIPANT NAME LIST'!$G$9:$G134,"&lt;=6"))</f>
        <v/>
      </c>
      <c r="B133" s="97" t="str">
        <f>IF(OR(ISBLANK('PARTICIPANT NAME LIST'!$B134),'PARTICIPANT NAME LIST'!$G134=3,'PARTICIPANT NAME LIST'!$G134=4,'PARTICIPANT NAME LIST'!$G134=5,'PARTICIPANT NAME LIST'!$G134=6),"",UPPER('PARTICIPANT NAME LIST'!$B134))</f>
        <v/>
      </c>
      <c r="C133" s="101"/>
      <c r="D133" s="99" t="str">
        <f>IF(OR(ISBLANK('PARTICIPANT NAME LIST'!$B134),'PARTICIPANT NAME LIST'!$G134=3,'PARTICIPANT NAME LIST'!$G134=4,'PARTICIPANT NAME LIST'!$G134=5,'PARTICIPANT NAME LIST'!$G134=6),"",UPPER('PARTICIPANT NAME LIST'!$H134))</f>
        <v/>
      </c>
      <c r="E133" s="100" t="str">
        <f>IF('PARTICIPANT NAME LIST'!$G134=7,"ü","")</f>
        <v/>
      </c>
      <c r="F133" s="100" t="str">
        <f>IF('PARTICIPANT NAME LIST'!$G134=8,"ü","")</f>
        <v/>
      </c>
      <c r="G133" s="100" t="str">
        <f>IF('PARTICIPANT NAME LIST'!$G134=9,"ü","")</f>
        <v/>
      </c>
      <c r="H133" s="100" t="str">
        <f>IF('PARTICIPANT NAME LIST'!$G134=10,"ü","")</f>
        <v/>
      </c>
      <c r="I133" s="100" t="str">
        <f>IF('PARTICIPANT NAME LIST'!$G134=11,"ü","")</f>
        <v/>
      </c>
      <c r="J133" s="100" t="str">
        <f>IF('PARTICIPANT NAME LIST'!$G134=12,"ü","")</f>
        <v/>
      </c>
      <c r="K133" s="9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22.5" customHeight="1">
      <c r="A134" s="96" t="str">
        <f>IF(OR(ISBLANK('PARTICIPANT NAME LIST'!$B135),'PARTICIPANT NAME LIST'!$G135=3,'PARTICIPANT NAME LIST'!$G135=4,'PARTICIPANT NAME LIST'!$G135=5,'PARTICIPANT NAME LIST'!$G135=6),"",COUNTA('PARTICIPANT NAME LIST'!$B$9:$B135)-COUNTIFS('PARTICIPANT NAME LIST'!$G$9:$G135,"&gt;=3",'PARTICIPANT NAME LIST'!$G$9:$G135,"&lt;=6"))</f>
        <v/>
      </c>
      <c r="B134" s="97" t="str">
        <f>IF(OR(ISBLANK('PARTICIPANT NAME LIST'!$B135),'PARTICIPANT NAME LIST'!$G135=3,'PARTICIPANT NAME LIST'!$G135=4,'PARTICIPANT NAME LIST'!$G135=5,'PARTICIPANT NAME LIST'!$G135=6),"",UPPER('PARTICIPANT NAME LIST'!$B135))</f>
        <v/>
      </c>
      <c r="C134" s="101"/>
      <c r="D134" s="99" t="str">
        <f>IF(OR(ISBLANK('PARTICIPANT NAME LIST'!$B135),'PARTICIPANT NAME LIST'!$G135=3,'PARTICIPANT NAME LIST'!$G135=4,'PARTICIPANT NAME LIST'!$G135=5,'PARTICIPANT NAME LIST'!$G135=6),"",UPPER('PARTICIPANT NAME LIST'!$H135))</f>
        <v/>
      </c>
      <c r="E134" s="100" t="str">
        <f>IF('PARTICIPANT NAME LIST'!$G135=7,"ü","")</f>
        <v/>
      </c>
      <c r="F134" s="100" t="str">
        <f>IF('PARTICIPANT NAME LIST'!$G135=8,"ü","")</f>
        <v/>
      </c>
      <c r="G134" s="100" t="str">
        <f>IF('PARTICIPANT NAME LIST'!$G135=9,"ü","")</f>
        <v/>
      </c>
      <c r="H134" s="100" t="str">
        <f>IF('PARTICIPANT NAME LIST'!$G135=10,"ü","")</f>
        <v/>
      </c>
      <c r="I134" s="100" t="str">
        <f>IF('PARTICIPANT NAME LIST'!$G135=11,"ü","")</f>
        <v/>
      </c>
      <c r="J134" s="100" t="str">
        <f>IF('PARTICIPANT NAME LIST'!$G135=12,"ü","")</f>
        <v/>
      </c>
      <c r="K134" s="9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22.5" customHeight="1">
      <c r="A135" s="96" t="str">
        <f>IF(OR(ISBLANK('PARTICIPANT NAME LIST'!$B136),'PARTICIPANT NAME LIST'!$G136=3,'PARTICIPANT NAME LIST'!$G136=4,'PARTICIPANT NAME LIST'!$G136=5,'PARTICIPANT NAME LIST'!$G136=6),"",COUNTA('PARTICIPANT NAME LIST'!$B$9:$B136)-COUNTIFS('PARTICIPANT NAME LIST'!$G$9:$G136,"&gt;=3",'PARTICIPANT NAME LIST'!$G$9:$G136,"&lt;=6"))</f>
        <v/>
      </c>
      <c r="B135" s="97" t="str">
        <f>IF(OR(ISBLANK('PARTICIPANT NAME LIST'!$B136),'PARTICIPANT NAME LIST'!$G136=3,'PARTICIPANT NAME LIST'!$G136=4,'PARTICIPANT NAME LIST'!$G136=5,'PARTICIPANT NAME LIST'!$G136=6),"",UPPER('PARTICIPANT NAME LIST'!$B136))</f>
        <v/>
      </c>
      <c r="C135" s="101"/>
      <c r="D135" s="99" t="str">
        <f>IF(OR(ISBLANK('PARTICIPANT NAME LIST'!$B136),'PARTICIPANT NAME LIST'!$G136=3,'PARTICIPANT NAME LIST'!$G136=4,'PARTICIPANT NAME LIST'!$G136=5,'PARTICIPANT NAME LIST'!$G136=6),"",UPPER('PARTICIPANT NAME LIST'!$H136))</f>
        <v/>
      </c>
      <c r="E135" s="100" t="str">
        <f>IF('PARTICIPANT NAME LIST'!$G136=7,"ü","")</f>
        <v/>
      </c>
      <c r="F135" s="100" t="str">
        <f>IF('PARTICIPANT NAME LIST'!$G136=8,"ü","")</f>
        <v/>
      </c>
      <c r="G135" s="100" t="str">
        <f>IF('PARTICIPANT NAME LIST'!$G136=9,"ü","")</f>
        <v/>
      </c>
      <c r="H135" s="100" t="str">
        <f>IF('PARTICIPANT NAME LIST'!$G136=10,"ü","")</f>
        <v/>
      </c>
      <c r="I135" s="100" t="str">
        <f>IF('PARTICIPANT NAME LIST'!$G136=11,"ü","")</f>
        <v/>
      </c>
      <c r="J135" s="100" t="str">
        <f>IF('PARTICIPANT NAME LIST'!$G136=12,"ü","")</f>
        <v/>
      </c>
      <c r="K135" s="9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22.5" customHeight="1">
      <c r="A136" s="96" t="str">
        <f>IF(OR(ISBLANK('PARTICIPANT NAME LIST'!$B137),'PARTICIPANT NAME LIST'!$G137=3,'PARTICIPANT NAME LIST'!$G137=4,'PARTICIPANT NAME LIST'!$G137=5,'PARTICIPANT NAME LIST'!$G137=6),"",COUNTA('PARTICIPANT NAME LIST'!$B$9:$B137)-COUNTIFS('PARTICIPANT NAME LIST'!$G$9:$G137,"&gt;=3",'PARTICIPANT NAME LIST'!$G$9:$G137,"&lt;=6"))</f>
        <v/>
      </c>
      <c r="B136" s="97" t="str">
        <f>IF(OR(ISBLANK('PARTICIPANT NAME LIST'!$B137),'PARTICIPANT NAME LIST'!$G137=3,'PARTICIPANT NAME LIST'!$G137=4,'PARTICIPANT NAME LIST'!$G137=5,'PARTICIPANT NAME LIST'!$G137=6),"",UPPER('PARTICIPANT NAME LIST'!$B137))</f>
        <v/>
      </c>
      <c r="C136" s="101"/>
      <c r="D136" s="99" t="str">
        <f>IF(OR(ISBLANK('PARTICIPANT NAME LIST'!$B137),'PARTICIPANT NAME LIST'!$G137=3,'PARTICIPANT NAME LIST'!$G137=4,'PARTICIPANT NAME LIST'!$G137=5,'PARTICIPANT NAME LIST'!$G137=6),"",UPPER('PARTICIPANT NAME LIST'!$H137))</f>
        <v/>
      </c>
      <c r="E136" s="100" t="str">
        <f>IF('PARTICIPANT NAME LIST'!$G137=7,"ü","")</f>
        <v/>
      </c>
      <c r="F136" s="100" t="str">
        <f>IF('PARTICIPANT NAME LIST'!$G137=8,"ü","")</f>
        <v/>
      </c>
      <c r="G136" s="100" t="str">
        <f>IF('PARTICIPANT NAME LIST'!$G137=9,"ü","")</f>
        <v/>
      </c>
      <c r="H136" s="100" t="str">
        <f>IF('PARTICIPANT NAME LIST'!$G137=10,"ü","")</f>
        <v/>
      </c>
      <c r="I136" s="100" t="str">
        <f>IF('PARTICIPANT NAME LIST'!$G137=11,"ü","")</f>
        <v/>
      </c>
      <c r="J136" s="100" t="str">
        <f>IF('PARTICIPANT NAME LIST'!$G137=12,"ü","")</f>
        <v/>
      </c>
      <c r="K136" s="9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22.5" customHeight="1">
      <c r="A137" s="96" t="str">
        <f>IF(OR(ISBLANK('PARTICIPANT NAME LIST'!$B138),'PARTICIPANT NAME LIST'!$G138=3,'PARTICIPANT NAME LIST'!$G138=4,'PARTICIPANT NAME LIST'!$G138=5,'PARTICIPANT NAME LIST'!$G138=6),"",COUNTA('PARTICIPANT NAME LIST'!$B$9:$B138)-COUNTIFS('PARTICIPANT NAME LIST'!$G$9:$G138,"&gt;=3",'PARTICIPANT NAME LIST'!$G$9:$G138,"&lt;=6"))</f>
        <v/>
      </c>
      <c r="B137" s="97" t="str">
        <f>IF(OR(ISBLANK('PARTICIPANT NAME LIST'!$B138),'PARTICIPANT NAME LIST'!$G138=3,'PARTICIPANT NAME LIST'!$G138=4,'PARTICIPANT NAME LIST'!$G138=5,'PARTICIPANT NAME LIST'!$G138=6),"",UPPER('PARTICIPANT NAME LIST'!$B138))</f>
        <v/>
      </c>
      <c r="C137" s="101"/>
      <c r="D137" s="99" t="str">
        <f>IF(OR(ISBLANK('PARTICIPANT NAME LIST'!$B138),'PARTICIPANT NAME LIST'!$G138=3,'PARTICIPANT NAME LIST'!$G138=4,'PARTICIPANT NAME LIST'!$G138=5,'PARTICIPANT NAME LIST'!$G138=6),"",UPPER('PARTICIPANT NAME LIST'!$H138))</f>
        <v/>
      </c>
      <c r="E137" s="100" t="str">
        <f>IF('PARTICIPANT NAME LIST'!$G138=7,"ü","")</f>
        <v/>
      </c>
      <c r="F137" s="100" t="str">
        <f>IF('PARTICIPANT NAME LIST'!$G138=8,"ü","")</f>
        <v/>
      </c>
      <c r="G137" s="100" t="str">
        <f>IF('PARTICIPANT NAME LIST'!$G138=9,"ü","")</f>
        <v/>
      </c>
      <c r="H137" s="100" t="str">
        <f>IF('PARTICIPANT NAME LIST'!$G138=10,"ü","")</f>
        <v/>
      </c>
      <c r="I137" s="100" t="str">
        <f>IF('PARTICIPANT NAME LIST'!$G138=11,"ü","")</f>
        <v/>
      </c>
      <c r="J137" s="100" t="str">
        <f>IF('PARTICIPANT NAME LIST'!$G138=12,"ü","")</f>
        <v/>
      </c>
      <c r="K137" s="9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22.5" customHeight="1">
      <c r="A138" s="96" t="str">
        <f>IF(OR(ISBLANK('PARTICIPANT NAME LIST'!$B139),'PARTICIPANT NAME LIST'!$G139=3,'PARTICIPANT NAME LIST'!$G139=4,'PARTICIPANT NAME LIST'!$G139=5,'PARTICIPANT NAME LIST'!$G139=6),"",COUNTA('PARTICIPANT NAME LIST'!$B$9:$B139)-COUNTIFS('PARTICIPANT NAME LIST'!$G$9:$G139,"&gt;=3",'PARTICIPANT NAME LIST'!$G$9:$G139,"&lt;=6"))</f>
        <v/>
      </c>
      <c r="B138" s="97" t="str">
        <f>IF(OR(ISBLANK('PARTICIPANT NAME LIST'!$B139),'PARTICIPANT NAME LIST'!$G139=3,'PARTICIPANT NAME LIST'!$G139=4,'PARTICIPANT NAME LIST'!$G139=5,'PARTICIPANT NAME LIST'!$G139=6),"",UPPER('PARTICIPANT NAME LIST'!$B139))</f>
        <v/>
      </c>
      <c r="C138" s="101"/>
      <c r="D138" s="99" t="str">
        <f>IF(OR(ISBLANK('PARTICIPANT NAME LIST'!$B139),'PARTICIPANT NAME LIST'!$G139=3,'PARTICIPANT NAME LIST'!$G139=4,'PARTICIPANT NAME LIST'!$G139=5,'PARTICIPANT NAME LIST'!$G139=6),"",UPPER('PARTICIPANT NAME LIST'!$H139))</f>
        <v/>
      </c>
      <c r="E138" s="100" t="str">
        <f>IF('PARTICIPANT NAME LIST'!$G139=7,"ü","")</f>
        <v/>
      </c>
      <c r="F138" s="100" t="str">
        <f>IF('PARTICIPANT NAME LIST'!$G139=8,"ü","")</f>
        <v/>
      </c>
      <c r="G138" s="100" t="str">
        <f>IF('PARTICIPANT NAME LIST'!$G139=9,"ü","")</f>
        <v/>
      </c>
      <c r="H138" s="100" t="str">
        <f>IF('PARTICIPANT NAME LIST'!$G139=10,"ü","")</f>
        <v/>
      </c>
      <c r="I138" s="100" t="str">
        <f>IF('PARTICIPANT NAME LIST'!$G139=11,"ü","")</f>
        <v/>
      </c>
      <c r="J138" s="100" t="str">
        <f>IF('PARTICIPANT NAME LIST'!$G139=12,"ü","")</f>
        <v/>
      </c>
      <c r="K138" s="9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22.5" customHeight="1">
      <c r="A139" s="96" t="str">
        <f>IF(OR(ISBLANK('PARTICIPANT NAME LIST'!$B140),'PARTICIPANT NAME LIST'!$G140=3,'PARTICIPANT NAME LIST'!$G140=4,'PARTICIPANT NAME LIST'!$G140=5,'PARTICIPANT NAME LIST'!$G140=6),"",COUNTA('PARTICIPANT NAME LIST'!$B$9:$B140)-COUNTIFS('PARTICIPANT NAME LIST'!$G$9:$G140,"&gt;=3",'PARTICIPANT NAME LIST'!$G$9:$G140,"&lt;=6"))</f>
        <v/>
      </c>
      <c r="B139" s="97" t="str">
        <f>IF(OR(ISBLANK('PARTICIPANT NAME LIST'!$B140),'PARTICIPANT NAME LIST'!$G140=3,'PARTICIPANT NAME LIST'!$G140=4,'PARTICIPANT NAME LIST'!$G140=5,'PARTICIPANT NAME LIST'!$G140=6),"",UPPER('PARTICIPANT NAME LIST'!$B140))</f>
        <v/>
      </c>
      <c r="C139" s="101"/>
      <c r="D139" s="99" t="str">
        <f>IF(OR(ISBLANK('PARTICIPANT NAME LIST'!$B140),'PARTICIPANT NAME LIST'!$G140=3,'PARTICIPANT NAME LIST'!$G140=4,'PARTICIPANT NAME LIST'!$G140=5,'PARTICIPANT NAME LIST'!$G140=6),"",UPPER('PARTICIPANT NAME LIST'!$H140))</f>
        <v/>
      </c>
      <c r="E139" s="100" t="str">
        <f>IF('PARTICIPANT NAME LIST'!$G140=7,"ü","")</f>
        <v/>
      </c>
      <c r="F139" s="100" t="str">
        <f>IF('PARTICIPANT NAME LIST'!$G140=8,"ü","")</f>
        <v/>
      </c>
      <c r="G139" s="100" t="str">
        <f>IF('PARTICIPANT NAME LIST'!$G140=9,"ü","")</f>
        <v/>
      </c>
      <c r="H139" s="100" t="str">
        <f>IF('PARTICIPANT NAME LIST'!$G140=10,"ü","")</f>
        <v/>
      </c>
      <c r="I139" s="100" t="str">
        <f>IF('PARTICIPANT NAME LIST'!$G140=11,"ü","")</f>
        <v/>
      </c>
      <c r="J139" s="100" t="str">
        <f>IF('PARTICIPANT NAME LIST'!$G140=12,"ü","")</f>
        <v/>
      </c>
      <c r="K139" s="9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22.5" customHeight="1">
      <c r="A140" s="96" t="str">
        <f>IF(OR(ISBLANK('PARTICIPANT NAME LIST'!$B141),'PARTICIPANT NAME LIST'!$G141=3,'PARTICIPANT NAME LIST'!$G141=4,'PARTICIPANT NAME LIST'!$G141=5,'PARTICIPANT NAME LIST'!$G141=6),"",COUNTA('PARTICIPANT NAME LIST'!$B$9:$B141)-COUNTIFS('PARTICIPANT NAME LIST'!$G$9:$G141,"&gt;=3",'PARTICIPANT NAME LIST'!$G$9:$G141,"&lt;=6"))</f>
        <v/>
      </c>
      <c r="B140" s="97" t="str">
        <f>IF(OR(ISBLANK('PARTICIPANT NAME LIST'!$B141),'PARTICIPANT NAME LIST'!$G141=3,'PARTICIPANT NAME LIST'!$G141=4,'PARTICIPANT NAME LIST'!$G141=5,'PARTICIPANT NAME LIST'!$G141=6),"",UPPER('PARTICIPANT NAME LIST'!$B141))</f>
        <v/>
      </c>
      <c r="C140" s="101"/>
      <c r="D140" s="99" t="str">
        <f>IF(OR(ISBLANK('PARTICIPANT NAME LIST'!$B141),'PARTICIPANT NAME LIST'!$G141=3,'PARTICIPANT NAME LIST'!$G141=4,'PARTICIPANT NAME LIST'!$G141=5,'PARTICIPANT NAME LIST'!$G141=6),"",UPPER('PARTICIPANT NAME LIST'!$H141))</f>
        <v/>
      </c>
      <c r="E140" s="100" t="str">
        <f>IF('PARTICIPANT NAME LIST'!$G141=7,"ü","")</f>
        <v/>
      </c>
      <c r="F140" s="100" t="str">
        <f>IF('PARTICIPANT NAME LIST'!$G141=8,"ü","")</f>
        <v/>
      </c>
      <c r="G140" s="100" t="str">
        <f>IF('PARTICIPANT NAME LIST'!$G141=9,"ü","")</f>
        <v/>
      </c>
      <c r="H140" s="100" t="str">
        <f>IF('PARTICIPANT NAME LIST'!$G141=10,"ü","")</f>
        <v/>
      </c>
      <c r="I140" s="100" t="str">
        <f>IF('PARTICIPANT NAME LIST'!$G141=11,"ü","")</f>
        <v/>
      </c>
      <c r="J140" s="100" t="str">
        <f>IF('PARTICIPANT NAME LIST'!$G141=12,"ü","")</f>
        <v/>
      </c>
      <c r="K140" s="9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22.5" customHeight="1">
      <c r="A141" s="96" t="str">
        <f>IF(OR(ISBLANK('PARTICIPANT NAME LIST'!$B142),'PARTICIPANT NAME LIST'!$G142=3,'PARTICIPANT NAME LIST'!$G142=4,'PARTICIPANT NAME LIST'!$G142=5,'PARTICIPANT NAME LIST'!$G142=6),"",COUNTA('PARTICIPANT NAME LIST'!$B$9:$B142)-COUNTIFS('PARTICIPANT NAME LIST'!$G$9:$G142,"&gt;=3",'PARTICIPANT NAME LIST'!$G$9:$G142,"&lt;=6"))</f>
        <v/>
      </c>
      <c r="B141" s="97" t="str">
        <f>IF(OR(ISBLANK('PARTICIPANT NAME LIST'!$B142),'PARTICIPANT NAME LIST'!$G142=3,'PARTICIPANT NAME LIST'!$G142=4,'PARTICIPANT NAME LIST'!$G142=5,'PARTICIPANT NAME LIST'!$G142=6),"",UPPER('PARTICIPANT NAME LIST'!$B142))</f>
        <v/>
      </c>
      <c r="C141" s="101"/>
      <c r="D141" s="99" t="str">
        <f>IF(OR(ISBLANK('PARTICIPANT NAME LIST'!$B142),'PARTICIPANT NAME LIST'!$G142=3,'PARTICIPANT NAME LIST'!$G142=4,'PARTICIPANT NAME LIST'!$G142=5,'PARTICIPANT NAME LIST'!$G142=6),"",UPPER('PARTICIPANT NAME LIST'!$H142))</f>
        <v/>
      </c>
      <c r="E141" s="100" t="str">
        <f>IF('PARTICIPANT NAME LIST'!$G142=7,"ü","")</f>
        <v/>
      </c>
      <c r="F141" s="100" t="str">
        <f>IF('PARTICIPANT NAME LIST'!$G142=8,"ü","")</f>
        <v/>
      </c>
      <c r="G141" s="100" t="str">
        <f>IF('PARTICIPANT NAME LIST'!$G142=9,"ü","")</f>
        <v/>
      </c>
      <c r="H141" s="100" t="str">
        <f>IF('PARTICIPANT NAME LIST'!$G142=10,"ü","")</f>
        <v/>
      </c>
      <c r="I141" s="100" t="str">
        <f>IF('PARTICIPANT NAME LIST'!$G142=11,"ü","")</f>
        <v/>
      </c>
      <c r="J141" s="100" t="str">
        <f>IF('PARTICIPANT NAME LIST'!$G142=12,"ü","")</f>
        <v/>
      </c>
      <c r="K141" s="9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22.5" customHeight="1">
      <c r="A142" s="96" t="str">
        <f>IF(OR(ISBLANK('PARTICIPANT NAME LIST'!$B143),'PARTICIPANT NAME LIST'!$G143=3,'PARTICIPANT NAME LIST'!$G143=4,'PARTICIPANT NAME LIST'!$G143=5,'PARTICIPANT NAME LIST'!$G143=6),"",COUNTA('PARTICIPANT NAME LIST'!$B$9:$B143)-COUNTIFS('PARTICIPANT NAME LIST'!$G$9:$G143,"&gt;=3",'PARTICIPANT NAME LIST'!$G$9:$G143,"&lt;=6"))</f>
        <v/>
      </c>
      <c r="B142" s="97" t="str">
        <f>IF(OR(ISBLANK('PARTICIPANT NAME LIST'!$B143),'PARTICIPANT NAME LIST'!$G143=3,'PARTICIPANT NAME LIST'!$G143=4,'PARTICIPANT NAME LIST'!$G143=5,'PARTICIPANT NAME LIST'!$G143=6),"",UPPER('PARTICIPANT NAME LIST'!$B143))</f>
        <v/>
      </c>
      <c r="C142" s="101"/>
      <c r="D142" s="99" t="str">
        <f>IF(OR(ISBLANK('PARTICIPANT NAME LIST'!$B143),'PARTICIPANT NAME LIST'!$G143=3,'PARTICIPANT NAME LIST'!$G143=4,'PARTICIPANT NAME LIST'!$G143=5,'PARTICIPANT NAME LIST'!$G143=6),"",UPPER('PARTICIPANT NAME LIST'!$H143))</f>
        <v/>
      </c>
      <c r="E142" s="100" t="str">
        <f>IF('PARTICIPANT NAME LIST'!$G143=7,"ü","")</f>
        <v/>
      </c>
      <c r="F142" s="100" t="str">
        <f>IF('PARTICIPANT NAME LIST'!$G143=8,"ü","")</f>
        <v/>
      </c>
      <c r="G142" s="100" t="str">
        <f>IF('PARTICIPANT NAME LIST'!$G143=9,"ü","")</f>
        <v/>
      </c>
      <c r="H142" s="100" t="str">
        <f>IF('PARTICIPANT NAME LIST'!$G143=10,"ü","")</f>
        <v/>
      </c>
      <c r="I142" s="100" t="str">
        <f>IF('PARTICIPANT NAME LIST'!$G143=11,"ü","")</f>
        <v/>
      </c>
      <c r="J142" s="100" t="str">
        <f>IF('PARTICIPANT NAME LIST'!$G143=12,"ü","")</f>
        <v/>
      </c>
      <c r="K142" s="9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22.5" customHeight="1">
      <c r="A143" s="96" t="str">
        <f>IF(OR(ISBLANK('PARTICIPANT NAME LIST'!$B144),'PARTICIPANT NAME LIST'!$G144=3,'PARTICIPANT NAME LIST'!$G144=4,'PARTICIPANT NAME LIST'!$G144=5,'PARTICIPANT NAME LIST'!$G144=6),"",COUNTA('PARTICIPANT NAME LIST'!$B$9:$B144)-COUNTIFS('PARTICIPANT NAME LIST'!$G$9:$G144,"&gt;=3",'PARTICIPANT NAME LIST'!$G$9:$G144,"&lt;=6"))</f>
        <v/>
      </c>
      <c r="B143" s="97" t="str">
        <f>IF(OR(ISBLANK('PARTICIPANT NAME LIST'!$B144),'PARTICIPANT NAME LIST'!$G144=3,'PARTICIPANT NAME LIST'!$G144=4,'PARTICIPANT NAME LIST'!$G144=5,'PARTICIPANT NAME LIST'!$G144=6),"",UPPER('PARTICIPANT NAME LIST'!$B144))</f>
        <v/>
      </c>
      <c r="C143" s="101"/>
      <c r="D143" s="99" t="str">
        <f>IF(OR(ISBLANK('PARTICIPANT NAME LIST'!$B144),'PARTICIPANT NAME LIST'!$G144=3,'PARTICIPANT NAME LIST'!$G144=4,'PARTICIPANT NAME LIST'!$G144=5,'PARTICIPANT NAME LIST'!$G144=6),"",UPPER('PARTICIPANT NAME LIST'!$H144))</f>
        <v/>
      </c>
      <c r="E143" s="100" t="str">
        <f>IF('PARTICIPANT NAME LIST'!$G144=7,"ü","")</f>
        <v/>
      </c>
      <c r="F143" s="100" t="str">
        <f>IF('PARTICIPANT NAME LIST'!$G144=8,"ü","")</f>
        <v/>
      </c>
      <c r="G143" s="100" t="str">
        <f>IF('PARTICIPANT NAME LIST'!$G144=9,"ü","")</f>
        <v/>
      </c>
      <c r="H143" s="100" t="str">
        <f>IF('PARTICIPANT NAME LIST'!$G144=10,"ü","")</f>
        <v/>
      </c>
      <c r="I143" s="100" t="str">
        <f>IF('PARTICIPANT NAME LIST'!$G144=11,"ü","")</f>
        <v/>
      </c>
      <c r="J143" s="100" t="str">
        <f>IF('PARTICIPANT NAME LIST'!$G144=12,"ü","")</f>
        <v/>
      </c>
      <c r="K143" s="9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22.5" customHeight="1">
      <c r="A144" s="96" t="str">
        <f>IF(OR(ISBLANK('PARTICIPANT NAME LIST'!$B145),'PARTICIPANT NAME LIST'!$G145=3,'PARTICIPANT NAME LIST'!$G145=4,'PARTICIPANT NAME LIST'!$G145=5,'PARTICIPANT NAME LIST'!$G145=6),"",COUNTA('PARTICIPANT NAME LIST'!$B$9:$B145)-COUNTIFS('PARTICIPANT NAME LIST'!$G$9:$G145,"&gt;=3",'PARTICIPANT NAME LIST'!$G$9:$G145,"&lt;=6"))</f>
        <v/>
      </c>
      <c r="B144" s="97" t="str">
        <f>IF(OR(ISBLANK('PARTICIPANT NAME LIST'!$B145),'PARTICIPANT NAME LIST'!$G145=3,'PARTICIPANT NAME LIST'!$G145=4,'PARTICIPANT NAME LIST'!$G145=5,'PARTICIPANT NAME LIST'!$G145=6),"",UPPER('PARTICIPANT NAME LIST'!$B145))</f>
        <v/>
      </c>
      <c r="C144" s="101"/>
      <c r="D144" s="99" t="str">
        <f>IF(OR(ISBLANK('PARTICIPANT NAME LIST'!$B145),'PARTICIPANT NAME LIST'!$G145=3,'PARTICIPANT NAME LIST'!$G145=4,'PARTICIPANT NAME LIST'!$G145=5,'PARTICIPANT NAME LIST'!$G145=6),"",UPPER('PARTICIPANT NAME LIST'!$H145))</f>
        <v/>
      </c>
      <c r="E144" s="100" t="str">
        <f>IF('PARTICIPANT NAME LIST'!$G145=7,"ü","")</f>
        <v/>
      </c>
      <c r="F144" s="100" t="str">
        <f>IF('PARTICIPANT NAME LIST'!$G145=8,"ü","")</f>
        <v/>
      </c>
      <c r="G144" s="100" t="str">
        <f>IF('PARTICIPANT NAME LIST'!$G145=9,"ü","")</f>
        <v/>
      </c>
      <c r="H144" s="100" t="str">
        <f>IF('PARTICIPANT NAME LIST'!$G145=10,"ü","")</f>
        <v/>
      </c>
      <c r="I144" s="100" t="str">
        <f>IF('PARTICIPANT NAME LIST'!$G145=11,"ü","")</f>
        <v/>
      </c>
      <c r="J144" s="100" t="str">
        <f>IF('PARTICIPANT NAME LIST'!$G145=12,"ü","")</f>
        <v/>
      </c>
      <c r="K144" s="9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22.5" customHeight="1">
      <c r="A145" s="96" t="str">
        <f>IF(OR(ISBLANK('PARTICIPANT NAME LIST'!$B146),'PARTICIPANT NAME LIST'!$G146=3,'PARTICIPANT NAME LIST'!$G146=4,'PARTICIPANT NAME LIST'!$G146=5,'PARTICIPANT NAME LIST'!$G146=6),"",COUNTA('PARTICIPANT NAME LIST'!$B$9:$B146)-COUNTIFS('PARTICIPANT NAME LIST'!$G$9:$G146,"&gt;=3",'PARTICIPANT NAME LIST'!$G$9:$G146,"&lt;=6"))</f>
        <v/>
      </c>
      <c r="B145" s="97" t="str">
        <f>IF(OR(ISBLANK('PARTICIPANT NAME LIST'!$B146),'PARTICIPANT NAME LIST'!$G146=3,'PARTICIPANT NAME LIST'!$G146=4,'PARTICIPANT NAME LIST'!$G146=5,'PARTICIPANT NAME LIST'!$G146=6),"",UPPER('PARTICIPANT NAME LIST'!$B146))</f>
        <v/>
      </c>
      <c r="C145" s="101"/>
      <c r="D145" s="99" t="str">
        <f>IF(OR(ISBLANK('PARTICIPANT NAME LIST'!$B146),'PARTICIPANT NAME LIST'!$G146=3,'PARTICIPANT NAME LIST'!$G146=4,'PARTICIPANT NAME LIST'!$G146=5,'PARTICIPANT NAME LIST'!$G146=6),"",UPPER('PARTICIPANT NAME LIST'!$H146))</f>
        <v/>
      </c>
      <c r="E145" s="100" t="str">
        <f>IF('PARTICIPANT NAME LIST'!$G146=7,"ü","")</f>
        <v/>
      </c>
      <c r="F145" s="100" t="str">
        <f>IF('PARTICIPANT NAME LIST'!$G146=8,"ü","")</f>
        <v/>
      </c>
      <c r="G145" s="100" t="str">
        <f>IF('PARTICIPANT NAME LIST'!$G146=9,"ü","")</f>
        <v/>
      </c>
      <c r="H145" s="100" t="str">
        <f>IF('PARTICIPANT NAME LIST'!$G146=10,"ü","")</f>
        <v/>
      </c>
      <c r="I145" s="100" t="str">
        <f>IF('PARTICIPANT NAME LIST'!$G146=11,"ü","")</f>
        <v/>
      </c>
      <c r="J145" s="100" t="str">
        <f>IF('PARTICIPANT NAME LIST'!$G146=12,"ü","")</f>
        <v/>
      </c>
      <c r="K145" s="9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22.5" customHeight="1">
      <c r="A146" s="96" t="str">
        <f>IF(OR(ISBLANK('PARTICIPANT NAME LIST'!$B147),'PARTICIPANT NAME LIST'!$G147=3,'PARTICIPANT NAME LIST'!$G147=4,'PARTICIPANT NAME LIST'!$G147=5,'PARTICIPANT NAME LIST'!$G147=6),"",COUNTA('PARTICIPANT NAME LIST'!$B$9:$B147)-COUNTIFS('PARTICIPANT NAME LIST'!$G$9:$G147,"&gt;=3",'PARTICIPANT NAME LIST'!$G$9:$G147,"&lt;=6"))</f>
        <v/>
      </c>
      <c r="B146" s="97" t="str">
        <f>IF(OR(ISBLANK('PARTICIPANT NAME LIST'!$B147),'PARTICIPANT NAME LIST'!$G147=3,'PARTICIPANT NAME LIST'!$G147=4,'PARTICIPANT NAME LIST'!$G147=5,'PARTICIPANT NAME LIST'!$G147=6),"",UPPER('PARTICIPANT NAME LIST'!$B147))</f>
        <v/>
      </c>
      <c r="C146" s="101"/>
      <c r="D146" s="99" t="str">
        <f>IF(OR(ISBLANK('PARTICIPANT NAME LIST'!$B147),'PARTICIPANT NAME LIST'!$G147=3,'PARTICIPANT NAME LIST'!$G147=4,'PARTICIPANT NAME LIST'!$G147=5,'PARTICIPANT NAME LIST'!$G147=6),"",UPPER('PARTICIPANT NAME LIST'!$H147))</f>
        <v/>
      </c>
      <c r="E146" s="100" t="str">
        <f>IF('PARTICIPANT NAME LIST'!$G147=7,"ü","")</f>
        <v/>
      </c>
      <c r="F146" s="100" t="str">
        <f>IF('PARTICIPANT NAME LIST'!$G147=8,"ü","")</f>
        <v/>
      </c>
      <c r="G146" s="100" t="str">
        <f>IF('PARTICIPANT NAME LIST'!$G147=9,"ü","")</f>
        <v/>
      </c>
      <c r="H146" s="100" t="str">
        <f>IF('PARTICIPANT NAME LIST'!$G147=10,"ü","")</f>
        <v/>
      </c>
      <c r="I146" s="100" t="str">
        <f>IF('PARTICIPANT NAME LIST'!$G147=11,"ü","")</f>
        <v/>
      </c>
      <c r="J146" s="100" t="str">
        <f>IF('PARTICIPANT NAME LIST'!$G147=12,"ü","")</f>
        <v/>
      </c>
      <c r="K146" s="9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22.5" customHeight="1">
      <c r="A147" s="96" t="str">
        <f>IF(OR(ISBLANK('PARTICIPANT NAME LIST'!$B148),'PARTICIPANT NAME LIST'!$G148=3,'PARTICIPANT NAME LIST'!$G148=4,'PARTICIPANT NAME LIST'!$G148=5,'PARTICIPANT NAME LIST'!$G148=6),"",COUNTA('PARTICIPANT NAME LIST'!$B$9:$B148)-COUNTIFS('PARTICIPANT NAME LIST'!$G$9:$G148,"&gt;=3",'PARTICIPANT NAME LIST'!$G$9:$G148,"&lt;=6"))</f>
        <v/>
      </c>
      <c r="B147" s="97" t="str">
        <f>IF(OR(ISBLANK('PARTICIPANT NAME LIST'!$B148),'PARTICIPANT NAME LIST'!$G148=3,'PARTICIPANT NAME LIST'!$G148=4,'PARTICIPANT NAME LIST'!$G148=5,'PARTICIPANT NAME LIST'!$G148=6),"",UPPER('PARTICIPANT NAME LIST'!$B148))</f>
        <v/>
      </c>
      <c r="C147" s="101"/>
      <c r="D147" s="99" t="str">
        <f>IF(OR(ISBLANK('PARTICIPANT NAME LIST'!$B148),'PARTICIPANT NAME LIST'!$G148=3,'PARTICIPANT NAME LIST'!$G148=4,'PARTICIPANT NAME LIST'!$G148=5,'PARTICIPANT NAME LIST'!$G148=6),"",UPPER('PARTICIPANT NAME LIST'!$H148))</f>
        <v/>
      </c>
      <c r="E147" s="100" t="str">
        <f>IF('PARTICIPANT NAME LIST'!$G148=7,"ü","")</f>
        <v/>
      </c>
      <c r="F147" s="100" t="str">
        <f>IF('PARTICIPANT NAME LIST'!$G148=8,"ü","")</f>
        <v/>
      </c>
      <c r="G147" s="100" t="str">
        <f>IF('PARTICIPANT NAME LIST'!$G148=9,"ü","")</f>
        <v/>
      </c>
      <c r="H147" s="100" t="str">
        <f>IF('PARTICIPANT NAME LIST'!$G148=10,"ü","")</f>
        <v/>
      </c>
      <c r="I147" s="100" t="str">
        <f>IF('PARTICIPANT NAME LIST'!$G148=11,"ü","")</f>
        <v/>
      </c>
      <c r="J147" s="100" t="str">
        <f>IF('PARTICIPANT NAME LIST'!$G148=12,"ü","")</f>
        <v/>
      </c>
      <c r="K147" s="9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22.5" customHeight="1">
      <c r="A148" s="96" t="str">
        <f>IF(OR(ISBLANK('PARTICIPANT NAME LIST'!$B149),'PARTICIPANT NAME LIST'!$G149=3,'PARTICIPANT NAME LIST'!$G149=4,'PARTICIPANT NAME LIST'!$G149=5,'PARTICIPANT NAME LIST'!$G149=6),"",COUNTA('PARTICIPANT NAME LIST'!$B$9:$B149)-COUNTIFS('PARTICIPANT NAME LIST'!$G$9:$G149,"&gt;=3",'PARTICIPANT NAME LIST'!$G$9:$G149,"&lt;=6"))</f>
        <v/>
      </c>
      <c r="B148" s="97" t="str">
        <f>IF(OR(ISBLANK('PARTICIPANT NAME LIST'!$B149),'PARTICIPANT NAME LIST'!$G149=3,'PARTICIPANT NAME LIST'!$G149=4,'PARTICIPANT NAME LIST'!$G149=5,'PARTICIPANT NAME LIST'!$G149=6),"",UPPER('PARTICIPANT NAME LIST'!$B149))</f>
        <v/>
      </c>
      <c r="C148" s="101"/>
      <c r="D148" s="99" t="str">
        <f>IF(OR(ISBLANK('PARTICIPANT NAME LIST'!$B149),'PARTICIPANT NAME LIST'!$G149=3,'PARTICIPANT NAME LIST'!$G149=4,'PARTICIPANT NAME LIST'!$G149=5,'PARTICIPANT NAME LIST'!$G149=6),"",UPPER('PARTICIPANT NAME LIST'!$H149))</f>
        <v/>
      </c>
      <c r="E148" s="100" t="str">
        <f>IF('PARTICIPANT NAME LIST'!$G149=7,"ü","")</f>
        <v/>
      </c>
      <c r="F148" s="100" t="str">
        <f>IF('PARTICIPANT NAME LIST'!$G149=8,"ü","")</f>
        <v/>
      </c>
      <c r="G148" s="100" t="str">
        <f>IF('PARTICIPANT NAME LIST'!$G149=9,"ü","")</f>
        <v/>
      </c>
      <c r="H148" s="100" t="str">
        <f>IF('PARTICIPANT NAME LIST'!$G149=10,"ü","")</f>
        <v/>
      </c>
      <c r="I148" s="100" t="str">
        <f>IF('PARTICIPANT NAME LIST'!$G149=11,"ü","")</f>
        <v/>
      </c>
      <c r="J148" s="100" t="str">
        <f>IF('PARTICIPANT NAME LIST'!$G149=12,"ü","")</f>
        <v/>
      </c>
      <c r="K148" s="9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22.5" customHeight="1">
      <c r="A149" s="96" t="str">
        <f>IF(OR(ISBLANK('PARTICIPANT NAME LIST'!$B150),'PARTICIPANT NAME LIST'!$G150=3,'PARTICIPANT NAME LIST'!$G150=4,'PARTICIPANT NAME LIST'!$G150=5,'PARTICIPANT NAME LIST'!$G150=6),"",COUNTA('PARTICIPANT NAME LIST'!$B$9:$B150)-COUNTIFS('PARTICIPANT NAME LIST'!$G$9:$G150,"&gt;=3",'PARTICIPANT NAME LIST'!$G$9:$G150,"&lt;=6"))</f>
        <v/>
      </c>
      <c r="B149" s="97" t="str">
        <f>IF(OR(ISBLANK('PARTICIPANT NAME LIST'!$B150),'PARTICIPANT NAME LIST'!$G150=3,'PARTICIPANT NAME LIST'!$G150=4,'PARTICIPANT NAME LIST'!$G150=5,'PARTICIPANT NAME LIST'!$G150=6),"",UPPER('PARTICIPANT NAME LIST'!$B150))</f>
        <v/>
      </c>
      <c r="C149" s="101"/>
      <c r="D149" s="99" t="str">
        <f>IF(OR(ISBLANK('PARTICIPANT NAME LIST'!$B150),'PARTICIPANT NAME LIST'!$G150=3,'PARTICIPANT NAME LIST'!$G150=4,'PARTICIPANT NAME LIST'!$G150=5,'PARTICIPANT NAME LIST'!$G150=6),"",UPPER('PARTICIPANT NAME LIST'!$H150))</f>
        <v/>
      </c>
      <c r="E149" s="100" t="str">
        <f>IF('PARTICIPANT NAME LIST'!$G150=7,"ü","")</f>
        <v/>
      </c>
      <c r="F149" s="100" t="str">
        <f>IF('PARTICIPANT NAME LIST'!$G150=8,"ü","")</f>
        <v/>
      </c>
      <c r="G149" s="100" t="str">
        <f>IF('PARTICIPANT NAME LIST'!$G150=9,"ü","")</f>
        <v/>
      </c>
      <c r="H149" s="100" t="str">
        <f>IF('PARTICIPANT NAME LIST'!$G150=10,"ü","")</f>
        <v/>
      </c>
      <c r="I149" s="100" t="str">
        <f>IF('PARTICIPANT NAME LIST'!$G150=11,"ü","")</f>
        <v/>
      </c>
      <c r="J149" s="100" t="str">
        <f>IF('PARTICIPANT NAME LIST'!$G150=12,"ü","")</f>
        <v/>
      </c>
      <c r="K149" s="9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22.5" customHeight="1">
      <c r="A150" s="96" t="str">
        <f>IF(OR(ISBLANK('PARTICIPANT NAME LIST'!$B151),'PARTICIPANT NAME LIST'!$G151=3,'PARTICIPANT NAME LIST'!$G151=4,'PARTICIPANT NAME LIST'!$G151=5,'PARTICIPANT NAME LIST'!$G151=6),"",COUNTA('PARTICIPANT NAME LIST'!$B$9:$B151)-COUNTIFS('PARTICIPANT NAME LIST'!$G$9:$G151,"&gt;=3",'PARTICIPANT NAME LIST'!$G$9:$G151,"&lt;=6"))</f>
        <v/>
      </c>
      <c r="B150" s="97" t="str">
        <f>IF(OR(ISBLANK('PARTICIPANT NAME LIST'!$B151),'PARTICIPANT NAME LIST'!$G151=3,'PARTICIPANT NAME LIST'!$G151=4,'PARTICIPANT NAME LIST'!$G151=5,'PARTICIPANT NAME LIST'!$G151=6),"",UPPER('PARTICIPANT NAME LIST'!$B151))</f>
        <v/>
      </c>
      <c r="C150" s="101"/>
      <c r="D150" s="99" t="str">
        <f>IF(OR(ISBLANK('PARTICIPANT NAME LIST'!$B151),'PARTICIPANT NAME LIST'!$G151=3,'PARTICIPANT NAME LIST'!$G151=4,'PARTICIPANT NAME LIST'!$G151=5,'PARTICIPANT NAME LIST'!$G151=6),"",UPPER('PARTICIPANT NAME LIST'!$H151))</f>
        <v/>
      </c>
      <c r="E150" s="100" t="str">
        <f>IF('PARTICIPANT NAME LIST'!$G151=7,"ü","")</f>
        <v/>
      </c>
      <c r="F150" s="100" t="str">
        <f>IF('PARTICIPANT NAME LIST'!$G151=8,"ü","")</f>
        <v/>
      </c>
      <c r="G150" s="100" t="str">
        <f>IF('PARTICIPANT NAME LIST'!$G151=9,"ü","")</f>
        <v/>
      </c>
      <c r="H150" s="100" t="str">
        <f>IF('PARTICIPANT NAME LIST'!$G151=10,"ü","")</f>
        <v/>
      </c>
      <c r="I150" s="100" t="str">
        <f>IF('PARTICIPANT NAME LIST'!$G151=11,"ü","")</f>
        <v/>
      </c>
      <c r="J150" s="100" t="str">
        <f>IF('PARTICIPANT NAME LIST'!$G151=12,"ü","")</f>
        <v/>
      </c>
      <c r="K150" s="9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22.5" customHeight="1">
      <c r="A151" s="96" t="str">
        <f>IF(OR(ISBLANK('PARTICIPANT NAME LIST'!$B152),'PARTICIPANT NAME LIST'!$G152=3,'PARTICIPANT NAME LIST'!$G152=4,'PARTICIPANT NAME LIST'!$G152=5,'PARTICIPANT NAME LIST'!$G152=6),"",COUNTA('PARTICIPANT NAME LIST'!$B$9:$B152)-COUNTIFS('PARTICIPANT NAME LIST'!$G$9:$G152,"&gt;=3",'PARTICIPANT NAME LIST'!$G$9:$G152,"&lt;=6"))</f>
        <v/>
      </c>
      <c r="B151" s="97" t="str">
        <f>IF(OR(ISBLANK('PARTICIPANT NAME LIST'!$B152),'PARTICIPANT NAME LIST'!$G152=3,'PARTICIPANT NAME LIST'!$G152=4,'PARTICIPANT NAME LIST'!$G152=5,'PARTICIPANT NAME LIST'!$G152=6),"",UPPER('PARTICIPANT NAME LIST'!$B152))</f>
        <v/>
      </c>
      <c r="C151" s="101"/>
      <c r="D151" s="99" t="str">
        <f>IF(OR(ISBLANK('PARTICIPANT NAME LIST'!$B152),'PARTICIPANT NAME LIST'!$G152=3,'PARTICIPANT NAME LIST'!$G152=4,'PARTICIPANT NAME LIST'!$G152=5,'PARTICIPANT NAME LIST'!$G152=6),"",UPPER('PARTICIPANT NAME LIST'!$H152))</f>
        <v/>
      </c>
      <c r="E151" s="100" t="str">
        <f>IF('PARTICIPANT NAME LIST'!$G152=7,"ü","")</f>
        <v/>
      </c>
      <c r="F151" s="100" t="str">
        <f>IF('PARTICIPANT NAME LIST'!$G152=8,"ü","")</f>
        <v/>
      </c>
      <c r="G151" s="100" t="str">
        <f>IF('PARTICIPANT NAME LIST'!$G152=9,"ü","")</f>
        <v/>
      </c>
      <c r="H151" s="100" t="str">
        <f>IF('PARTICIPANT NAME LIST'!$G152=10,"ü","")</f>
        <v/>
      </c>
      <c r="I151" s="100" t="str">
        <f>IF('PARTICIPANT NAME LIST'!$G152=11,"ü","")</f>
        <v/>
      </c>
      <c r="J151" s="100" t="str">
        <f>IF('PARTICIPANT NAME LIST'!$G152=12,"ü","")</f>
        <v/>
      </c>
      <c r="K151" s="9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22.5" customHeight="1">
      <c r="A152" s="96" t="str">
        <f>IF(OR(ISBLANK('PARTICIPANT NAME LIST'!$B153),'PARTICIPANT NAME LIST'!$G153=3,'PARTICIPANT NAME LIST'!$G153=4,'PARTICIPANT NAME LIST'!$G153=5,'PARTICIPANT NAME LIST'!$G153=6),"",COUNTA('PARTICIPANT NAME LIST'!$B$9:$B153)-COUNTIFS('PARTICIPANT NAME LIST'!$G$9:$G153,"&gt;=3",'PARTICIPANT NAME LIST'!$G$9:$G153,"&lt;=6"))</f>
        <v/>
      </c>
      <c r="B152" s="97" t="str">
        <f>IF(OR(ISBLANK('PARTICIPANT NAME LIST'!$B153),'PARTICIPANT NAME LIST'!$G153=3,'PARTICIPANT NAME LIST'!$G153=4,'PARTICIPANT NAME LIST'!$G153=5,'PARTICIPANT NAME LIST'!$G153=6),"",UPPER('PARTICIPANT NAME LIST'!$B153))</f>
        <v/>
      </c>
      <c r="C152" s="101"/>
      <c r="D152" s="99" t="str">
        <f>IF(OR(ISBLANK('PARTICIPANT NAME LIST'!$B153),'PARTICIPANT NAME LIST'!$G153=3,'PARTICIPANT NAME LIST'!$G153=4,'PARTICIPANT NAME LIST'!$G153=5,'PARTICIPANT NAME LIST'!$G153=6),"",UPPER('PARTICIPANT NAME LIST'!$H153))</f>
        <v/>
      </c>
      <c r="E152" s="100" t="str">
        <f>IF('PARTICIPANT NAME LIST'!$G153=7,"ü","")</f>
        <v/>
      </c>
      <c r="F152" s="100" t="str">
        <f>IF('PARTICIPANT NAME LIST'!$G153=8,"ü","")</f>
        <v/>
      </c>
      <c r="G152" s="100" t="str">
        <f>IF('PARTICIPANT NAME LIST'!$G153=9,"ü","")</f>
        <v/>
      </c>
      <c r="H152" s="100" t="str">
        <f>IF('PARTICIPANT NAME LIST'!$G153=10,"ü","")</f>
        <v/>
      </c>
      <c r="I152" s="100" t="str">
        <f>IF('PARTICIPANT NAME LIST'!$G153=11,"ü","")</f>
        <v/>
      </c>
      <c r="J152" s="100" t="str">
        <f>IF('PARTICIPANT NAME LIST'!$G153=12,"ü","")</f>
        <v/>
      </c>
      <c r="K152" s="9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22.5" customHeight="1">
      <c r="A153" s="96" t="str">
        <f>IF(OR(ISBLANK('PARTICIPANT NAME LIST'!$B154),'PARTICIPANT NAME LIST'!$G154=3,'PARTICIPANT NAME LIST'!$G154=4,'PARTICIPANT NAME LIST'!$G154=5,'PARTICIPANT NAME LIST'!$G154=6),"",COUNTA('PARTICIPANT NAME LIST'!$B$9:$B154)-COUNTIFS('PARTICIPANT NAME LIST'!$G$9:$G154,"&gt;=3",'PARTICIPANT NAME LIST'!$G$9:$G154,"&lt;=6"))</f>
        <v/>
      </c>
      <c r="B153" s="97" t="str">
        <f>IF(OR(ISBLANK('PARTICIPANT NAME LIST'!$B154),'PARTICIPANT NAME LIST'!$G154=3,'PARTICIPANT NAME LIST'!$G154=4,'PARTICIPANT NAME LIST'!$G154=5,'PARTICIPANT NAME LIST'!$G154=6),"",UPPER('PARTICIPANT NAME LIST'!$B154))</f>
        <v/>
      </c>
      <c r="C153" s="101"/>
      <c r="D153" s="99" t="str">
        <f>IF(OR(ISBLANK('PARTICIPANT NAME LIST'!$B154),'PARTICIPANT NAME LIST'!$G154=3,'PARTICIPANT NAME LIST'!$G154=4,'PARTICIPANT NAME LIST'!$G154=5,'PARTICIPANT NAME LIST'!$G154=6),"",UPPER('PARTICIPANT NAME LIST'!$H154))</f>
        <v/>
      </c>
      <c r="E153" s="100" t="str">
        <f>IF('PARTICIPANT NAME LIST'!$G154=7,"ü","")</f>
        <v/>
      </c>
      <c r="F153" s="100" t="str">
        <f>IF('PARTICIPANT NAME LIST'!$G154=8,"ü","")</f>
        <v/>
      </c>
      <c r="G153" s="100" t="str">
        <f>IF('PARTICIPANT NAME LIST'!$G154=9,"ü","")</f>
        <v/>
      </c>
      <c r="H153" s="100" t="str">
        <f>IF('PARTICIPANT NAME LIST'!$G154=10,"ü","")</f>
        <v/>
      </c>
      <c r="I153" s="100" t="str">
        <f>IF('PARTICIPANT NAME LIST'!$G154=11,"ü","")</f>
        <v/>
      </c>
      <c r="J153" s="100" t="str">
        <f>IF('PARTICIPANT NAME LIST'!$G154=12,"ü","")</f>
        <v/>
      </c>
      <c r="K153" s="9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22.5" customHeight="1">
      <c r="A154" s="96" t="str">
        <f>IF(OR(ISBLANK('PARTICIPANT NAME LIST'!$B155),'PARTICIPANT NAME LIST'!$G155=3,'PARTICIPANT NAME LIST'!$G155=4,'PARTICIPANT NAME LIST'!$G155=5,'PARTICIPANT NAME LIST'!$G155=6),"",COUNTA('PARTICIPANT NAME LIST'!$B$9:$B155)-COUNTIFS('PARTICIPANT NAME LIST'!$G$9:$G155,"&gt;=3",'PARTICIPANT NAME LIST'!$G$9:$G155,"&lt;=6"))</f>
        <v/>
      </c>
      <c r="B154" s="97" t="str">
        <f>IF(OR(ISBLANK('PARTICIPANT NAME LIST'!$B155),'PARTICIPANT NAME LIST'!$G155=3,'PARTICIPANT NAME LIST'!$G155=4,'PARTICIPANT NAME LIST'!$G155=5,'PARTICIPANT NAME LIST'!$G155=6),"",UPPER('PARTICIPANT NAME LIST'!$B155))</f>
        <v/>
      </c>
      <c r="C154" s="101"/>
      <c r="D154" s="99" t="str">
        <f>IF(OR(ISBLANK('PARTICIPANT NAME LIST'!$B155),'PARTICIPANT NAME LIST'!$G155=3,'PARTICIPANT NAME LIST'!$G155=4,'PARTICIPANT NAME LIST'!$G155=5,'PARTICIPANT NAME LIST'!$G155=6),"",UPPER('PARTICIPANT NAME LIST'!$H155))</f>
        <v/>
      </c>
      <c r="E154" s="100" t="str">
        <f>IF('PARTICIPANT NAME LIST'!$G155=7,"ü","")</f>
        <v/>
      </c>
      <c r="F154" s="100" t="str">
        <f>IF('PARTICIPANT NAME LIST'!$G155=8,"ü","")</f>
        <v/>
      </c>
      <c r="G154" s="100" t="str">
        <f>IF('PARTICIPANT NAME LIST'!$G155=9,"ü","")</f>
        <v/>
      </c>
      <c r="H154" s="100" t="str">
        <f>IF('PARTICIPANT NAME LIST'!$G155=10,"ü","")</f>
        <v/>
      </c>
      <c r="I154" s="100" t="str">
        <f>IF('PARTICIPANT NAME LIST'!$G155=11,"ü","")</f>
        <v/>
      </c>
      <c r="J154" s="100" t="str">
        <f>IF('PARTICIPANT NAME LIST'!$G155=12,"ü","")</f>
        <v/>
      </c>
      <c r="K154" s="9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22.5" customHeight="1">
      <c r="A155" s="96" t="str">
        <f>IF(OR(ISBLANK('PARTICIPANT NAME LIST'!$B156),'PARTICIPANT NAME LIST'!$G156=3,'PARTICIPANT NAME LIST'!$G156=4,'PARTICIPANT NAME LIST'!$G156=5,'PARTICIPANT NAME LIST'!$G156=6),"",COUNTA('PARTICIPANT NAME LIST'!$B$9:$B156)-COUNTIFS('PARTICIPANT NAME LIST'!$G$9:$G156,"&gt;=3",'PARTICIPANT NAME LIST'!$G$9:$G156,"&lt;=6"))</f>
        <v/>
      </c>
      <c r="B155" s="97" t="str">
        <f>IF(OR(ISBLANK('PARTICIPANT NAME LIST'!$B156),'PARTICIPANT NAME LIST'!$G156=3,'PARTICIPANT NAME LIST'!$G156=4,'PARTICIPANT NAME LIST'!$G156=5,'PARTICIPANT NAME LIST'!$G156=6),"",UPPER('PARTICIPANT NAME LIST'!$B156))</f>
        <v/>
      </c>
      <c r="C155" s="101"/>
      <c r="D155" s="99" t="str">
        <f>IF(OR(ISBLANK('PARTICIPANT NAME LIST'!$B156),'PARTICIPANT NAME LIST'!$G156=3,'PARTICIPANT NAME LIST'!$G156=4,'PARTICIPANT NAME LIST'!$G156=5,'PARTICIPANT NAME LIST'!$G156=6),"",UPPER('PARTICIPANT NAME LIST'!$H156))</f>
        <v/>
      </c>
      <c r="E155" s="100" t="str">
        <f>IF('PARTICIPANT NAME LIST'!$G156=7,"ü","")</f>
        <v/>
      </c>
      <c r="F155" s="100" t="str">
        <f>IF('PARTICIPANT NAME LIST'!$G156=8,"ü","")</f>
        <v/>
      </c>
      <c r="G155" s="100" t="str">
        <f>IF('PARTICIPANT NAME LIST'!$G156=9,"ü","")</f>
        <v/>
      </c>
      <c r="H155" s="100" t="str">
        <f>IF('PARTICIPANT NAME LIST'!$G156=10,"ü","")</f>
        <v/>
      </c>
      <c r="I155" s="100" t="str">
        <f>IF('PARTICIPANT NAME LIST'!$G156=11,"ü","")</f>
        <v/>
      </c>
      <c r="J155" s="100" t="str">
        <f>IF('PARTICIPANT NAME LIST'!$G156=12,"ü","")</f>
        <v/>
      </c>
      <c r="K155" s="9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22.5" customHeight="1">
      <c r="A156" s="96" t="str">
        <f>IF(OR(ISBLANK('PARTICIPANT NAME LIST'!$B157),'PARTICIPANT NAME LIST'!$G157=3,'PARTICIPANT NAME LIST'!$G157=4,'PARTICIPANT NAME LIST'!$G157=5,'PARTICIPANT NAME LIST'!$G157=6),"",COUNTA('PARTICIPANT NAME LIST'!$B$9:$B157)-COUNTIFS('PARTICIPANT NAME LIST'!$G$9:$G157,"&gt;=3",'PARTICIPANT NAME LIST'!$G$9:$G157,"&lt;=6"))</f>
        <v/>
      </c>
      <c r="B156" s="97" t="str">
        <f>IF(OR(ISBLANK('PARTICIPANT NAME LIST'!$B157),'PARTICIPANT NAME LIST'!$G157=3,'PARTICIPANT NAME LIST'!$G157=4,'PARTICIPANT NAME LIST'!$G157=5,'PARTICIPANT NAME LIST'!$G157=6),"",UPPER('PARTICIPANT NAME LIST'!$B157))</f>
        <v/>
      </c>
      <c r="C156" s="101"/>
      <c r="D156" s="99" t="str">
        <f>IF(OR(ISBLANK('PARTICIPANT NAME LIST'!$B157),'PARTICIPANT NAME LIST'!$G157=3,'PARTICIPANT NAME LIST'!$G157=4,'PARTICIPANT NAME LIST'!$G157=5,'PARTICIPANT NAME LIST'!$G157=6),"",UPPER('PARTICIPANT NAME LIST'!$H157))</f>
        <v/>
      </c>
      <c r="E156" s="100" t="str">
        <f>IF('PARTICIPANT NAME LIST'!$G157=7,"ü","")</f>
        <v/>
      </c>
      <c r="F156" s="100" t="str">
        <f>IF('PARTICIPANT NAME LIST'!$G157=8,"ü","")</f>
        <v/>
      </c>
      <c r="G156" s="100" t="str">
        <f>IF('PARTICIPANT NAME LIST'!$G157=9,"ü","")</f>
        <v/>
      </c>
      <c r="H156" s="100" t="str">
        <f>IF('PARTICIPANT NAME LIST'!$G157=10,"ü","")</f>
        <v/>
      </c>
      <c r="I156" s="100" t="str">
        <f>IF('PARTICIPANT NAME LIST'!$G157=11,"ü","")</f>
        <v/>
      </c>
      <c r="J156" s="100" t="str">
        <f>IF('PARTICIPANT NAME LIST'!$G157=12,"ü","")</f>
        <v/>
      </c>
      <c r="K156" s="9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22.5" customHeight="1">
      <c r="A157" s="96" t="str">
        <f>IF(OR(ISBLANK('PARTICIPANT NAME LIST'!$B158),'PARTICIPANT NAME LIST'!$G158=3,'PARTICIPANT NAME LIST'!$G158=4,'PARTICIPANT NAME LIST'!$G158=5,'PARTICIPANT NAME LIST'!$G158=6),"",COUNTA('PARTICIPANT NAME LIST'!$B$9:$B158)-COUNTIFS('PARTICIPANT NAME LIST'!$G$9:$G158,"&gt;=3",'PARTICIPANT NAME LIST'!$G$9:$G158,"&lt;=6"))</f>
        <v/>
      </c>
      <c r="B157" s="97" t="str">
        <f>IF(OR(ISBLANK('PARTICIPANT NAME LIST'!$B158),'PARTICIPANT NAME LIST'!$G158=3,'PARTICIPANT NAME LIST'!$G158=4,'PARTICIPANT NAME LIST'!$G158=5,'PARTICIPANT NAME LIST'!$G158=6),"",UPPER('PARTICIPANT NAME LIST'!$B158))</f>
        <v/>
      </c>
      <c r="C157" s="101"/>
      <c r="D157" s="99" t="str">
        <f>IF(OR(ISBLANK('PARTICIPANT NAME LIST'!$B158),'PARTICIPANT NAME LIST'!$G158=3,'PARTICIPANT NAME LIST'!$G158=4,'PARTICIPANT NAME LIST'!$G158=5,'PARTICIPANT NAME LIST'!$G158=6),"",UPPER('PARTICIPANT NAME LIST'!$H158))</f>
        <v/>
      </c>
      <c r="E157" s="100" t="str">
        <f>IF('PARTICIPANT NAME LIST'!$G158=7,"ü","")</f>
        <v/>
      </c>
      <c r="F157" s="100" t="str">
        <f>IF('PARTICIPANT NAME LIST'!$G158=8,"ü","")</f>
        <v/>
      </c>
      <c r="G157" s="100" t="str">
        <f>IF('PARTICIPANT NAME LIST'!$G158=9,"ü","")</f>
        <v/>
      </c>
      <c r="H157" s="100" t="str">
        <f>IF('PARTICIPANT NAME LIST'!$G158=10,"ü","")</f>
        <v/>
      </c>
      <c r="I157" s="100" t="str">
        <f>IF('PARTICIPANT NAME LIST'!$G158=11,"ü","")</f>
        <v/>
      </c>
      <c r="J157" s="100" t="str">
        <f>IF('PARTICIPANT NAME LIST'!$G158=12,"ü","")</f>
        <v/>
      </c>
      <c r="K157" s="9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22.5" customHeight="1">
      <c r="A158" s="96" t="str">
        <f>IF(OR(ISBLANK('PARTICIPANT NAME LIST'!$B159),'PARTICIPANT NAME LIST'!$G159=3,'PARTICIPANT NAME LIST'!$G159=4,'PARTICIPANT NAME LIST'!$G159=5,'PARTICIPANT NAME LIST'!$G159=6),"",COUNTA('PARTICIPANT NAME LIST'!$B$9:$B159)-COUNTIFS('PARTICIPANT NAME LIST'!$G$9:$G159,"&gt;=3",'PARTICIPANT NAME LIST'!$G$9:$G159,"&lt;=6"))</f>
        <v/>
      </c>
      <c r="B158" s="97" t="str">
        <f>IF(OR(ISBLANK('PARTICIPANT NAME LIST'!$B159),'PARTICIPANT NAME LIST'!$G159=3,'PARTICIPANT NAME LIST'!$G159=4,'PARTICIPANT NAME LIST'!$G159=5,'PARTICIPANT NAME LIST'!$G159=6),"",UPPER('PARTICIPANT NAME LIST'!$B159))</f>
        <v/>
      </c>
      <c r="C158" s="101"/>
      <c r="D158" s="99" t="str">
        <f>IF(OR(ISBLANK('PARTICIPANT NAME LIST'!$B159),'PARTICIPANT NAME LIST'!$G159=3,'PARTICIPANT NAME LIST'!$G159=4,'PARTICIPANT NAME LIST'!$G159=5,'PARTICIPANT NAME LIST'!$G159=6),"",UPPER('PARTICIPANT NAME LIST'!$H159))</f>
        <v/>
      </c>
      <c r="E158" s="100" t="str">
        <f>IF('PARTICIPANT NAME LIST'!$G159=7,"ü","")</f>
        <v/>
      </c>
      <c r="F158" s="100" t="str">
        <f>IF('PARTICIPANT NAME LIST'!$G159=8,"ü","")</f>
        <v/>
      </c>
      <c r="G158" s="100" t="str">
        <f>IF('PARTICIPANT NAME LIST'!$G159=9,"ü","")</f>
        <v/>
      </c>
      <c r="H158" s="100" t="str">
        <f>IF('PARTICIPANT NAME LIST'!$G159=10,"ü","")</f>
        <v/>
      </c>
      <c r="I158" s="100" t="str">
        <f>IF('PARTICIPANT NAME LIST'!$G159=11,"ü","")</f>
        <v/>
      </c>
      <c r="J158" s="100" t="str">
        <f>IF('PARTICIPANT NAME LIST'!$G159=12,"ü","")</f>
        <v/>
      </c>
      <c r="K158" s="9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22.5" customHeight="1">
      <c r="A159" s="96" t="str">
        <f>IF(OR(ISBLANK('PARTICIPANT NAME LIST'!$B160),'PARTICIPANT NAME LIST'!$G160=3,'PARTICIPANT NAME LIST'!$G160=4,'PARTICIPANT NAME LIST'!$G160=5,'PARTICIPANT NAME LIST'!$G160=6),"",COUNTA('PARTICIPANT NAME LIST'!$B$9:$B160)-COUNTIFS('PARTICIPANT NAME LIST'!$G$9:$G160,"&gt;=3",'PARTICIPANT NAME LIST'!$G$9:$G160,"&lt;=6"))</f>
        <v/>
      </c>
      <c r="B159" s="97" t="str">
        <f>IF(OR(ISBLANK('PARTICIPANT NAME LIST'!$B160),'PARTICIPANT NAME LIST'!$G160=3,'PARTICIPANT NAME LIST'!$G160=4,'PARTICIPANT NAME LIST'!$G160=5,'PARTICIPANT NAME LIST'!$G160=6),"",UPPER('PARTICIPANT NAME LIST'!$B160))</f>
        <v/>
      </c>
      <c r="C159" s="101"/>
      <c r="D159" s="99" t="str">
        <f>IF(OR(ISBLANK('PARTICIPANT NAME LIST'!$B160),'PARTICIPANT NAME LIST'!$G160=3,'PARTICIPANT NAME LIST'!$G160=4,'PARTICIPANT NAME LIST'!$G160=5,'PARTICIPANT NAME LIST'!$G160=6),"",UPPER('PARTICIPANT NAME LIST'!$H160))</f>
        <v/>
      </c>
      <c r="E159" s="100" t="str">
        <f>IF('PARTICIPANT NAME LIST'!$G160=7,"ü","")</f>
        <v/>
      </c>
      <c r="F159" s="100" t="str">
        <f>IF('PARTICIPANT NAME LIST'!$G160=8,"ü","")</f>
        <v/>
      </c>
      <c r="G159" s="100" t="str">
        <f>IF('PARTICIPANT NAME LIST'!$G160=9,"ü","")</f>
        <v/>
      </c>
      <c r="H159" s="100" t="str">
        <f>IF('PARTICIPANT NAME LIST'!$G160=10,"ü","")</f>
        <v/>
      </c>
      <c r="I159" s="100" t="str">
        <f>IF('PARTICIPANT NAME LIST'!$G160=11,"ü","")</f>
        <v/>
      </c>
      <c r="J159" s="100" t="str">
        <f>IF('PARTICIPANT NAME LIST'!$G160=12,"ü","")</f>
        <v/>
      </c>
      <c r="K159" s="9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22.5" customHeight="1">
      <c r="A160" s="96" t="str">
        <f>IF(OR(ISBLANK('PARTICIPANT NAME LIST'!$B161),'PARTICIPANT NAME LIST'!$G161=3,'PARTICIPANT NAME LIST'!$G161=4,'PARTICIPANT NAME LIST'!$G161=5,'PARTICIPANT NAME LIST'!$G161=6),"",COUNTA('PARTICIPANT NAME LIST'!$B$9:$B161)-COUNTIFS('PARTICIPANT NAME LIST'!$G$9:$G161,"&gt;=3",'PARTICIPANT NAME LIST'!$G$9:$G161,"&lt;=6"))</f>
        <v/>
      </c>
      <c r="B160" s="97" t="str">
        <f>IF(OR(ISBLANK('PARTICIPANT NAME LIST'!$B161),'PARTICIPANT NAME LIST'!$G161=3,'PARTICIPANT NAME LIST'!$G161=4,'PARTICIPANT NAME LIST'!$G161=5,'PARTICIPANT NAME LIST'!$G161=6),"",UPPER('PARTICIPANT NAME LIST'!$B161))</f>
        <v/>
      </c>
      <c r="C160" s="101"/>
      <c r="D160" s="99" t="str">
        <f>IF(OR(ISBLANK('PARTICIPANT NAME LIST'!$B161),'PARTICIPANT NAME LIST'!$G161=3,'PARTICIPANT NAME LIST'!$G161=4,'PARTICIPANT NAME LIST'!$G161=5,'PARTICIPANT NAME LIST'!$G161=6),"",UPPER('PARTICIPANT NAME LIST'!$H161))</f>
        <v/>
      </c>
      <c r="E160" s="100" t="str">
        <f>IF('PARTICIPANT NAME LIST'!$G161=7,"ü","")</f>
        <v/>
      </c>
      <c r="F160" s="100" t="str">
        <f>IF('PARTICIPANT NAME LIST'!$G161=8,"ü","")</f>
        <v/>
      </c>
      <c r="G160" s="100" t="str">
        <f>IF('PARTICIPANT NAME LIST'!$G161=9,"ü","")</f>
        <v/>
      </c>
      <c r="H160" s="100" t="str">
        <f>IF('PARTICIPANT NAME LIST'!$G161=10,"ü","")</f>
        <v/>
      </c>
      <c r="I160" s="100" t="str">
        <f>IF('PARTICIPANT NAME LIST'!$G161=11,"ü","")</f>
        <v/>
      </c>
      <c r="J160" s="100" t="str">
        <f>IF('PARTICIPANT NAME LIST'!$G161=12,"ü","")</f>
        <v/>
      </c>
      <c r="K160" s="9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22.5" customHeight="1">
      <c r="A161" s="96" t="str">
        <f>IF(OR(ISBLANK('PARTICIPANT NAME LIST'!$B162),'PARTICIPANT NAME LIST'!$G162=3,'PARTICIPANT NAME LIST'!$G162=4,'PARTICIPANT NAME LIST'!$G162=5,'PARTICIPANT NAME LIST'!$G162=6),"",COUNTA('PARTICIPANT NAME LIST'!$B$9:$B162)-COUNTIFS('PARTICIPANT NAME LIST'!$G$9:$G162,"&gt;=3",'PARTICIPANT NAME LIST'!$G$9:$G162,"&lt;=6"))</f>
        <v/>
      </c>
      <c r="B161" s="97" t="str">
        <f>IF(OR(ISBLANK('PARTICIPANT NAME LIST'!$B162),'PARTICIPANT NAME LIST'!$G162=3,'PARTICIPANT NAME LIST'!$G162=4,'PARTICIPANT NAME LIST'!$G162=5,'PARTICIPANT NAME LIST'!$G162=6),"",UPPER('PARTICIPANT NAME LIST'!$B162))</f>
        <v/>
      </c>
      <c r="C161" s="101"/>
      <c r="D161" s="99" t="str">
        <f>IF(OR(ISBLANK('PARTICIPANT NAME LIST'!$B162),'PARTICIPANT NAME LIST'!$G162=3,'PARTICIPANT NAME LIST'!$G162=4,'PARTICIPANT NAME LIST'!$G162=5,'PARTICIPANT NAME LIST'!$G162=6),"",UPPER('PARTICIPANT NAME LIST'!$H162))</f>
        <v/>
      </c>
      <c r="E161" s="100" t="str">
        <f>IF('PARTICIPANT NAME LIST'!$G162=7,"ü","")</f>
        <v/>
      </c>
      <c r="F161" s="100" t="str">
        <f>IF('PARTICIPANT NAME LIST'!$G162=8,"ü","")</f>
        <v/>
      </c>
      <c r="G161" s="100" t="str">
        <f>IF('PARTICIPANT NAME LIST'!$G162=9,"ü","")</f>
        <v/>
      </c>
      <c r="H161" s="100" t="str">
        <f>IF('PARTICIPANT NAME LIST'!$G162=10,"ü","")</f>
        <v/>
      </c>
      <c r="I161" s="100" t="str">
        <f>IF('PARTICIPANT NAME LIST'!$G162=11,"ü","")</f>
        <v/>
      </c>
      <c r="J161" s="100" t="str">
        <f>IF('PARTICIPANT NAME LIST'!$G162=12,"ü","")</f>
        <v/>
      </c>
      <c r="K161" s="9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22.5" customHeight="1">
      <c r="A162" s="96" t="str">
        <f>IF(OR(ISBLANK('PARTICIPANT NAME LIST'!$B163),'PARTICIPANT NAME LIST'!$G163=3,'PARTICIPANT NAME LIST'!$G163=4,'PARTICIPANT NAME LIST'!$G163=5,'PARTICIPANT NAME LIST'!$G163=6),"",COUNTA('PARTICIPANT NAME LIST'!$B$9:$B163)-COUNTIFS('PARTICIPANT NAME LIST'!$G$9:$G163,"&gt;=3",'PARTICIPANT NAME LIST'!$G$9:$G163,"&lt;=6"))</f>
        <v/>
      </c>
      <c r="B162" s="97" t="str">
        <f>IF(OR(ISBLANK('PARTICIPANT NAME LIST'!$B163),'PARTICIPANT NAME LIST'!$G163=3,'PARTICIPANT NAME LIST'!$G163=4,'PARTICIPANT NAME LIST'!$G163=5,'PARTICIPANT NAME LIST'!$G163=6),"",UPPER('PARTICIPANT NAME LIST'!$B163))</f>
        <v/>
      </c>
      <c r="C162" s="101"/>
      <c r="D162" s="99" t="str">
        <f>IF(OR(ISBLANK('PARTICIPANT NAME LIST'!$B163),'PARTICIPANT NAME LIST'!$G163=3,'PARTICIPANT NAME LIST'!$G163=4,'PARTICIPANT NAME LIST'!$G163=5,'PARTICIPANT NAME LIST'!$G163=6),"",UPPER('PARTICIPANT NAME LIST'!$H163))</f>
        <v/>
      </c>
      <c r="E162" s="100" t="str">
        <f>IF('PARTICIPANT NAME LIST'!$G163=7,"ü","")</f>
        <v/>
      </c>
      <c r="F162" s="100" t="str">
        <f>IF('PARTICIPANT NAME LIST'!$G163=8,"ü","")</f>
        <v/>
      </c>
      <c r="G162" s="100" t="str">
        <f>IF('PARTICIPANT NAME LIST'!$G163=9,"ü","")</f>
        <v/>
      </c>
      <c r="H162" s="100" t="str">
        <f>IF('PARTICIPANT NAME LIST'!$G163=10,"ü","")</f>
        <v/>
      </c>
      <c r="I162" s="100" t="str">
        <f>IF('PARTICIPANT NAME LIST'!$G163=11,"ü","")</f>
        <v/>
      </c>
      <c r="J162" s="100" t="str">
        <f>IF('PARTICIPANT NAME LIST'!$G163=12,"ü","")</f>
        <v/>
      </c>
      <c r="K162" s="9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22.5" customHeight="1">
      <c r="A163" s="96" t="str">
        <f>IF(OR(ISBLANK('PARTICIPANT NAME LIST'!$B164),'PARTICIPANT NAME LIST'!$G164=3,'PARTICIPANT NAME LIST'!$G164=4,'PARTICIPANT NAME LIST'!$G164=5,'PARTICIPANT NAME LIST'!$G164=6),"",COUNTA('PARTICIPANT NAME LIST'!$B$9:$B164)-COUNTIFS('PARTICIPANT NAME LIST'!$G$9:$G164,"&gt;=3",'PARTICIPANT NAME LIST'!$G$9:$G164,"&lt;=6"))</f>
        <v/>
      </c>
      <c r="B163" s="97" t="str">
        <f>IF(OR(ISBLANK('PARTICIPANT NAME LIST'!$B164),'PARTICIPANT NAME LIST'!$G164=3,'PARTICIPANT NAME LIST'!$G164=4,'PARTICIPANT NAME LIST'!$G164=5,'PARTICIPANT NAME LIST'!$G164=6),"",UPPER('PARTICIPANT NAME LIST'!$B164))</f>
        <v/>
      </c>
      <c r="C163" s="101"/>
      <c r="D163" s="99" t="str">
        <f>IF(OR(ISBLANK('PARTICIPANT NAME LIST'!$B164),'PARTICIPANT NAME LIST'!$G164=3,'PARTICIPANT NAME LIST'!$G164=4,'PARTICIPANT NAME LIST'!$G164=5,'PARTICIPANT NAME LIST'!$G164=6),"",UPPER('PARTICIPANT NAME LIST'!$H164))</f>
        <v/>
      </c>
      <c r="E163" s="100" t="str">
        <f>IF('PARTICIPANT NAME LIST'!$G164=7,"ü","")</f>
        <v/>
      </c>
      <c r="F163" s="100" t="str">
        <f>IF('PARTICIPANT NAME LIST'!$G164=8,"ü","")</f>
        <v/>
      </c>
      <c r="G163" s="100" t="str">
        <f>IF('PARTICIPANT NAME LIST'!$G164=9,"ü","")</f>
        <v/>
      </c>
      <c r="H163" s="100" t="str">
        <f>IF('PARTICIPANT NAME LIST'!$G164=10,"ü","")</f>
        <v/>
      </c>
      <c r="I163" s="100" t="str">
        <f>IF('PARTICIPANT NAME LIST'!$G164=11,"ü","")</f>
        <v/>
      </c>
      <c r="J163" s="100" t="str">
        <f>IF('PARTICIPANT NAME LIST'!$G164=12,"ü","")</f>
        <v/>
      </c>
      <c r="K163" s="9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22.5" customHeight="1">
      <c r="A164" s="96" t="str">
        <f>IF(OR(ISBLANK('PARTICIPANT NAME LIST'!$B165),'PARTICIPANT NAME LIST'!$G165=3,'PARTICIPANT NAME LIST'!$G165=4,'PARTICIPANT NAME LIST'!$G165=5,'PARTICIPANT NAME LIST'!$G165=6),"",COUNTA('PARTICIPANT NAME LIST'!$B$9:$B165)-COUNTIFS('PARTICIPANT NAME LIST'!$G$9:$G165,"&gt;=3",'PARTICIPANT NAME LIST'!$G$9:$G165,"&lt;=6"))</f>
        <v/>
      </c>
      <c r="B164" s="97" t="str">
        <f>IF(OR(ISBLANK('PARTICIPANT NAME LIST'!$B165),'PARTICIPANT NAME LIST'!$G165=3,'PARTICIPANT NAME LIST'!$G165=4,'PARTICIPANT NAME LIST'!$G165=5,'PARTICIPANT NAME LIST'!$G165=6),"",UPPER('PARTICIPANT NAME LIST'!$B165))</f>
        <v/>
      </c>
      <c r="C164" s="101"/>
      <c r="D164" s="99" t="str">
        <f>IF(OR(ISBLANK('PARTICIPANT NAME LIST'!$B165),'PARTICIPANT NAME LIST'!$G165=3,'PARTICIPANT NAME LIST'!$G165=4,'PARTICIPANT NAME LIST'!$G165=5,'PARTICIPANT NAME LIST'!$G165=6),"",UPPER('PARTICIPANT NAME LIST'!$H165))</f>
        <v/>
      </c>
      <c r="E164" s="100" t="str">
        <f>IF('PARTICIPANT NAME LIST'!$G165=7,"ü","")</f>
        <v/>
      </c>
      <c r="F164" s="100" t="str">
        <f>IF('PARTICIPANT NAME LIST'!$G165=8,"ü","")</f>
        <v/>
      </c>
      <c r="G164" s="100" t="str">
        <f>IF('PARTICIPANT NAME LIST'!$G165=9,"ü","")</f>
        <v/>
      </c>
      <c r="H164" s="100" t="str">
        <f>IF('PARTICIPANT NAME LIST'!$G165=10,"ü","")</f>
        <v/>
      </c>
      <c r="I164" s="100" t="str">
        <f>IF('PARTICIPANT NAME LIST'!$G165=11,"ü","")</f>
        <v/>
      </c>
      <c r="J164" s="100" t="str">
        <f>IF('PARTICIPANT NAME LIST'!$G165=12,"ü","")</f>
        <v/>
      </c>
      <c r="K164" s="9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22.5" customHeight="1">
      <c r="A165" s="96" t="str">
        <f>IF(OR(ISBLANK('PARTICIPANT NAME LIST'!$B166),'PARTICIPANT NAME LIST'!$G166=3,'PARTICIPANT NAME LIST'!$G166=4,'PARTICIPANT NAME LIST'!$G166=5,'PARTICIPANT NAME LIST'!$G166=6),"",COUNTA('PARTICIPANT NAME LIST'!$B$9:$B166)-COUNTIFS('PARTICIPANT NAME LIST'!$G$9:$G166,"&gt;=3",'PARTICIPANT NAME LIST'!$G$9:$G166,"&lt;=6"))</f>
        <v/>
      </c>
      <c r="B165" s="97" t="str">
        <f>IF(OR(ISBLANK('PARTICIPANT NAME LIST'!$B166),'PARTICIPANT NAME LIST'!$G166=3,'PARTICIPANT NAME LIST'!$G166=4,'PARTICIPANT NAME LIST'!$G166=5,'PARTICIPANT NAME LIST'!$G166=6),"",UPPER('PARTICIPANT NAME LIST'!$B166))</f>
        <v/>
      </c>
      <c r="C165" s="101"/>
      <c r="D165" s="99" t="str">
        <f>IF(OR(ISBLANK('PARTICIPANT NAME LIST'!$B166),'PARTICIPANT NAME LIST'!$G166=3,'PARTICIPANT NAME LIST'!$G166=4,'PARTICIPANT NAME LIST'!$G166=5,'PARTICIPANT NAME LIST'!$G166=6),"",UPPER('PARTICIPANT NAME LIST'!$H166))</f>
        <v/>
      </c>
      <c r="E165" s="100" t="str">
        <f>IF('PARTICIPANT NAME LIST'!$G166=7,"ü","")</f>
        <v/>
      </c>
      <c r="F165" s="100" t="str">
        <f>IF('PARTICIPANT NAME LIST'!$G166=8,"ü","")</f>
        <v/>
      </c>
      <c r="G165" s="100" t="str">
        <f>IF('PARTICIPANT NAME LIST'!$G166=9,"ü","")</f>
        <v/>
      </c>
      <c r="H165" s="100" t="str">
        <f>IF('PARTICIPANT NAME LIST'!$G166=10,"ü","")</f>
        <v/>
      </c>
      <c r="I165" s="100" t="str">
        <f>IF('PARTICIPANT NAME LIST'!$G166=11,"ü","")</f>
        <v/>
      </c>
      <c r="J165" s="100" t="str">
        <f>IF('PARTICIPANT NAME LIST'!$G166=12,"ü","")</f>
        <v/>
      </c>
      <c r="K165" s="9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22.5" customHeight="1">
      <c r="A166" s="96" t="str">
        <f>IF(OR(ISBLANK('PARTICIPANT NAME LIST'!$B167),'PARTICIPANT NAME LIST'!$G167=3,'PARTICIPANT NAME LIST'!$G167=4,'PARTICIPANT NAME LIST'!$G167=5,'PARTICIPANT NAME LIST'!$G167=6),"",COUNTA('PARTICIPANT NAME LIST'!$B$9:$B167)-COUNTIFS('PARTICIPANT NAME LIST'!$G$9:$G167,"&gt;=3",'PARTICIPANT NAME LIST'!$G$9:$G167,"&lt;=6"))</f>
        <v/>
      </c>
      <c r="B166" s="97" t="str">
        <f>IF(OR(ISBLANK('PARTICIPANT NAME LIST'!$B167),'PARTICIPANT NAME LIST'!$G167=3,'PARTICIPANT NAME LIST'!$G167=4,'PARTICIPANT NAME LIST'!$G167=5,'PARTICIPANT NAME LIST'!$G167=6),"",UPPER('PARTICIPANT NAME LIST'!$B167))</f>
        <v/>
      </c>
      <c r="C166" s="101"/>
      <c r="D166" s="99" t="str">
        <f>IF(OR(ISBLANK('PARTICIPANT NAME LIST'!$B167),'PARTICIPANT NAME LIST'!$G167=3,'PARTICIPANT NAME LIST'!$G167=4,'PARTICIPANT NAME LIST'!$G167=5,'PARTICIPANT NAME LIST'!$G167=6),"",UPPER('PARTICIPANT NAME LIST'!$H167))</f>
        <v/>
      </c>
      <c r="E166" s="100" t="str">
        <f>IF('PARTICIPANT NAME LIST'!$G167=7,"ü","")</f>
        <v/>
      </c>
      <c r="F166" s="100" t="str">
        <f>IF('PARTICIPANT NAME LIST'!$G167=8,"ü","")</f>
        <v/>
      </c>
      <c r="G166" s="100" t="str">
        <f>IF('PARTICIPANT NAME LIST'!$G167=9,"ü","")</f>
        <v/>
      </c>
      <c r="H166" s="100" t="str">
        <f>IF('PARTICIPANT NAME LIST'!$G167=10,"ü","")</f>
        <v/>
      </c>
      <c r="I166" s="100" t="str">
        <f>IF('PARTICIPANT NAME LIST'!$G167=11,"ü","")</f>
        <v/>
      </c>
      <c r="J166" s="100" t="str">
        <f>IF('PARTICIPANT NAME LIST'!$G167=12,"ü","")</f>
        <v/>
      </c>
      <c r="K166" s="9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22.5" customHeight="1">
      <c r="A167" s="96" t="str">
        <f>IF(OR(ISBLANK('PARTICIPANT NAME LIST'!$B168),'PARTICIPANT NAME LIST'!$G168=3,'PARTICIPANT NAME LIST'!$G168=4,'PARTICIPANT NAME LIST'!$G168=5,'PARTICIPANT NAME LIST'!$G168=6),"",COUNTA('PARTICIPANT NAME LIST'!$B$9:$B168)-COUNTIFS('PARTICIPANT NAME LIST'!$G$9:$G168,"&gt;=3",'PARTICIPANT NAME LIST'!$G$9:$G168,"&lt;=6"))</f>
        <v/>
      </c>
      <c r="B167" s="97" t="str">
        <f>IF(OR(ISBLANK('PARTICIPANT NAME LIST'!$B168),'PARTICIPANT NAME LIST'!$G168=3,'PARTICIPANT NAME LIST'!$G168=4,'PARTICIPANT NAME LIST'!$G168=5,'PARTICIPANT NAME LIST'!$G168=6),"",UPPER('PARTICIPANT NAME LIST'!$B168))</f>
        <v/>
      </c>
      <c r="C167" s="101"/>
      <c r="D167" s="99" t="str">
        <f>IF(OR(ISBLANK('PARTICIPANT NAME LIST'!$B168),'PARTICIPANT NAME LIST'!$G168=3,'PARTICIPANT NAME LIST'!$G168=4,'PARTICIPANT NAME LIST'!$G168=5,'PARTICIPANT NAME LIST'!$G168=6),"",UPPER('PARTICIPANT NAME LIST'!$H168))</f>
        <v/>
      </c>
      <c r="E167" s="100" t="str">
        <f>IF('PARTICIPANT NAME LIST'!$G168=7,"ü","")</f>
        <v/>
      </c>
      <c r="F167" s="100" t="str">
        <f>IF('PARTICIPANT NAME LIST'!$G168=8,"ü","")</f>
        <v/>
      </c>
      <c r="G167" s="100" t="str">
        <f>IF('PARTICIPANT NAME LIST'!$G168=9,"ü","")</f>
        <v/>
      </c>
      <c r="H167" s="100" t="str">
        <f>IF('PARTICIPANT NAME LIST'!$G168=10,"ü","")</f>
        <v/>
      </c>
      <c r="I167" s="100" t="str">
        <f>IF('PARTICIPANT NAME LIST'!$G168=11,"ü","")</f>
        <v/>
      </c>
      <c r="J167" s="100" t="str">
        <f>IF('PARTICIPANT NAME LIST'!$G168=12,"ü","")</f>
        <v/>
      </c>
      <c r="K167" s="9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22.5" customHeight="1">
      <c r="A168" s="96" t="str">
        <f>IF(OR(ISBLANK('PARTICIPANT NAME LIST'!$B169),'PARTICIPANT NAME LIST'!$G169=3,'PARTICIPANT NAME LIST'!$G169=4,'PARTICIPANT NAME LIST'!$G169=5,'PARTICIPANT NAME LIST'!$G169=6),"",COUNTA('PARTICIPANT NAME LIST'!$B$9:$B169)-COUNTIFS('PARTICIPANT NAME LIST'!$G$9:$G169,"&gt;=3",'PARTICIPANT NAME LIST'!$G$9:$G169,"&lt;=6"))</f>
        <v/>
      </c>
      <c r="B168" s="97" t="str">
        <f>IF(OR(ISBLANK('PARTICIPANT NAME LIST'!$B169),'PARTICIPANT NAME LIST'!$G169=3,'PARTICIPANT NAME LIST'!$G169=4,'PARTICIPANT NAME LIST'!$G169=5,'PARTICIPANT NAME LIST'!$G169=6),"",UPPER('PARTICIPANT NAME LIST'!$B169))</f>
        <v/>
      </c>
      <c r="C168" s="101"/>
      <c r="D168" s="99" t="str">
        <f>IF(OR(ISBLANK('PARTICIPANT NAME LIST'!$B169),'PARTICIPANT NAME LIST'!$G169=3,'PARTICIPANT NAME LIST'!$G169=4,'PARTICIPANT NAME LIST'!$G169=5,'PARTICIPANT NAME LIST'!$G169=6),"",UPPER('PARTICIPANT NAME LIST'!$H169))</f>
        <v/>
      </c>
      <c r="E168" s="100" t="str">
        <f>IF('PARTICIPANT NAME LIST'!$G169=7,"ü","")</f>
        <v/>
      </c>
      <c r="F168" s="100" t="str">
        <f>IF('PARTICIPANT NAME LIST'!$G169=8,"ü","")</f>
        <v/>
      </c>
      <c r="G168" s="100" t="str">
        <f>IF('PARTICIPANT NAME LIST'!$G169=9,"ü","")</f>
        <v/>
      </c>
      <c r="H168" s="100" t="str">
        <f>IF('PARTICIPANT NAME LIST'!$G169=10,"ü","")</f>
        <v/>
      </c>
      <c r="I168" s="100" t="str">
        <f>IF('PARTICIPANT NAME LIST'!$G169=11,"ü","")</f>
        <v/>
      </c>
      <c r="J168" s="100" t="str">
        <f>IF('PARTICIPANT NAME LIST'!$G169=12,"ü","")</f>
        <v/>
      </c>
      <c r="K168" s="9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22.5" customHeight="1">
      <c r="A169" s="96" t="str">
        <f>IF(OR(ISBLANK('PARTICIPANT NAME LIST'!$B170),'PARTICIPANT NAME LIST'!$G170=3,'PARTICIPANT NAME LIST'!$G170=4,'PARTICIPANT NAME LIST'!$G170=5,'PARTICIPANT NAME LIST'!$G170=6),"",COUNTA('PARTICIPANT NAME LIST'!$B$9:$B170)-COUNTIFS('PARTICIPANT NAME LIST'!$G$9:$G170,"&gt;=3",'PARTICIPANT NAME LIST'!$G$9:$G170,"&lt;=6"))</f>
        <v/>
      </c>
      <c r="B169" s="97" t="str">
        <f>IF(OR(ISBLANK('PARTICIPANT NAME LIST'!$B170),'PARTICIPANT NAME LIST'!$G170=3,'PARTICIPANT NAME LIST'!$G170=4,'PARTICIPANT NAME LIST'!$G170=5,'PARTICIPANT NAME LIST'!$G170=6),"",UPPER('PARTICIPANT NAME LIST'!$B170))</f>
        <v/>
      </c>
      <c r="C169" s="101"/>
      <c r="D169" s="99" t="str">
        <f>IF(OR(ISBLANK('PARTICIPANT NAME LIST'!$B170),'PARTICIPANT NAME LIST'!$G170=3,'PARTICIPANT NAME LIST'!$G170=4,'PARTICIPANT NAME LIST'!$G170=5,'PARTICIPANT NAME LIST'!$G170=6),"",UPPER('PARTICIPANT NAME LIST'!$H170))</f>
        <v/>
      </c>
      <c r="E169" s="100" t="str">
        <f>IF('PARTICIPANT NAME LIST'!$G170=7,"ü","")</f>
        <v/>
      </c>
      <c r="F169" s="100" t="str">
        <f>IF('PARTICIPANT NAME LIST'!$G170=8,"ü","")</f>
        <v/>
      </c>
      <c r="G169" s="100" t="str">
        <f>IF('PARTICIPANT NAME LIST'!$G170=9,"ü","")</f>
        <v/>
      </c>
      <c r="H169" s="100" t="str">
        <f>IF('PARTICIPANT NAME LIST'!$G170=10,"ü","")</f>
        <v/>
      </c>
      <c r="I169" s="100" t="str">
        <f>IF('PARTICIPANT NAME LIST'!$G170=11,"ü","")</f>
        <v/>
      </c>
      <c r="J169" s="100" t="str">
        <f>IF('PARTICIPANT NAME LIST'!$G170=12,"ü","")</f>
        <v/>
      </c>
      <c r="K169" s="9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22.5" customHeight="1">
      <c r="A170" s="96" t="str">
        <f>IF(OR(ISBLANK('PARTICIPANT NAME LIST'!$B171),'PARTICIPANT NAME LIST'!$G171=3,'PARTICIPANT NAME LIST'!$G171=4,'PARTICIPANT NAME LIST'!$G171=5,'PARTICIPANT NAME LIST'!$G171=6),"",COUNTA('PARTICIPANT NAME LIST'!$B$9:$B171)-COUNTIFS('PARTICIPANT NAME LIST'!$G$9:$G171,"&gt;=3",'PARTICIPANT NAME LIST'!$G$9:$G171,"&lt;=6"))</f>
        <v/>
      </c>
      <c r="B170" s="97" t="str">
        <f>IF(OR(ISBLANK('PARTICIPANT NAME LIST'!$B171),'PARTICIPANT NAME LIST'!$G171=3,'PARTICIPANT NAME LIST'!$G171=4,'PARTICIPANT NAME LIST'!$G171=5,'PARTICIPANT NAME LIST'!$G171=6),"",UPPER('PARTICIPANT NAME LIST'!$B171))</f>
        <v/>
      </c>
      <c r="C170" s="101"/>
      <c r="D170" s="99" t="str">
        <f>IF(OR(ISBLANK('PARTICIPANT NAME LIST'!$B171),'PARTICIPANT NAME LIST'!$G171=3,'PARTICIPANT NAME LIST'!$G171=4,'PARTICIPANT NAME LIST'!$G171=5,'PARTICIPANT NAME LIST'!$G171=6),"",UPPER('PARTICIPANT NAME LIST'!$H171))</f>
        <v/>
      </c>
      <c r="E170" s="100" t="str">
        <f>IF('PARTICIPANT NAME LIST'!$G171=7,"ü","")</f>
        <v/>
      </c>
      <c r="F170" s="100" t="str">
        <f>IF('PARTICIPANT NAME LIST'!$G171=8,"ü","")</f>
        <v/>
      </c>
      <c r="G170" s="100" t="str">
        <f>IF('PARTICIPANT NAME LIST'!$G171=9,"ü","")</f>
        <v/>
      </c>
      <c r="H170" s="100" t="str">
        <f>IF('PARTICIPANT NAME LIST'!$G171=10,"ü","")</f>
        <v/>
      </c>
      <c r="I170" s="100" t="str">
        <f>IF('PARTICIPANT NAME LIST'!$G171=11,"ü","")</f>
        <v/>
      </c>
      <c r="J170" s="100" t="str">
        <f>IF('PARTICIPANT NAME LIST'!$G171=12,"ü","")</f>
        <v/>
      </c>
      <c r="K170" s="9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22.5" customHeight="1">
      <c r="A171" s="96" t="str">
        <f>IF(OR(ISBLANK('PARTICIPANT NAME LIST'!$B172),'PARTICIPANT NAME LIST'!$G172=3,'PARTICIPANT NAME LIST'!$G172=4,'PARTICIPANT NAME LIST'!$G172=5,'PARTICIPANT NAME LIST'!$G172=6),"",COUNTA('PARTICIPANT NAME LIST'!$B$9:$B172)-COUNTIFS('PARTICIPANT NAME LIST'!$G$9:$G172,"&gt;=3",'PARTICIPANT NAME LIST'!$G$9:$G172,"&lt;=6"))</f>
        <v/>
      </c>
      <c r="B171" s="97" t="str">
        <f>IF(OR(ISBLANK('PARTICIPANT NAME LIST'!$B172),'PARTICIPANT NAME LIST'!$G172=3,'PARTICIPANT NAME LIST'!$G172=4,'PARTICIPANT NAME LIST'!$G172=5,'PARTICIPANT NAME LIST'!$G172=6),"",UPPER('PARTICIPANT NAME LIST'!$B172))</f>
        <v/>
      </c>
      <c r="C171" s="101"/>
      <c r="D171" s="99" t="str">
        <f>IF(OR(ISBLANK('PARTICIPANT NAME LIST'!$B172),'PARTICIPANT NAME LIST'!$G172=3,'PARTICIPANT NAME LIST'!$G172=4,'PARTICIPANT NAME LIST'!$G172=5,'PARTICIPANT NAME LIST'!$G172=6),"",UPPER('PARTICIPANT NAME LIST'!$H172))</f>
        <v/>
      </c>
      <c r="E171" s="100" t="str">
        <f>IF('PARTICIPANT NAME LIST'!$G172=7,"ü","")</f>
        <v/>
      </c>
      <c r="F171" s="100" t="str">
        <f>IF('PARTICIPANT NAME LIST'!$G172=8,"ü","")</f>
        <v/>
      </c>
      <c r="G171" s="100" t="str">
        <f>IF('PARTICIPANT NAME LIST'!$G172=9,"ü","")</f>
        <v/>
      </c>
      <c r="H171" s="100" t="str">
        <f>IF('PARTICIPANT NAME LIST'!$G172=10,"ü","")</f>
        <v/>
      </c>
      <c r="I171" s="100" t="str">
        <f>IF('PARTICIPANT NAME LIST'!$G172=11,"ü","")</f>
        <v/>
      </c>
      <c r="J171" s="100" t="str">
        <f>IF('PARTICIPANT NAME LIST'!$G172=12,"ü","")</f>
        <v/>
      </c>
      <c r="K171" s="9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22.5" customHeight="1">
      <c r="A172" s="96" t="str">
        <f>IF(OR(ISBLANK('PARTICIPANT NAME LIST'!$B173),'PARTICIPANT NAME LIST'!$G173=3,'PARTICIPANT NAME LIST'!$G173=4,'PARTICIPANT NAME LIST'!$G173=5,'PARTICIPANT NAME LIST'!$G173=6),"",COUNTA('PARTICIPANT NAME LIST'!$B$9:$B173)-COUNTIFS('PARTICIPANT NAME LIST'!$G$9:$G173,"&gt;=3",'PARTICIPANT NAME LIST'!$G$9:$G173,"&lt;=6"))</f>
        <v/>
      </c>
      <c r="B172" s="97" t="str">
        <f>IF(OR(ISBLANK('PARTICIPANT NAME LIST'!$B173),'PARTICIPANT NAME LIST'!$G173=3,'PARTICIPANT NAME LIST'!$G173=4,'PARTICIPANT NAME LIST'!$G173=5,'PARTICIPANT NAME LIST'!$G173=6),"",UPPER('PARTICIPANT NAME LIST'!$B173))</f>
        <v/>
      </c>
      <c r="C172" s="101"/>
      <c r="D172" s="99" t="str">
        <f>IF(OR(ISBLANK('PARTICIPANT NAME LIST'!$B173),'PARTICIPANT NAME LIST'!$G173=3,'PARTICIPANT NAME LIST'!$G173=4,'PARTICIPANT NAME LIST'!$G173=5,'PARTICIPANT NAME LIST'!$G173=6),"",UPPER('PARTICIPANT NAME LIST'!$H173))</f>
        <v/>
      </c>
      <c r="E172" s="100" t="str">
        <f>IF('PARTICIPANT NAME LIST'!$G173=7,"ü","")</f>
        <v/>
      </c>
      <c r="F172" s="100" t="str">
        <f>IF('PARTICIPANT NAME LIST'!$G173=8,"ü","")</f>
        <v/>
      </c>
      <c r="G172" s="100" t="str">
        <f>IF('PARTICIPANT NAME LIST'!$G173=9,"ü","")</f>
        <v/>
      </c>
      <c r="H172" s="100" t="str">
        <f>IF('PARTICIPANT NAME LIST'!$G173=10,"ü","")</f>
        <v/>
      </c>
      <c r="I172" s="100" t="str">
        <f>IF('PARTICIPANT NAME LIST'!$G173=11,"ü","")</f>
        <v/>
      </c>
      <c r="J172" s="100" t="str">
        <f>IF('PARTICIPANT NAME LIST'!$G173=12,"ü","")</f>
        <v/>
      </c>
      <c r="K172" s="9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22.5" customHeight="1">
      <c r="A173" s="96" t="str">
        <f>IF(OR(ISBLANK('PARTICIPANT NAME LIST'!$B174),'PARTICIPANT NAME LIST'!$G174=3,'PARTICIPANT NAME LIST'!$G174=4,'PARTICIPANT NAME LIST'!$G174=5,'PARTICIPANT NAME LIST'!$G174=6),"",COUNTA('PARTICIPANT NAME LIST'!$B$9:$B174)-COUNTIFS('PARTICIPANT NAME LIST'!$G$9:$G174,"&gt;=3",'PARTICIPANT NAME LIST'!$G$9:$G174,"&lt;=6"))</f>
        <v/>
      </c>
      <c r="B173" s="97" t="str">
        <f>IF(OR(ISBLANK('PARTICIPANT NAME LIST'!$B174),'PARTICIPANT NAME LIST'!$G174=3,'PARTICIPANT NAME LIST'!$G174=4,'PARTICIPANT NAME LIST'!$G174=5,'PARTICIPANT NAME LIST'!$G174=6),"",UPPER('PARTICIPANT NAME LIST'!$B174))</f>
        <v/>
      </c>
      <c r="C173" s="101"/>
      <c r="D173" s="99" t="str">
        <f>IF(OR(ISBLANK('PARTICIPANT NAME LIST'!$B174),'PARTICIPANT NAME LIST'!$G174=3,'PARTICIPANT NAME LIST'!$G174=4,'PARTICIPANT NAME LIST'!$G174=5,'PARTICIPANT NAME LIST'!$G174=6),"",UPPER('PARTICIPANT NAME LIST'!$H174))</f>
        <v/>
      </c>
      <c r="E173" s="100" t="str">
        <f>IF('PARTICIPANT NAME LIST'!$G174=7,"ü","")</f>
        <v/>
      </c>
      <c r="F173" s="100" t="str">
        <f>IF('PARTICIPANT NAME LIST'!$G174=8,"ü","")</f>
        <v/>
      </c>
      <c r="G173" s="100" t="str">
        <f>IF('PARTICIPANT NAME LIST'!$G174=9,"ü","")</f>
        <v/>
      </c>
      <c r="H173" s="100" t="str">
        <f>IF('PARTICIPANT NAME LIST'!$G174=10,"ü","")</f>
        <v/>
      </c>
      <c r="I173" s="100" t="str">
        <f>IF('PARTICIPANT NAME LIST'!$G174=11,"ü","")</f>
        <v/>
      </c>
      <c r="J173" s="100" t="str">
        <f>IF('PARTICIPANT NAME LIST'!$G174=12,"ü","")</f>
        <v/>
      </c>
      <c r="K173" s="9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22.5" customHeight="1">
      <c r="A174" s="96" t="str">
        <f>IF(OR(ISBLANK('PARTICIPANT NAME LIST'!$B175),'PARTICIPANT NAME LIST'!$G175=3,'PARTICIPANT NAME LIST'!$G175=4,'PARTICIPANT NAME LIST'!$G175=5,'PARTICIPANT NAME LIST'!$G175=6),"",COUNTA('PARTICIPANT NAME LIST'!$B$9:$B175)-COUNTIFS('PARTICIPANT NAME LIST'!$G$9:$G175,"&gt;=3",'PARTICIPANT NAME LIST'!$G$9:$G175,"&lt;=6"))</f>
        <v/>
      </c>
      <c r="B174" s="97" t="str">
        <f>IF(OR(ISBLANK('PARTICIPANT NAME LIST'!$B175),'PARTICIPANT NAME LIST'!$G175=3,'PARTICIPANT NAME LIST'!$G175=4,'PARTICIPANT NAME LIST'!$G175=5,'PARTICIPANT NAME LIST'!$G175=6),"",UPPER('PARTICIPANT NAME LIST'!$B175))</f>
        <v/>
      </c>
      <c r="C174" s="101"/>
      <c r="D174" s="99" t="str">
        <f>IF(OR(ISBLANK('PARTICIPANT NAME LIST'!$B175),'PARTICIPANT NAME LIST'!$G175=3,'PARTICIPANT NAME LIST'!$G175=4,'PARTICIPANT NAME LIST'!$G175=5,'PARTICIPANT NAME LIST'!$G175=6),"",UPPER('PARTICIPANT NAME LIST'!$H175))</f>
        <v/>
      </c>
      <c r="E174" s="100" t="str">
        <f>IF('PARTICIPANT NAME LIST'!$G175=7,"ü","")</f>
        <v/>
      </c>
      <c r="F174" s="100" t="str">
        <f>IF('PARTICIPANT NAME LIST'!$G175=8,"ü","")</f>
        <v/>
      </c>
      <c r="G174" s="100" t="str">
        <f>IF('PARTICIPANT NAME LIST'!$G175=9,"ü","")</f>
        <v/>
      </c>
      <c r="H174" s="100" t="str">
        <f>IF('PARTICIPANT NAME LIST'!$G175=10,"ü","")</f>
        <v/>
      </c>
      <c r="I174" s="100" t="str">
        <f>IF('PARTICIPANT NAME LIST'!$G175=11,"ü","")</f>
        <v/>
      </c>
      <c r="J174" s="100" t="str">
        <f>IF('PARTICIPANT NAME LIST'!$G175=12,"ü","")</f>
        <v/>
      </c>
      <c r="K174" s="9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22.5" customHeight="1">
      <c r="A175" s="96" t="str">
        <f>IF(OR(ISBLANK('PARTICIPANT NAME LIST'!$B176),'PARTICIPANT NAME LIST'!$G176=3,'PARTICIPANT NAME LIST'!$G176=4,'PARTICIPANT NAME LIST'!$G176=5,'PARTICIPANT NAME LIST'!$G176=6),"",COUNTA('PARTICIPANT NAME LIST'!$B$9:$B176)-COUNTIFS('PARTICIPANT NAME LIST'!$G$9:$G176,"&gt;=3",'PARTICIPANT NAME LIST'!$G$9:$G176,"&lt;=6"))</f>
        <v/>
      </c>
      <c r="B175" s="97" t="str">
        <f>IF(OR(ISBLANK('PARTICIPANT NAME LIST'!$B176),'PARTICIPANT NAME LIST'!$G176=3,'PARTICIPANT NAME LIST'!$G176=4,'PARTICIPANT NAME LIST'!$G176=5,'PARTICIPANT NAME LIST'!$G176=6),"",UPPER('PARTICIPANT NAME LIST'!$B176))</f>
        <v/>
      </c>
      <c r="C175" s="101"/>
      <c r="D175" s="99" t="str">
        <f>IF(OR(ISBLANK('PARTICIPANT NAME LIST'!$B176),'PARTICIPANT NAME LIST'!$G176=3,'PARTICIPANT NAME LIST'!$G176=4,'PARTICIPANT NAME LIST'!$G176=5,'PARTICIPANT NAME LIST'!$G176=6),"",UPPER('PARTICIPANT NAME LIST'!$H176))</f>
        <v/>
      </c>
      <c r="E175" s="100" t="str">
        <f>IF('PARTICIPANT NAME LIST'!$G176=7,"ü","")</f>
        <v/>
      </c>
      <c r="F175" s="100" t="str">
        <f>IF('PARTICIPANT NAME LIST'!$G176=8,"ü","")</f>
        <v/>
      </c>
      <c r="G175" s="100" t="str">
        <f>IF('PARTICIPANT NAME LIST'!$G176=9,"ü","")</f>
        <v/>
      </c>
      <c r="H175" s="100" t="str">
        <f>IF('PARTICIPANT NAME LIST'!$G176=10,"ü","")</f>
        <v/>
      </c>
      <c r="I175" s="100" t="str">
        <f>IF('PARTICIPANT NAME LIST'!$G176=11,"ü","")</f>
        <v/>
      </c>
      <c r="J175" s="100" t="str">
        <f>IF('PARTICIPANT NAME LIST'!$G176=12,"ü","")</f>
        <v/>
      </c>
      <c r="K175" s="9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22.5" customHeight="1">
      <c r="A176" s="96" t="str">
        <f>IF(OR(ISBLANK('PARTICIPANT NAME LIST'!$B177),'PARTICIPANT NAME LIST'!$G177=3,'PARTICIPANT NAME LIST'!$G177=4,'PARTICIPANT NAME LIST'!$G177=5,'PARTICIPANT NAME LIST'!$G177=6),"",COUNTA('PARTICIPANT NAME LIST'!$B$9:$B177)-COUNTIFS('PARTICIPANT NAME LIST'!$G$9:$G177,"&gt;=3",'PARTICIPANT NAME LIST'!$G$9:$G177,"&lt;=6"))</f>
        <v/>
      </c>
      <c r="B176" s="97" t="str">
        <f>IF(OR(ISBLANK('PARTICIPANT NAME LIST'!$B177),'PARTICIPANT NAME LIST'!$G177=3,'PARTICIPANT NAME LIST'!$G177=4,'PARTICIPANT NAME LIST'!$G177=5,'PARTICIPANT NAME LIST'!$G177=6),"",UPPER('PARTICIPANT NAME LIST'!$B177))</f>
        <v/>
      </c>
      <c r="C176" s="101"/>
      <c r="D176" s="99" t="str">
        <f>IF(OR(ISBLANK('PARTICIPANT NAME LIST'!$B177),'PARTICIPANT NAME LIST'!$G177=3,'PARTICIPANT NAME LIST'!$G177=4,'PARTICIPANT NAME LIST'!$G177=5,'PARTICIPANT NAME LIST'!$G177=6),"",UPPER('PARTICIPANT NAME LIST'!$H177))</f>
        <v/>
      </c>
      <c r="E176" s="100" t="str">
        <f>IF('PARTICIPANT NAME LIST'!$G177=7,"ü","")</f>
        <v/>
      </c>
      <c r="F176" s="100" t="str">
        <f>IF('PARTICIPANT NAME LIST'!$G177=8,"ü","")</f>
        <v/>
      </c>
      <c r="G176" s="100" t="str">
        <f>IF('PARTICIPANT NAME LIST'!$G177=9,"ü","")</f>
        <v/>
      </c>
      <c r="H176" s="100" t="str">
        <f>IF('PARTICIPANT NAME LIST'!$G177=10,"ü","")</f>
        <v/>
      </c>
      <c r="I176" s="100" t="str">
        <f>IF('PARTICIPANT NAME LIST'!$G177=11,"ü","")</f>
        <v/>
      </c>
      <c r="J176" s="100" t="str">
        <f>IF('PARTICIPANT NAME LIST'!$G177=12,"ü","")</f>
        <v/>
      </c>
      <c r="K176" s="9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22.5" customHeight="1">
      <c r="A177" s="96" t="str">
        <f>IF(OR(ISBLANK('PARTICIPANT NAME LIST'!$B178),'PARTICIPANT NAME LIST'!$G178=3,'PARTICIPANT NAME LIST'!$G178=4,'PARTICIPANT NAME LIST'!$G178=5,'PARTICIPANT NAME LIST'!$G178=6),"",COUNTA('PARTICIPANT NAME LIST'!$B$9:$B178)-COUNTIFS('PARTICIPANT NAME LIST'!$G$9:$G178,"&gt;=3",'PARTICIPANT NAME LIST'!$G$9:$G178,"&lt;=6"))</f>
        <v/>
      </c>
      <c r="B177" s="97" t="str">
        <f>IF(OR(ISBLANK('PARTICIPANT NAME LIST'!$B178),'PARTICIPANT NAME LIST'!$G178=3,'PARTICIPANT NAME LIST'!$G178=4,'PARTICIPANT NAME LIST'!$G178=5,'PARTICIPANT NAME LIST'!$G178=6),"",UPPER('PARTICIPANT NAME LIST'!$B178))</f>
        <v/>
      </c>
      <c r="C177" s="101"/>
      <c r="D177" s="99" t="str">
        <f>IF(OR(ISBLANK('PARTICIPANT NAME LIST'!$B178),'PARTICIPANT NAME LIST'!$G178=3,'PARTICIPANT NAME LIST'!$G178=4,'PARTICIPANT NAME LIST'!$G178=5,'PARTICIPANT NAME LIST'!$G178=6),"",UPPER('PARTICIPANT NAME LIST'!$H178))</f>
        <v/>
      </c>
      <c r="E177" s="100" t="str">
        <f>IF('PARTICIPANT NAME LIST'!$G178=7,"ü","")</f>
        <v/>
      </c>
      <c r="F177" s="100" t="str">
        <f>IF('PARTICIPANT NAME LIST'!$G178=8,"ü","")</f>
        <v/>
      </c>
      <c r="G177" s="100" t="str">
        <f>IF('PARTICIPANT NAME LIST'!$G178=9,"ü","")</f>
        <v/>
      </c>
      <c r="H177" s="100" t="str">
        <f>IF('PARTICIPANT NAME LIST'!$G178=10,"ü","")</f>
        <v/>
      </c>
      <c r="I177" s="100" t="str">
        <f>IF('PARTICIPANT NAME LIST'!$G178=11,"ü","")</f>
        <v/>
      </c>
      <c r="J177" s="100" t="str">
        <f>IF('PARTICIPANT NAME LIST'!$G178=12,"ü","")</f>
        <v/>
      </c>
      <c r="K177" s="9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22.5" customHeight="1">
      <c r="A178" s="96" t="str">
        <f>IF(OR(ISBLANK('PARTICIPANT NAME LIST'!$B179),'PARTICIPANT NAME LIST'!$G179=3,'PARTICIPANT NAME LIST'!$G179=4,'PARTICIPANT NAME LIST'!$G179=5,'PARTICIPANT NAME LIST'!$G179=6),"",COUNTA('PARTICIPANT NAME LIST'!$B$9:$B179)-COUNTIFS('PARTICIPANT NAME LIST'!$G$9:$G179,"&gt;=3",'PARTICIPANT NAME LIST'!$G$9:$G179,"&lt;=6"))</f>
        <v/>
      </c>
      <c r="B178" s="97" t="str">
        <f>IF(OR(ISBLANK('PARTICIPANT NAME LIST'!$B179),'PARTICIPANT NAME LIST'!$G179=3,'PARTICIPANT NAME LIST'!$G179=4,'PARTICIPANT NAME LIST'!$G179=5,'PARTICIPANT NAME LIST'!$G179=6),"",UPPER('PARTICIPANT NAME LIST'!$B179))</f>
        <v/>
      </c>
      <c r="C178" s="101"/>
      <c r="D178" s="99" t="str">
        <f>IF(OR(ISBLANK('PARTICIPANT NAME LIST'!$B179),'PARTICIPANT NAME LIST'!$G179=3,'PARTICIPANT NAME LIST'!$G179=4,'PARTICIPANT NAME LIST'!$G179=5,'PARTICIPANT NAME LIST'!$G179=6),"",UPPER('PARTICIPANT NAME LIST'!$H179))</f>
        <v/>
      </c>
      <c r="E178" s="100" t="str">
        <f>IF('PARTICIPANT NAME LIST'!$G179=7,"ü","")</f>
        <v/>
      </c>
      <c r="F178" s="100" t="str">
        <f>IF('PARTICIPANT NAME LIST'!$G179=8,"ü","")</f>
        <v/>
      </c>
      <c r="G178" s="100" t="str">
        <f>IF('PARTICIPANT NAME LIST'!$G179=9,"ü","")</f>
        <v/>
      </c>
      <c r="H178" s="100" t="str">
        <f>IF('PARTICIPANT NAME LIST'!$G179=10,"ü","")</f>
        <v/>
      </c>
      <c r="I178" s="100" t="str">
        <f>IF('PARTICIPANT NAME LIST'!$G179=11,"ü","")</f>
        <v/>
      </c>
      <c r="J178" s="100" t="str">
        <f>IF('PARTICIPANT NAME LIST'!$G179=12,"ü","")</f>
        <v/>
      </c>
      <c r="K178" s="9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22.5" customHeight="1">
      <c r="A179" s="96" t="str">
        <f>IF(OR(ISBLANK('PARTICIPANT NAME LIST'!$B180),'PARTICIPANT NAME LIST'!$G180=3,'PARTICIPANT NAME LIST'!$G180=4,'PARTICIPANT NAME LIST'!$G180=5,'PARTICIPANT NAME LIST'!$G180=6),"",COUNTA('PARTICIPANT NAME LIST'!$B$9:$B180)-COUNTIFS('PARTICIPANT NAME LIST'!$G$9:$G180,"&gt;=3",'PARTICIPANT NAME LIST'!$G$9:$G180,"&lt;=6"))</f>
        <v/>
      </c>
      <c r="B179" s="97" t="str">
        <f>IF(OR(ISBLANK('PARTICIPANT NAME LIST'!$B180),'PARTICIPANT NAME LIST'!$G180=3,'PARTICIPANT NAME LIST'!$G180=4,'PARTICIPANT NAME LIST'!$G180=5,'PARTICIPANT NAME LIST'!$G180=6),"",UPPER('PARTICIPANT NAME LIST'!$B180))</f>
        <v/>
      </c>
      <c r="C179" s="101"/>
      <c r="D179" s="99" t="str">
        <f>IF(OR(ISBLANK('PARTICIPANT NAME LIST'!$B180),'PARTICIPANT NAME LIST'!$G180=3,'PARTICIPANT NAME LIST'!$G180=4,'PARTICIPANT NAME LIST'!$G180=5,'PARTICIPANT NAME LIST'!$G180=6),"",UPPER('PARTICIPANT NAME LIST'!$H180))</f>
        <v/>
      </c>
      <c r="E179" s="100" t="str">
        <f>IF('PARTICIPANT NAME LIST'!$G180=7,"ü","")</f>
        <v/>
      </c>
      <c r="F179" s="100" t="str">
        <f>IF('PARTICIPANT NAME LIST'!$G180=8,"ü","")</f>
        <v/>
      </c>
      <c r="G179" s="100" t="str">
        <f>IF('PARTICIPANT NAME LIST'!$G180=9,"ü","")</f>
        <v/>
      </c>
      <c r="H179" s="100" t="str">
        <f>IF('PARTICIPANT NAME LIST'!$G180=10,"ü","")</f>
        <v/>
      </c>
      <c r="I179" s="100" t="str">
        <f>IF('PARTICIPANT NAME LIST'!$G180=11,"ü","")</f>
        <v/>
      </c>
      <c r="J179" s="100" t="str">
        <f>IF('PARTICIPANT NAME LIST'!$G180=12,"ü","")</f>
        <v/>
      </c>
      <c r="K179" s="9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22.5" customHeight="1">
      <c r="A180" s="96" t="str">
        <f>IF(OR(ISBLANK('PARTICIPANT NAME LIST'!$B181),'PARTICIPANT NAME LIST'!$G181=3,'PARTICIPANT NAME LIST'!$G181=4,'PARTICIPANT NAME LIST'!$G181=5,'PARTICIPANT NAME LIST'!$G181=6),"",COUNTA('PARTICIPANT NAME LIST'!$B$9:$B181)-COUNTIFS('PARTICIPANT NAME LIST'!$G$9:$G181,"&gt;=3",'PARTICIPANT NAME LIST'!$G$9:$G181,"&lt;=6"))</f>
        <v/>
      </c>
      <c r="B180" s="97" t="str">
        <f>IF(OR(ISBLANK('PARTICIPANT NAME LIST'!$B181),'PARTICIPANT NAME LIST'!$G181=3,'PARTICIPANT NAME LIST'!$G181=4,'PARTICIPANT NAME LIST'!$G181=5,'PARTICIPANT NAME LIST'!$G181=6),"",UPPER('PARTICIPANT NAME LIST'!$B181))</f>
        <v/>
      </c>
      <c r="C180" s="101"/>
      <c r="D180" s="99" t="str">
        <f>IF(OR(ISBLANK('PARTICIPANT NAME LIST'!$B181),'PARTICIPANT NAME LIST'!$G181=3,'PARTICIPANT NAME LIST'!$G181=4,'PARTICIPANT NAME LIST'!$G181=5,'PARTICIPANT NAME LIST'!$G181=6),"",UPPER('PARTICIPANT NAME LIST'!$H181))</f>
        <v/>
      </c>
      <c r="E180" s="100" t="str">
        <f>IF('PARTICIPANT NAME LIST'!$G181=7,"ü","")</f>
        <v/>
      </c>
      <c r="F180" s="100" t="str">
        <f>IF('PARTICIPANT NAME LIST'!$G181=8,"ü","")</f>
        <v/>
      </c>
      <c r="G180" s="100" t="str">
        <f>IF('PARTICIPANT NAME LIST'!$G181=9,"ü","")</f>
        <v/>
      </c>
      <c r="H180" s="100" t="str">
        <f>IF('PARTICIPANT NAME LIST'!$G181=10,"ü","")</f>
        <v/>
      </c>
      <c r="I180" s="100" t="str">
        <f>IF('PARTICIPANT NAME LIST'!$G181=11,"ü","")</f>
        <v/>
      </c>
      <c r="J180" s="100" t="str">
        <f>IF('PARTICIPANT NAME LIST'!$G181=12,"ü","")</f>
        <v/>
      </c>
      <c r="K180" s="9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22.5" customHeight="1">
      <c r="A181" s="96" t="str">
        <f>IF(OR(ISBLANK('PARTICIPANT NAME LIST'!$B182),'PARTICIPANT NAME LIST'!$G182=3,'PARTICIPANT NAME LIST'!$G182=4,'PARTICIPANT NAME LIST'!$G182=5,'PARTICIPANT NAME LIST'!$G182=6),"",COUNTA('PARTICIPANT NAME LIST'!$B$9:$B182)-COUNTIFS('PARTICIPANT NAME LIST'!$G$9:$G182,"&gt;=3",'PARTICIPANT NAME LIST'!$G$9:$G182,"&lt;=6"))</f>
        <v/>
      </c>
      <c r="B181" s="97" t="str">
        <f>IF(OR(ISBLANK('PARTICIPANT NAME LIST'!$B182),'PARTICIPANT NAME LIST'!$G182=3,'PARTICIPANT NAME LIST'!$G182=4,'PARTICIPANT NAME LIST'!$G182=5,'PARTICIPANT NAME LIST'!$G182=6),"",UPPER('PARTICIPANT NAME LIST'!$B182))</f>
        <v/>
      </c>
      <c r="C181" s="101"/>
      <c r="D181" s="99" t="str">
        <f>IF(OR(ISBLANK('PARTICIPANT NAME LIST'!$B182),'PARTICIPANT NAME LIST'!$G182=3,'PARTICIPANT NAME LIST'!$G182=4,'PARTICIPANT NAME LIST'!$G182=5,'PARTICIPANT NAME LIST'!$G182=6),"",UPPER('PARTICIPANT NAME LIST'!$H182))</f>
        <v/>
      </c>
      <c r="E181" s="100" t="str">
        <f>IF('PARTICIPANT NAME LIST'!$G182=7,"ü","")</f>
        <v/>
      </c>
      <c r="F181" s="100" t="str">
        <f>IF('PARTICIPANT NAME LIST'!$G182=8,"ü","")</f>
        <v/>
      </c>
      <c r="G181" s="100" t="str">
        <f>IF('PARTICIPANT NAME LIST'!$G182=9,"ü","")</f>
        <v/>
      </c>
      <c r="H181" s="100" t="str">
        <f>IF('PARTICIPANT NAME LIST'!$G182=10,"ü","")</f>
        <v/>
      </c>
      <c r="I181" s="100" t="str">
        <f>IF('PARTICIPANT NAME LIST'!$G182=11,"ü","")</f>
        <v/>
      </c>
      <c r="J181" s="100" t="str">
        <f>IF('PARTICIPANT NAME LIST'!$G182=12,"ü","")</f>
        <v/>
      </c>
      <c r="K181" s="9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22.5" customHeight="1">
      <c r="A182" s="96" t="str">
        <f>IF(OR(ISBLANK('PARTICIPANT NAME LIST'!$B183),'PARTICIPANT NAME LIST'!$G183=3,'PARTICIPANT NAME LIST'!$G183=4,'PARTICIPANT NAME LIST'!$G183=5,'PARTICIPANT NAME LIST'!$G183=6),"",COUNTA('PARTICIPANT NAME LIST'!$B$9:$B183)-COUNTIFS('PARTICIPANT NAME LIST'!$G$9:$G183,"&gt;=3",'PARTICIPANT NAME LIST'!$G$9:$G183,"&lt;=6"))</f>
        <v/>
      </c>
      <c r="B182" s="97" t="str">
        <f>IF(OR(ISBLANK('PARTICIPANT NAME LIST'!$B183),'PARTICIPANT NAME LIST'!$G183=3,'PARTICIPANT NAME LIST'!$G183=4,'PARTICIPANT NAME LIST'!$G183=5,'PARTICIPANT NAME LIST'!$G183=6),"",UPPER('PARTICIPANT NAME LIST'!$B183))</f>
        <v/>
      </c>
      <c r="C182" s="101"/>
      <c r="D182" s="99" t="str">
        <f>IF(OR(ISBLANK('PARTICIPANT NAME LIST'!$B183),'PARTICIPANT NAME LIST'!$G183=3,'PARTICIPANT NAME LIST'!$G183=4,'PARTICIPANT NAME LIST'!$G183=5,'PARTICIPANT NAME LIST'!$G183=6),"",UPPER('PARTICIPANT NAME LIST'!$H183))</f>
        <v/>
      </c>
      <c r="E182" s="100" t="str">
        <f>IF('PARTICIPANT NAME LIST'!$G183=7,"ü","")</f>
        <v/>
      </c>
      <c r="F182" s="100" t="str">
        <f>IF('PARTICIPANT NAME LIST'!$G183=8,"ü","")</f>
        <v/>
      </c>
      <c r="G182" s="100" t="str">
        <f>IF('PARTICIPANT NAME LIST'!$G183=9,"ü","")</f>
        <v/>
      </c>
      <c r="H182" s="100" t="str">
        <f>IF('PARTICIPANT NAME LIST'!$G183=10,"ü","")</f>
        <v/>
      </c>
      <c r="I182" s="100" t="str">
        <f>IF('PARTICIPANT NAME LIST'!$G183=11,"ü","")</f>
        <v/>
      </c>
      <c r="J182" s="100" t="str">
        <f>IF('PARTICIPANT NAME LIST'!$G183=12,"ü","")</f>
        <v/>
      </c>
      <c r="K182" s="9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22.5" customHeight="1">
      <c r="A183" s="96" t="str">
        <f>IF(OR(ISBLANK('PARTICIPANT NAME LIST'!$B184),'PARTICIPANT NAME LIST'!$G184=3,'PARTICIPANT NAME LIST'!$G184=4,'PARTICIPANT NAME LIST'!$G184=5,'PARTICIPANT NAME LIST'!$G184=6),"",COUNTA('PARTICIPANT NAME LIST'!$B$9:$B184)-COUNTIFS('PARTICIPANT NAME LIST'!$G$9:$G184,"&gt;=3",'PARTICIPANT NAME LIST'!$G$9:$G184,"&lt;=6"))</f>
        <v/>
      </c>
      <c r="B183" s="97" t="str">
        <f>IF(OR(ISBLANK('PARTICIPANT NAME LIST'!$B184),'PARTICIPANT NAME LIST'!$G184=3,'PARTICIPANT NAME LIST'!$G184=4,'PARTICIPANT NAME LIST'!$G184=5,'PARTICIPANT NAME LIST'!$G184=6),"",UPPER('PARTICIPANT NAME LIST'!$B184))</f>
        <v/>
      </c>
      <c r="C183" s="101"/>
      <c r="D183" s="99" t="str">
        <f>IF(OR(ISBLANK('PARTICIPANT NAME LIST'!$B184),'PARTICIPANT NAME LIST'!$G184=3,'PARTICIPANT NAME LIST'!$G184=4,'PARTICIPANT NAME LIST'!$G184=5,'PARTICIPANT NAME LIST'!$G184=6),"",UPPER('PARTICIPANT NAME LIST'!$H184))</f>
        <v/>
      </c>
      <c r="E183" s="100" t="str">
        <f>IF('PARTICIPANT NAME LIST'!$G184=7,"ü","")</f>
        <v/>
      </c>
      <c r="F183" s="100" t="str">
        <f>IF('PARTICIPANT NAME LIST'!$G184=8,"ü","")</f>
        <v/>
      </c>
      <c r="G183" s="100" t="str">
        <f>IF('PARTICIPANT NAME LIST'!$G184=9,"ü","")</f>
        <v/>
      </c>
      <c r="H183" s="100" t="str">
        <f>IF('PARTICIPANT NAME LIST'!$G184=10,"ü","")</f>
        <v/>
      </c>
      <c r="I183" s="100" t="str">
        <f>IF('PARTICIPANT NAME LIST'!$G184=11,"ü","")</f>
        <v/>
      </c>
      <c r="J183" s="100" t="str">
        <f>IF('PARTICIPANT NAME LIST'!$G184=12,"ü","")</f>
        <v/>
      </c>
      <c r="K183" s="9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22.5" customHeight="1">
      <c r="A184" s="96" t="str">
        <f>IF(OR(ISBLANK('PARTICIPANT NAME LIST'!$B185),'PARTICIPANT NAME LIST'!$G185=3,'PARTICIPANT NAME LIST'!$G185=4,'PARTICIPANT NAME LIST'!$G185=5,'PARTICIPANT NAME LIST'!$G185=6),"",COUNTA('PARTICIPANT NAME LIST'!$B$9:$B185)-COUNTIFS('PARTICIPANT NAME LIST'!$G$9:$G185,"&gt;=3",'PARTICIPANT NAME LIST'!$G$9:$G185,"&lt;=6"))</f>
        <v/>
      </c>
      <c r="B184" s="97" t="str">
        <f>IF(OR(ISBLANK('PARTICIPANT NAME LIST'!$B185),'PARTICIPANT NAME LIST'!$G185=3,'PARTICIPANT NAME LIST'!$G185=4,'PARTICIPANT NAME LIST'!$G185=5,'PARTICIPANT NAME LIST'!$G185=6),"",UPPER('PARTICIPANT NAME LIST'!$B185))</f>
        <v/>
      </c>
      <c r="C184" s="101"/>
      <c r="D184" s="99" t="str">
        <f>IF(OR(ISBLANK('PARTICIPANT NAME LIST'!$B185),'PARTICIPANT NAME LIST'!$G185=3,'PARTICIPANT NAME LIST'!$G185=4,'PARTICIPANT NAME LIST'!$G185=5,'PARTICIPANT NAME LIST'!$G185=6),"",UPPER('PARTICIPANT NAME LIST'!$H185))</f>
        <v/>
      </c>
      <c r="E184" s="100" t="str">
        <f>IF('PARTICIPANT NAME LIST'!$G185=7,"ü","")</f>
        <v/>
      </c>
      <c r="F184" s="100" t="str">
        <f>IF('PARTICIPANT NAME LIST'!$G185=8,"ü","")</f>
        <v/>
      </c>
      <c r="G184" s="100" t="str">
        <f>IF('PARTICIPANT NAME LIST'!$G185=9,"ü","")</f>
        <v/>
      </c>
      <c r="H184" s="100" t="str">
        <f>IF('PARTICIPANT NAME LIST'!$G185=10,"ü","")</f>
        <v/>
      </c>
      <c r="I184" s="100" t="str">
        <f>IF('PARTICIPANT NAME LIST'!$G185=11,"ü","")</f>
        <v/>
      </c>
      <c r="J184" s="100" t="str">
        <f>IF('PARTICIPANT NAME LIST'!$G185=12,"ü","")</f>
        <v/>
      </c>
      <c r="K184" s="9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22.5" customHeight="1">
      <c r="A185" s="96" t="str">
        <f>IF(OR(ISBLANK('PARTICIPANT NAME LIST'!$B186),'PARTICIPANT NAME LIST'!$G186=3,'PARTICIPANT NAME LIST'!$G186=4,'PARTICIPANT NAME LIST'!$G186=5,'PARTICIPANT NAME LIST'!$G186=6),"",COUNTA('PARTICIPANT NAME LIST'!$B$9:$B186)-COUNTIFS('PARTICIPANT NAME LIST'!$G$9:$G186,"&gt;=3",'PARTICIPANT NAME LIST'!$G$9:$G186,"&lt;=6"))</f>
        <v/>
      </c>
      <c r="B185" s="97" t="str">
        <f>IF(OR(ISBLANK('PARTICIPANT NAME LIST'!$B186),'PARTICIPANT NAME LIST'!$G186=3,'PARTICIPANT NAME LIST'!$G186=4,'PARTICIPANT NAME LIST'!$G186=5,'PARTICIPANT NAME LIST'!$G186=6),"",UPPER('PARTICIPANT NAME LIST'!$B186))</f>
        <v/>
      </c>
      <c r="C185" s="101"/>
      <c r="D185" s="99" t="str">
        <f>IF(OR(ISBLANK('PARTICIPANT NAME LIST'!$B186),'PARTICIPANT NAME LIST'!$G186=3,'PARTICIPANT NAME LIST'!$G186=4,'PARTICIPANT NAME LIST'!$G186=5,'PARTICIPANT NAME LIST'!$G186=6),"",UPPER('PARTICIPANT NAME LIST'!$H186))</f>
        <v/>
      </c>
      <c r="E185" s="100" t="str">
        <f>IF('PARTICIPANT NAME LIST'!$G186=7,"ü","")</f>
        <v/>
      </c>
      <c r="F185" s="100" t="str">
        <f>IF('PARTICIPANT NAME LIST'!$G186=8,"ü","")</f>
        <v/>
      </c>
      <c r="G185" s="100" t="str">
        <f>IF('PARTICIPANT NAME LIST'!$G186=9,"ü","")</f>
        <v/>
      </c>
      <c r="H185" s="100" t="str">
        <f>IF('PARTICIPANT NAME LIST'!$G186=10,"ü","")</f>
        <v/>
      </c>
      <c r="I185" s="100" t="str">
        <f>IF('PARTICIPANT NAME LIST'!$G186=11,"ü","")</f>
        <v/>
      </c>
      <c r="J185" s="100" t="str">
        <f>IF('PARTICIPANT NAME LIST'!$G186=12,"ü","")</f>
        <v/>
      </c>
      <c r="K185" s="9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22.5" customHeight="1">
      <c r="A186" s="96" t="str">
        <f>IF(OR(ISBLANK('PARTICIPANT NAME LIST'!$B187),'PARTICIPANT NAME LIST'!$G187=3,'PARTICIPANT NAME LIST'!$G187=4,'PARTICIPANT NAME LIST'!$G187=5,'PARTICIPANT NAME LIST'!$G187=6),"",COUNTA('PARTICIPANT NAME LIST'!$B$9:$B187)-COUNTIFS('PARTICIPANT NAME LIST'!$G$9:$G187,"&gt;=3",'PARTICIPANT NAME LIST'!$G$9:$G187,"&lt;=6"))</f>
        <v/>
      </c>
      <c r="B186" s="97" t="str">
        <f>IF(OR(ISBLANK('PARTICIPANT NAME LIST'!$B187),'PARTICIPANT NAME LIST'!$G187=3,'PARTICIPANT NAME LIST'!$G187=4,'PARTICIPANT NAME LIST'!$G187=5,'PARTICIPANT NAME LIST'!$G187=6),"",UPPER('PARTICIPANT NAME LIST'!$B187))</f>
        <v/>
      </c>
      <c r="C186" s="101"/>
      <c r="D186" s="99" t="str">
        <f>IF(OR(ISBLANK('PARTICIPANT NAME LIST'!$B187),'PARTICIPANT NAME LIST'!$G187=3,'PARTICIPANT NAME LIST'!$G187=4,'PARTICIPANT NAME LIST'!$G187=5,'PARTICIPANT NAME LIST'!$G187=6),"",UPPER('PARTICIPANT NAME LIST'!$H187))</f>
        <v/>
      </c>
      <c r="E186" s="100" t="str">
        <f>IF('PARTICIPANT NAME LIST'!$G187=7,"ü","")</f>
        <v/>
      </c>
      <c r="F186" s="100" t="str">
        <f>IF('PARTICIPANT NAME LIST'!$G187=8,"ü","")</f>
        <v/>
      </c>
      <c r="G186" s="100" t="str">
        <f>IF('PARTICIPANT NAME LIST'!$G187=9,"ü","")</f>
        <v/>
      </c>
      <c r="H186" s="100" t="str">
        <f>IF('PARTICIPANT NAME LIST'!$G187=10,"ü","")</f>
        <v/>
      </c>
      <c r="I186" s="100" t="str">
        <f>IF('PARTICIPANT NAME LIST'!$G187=11,"ü","")</f>
        <v/>
      </c>
      <c r="J186" s="100" t="str">
        <f>IF('PARTICIPANT NAME LIST'!$G187=12,"ü","")</f>
        <v/>
      </c>
      <c r="K186" s="9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22.5" customHeight="1">
      <c r="A187" s="96" t="str">
        <f>IF(OR(ISBLANK('PARTICIPANT NAME LIST'!$B188),'PARTICIPANT NAME LIST'!$G188=3,'PARTICIPANT NAME LIST'!$G188=4,'PARTICIPANT NAME LIST'!$G188=5,'PARTICIPANT NAME LIST'!$G188=6),"",COUNTA('PARTICIPANT NAME LIST'!$B$9:$B188)-COUNTIFS('PARTICIPANT NAME LIST'!$G$9:$G188,"&gt;=3",'PARTICIPANT NAME LIST'!$G$9:$G188,"&lt;=6"))</f>
        <v/>
      </c>
      <c r="B187" s="97" t="str">
        <f>IF(OR(ISBLANK('PARTICIPANT NAME LIST'!$B188),'PARTICIPANT NAME LIST'!$G188=3,'PARTICIPANT NAME LIST'!$G188=4,'PARTICIPANT NAME LIST'!$G188=5,'PARTICIPANT NAME LIST'!$G188=6),"",UPPER('PARTICIPANT NAME LIST'!$B188))</f>
        <v/>
      </c>
      <c r="C187" s="101"/>
      <c r="D187" s="99" t="str">
        <f>IF(OR(ISBLANK('PARTICIPANT NAME LIST'!$B188),'PARTICIPANT NAME LIST'!$G188=3,'PARTICIPANT NAME LIST'!$G188=4,'PARTICIPANT NAME LIST'!$G188=5,'PARTICIPANT NAME LIST'!$G188=6),"",UPPER('PARTICIPANT NAME LIST'!$H188))</f>
        <v/>
      </c>
      <c r="E187" s="100" t="str">
        <f>IF('PARTICIPANT NAME LIST'!$G188=7,"ü","")</f>
        <v/>
      </c>
      <c r="F187" s="100" t="str">
        <f>IF('PARTICIPANT NAME LIST'!$G188=8,"ü","")</f>
        <v/>
      </c>
      <c r="G187" s="100" t="str">
        <f>IF('PARTICIPANT NAME LIST'!$G188=9,"ü","")</f>
        <v/>
      </c>
      <c r="H187" s="100" t="str">
        <f>IF('PARTICIPANT NAME LIST'!$G188=10,"ü","")</f>
        <v/>
      </c>
      <c r="I187" s="100" t="str">
        <f>IF('PARTICIPANT NAME LIST'!$G188=11,"ü","")</f>
        <v/>
      </c>
      <c r="J187" s="100" t="str">
        <f>IF('PARTICIPANT NAME LIST'!$G188=12,"ü","")</f>
        <v/>
      </c>
      <c r="K187" s="9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22.5" customHeight="1">
      <c r="A188" s="96" t="str">
        <f>IF(OR(ISBLANK('PARTICIPANT NAME LIST'!$B189),'PARTICIPANT NAME LIST'!$G189=3,'PARTICIPANT NAME LIST'!$G189=4,'PARTICIPANT NAME LIST'!$G189=5,'PARTICIPANT NAME LIST'!$G189=6),"",COUNTA('PARTICIPANT NAME LIST'!$B$9:$B189)-COUNTIFS('PARTICIPANT NAME LIST'!$G$9:$G189,"&gt;=3",'PARTICIPANT NAME LIST'!$G$9:$G189,"&lt;=6"))</f>
        <v/>
      </c>
      <c r="B188" s="97" t="str">
        <f>IF(OR(ISBLANK('PARTICIPANT NAME LIST'!$B189),'PARTICIPANT NAME LIST'!$G189=3,'PARTICIPANT NAME LIST'!$G189=4,'PARTICIPANT NAME LIST'!$G189=5,'PARTICIPANT NAME LIST'!$G189=6),"",UPPER('PARTICIPANT NAME LIST'!$B189))</f>
        <v/>
      </c>
      <c r="C188" s="101"/>
      <c r="D188" s="99" t="str">
        <f>IF(OR(ISBLANK('PARTICIPANT NAME LIST'!$B189),'PARTICIPANT NAME LIST'!$G189=3,'PARTICIPANT NAME LIST'!$G189=4,'PARTICIPANT NAME LIST'!$G189=5,'PARTICIPANT NAME LIST'!$G189=6),"",UPPER('PARTICIPANT NAME LIST'!$H189))</f>
        <v/>
      </c>
      <c r="E188" s="100" t="str">
        <f>IF('PARTICIPANT NAME LIST'!$G189=7,"ü","")</f>
        <v/>
      </c>
      <c r="F188" s="100" t="str">
        <f>IF('PARTICIPANT NAME LIST'!$G189=8,"ü","")</f>
        <v/>
      </c>
      <c r="G188" s="100" t="str">
        <f>IF('PARTICIPANT NAME LIST'!$G189=9,"ü","")</f>
        <v/>
      </c>
      <c r="H188" s="100" t="str">
        <f>IF('PARTICIPANT NAME LIST'!$G189=10,"ü","")</f>
        <v/>
      </c>
      <c r="I188" s="100" t="str">
        <f>IF('PARTICIPANT NAME LIST'!$G189=11,"ü","")</f>
        <v/>
      </c>
      <c r="J188" s="100" t="str">
        <f>IF('PARTICIPANT NAME LIST'!$G189=12,"ü","")</f>
        <v/>
      </c>
      <c r="K188" s="9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22.5" customHeight="1">
      <c r="A189" s="96" t="str">
        <f>IF(OR(ISBLANK('PARTICIPANT NAME LIST'!$B190),'PARTICIPANT NAME LIST'!$G190=3,'PARTICIPANT NAME LIST'!$G190=4,'PARTICIPANT NAME LIST'!$G190=5,'PARTICIPANT NAME LIST'!$G190=6),"",COUNTA('PARTICIPANT NAME LIST'!$B$9:$B190)-COUNTIFS('PARTICIPANT NAME LIST'!$G$9:$G190,"&gt;=3",'PARTICIPANT NAME LIST'!$G$9:$G190,"&lt;=6"))</f>
        <v/>
      </c>
      <c r="B189" s="97" t="str">
        <f>IF(OR(ISBLANK('PARTICIPANT NAME LIST'!$B190),'PARTICIPANT NAME LIST'!$G190=3,'PARTICIPANT NAME LIST'!$G190=4,'PARTICIPANT NAME LIST'!$G190=5,'PARTICIPANT NAME LIST'!$G190=6),"",UPPER('PARTICIPANT NAME LIST'!$B190))</f>
        <v/>
      </c>
      <c r="C189" s="101"/>
      <c r="D189" s="99" t="str">
        <f>IF(OR(ISBLANK('PARTICIPANT NAME LIST'!$B190),'PARTICIPANT NAME LIST'!$G190=3,'PARTICIPANT NAME LIST'!$G190=4,'PARTICIPANT NAME LIST'!$G190=5,'PARTICIPANT NAME LIST'!$G190=6),"",UPPER('PARTICIPANT NAME LIST'!$H190))</f>
        <v/>
      </c>
      <c r="E189" s="100" t="str">
        <f>IF('PARTICIPANT NAME LIST'!$G190=7,"ü","")</f>
        <v/>
      </c>
      <c r="F189" s="100" t="str">
        <f>IF('PARTICIPANT NAME LIST'!$G190=8,"ü","")</f>
        <v/>
      </c>
      <c r="G189" s="100" t="str">
        <f>IF('PARTICIPANT NAME LIST'!$G190=9,"ü","")</f>
        <v/>
      </c>
      <c r="H189" s="100" t="str">
        <f>IF('PARTICIPANT NAME LIST'!$G190=10,"ü","")</f>
        <v/>
      </c>
      <c r="I189" s="100" t="str">
        <f>IF('PARTICIPANT NAME LIST'!$G190=11,"ü","")</f>
        <v/>
      </c>
      <c r="J189" s="100" t="str">
        <f>IF('PARTICIPANT NAME LIST'!$G190=12,"ü","")</f>
        <v/>
      </c>
      <c r="K189" s="9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22.5" customHeight="1">
      <c r="A190" s="96" t="str">
        <f>IF(OR(ISBLANK('PARTICIPANT NAME LIST'!$B191),'PARTICIPANT NAME LIST'!$G191=3,'PARTICIPANT NAME LIST'!$G191=4,'PARTICIPANT NAME LIST'!$G191=5,'PARTICIPANT NAME LIST'!$G191=6),"",COUNTA('PARTICIPANT NAME LIST'!$B$9:$B191)-COUNTIFS('PARTICIPANT NAME LIST'!$G$9:$G191,"&gt;=3",'PARTICIPANT NAME LIST'!$G$9:$G191,"&lt;=6"))</f>
        <v/>
      </c>
      <c r="B190" s="97" t="str">
        <f>IF(OR(ISBLANK('PARTICIPANT NAME LIST'!$B191),'PARTICIPANT NAME LIST'!$G191=3,'PARTICIPANT NAME LIST'!$G191=4,'PARTICIPANT NAME LIST'!$G191=5,'PARTICIPANT NAME LIST'!$G191=6),"",UPPER('PARTICIPANT NAME LIST'!$B191))</f>
        <v/>
      </c>
      <c r="C190" s="101"/>
      <c r="D190" s="99" t="str">
        <f>IF(OR(ISBLANK('PARTICIPANT NAME LIST'!$B191),'PARTICIPANT NAME LIST'!$G191=3,'PARTICIPANT NAME LIST'!$G191=4,'PARTICIPANT NAME LIST'!$G191=5,'PARTICIPANT NAME LIST'!$G191=6),"",UPPER('PARTICIPANT NAME LIST'!$H191))</f>
        <v/>
      </c>
      <c r="E190" s="100" t="str">
        <f>IF('PARTICIPANT NAME LIST'!$G191=7,"ü","")</f>
        <v/>
      </c>
      <c r="F190" s="100" t="str">
        <f>IF('PARTICIPANT NAME LIST'!$G191=8,"ü","")</f>
        <v/>
      </c>
      <c r="G190" s="100" t="str">
        <f>IF('PARTICIPANT NAME LIST'!$G191=9,"ü","")</f>
        <v/>
      </c>
      <c r="H190" s="100" t="str">
        <f>IF('PARTICIPANT NAME LIST'!$G191=10,"ü","")</f>
        <v/>
      </c>
      <c r="I190" s="100" t="str">
        <f>IF('PARTICIPANT NAME LIST'!$G191=11,"ü","")</f>
        <v/>
      </c>
      <c r="J190" s="100" t="str">
        <f>IF('PARTICIPANT NAME LIST'!$G191=12,"ü","")</f>
        <v/>
      </c>
      <c r="K190" s="9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22.5" customHeight="1">
      <c r="A191" s="96" t="str">
        <f>IF(OR(ISBLANK('PARTICIPANT NAME LIST'!$B192),'PARTICIPANT NAME LIST'!$G192=3,'PARTICIPANT NAME LIST'!$G192=4,'PARTICIPANT NAME LIST'!$G192=5,'PARTICIPANT NAME LIST'!$G192=6),"",COUNTA('PARTICIPANT NAME LIST'!$B$9:$B192)-COUNTIFS('PARTICIPANT NAME LIST'!$G$9:$G192,"&gt;=3",'PARTICIPANT NAME LIST'!$G$9:$G192,"&lt;=6"))</f>
        <v/>
      </c>
      <c r="B191" s="97" t="str">
        <f>IF(OR(ISBLANK('PARTICIPANT NAME LIST'!$B192),'PARTICIPANT NAME LIST'!$G192=3,'PARTICIPANT NAME LIST'!$G192=4,'PARTICIPANT NAME LIST'!$G192=5,'PARTICIPANT NAME LIST'!$G192=6),"",UPPER('PARTICIPANT NAME LIST'!$B192))</f>
        <v/>
      </c>
      <c r="C191" s="101"/>
      <c r="D191" s="99" t="str">
        <f>IF(OR(ISBLANK('PARTICIPANT NAME LIST'!$B192),'PARTICIPANT NAME LIST'!$G192=3,'PARTICIPANT NAME LIST'!$G192=4,'PARTICIPANT NAME LIST'!$G192=5,'PARTICIPANT NAME LIST'!$G192=6),"",UPPER('PARTICIPANT NAME LIST'!$H192))</f>
        <v/>
      </c>
      <c r="E191" s="100" t="str">
        <f>IF('PARTICIPANT NAME LIST'!$G192=7,"ü","")</f>
        <v/>
      </c>
      <c r="F191" s="100" t="str">
        <f>IF('PARTICIPANT NAME LIST'!$G192=8,"ü","")</f>
        <v/>
      </c>
      <c r="G191" s="100" t="str">
        <f>IF('PARTICIPANT NAME LIST'!$G192=9,"ü","")</f>
        <v/>
      </c>
      <c r="H191" s="100" t="str">
        <f>IF('PARTICIPANT NAME LIST'!$G192=10,"ü","")</f>
        <v/>
      </c>
      <c r="I191" s="100" t="str">
        <f>IF('PARTICIPANT NAME LIST'!$G192=11,"ü","")</f>
        <v/>
      </c>
      <c r="J191" s="100" t="str">
        <f>IF('PARTICIPANT NAME LIST'!$G192=12,"ü","")</f>
        <v/>
      </c>
      <c r="K191" s="9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22.5" customHeight="1">
      <c r="A192" s="96" t="str">
        <f>IF(OR(ISBLANK('PARTICIPANT NAME LIST'!$B193),'PARTICIPANT NAME LIST'!$G193=3,'PARTICIPANT NAME LIST'!$G193=4,'PARTICIPANT NAME LIST'!$G193=5,'PARTICIPANT NAME LIST'!$G193=6),"",COUNTA('PARTICIPANT NAME LIST'!$B$9:$B193)-COUNTIFS('PARTICIPANT NAME LIST'!$G$9:$G193,"&gt;=3",'PARTICIPANT NAME LIST'!$G$9:$G193,"&lt;=6"))</f>
        <v/>
      </c>
      <c r="B192" s="97" t="str">
        <f>IF(OR(ISBLANK('PARTICIPANT NAME LIST'!$B193),'PARTICIPANT NAME LIST'!$G193=3,'PARTICIPANT NAME LIST'!$G193=4,'PARTICIPANT NAME LIST'!$G193=5,'PARTICIPANT NAME LIST'!$G193=6),"",UPPER('PARTICIPANT NAME LIST'!$B193))</f>
        <v/>
      </c>
      <c r="C192" s="101"/>
      <c r="D192" s="99" t="str">
        <f>IF(OR(ISBLANK('PARTICIPANT NAME LIST'!$B193),'PARTICIPANT NAME LIST'!$G193=3,'PARTICIPANT NAME LIST'!$G193=4,'PARTICIPANT NAME LIST'!$G193=5,'PARTICIPANT NAME LIST'!$G193=6),"",UPPER('PARTICIPANT NAME LIST'!$H193))</f>
        <v/>
      </c>
      <c r="E192" s="100" t="str">
        <f>IF('PARTICIPANT NAME LIST'!$G193=7,"ü","")</f>
        <v/>
      </c>
      <c r="F192" s="100" t="str">
        <f>IF('PARTICIPANT NAME LIST'!$G193=8,"ü","")</f>
        <v/>
      </c>
      <c r="G192" s="100" t="str">
        <f>IF('PARTICIPANT NAME LIST'!$G193=9,"ü","")</f>
        <v/>
      </c>
      <c r="H192" s="100" t="str">
        <f>IF('PARTICIPANT NAME LIST'!$G193=10,"ü","")</f>
        <v/>
      </c>
      <c r="I192" s="100" t="str">
        <f>IF('PARTICIPANT NAME LIST'!$G193=11,"ü","")</f>
        <v/>
      </c>
      <c r="J192" s="100" t="str">
        <f>IF('PARTICIPANT NAME LIST'!$G193=12,"ü","")</f>
        <v/>
      </c>
      <c r="K192" s="9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22.5" customHeight="1">
      <c r="A193" s="96" t="str">
        <f>IF(OR(ISBLANK('PARTICIPANT NAME LIST'!$B194),'PARTICIPANT NAME LIST'!$G194=3,'PARTICIPANT NAME LIST'!$G194=4,'PARTICIPANT NAME LIST'!$G194=5,'PARTICIPANT NAME LIST'!$G194=6),"",COUNTA('PARTICIPANT NAME LIST'!$B$9:$B194)-COUNTIFS('PARTICIPANT NAME LIST'!$G$9:$G194,"&gt;=3",'PARTICIPANT NAME LIST'!$G$9:$G194,"&lt;=6"))</f>
        <v/>
      </c>
      <c r="B193" s="97" t="str">
        <f>IF(OR(ISBLANK('PARTICIPANT NAME LIST'!$B194),'PARTICIPANT NAME LIST'!$G194=3,'PARTICIPANT NAME LIST'!$G194=4,'PARTICIPANT NAME LIST'!$G194=5,'PARTICIPANT NAME LIST'!$G194=6),"",UPPER('PARTICIPANT NAME LIST'!$B194))</f>
        <v/>
      </c>
      <c r="C193" s="101"/>
      <c r="D193" s="99" t="str">
        <f>IF(OR(ISBLANK('PARTICIPANT NAME LIST'!$B194),'PARTICIPANT NAME LIST'!$G194=3,'PARTICIPANT NAME LIST'!$G194=4,'PARTICIPANT NAME LIST'!$G194=5,'PARTICIPANT NAME LIST'!$G194=6),"",UPPER('PARTICIPANT NAME LIST'!$H194))</f>
        <v/>
      </c>
      <c r="E193" s="100" t="str">
        <f>IF('PARTICIPANT NAME LIST'!$G194=7,"ü","")</f>
        <v/>
      </c>
      <c r="F193" s="100" t="str">
        <f>IF('PARTICIPANT NAME LIST'!$G194=8,"ü","")</f>
        <v/>
      </c>
      <c r="G193" s="100" t="str">
        <f>IF('PARTICIPANT NAME LIST'!$G194=9,"ü","")</f>
        <v/>
      </c>
      <c r="H193" s="100" t="str">
        <f>IF('PARTICIPANT NAME LIST'!$G194=10,"ü","")</f>
        <v/>
      </c>
      <c r="I193" s="100" t="str">
        <f>IF('PARTICIPANT NAME LIST'!$G194=11,"ü","")</f>
        <v/>
      </c>
      <c r="J193" s="100" t="str">
        <f>IF('PARTICIPANT NAME LIST'!$G194=12,"ü","")</f>
        <v/>
      </c>
      <c r="K193" s="9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22.5" customHeight="1">
      <c r="A194" s="96" t="str">
        <f>IF(OR(ISBLANK('PARTICIPANT NAME LIST'!$B195),'PARTICIPANT NAME LIST'!$G195=3,'PARTICIPANT NAME LIST'!$G195=4,'PARTICIPANT NAME LIST'!$G195=5,'PARTICIPANT NAME LIST'!$G195=6),"",COUNTA('PARTICIPANT NAME LIST'!$B$9:$B195)-COUNTIFS('PARTICIPANT NAME LIST'!$G$9:$G195,"&gt;=3",'PARTICIPANT NAME LIST'!$G$9:$G195,"&lt;=6"))</f>
        <v/>
      </c>
      <c r="B194" s="97" t="str">
        <f>IF(OR(ISBLANK('PARTICIPANT NAME LIST'!$B195),'PARTICIPANT NAME LIST'!$G195=3,'PARTICIPANT NAME LIST'!$G195=4,'PARTICIPANT NAME LIST'!$G195=5,'PARTICIPANT NAME LIST'!$G195=6),"",UPPER('PARTICIPANT NAME LIST'!$B195))</f>
        <v/>
      </c>
      <c r="C194" s="101"/>
      <c r="D194" s="99" t="str">
        <f>IF(OR(ISBLANK('PARTICIPANT NAME LIST'!$B195),'PARTICIPANT NAME LIST'!$G195=3,'PARTICIPANT NAME LIST'!$G195=4,'PARTICIPANT NAME LIST'!$G195=5,'PARTICIPANT NAME LIST'!$G195=6),"",UPPER('PARTICIPANT NAME LIST'!$H195))</f>
        <v/>
      </c>
      <c r="E194" s="100" t="str">
        <f>IF('PARTICIPANT NAME LIST'!$G195=7,"ü","")</f>
        <v/>
      </c>
      <c r="F194" s="100" t="str">
        <f>IF('PARTICIPANT NAME LIST'!$G195=8,"ü","")</f>
        <v/>
      </c>
      <c r="G194" s="100" t="str">
        <f>IF('PARTICIPANT NAME LIST'!$G195=9,"ü","")</f>
        <v/>
      </c>
      <c r="H194" s="100" t="str">
        <f>IF('PARTICIPANT NAME LIST'!$G195=10,"ü","")</f>
        <v/>
      </c>
      <c r="I194" s="100" t="str">
        <f>IF('PARTICIPANT NAME LIST'!$G195=11,"ü","")</f>
        <v/>
      </c>
      <c r="J194" s="100" t="str">
        <f>IF('PARTICIPANT NAME LIST'!$G195=12,"ü","")</f>
        <v/>
      </c>
      <c r="K194" s="9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22.5" customHeight="1">
      <c r="A195" s="96" t="str">
        <f>IF(OR(ISBLANK('PARTICIPANT NAME LIST'!$B196),'PARTICIPANT NAME LIST'!$G196=3,'PARTICIPANT NAME LIST'!$G196=4,'PARTICIPANT NAME LIST'!$G196=5,'PARTICIPANT NAME LIST'!$G196=6),"",COUNTA('PARTICIPANT NAME LIST'!$B$9:$B196)-COUNTIFS('PARTICIPANT NAME LIST'!$G$9:$G196,"&gt;=3",'PARTICIPANT NAME LIST'!$G$9:$G196,"&lt;=6"))</f>
        <v/>
      </c>
      <c r="B195" s="97" t="str">
        <f>IF(OR(ISBLANK('PARTICIPANT NAME LIST'!$B196),'PARTICIPANT NAME LIST'!$G196=3,'PARTICIPANT NAME LIST'!$G196=4,'PARTICIPANT NAME LIST'!$G196=5,'PARTICIPANT NAME LIST'!$G196=6),"",UPPER('PARTICIPANT NAME LIST'!$B196))</f>
        <v/>
      </c>
      <c r="C195" s="101"/>
      <c r="D195" s="99" t="str">
        <f>IF(OR(ISBLANK('PARTICIPANT NAME LIST'!$B196),'PARTICIPANT NAME LIST'!$G196=3,'PARTICIPANT NAME LIST'!$G196=4,'PARTICIPANT NAME LIST'!$G196=5,'PARTICIPANT NAME LIST'!$G196=6),"",UPPER('PARTICIPANT NAME LIST'!$H196))</f>
        <v/>
      </c>
      <c r="E195" s="100" t="str">
        <f>IF('PARTICIPANT NAME LIST'!$G196=7,"ü","")</f>
        <v/>
      </c>
      <c r="F195" s="100" t="str">
        <f>IF('PARTICIPANT NAME LIST'!$G196=8,"ü","")</f>
        <v/>
      </c>
      <c r="G195" s="100" t="str">
        <f>IF('PARTICIPANT NAME LIST'!$G196=9,"ü","")</f>
        <v/>
      </c>
      <c r="H195" s="100" t="str">
        <f>IF('PARTICIPANT NAME LIST'!$G196=10,"ü","")</f>
        <v/>
      </c>
      <c r="I195" s="100" t="str">
        <f>IF('PARTICIPANT NAME LIST'!$G196=11,"ü","")</f>
        <v/>
      </c>
      <c r="J195" s="100" t="str">
        <f>IF('PARTICIPANT NAME LIST'!$G196=12,"ü","")</f>
        <v/>
      </c>
      <c r="K195" s="9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22.5" customHeight="1">
      <c r="A196" s="96" t="str">
        <f>IF(OR(ISBLANK('PARTICIPANT NAME LIST'!$B197),'PARTICIPANT NAME LIST'!$G197=3,'PARTICIPANT NAME LIST'!$G197=4,'PARTICIPANT NAME LIST'!$G197=5,'PARTICIPANT NAME LIST'!$G197=6),"",COUNTA('PARTICIPANT NAME LIST'!$B$9:$B197)-COUNTIFS('PARTICIPANT NAME LIST'!$G$9:$G197,"&gt;=3",'PARTICIPANT NAME LIST'!$G$9:$G197,"&lt;=6"))</f>
        <v/>
      </c>
      <c r="B196" s="97" t="str">
        <f>IF(OR(ISBLANK('PARTICIPANT NAME LIST'!$B197),'PARTICIPANT NAME LIST'!$G197=3,'PARTICIPANT NAME LIST'!$G197=4,'PARTICIPANT NAME LIST'!$G197=5,'PARTICIPANT NAME LIST'!$G197=6),"",UPPER('PARTICIPANT NAME LIST'!$B197))</f>
        <v/>
      </c>
      <c r="C196" s="101"/>
      <c r="D196" s="99" t="str">
        <f>IF(OR(ISBLANK('PARTICIPANT NAME LIST'!$B197),'PARTICIPANT NAME LIST'!$G197=3,'PARTICIPANT NAME LIST'!$G197=4,'PARTICIPANT NAME LIST'!$G197=5,'PARTICIPANT NAME LIST'!$G197=6),"",UPPER('PARTICIPANT NAME LIST'!$H197))</f>
        <v/>
      </c>
      <c r="E196" s="100" t="str">
        <f>IF('PARTICIPANT NAME LIST'!$G197=7,"ü","")</f>
        <v/>
      </c>
      <c r="F196" s="100" t="str">
        <f>IF('PARTICIPANT NAME LIST'!$G197=8,"ü","")</f>
        <v/>
      </c>
      <c r="G196" s="100" t="str">
        <f>IF('PARTICIPANT NAME LIST'!$G197=9,"ü","")</f>
        <v/>
      </c>
      <c r="H196" s="100" t="str">
        <f>IF('PARTICIPANT NAME LIST'!$G197=10,"ü","")</f>
        <v/>
      </c>
      <c r="I196" s="100" t="str">
        <f>IF('PARTICIPANT NAME LIST'!$G197=11,"ü","")</f>
        <v/>
      </c>
      <c r="J196" s="100" t="str">
        <f>IF('PARTICIPANT NAME LIST'!$G197=12,"ü","")</f>
        <v/>
      </c>
      <c r="K196" s="9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22.5" customHeight="1">
      <c r="A197" s="96" t="str">
        <f>IF(OR(ISBLANK('PARTICIPANT NAME LIST'!$B198),'PARTICIPANT NAME LIST'!$G198=3,'PARTICIPANT NAME LIST'!$G198=4,'PARTICIPANT NAME LIST'!$G198=5,'PARTICIPANT NAME LIST'!$G198=6),"",COUNTA('PARTICIPANT NAME LIST'!$B$9:$B198)-COUNTIFS('PARTICIPANT NAME LIST'!$G$9:$G198,"&gt;=3",'PARTICIPANT NAME LIST'!$G$9:$G198,"&lt;=6"))</f>
        <v/>
      </c>
      <c r="B197" s="97" t="str">
        <f>IF(OR(ISBLANK('PARTICIPANT NAME LIST'!$B198),'PARTICIPANT NAME LIST'!$G198=3,'PARTICIPANT NAME LIST'!$G198=4,'PARTICIPANT NAME LIST'!$G198=5,'PARTICIPANT NAME LIST'!$G198=6),"",UPPER('PARTICIPANT NAME LIST'!$B198))</f>
        <v/>
      </c>
      <c r="C197" s="101"/>
      <c r="D197" s="99" t="str">
        <f>IF(OR(ISBLANK('PARTICIPANT NAME LIST'!$B198),'PARTICIPANT NAME LIST'!$G198=3,'PARTICIPANT NAME LIST'!$G198=4,'PARTICIPANT NAME LIST'!$G198=5,'PARTICIPANT NAME LIST'!$G198=6),"",UPPER('PARTICIPANT NAME LIST'!$H198))</f>
        <v/>
      </c>
      <c r="E197" s="100" t="str">
        <f>IF('PARTICIPANT NAME LIST'!$G198=7,"ü","")</f>
        <v/>
      </c>
      <c r="F197" s="100" t="str">
        <f>IF('PARTICIPANT NAME LIST'!$G198=8,"ü","")</f>
        <v/>
      </c>
      <c r="G197" s="100" t="str">
        <f>IF('PARTICIPANT NAME LIST'!$G198=9,"ü","")</f>
        <v/>
      </c>
      <c r="H197" s="100" t="str">
        <f>IF('PARTICIPANT NAME LIST'!$G198=10,"ü","")</f>
        <v/>
      </c>
      <c r="I197" s="100" t="str">
        <f>IF('PARTICIPANT NAME LIST'!$G198=11,"ü","")</f>
        <v/>
      </c>
      <c r="J197" s="100" t="str">
        <f>IF('PARTICIPANT NAME LIST'!$G198=12,"ü","")</f>
        <v/>
      </c>
      <c r="K197" s="9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22.5" customHeight="1">
      <c r="A198" s="96" t="str">
        <f>IF(OR(ISBLANK('PARTICIPANT NAME LIST'!$B199),'PARTICIPANT NAME LIST'!$G199=3,'PARTICIPANT NAME LIST'!$G199=4,'PARTICIPANT NAME LIST'!$G199=5,'PARTICIPANT NAME LIST'!$G199=6),"",COUNTA('PARTICIPANT NAME LIST'!$B$9:$B199)-COUNTIFS('PARTICIPANT NAME LIST'!$G$9:$G199,"&gt;=3",'PARTICIPANT NAME LIST'!$G$9:$G199,"&lt;=6"))</f>
        <v/>
      </c>
      <c r="B198" s="97" t="str">
        <f>IF(OR(ISBLANK('PARTICIPANT NAME LIST'!$B199),'PARTICIPANT NAME LIST'!$G199=3,'PARTICIPANT NAME LIST'!$G199=4,'PARTICIPANT NAME LIST'!$G199=5,'PARTICIPANT NAME LIST'!$G199=6),"",UPPER('PARTICIPANT NAME LIST'!$B199))</f>
        <v/>
      </c>
      <c r="C198" s="101"/>
      <c r="D198" s="99" t="str">
        <f>IF(OR(ISBLANK('PARTICIPANT NAME LIST'!$B199),'PARTICIPANT NAME LIST'!$G199=3,'PARTICIPANT NAME LIST'!$G199=4,'PARTICIPANT NAME LIST'!$G199=5,'PARTICIPANT NAME LIST'!$G199=6),"",UPPER('PARTICIPANT NAME LIST'!$H199))</f>
        <v/>
      </c>
      <c r="E198" s="100" t="str">
        <f>IF('PARTICIPANT NAME LIST'!$G199=7,"ü","")</f>
        <v/>
      </c>
      <c r="F198" s="100" t="str">
        <f>IF('PARTICIPANT NAME LIST'!$G199=8,"ü","")</f>
        <v/>
      </c>
      <c r="G198" s="100" t="str">
        <f>IF('PARTICIPANT NAME LIST'!$G199=9,"ü","")</f>
        <v/>
      </c>
      <c r="H198" s="100" t="str">
        <f>IF('PARTICIPANT NAME LIST'!$G199=10,"ü","")</f>
        <v/>
      </c>
      <c r="I198" s="100" t="str">
        <f>IF('PARTICIPANT NAME LIST'!$G199=11,"ü","")</f>
        <v/>
      </c>
      <c r="J198" s="100" t="str">
        <f>IF('PARTICIPANT NAME LIST'!$G199=12,"ü","")</f>
        <v/>
      </c>
      <c r="K198" s="9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22.5" customHeight="1">
      <c r="A199" s="96" t="str">
        <f>IF(OR(ISBLANK('PARTICIPANT NAME LIST'!$B200),'PARTICIPANT NAME LIST'!$G200=3,'PARTICIPANT NAME LIST'!$G200=4,'PARTICIPANT NAME LIST'!$G200=5,'PARTICIPANT NAME LIST'!$G200=6),"",COUNTA('PARTICIPANT NAME LIST'!$B$9:$B200)-COUNTIFS('PARTICIPANT NAME LIST'!$G$9:$G200,"&gt;=3",'PARTICIPANT NAME LIST'!$G$9:$G200,"&lt;=6"))</f>
        <v/>
      </c>
      <c r="B199" s="97" t="str">
        <f>IF(OR(ISBLANK('PARTICIPANT NAME LIST'!$B200),'PARTICIPANT NAME LIST'!$G200=3,'PARTICIPANT NAME LIST'!$G200=4,'PARTICIPANT NAME LIST'!$G200=5,'PARTICIPANT NAME LIST'!$G200=6),"",UPPER('PARTICIPANT NAME LIST'!$B200))</f>
        <v/>
      </c>
      <c r="C199" s="101"/>
      <c r="D199" s="99" t="str">
        <f>IF(OR(ISBLANK('PARTICIPANT NAME LIST'!$B200),'PARTICIPANT NAME LIST'!$G200=3,'PARTICIPANT NAME LIST'!$G200=4,'PARTICIPANT NAME LIST'!$G200=5,'PARTICIPANT NAME LIST'!$G200=6),"",UPPER('PARTICIPANT NAME LIST'!$H200))</f>
        <v/>
      </c>
      <c r="E199" s="100" t="str">
        <f>IF('PARTICIPANT NAME LIST'!$G200=7,"ü","")</f>
        <v/>
      </c>
      <c r="F199" s="100" t="str">
        <f>IF('PARTICIPANT NAME LIST'!$G200=8,"ü","")</f>
        <v/>
      </c>
      <c r="G199" s="100" t="str">
        <f>IF('PARTICIPANT NAME LIST'!$G200=9,"ü","")</f>
        <v/>
      </c>
      <c r="H199" s="100" t="str">
        <f>IF('PARTICIPANT NAME LIST'!$G200=10,"ü","")</f>
        <v/>
      </c>
      <c r="I199" s="100" t="str">
        <f>IF('PARTICIPANT NAME LIST'!$G200=11,"ü","")</f>
        <v/>
      </c>
      <c r="J199" s="100" t="str">
        <f>IF('PARTICIPANT NAME LIST'!$G200=12,"ü","")</f>
        <v/>
      </c>
      <c r="K199" s="9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22.5" customHeight="1">
      <c r="A200" s="96" t="str">
        <f>IF(OR(ISBLANK('PARTICIPANT NAME LIST'!$B201),'PARTICIPANT NAME LIST'!$G201=3,'PARTICIPANT NAME LIST'!$G201=4,'PARTICIPANT NAME LIST'!$G201=5,'PARTICIPANT NAME LIST'!$G201=6),"",COUNTA('PARTICIPANT NAME LIST'!$B$9:$B201)-COUNTIFS('PARTICIPANT NAME LIST'!$G$9:$G201,"&gt;=3",'PARTICIPANT NAME LIST'!$G$9:$G201,"&lt;=6"))</f>
        <v/>
      </c>
      <c r="B200" s="97" t="str">
        <f>IF(OR(ISBLANK('PARTICIPANT NAME LIST'!$B201),'PARTICIPANT NAME LIST'!$G201=3,'PARTICIPANT NAME LIST'!$G201=4,'PARTICIPANT NAME LIST'!$G201=5,'PARTICIPANT NAME LIST'!$G201=6),"",UPPER('PARTICIPANT NAME LIST'!$B201))</f>
        <v/>
      </c>
      <c r="C200" s="101"/>
      <c r="D200" s="99" t="str">
        <f>IF(OR(ISBLANK('PARTICIPANT NAME LIST'!$B201),'PARTICIPANT NAME LIST'!$G201=3,'PARTICIPANT NAME LIST'!$G201=4,'PARTICIPANT NAME LIST'!$G201=5,'PARTICIPANT NAME LIST'!$G201=6),"",UPPER('PARTICIPANT NAME LIST'!$H201))</f>
        <v/>
      </c>
      <c r="E200" s="100" t="str">
        <f>IF('PARTICIPANT NAME LIST'!$G201=7,"ü","")</f>
        <v/>
      </c>
      <c r="F200" s="100" t="str">
        <f>IF('PARTICIPANT NAME LIST'!$G201=8,"ü","")</f>
        <v/>
      </c>
      <c r="G200" s="100" t="str">
        <f>IF('PARTICIPANT NAME LIST'!$G201=9,"ü","")</f>
        <v/>
      </c>
      <c r="H200" s="100" t="str">
        <f>IF('PARTICIPANT NAME LIST'!$G201=10,"ü","")</f>
        <v/>
      </c>
      <c r="I200" s="100" t="str">
        <f>IF('PARTICIPANT NAME LIST'!$G201=11,"ü","")</f>
        <v/>
      </c>
      <c r="J200" s="100" t="str">
        <f>IF('PARTICIPANT NAME LIST'!$G201=12,"ü","")</f>
        <v/>
      </c>
      <c r="K200" s="9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22.5" customHeight="1">
      <c r="A201" s="96" t="str">
        <f>IF(OR(ISBLANK('PARTICIPANT NAME LIST'!$B202),'PARTICIPANT NAME LIST'!$G202=3,'PARTICIPANT NAME LIST'!$G202=4,'PARTICIPANT NAME LIST'!$G202=5,'PARTICIPANT NAME LIST'!$G202=6),"",COUNTA('PARTICIPANT NAME LIST'!$B$9:$B202)-COUNTIFS('PARTICIPANT NAME LIST'!$G$9:$G202,"&gt;=3",'PARTICIPANT NAME LIST'!$G$9:$G202,"&lt;=6"))</f>
        <v/>
      </c>
      <c r="B201" s="97" t="str">
        <f>IF(OR(ISBLANK('PARTICIPANT NAME LIST'!$B202),'PARTICIPANT NAME LIST'!$G202=3,'PARTICIPANT NAME LIST'!$G202=4,'PARTICIPANT NAME LIST'!$G202=5,'PARTICIPANT NAME LIST'!$G202=6),"",UPPER('PARTICIPANT NAME LIST'!$B202))</f>
        <v/>
      </c>
      <c r="C201" s="101"/>
      <c r="D201" s="99" t="str">
        <f>IF(OR(ISBLANK('PARTICIPANT NAME LIST'!$B202),'PARTICIPANT NAME LIST'!$G202=3,'PARTICIPANT NAME LIST'!$G202=4,'PARTICIPANT NAME LIST'!$G202=5,'PARTICIPANT NAME LIST'!$G202=6),"",UPPER('PARTICIPANT NAME LIST'!$H202))</f>
        <v/>
      </c>
      <c r="E201" s="100" t="str">
        <f>IF('PARTICIPANT NAME LIST'!$G202=7,"ü","")</f>
        <v/>
      </c>
      <c r="F201" s="100" t="str">
        <f>IF('PARTICIPANT NAME LIST'!$G202=8,"ü","")</f>
        <v/>
      </c>
      <c r="G201" s="100" t="str">
        <f>IF('PARTICIPANT NAME LIST'!$G202=9,"ü","")</f>
        <v/>
      </c>
      <c r="H201" s="100" t="str">
        <f>IF('PARTICIPANT NAME LIST'!$G202=10,"ü","")</f>
        <v/>
      </c>
      <c r="I201" s="100" t="str">
        <f>IF('PARTICIPANT NAME LIST'!$G202=11,"ü","")</f>
        <v/>
      </c>
      <c r="J201" s="100" t="str">
        <f>IF('PARTICIPANT NAME LIST'!$G202=12,"ü","")</f>
        <v/>
      </c>
      <c r="K201" s="9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22.5" customHeight="1">
      <c r="A202" s="96" t="str">
        <f>IF(OR(ISBLANK('PARTICIPANT NAME LIST'!$B203),'PARTICIPANT NAME LIST'!$G203=3,'PARTICIPANT NAME LIST'!$G203=4,'PARTICIPANT NAME LIST'!$G203=5,'PARTICIPANT NAME LIST'!$G203=6),"",COUNTA('PARTICIPANT NAME LIST'!$B$9:$B203)-COUNTIFS('PARTICIPANT NAME LIST'!$G$9:$G203,"&gt;=3",'PARTICIPANT NAME LIST'!$G$9:$G203,"&lt;=6"))</f>
        <v/>
      </c>
      <c r="B202" s="97" t="str">
        <f>IF(OR(ISBLANK('PARTICIPANT NAME LIST'!$B203),'PARTICIPANT NAME LIST'!$G203=3,'PARTICIPANT NAME LIST'!$G203=4,'PARTICIPANT NAME LIST'!$G203=5,'PARTICIPANT NAME LIST'!$G203=6),"",UPPER('PARTICIPANT NAME LIST'!$B203))</f>
        <v/>
      </c>
      <c r="C202" s="101"/>
      <c r="D202" s="99" t="str">
        <f>IF(OR(ISBLANK('PARTICIPANT NAME LIST'!$B203),'PARTICIPANT NAME LIST'!$G203=3,'PARTICIPANT NAME LIST'!$G203=4,'PARTICIPANT NAME LIST'!$G203=5,'PARTICIPANT NAME LIST'!$G203=6),"",UPPER('PARTICIPANT NAME LIST'!$H203))</f>
        <v/>
      </c>
      <c r="E202" s="100" t="str">
        <f>IF('PARTICIPANT NAME LIST'!$G203=7,"ü","")</f>
        <v/>
      </c>
      <c r="F202" s="100" t="str">
        <f>IF('PARTICIPANT NAME LIST'!$G203=8,"ü","")</f>
        <v/>
      </c>
      <c r="G202" s="100" t="str">
        <f>IF('PARTICIPANT NAME LIST'!$G203=9,"ü","")</f>
        <v/>
      </c>
      <c r="H202" s="100" t="str">
        <f>IF('PARTICIPANT NAME LIST'!$G203=10,"ü","")</f>
        <v/>
      </c>
      <c r="I202" s="100" t="str">
        <f>IF('PARTICIPANT NAME LIST'!$G203=11,"ü","")</f>
        <v/>
      </c>
      <c r="J202" s="100" t="str">
        <f>IF('PARTICIPANT NAME LIST'!$G203=12,"ü","")</f>
        <v/>
      </c>
      <c r="K202" s="9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22.5" customHeight="1">
      <c r="A203" s="96" t="str">
        <f>IF(OR(ISBLANK('PARTICIPANT NAME LIST'!$B204),'PARTICIPANT NAME LIST'!$G204=3,'PARTICIPANT NAME LIST'!$G204=4,'PARTICIPANT NAME LIST'!$G204=5,'PARTICIPANT NAME LIST'!$G204=6),"",COUNTA('PARTICIPANT NAME LIST'!$B$9:$B204)-COUNTIFS('PARTICIPANT NAME LIST'!$G$9:$G204,"&gt;=3",'PARTICIPANT NAME LIST'!$G$9:$G204,"&lt;=6"))</f>
        <v/>
      </c>
      <c r="B203" s="97" t="str">
        <f>IF(OR(ISBLANK('PARTICIPANT NAME LIST'!$B204),'PARTICIPANT NAME LIST'!$G204=3,'PARTICIPANT NAME LIST'!$G204=4,'PARTICIPANT NAME LIST'!$G204=5,'PARTICIPANT NAME LIST'!$G204=6),"",UPPER('PARTICIPANT NAME LIST'!$B204))</f>
        <v/>
      </c>
      <c r="C203" s="101"/>
      <c r="D203" s="99" t="str">
        <f>IF(OR(ISBLANK('PARTICIPANT NAME LIST'!$B204),'PARTICIPANT NAME LIST'!$G204=3,'PARTICIPANT NAME LIST'!$G204=4,'PARTICIPANT NAME LIST'!$G204=5,'PARTICIPANT NAME LIST'!$G204=6),"",UPPER('PARTICIPANT NAME LIST'!$H204))</f>
        <v/>
      </c>
      <c r="E203" s="100" t="str">
        <f>IF('PARTICIPANT NAME LIST'!$G204=7,"ü","")</f>
        <v/>
      </c>
      <c r="F203" s="100" t="str">
        <f>IF('PARTICIPANT NAME LIST'!$G204=8,"ü","")</f>
        <v/>
      </c>
      <c r="G203" s="100" t="str">
        <f>IF('PARTICIPANT NAME LIST'!$G204=9,"ü","")</f>
        <v/>
      </c>
      <c r="H203" s="100" t="str">
        <f>IF('PARTICIPANT NAME LIST'!$G204=10,"ü","")</f>
        <v/>
      </c>
      <c r="I203" s="100" t="str">
        <f>IF('PARTICIPANT NAME LIST'!$G204=11,"ü","")</f>
        <v/>
      </c>
      <c r="J203" s="100" t="str">
        <f>IF('PARTICIPANT NAME LIST'!$G204=12,"ü","")</f>
        <v/>
      </c>
      <c r="K203" s="9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22.5" customHeight="1">
      <c r="A204" s="96" t="str">
        <f>IF(OR(ISBLANK('PARTICIPANT NAME LIST'!$B205),'PARTICIPANT NAME LIST'!$G205=3,'PARTICIPANT NAME LIST'!$G205=4,'PARTICIPANT NAME LIST'!$G205=5,'PARTICIPANT NAME LIST'!$G205=6),"",COUNTA('PARTICIPANT NAME LIST'!$B$9:$B205)-COUNTIFS('PARTICIPANT NAME LIST'!$G$9:$G205,"&gt;=3",'PARTICIPANT NAME LIST'!$G$9:$G205,"&lt;=6"))</f>
        <v/>
      </c>
      <c r="B204" s="97" t="str">
        <f>IF(OR(ISBLANK('PARTICIPANT NAME LIST'!$B205),'PARTICIPANT NAME LIST'!$G205=3,'PARTICIPANT NAME LIST'!$G205=4,'PARTICIPANT NAME LIST'!$G205=5,'PARTICIPANT NAME LIST'!$G205=6),"",UPPER('PARTICIPANT NAME LIST'!$B205))</f>
        <v/>
      </c>
      <c r="C204" s="101"/>
      <c r="D204" s="99" t="str">
        <f>IF(OR(ISBLANK('PARTICIPANT NAME LIST'!$B205),'PARTICIPANT NAME LIST'!$G205=3,'PARTICIPANT NAME LIST'!$G205=4,'PARTICIPANT NAME LIST'!$G205=5,'PARTICIPANT NAME LIST'!$G205=6),"",UPPER('PARTICIPANT NAME LIST'!$H205))</f>
        <v/>
      </c>
      <c r="E204" s="100" t="str">
        <f>IF('PARTICIPANT NAME LIST'!$G205=7,"ü","")</f>
        <v/>
      </c>
      <c r="F204" s="100" t="str">
        <f>IF('PARTICIPANT NAME LIST'!$G205=8,"ü","")</f>
        <v/>
      </c>
      <c r="G204" s="100" t="str">
        <f>IF('PARTICIPANT NAME LIST'!$G205=9,"ü","")</f>
        <v/>
      </c>
      <c r="H204" s="100" t="str">
        <f>IF('PARTICIPANT NAME LIST'!$G205=10,"ü","")</f>
        <v/>
      </c>
      <c r="I204" s="100" t="str">
        <f>IF('PARTICIPANT NAME LIST'!$G205=11,"ü","")</f>
        <v/>
      </c>
      <c r="J204" s="100" t="str">
        <f>IF('PARTICIPANT NAME LIST'!$G205=12,"ü","")</f>
        <v/>
      </c>
      <c r="K204" s="9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22.5" customHeight="1">
      <c r="A205" s="96" t="str">
        <f>IF(OR(ISBLANK('PARTICIPANT NAME LIST'!$B206),'PARTICIPANT NAME LIST'!$G206=3,'PARTICIPANT NAME LIST'!$G206=4,'PARTICIPANT NAME LIST'!$G206=5,'PARTICIPANT NAME LIST'!$G206=6),"",COUNTA('PARTICIPANT NAME LIST'!$B$9:$B206)-COUNTIFS('PARTICIPANT NAME LIST'!$G$9:$G206,"&gt;=3",'PARTICIPANT NAME LIST'!$G$9:$G206,"&lt;=6"))</f>
        <v/>
      </c>
      <c r="B205" s="97" t="str">
        <f>IF(OR(ISBLANK('PARTICIPANT NAME LIST'!$B206),'PARTICIPANT NAME LIST'!$G206=3,'PARTICIPANT NAME LIST'!$G206=4,'PARTICIPANT NAME LIST'!$G206=5,'PARTICIPANT NAME LIST'!$G206=6),"",UPPER('PARTICIPANT NAME LIST'!$B206))</f>
        <v/>
      </c>
      <c r="C205" s="101"/>
      <c r="D205" s="99" t="str">
        <f>IF(OR(ISBLANK('PARTICIPANT NAME LIST'!$B206),'PARTICIPANT NAME LIST'!$G206=3,'PARTICIPANT NAME LIST'!$G206=4,'PARTICIPANT NAME LIST'!$G206=5,'PARTICIPANT NAME LIST'!$G206=6),"",UPPER('PARTICIPANT NAME LIST'!$H206))</f>
        <v/>
      </c>
      <c r="E205" s="100" t="str">
        <f>IF('PARTICIPANT NAME LIST'!$G206=7,"ü","")</f>
        <v/>
      </c>
      <c r="F205" s="100" t="str">
        <f>IF('PARTICIPANT NAME LIST'!$G206=8,"ü","")</f>
        <v/>
      </c>
      <c r="G205" s="100" t="str">
        <f>IF('PARTICIPANT NAME LIST'!$G206=9,"ü","")</f>
        <v/>
      </c>
      <c r="H205" s="100" t="str">
        <f>IF('PARTICIPANT NAME LIST'!$G206=10,"ü","")</f>
        <v/>
      </c>
      <c r="I205" s="100" t="str">
        <f>IF('PARTICIPANT NAME LIST'!$G206=11,"ü","")</f>
        <v/>
      </c>
      <c r="J205" s="100" t="str">
        <f>IF('PARTICIPANT NAME LIST'!$G206=12,"ü","")</f>
        <v/>
      </c>
      <c r="K205" s="9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22.5" customHeight="1">
      <c r="A206" s="96" t="str">
        <f>IF(OR(ISBLANK('PARTICIPANT NAME LIST'!$B207),'PARTICIPANT NAME LIST'!$G207=3,'PARTICIPANT NAME LIST'!$G207=4,'PARTICIPANT NAME LIST'!$G207=5,'PARTICIPANT NAME LIST'!$G207=6),"",COUNTA('PARTICIPANT NAME LIST'!$B$9:$B207)-COUNTIFS('PARTICIPANT NAME LIST'!$G$9:$G207,"&gt;=3",'PARTICIPANT NAME LIST'!$G$9:$G207,"&lt;=6"))</f>
        <v/>
      </c>
      <c r="B206" s="97" t="str">
        <f>IF(OR(ISBLANK('PARTICIPANT NAME LIST'!$B207),'PARTICIPANT NAME LIST'!$G207=3,'PARTICIPANT NAME LIST'!$G207=4,'PARTICIPANT NAME LIST'!$G207=5,'PARTICIPANT NAME LIST'!$G207=6),"",UPPER('PARTICIPANT NAME LIST'!$B207))</f>
        <v/>
      </c>
      <c r="C206" s="101"/>
      <c r="D206" s="99" t="str">
        <f>IF(OR(ISBLANK('PARTICIPANT NAME LIST'!$B207),'PARTICIPANT NAME LIST'!$G207=3,'PARTICIPANT NAME LIST'!$G207=4,'PARTICIPANT NAME LIST'!$G207=5,'PARTICIPANT NAME LIST'!$G207=6),"",UPPER('PARTICIPANT NAME LIST'!$H207))</f>
        <v/>
      </c>
      <c r="E206" s="100" t="str">
        <f>IF('PARTICIPANT NAME LIST'!$G207=7,"ü","")</f>
        <v/>
      </c>
      <c r="F206" s="100" t="str">
        <f>IF('PARTICIPANT NAME LIST'!$G207=8,"ü","")</f>
        <v/>
      </c>
      <c r="G206" s="100" t="str">
        <f>IF('PARTICIPANT NAME LIST'!$G207=9,"ü","")</f>
        <v/>
      </c>
      <c r="H206" s="100" t="str">
        <f>IF('PARTICIPANT NAME LIST'!$G207=10,"ü","")</f>
        <v/>
      </c>
      <c r="I206" s="100" t="str">
        <f>IF('PARTICIPANT NAME LIST'!$G207=11,"ü","")</f>
        <v/>
      </c>
      <c r="J206" s="100" t="str">
        <f>IF('PARTICIPANT NAME LIST'!$G207=12,"ü","")</f>
        <v/>
      </c>
      <c r="K206" s="9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22.5" customHeight="1">
      <c r="A207" s="96" t="str">
        <f>IF(OR(ISBLANK('PARTICIPANT NAME LIST'!$B208),'PARTICIPANT NAME LIST'!$G208=3,'PARTICIPANT NAME LIST'!$G208=4,'PARTICIPANT NAME LIST'!$G208=5,'PARTICIPANT NAME LIST'!$G208=6),"",COUNTA('PARTICIPANT NAME LIST'!$B$9:$B208)-COUNTIFS('PARTICIPANT NAME LIST'!$G$9:$G208,"&gt;=3",'PARTICIPANT NAME LIST'!$G$9:$G208,"&lt;=6"))</f>
        <v/>
      </c>
      <c r="B207" s="97" t="str">
        <f>IF(OR(ISBLANK('PARTICIPANT NAME LIST'!$B208),'PARTICIPANT NAME LIST'!$G208=3,'PARTICIPANT NAME LIST'!$G208=4,'PARTICIPANT NAME LIST'!$G208=5,'PARTICIPANT NAME LIST'!$G208=6),"",UPPER('PARTICIPANT NAME LIST'!$B208))</f>
        <v/>
      </c>
      <c r="C207" s="101"/>
      <c r="D207" s="99" t="str">
        <f>IF(OR(ISBLANK('PARTICIPANT NAME LIST'!$B208),'PARTICIPANT NAME LIST'!$G208=3,'PARTICIPANT NAME LIST'!$G208=4,'PARTICIPANT NAME LIST'!$G208=5,'PARTICIPANT NAME LIST'!$G208=6),"",UPPER('PARTICIPANT NAME LIST'!$H208))</f>
        <v/>
      </c>
      <c r="E207" s="100" t="str">
        <f>IF('PARTICIPANT NAME LIST'!$G208=7,"ü","")</f>
        <v/>
      </c>
      <c r="F207" s="100" t="str">
        <f>IF('PARTICIPANT NAME LIST'!$G208=8,"ü","")</f>
        <v/>
      </c>
      <c r="G207" s="100" t="str">
        <f>IF('PARTICIPANT NAME LIST'!$G208=9,"ü","")</f>
        <v/>
      </c>
      <c r="H207" s="100" t="str">
        <f>IF('PARTICIPANT NAME LIST'!$G208=10,"ü","")</f>
        <v/>
      </c>
      <c r="I207" s="100" t="str">
        <f>IF('PARTICIPANT NAME LIST'!$G208=11,"ü","")</f>
        <v/>
      </c>
      <c r="J207" s="100" t="str">
        <f>IF('PARTICIPANT NAME LIST'!$G208=12,"ü","")</f>
        <v/>
      </c>
      <c r="K207" s="9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22.5" customHeight="1">
      <c r="A208" s="96" t="str">
        <f>IF(OR(ISBLANK('PARTICIPANT NAME LIST'!$B209),'PARTICIPANT NAME LIST'!$G209=3,'PARTICIPANT NAME LIST'!$G209=4,'PARTICIPANT NAME LIST'!$G209=5,'PARTICIPANT NAME LIST'!$G209=6),"",COUNTA('PARTICIPANT NAME LIST'!$B$9:$B209)-COUNTIFS('PARTICIPANT NAME LIST'!$G$9:$G209,"&gt;=3",'PARTICIPANT NAME LIST'!$G$9:$G209,"&lt;=6"))</f>
        <v/>
      </c>
      <c r="B208" s="97" t="str">
        <f>IF(OR(ISBLANK('PARTICIPANT NAME LIST'!$B209),'PARTICIPANT NAME LIST'!$G209=3,'PARTICIPANT NAME LIST'!$G209=4,'PARTICIPANT NAME LIST'!$G209=5,'PARTICIPANT NAME LIST'!$G209=6),"",UPPER('PARTICIPANT NAME LIST'!$B209))</f>
        <v/>
      </c>
      <c r="C208" s="101"/>
      <c r="D208" s="99" t="str">
        <f>IF(OR(ISBLANK('PARTICIPANT NAME LIST'!$B209),'PARTICIPANT NAME LIST'!$G209=3,'PARTICIPANT NAME LIST'!$G209=4,'PARTICIPANT NAME LIST'!$G209=5,'PARTICIPANT NAME LIST'!$G209=6),"",UPPER('PARTICIPANT NAME LIST'!$H209))</f>
        <v/>
      </c>
      <c r="E208" s="100" t="str">
        <f>IF('PARTICIPANT NAME LIST'!$G209=7,"ü","")</f>
        <v/>
      </c>
      <c r="F208" s="100" t="str">
        <f>IF('PARTICIPANT NAME LIST'!$G209=8,"ü","")</f>
        <v/>
      </c>
      <c r="G208" s="100" t="str">
        <f>IF('PARTICIPANT NAME LIST'!$G209=9,"ü","")</f>
        <v/>
      </c>
      <c r="H208" s="100" t="str">
        <f>IF('PARTICIPANT NAME LIST'!$G209=10,"ü","")</f>
        <v/>
      </c>
      <c r="I208" s="100" t="str">
        <f>IF('PARTICIPANT NAME LIST'!$G209=11,"ü","")</f>
        <v/>
      </c>
      <c r="J208" s="100" t="str">
        <f>IF('PARTICIPANT NAME LIST'!$G209=12,"ü","")</f>
        <v/>
      </c>
      <c r="K208" s="9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22.5" customHeight="1">
      <c r="A209" s="96" t="str">
        <f>IF(OR(ISBLANK('PARTICIPANT NAME LIST'!$B210),'PARTICIPANT NAME LIST'!$G210=3,'PARTICIPANT NAME LIST'!$G210=4,'PARTICIPANT NAME LIST'!$G210=5,'PARTICIPANT NAME LIST'!$G210=6),"",COUNTA('PARTICIPANT NAME LIST'!$B$9:$B210)-COUNTIFS('PARTICIPANT NAME LIST'!$G$9:$G210,"&gt;=3",'PARTICIPANT NAME LIST'!$G$9:$G210,"&lt;=6"))</f>
        <v/>
      </c>
      <c r="B209" s="97" t="str">
        <f>IF(OR(ISBLANK('PARTICIPANT NAME LIST'!$B210),'PARTICIPANT NAME LIST'!$G210=3,'PARTICIPANT NAME LIST'!$G210=4,'PARTICIPANT NAME LIST'!$G210=5,'PARTICIPANT NAME LIST'!$G210=6),"",UPPER('PARTICIPANT NAME LIST'!$B210))</f>
        <v/>
      </c>
      <c r="C209" s="101"/>
      <c r="D209" s="99" t="str">
        <f>IF(OR(ISBLANK('PARTICIPANT NAME LIST'!$B210),'PARTICIPANT NAME LIST'!$G210=3,'PARTICIPANT NAME LIST'!$G210=4,'PARTICIPANT NAME LIST'!$G210=5,'PARTICIPANT NAME LIST'!$G210=6),"",UPPER('PARTICIPANT NAME LIST'!$H210))</f>
        <v/>
      </c>
      <c r="E209" s="100" t="str">
        <f>IF('PARTICIPANT NAME LIST'!$G210=7,"ü","")</f>
        <v/>
      </c>
      <c r="F209" s="100" t="str">
        <f>IF('PARTICIPANT NAME LIST'!$G210=8,"ü","")</f>
        <v/>
      </c>
      <c r="G209" s="100" t="str">
        <f>IF('PARTICIPANT NAME LIST'!$G210=9,"ü","")</f>
        <v/>
      </c>
      <c r="H209" s="100" t="str">
        <f>IF('PARTICIPANT NAME LIST'!$G210=10,"ü","")</f>
        <v/>
      </c>
      <c r="I209" s="100" t="str">
        <f>IF('PARTICIPANT NAME LIST'!$G210=11,"ü","")</f>
        <v/>
      </c>
      <c r="J209" s="100" t="str">
        <f>IF('PARTICIPANT NAME LIST'!$G210=12,"ü","")</f>
        <v/>
      </c>
      <c r="K209" s="9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22.5" customHeight="1">
      <c r="A210" s="96" t="str">
        <f>IF(OR(ISBLANK('PARTICIPANT NAME LIST'!$B211),'PARTICIPANT NAME LIST'!$G211=3,'PARTICIPANT NAME LIST'!$G211=4,'PARTICIPANT NAME LIST'!$G211=5,'PARTICIPANT NAME LIST'!$G211=6),"",COUNTA('PARTICIPANT NAME LIST'!$B$9:$B211)-COUNTIFS('PARTICIPANT NAME LIST'!$G$9:$G211,"&gt;=3",'PARTICIPANT NAME LIST'!$G$9:$G211,"&lt;=6"))</f>
        <v/>
      </c>
      <c r="B210" s="97" t="str">
        <f>IF(OR(ISBLANK('PARTICIPANT NAME LIST'!$B211),'PARTICIPANT NAME LIST'!$G211=3,'PARTICIPANT NAME LIST'!$G211=4,'PARTICIPANT NAME LIST'!$G211=5,'PARTICIPANT NAME LIST'!$G211=6),"",UPPER('PARTICIPANT NAME LIST'!$B211))</f>
        <v/>
      </c>
      <c r="C210" s="101"/>
      <c r="D210" s="99" t="str">
        <f>IF(OR(ISBLANK('PARTICIPANT NAME LIST'!$B211),'PARTICIPANT NAME LIST'!$G211=3,'PARTICIPANT NAME LIST'!$G211=4,'PARTICIPANT NAME LIST'!$G211=5,'PARTICIPANT NAME LIST'!$G211=6),"",UPPER('PARTICIPANT NAME LIST'!$H211))</f>
        <v/>
      </c>
      <c r="E210" s="100" t="str">
        <f>IF('PARTICIPANT NAME LIST'!$G211=7,"ü","")</f>
        <v/>
      </c>
      <c r="F210" s="100" t="str">
        <f>IF('PARTICIPANT NAME LIST'!$G211=8,"ü","")</f>
        <v/>
      </c>
      <c r="G210" s="100" t="str">
        <f>IF('PARTICIPANT NAME LIST'!$G211=9,"ü","")</f>
        <v/>
      </c>
      <c r="H210" s="100" t="str">
        <f>IF('PARTICIPANT NAME LIST'!$G211=10,"ü","")</f>
        <v/>
      </c>
      <c r="I210" s="100" t="str">
        <f>IF('PARTICIPANT NAME LIST'!$G211=11,"ü","")</f>
        <v/>
      </c>
      <c r="J210" s="100" t="str">
        <f>IF('PARTICIPANT NAME LIST'!$G211=12,"ü","")</f>
        <v/>
      </c>
      <c r="K210" s="9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22.5" customHeight="1">
      <c r="A211" s="96" t="str">
        <f>IF(OR(ISBLANK('PARTICIPANT NAME LIST'!$B212),'PARTICIPANT NAME LIST'!$G212=3,'PARTICIPANT NAME LIST'!$G212=4,'PARTICIPANT NAME LIST'!$G212=5,'PARTICIPANT NAME LIST'!$G212=6),"",COUNTA('PARTICIPANT NAME LIST'!$B$9:$B212)-COUNTIFS('PARTICIPANT NAME LIST'!$G$9:$G212,"&gt;=3",'PARTICIPANT NAME LIST'!$G$9:$G212,"&lt;=6"))</f>
        <v/>
      </c>
      <c r="B211" s="97" t="str">
        <f>IF(OR(ISBLANK('PARTICIPANT NAME LIST'!$B212),'PARTICIPANT NAME LIST'!$G212=3,'PARTICIPANT NAME LIST'!$G212=4,'PARTICIPANT NAME LIST'!$G212=5,'PARTICIPANT NAME LIST'!$G212=6),"",UPPER('PARTICIPANT NAME LIST'!$B212))</f>
        <v/>
      </c>
      <c r="C211" s="101"/>
      <c r="D211" s="99" t="str">
        <f>IF(OR(ISBLANK('PARTICIPANT NAME LIST'!$B212),'PARTICIPANT NAME LIST'!$G212=3,'PARTICIPANT NAME LIST'!$G212=4,'PARTICIPANT NAME LIST'!$G212=5,'PARTICIPANT NAME LIST'!$G212=6),"",UPPER('PARTICIPANT NAME LIST'!$H212))</f>
        <v/>
      </c>
      <c r="E211" s="100" t="str">
        <f>IF('PARTICIPANT NAME LIST'!$G212=7,"ü","")</f>
        <v/>
      </c>
      <c r="F211" s="100" t="str">
        <f>IF('PARTICIPANT NAME LIST'!$G212=8,"ü","")</f>
        <v/>
      </c>
      <c r="G211" s="100" t="str">
        <f>IF('PARTICIPANT NAME LIST'!$G212=9,"ü","")</f>
        <v/>
      </c>
      <c r="H211" s="100" t="str">
        <f>IF('PARTICIPANT NAME LIST'!$G212=10,"ü","")</f>
        <v/>
      </c>
      <c r="I211" s="100" t="str">
        <f>IF('PARTICIPANT NAME LIST'!$G212=11,"ü","")</f>
        <v/>
      </c>
      <c r="J211" s="100" t="str">
        <f>IF('PARTICIPANT NAME LIST'!$G212=12,"ü","")</f>
        <v/>
      </c>
      <c r="K211" s="9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22.5" customHeight="1">
      <c r="A212" s="96" t="str">
        <f>IF(OR(ISBLANK('PARTICIPANT NAME LIST'!$B213),'PARTICIPANT NAME LIST'!$G213=3,'PARTICIPANT NAME LIST'!$G213=4,'PARTICIPANT NAME LIST'!$G213=5,'PARTICIPANT NAME LIST'!$G213=6),"",COUNTA('PARTICIPANT NAME LIST'!$B$9:$B213)-COUNTIFS('PARTICIPANT NAME LIST'!$G$9:$G213,"&gt;=3",'PARTICIPANT NAME LIST'!$G$9:$G213,"&lt;=6"))</f>
        <v/>
      </c>
      <c r="B212" s="97" t="str">
        <f>IF(OR(ISBLANK('PARTICIPANT NAME LIST'!$B213),'PARTICIPANT NAME LIST'!$G213=3,'PARTICIPANT NAME LIST'!$G213=4,'PARTICIPANT NAME LIST'!$G213=5,'PARTICIPANT NAME LIST'!$G213=6),"",UPPER('PARTICIPANT NAME LIST'!$B213))</f>
        <v/>
      </c>
      <c r="C212" s="101"/>
      <c r="D212" s="99" t="str">
        <f>IF(OR(ISBLANK('PARTICIPANT NAME LIST'!$B213),'PARTICIPANT NAME LIST'!$G213=3,'PARTICIPANT NAME LIST'!$G213=4,'PARTICIPANT NAME LIST'!$G213=5,'PARTICIPANT NAME LIST'!$G213=6),"",UPPER('PARTICIPANT NAME LIST'!$H213))</f>
        <v/>
      </c>
      <c r="E212" s="100" t="str">
        <f>IF('PARTICIPANT NAME LIST'!$G213=7,"ü","")</f>
        <v/>
      </c>
      <c r="F212" s="100" t="str">
        <f>IF('PARTICIPANT NAME LIST'!$G213=8,"ü","")</f>
        <v/>
      </c>
      <c r="G212" s="100" t="str">
        <f>IF('PARTICIPANT NAME LIST'!$G213=9,"ü","")</f>
        <v/>
      </c>
      <c r="H212" s="100" t="str">
        <f>IF('PARTICIPANT NAME LIST'!$G213=10,"ü","")</f>
        <v/>
      </c>
      <c r="I212" s="100" t="str">
        <f>IF('PARTICIPANT NAME LIST'!$G213=11,"ü","")</f>
        <v/>
      </c>
      <c r="J212" s="100" t="str">
        <f>IF('PARTICIPANT NAME LIST'!$G213=12,"ü","")</f>
        <v/>
      </c>
      <c r="K212" s="9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22.5" customHeight="1">
      <c r="A213" s="96" t="str">
        <f>IF(OR(ISBLANK('PARTICIPANT NAME LIST'!$B214),'PARTICIPANT NAME LIST'!$G214=3,'PARTICIPANT NAME LIST'!$G214=4,'PARTICIPANT NAME LIST'!$G214=5,'PARTICIPANT NAME LIST'!$G214=6),"",COUNTA('PARTICIPANT NAME LIST'!$B$9:$B214)-COUNTIFS('PARTICIPANT NAME LIST'!$G$9:$G214,"&gt;=3",'PARTICIPANT NAME LIST'!$G$9:$G214,"&lt;=6"))</f>
        <v/>
      </c>
      <c r="B213" s="97" t="str">
        <f>IF(OR(ISBLANK('PARTICIPANT NAME LIST'!$B214),'PARTICIPANT NAME LIST'!$G214=3,'PARTICIPANT NAME LIST'!$G214=4,'PARTICIPANT NAME LIST'!$G214=5,'PARTICIPANT NAME LIST'!$G214=6),"",UPPER('PARTICIPANT NAME LIST'!$B214))</f>
        <v/>
      </c>
      <c r="C213" s="101"/>
      <c r="D213" s="99" t="str">
        <f>IF(OR(ISBLANK('PARTICIPANT NAME LIST'!$B214),'PARTICIPANT NAME LIST'!$G214=3,'PARTICIPANT NAME LIST'!$G214=4,'PARTICIPANT NAME LIST'!$G214=5,'PARTICIPANT NAME LIST'!$G214=6),"",UPPER('PARTICIPANT NAME LIST'!$H214))</f>
        <v/>
      </c>
      <c r="E213" s="100" t="str">
        <f>IF('PARTICIPANT NAME LIST'!$G214=7,"ü","")</f>
        <v/>
      </c>
      <c r="F213" s="100" t="str">
        <f>IF('PARTICIPANT NAME LIST'!$G214=8,"ü","")</f>
        <v/>
      </c>
      <c r="G213" s="100" t="str">
        <f>IF('PARTICIPANT NAME LIST'!$G214=9,"ü","")</f>
        <v/>
      </c>
      <c r="H213" s="100" t="str">
        <f>IF('PARTICIPANT NAME LIST'!$G214=10,"ü","")</f>
        <v/>
      </c>
      <c r="I213" s="100" t="str">
        <f>IF('PARTICIPANT NAME LIST'!$G214=11,"ü","")</f>
        <v/>
      </c>
      <c r="J213" s="100" t="str">
        <f>IF('PARTICIPANT NAME LIST'!$G214=12,"ü","")</f>
        <v/>
      </c>
      <c r="K213" s="9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22.5" customHeight="1">
      <c r="A214" s="96" t="str">
        <f>IF(OR(ISBLANK('PARTICIPANT NAME LIST'!$B215),'PARTICIPANT NAME LIST'!$G215=3,'PARTICIPANT NAME LIST'!$G215=4,'PARTICIPANT NAME LIST'!$G215=5,'PARTICIPANT NAME LIST'!$G215=6),"",COUNTA('PARTICIPANT NAME LIST'!$B$9:$B215)-COUNTIFS('PARTICIPANT NAME LIST'!$G$9:$G215,"&gt;=3",'PARTICIPANT NAME LIST'!$G$9:$G215,"&lt;=6"))</f>
        <v/>
      </c>
      <c r="B214" s="97" t="str">
        <f>IF(OR(ISBLANK('PARTICIPANT NAME LIST'!$B215),'PARTICIPANT NAME LIST'!$G215=3,'PARTICIPANT NAME LIST'!$G215=4,'PARTICIPANT NAME LIST'!$G215=5,'PARTICIPANT NAME LIST'!$G215=6),"",UPPER('PARTICIPANT NAME LIST'!$B215))</f>
        <v/>
      </c>
      <c r="C214" s="101"/>
      <c r="D214" s="99" t="str">
        <f>IF(OR(ISBLANK('PARTICIPANT NAME LIST'!$B215),'PARTICIPANT NAME LIST'!$G215=3,'PARTICIPANT NAME LIST'!$G215=4,'PARTICIPANT NAME LIST'!$G215=5,'PARTICIPANT NAME LIST'!$G215=6),"",UPPER('PARTICIPANT NAME LIST'!$H215))</f>
        <v/>
      </c>
      <c r="E214" s="100" t="str">
        <f>IF('PARTICIPANT NAME LIST'!$G215=7,"ü","")</f>
        <v/>
      </c>
      <c r="F214" s="100" t="str">
        <f>IF('PARTICIPANT NAME LIST'!$G215=8,"ü","")</f>
        <v/>
      </c>
      <c r="G214" s="100" t="str">
        <f>IF('PARTICIPANT NAME LIST'!$G215=9,"ü","")</f>
        <v/>
      </c>
      <c r="H214" s="100" t="str">
        <f>IF('PARTICIPANT NAME LIST'!$G215=10,"ü","")</f>
        <v/>
      </c>
      <c r="I214" s="100" t="str">
        <f>IF('PARTICIPANT NAME LIST'!$G215=11,"ü","")</f>
        <v/>
      </c>
      <c r="J214" s="100" t="str">
        <f>IF('PARTICIPANT NAME LIST'!$G215=12,"ü","")</f>
        <v/>
      </c>
      <c r="K214" s="9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22.5" customHeight="1">
      <c r="A215" s="96" t="str">
        <f>IF(OR(ISBLANK('PARTICIPANT NAME LIST'!$B216),'PARTICIPANT NAME LIST'!$G216=3,'PARTICIPANT NAME LIST'!$G216=4,'PARTICIPANT NAME LIST'!$G216=5,'PARTICIPANT NAME LIST'!$G216=6),"",COUNTA('PARTICIPANT NAME LIST'!$B$9:$B216)-COUNTIFS('PARTICIPANT NAME LIST'!$G$9:$G216,"&gt;=3",'PARTICIPANT NAME LIST'!$G$9:$G216,"&lt;=6"))</f>
        <v/>
      </c>
      <c r="B215" s="97" t="str">
        <f>IF(OR(ISBLANK('PARTICIPANT NAME LIST'!$B216),'PARTICIPANT NAME LIST'!$G216=3,'PARTICIPANT NAME LIST'!$G216=4,'PARTICIPANT NAME LIST'!$G216=5,'PARTICIPANT NAME LIST'!$G216=6),"",UPPER('PARTICIPANT NAME LIST'!$B216))</f>
        <v/>
      </c>
      <c r="C215" s="101"/>
      <c r="D215" s="99" t="str">
        <f>IF(OR(ISBLANK('PARTICIPANT NAME LIST'!$B216),'PARTICIPANT NAME LIST'!$G216=3,'PARTICIPANT NAME LIST'!$G216=4,'PARTICIPANT NAME LIST'!$G216=5,'PARTICIPANT NAME LIST'!$G216=6),"",UPPER('PARTICIPANT NAME LIST'!$H216))</f>
        <v/>
      </c>
      <c r="E215" s="100" t="str">
        <f>IF('PARTICIPANT NAME LIST'!$G216=7,"ü","")</f>
        <v/>
      </c>
      <c r="F215" s="100" t="str">
        <f>IF('PARTICIPANT NAME LIST'!$G216=8,"ü","")</f>
        <v/>
      </c>
      <c r="G215" s="100" t="str">
        <f>IF('PARTICIPANT NAME LIST'!$G216=9,"ü","")</f>
        <v/>
      </c>
      <c r="H215" s="100" t="str">
        <f>IF('PARTICIPANT NAME LIST'!$G216=10,"ü","")</f>
        <v/>
      </c>
      <c r="I215" s="100" t="str">
        <f>IF('PARTICIPANT NAME LIST'!$G216=11,"ü","")</f>
        <v/>
      </c>
      <c r="J215" s="100" t="str">
        <f>IF('PARTICIPANT NAME LIST'!$G216=12,"ü","")</f>
        <v/>
      </c>
      <c r="K215" s="9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22.5" customHeight="1">
      <c r="A216" s="96" t="str">
        <f>IF(OR(ISBLANK('PARTICIPANT NAME LIST'!$B217),'PARTICIPANT NAME LIST'!$G217=3,'PARTICIPANT NAME LIST'!$G217=4,'PARTICIPANT NAME LIST'!$G217=5,'PARTICIPANT NAME LIST'!$G217=6),"",COUNTA('PARTICIPANT NAME LIST'!$B$9:$B217)-COUNTIFS('PARTICIPANT NAME LIST'!$G$9:$G217,"&gt;=3",'PARTICIPANT NAME LIST'!$G$9:$G217,"&lt;=6"))</f>
        <v/>
      </c>
      <c r="B216" s="97" t="str">
        <f>IF(OR(ISBLANK('PARTICIPANT NAME LIST'!$B217),'PARTICIPANT NAME LIST'!$G217=3,'PARTICIPANT NAME LIST'!$G217=4,'PARTICIPANT NAME LIST'!$G217=5,'PARTICIPANT NAME LIST'!$G217=6),"",UPPER('PARTICIPANT NAME LIST'!$B217))</f>
        <v/>
      </c>
      <c r="C216" s="101"/>
      <c r="D216" s="99" t="str">
        <f>IF(OR(ISBLANK('PARTICIPANT NAME LIST'!$B217),'PARTICIPANT NAME LIST'!$G217=3,'PARTICIPANT NAME LIST'!$G217=4,'PARTICIPANT NAME LIST'!$G217=5,'PARTICIPANT NAME LIST'!$G217=6),"",UPPER('PARTICIPANT NAME LIST'!$H217))</f>
        <v/>
      </c>
      <c r="E216" s="100" t="str">
        <f>IF('PARTICIPANT NAME LIST'!$G217=7,"ü","")</f>
        <v/>
      </c>
      <c r="F216" s="100" t="str">
        <f>IF('PARTICIPANT NAME LIST'!$G217=8,"ü","")</f>
        <v/>
      </c>
      <c r="G216" s="100" t="str">
        <f>IF('PARTICIPANT NAME LIST'!$G217=9,"ü","")</f>
        <v/>
      </c>
      <c r="H216" s="100" t="str">
        <f>IF('PARTICIPANT NAME LIST'!$G217=10,"ü","")</f>
        <v/>
      </c>
      <c r="I216" s="100" t="str">
        <f>IF('PARTICIPANT NAME LIST'!$G217=11,"ü","")</f>
        <v/>
      </c>
      <c r="J216" s="100" t="str">
        <f>IF('PARTICIPANT NAME LIST'!$G217=12,"ü","")</f>
        <v/>
      </c>
      <c r="K216" s="9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22.5" customHeight="1">
      <c r="A217" s="96" t="str">
        <f>IF(OR(ISBLANK('PARTICIPANT NAME LIST'!$B218),'PARTICIPANT NAME LIST'!$G218=3,'PARTICIPANT NAME LIST'!$G218=4,'PARTICIPANT NAME LIST'!$G218=5,'PARTICIPANT NAME LIST'!$G218=6),"",COUNTA('PARTICIPANT NAME LIST'!$B$9:$B218)-COUNTIFS('PARTICIPANT NAME LIST'!$G$9:$G218,"&gt;=3",'PARTICIPANT NAME LIST'!$G$9:$G218,"&lt;=6"))</f>
        <v/>
      </c>
      <c r="B217" s="97" t="str">
        <f>IF(OR(ISBLANK('PARTICIPANT NAME LIST'!$B218),'PARTICIPANT NAME LIST'!$G218=3,'PARTICIPANT NAME LIST'!$G218=4,'PARTICIPANT NAME LIST'!$G218=5,'PARTICIPANT NAME LIST'!$G218=6),"",UPPER('PARTICIPANT NAME LIST'!$B218))</f>
        <v/>
      </c>
      <c r="C217" s="101"/>
      <c r="D217" s="99" t="str">
        <f>IF(OR(ISBLANK('PARTICIPANT NAME LIST'!$B218),'PARTICIPANT NAME LIST'!$G218=3,'PARTICIPANT NAME LIST'!$G218=4,'PARTICIPANT NAME LIST'!$G218=5,'PARTICIPANT NAME LIST'!$G218=6),"",UPPER('PARTICIPANT NAME LIST'!$H218))</f>
        <v/>
      </c>
      <c r="E217" s="100" t="str">
        <f>IF('PARTICIPANT NAME LIST'!$G218=7,"ü","")</f>
        <v/>
      </c>
      <c r="F217" s="100" t="str">
        <f>IF('PARTICIPANT NAME LIST'!$G218=8,"ü","")</f>
        <v/>
      </c>
      <c r="G217" s="100" t="str">
        <f>IF('PARTICIPANT NAME LIST'!$G218=9,"ü","")</f>
        <v/>
      </c>
      <c r="H217" s="100" t="str">
        <f>IF('PARTICIPANT NAME LIST'!$G218=10,"ü","")</f>
        <v/>
      </c>
      <c r="I217" s="100" t="str">
        <f>IF('PARTICIPANT NAME LIST'!$G218=11,"ü","")</f>
        <v/>
      </c>
      <c r="J217" s="100" t="str">
        <f>IF('PARTICIPANT NAME LIST'!$G218=12,"ü","")</f>
        <v/>
      </c>
      <c r="K217" s="9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22.5" customHeight="1">
      <c r="A218" s="96" t="str">
        <f>IF(OR(ISBLANK('PARTICIPANT NAME LIST'!$B219),'PARTICIPANT NAME LIST'!$G219=3,'PARTICIPANT NAME LIST'!$G219=4,'PARTICIPANT NAME LIST'!$G219=5,'PARTICIPANT NAME LIST'!$G219=6),"",COUNTA('PARTICIPANT NAME LIST'!$B$9:$B219)-COUNTIFS('PARTICIPANT NAME LIST'!$G$9:$G219,"&gt;=3",'PARTICIPANT NAME LIST'!$G$9:$G219,"&lt;=6"))</f>
        <v/>
      </c>
      <c r="B218" s="97" t="str">
        <f>IF(OR(ISBLANK('PARTICIPANT NAME LIST'!$B219),'PARTICIPANT NAME LIST'!$G219=3,'PARTICIPANT NAME LIST'!$G219=4,'PARTICIPANT NAME LIST'!$G219=5,'PARTICIPANT NAME LIST'!$G219=6),"",UPPER('PARTICIPANT NAME LIST'!$B219))</f>
        <v/>
      </c>
      <c r="C218" s="101"/>
      <c r="D218" s="99" t="str">
        <f>IF(OR(ISBLANK('PARTICIPANT NAME LIST'!$B219),'PARTICIPANT NAME LIST'!$G219=3,'PARTICIPANT NAME LIST'!$G219=4,'PARTICIPANT NAME LIST'!$G219=5,'PARTICIPANT NAME LIST'!$G219=6),"",UPPER('PARTICIPANT NAME LIST'!$H219))</f>
        <v/>
      </c>
      <c r="E218" s="100" t="str">
        <f>IF('PARTICIPANT NAME LIST'!$G219=7,"ü","")</f>
        <v/>
      </c>
      <c r="F218" s="100" t="str">
        <f>IF('PARTICIPANT NAME LIST'!$G219=8,"ü","")</f>
        <v/>
      </c>
      <c r="G218" s="100" t="str">
        <f>IF('PARTICIPANT NAME LIST'!$G219=9,"ü","")</f>
        <v/>
      </c>
      <c r="H218" s="100" t="str">
        <f>IF('PARTICIPANT NAME LIST'!$G219=10,"ü","")</f>
        <v/>
      </c>
      <c r="I218" s="100" t="str">
        <f>IF('PARTICIPANT NAME LIST'!$G219=11,"ü","")</f>
        <v/>
      </c>
      <c r="J218" s="100" t="str">
        <f>IF('PARTICIPANT NAME LIST'!$G219=12,"ü","")</f>
        <v/>
      </c>
      <c r="K218" s="9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22.5" customHeight="1">
      <c r="A219" s="96" t="str">
        <f>IF(OR(ISBLANK('PARTICIPANT NAME LIST'!$B220),'PARTICIPANT NAME LIST'!$G220=3,'PARTICIPANT NAME LIST'!$G220=4,'PARTICIPANT NAME LIST'!$G220=5,'PARTICIPANT NAME LIST'!$G220=6),"",COUNTA('PARTICIPANT NAME LIST'!$B$9:$B220)-COUNTIFS('PARTICIPANT NAME LIST'!$G$9:$G220,"&gt;=3",'PARTICIPANT NAME LIST'!$G$9:$G220,"&lt;=6"))</f>
        <v/>
      </c>
      <c r="B219" s="97" t="str">
        <f>IF(OR(ISBLANK('PARTICIPANT NAME LIST'!$B220),'PARTICIPANT NAME LIST'!$G220=3,'PARTICIPANT NAME LIST'!$G220=4,'PARTICIPANT NAME LIST'!$G220=5,'PARTICIPANT NAME LIST'!$G220=6),"",UPPER('PARTICIPANT NAME LIST'!$B220))</f>
        <v/>
      </c>
      <c r="C219" s="101"/>
      <c r="D219" s="99" t="str">
        <f>IF(OR(ISBLANK('PARTICIPANT NAME LIST'!$B220),'PARTICIPANT NAME LIST'!$G220=3,'PARTICIPANT NAME LIST'!$G220=4,'PARTICIPANT NAME LIST'!$G220=5,'PARTICIPANT NAME LIST'!$G220=6),"",UPPER('PARTICIPANT NAME LIST'!$H220))</f>
        <v/>
      </c>
      <c r="E219" s="100" t="str">
        <f>IF('PARTICIPANT NAME LIST'!$G220=7,"ü","")</f>
        <v/>
      </c>
      <c r="F219" s="100" t="str">
        <f>IF('PARTICIPANT NAME LIST'!$G220=8,"ü","")</f>
        <v/>
      </c>
      <c r="G219" s="100" t="str">
        <f>IF('PARTICIPANT NAME LIST'!$G220=9,"ü","")</f>
        <v/>
      </c>
      <c r="H219" s="100" t="str">
        <f>IF('PARTICIPANT NAME LIST'!$G220=10,"ü","")</f>
        <v/>
      </c>
      <c r="I219" s="100" t="str">
        <f>IF('PARTICIPANT NAME LIST'!$G220=11,"ü","")</f>
        <v/>
      </c>
      <c r="J219" s="100" t="str">
        <f>IF('PARTICIPANT NAME LIST'!$G220=12,"ü","")</f>
        <v/>
      </c>
      <c r="K219" s="9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22.5" customHeight="1">
      <c r="A220" s="96" t="str">
        <f>IF(OR(ISBLANK('PARTICIPANT NAME LIST'!$B221),'PARTICIPANT NAME LIST'!$G221=3,'PARTICIPANT NAME LIST'!$G221=4,'PARTICIPANT NAME LIST'!$G221=5,'PARTICIPANT NAME LIST'!$G221=6),"",COUNTA('PARTICIPANT NAME LIST'!$B$9:$B221)-COUNTIFS('PARTICIPANT NAME LIST'!$G$9:$G221,"&gt;=3",'PARTICIPANT NAME LIST'!$G$9:$G221,"&lt;=6"))</f>
        <v/>
      </c>
      <c r="B220" s="97" t="str">
        <f>IF(OR(ISBLANK('PARTICIPANT NAME LIST'!$B221),'PARTICIPANT NAME LIST'!$G221=3,'PARTICIPANT NAME LIST'!$G221=4,'PARTICIPANT NAME LIST'!$G221=5,'PARTICIPANT NAME LIST'!$G221=6),"",UPPER('PARTICIPANT NAME LIST'!$B221))</f>
        <v/>
      </c>
      <c r="C220" s="101"/>
      <c r="D220" s="99" t="str">
        <f>IF(OR(ISBLANK('PARTICIPANT NAME LIST'!$B221),'PARTICIPANT NAME LIST'!$G221=3,'PARTICIPANT NAME LIST'!$G221=4,'PARTICIPANT NAME LIST'!$G221=5,'PARTICIPANT NAME LIST'!$G221=6),"",UPPER('PARTICIPANT NAME LIST'!$H221))</f>
        <v/>
      </c>
      <c r="E220" s="100" t="str">
        <f>IF('PARTICIPANT NAME LIST'!$G221=7,"ü","")</f>
        <v/>
      </c>
      <c r="F220" s="100" t="str">
        <f>IF('PARTICIPANT NAME LIST'!$G221=8,"ü","")</f>
        <v/>
      </c>
      <c r="G220" s="100" t="str">
        <f>IF('PARTICIPANT NAME LIST'!$G221=9,"ü","")</f>
        <v/>
      </c>
      <c r="H220" s="100" t="str">
        <f>IF('PARTICIPANT NAME LIST'!$G221=10,"ü","")</f>
        <v/>
      </c>
      <c r="I220" s="100" t="str">
        <f>IF('PARTICIPANT NAME LIST'!$G221=11,"ü","")</f>
        <v/>
      </c>
      <c r="J220" s="100" t="str">
        <f>IF('PARTICIPANT NAME LIST'!$G221=12,"ü","")</f>
        <v/>
      </c>
      <c r="K220" s="9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22.5" customHeight="1">
      <c r="A221" s="96" t="str">
        <f>IF(OR(ISBLANK('PARTICIPANT NAME LIST'!$B222),'PARTICIPANT NAME LIST'!$G222=3,'PARTICIPANT NAME LIST'!$G222=4,'PARTICIPANT NAME LIST'!$G222=5,'PARTICIPANT NAME LIST'!$G222=6),"",COUNTA('PARTICIPANT NAME LIST'!$B$9:$B222)-COUNTIFS('PARTICIPANT NAME LIST'!$G$9:$G222,"&gt;=3",'PARTICIPANT NAME LIST'!$G$9:$G222,"&lt;=6"))</f>
        <v/>
      </c>
      <c r="B221" s="97" t="str">
        <f>IF(OR(ISBLANK('PARTICIPANT NAME LIST'!$B222),'PARTICIPANT NAME LIST'!$G222=3,'PARTICIPANT NAME LIST'!$G222=4,'PARTICIPANT NAME LIST'!$G222=5,'PARTICIPANT NAME LIST'!$G222=6),"",UPPER('PARTICIPANT NAME LIST'!$B222))</f>
        <v/>
      </c>
      <c r="C221" s="101"/>
      <c r="D221" s="99" t="str">
        <f>IF(OR(ISBLANK('PARTICIPANT NAME LIST'!$B222),'PARTICIPANT NAME LIST'!$G222=3,'PARTICIPANT NAME LIST'!$G222=4,'PARTICIPANT NAME LIST'!$G222=5,'PARTICIPANT NAME LIST'!$G222=6),"",UPPER('PARTICIPANT NAME LIST'!$H222))</f>
        <v/>
      </c>
      <c r="E221" s="100" t="str">
        <f>IF('PARTICIPANT NAME LIST'!$G222=7,"ü","")</f>
        <v/>
      </c>
      <c r="F221" s="100" t="str">
        <f>IF('PARTICIPANT NAME LIST'!$G222=8,"ü","")</f>
        <v/>
      </c>
      <c r="G221" s="100" t="str">
        <f>IF('PARTICIPANT NAME LIST'!$G222=9,"ü","")</f>
        <v/>
      </c>
      <c r="H221" s="100" t="str">
        <f>IF('PARTICIPANT NAME LIST'!$G222=10,"ü","")</f>
        <v/>
      </c>
      <c r="I221" s="100" t="str">
        <f>IF('PARTICIPANT NAME LIST'!$G222=11,"ü","")</f>
        <v/>
      </c>
      <c r="J221" s="100" t="str">
        <f>IF('PARTICIPANT NAME LIST'!$G222=12,"ü","")</f>
        <v/>
      </c>
      <c r="K221" s="9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22.5" customHeight="1">
      <c r="A222" s="96" t="str">
        <f>IF(OR(ISBLANK('PARTICIPANT NAME LIST'!$B223),'PARTICIPANT NAME LIST'!$G223=3,'PARTICIPANT NAME LIST'!$G223=4,'PARTICIPANT NAME LIST'!$G223=5,'PARTICIPANT NAME LIST'!$G223=6),"",COUNTA('PARTICIPANT NAME LIST'!$B$9:$B223)-COUNTIFS('PARTICIPANT NAME LIST'!$G$9:$G223,"&gt;=3",'PARTICIPANT NAME LIST'!$G$9:$G223,"&lt;=6"))</f>
        <v/>
      </c>
      <c r="B222" s="97" t="str">
        <f>IF(OR(ISBLANK('PARTICIPANT NAME LIST'!$B223),'PARTICIPANT NAME LIST'!$G223=3,'PARTICIPANT NAME LIST'!$G223=4,'PARTICIPANT NAME LIST'!$G223=5,'PARTICIPANT NAME LIST'!$G223=6),"",UPPER('PARTICIPANT NAME LIST'!$B223))</f>
        <v/>
      </c>
      <c r="C222" s="101"/>
      <c r="D222" s="99" t="str">
        <f>IF(OR(ISBLANK('PARTICIPANT NAME LIST'!$B223),'PARTICIPANT NAME LIST'!$G223=3,'PARTICIPANT NAME LIST'!$G223=4,'PARTICIPANT NAME LIST'!$G223=5,'PARTICIPANT NAME LIST'!$G223=6),"",UPPER('PARTICIPANT NAME LIST'!$H223))</f>
        <v/>
      </c>
      <c r="E222" s="100" t="str">
        <f>IF('PARTICIPANT NAME LIST'!$G223=7,"ü","")</f>
        <v/>
      </c>
      <c r="F222" s="100" t="str">
        <f>IF('PARTICIPANT NAME LIST'!$G223=8,"ü","")</f>
        <v/>
      </c>
      <c r="G222" s="100" t="str">
        <f>IF('PARTICIPANT NAME LIST'!$G223=9,"ü","")</f>
        <v/>
      </c>
      <c r="H222" s="100" t="str">
        <f>IF('PARTICIPANT NAME LIST'!$G223=10,"ü","")</f>
        <v/>
      </c>
      <c r="I222" s="100" t="str">
        <f>IF('PARTICIPANT NAME LIST'!$G223=11,"ü","")</f>
        <v/>
      </c>
      <c r="J222" s="100" t="str">
        <f>IF('PARTICIPANT NAME LIST'!$G223=12,"ü","")</f>
        <v/>
      </c>
      <c r="K222" s="9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22.5" customHeight="1">
      <c r="A223" s="96" t="str">
        <f>IF(OR(ISBLANK('PARTICIPANT NAME LIST'!$B224),'PARTICIPANT NAME LIST'!$G224=3,'PARTICIPANT NAME LIST'!$G224=4,'PARTICIPANT NAME LIST'!$G224=5,'PARTICIPANT NAME LIST'!$G224=6),"",COUNTA('PARTICIPANT NAME LIST'!$B$9:$B224)-COUNTIFS('PARTICIPANT NAME LIST'!$G$9:$G224,"&gt;=3",'PARTICIPANT NAME LIST'!$G$9:$G224,"&lt;=6"))</f>
        <v/>
      </c>
      <c r="B223" s="97" t="str">
        <f>IF(OR(ISBLANK('PARTICIPANT NAME LIST'!$B224),'PARTICIPANT NAME LIST'!$G224=3,'PARTICIPANT NAME LIST'!$G224=4,'PARTICIPANT NAME LIST'!$G224=5,'PARTICIPANT NAME LIST'!$G224=6),"",UPPER('PARTICIPANT NAME LIST'!$B224))</f>
        <v/>
      </c>
      <c r="C223" s="101"/>
      <c r="D223" s="99" t="str">
        <f>IF(OR(ISBLANK('PARTICIPANT NAME LIST'!$B224),'PARTICIPANT NAME LIST'!$G224=3,'PARTICIPANT NAME LIST'!$G224=4,'PARTICIPANT NAME LIST'!$G224=5,'PARTICIPANT NAME LIST'!$G224=6),"",UPPER('PARTICIPANT NAME LIST'!$H224))</f>
        <v/>
      </c>
      <c r="E223" s="100" t="str">
        <f>IF('PARTICIPANT NAME LIST'!$G224=7,"ü","")</f>
        <v/>
      </c>
      <c r="F223" s="100" t="str">
        <f>IF('PARTICIPANT NAME LIST'!$G224=8,"ü","")</f>
        <v/>
      </c>
      <c r="G223" s="100" t="str">
        <f>IF('PARTICIPANT NAME LIST'!$G224=9,"ü","")</f>
        <v/>
      </c>
      <c r="H223" s="100" t="str">
        <f>IF('PARTICIPANT NAME LIST'!$G224=10,"ü","")</f>
        <v/>
      </c>
      <c r="I223" s="100" t="str">
        <f>IF('PARTICIPANT NAME LIST'!$G224=11,"ü","")</f>
        <v/>
      </c>
      <c r="J223" s="100" t="str">
        <f>IF('PARTICIPANT NAME LIST'!$G224=12,"ü","")</f>
        <v/>
      </c>
      <c r="K223" s="9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22.5" customHeight="1">
      <c r="A224" s="96" t="str">
        <f>IF(OR(ISBLANK('PARTICIPANT NAME LIST'!$B225),'PARTICIPANT NAME LIST'!$G225=3,'PARTICIPANT NAME LIST'!$G225=4,'PARTICIPANT NAME LIST'!$G225=5,'PARTICIPANT NAME LIST'!$G225=6),"",COUNTA('PARTICIPANT NAME LIST'!$B$9:$B225)-COUNTIFS('PARTICIPANT NAME LIST'!$G$9:$G225,"&gt;=3",'PARTICIPANT NAME LIST'!$G$9:$G225,"&lt;=6"))</f>
        <v/>
      </c>
      <c r="B224" s="97" t="str">
        <f>IF(OR(ISBLANK('PARTICIPANT NAME LIST'!$B225),'PARTICIPANT NAME LIST'!$G225=3,'PARTICIPANT NAME LIST'!$G225=4,'PARTICIPANT NAME LIST'!$G225=5,'PARTICIPANT NAME LIST'!$G225=6),"",UPPER('PARTICIPANT NAME LIST'!$B225))</f>
        <v/>
      </c>
      <c r="C224" s="101"/>
      <c r="D224" s="99" t="str">
        <f>IF(OR(ISBLANK('PARTICIPANT NAME LIST'!$B225),'PARTICIPANT NAME LIST'!$G225=3,'PARTICIPANT NAME LIST'!$G225=4,'PARTICIPANT NAME LIST'!$G225=5,'PARTICIPANT NAME LIST'!$G225=6),"",UPPER('PARTICIPANT NAME LIST'!$H225))</f>
        <v/>
      </c>
      <c r="E224" s="100" t="str">
        <f>IF('PARTICIPANT NAME LIST'!$G225=7,"ü","")</f>
        <v/>
      </c>
      <c r="F224" s="100" t="str">
        <f>IF('PARTICIPANT NAME LIST'!$G225=8,"ü","")</f>
        <v/>
      </c>
      <c r="G224" s="100" t="str">
        <f>IF('PARTICIPANT NAME LIST'!$G225=9,"ü","")</f>
        <v/>
      </c>
      <c r="H224" s="100" t="str">
        <f>IF('PARTICIPANT NAME LIST'!$G225=10,"ü","")</f>
        <v/>
      </c>
      <c r="I224" s="100" t="str">
        <f>IF('PARTICIPANT NAME LIST'!$G225=11,"ü","")</f>
        <v/>
      </c>
      <c r="J224" s="100" t="str">
        <f>IF('PARTICIPANT NAME LIST'!$G225=12,"ü","")</f>
        <v/>
      </c>
      <c r="K224" s="9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22.5" customHeight="1">
      <c r="A225" s="96" t="str">
        <f>IF(OR(ISBLANK('PARTICIPANT NAME LIST'!$B226),'PARTICIPANT NAME LIST'!$G226=3,'PARTICIPANT NAME LIST'!$G226=4,'PARTICIPANT NAME LIST'!$G226=5,'PARTICIPANT NAME LIST'!$G226=6),"",COUNTA('PARTICIPANT NAME LIST'!$B$9:$B226)-COUNTIFS('PARTICIPANT NAME LIST'!$G$9:$G226,"&gt;=3",'PARTICIPANT NAME LIST'!$G$9:$G226,"&lt;=6"))</f>
        <v/>
      </c>
      <c r="B225" s="97" t="str">
        <f>IF(OR(ISBLANK('PARTICIPANT NAME LIST'!$B226),'PARTICIPANT NAME LIST'!$G226=3,'PARTICIPANT NAME LIST'!$G226=4,'PARTICIPANT NAME LIST'!$G226=5,'PARTICIPANT NAME LIST'!$G226=6),"",UPPER('PARTICIPANT NAME LIST'!$B226))</f>
        <v/>
      </c>
      <c r="C225" s="101"/>
      <c r="D225" s="99" t="str">
        <f>IF(OR(ISBLANK('PARTICIPANT NAME LIST'!$B226),'PARTICIPANT NAME LIST'!$G226=3,'PARTICIPANT NAME LIST'!$G226=4,'PARTICIPANT NAME LIST'!$G226=5,'PARTICIPANT NAME LIST'!$G226=6),"",UPPER('PARTICIPANT NAME LIST'!$H226))</f>
        <v/>
      </c>
      <c r="E225" s="100" t="str">
        <f>IF('PARTICIPANT NAME LIST'!$G226=7,"ü","")</f>
        <v/>
      </c>
      <c r="F225" s="100" t="str">
        <f>IF('PARTICIPANT NAME LIST'!$G226=8,"ü","")</f>
        <v/>
      </c>
      <c r="G225" s="100" t="str">
        <f>IF('PARTICIPANT NAME LIST'!$G226=9,"ü","")</f>
        <v/>
      </c>
      <c r="H225" s="100" t="str">
        <f>IF('PARTICIPANT NAME LIST'!$G226=10,"ü","")</f>
        <v/>
      </c>
      <c r="I225" s="100" t="str">
        <f>IF('PARTICIPANT NAME LIST'!$G226=11,"ü","")</f>
        <v/>
      </c>
      <c r="J225" s="100" t="str">
        <f>IF('PARTICIPANT NAME LIST'!$G226=12,"ü","")</f>
        <v/>
      </c>
      <c r="K225" s="9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22.5" customHeight="1">
      <c r="A226" s="96" t="str">
        <f>IF(OR(ISBLANK('PARTICIPANT NAME LIST'!$B227),'PARTICIPANT NAME LIST'!$G227=3,'PARTICIPANT NAME LIST'!$G227=4,'PARTICIPANT NAME LIST'!$G227=5,'PARTICIPANT NAME LIST'!$G227=6),"",COUNTA('PARTICIPANT NAME LIST'!$B$9:$B227)-COUNTIFS('PARTICIPANT NAME LIST'!$G$9:$G227,"&gt;=3",'PARTICIPANT NAME LIST'!$G$9:$G227,"&lt;=6"))</f>
        <v/>
      </c>
      <c r="B226" s="97" t="str">
        <f>IF(OR(ISBLANK('PARTICIPANT NAME LIST'!$B227),'PARTICIPANT NAME LIST'!$G227=3,'PARTICIPANT NAME LIST'!$G227=4,'PARTICIPANT NAME LIST'!$G227=5,'PARTICIPANT NAME LIST'!$G227=6),"",UPPER('PARTICIPANT NAME LIST'!$B227))</f>
        <v/>
      </c>
      <c r="C226" s="101"/>
      <c r="D226" s="99" t="str">
        <f>IF(OR(ISBLANK('PARTICIPANT NAME LIST'!$B227),'PARTICIPANT NAME LIST'!$G227=3,'PARTICIPANT NAME LIST'!$G227=4,'PARTICIPANT NAME LIST'!$G227=5,'PARTICIPANT NAME LIST'!$G227=6),"",UPPER('PARTICIPANT NAME LIST'!$H227))</f>
        <v/>
      </c>
      <c r="E226" s="100" t="str">
        <f>IF('PARTICIPANT NAME LIST'!$G227=7,"ü","")</f>
        <v/>
      </c>
      <c r="F226" s="100" t="str">
        <f>IF('PARTICIPANT NAME LIST'!$G227=8,"ü","")</f>
        <v/>
      </c>
      <c r="G226" s="100" t="str">
        <f>IF('PARTICIPANT NAME LIST'!$G227=9,"ü","")</f>
        <v/>
      </c>
      <c r="H226" s="100" t="str">
        <f>IF('PARTICIPANT NAME LIST'!$G227=10,"ü","")</f>
        <v/>
      </c>
      <c r="I226" s="100" t="str">
        <f>IF('PARTICIPANT NAME LIST'!$G227=11,"ü","")</f>
        <v/>
      </c>
      <c r="J226" s="100" t="str">
        <f>IF('PARTICIPANT NAME LIST'!$G227=12,"ü","")</f>
        <v/>
      </c>
      <c r="K226" s="9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22.5" customHeight="1">
      <c r="A227" s="96" t="str">
        <f>IF(OR(ISBLANK('PARTICIPANT NAME LIST'!$B228),'PARTICIPANT NAME LIST'!$G228=3,'PARTICIPANT NAME LIST'!$G228=4,'PARTICIPANT NAME LIST'!$G228=5,'PARTICIPANT NAME LIST'!$G228=6),"",COUNTA('PARTICIPANT NAME LIST'!$B$9:$B228)-COUNTIFS('PARTICIPANT NAME LIST'!$G$9:$G228,"&gt;=3",'PARTICIPANT NAME LIST'!$G$9:$G228,"&lt;=6"))</f>
        <v/>
      </c>
      <c r="B227" s="97" t="str">
        <f>IF(OR(ISBLANK('PARTICIPANT NAME LIST'!$B228),'PARTICIPANT NAME LIST'!$G228=3,'PARTICIPANT NAME LIST'!$G228=4,'PARTICIPANT NAME LIST'!$G228=5,'PARTICIPANT NAME LIST'!$G228=6),"",UPPER('PARTICIPANT NAME LIST'!$B228))</f>
        <v/>
      </c>
      <c r="C227" s="101"/>
      <c r="D227" s="99" t="str">
        <f>IF(OR(ISBLANK('PARTICIPANT NAME LIST'!$B228),'PARTICIPANT NAME LIST'!$G228=3,'PARTICIPANT NAME LIST'!$G228=4,'PARTICIPANT NAME LIST'!$G228=5,'PARTICIPANT NAME LIST'!$G228=6),"",UPPER('PARTICIPANT NAME LIST'!$H228))</f>
        <v/>
      </c>
      <c r="E227" s="100" t="str">
        <f>IF('PARTICIPANT NAME LIST'!$G228=7,"ü","")</f>
        <v/>
      </c>
      <c r="F227" s="100" t="str">
        <f>IF('PARTICIPANT NAME LIST'!$G228=8,"ü","")</f>
        <v/>
      </c>
      <c r="G227" s="100" t="str">
        <f>IF('PARTICIPANT NAME LIST'!$G228=9,"ü","")</f>
        <v/>
      </c>
      <c r="H227" s="100" t="str">
        <f>IF('PARTICIPANT NAME LIST'!$G228=10,"ü","")</f>
        <v/>
      </c>
      <c r="I227" s="100" t="str">
        <f>IF('PARTICIPANT NAME LIST'!$G228=11,"ü","")</f>
        <v/>
      </c>
      <c r="J227" s="100" t="str">
        <f>IF('PARTICIPANT NAME LIST'!$G228=12,"ü","")</f>
        <v/>
      </c>
      <c r="K227" s="9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22.5" customHeight="1">
      <c r="A228" s="96" t="str">
        <f>IF(OR(ISBLANK('PARTICIPANT NAME LIST'!$B229),'PARTICIPANT NAME LIST'!$G229=3,'PARTICIPANT NAME LIST'!$G229=4,'PARTICIPANT NAME LIST'!$G229=5,'PARTICIPANT NAME LIST'!$G229=6),"",COUNTA('PARTICIPANT NAME LIST'!$B$9:$B229)-COUNTIFS('PARTICIPANT NAME LIST'!$G$9:$G229,"&gt;=3",'PARTICIPANT NAME LIST'!$G$9:$G229,"&lt;=6"))</f>
        <v/>
      </c>
      <c r="B228" s="97" t="str">
        <f>IF(OR(ISBLANK('PARTICIPANT NAME LIST'!$B229),'PARTICIPANT NAME LIST'!$G229=3,'PARTICIPANT NAME LIST'!$G229=4,'PARTICIPANT NAME LIST'!$G229=5,'PARTICIPANT NAME LIST'!$G229=6),"",UPPER('PARTICIPANT NAME LIST'!$B229))</f>
        <v/>
      </c>
      <c r="C228" s="101"/>
      <c r="D228" s="99" t="str">
        <f>IF(OR(ISBLANK('PARTICIPANT NAME LIST'!$B229),'PARTICIPANT NAME LIST'!$G229=3,'PARTICIPANT NAME LIST'!$G229=4,'PARTICIPANT NAME LIST'!$G229=5,'PARTICIPANT NAME LIST'!$G229=6),"",UPPER('PARTICIPANT NAME LIST'!$H229))</f>
        <v/>
      </c>
      <c r="E228" s="100" t="str">
        <f>IF('PARTICIPANT NAME LIST'!$G229=7,"ü","")</f>
        <v/>
      </c>
      <c r="F228" s="100" t="str">
        <f>IF('PARTICIPANT NAME LIST'!$G229=8,"ü","")</f>
        <v/>
      </c>
      <c r="G228" s="100" t="str">
        <f>IF('PARTICIPANT NAME LIST'!$G229=9,"ü","")</f>
        <v/>
      </c>
      <c r="H228" s="100" t="str">
        <f>IF('PARTICIPANT NAME LIST'!$G229=10,"ü","")</f>
        <v/>
      </c>
      <c r="I228" s="100" t="str">
        <f>IF('PARTICIPANT NAME LIST'!$G229=11,"ü","")</f>
        <v/>
      </c>
      <c r="J228" s="100" t="str">
        <f>IF('PARTICIPANT NAME LIST'!$G229=12,"ü","")</f>
        <v/>
      </c>
      <c r="K228" s="9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22.5" customHeight="1">
      <c r="A229" s="96" t="str">
        <f>IF(OR(ISBLANK('PARTICIPANT NAME LIST'!$B230),'PARTICIPANT NAME LIST'!$G230=3,'PARTICIPANT NAME LIST'!$G230=4,'PARTICIPANT NAME LIST'!$G230=5,'PARTICIPANT NAME LIST'!$G230=6),"",COUNTA('PARTICIPANT NAME LIST'!$B$9:$B230)-COUNTIFS('PARTICIPANT NAME LIST'!$G$9:$G230,"&gt;=3",'PARTICIPANT NAME LIST'!$G$9:$G230,"&lt;=6"))</f>
        <v/>
      </c>
      <c r="B229" s="97" t="str">
        <f>IF(OR(ISBLANK('PARTICIPANT NAME LIST'!$B230),'PARTICIPANT NAME LIST'!$G230=3,'PARTICIPANT NAME LIST'!$G230=4,'PARTICIPANT NAME LIST'!$G230=5,'PARTICIPANT NAME LIST'!$G230=6),"",UPPER('PARTICIPANT NAME LIST'!$B230))</f>
        <v/>
      </c>
      <c r="C229" s="101"/>
      <c r="D229" s="99" t="str">
        <f>IF(OR(ISBLANK('PARTICIPANT NAME LIST'!$B230),'PARTICIPANT NAME LIST'!$G230=3,'PARTICIPANT NAME LIST'!$G230=4,'PARTICIPANT NAME LIST'!$G230=5,'PARTICIPANT NAME LIST'!$G230=6),"",UPPER('PARTICIPANT NAME LIST'!$H230))</f>
        <v/>
      </c>
      <c r="E229" s="100" t="str">
        <f>IF('PARTICIPANT NAME LIST'!$G230=7,"ü","")</f>
        <v/>
      </c>
      <c r="F229" s="100" t="str">
        <f>IF('PARTICIPANT NAME LIST'!$G230=8,"ü","")</f>
        <v/>
      </c>
      <c r="G229" s="100" t="str">
        <f>IF('PARTICIPANT NAME LIST'!$G230=9,"ü","")</f>
        <v/>
      </c>
      <c r="H229" s="100" t="str">
        <f>IF('PARTICIPANT NAME LIST'!$G230=10,"ü","")</f>
        <v/>
      </c>
      <c r="I229" s="100" t="str">
        <f>IF('PARTICIPANT NAME LIST'!$G230=11,"ü","")</f>
        <v/>
      </c>
      <c r="J229" s="100" t="str">
        <f>IF('PARTICIPANT NAME LIST'!$G230=12,"ü","")</f>
        <v/>
      </c>
      <c r="K229" s="9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22.5" customHeight="1">
      <c r="A230" s="96" t="str">
        <f>IF(OR(ISBLANK('PARTICIPANT NAME LIST'!$B231),'PARTICIPANT NAME LIST'!$G231=3,'PARTICIPANT NAME LIST'!$G231=4,'PARTICIPANT NAME LIST'!$G231=5,'PARTICIPANT NAME LIST'!$G231=6),"",COUNTA('PARTICIPANT NAME LIST'!$B$9:$B231)-COUNTIFS('PARTICIPANT NAME LIST'!$G$9:$G231,"&gt;=3",'PARTICIPANT NAME LIST'!$G$9:$G231,"&lt;=6"))</f>
        <v/>
      </c>
      <c r="B230" s="97" t="str">
        <f>IF(OR(ISBLANK('PARTICIPANT NAME LIST'!$B231),'PARTICIPANT NAME LIST'!$G231=3,'PARTICIPANT NAME LIST'!$G231=4,'PARTICIPANT NAME LIST'!$G231=5,'PARTICIPANT NAME LIST'!$G231=6),"",UPPER('PARTICIPANT NAME LIST'!$B231))</f>
        <v/>
      </c>
      <c r="C230" s="101"/>
      <c r="D230" s="99" t="str">
        <f>IF(OR(ISBLANK('PARTICIPANT NAME LIST'!$B231),'PARTICIPANT NAME LIST'!$G231=3,'PARTICIPANT NAME LIST'!$G231=4,'PARTICIPANT NAME LIST'!$G231=5,'PARTICIPANT NAME LIST'!$G231=6),"",UPPER('PARTICIPANT NAME LIST'!$H231))</f>
        <v/>
      </c>
      <c r="E230" s="100" t="str">
        <f>IF('PARTICIPANT NAME LIST'!$G231=7,"ü","")</f>
        <v/>
      </c>
      <c r="F230" s="100" t="str">
        <f>IF('PARTICIPANT NAME LIST'!$G231=8,"ü","")</f>
        <v/>
      </c>
      <c r="G230" s="100" t="str">
        <f>IF('PARTICIPANT NAME LIST'!$G231=9,"ü","")</f>
        <v/>
      </c>
      <c r="H230" s="100" t="str">
        <f>IF('PARTICIPANT NAME LIST'!$G231=10,"ü","")</f>
        <v/>
      </c>
      <c r="I230" s="100" t="str">
        <f>IF('PARTICIPANT NAME LIST'!$G231=11,"ü","")</f>
        <v/>
      </c>
      <c r="J230" s="100" t="str">
        <f>IF('PARTICIPANT NAME LIST'!$G231=12,"ü","")</f>
        <v/>
      </c>
      <c r="K230" s="9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22.5" customHeight="1">
      <c r="A231" s="96" t="str">
        <f>IF(OR(ISBLANK('PARTICIPANT NAME LIST'!$B232),'PARTICIPANT NAME LIST'!$G232=3,'PARTICIPANT NAME LIST'!$G232=4,'PARTICIPANT NAME LIST'!$G232=5,'PARTICIPANT NAME LIST'!$G232=6),"",COUNTA('PARTICIPANT NAME LIST'!$B$9:$B232)-COUNTIFS('PARTICIPANT NAME LIST'!$G$9:$G232,"&gt;=3",'PARTICIPANT NAME LIST'!$G$9:$G232,"&lt;=6"))</f>
        <v/>
      </c>
      <c r="B231" s="97" t="str">
        <f>IF(OR(ISBLANK('PARTICIPANT NAME LIST'!$B232),'PARTICIPANT NAME LIST'!$G232=3,'PARTICIPANT NAME LIST'!$G232=4,'PARTICIPANT NAME LIST'!$G232=5,'PARTICIPANT NAME LIST'!$G232=6),"",UPPER('PARTICIPANT NAME LIST'!$B232))</f>
        <v/>
      </c>
      <c r="C231" s="101"/>
      <c r="D231" s="99" t="str">
        <f>IF(OR(ISBLANK('PARTICIPANT NAME LIST'!$B232),'PARTICIPANT NAME LIST'!$G232=3,'PARTICIPANT NAME LIST'!$G232=4,'PARTICIPANT NAME LIST'!$G232=5,'PARTICIPANT NAME LIST'!$G232=6),"",UPPER('PARTICIPANT NAME LIST'!$H232))</f>
        <v/>
      </c>
      <c r="E231" s="100" t="str">
        <f>IF('PARTICIPANT NAME LIST'!$G232=7,"ü","")</f>
        <v/>
      </c>
      <c r="F231" s="100" t="str">
        <f>IF('PARTICIPANT NAME LIST'!$G232=8,"ü","")</f>
        <v/>
      </c>
      <c r="G231" s="100" t="str">
        <f>IF('PARTICIPANT NAME LIST'!$G232=9,"ü","")</f>
        <v/>
      </c>
      <c r="H231" s="100" t="str">
        <f>IF('PARTICIPANT NAME LIST'!$G232=10,"ü","")</f>
        <v/>
      </c>
      <c r="I231" s="100" t="str">
        <f>IF('PARTICIPANT NAME LIST'!$G232=11,"ü","")</f>
        <v/>
      </c>
      <c r="J231" s="100" t="str">
        <f>IF('PARTICIPANT NAME LIST'!$G232=12,"ü","")</f>
        <v/>
      </c>
      <c r="K231" s="9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22.5" customHeight="1">
      <c r="A232" s="96" t="str">
        <f>IF(OR(ISBLANK('PARTICIPANT NAME LIST'!$B233),'PARTICIPANT NAME LIST'!$G233=3,'PARTICIPANT NAME LIST'!$G233=4,'PARTICIPANT NAME LIST'!$G233=5,'PARTICIPANT NAME LIST'!$G233=6),"",COUNTA('PARTICIPANT NAME LIST'!$B$9:$B233)-COUNTIFS('PARTICIPANT NAME LIST'!$G$9:$G233,"&gt;=3",'PARTICIPANT NAME LIST'!$G$9:$G233,"&lt;=6"))</f>
        <v/>
      </c>
      <c r="B232" s="97" t="str">
        <f>IF(OR(ISBLANK('PARTICIPANT NAME LIST'!$B233),'PARTICIPANT NAME LIST'!$G233=3,'PARTICIPANT NAME LIST'!$G233=4,'PARTICIPANT NAME LIST'!$G233=5,'PARTICIPANT NAME LIST'!$G233=6),"",UPPER('PARTICIPANT NAME LIST'!$B233))</f>
        <v/>
      </c>
      <c r="C232" s="101"/>
      <c r="D232" s="99" t="str">
        <f>IF(OR(ISBLANK('PARTICIPANT NAME LIST'!$B233),'PARTICIPANT NAME LIST'!$G233=3,'PARTICIPANT NAME LIST'!$G233=4,'PARTICIPANT NAME LIST'!$G233=5,'PARTICIPANT NAME LIST'!$G233=6),"",UPPER('PARTICIPANT NAME LIST'!$H233))</f>
        <v/>
      </c>
      <c r="E232" s="100" t="str">
        <f>IF('PARTICIPANT NAME LIST'!$G233=7,"ü","")</f>
        <v/>
      </c>
      <c r="F232" s="100" t="str">
        <f>IF('PARTICIPANT NAME LIST'!$G233=8,"ü","")</f>
        <v/>
      </c>
      <c r="G232" s="100" t="str">
        <f>IF('PARTICIPANT NAME LIST'!$G233=9,"ü","")</f>
        <v/>
      </c>
      <c r="H232" s="100" t="str">
        <f>IF('PARTICIPANT NAME LIST'!$G233=10,"ü","")</f>
        <v/>
      </c>
      <c r="I232" s="100" t="str">
        <f>IF('PARTICIPANT NAME LIST'!$G233=11,"ü","")</f>
        <v/>
      </c>
      <c r="J232" s="100" t="str">
        <f>IF('PARTICIPANT NAME LIST'!$G233=12,"ü","")</f>
        <v/>
      </c>
      <c r="K232" s="9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22.5" customHeight="1">
      <c r="A233" s="96" t="str">
        <f>IF(OR(ISBLANK('PARTICIPANT NAME LIST'!$B234),'PARTICIPANT NAME LIST'!$G234=3,'PARTICIPANT NAME LIST'!$G234=4,'PARTICIPANT NAME LIST'!$G234=5,'PARTICIPANT NAME LIST'!$G234=6),"",COUNTA('PARTICIPANT NAME LIST'!$B$9:$B234)-COUNTIFS('PARTICIPANT NAME LIST'!$G$9:$G234,"&gt;=3",'PARTICIPANT NAME LIST'!$G$9:$G234,"&lt;=6"))</f>
        <v/>
      </c>
      <c r="B233" s="97" t="str">
        <f>IF(OR(ISBLANK('PARTICIPANT NAME LIST'!$B234),'PARTICIPANT NAME LIST'!$G234=3,'PARTICIPANT NAME LIST'!$G234=4,'PARTICIPANT NAME LIST'!$G234=5,'PARTICIPANT NAME LIST'!$G234=6),"",UPPER('PARTICIPANT NAME LIST'!$B234))</f>
        <v/>
      </c>
      <c r="C233" s="101"/>
      <c r="D233" s="99" t="str">
        <f>IF(OR(ISBLANK('PARTICIPANT NAME LIST'!$B234),'PARTICIPANT NAME LIST'!$G234=3,'PARTICIPANT NAME LIST'!$G234=4,'PARTICIPANT NAME LIST'!$G234=5,'PARTICIPANT NAME LIST'!$G234=6),"",UPPER('PARTICIPANT NAME LIST'!$H234))</f>
        <v/>
      </c>
      <c r="E233" s="100" t="str">
        <f>IF('PARTICIPANT NAME LIST'!$G234=7,"ü","")</f>
        <v/>
      </c>
      <c r="F233" s="100" t="str">
        <f>IF('PARTICIPANT NAME LIST'!$G234=8,"ü","")</f>
        <v/>
      </c>
      <c r="G233" s="100" t="str">
        <f>IF('PARTICIPANT NAME LIST'!$G234=9,"ü","")</f>
        <v/>
      </c>
      <c r="H233" s="100" t="str">
        <f>IF('PARTICIPANT NAME LIST'!$G234=10,"ü","")</f>
        <v/>
      </c>
      <c r="I233" s="100" t="str">
        <f>IF('PARTICIPANT NAME LIST'!$G234=11,"ü","")</f>
        <v/>
      </c>
      <c r="J233" s="100" t="str">
        <f>IF('PARTICIPANT NAME LIST'!$G234=12,"ü","")</f>
        <v/>
      </c>
      <c r="K233" s="9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22.5" customHeight="1">
      <c r="A234" s="96" t="str">
        <f>IF(OR(ISBLANK('PARTICIPANT NAME LIST'!$B235),'PARTICIPANT NAME LIST'!$G235=3,'PARTICIPANT NAME LIST'!$G235=4,'PARTICIPANT NAME LIST'!$G235=5,'PARTICIPANT NAME LIST'!$G235=6),"",COUNTA('PARTICIPANT NAME LIST'!$B$9:$B235)-COUNTIFS('PARTICIPANT NAME LIST'!$G$9:$G235,"&gt;=3",'PARTICIPANT NAME LIST'!$G$9:$G235,"&lt;=6"))</f>
        <v/>
      </c>
      <c r="B234" s="97" t="str">
        <f>IF(OR(ISBLANK('PARTICIPANT NAME LIST'!$B235),'PARTICIPANT NAME LIST'!$G235=3,'PARTICIPANT NAME LIST'!$G235=4,'PARTICIPANT NAME LIST'!$G235=5,'PARTICIPANT NAME LIST'!$G235=6),"",UPPER('PARTICIPANT NAME LIST'!$B235))</f>
        <v/>
      </c>
      <c r="C234" s="101"/>
      <c r="D234" s="99" t="str">
        <f>IF(OR(ISBLANK('PARTICIPANT NAME LIST'!$B235),'PARTICIPANT NAME LIST'!$G235=3,'PARTICIPANT NAME LIST'!$G235=4,'PARTICIPANT NAME LIST'!$G235=5,'PARTICIPANT NAME LIST'!$G235=6),"",UPPER('PARTICIPANT NAME LIST'!$H235))</f>
        <v/>
      </c>
      <c r="E234" s="100" t="str">
        <f>IF('PARTICIPANT NAME LIST'!$G235=7,"ü","")</f>
        <v/>
      </c>
      <c r="F234" s="100" t="str">
        <f>IF('PARTICIPANT NAME LIST'!$G235=8,"ü","")</f>
        <v/>
      </c>
      <c r="G234" s="100" t="str">
        <f>IF('PARTICIPANT NAME LIST'!$G235=9,"ü","")</f>
        <v/>
      </c>
      <c r="H234" s="100" t="str">
        <f>IF('PARTICIPANT NAME LIST'!$G235=10,"ü","")</f>
        <v/>
      </c>
      <c r="I234" s="100" t="str">
        <f>IF('PARTICIPANT NAME LIST'!$G235=11,"ü","")</f>
        <v/>
      </c>
      <c r="J234" s="100" t="str">
        <f>IF('PARTICIPANT NAME LIST'!$G235=12,"ü","")</f>
        <v/>
      </c>
      <c r="K234" s="9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22.5" customHeight="1">
      <c r="A235" s="96" t="str">
        <f>IF(OR(ISBLANK('PARTICIPANT NAME LIST'!$B236),'PARTICIPANT NAME LIST'!$G236=3,'PARTICIPANT NAME LIST'!$G236=4,'PARTICIPANT NAME LIST'!$G236=5,'PARTICIPANT NAME LIST'!$G236=6),"",COUNTA('PARTICIPANT NAME LIST'!$B$9:$B236)-COUNTIFS('PARTICIPANT NAME LIST'!$G$9:$G236,"&gt;=3",'PARTICIPANT NAME LIST'!$G$9:$G236,"&lt;=6"))</f>
        <v/>
      </c>
      <c r="B235" s="97" t="str">
        <f>IF(OR(ISBLANK('PARTICIPANT NAME LIST'!$B236),'PARTICIPANT NAME LIST'!$G236=3,'PARTICIPANT NAME LIST'!$G236=4,'PARTICIPANT NAME LIST'!$G236=5,'PARTICIPANT NAME LIST'!$G236=6),"",UPPER('PARTICIPANT NAME LIST'!$B236))</f>
        <v/>
      </c>
      <c r="C235" s="101"/>
      <c r="D235" s="99" t="str">
        <f>IF(OR(ISBLANK('PARTICIPANT NAME LIST'!$B236),'PARTICIPANT NAME LIST'!$G236=3,'PARTICIPANT NAME LIST'!$G236=4,'PARTICIPANT NAME LIST'!$G236=5,'PARTICIPANT NAME LIST'!$G236=6),"",UPPER('PARTICIPANT NAME LIST'!$H236))</f>
        <v/>
      </c>
      <c r="E235" s="100" t="str">
        <f>IF('PARTICIPANT NAME LIST'!$G236=7,"ü","")</f>
        <v/>
      </c>
      <c r="F235" s="100" t="str">
        <f>IF('PARTICIPANT NAME LIST'!$G236=8,"ü","")</f>
        <v/>
      </c>
      <c r="G235" s="100" t="str">
        <f>IF('PARTICIPANT NAME LIST'!$G236=9,"ü","")</f>
        <v/>
      </c>
      <c r="H235" s="100" t="str">
        <f>IF('PARTICIPANT NAME LIST'!$G236=10,"ü","")</f>
        <v/>
      </c>
      <c r="I235" s="100" t="str">
        <f>IF('PARTICIPANT NAME LIST'!$G236=11,"ü","")</f>
        <v/>
      </c>
      <c r="J235" s="100" t="str">
        <f>IF('PARTICIPANT NAME LIST'!$G236=12,"ü","")</f>
        <v/>
      </c>
      <c r="K235" s="9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22.5" customHeight="1">
      <c r="A236" s="96" t="str">
        <f>IF(OR(ISBLANK('PARTICIPANT NAME LIST'!$B237),'PARTICIPANT NAME LIST'!$G237=3,'PARTICIPANT NAME LIST'!$G237=4,'PARTICIPANT NAME LIST'!$G237=5,'PARTICIPANT NAME LIST'!$G237=6),"",COUNTA('PARTICIPANT NAME LIST'!$B$9:$B237)-COUNTIFS('PARTICIPANT NAME LIST'!$G$9:$G237,"&gt;=3",'PARTICIPANT NAME LIST'!$G$9:$G237,"&lt;=6"))</f>
        <v/>
      </c>
      <c r="B236" s="97" t="str">
        <f>IF(OR(ISBLANK('PARTICIPANT NAME LIST'!$B237),'PARTICIPANT NAME LIST'!$G237=3,'PARTICIPANT NAME LIST'!$G237=4,'PARTICIPANT NAME LIST'!$G237=5,'PARTICIPANT NAME LIST'!$G237=6),"",UPPER('PARTICIPANT NAME LIST'!$B237))</f>
        <v/>
      </c>
      <c r="C236" s="101"/>
      <c r="D236" s="99" t="str">
        <f>IF(OR(ISBLANK('PARTICIPANT NAME LIST'!$B237),'PARTICIPANT NAME LIST'!$G237=3,'PARTICIPANT NAME LIST'!$G237=4,'PARTICIPANT NAME LIST'!$G237=5,'PARTICIPANT NAME LIST'!$G237=6),"",UPPER('PARTICIPANT NAME LIST'!$H237))</f>
        <v/>
      </c>
      <c r="E236" s="100" t="str">
        <f>IF('PARTICIPANT NAME LIST'!$G237=7,"ü","")</f>
        <v/>
      </c>
      <c r="F236" s="100" t="str">
        <f>IF('PARTICIPANT NAME LIST'!$G237=8,"ü","")</f>
        <v/>
      </c>
      <c r="G236" s="100" t="str">
        <f>IF('PARTICIPANT NAME LIST'!$G237=9,"ü","")</f>
        <v/>
      </c>
      <c r="H236" s="100" t="str">
        <f>IF('PARTICIPANT NAME LIST'!$G237=10,"ü","")</f>
        <v/>
      </c>
      <c r="I236" s="100" t="str">
        <f>IF('PARTICIPANT NAME LIST'!$G237=11,"ü","")</f>
        <v/>
      </c>
      <c r="J236" s="100" t="str">
        <f>IF('PARTICIPANT NAME LIST'!$G237=12,"ü","")</f>
        <v/>
      </c>
      <c r="K236" s="9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22.5" customHeight="1">
      <c r="A237" s="96" t="str">
        <f>IF(OR(ISBLANK('PARTICIPANT NAME LIST'!$B238),'PARTICIPANT NAME LIST'!$G238=3,'PARTICIPANT NAME LIST'!$G238=4,'PARTICIPANT NAME LIST'!$G238=5,'PARTICIPANT NAME LIST'!$G238=6),"",COUNTA('PARTICIPANT NAME LIST'!$B$9:$B238)-COUNTIFS('PARTICIPANT NAME LIST'!$G$9:$G238,"&gt;=3",'PARTICIPANT NAME LIST'!$G$9:$G238,"&lt;=6"))</f>
        <v/>
      </c>
      <c r="B237" s="97" t="str">
        <f>IF(OR(ISBLANK('PARTICIPANT NAME LIST'!$B238),'PARTICIPANT NAME LIST'!$G238=3,'PARTICIPANT NAME LIST'!$G238=4,'PARTICIPANT NAME LIST'!$G238=5,'PARTICIPANT NAME LIST'!$G238=6),"",UPPER('PARTICIPANT NAME LIST'!$B238))</f>
        <v/>
      </c>
      <c r="C237" s="101"/>
      <c r="D237" s="99" t="str">
        <f>IF(OR(ISBLANK('PARTICIPANT NAME LIST'!$B238),'PARTICIPANT NAME LIST'!$G238=3,'PARTICIPANT NAME LIST'!$G238=4,'PARTICIPANT NAME LIST'!$G238=5,'PARTICIPANT NAME LIST'!$G238=6),"",UPPER('PARTICIPANT NAME LIST'!$H238))</f>
        <v/>
      </c>
      <c r="E237" s="100" t="str">
        <f>IF('PARTICIPANT NAME LIST'!$G238=7,"ü","")</f>
        <v/>
      </c>
      <c r="F237" s="100" t="str">
        <f>IF('PARTICIPANT NAME LIST'!$G238=8,"ü","")</f>
        <v/>
      </c>
      <c r="G237" s="100" t="str">
        <f>IF('PARTICIPANT NAME LIST'!$G238=9,"ü","")</f>
        <v/>
      </c>
      <c r="H237" s="100" t="str">
        <f>IF('PARTICIPANT NAME LIST'!$G238=10,"ü","")</f>
        <v/>
      </c>
      <c r="I237" s="100" t="str">
        <f>IF('PARTICIPANT NAME LIST'!$G238=11,"ü","")</f>
        <v/>
      </c>
      <c r="J237" s="100" t="str">
        <f>IF('PARTICIPANT NAME LIST'!$G238=12,"ü","")</f>
        <v/>
      </c>
      <c r="K237" s="9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22.5" customHeight="1">
      <c r="A238" s="96" t="str">
        <f>IF(OR(ISBLANK('PARTICIPANT NAME LIST'!$B239),'PARTICIPANT NAME LIST'!$G239=3,'PARTICIPANT NAME LIST'!$G239=4,'PARTICIPANT NAME LIST'!$G239=5,'PARTICIPANT NAME LIST'!$G239=6),"",COUNTA('PARTICIPANT NAME LIST'!$B$9:$B239)-COUNTIFS('PARTICIPANT NAME LIST'!$G$9:$G239,"&gt;=3",'PARTICIPANT NAME LIST'!$G$9:$G239,"&lt;=6"))</f>
        <v/>
      </c>
      <c r="B238" s="97" t="str">
        <f>IF(OR(ISBLANK('PARTICIPANT NAME LIST'!$B239),'PARTICIPANT NAME LIST'!$G239=3,'PARTICIPANT NAME LIST'!$G239=4,'PARTICIPANT NAME LIST'!$G239=5,'PARTICIPANT NAME LIST'!$G239=6),"",UPPER('PARTICIPANT NAME LIST'!$B239))</f>
        <v/>
      </c>
      <c r="C238" s="101"/>
      <c r="D238" s="99" t="str">
        <f>IF(OR(ISBLANK('PARTICIPANT NAME LIST'!$B239),'PARTICIPANT NAME LIST'!$G239=3,'PARTICIPANT NAME LIST'!$G239=4,'PARTICIPANT NAME LIST'!$G239=5,'PARTICIPANT NAME LIST'!$G239=6),"",UPPER('PARTICIPANT NAME LIST'!$H239))</f>
        <v/>
      </c>
      <c r="E238" s="100" t="str">
        <f>IF('PARTICIPANT NAME LIST'!$G239=7,"ü","")</f>
        <v/>
      </c>
      <c r="F238" s="100" t="str">
        <f>IF('PARTICIPANT NAME LIST'!$G239=8,"ü","")</f>
        <v/>
      </c>
      <c r="G238" s="100" t="str">
        <f>IF('PARTICIPANT NAME LIST'!$G239=9,"ü","")</f>
        <v/>
      </c>
      <c r="H238" s="100" t="str">
        <f>IF('PARTICIPANT NAME LIST'!$G239=10,"ü","")</f>
        <v/>
      </c>
      <c r="I238" s="100" t="str">
        <f>IF('PARTICIPANT NAME LIST'!$G239=11,"ü","")</f>
        <v/>
      </c>
      <c r="J238" s="100" t="str">
        <f>IF('PARTICIPANT NAME LIST'!$G239=12,"ü","")</f>
        <v/>
      </c>
      <c r="K238" s="9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22.5" customHeight="1">
      <c r="A239" s="96" t="str">
        <f>IF(OR(ISBLANK('PARTICIPANT NAME LIST'!$B240),'PARTICIPANT NAME LIST'!$G240=3,'PARTICIPANT NAME LIST'!$G240=4,'PARTICIPANT NAME LIST'!$G240=5,'PARTICIPANT NAME LIST'!$G240=6),"",COUNTA('PARTICIPANT NAME LIST'!$B$9:$B240)-COUNTIFS('PARTICIPANT NAME LIST'!$G$9:$G240,"&gt;=3",'PARTICIPANT NAME LIST'!$G$9:$G240,"&lt;=6"))</f>
        <v/>
      </c>
      <c r="B239" s="97" t="str">
        <f>IF(OR(ISBLANK('PARTICIPANT NAME LIST'!$B240),'PARTICIPANT NAME LIST'!$G240=3,'PARTICIPANT NAME LIST'!$G240=4,'PARTICIPANT NAME LIST'!$G240=5,'PARTICIPANT NAME LIST'!$G240=6),"",UPPER('PARTICIPANT NAME LIST'!$B240))</f>
        <v/>
      </c>
      <c r="C239" s="101"/>
      <c r="D239" s="99" t="str">
        <f>IF(OR(ISBLANK('PARTICIPANT NAME LIST'!$B240),'PARTICIPANT NAME LIST'!$G240=3,'PARTICIPANT NAME LIST'!$G240=4,'PARTICIPANT NAME LIST'!$G240=5,'PARTICIPANT NAME LIST'!$G240=6),"",UPPER('PARTICIPANT NAME LIST'!$H240))</f>
        <v/>
      </c>
      <c r="E239" s="100" t="str">
        <f>IF('PARTICIPANT NAME LIST'!$G240=7,"ü","")</f>
        <v/>
      </c>
      <c r="F239" s="100" t="str">
        <f>IF('PARTICIPANT NAME LIST'!$G240=8,"ü","")</f>
        <v/>
      </c>
      <c r="G239" s="100" t="str">
        <f>IF('PARTICIPANT NAME LIST'!$G240=9,"ü","")</f>
        <v/>
      </c>
      <c r="H239" s="100" t="str">
        <f>IF('PARTICIPANT NAME LIST'!$G240=10,"ü","")</f>
        <v/>
      </c>
      <c r="I239" s="100" t="str">
        <f>IF('PARTICIPANT NAME LIST'!$G240=11,"ü","")</f>
        <v/>
      </c>
      <c r="J239" s="100" t="str">
        <f>IF('PARTICIPANT NAME LIST'!$G240=12,"ü","")</f>
        <v/>
      </c>
      <c r="K239" s="9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22.5" customHeight="1">
      <c r="A240" s="96" t="str">
        <f>IF(OR(ISBLANK('PARTICIPANT NAME LIST'!$B241),'PARTICIPANT NAME LIST'!$G241=3,'PARTICIPANT NAME LIST'!$G241=4,'PARTICIPANT NAME LIST'!$G241=5,'PARTICIPANT NAME LIST'!$G241=6),"",COUNTA('PARTICIPANT NAME LIST'!$B$9:$B241)-COUNTIFS('PARTICIPANT NAME LIST'!$G$9:$G241,"&gt;=3",'PARTICIPANT NAME LIST'!$G$9:$G241,"&lt;=6"))</f>
        <v/>
      </c>
      <c r="B240" s="97" t="str">
        <f>IF(OR(ISBLANK('PARTICIPANT NAME LIST'!$B241),'PARTICIPANT NAME LIST'!$G241=3,'PARTICIPANT NAME LIST'!$G241=4,'PARTICIPANT NAME LIST'!$G241=5,'PARTICIPANT NAME LIST'!$G241=6),"",UPPER('PARTICIPANT NAME LIST'!$B241))</f>
        <v/>
      </c>
      <c r="C240" s="101"/>
      <c r="D240" s="99" t="str">
        <f>IF(OR(ISBLANK('PARTICIPANT NAME LIST'!$B241),'PARTICIPANT NAME LIST'!$G241=3,'PARTICIPANT NAME LIST'!$G241=4,'PARTICIPANT NAME LIST'!$G241=5,'PARTICIPANT NAME LIST'!$G241=6),"",UPPER('PARTICIPANT NAME LIST'!$H241))</f>
        <v/>
      </c>
      <c r="E240" s="100" t="str">
        <f>IF('PARTICIPANT NAME LIST'!$G241=7,"ü","")</f>
        <v/>
      </c>
      <c r="F240" s="100" t="str">
        <f>IF('PARTICIPANT NAME LIST'!$G241=8,"ü","")</f>
        <v/>
      </c>
      <c r="G240" s="100" t="str">
        <f>IF('PARTICIPANT NAME LIST'!$G241=9,"ü","")</f>
        <v/>
      </c>
      <c r="H240" s="100" t="str">
        <f>IF('PARTICIPANT NAME LIST'!$G241=10,"ü","")</f>
        <v/>
      </c>
      <c r="I240" s="100" t="str">
        <f>IF('PARTICIPANT NAME LIST'!$G241=11,"ü","")</f>
        <v/>
      </c>
      <c r="J240" s="100" t="str">
        <f>IF('PARTICIPANT NAME LIST'!$G241=12,"ü","")</f>
        <v/>
      </c>
      <c r="K240" s="9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22.5" customHeight="1">
      <c r="A241" s="96" t="str">
        <f>IF(OR(ISBLANK('PARTICIPANT NAME LIST'!$B242),'PARTICIPANT NAME LIST'!$G242=3,'PARTICIPANT NAME LIST'!$G242=4,'PARTICIPANT NAME LIST'!$G242=5,'PARTICIPANT NAME LIST'!$G242=6),"",COUNTA('PARTICIPANT NAME LIST'!$B$9:$B242)-COUNTIFS('PARTICIPANT NAME LIST'!$G$9:$G242,"&gt;=3",'PARTICIPANT NAME LIST'!$G$9:$G242,"&lt;=6"))</f>
        <v/>
      </c>
      <c r="B241" s="97" t="str">
        <f>IF(OR(ISBLANK('PARTICIPANT NAME LIST'!$B242),'PARTICIPANT NAME LIST'!$G242=3,'PARTICIPANT NAME LIST'!$G242=4,'PARTICIPANT NAME LIST'!$G242=5,'PARTICIPANT NAME LIST'!$G242=6),"",UPPER('PARTICIPANT NAME LIST'!$B242))</f>
        <v/>
      </c>
      <c r="C241" s="101"/>
      <c r="D241" s="99" t="str">
        <f>IF(OR(ISBLANK('PARTICIPANT NAME LIST'!$B242),'PARTICIPANT NAME LIST'!$G242=3,'PARTICIPANT NAME LIST'!$G242=4,'PARTICIPANT NAME LIST'!$G242=5,'PARTICIPANT NAME LIST'!$G242=6),"",UPPER('PARTICIPANT NAME LIST'!$H242))</f>
        <v/>
      </c>
      <c r="E241" s="100" t="str">
        <f>IF('PARTICIPANT NAME LIST'!$G242=7,"ü","")</f>
        <v/>
      </c>
      <c r="F241" s="100" t="str">
        <f>IF('PARTICIPANT NAME LIST'!$G242=8,"ü","")</f>
        <v/>
      </c>
      <c r="G241" s="100" t="str">
        <f>IF('PARTICIPANT NAME LIST'!$G242=9,"ü","")</f>
        <v/>
      </c>
      <c r="H241" s="100" t="str">
        <f>IF('PARTICIPANT NAME LIST'!$G242=10,"ü","")</f>
        <v/>
      </c>
      <c r="I241" s="100" t="str">
        <f>IF('PARTICIPANT NAME LIST'!$G242=11,"ü","")</f>
        <v/>
      </c>
      <c r="J241" s="100" t="str">
        <f>IF('PARTICIPANT NAME LIST'!$G242=12,"ü","")</f>
        <v/>
      </c>
      <c r="K241" s="9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22.5" customHeight="1">
      <c r="A242" s="96" t="str">
        <f>IF(OR(ISBLANK('PARTICIPANT NAME LIST'!$B243),'PARTICIPANT NAME LIST'!$G243=3,'PARTICIPANT NAME LIST'!$G243=4,'PARTICIPANT NAME LIST'!$G243=5,'PARTICIPANT NAME LIST'!$G243=6),"",COUNTA('PARTICIPANT NAME LIST'!$B$9:$B243)-COUNTIFS('PARTICIPANT NAME LIST'!$G$9:$G243,"&gt;=3",'PARTICIPANT NAME LIST'!$G$9:$G243,"&lt;=6"))</f>
        <v/>
      </c>
      <c r="B242" s="97" t="str">
        <f>IF(OR(ISBLANK('PARTICIPANT NAME LIST'!$B243),'PARTICIPANT NAME LIST'!$G243=3,'PARTICIPANT NAME LIST'!$G243=4,'PARTICIPANT NAME LIST'!$G243=5,'PARTICIPANT NAME LIST'!$G243=6),"",UPPER('PARTICIPANT NAME LIST'!$B243))</f>
        <v/>
      </c>
      <c r="C242" s="101"/>
      <c r="D242" s="99" t="str">
        <f>IF(OR(ISBLANK('PARTICIPANT NAME LIST'!$B243),'PARTICIPANT NAME LIST'!$G243=3,'PARTICIPANT NAME LIST'!$G243=4,'PARTICIPANT NAME LIST'!$G243=5,'PARTICIPANT NAME LIST'!$G243=6),"",UPPER('PARTICIPANT NAME LIST'!$H243))</f>
        <v/>
      </c>
      <c r="E242" s="100" t="str">
        <f>IF('PARTICIPANT NAME LIST'!$G243=7,"ü","")</f>
        <v/>
      </c>
      <c r="F242" s="100" t="str">
        <f>IF('PARTICIPANT NAME LIST'!$G243=8,"ü","")</f>
        <v/>
      </c>
      <c r="G242" s="100" t="str">
        <f>IF('PARTICIPANT NAME LIST'!$G243=9,"ü","")</f>
        <v/>
      </c>
      <c r="H242" s="100" t="str">
        <f>IF('PARTICIPANT NAME LIST'!$G243=10,"ü","")</f>
        <v/>
      </c>
      <c r="I242" s="100" t="str">
        <f>IF('PARTICIPANT NAME LIST'!$G243=11,"ü","")</f>
        <v/>
      </c>
      <c r="J242" s="100" t="str">
        <f>IF('PARTICIPANT NAME LIST'!$G243=12,"ü","")</f>
        <v/>
      </c>
      <c r="K242" s="9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22.5" customHeight="1">
      <c r="A243" s="96" t="str">
        <f>IF(OR(ISBLANK('PARTICIPANT NAME LIST'!$B244),'PARTICIPANT NAME LIST'!$G244=3,'PARTICIPANT NAME LIST'!$G244=4,'PARTICIPANT NAME LIST'!$G244=5,'PARTICIPANT NAME LIST'!$G244=6),"",COUNTA('PARTICIPANT NAME LIST'!$B$9:$B244)-COUNTIFS('PARTICIPANT NAME LIST'!$G$9:$G244,"&gt;=3",'PARTICIPANT NAME LIST'!$G$9:$G244,"&lt;=6"))</f>
        <v/>
      </c>
      <c r="B243" s="97" t="str">
        <f>IF(OR(ISBLANK('PARTICIPANT NAME LIST'!$B244),'PARTICIPANT NAME LIST'!$G244=3,'PARTICIPANT NAME LIST'!$G244=4,'PARTICIPANT NAME LIST'!$G244=5,'PARTICIPANT NAME LIST'!$G244=6),"",UPPER('PARTICIPANT NAME LIST'!$B244))</f>
        <v/>
      </c>
      <c r="C243" s="101"/>
      <c r="D243" s="99" t="str">
        <f>IF(OR(ISBLANK('PARTICIPANT NAME LIST'!$B244),'PARTICIPANT NAME LIST'!$G244=3,'PARTICIPANT NAME LIST'!$G244=4,'PARTICIPANT NAME LIST'!$G244=5,'PARTICIPANT NAME LIST'!$G244=6),"",UPPER('PARTICIPANT NAME LIST'!$H244))</f>
        <v/>
      </c>
      <c r="E243" s="100" t="str">
        <f>IF('PARTICIPANT NAME LIST'!$G244=7,"ü","")</f>
        <v/>
      </c>
      <c r="F243" s="100" t="str">
        <f>IF('PARTICIPANT NAME LIST'!$G244=8,"ü","")</f>
        <v/>
      </c>
      <c r="G243" s="100" t="str">
        <f>IF('PARTICIPANT NAME LIST'!$G244=9,"ü","")</f>
        <v/>
      </c>
      <c r="H243" s="100" t="str">
        <f>IF('PARTICIPANT NAME LIST'!$G244=10,"ü","")</f>
        <v/>
      </c>
      <c r="I243" s="100" t="str">
        <f>IF('PARTICIPANT NAME LIST'!$G244=11,"ü","")</f>
        <v/>
      </c>
      <c r="J243" s="100" t="str">
        <f>IF('PARTICIPANT NAME LIST'!$G244=12,"ü","")</f>
        <v/>
      </c>
      <c r="K243" s="9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22.5" customHeight="1">
      <c r="A244" s="96" t="str">
        <f>IF(OR(ISBLANK('PARTICIPANT NAME LIST'!$B245),'PARTICIPANT NAME LIST'!$G245=3,'PARTICIPANT NAME LIST'!$G245=4,'PARTICIPANT NAME LIST'!$G245=5,'PARTICIPANT NAME LIST'!$G245=6),"",COUNTA('PARTICIPANT NAME LIST'!$B$9:$B245)-COUNTIFS('PARTICIPANT NAME LIST'!$G$9:$G245,"&gt;=3",'PARTICIPANT NAME LIST'!$G$9:$G245,"&lt;=6"))</f>
        <v/>
      </c>
      <c r="B244" s="97" t="str">
        <f>IF(OR(ISBLANK('PARTICIPANT NAME LIST'!$B245),'PARTICIPANT NAME LIST'!$G245=3,'PARTICIPANT NAME LIST'!$G245=4,'PARTICIPANT NAME LIST'!$G245=5,'PARTICIPANT NAME LIST'!$G245=6),"",UPPER('PARTICIPANT NAME LIST'!$B245))</f>
        <v/>
      </c>
      <c r="C244" s="101"/>
      <c r="D244" s="99" t="str">
        <f>IF(OR(ISBLANK('PARTICIPANT NAME LIST'!$B245),'PARTICIPANT NAME LIST'!$G245=3,'PARTICIPANT NAME LIST'!$G245=4,'PARTICIPANT NAME LIST'!$G245=5,'PARTICIPANT NAME LIST'!$G245=6),"",UPPER('PARTICIPANT NAME LIST'!$H245))</f>
        <v/>
      </c>
      <c r="E244" s="100" t="str">
        <f>IF('PARTICIPANT NAME LIST'!$G245=7,"ü","")</f>
        <v/>
      </c>
      <c r="F244" s="100" t="str">
        <f>IF('PARTICIPANT NAME LIST'!$G245=8,"ü","")</f>
        <v/>
      </c>
      <c r="G244" s="100" t="str">
        <f>IF('PARTICIPANT NAME LIST'!$G245=9,"ü","")</f>
        <v/>
      </c>
      <c r="H244" s="100" t="str">
        <f>IF('PARTICIPANT NAME LIST'!$G245=10,"ü","")</f>
        <v/>
      </c>
      <c r="I244" s="100" t="str">
        <f>IF('PARTICIPANT NAME LIST'!$G245=11,"ü","")</f>
        <v/>
      </c>
      <c r="J244" s="100" t="str">
        <f>IF('PARTICIPANT NAME LIST'!$G245=12,"ü","")</f>
        <v/>
      </c>
      <c r="K244" s="9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22.5" customHeight="1">
      <c r="A245" s="96" t="str">
        <f>IF(OR(ISBLANK('PARTICIPANT NAME LIST'!$B246),'PARTICIPANT NAME LIST'!$G246=3,'PARTICIPANT NAME LIST'!$G246=4,'PARTICIPANT NAME LIST'!$G246=5,'PARTICIPANT NAME LIST'!$G246=6),"",COUNTA('PARTICIPANT NAME LIST'!$B$9:$B246)-COUNTIFS('PARTICIPANT NAME LIST'!$G$9:$G246,"&gt;=3",'PARTICIPANT NAME LIST'!$G$9:$G246,"&lt;=6"))</f>
        <v/>
      </c>
      <c r="B245" s="97" t="str">
        <f>IF(OR(ISBLANK('PARTICIPANT NAME LIST'!$B246),'PARTICIPANT NAME LIST'!$G246=3,'PARTICIPANT NAME LIST'!$G246=4,'PARTICIPANT NAME LIST'!$G246=5,'PARTICIPANT NAME LIST'!$G246=6),"",UPPER('PARTICIPANT NAME LIST'!$B246))</f>
        <v/>
      </c>
      <c r="C245" s="101"/>
      <c r="D245" s="99" t="str">
        <f>IF(OR(ISBLANK('PARTICIPANT NAME LIST'!$B246),'PARTICIPANT NAME LIST'!$G246=3,'PARTICIPANT NAME LIST'!$G246=4,'PARTICIPANT NAME LIST'!$G246=5,'PARTICIPANT NAME LIST'!$G246=6),"",UPPER('PARTICIPANT NAME LIST'!$H246))</f>
        <v/>
      </c>
      <c r="E245" s="100" t="str">
        <f>IF('PARTICIPANT NAME LIST'!$G246=7,"ü","")</f>
        <v/>
      </c>
      <c r="F245" s="100" t="str">
        <f>IF('PARTICIPANT NAME LIST'!$G246=8,"ü","")</f>
        <v/>
      </c>
      <c r="G245" s="100" t="str">
        <f>IF('PARTICIPANT NAME LIST'!$G246=9,"ü","")</f>
        <v/>
      </c>
      <c r="H245" s="100" t="str">
        <f>IF('PARTICIPANT NAME LIST'!$G246=10,"ü","")</f>
        <v/>
      </c>
      <c r="I245" s="100" t="str">
        <f>IF('PARTICIPANT NAME LIST'!$G246=11,"ü","")</f>
        <v/>
      </c>
      <c r="J245" s="100" t="str">
        <f>IF('PARTICIPANT NAME LIST'!$G246=12,"ü","")</f>
        <v/>
      </c>
      <c r="K245" s="9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22.5" customHeight="1">
      <c r="A246" s="96" t="str">
        <f>IF(OR(ISBLANK('PARTICIPANT NAME LIST'!$B247),'PARTICIPANT NAME LIST'!$G247=3,'PARTICIPANT NAME LIST'!$G247=4,'PARTICIPANT NAME LIST'!$G247=5,'PARTICIPANT NAME LIST'!$G247=6),"",COUNTA('PARTICIPANT NAME LIST'!$B$9:$B247)-COUNTIFS('PARTICIPANT NAME LIST'!$G$9:$G247,"&gt;=3",'PARTICIPANT NAME LIST'!$G$9:$G247,"&lt;=6"))</f>
        <v/>
      </c>
      <c r="B246" s="97" t="str">
        <f>IF(OR(ISBLANK('PARTICIPANT NAME LIST'!$B247),'PARTICIPANT NAME LIST'!$G247=3,'PARTICIPANT NAME LIST'!$G247=4,'PARTICIPANT NAME LIST'!$G247=5,'PARTICIPANT NAME LIST'!$G247=6),"",UPPER('PARTICIPANT NAME LIST'!$B247))</f>
        <v/>
      </c>
      <c r="C246" s="101"/>
      <c r="D246" s="99" t="str">
        <f>IF(OR(ISBLANK('PARTICIPANT NAME LIST'!$B247),'PARTICIPANT NAME LIST'!$G247=3,'PARTICIPANT NAME LIST'!$G247=4,'PARTICIPANT NAME LIST'!$G247=5,'PARTICIPANT NAME LIST'!$G247=6),"",UPPER('PARTICIPANT NAME LIST'!$H247))</f>
        <v/>
      </c>
      <c r="E246" s="100" t="str">
        <f>IF('PARTICIPANT NAME LIST'!$G247=7,"ü","")</f>
        <v/>
      </c>
      <c r="F246" s="100" t="str">
        <f>IF('PARTICIPANT NAME LIST'!$G247=8,"ü","")</f>
        <v/>
      </c>
      <c r="G246" s="100" t="str">
        <f>IF('PARTICIPANT NAME LIST'!$G247=9,"ü","")</f>
        <v/>
      </c>
      <c r="H246" s="100" t="str">
        <f>IF('PARTICIPANT NAME LIST'!$G247=10,"ü","")</f>
        <v/>
      </c>
      <c r="I246" s="100" t="str">
        <f>IF('PARTICIPANT NAME LIST'!$G247=11,"ü","")</f>
        <v/>
      </c>
      <c r="J246" s="100" t="str">
        <f>IF('PARTICIPANT NAME LIST'!$G247=12,"ü","")</f>
        <v/>
      </c>
      <c r="K246" s="9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22.5" customHeight="1">
      <c r="A247" s="96" t="str">
        <f>IF(OR(ISBLANK('PARTICIPANT NAME LIST'!$B248),'PARTICIPANT NAME LIST'!$G248=3,'PARTICIPANT NAME LIST'!$G248=4,'PARTICIPANT NAME LIST'!$G248=5,'PARTICIPANT NAME LIST'!$G248=6),"",COUNTA('PARTICIPANT NAME LIST'!$B$9:$B248)-COUNTIFS('PARTICIPANT NAME LIST'!$G$9:$G248,"&gt;=3",'PARTICIPANT NAME LIST'!$G$9:$G248,"&lt;=6"))</f>
        <v/>
      </c>
      <c r="B247" s="97" t="str">
        <f>IF(OR(ISBLANK('PARTICIPANT NAME LIST'!$B248),'PARTICIPANT NAME LIST'!$G248=3,'PARTICIPANT NAME LIST'!$G248=4,'PARTICIPANT NAME LIST'!$G248=5,'PARTICIPANT NAME LIST'!$G248=6),"",UPPER('PARTICIPANT NAME LIST'!$B248))</f>
        <v/>
      </c>
      <c r="C247" s="101"/>
      <c r="D247" s="99" t="str">
        <f>IF(OR(ISBLANK('PARTICIPANT NAME LIST'!$B248),'PARTICIPANT NAME LIST'!$G248=3,'PARTICIPANT NAME LIST'!$G248=4,'PARTICIPANT NAME LIST'!$G248=5,'PARTICIPANT NAME LIST'!$G248=6),"",UPPER('PARTICIPANT NAME LIST'!$H248))</f>
        <v/>
      </c>
      <c r="E247" s="100" t="str">
        <f>IF('PARTICIPANT NAME LIST'!$G248=7,"ü","")</f>
        <v/>
      </c>
      <c r="F247" s="100" t="str">
        <f>IF('PARTICIPANT NAME LIST'!$G248=8,"ü","")</f>
        <v/>
      </c>
      <c r="G247" s="100" t="str">
        <f>IF('PARTICIPANT NAME LIST'!$G248=9,"ü","")</f>
        <v/>
      </c>
      <c r="H247" s="100" t="str">
        <f>IF('PARTICIPANT NAME LIST'!$G248=10,"ü","")</f>
        <v/>
      </c>
      <c r="I247" s="100" t="str">
        <f>IF('PARTICIPANT NAME LIST'!$G248=11,"ü","")</f>
        <v/>
      </c>
      <c r="J247" s="100" t="str">
        <f>IF('PARTICIPANT NAME LIST'!$G248=12,"ü","")</f>
        <v/>
      </c>
      <c r="K247" s="9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22.5" customHeight="1">
      <c r="A248" s="96" t="str">
        <f>IF(OR(ISBLANK('PARTICIPANT NAME LIST'!$B249),'PARTICIPANT NAME LIST'!$G249=3,'PARTICIPANT NAME LIST'!$G249=4,'PARTICIPANT NAME LIST'!$G249=5,'PARTICIPANT NAME LIST'!$G249=6),"",COUNTA('PARTICIPANT NAME LIST'!$B$9:$B249)-COUNTIFS('PARTICIPANT NAME LIST'!$G$9:$G249,"&gt;=3",'PARTICIPANT NAME LIST'!$G$9:$G249,"&lt;=6"))</f>
        <v/>
      </c>
      <c r="B248" s="97" t="str">
        <f>IF(OR(ISBLANK('PARTICIPANT NAME LIST'!$B249),'PARTICIPANT NAME LIST'!$G249=3,'PARTICIPANT NAME LIST'!$G249=4,'PARTICIPANT NAME LIST'!$G249=5,'PARTICIPANT NAME LIST'!$G249=6),"",UPPER('PARTICIPANT NAME LIST'!$B249))</f>
        <v/>
      </c>
      <c r="C248" s="101"/>
      <c r="D248" s="99" t="str">
        <f>IF(OR(ISBLANK('PARTICIPANT NAME LIST'!$B249),'PARTICIPANT NAME LIST'!$G249=3,'PARTICIPANT NAME LIST'!$G249=4,'PARTICIPANT NAME LIST'!$G249=5,'PARTICIPANT NAME LIST'!$G249=6),"",UPPER('PARTICIPANT NAME LIST'!$H249))</f>
        <v/>
      </c>
      <c r="E248" s="100" t="str">
        <f>IF('PARTICIPANT NAME LIST'!$G249=7,"ü","")</f>
        <v/>
      </c>
      <c r="F248" s="100" t="str">
        <f>IF('PARTICIPANT NAME LIST'!$G249=8,"ü","")</f>
        <v/>
      </c>
      <c r="G248" s="100" t="str">
        <f>IF('PARTICIPANT NAME LIST'!$G249=9,"ü","")</f>
        <v/>
      </c>
      <c r="H248" s="100" t="str">
        <f>IF('PARTICIPANT NAME LIST'!$G249=10,"ü","")</f>
        <v/>
      </c>
      <c r="I248" s="100" t="str">
        <f>IF('PARTICIPANT NAME LIST'!$G249=11,"ü","")</f>
        <v/>
      </c>
      <c r="J248" s="100" t="str">
        <f>IF('PARTICIPANT NAME LIST'!$G249=12,"ü","")</f>
        <v/>
      </c>
      <c r="K248" s="9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22.5" customHeight="1">
      <c r="A249" s="96" t="str">
        <f>IF(OR(ISBLANK('PARTICIPANT NAME LIST'!$B250),'PARTICIPANT NAME LIST'!$G250=3,'PARTICIPANT NAME LIST'!$G250=4,'PARTICIPANT NAME LIST'!$G250=5,'PARTICIPANT NAME LIST'!$G250=6),"",COUNTA('PARTICIPANT NAME LIST'!$B$9:$B250)-COUNTIFS('PARTICIPANT NAME LIST'!$G$9:$G250,"&gt;=3",'PARTICIPANT NAME LIST'!$G$9:$G250,"&lt;=6"))</f>
        <v/>
      </c>
      <c r="B249" s="97" t="str">
        <f>IF(OR(ISBLANK('PARTICIPANT NAME LIST'!$B250),'PARTICIPANT NAME LIST'!$G250=3,'PARTICIPANT NAME LIST'!$G250=4,'PARTICIPANT NAME LIST'!$G250=5,'PARTICIPANT NAME LIST'!$G250=6),"",UPPER('PARTICIPANT NAME LIST'!$B250))</f>
        <v/>
      </c>
      <c r="C249" s="101"/>
      <c r="D249" s="99" t="str">
        <f>IF(OR(ISBLANK('PARTICIPANT NAME LIST'!$B250),'PARTICIPANT NAME LIST'!$G250=3,'PARTICIPANT NAME LIST'!$G250=4,'PARTICIPANT NAME LIST'!$G250=5,'PARTICIPANT NAME LIST'!$G250=6),"",UPPER('PARTICIPANT NAME LIST'!$H250))</f>
        <v/>
      </c>
      <c r="E249" s="100" t="str">
        <f>IF('PARTICIPANT NAME LIST'!$G250=7,"ü","")</f>
        <v/>
      </c>
      <c r="F249" s="100" t="str">
        <f>IF('PARTICIPANT NAME LIST'!$G250=8,"ü","")</f>
        <v/>
      </c>
      <c r="G249" s="100" t="str">
        <f>IF('PARTICIPANT NAME LIST'!$G250=9,"ü","")</f>
        <v/>
      </c>
      <c r="H249" s="100" t="str">
        <f>IF('PARTICIPANT NAME LIST'!$G250=10,"ü","")</f>
        <v/>
      </c>
      <c r="I249" s="100" t="str">
        <f>IF('PARTICIPANT NAME LIST'!$G250=11,"ü","")</f>
        <v/>
      </c>
      <c r="J249" s="100" t="str">
        <f>IF('PARTICIPANT NAME LIST'!$G250=12,"ü","")</f>
        <v/>
      </c>
      <c r="K249" s="9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22.5" customHeight="1">
      <c r="A250" s="96" t="str">
        <f>IF(OR(ISBLANK('PARTICIPANT NAME LIST'!$B251),'PARTICIPANT NAME LIST'!$G251=3,'PARTICIPANT NAME LIST'!$G251=4,'PARTICIPANT NAME LIST'!$G251=5,'PARTICIPANT NAME LIST'!$G251=6),"",COUNTA('PARTICIPANT NAME LIST'!$B$9:$B251)-COUNTIFS('PARTICIPANT NAME LIST'!$G$9:$G251,"&gt;=3",'PARTICIPANT NAME LIST'!$G$9:$G251,"&lt;=6"))</f>
        <v/>
      </c>
      <c r="B250" s="97" t="str">
        <f>IF(OR(ISBLANK('PARTICIPANT NAME LIST'!$B251),'PARTICIPANT NAME LIST'!$G251=3,'PARTICIPANT NAME LIST'!$G251=4,'PARTICIPANT NAME LIST'!$G251=5,'PARTICIPANT NAME LIST'!$G251=6),"",UPPER('PARTICIPANT NAME LIST'!$B251))</f>
        <v/>
      </c>
      <c r="C250" s="101"/>
      <c r="D250" s="99" t="str">
        <f>IF(OR(ISBLANK('PARTICIPANT NAME LIST'!$B251),'PARTICIPANT NAME LIST'!$G251=3,'PARTICIPANT NAME LIST'!$G251=4,'PARTICIPANT NAME LIST'!$G251=5,'PARTICIPANT NAME LIST'!$G251=6),"",UPPER('PARTICIPANT NAME LIST'!$H251))</f>
        <v/>
      </c>
      <c r="E250" s="100" t="str">
        <f>IF('PARTICIPANT NAME LIST'!$G251=7,"ü","")</f>
        <v/>
      </c>
      <c r="F250" s="100" t="str">
        <f>IF('PARTICIPANT NAME LIST'!$G251=8,"ü","")</f>
        <v/>
      </c>
      <c r="G250" s="100" t="str">
        <f>IF('PARTICIPANT NAME LIST'!$G251=9,"ü","")</f>
        <v/>
      </c>
      <c r="H250" s="100" t="str">
        <f>IF('PARTICIPANT NAME LIST'!$G251=10,"ü","")</f>
        <v/>
      </c>
      <c r="I250" s="100" t="str">
        <f>IF('PARTICIPANT NAME LIST'!$G251=11,"ü","")</f>
        <v/>
      </c>
      <c r="J250" s="100" t="str">
        <f>IF('PARTICIPANT NAME LIST'!$G251=12,"ü","")</f>
        <v/>
      </c>
      <c r="K250" s="9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22.5" customHeight="1">
      <c r="A251" s="96" t="str">
        <f>IF(OR(ISBLANK('PARTICIPANT NAME LIST'!$B252),'PARTICIPANT NAME LIST'!$G252=3,'PARTICIPANT NAME LIST'!$G252=4,'PARTICIPANT NAME LIST'!$G252=5,'PARTICIPANT NAME LIST'!$G252=6),"",COUNTA('PARTICIPANT NAME LIST'!$B$9:$B252)-COUNTIFS('PARTICIPANT NAME LIST'!$G$9:$G252,"&gt;=3",'PARTICIPANT NAME LIST'!$G$9:$G252,"&lt;=6"))</f>
        <v/>
      </c>
      <c r="B251" s="97" t="str">
        <f>IF(OR(ISBLANK('PARTICIPANT NAME LIST'!$B252),'PARTICIPANT NAME LIST'!$G252=3,'PARTICIPANT NAME LIST'!$G252=4,'PARTICIPANT NAME LIST'!$G252=5,'PARTICIPANT NAME LIST'!$G252=6),"",UPPER('PARTICIPANT NAME LIST'!$B252))</f>
        <v/>
      </c>
      <c r="C251" s="101"/>
      <c r="D251" s="99" t="str">
        <f>IF(OR(ISBLANK('PARTICIPANT NAME LIST'!$B252),'PARTICIPANT NAME LIST'!$G252=3,'PARTICIPANT NAME LIST'!$G252=4,'PARTICIPANT NAME LIST'!$G252=5,'PARTICIPANT NAME LIST'!$G252=6),"",UPPER('PARTICIPANT NAME LIST'!$H252))</f>
        <v/>
      </c>
      <c r="E251" s="100" t="str">
        <f>IF('PARTICIPANT NAME LIST'!$G252=7,"ü","")</f>
        <v/>
      </c>
      <c r="F251" s="100" t="str">
        <f>IF('PARTICIPANT NAME LIST'!$G252=8,"ü","")</f>
        <v/>
      </c>
      <c r="G251" s="100" t="str">
        <f>IF('PARTICIPANT NAME LIST'!$G252=9,"ü","")</f>
        <v/>
      </c>
      <c r="H251" s="100" t="str">
        <f>IF('PARTICIPANT NAME LIST'!$G252=10,"ü","")</f>
        <v/>
      </c>
      <c r="I251" s="100" t="str">
        <f>IF('PARTICIPANT NAME LIST'!$G252=11,"ü","")</f>
        <v/>
      </c>
      <c r="J251" s="100" t="str">
        <f>IF('PARTICIPANT NAME LIST'!$G252=12,"ü","")</f>
        <v/>
      </c>
      <c r="K251" s="9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22.5" customHeight="1">
      <c r="A252" s="96" t="str">
        <f>IF(OR(ISBLANK('PARTICIPANT NAME LIST'!$B253),'PARTICIPANT NAME LIST'!$G253=3,'PARTICIPANT NAME LIST'!$G253=4,'PARTICIPANT NAME LIST'!$G253=5,'PARTICIPANT NAME LIST'!$G253=6),"",COUNTA('PARTICIPANT NAME LIST'!$B$9:$B253)-COUNTIFS('PARTICIPANT NAME LIST'!$G$9:$G253,"&gt;=3",'PARTICIPANT NAME LIST'!$G$9:$G253,"&lt;=6"))</f>
        <v/>
      </c>
      <c r="B252" s="97" t="str">
        <f>IF(OR(ISBLANK('PARTICIPANT NAME LIST'!$B253),'PARTICIPANT NAME LIST'!$G253=3,'PARTICIPANT NAME LIST'!$G253=4,'PARTICIPANT NAME LIST'!$G253=5,'PARTICIPANT NAME LIST'!$G253=6),"",UPPER('PARTICIPANT NAME LIST'!$B253))</f>
        <v/>
      </c>
      <c r="C252" s="101"/>
      <c r="D252" s="99" t="str">
        <f>IF(OR(ISBLANK('PARTICIPANT NAME LIST'!$B253),'PARTICIPANT NAME LIST'!$G253=3,'PARTICIPANT NAME LIST'!$G253=4,'PARTICIPANT NAME LIST'!$G253=5,'PARTICIPANT NAME LIST'!$G253=6),"",UPPER('PARTICIPANT NAME LIST'!$H253))</f>
        <v/>
      </c>
      <c r="E252" s="100" t="str">
        <f>IF('PARTICIPANT NAME LIST'!$G253=7,"ü","")</f>
        <v/>
      </c>
      <c r="F252" s="100" t="str">
        <f>IF('PARTICIPANT NAME LIST'!$G253=8,"ü","")</f>
        <v/>
      </c>
      <c r="G252" s="100" t="str">
        <f>IF('PARTICIPANT NAME LIST'!$G253=9,"ü","")</f>
        <v/>
      </c>
      <c r="H252" s="100" t="str">
        <f>IF('PARTICIPANT NAME LIST'!$G253=10,"ü","")</f>
        <v/>
      </c>
      <c r="I252" s="100" t="str">
        <f>IF('PARTICIPANT NAME LIST'!$G253=11,"ü","")</f>
        <v/>
      </c>
      <c r="J252" s="100" t="str">
        <f>IF('PARTICIPANT NAME LIST'!$G253=12,"ü","")</f>
        <v/>
      </c>
      <c r="K252" s="9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22.5" customHeight="1">
      <c r="A253" s="96" t="str">
        <f>IF(OR(ISBLANK('PARTICIPANT NAME LIST'!$B254),'PARTICIPANT NAME LIST'!$G254=3,'PARTICIPANT NAME LIST'!$G254=4,'PARTICIPANT NAME LIST'!$G254=5,'PARTICIPANT NAME LIST'!$G254=6),"",COUNTA('PARTICIPANT NAME LIST'!$B$9:$B254)-COUNTIFS('PARTICIPANT NAME LIST'!$G$9:$G254,"&gt;=3",'PARTICIPANT NAME LIST'!$G$9:$G254,"&lt;=6"))</f>
        <v/>
      </c>
      <c r="B253" s="97" t="str">
        <f>IF(OR(ISBLANK('PARTICIPANT NAME LIST'!$B254),'PARTICIPANT NAME LIST'!$G254=3,'PARTICIPANT NAME LIST'!$G254=4,'PARTICIPANT NAME LIST'!$G254=5,'PARTICIPANT NAME LIST'!$G254=6),"",UPPER('PARTICIPANT NAME LIST'!$B254))</f>
        <v/>
      </c>
      <c r="C253" s="101"/>
      <c r="D253" s="99" t="str">
        <f>IF(OR(ISBLANK('PARTICIPANT NAME LIST'!$B254),'PARTICIPANT NAME LIST'!$G254=3,'PARTICIPANT NAME LIST'!$G254=4,'PARTICIPANT NAME LIST'!$G254=5,'PARTICIPANT NAME LIST'!$G254=6),"",UPPER('PARTICIPANT NAME LIST'!$H254))</f>
        <v/>
      </c>
      <c r="E253" s="100" t="str">
        <f>IF('PARTICIPANT NAME LIST'!$G254=7,"ü","")</f>
        <v/>
      </c>
      <c r="F253" s="100" t="str">
        <f>IF('PARTICIPANT NAME LIST'!$G254=8,"ü","")</f>
        <v/>
      </c>
      <c r="G253" s="100" t="str">
        <f>IF('PARTICIPANT NAME LIST'!$G254=9,"ü","")</f>
        <v/>
      </c>
      <c r="H253" s="100" t="str">
        <f>IF('PARTICIPANT NAME LIST'!$G254=10,"ü","")</f>
        <v/>
      </c>
      <c r="I253" s="100" t="str">
        <f>IF('PARTICIPANT NAME LIST'!$G254=11,"ü","")</f>
        <v/>
      </c>
      <c r="J253" s="100" t="str">
        <f>IF('PARTICIPANT NAME LIST'!$G254=12,"ü","")</f>
        <v/>
      </c>
      <c r="K253" s="9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22.5" customHeight="1">
      <c r="A254" s="96" t="str">
        <f>IF(OR(ISBLANK('PARTICIPANT NAME LIST'!$B255),'PARTICIPANT NAME LIST'!$G255=3,'PARTICIPANT NAME LIST'!$G255=4,'PARTICIPANT NAME LIST'!$G255=5,'PARTICIPANT NAME LIST'!$G255=6),"",COUNTA('PARTICIPANT NAME LIST'!$B$9:$B255)-COUNTIFS('PARTICIPANT NAME LIST'!$G$9:$G255,"&gt;=3",'PARTICIPANT NAME LIST'!$G$9:$G255,"&lt;=6"))</f>
        <v/>
      </c>
      <c r="B254" s="97" t="str">
        <f>IF(OR(ISBLANK('PARTICIPANT NAME LIST'!$B255),'PARTICIPANT NAME LIST'!$G255=3,'PARTICIPANT NAME LIST'!$G255=4,'PARTICIPANT NAME LIST'!$G255=5,'PARTICIPANT NAME LIST'!$G255=6),"",UPPER('PARTICIPANT NAME LIST'!$B255))</f>
        <v/>
      </c>
      <c r="C254" s="101"/>
      <c r="D254" s="99" t="str">
        <f>IF(OR(ISBLANK('PARTICIPANT NAME LIST'!$B255),'PARTICIPANT NAME LIST'!$G255=3,'PARTICIPANT NAME LIST'!$G255=4,'PARTICIPANT NAME LIST'!$G255=5,'PARTICIPANT NAME LIST'!$G255=6),"",UPPER('PARTICIPANT NAME LIST'!$H255))</f>
        <v/>
      </c>
      <c r="E254" s="100" t="str">
        <f>IF('PARTICIPANT NAME LIST'!$G255=7,"ü","")</f>
        <v/>
      </c>
      <c r="F254" s="100" t="str">
        <f>IF('PARTICIPANT NAME LIST'!$G255=8,"ü","")</f>
        <v/>
      </c>
      <c r="G254" s="100" t="str">
        <f>IF('PARTICIPANT NAME LIST'!$G255=9,"ü","")</f>
        <v/>
      </c>
      <c r="H254" s="100" t="str">
        <f>IF('PARTICIPANT NAME LIST'!$G255=10,"ü","")</f>
        <v/>
      </c>
      <c r="I254" s="100" t="str">
        <f>IF('PARTICIPANT NAME LIST'!$G255=11,"ü","")</f>
        <v/>
      </c>
      <c r="J254" s="100" t="str">
        <f>IF('PARTICIPANT NAME LIST'!$G255=12,"ü","")</f>
        <v/>
      </c>
      <c r="K254" s="9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22.5" customHeight="1">
      <c r="A255" s="96" t="str">
        <f>IF(OR(ISBLANK('PARTICIPANT NAME LIST'!$B256),'PARTICIPANT NAME LIST'!$G256=3,'PARTICIPANT NAME LIST'!$G256=4,'PARTICIPANT NAME LIST'!$G256=5,'PARTICIPANT NAME LIST'!$G256=6),"",COUNTA('PARTICIPANT NAME LIST'!$B$9:$B256)-COUNTIFS('PARTICIPANT NAME LIST'!$G$9:$G256,"&gt;=3",'PARTICIPANT NAME LIST'!$G$9:$G256,"&lt;=6"))</f>
        <v/>
      </c>
      <c r="B255" s="97" t="str">
        <f>IF(OR(ISBLANK('PARTICIPANT NAME LIST'!$B256),'PARTICIPANT NAME LIST'!$G256=3,'PARTICIPANT NAME LIST'!$G256=4,'PARTICIPANT NAME LIST'!$G256=5,'PARTICIPANT NAME LIST'!$G256=6),"",UPPER('PARTICIPANT NAME LIST'!$B256))</f>
        <v/>
      </c>
      <c r="C255" s="101"/>
      <c r="D255" s="99" t="str">
        <f>IF(OR(ISBLANK('PARTICIPANT NAME LIST'!$B256),'PARTICIPANT NAME LIST'!$G256=3,'PARTICIPANT NAME LIST'!$G256=4,'PARTICIPANT NAME LIST'!$G256=5,'PARTICIPANT NAME LIST'!$G256=6),"",UPPER('PARTICIPANT NAME LIST'!$H256))</f>
        <v/>
      </c>
      <c r="E255" s="100" t="str">
        <f>IF('PARTICIPANT NAME LIST'!$G256=7,"ü","")</f>
        <v/>
      </c>
      <c r="F255" s="100" t="str">
        <f>IF('PARTICIPANT NAME LIST'!$G256=8,"ü","")</f>
        <v/>
      </c>
      <c r="G255" s="100" t="str">
        <f>IF('PARTICIPANT NAME LIST'!$G256=9,"ü","")</f>
        <v/>
      </c>
      <c r="H255" s="100" t="str">
        <f>IF('PARTICIPANT NAME LIST'!$G256=10,"ü","")</f>
        <v/>
      </c>
      <c r="I255" s="100" t="str">
        <f>IF('PARTICIPANT NAME LIST'!$G256=11,"ü","")</f>
        <v/>
      </c>
      <c r="J255" s="100" t="str">
        <f>IF('PARTICIPANT NAME LIST'!$G256=12,"ü","")</f>
        <v/>
      </c>
      <c r="K255" s="9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22.5" customHeight="1">
      <c r="A256" s="96" t="str">
        <f>IF(OR(ISBLANK('PARTICIPANT NAME LIST'!$B257),'PARTICIPANT NAME LIST'!$G257=3,'PARTICIPANT NAME LIST'!$G257=4,'PARTICIPANT NAME LIST'!$G257=5,'PARTICIPANT NAME LIST'!$G257=6),"",COUNTA('PARTICIPANT NAME LIST'!$B$9:$B257)-COUNTIFS('PARTICIPANT NAME LIST'!$G$9:$G257,"&gt;=3",'PARTICIPANT NAME LIST'!$G$9:$G257,"&lt;=6"))</f>
        <v/>
      </c>
      <c r="B256" s="97" t="str">
        <f>IF(OR(ISBLANK('PARTICIPANT NAME LIST'!$B257),'PARTICIPANT NAME LIST'!$G257=3,'PARTICIPANT NAME LIST'!$G257=4,'PARTICIPANT NAME LIST'!$G257=5,'PARTICIPANT NAME LIST'!$G257=6),"",UPPER('PARTICIPANT NAME LIST'!$B257))</f>
        <v/>
      </c>
      <c r="C256" s="101"/>
      <c r="D256" s="99" t="str">
        <f>IF(OR(ISBLANK('PARTICIPANT NAME LIST'!$B257),'PARTICIPANT NAME LIST'!$G257=3,'PARTICIPANT NAME LIST'!$G257=4,'PARTICIPANT NAME LIST'!$G257=5,'PARTICIPANT NAME LIST'!$G257=6),"",UPPER('PARTICIPANT NAME LIST'!$H257))</f>
        <v/>
      </c>
      <c r="E256" s="100" t="str">
        <f>IF('PARTICIPANT NAME LIST'!$G257=7,"ü","")</f>
        <v/>
      </c>
      <c r="F256" s="100" t="str">
        <f>IF('PARTICIPANT NAME LIST'!$G257=8,"ü","")</f>
        <v/>
      </c>
      <c r="G256" s="100" t="str">
        <f>IF('PARTICIPANT NAME LIST'!$G257=9,"ü","")</f>
        <v/>
      </c>
      <c r="H256" s="100" t="str">
        <f>IF('PARTICIPANT NAME LIST'!$G257=10,"ü","")</f>
        <v/>
      </c>
      <c r="I256" s="100" t="str">
        <f>IF('PARTICIPANT NAME LIST'!$G257=11,"ü","")</f>
        <v/>
      </c>
      <c r="J256" s="100" t="str">
        <f>IF('PARTICIPANT NAME LIST'!$G257=12,"ü","")</f>
        <v/>
      </c>
      <c r="K256" s="9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22.5" customHeight="1">
      <c r="A257" s="96" t="str">
        <f>IF(OR(ISBLANK('PARTICIPANT NAME LIST'!$B258),'PARTICIPANT NAME LIST'!$G258=3,'PARTICIPANT NAME LIST'!$G258=4,'PARTICIPANT NAME LIST'!$G258=5,'PARTICIPANT NAME LIST'!$G258=6),"",COUNTA('PARTICIPANT NAME LIST'!$B$9:$B258)-COUNTIFS('PARTICIPANT NAME LIST'!$G$9:$G258,"&gt;=3",'PARTICIPANT NAME LIST'!$G$9:$G258,"&lt;=6"))</f>
        <v/>
      </c>
      <c r="B257" s="97" t="str">
        <f>IF(OR(ISBLANK('PARTICIPANT NAME LIST'!$B258),'PARTICIPANT NAME LIST'!$G258=3,'PARTICIPANT NAME LIST'!$G258=4,'PARTICIPANT NAME LIST'!$G258=5,'PARTICIPANT NAME LIST'!$G258=6),"",UPPER('PARTICIPANT NAME LIST'!$B258))</f>
        <v/>
      </c>
      <c r="C257" s="101"/>
      <c r="D257" s="99" t="str">
        <f>IF(OR(ISBLANK('PARTICIPANT NAME LIST'!$B258),'PARTICIPANT NAME LIST'!$G258=3,'PARTICIPANT NAME LIST'!$G258=4,'PARTICIPANT NAME LIST'!$G258=5,'PARTICIPANT NAME LIST'!$G258=6),"",UPPER('PARTICIPANT NAME LIST'!$H258))</f>
        <v/>
      </c>
      <c r="E257" s="100" t="str">
        <f>IF('PARTICIPANT NAME LIST'!$G258=7,"ü","")</f>
        <v/>
      </c>
      <c r="F257" s="100" t="str">
        <f>IF('PARTICIPANT NAME LIST'!$G258=8,"ü","")</f>
        <v/>
      </c>
      <c r="G257" s="100" t="str">
        <f>IF('PARTICIPANT NAME LIST'!$G258=9,"ü","")</f>
        <v/>
      </c>
      <c r="H257" s="100" t="str">
        <f>IF('PARTICIPANT NAME LIST'!$G258=10,"ü","")</f>
        <v/>
      </c>
      <c r="I257" s="100" t="str">
        <f>IF('PARTICIPANT NAME LIST'!$G258=11,"ü","")</f>
        <v/>
      </c>
      <c r="J257" s="100" t="str">
        <f>IF('PARTICIPANT NAME LIST'!$G258=12,"ü","")</f>
        <v/>
      </c>
      <c r="K257" s="9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22.5" customHeight="1">
      <c r="A258" s="96" t="str">
        <f>IF(OR(ISBLANK('PARTICIPANT NAME LIST'!$B259),'PARTICIPANT NAME LIST'!$G259=3,'PARTICIPANT NAME LIST'!$G259=4,'PARTICIPANT NAME LIST'!$G259=5,'PARTICIPANT NAME LIST'!$G259=6),"",COUNTA('PARTICIPANT NAME LIST'!$B$9:$B259)-COUNTIFS('PARTICIPANT NAME LIST'!$G$9:$G259,"&gt;=3",'PARTICIPANT NAME LIST'!$G$9:$G259,"&lt;=6"))</f>
        <v/>
      </c>
      <c r="B258" s="97" t="str">
        <f>IF(OR(ISBLANK('PARTICIPANT NAME LIST'!$B259),'PARTICIPANT NAME LIST'!$G259=3,'PARTICIPANT NAME LIST'!$G259=4,'PARTICIPANT NAME LIST'!$G259=5,'PARTICIPANT NAME LIST'!$G259=6),"",UPPER('PARTICIPANT NAME LIST'!$B259))</f>
        <v/>
      </c>
      <c r="C258" s="101"/>
      <c r="D258" s="99" t="str">
        <f>IF(OR(ISBLANK('PARTICIPANT NAME LIST'!$B259),'PARTICIPANT NAME LIST'!$G259=3,'PARTICIPANT NAME LIST'!$G259=4,'PARTICIPANT NAME LIST'!$G259=5,'PARTICIPANT NAME LIST'!$G259=6),"",UPPER('PARTICIPANT NAME LIST'!$H259))</f>
        <v/>
      </c>
      <c r="E258" s="100" t="str">
        <f>IF('PARTICIPANT NAME LIST'!$G259=7,"ü","")</f>
        <v/>
      </c>
      <c r="F258" s="100" t="str">
        <f>IF('PARTICIPANT NAME LIST'!$G259=8,"ü","")</f>
        <v/>
      </c>
      <c r="G258" s="100" t="str">
        <f>IF('PARTICIPANT NAME LIST'!$G259=9,"ü","")</f>
        <v/>
      </c>
      <c r="H258" s="100" t="str">
        <f>IF('PARTICIPANT NAME LIST'!$G259=10,"ü","")</f>
        <v/>
      </c>
      <c r="I258" s="100" t="str">
        <f>IF('PARTICIPANT NAME LIST'!$G259=11,"ü","")</f>
        <v/>
      </c>
      <c r="J258" s="100" t="str">
        <f>IF('PARTICIPANT NAME LIST'!$G259=12,"ü","")</f>
        <v/>
      </c>
      <c r="K258" s="9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22.5" customHeight="1">
      <c r="A259" s="96" t="str">
        <f>IF(OR(ISBLANK('PARTICIPANT NAME LIST'!$B260),'PARTICIPANT NAME LIST'!$G260=3,'PARTICIPANT NAME LIST'!$G260=4,'PARTICIPANT NAME LIST'!$G260=5,'PARTICIPANT NAME LIST'!$G260=6),"",COUNTA('PARTICIPANT NAME LIST'!$B$9:$B260)-COUNTIFS('PARTICIPANT NAME LIST'!$G$9:$G260,"&gt;=3",'PARTICIPANT NAME LIST'!$G$9:$G260,"&lt;=6"))</f>
        <v/>
      </c>
      <c r="B259" s="97" t="str">
        <f>IF(OR(ISBLANK('PARTICIPANT NAME LIST'!$B260),'PARTICIPANT NAME LIST'!$G260=3,'PARTICIPANT NAME LIST'!$G260=4,'PARTICIPANT NAME LIST'!$G260=5,'PARTICIPANT NAME LIST'!$G260=6),"",UPPER('PARTICIPANT NAME LIST'!$B260))</f>
        <v/>
      </c>
      <c r="C259" s="101"/>
      <c r="D259" s="99" t="str">
        <f>IF(OR(ISBLANK('PARTICIPANT NAME LIST'!$B260),'PARTICIPANT NAME LIST'!$G260=3,'PARTICIPANT NAME LIST'!$G260=4,'PARTICIPANT NAME LIST'!$G260=5,'PARTICIPANT NAME LIST'!$G260=6),"",UPPER('PARTICIPANT NAME LIST'!$H260))</f>
        <v/>
      </c>
      <c r="E259" s="100" t="str">
        <f>IF('PARTICIPANT NAME LIST'!$G260=7,"ü","")</f>
        <v/>
      </c>
      <c r="F259" s="100" t="str">
        <f>IF('PARTICIPANT NAME LIST'!$G260=8,"ü","")</f>
        <v/>
      </c>
      <c r="G259" s="100" t="str">
        <f>IF('PARTICIPANT NAME LIST'!$G260=9,"ü","")</f>
        <v/>
      </c>
      <c r="H259" s="100" t="str">
        <f>IF('PARTICIPANT NAME LIST'!$G260=10,"ü","")</f>
        <v/>
      </c>
      <c r="I259" s="100" t="str">
        <f>IF('PARTICIPANT NAME LIST'!$G260=11,"ü","")</f>
        <v/>
      </c>
      <c r="J259" s="100" t="str">
        <f>IF('PARTICIPANT NAME LIST'!$G260=12,"ü","")</f>
        <v/>
      </c>
      <c r="K259" s="9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22.5" customHeight="1">
      <c r="A260" s="96" t="str">
        <f>IF(OR(ISBLANK('PARTICIPANT NAME LIST'!$B261),'PARTICIPANT NAME LIST'!$G261=3,'PARTICIPANT NAME LIST'!$G261=4,'PARTICIPANT NAME LIST'!$G261=5,'PARTICIPANT NAME LIST'!$G261=6),"",COUNTA('PARTICIPANT NAME LIST'!$B$9:$B261)-COUNTIFS('PARTICIPANT NAME LIST'!$G$9:$G261,"&gt;=3",'PARTICIPANT NAME LIST'!$G$9:$G261,"&lt;=6"))</f>
        <v/>
      </c>
      <c r="B260" s="97" t="str">
        <f>IF(OR(ISBLANK('PARTICIPANT NAME LIST'!$B261),'PARTICIPANT NAME LIST'!$G261=3,'PARTICIPANT NAME LIST'!$G261=4,'PARTICIPANT NAME LIST'!$G261=5,'PARTICIPANT NAME LIST'!$G261=6),"",UPPER('PARTICIPANT NAME LIST'!$B261))</f>
        <v/>
      </c>
      <c r="C260" s="101"/>
      <c r="D260" s="99" t="str">
        <f>IF(OR(ISBLANK('PARTICIPANT NAME LIST'!$B261),'PARTICIPANT NAME LIST'!$G261=3,'PARTICIPANT NAME LIST'!$G261=4,'PARTICIPANT NAME LIST'!$G261=5,'PARTICIPANT NAME LIST'!$G261=6),"",UPPER('PARTICIPANT NAME LIST'!$H261))</f>
        <v/>
      </c>
      <c r="E260" s="100" t="str">
        <f>IF('PARTICIPANT NAME LIST'!$G261=7,"ü","")</f>
        <v/>
      </c>
      <c r="F260" s="100" t="str">
        <f>IF('PARTICIPANT NAME LIST'!$G261=8,"ü","")</f>
        <v/>
      </c>
      <c r="G260" s="100" t="str">
        <f>IF('PARTICIPANT NAME LIST'!$G261=9,"ü","")</f>
        <v/>
      </c>
      <c r="H260" s="100" t="str">
        <f>IF('PARTICIPANT NAME LIST'!$G261=10,"ü","")</f>
        <v/>
      </c>
      <c r="I260" s="100" t="str">
        <f>IF('PARTICIPANT NAME LIST'!$G261=11,"ü","")</f>
        <v/>
      </c>
      <c r="J260" s="100" t="str">
        <f>IF('PARTICIPANT NAME LIST'!$G261=12,"ü","")</f>
        <v/>
      </c>
      <c r="K260" s="9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22.5" customHeight="1">
      <c r="A261" s="96" t="str">
        <f>IF(OR(ISBLANK('PARTICIPANT NAME LIST'!$B262),'PARTICIPANT NAME LIST'!$G262=3,'PARTICIPANT NAME LIST'!$G262=4,'PARTICIPANT NAME LIST'!$G262=5,'PARTICIPANT NAME LIST'!$G262=6),"",COUNTA('PARTICIPANT NAME LIST'!$B$9:$B262)-COUNTIFS('PARTICIPANT NAME LIST'!$G$9:$G262,"&gt;=3",'PARTICIPANT NAME LIST'!$G$9:$G262,"&lt;=6"))</f>
        <v/>
      </c>
      <c r="B261" s="97" t="str">
        <f>IF(OR(ISBLANK('PARTICIPANT NAME LIST'!$B262),'PARTICIPANT NAME LIST'!$G262=3,'PARTICIPANT NAME LIST'!$G262=4,'PARTICIPANT NAME LIST'!$G262=5,'PARTICIPANT NAME LIST'!$G262=6),"",UPPER('PARTICIPANT NAME LIST'!$B262))</f>
        <v/>
      </c>
      <c r="C261" s="101"/>
      <c r="D261" s="99" t="str">
        <f>IF(OR(ISBLANK('PARTICIPANT NAME LIST'!$B262),'PARTICIPANT NAME LIST'!$G262=3,'PARTICIPANT NAME LIST'!$G262=4,'PARTICIPANT NAME LIST'!$G262=5,'PARTICIPANT NAME LIST'!$G262=6),"",UPPER('PARTICIPANT NAME LIST'!$H262))</f>
        <v/>
      </c>
      <c r="E261" s="100" t="str">
        <f>IF('PARTICIPANT NAME LIST'!$G262=7,"ü","")</f>
        <v/>
      </c>
      <c r="F261" s="100" t="str">
        <f>IF('PARTICIPANT NAME LIST'!$G262=8,"ü","")</f>
        <v/>
      </c>
      <c r="G261" s="100" t="str">
        <f>IF('PARTICIPANT NAME LIST'!$G262=9,"ü","")</f>
        <v/>
      </c>
      <c r="H261" s="100" t="str">
        <f>IF('PARTICIPANT NAME LIST'!$G262=10,"ü","")</f>
        <v/>
      </c>
      <c r="I261" s="100" t="str">
        <f>IF('PARTICIPANT NAME LIST'!$G262=11,"ü","")</f>
        <v/>
      </c>
      <c r="J261" s="100" t="str">
        <f>IF('PARTICIPANT NAME LIST'!$G262=12,"ü","")</f>
        <v/>
      </c>
      <c r="K261" s="9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22.5" customHeight="1">
      <c r="A262" s="96" t="str">
        <f>IF(OR(ISBLANK('PARTICIPANT NAME LIST'!$B263),'PARTICIPANT NAME LIST'!$G263=3,'PARTICIPANT NAME LIST'!$G263=4,'PARTICIPANT NAME LIST'!$G263=5,'PARTICIPANT NAME LIST'!$G263=6),"",COUNTA('PARTICIPANT NAME LIST'!$B$9:$B263)-COUNTIFS('PARTICIPANT NAME LIST'!$G$9:$G263,"&gt;=3",'PARTICIPANT NAME LIST'!$G$9:$G263,"&lt;=6"))</f>
        <v/>
      </c>
      <c r="B262" s="97" t="str">
        <f>IF(OR(ISBLANK('PARTICIPANT NAME LIST'!$B263),'PARTICIPANT NAME LIST'!$G263=3,'PARTICIPANT NAME LIST'!$G263=4,'PARTICIPANT NAME LIST'!$G263=5,'PARTICIPANT NAME LIST'!$G263=6),"",UPPER('PARTICIPANT NAME LIST'!$B263))</f>
        <v/>
      </c>
      <c r="C262" s="101"/>
      <c r="D262" s="99" t="str">
        <f>IF(OR(ISBLANK('PARTICIPANT NAME LIST'!$B263),'PARTICIPANT NAME LIST'!$G263=3,'PARTICIPANT NAME LIST'!$G263=4,'PARTICIPANT NAME LIST'!$G263=5,'PARTICIPANT NAME LIST'!$G263=6),"",UPPER('PARTICIPANT NAME LIST'!$H263))</f>
        <v/>
      </c>
      <c r="E262" s="100" t="str">
        <f>IF('PARTICIPANT NAME LIST'!$G263=7,"ü","")</f>
        <v/>
      </c>
      <c r="F262" s="100" t="str">
        <f>IF('PARTICIPANT NAME LIST'!$G263=8,"ü","")</f>
        <v/>
      </c>
      <c r="G262" s="100" t="str">
        <f>IF('PARTICIPANT NAME LIST'!$G263=9,"ü","")</f>
        <v/>
      </c>
      <c r="H262" s="100" t="str">
        <f>IF('PARTICIPANT NAME LIST'!$G263=10,"ü","")</f>
        <v/>
      </c>
      <c r="I262" s="100" t="str">
        <f>IF('PARTICIPANT NAME LIST'!$G263=11,"ü","")</f>
        <v/>
      </c>
      <c r="J262" s="100" t="str">
        <f>IF('PARTICIPANT NAME LIST'!$G263=12,"ü","")</f>
        <v/>
      </c>
      <c r="K262" s="9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22.5" customHeight="1">
      <c r="A263" s="96" t="str">
        <f>IF(OR(ISBLANK('PARTICIPANT NAME LIST'!$B264),'PARTICIPANT NAME LIST'!$G264=3,'PARTICIPANT NAME LIST'!$G264=4,'PARTICIPANT NAME LIST'!$G264=5,'PARTICIPANT NAME LIST'!$G264=6),"",COUNTA('PARTICIPANT NAME LIST'!$B$9:$B264)-COUNTIFS('PARTICIPANT NAME LIST'!$G$9:$G264,"&gt;=3",'PARTICIPANT NAME LIST'!$G$9:$G264,"&lt;=6"))</f>
        <v/>
      </c>
      <c r="B263" s="97" t="str">
        <f>IF(OR(ISBLANK('PARTICIPANT NAME LIST'!$B264),'PARTICIPANT NAME LIST'!$G264=3,'PARTICIPANT NAME LIST'!$G264=4,'PARTICIPANT NAME LIST'!$G264=5,'PARTICIPANT NAME LIST'!$G264=6),"",UPPER('PARTICIPANT NAME LIST'!$B264))</f>
        <v/>
      </c>
      <c r="C263" s="101"/>
      <c r="D263" s="99" t="str">
        <f>IF(OR(ISBLANK('PARTICIPANT NAME LIST'!$B264),'PARTICIPANT NAME LIST'!$G264=3,'PARTICIPANT NAME LIST'!$G264=4,'PARTICIPANT NAME LIST'!$G264=5,'PARTICIPANT NAME LIST'!$G264=6),"",UPPER('PARTICIPANT NAME LIST'!$H264))</f>
        <v/>
      </c>
      <c r="E263" s="100" t="str">
        <f>IF('PARTICIPANT NAME LIST'!$G264=7,"ü","")</f>
        <v/>
      </c>
      <c r="F263" s="100" t="str">
        <f>IF('PARTICIPANT NAME LIST'!$G264=8,"ü","")</f>
        <v/>
      </c>
      <c r="G263" s="100" t="str">
        <f>IF('PARTICIPANT NAME LIST'!$G264=9,"ü","")</f>
        <v/>
      </c>
      <c r="H263" s="100" t="str">
        <f>IF('PARTICIPANT NAME LIST'!$G264=10,"ü","")</f>
        <v/>
      </c>
      <c r="I263" s="100" t="str">
        <f>IF('PARTICIPANT NAME LIST'!$G264=11,"ü","")</f>
        <v/>
      </c>
      <c r="J263" s="100" t="str">
        <f>IF('PARTICIPANT NAME LIST'!$G264=12,"ü","")</f>
        <v/>
      </c>
      <c r="K263" s="9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22.5" customHeight="1">
      <c r="A264" s="96" t="str">
        <f>IF(OR(ISBLANK('PARTICIPANT NAME LIST'!$B265),'PARTICIPANT NAME LIST'!$G265=3,'PARTICIPANT NAME LIST'!$G265=4,'PARTICIPANT NAME LIST'!$G265=5,'PARTICIPANT NAME LIST'!$G265=6),"",COUNTA('PARTICIPANT NAME LIST'!$B$9:$B265)-COUNTIFS('PARTICIPANT NAME LIST'!$G$9:$G265,"&gt;=3",'PARTICIPANT NAME LIST'!$G$9:$G265,"&lt;=6"))</f>
        <v/>
      </c>
      <c r="B264" s="97" t="str">
        <f>IF(OR(ISBLANK('PARTICIPANT NAME LIST'!$B265),'PARTICIPANT NAME LIST'!$G265=3,'PARTICIPANT NAME LIST'!$G265=4,'PARTICIPANT NAME LIST'!$G265=5,'PARTICIPANT NAME LIST'!$G265=6),"",UPPER('PARTICIPANT NAME LIST'!$B265))</f>
        <v/>
      </c>
      <c r="C264" s="101"/>
      <c r="D264" s="99" t="str">
        <f>IF(OR(ISBLANK('PARTICIPANT NAME LIST'!$B265),'PARTICIPANT NAME LIST'!$G265=3,'PARTICIPANT NAME LIST'!$G265=4,'PARTICIPANT NAME LIST'!$G265=5,'PARTICIPANT NAME LIST'!$G265=6),"",UPPER('PARTICIPANT NAME LIST'!$H265))</f>
        <v/>
      </c>
      <c r="E264" s="100" t="str">
        <f>IF('PARTICIPANT NAME LIST'!$G265=7,"ü","")</f>
        <v/>
      </c>
      <c r="F264" s="100" t="str">
        <f>IF('PARTICIPANT NAME LIST'!$G265=8,"ü","")</f>
        <v/>
      </c>
      <c r="G264" s="100" t="str">
        <f>IF('PARTICIPANT NAME LIST'!$G265=9,"ü","")</f>
        <v/>
      </c>
      <c r="H264" s="100" t="str">
        <f>IF('PARTICIPANT NAME LIST'!$G265=10,"ü","")</f>
        <v/>
      </c>
      <c r="I264" s="100" t="str">
        <f>IF('PARTICIPANT NAME LIST'!$G265=11,"ü","")</f>
        <v/>
      </c>
      <c r="J264" s="100" t="str">
        <f>IF('PARTICIPANT NAME LIST'!$G265=12,"ü","")</f>
        <v/>
      </c>
      <c r="K264" s="9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22.5" customHeight="1">
      <c r="A265" s="96" t="str">
        <f>IF(OR(ISBLANK('PARTICIPANT NAME LIST'!$B266),'PARTICIPANT NAME LIST'!$G266=3,'PARTICIPANT NAME LIST'!$G266=4,'PARTICIPANT NAME LIST'!$G266=5,'PARTICIPANT NAME LIST'!$G266=6),"",COUNTA('PARTICIPANT NAME LIST'!$B$9:$B266)-COUNTIFS('PARTICIPANT NAME LIST'!$G$9:$G266,"&gt;=3",'PARTICIPANT NAME LIST'!$G$9:$G266,"&lt;=6"))</f>
        <v/>
      </c>
      <c r="B265" s="97" t="str">
        <f>IF(OR(ISBLANK('PARTICIPANT NAME LIST'!$B266),'PARTICIPANT NAME LIST'!$G266=3,'PARTICIPANT NAME LIST'!$G266=4,'PARTICIPANT NAME LIST'!$G266=5,'PARTICIPANT NAME LIST'!$G266=6),"",UPPER('PARTICIPANT NAME LIST'!$B266))</f>
        <v/>
      </c>
      <c r="C265" s="101"/>
      <c r="D265" s="99" t="str">
        <f>IF(OR(ISBLANK('PARTICIPANT NAME LIST'!$B266),'PARTICIPANT NAME LIST'!$G266=3,'PARTICIPANT NAME LIST'!$G266=4,'PARTICIPANT NAME LIST'!$G266=5,'PARTICIPANT NAME LIST'!$G266=6),"",UPPER('PARTICIPANT NAME LIST'!$H266))</f>
        <v/>
      </c>
      <c r="E265" s="100" t="str">
        <f>IF('PARTICIPANT NAME LIST'!$G266=7,"ü","")</f>
        <v/>
      </c>
      <c r="F265" s="100" t="str">
        <f>IF('PARTICIPANT NAME LIST'!$G266=8,"ü","")</f>
        <v/>
      </c>
      <c r="G265" s="100" t="str">
        <f>IF('PARTICIPANT NAME LIST'!$G266=9,"ü","")</f>
        <v/>
      </c>
      <c r="H265" s="100" t="str">
        <f>IF('PARTICIPANT NAME LIST'!$G266=10,"ü","")</f>
        <v/>
      </c>
      <c r="I265" s="100" t="str">
        <f>IF('PARTICIPANT NAME LIST'!$G266=11,"ü","")</f>
        <v/>
      </c>
      <c r="J265" s="100" t="str">
        <f>IF('PARTICIPANT NAME LIST'!$G266=12,"ü","")</f>
        <v/>
      </c>
      <c r="K265" s="9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22.5" customHeight="1">
      <c r="A266" s="96" t="str">
        <f>IF(OR(ISBLANK('PARTICIPANT NAME LIST'!$B267),'PARTICIPANT NAME LIST'!$G267=3,'PARTICIPANT NAME LIST'!$G267=4,'PARTICIPANT NAME LIST'!$G267=5,'PARTICIPANT NAME LIST'!$G267=6),"",COUNTA('PARTICIPANT NAME LIST'!$B$9:$B267)-COUNTIFS('PARTICIPANT NAME LIST'!$G$9:$G267,"&gt;=3",'PARTICIPANT NAME LIST'!$G$9:$G267,"&lt;=6"))</f>
        <v/>
      </c>
      <c r="B266" s="97" t="str">
        <f>IF(OR(ISBLANK('PARTICIPANT NAME LIST'!$B267),'PARTICIPANT NAME LIST'!$G267=3,'PARTICIPANT NAME LIST'!$G267=4,'PARTICIPANT NAME LIST'!$G267=5,'PARTICIPANT NAME LIST'!$G267=6),"",UPPER('PARTICIPANT NAME LIST'!$B267))</f>
        <v/>
      </c>
      <c r="C266" s="101"/>
      <c r="D266" s="99" t="str">
        <f>IF(OR(ISBLANK('PARTICIPANT NAME LIST'!$B267),'PARTICIPANT NAME LIST'!$G267=3,'PARTICIPANT NAME LIST'!$G267=4,'PARTICIPANT NAME LIST'!$G267=5,'PARTICIPANT NAME LIST'!$G267=6),"",UPPER('PARTICIPANT NAME LIST'!$H267))</f>
        <v/>
      </c>
      <c r="E266" s="100" t="str">
        <f>IF('PARTICIPANT NAME LIST'!$G267=7,"ü","")</f>
        <v/>
      </c>
      <c r="F266" s="100" t="str">
        <f>IF('PARTICIPANT NAME LIST'!$G267=8,"ü","")</f>
        <v/>
      </c>
      <c r="G266" s="100" t="str">
        <f>IF('PARTICIPANT NAME LIST'!$G267=9,"ü","")</f>
        <v/>
      </c>
      <c r="H266" s="100" t="str">
        <f>IF('PARTICIPANT NAME LIST'!$G267=10,"ü","")</f>
        <v/>
      </c>
      <c r="I266" s="100" t="str">
        <f>IF('PARTICIPANT NAME LIST'!$G267=11,"ü","")</f>
        <v/>
      </c>
      <c r="J266" s="100" t="str">
        <f>IF('PARTICIPANT NAME LIST'!$G267=12,"ü","")</f>
        <v/>
      </c>
      <c r="K266" s="9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22.5" customHeight="1">
      <c r="A267" s="96" t="str">
        <f>IF(OR(ISBLANK('PARTICIPANT NAME LIST'!$B268),'PARTICIPANT NAME LIST'!$G268=3,'PARTICIPANT NAME LIST'!$G268=4,'PARTICIPANT NAME LIST'!$G268=5,'PARTICIPANT NAME LIST'!$G268=6),"",COUNTA('PARTICIPANT NAME LIST'!$B$9:$B268)-COUNTIFS('PARTICIPANT NAME LIST'!$G$9:$G268,"&gt;=3",'PARTICIPANT NAME LIST'!$G$9:$G268,"&lt;=6"))</f>
        <v/>
      </c>
      <c r="B267" s="97" t="str">
        <f>IF(OR(ISBLANK('PARTICIPANT NAME LIST'!$B268),'PARTICIPANT NAME LIST'!$G268=3,'PARTICIPANT NAME LIST'!$G268=4,'PARTICIPANT NAME LIST'!$G268=5,'PARTICIPANT NAME LIST'!$G268=6),"",UPPER('PARTICIPANT NAME LIST'!$B268))</f>
        <v/>
      </c>
      <c r="C267" s="101"/>
      <c r="D267" s="99" t="str">
        <f>IF(OR(ISBLANK('PARTICIPANT NAME LIST'!$B268),'PARTICIPANT NAME LIST'!$G268=3,'PARTICIPANT NAME LIST'!$G268=4,'PARTICIPANT NAME LIST'!$G268=5,'PARTICIPANT NAME LIST'!$G268=6),"",UPPER('PARTICIPANT NAME LIST'!$H268))</f>
        <v/>
      </c>
      <c r="E267" s="100" t="str">
        <f>IF('PARTICIPANT NAME LIST'!$G268=7,"ü","")</f>
        <v/>
      </c>
      <c r="F267" s="100" t="str">
        <f>IF('PARTICIPANT NAME LIST'!$G268=8,"ü","")</f>
        <v/>
      </c>
      <c r="G267" s="100" t="str">
        <f>IF('PARTICIPANT NAME LIST'!$G268=9,"ü","")</f>
        <v/>
      </c>
      <c r="H267" s="100" t="str">
        <f>IF('PARTICIPANT NAME LIST'!$G268=10,"ü","")</f>
        <v/>
      </c>
      <c r="I267" s="100" t="str">
        <f>IF('PARTICIPANT NAME LIST'!$G268=11,"ü","")</f>
        <v/>
      </c>
      <c r="J267" s="100" t="str">
        <f>IF('PARTICIPANT NAME LIST'!$G268=12,"ü","")</f>
        <v/>
      </c>
      <c r="K267" s="9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22.5" customHeight="1">
      <c r="A268" s="96" t="str">
        <f>IF(OR(ISBLANK('PARTICIPANT NAME LIST'!$B269),'PARTICIPANT NAME LIST'!$G269=3,'PARTICIPANT NAME LIST'!$G269=4,'PARTICIPANT NAME LIST'!$G269=5,'PARTICIPANT NAME LIST'!$G269=6),"",COUNTA('PARTICIPANT NAME LIST'!$B$9:$B269)-COUNTIFS('PARTICIPANT NAME LIST'!$G$9:$G269,"&gt;=3",'PARTICIPANT NAME LIST'!$G$9:$G269,"&lt;=6"))</f>
        <v/>
      </c>
      <c r="B268" s="97" t="str">
        <f>IF(OR(ISBLANK('PARTICIPANT NAME LIST'!$B269),'PARTICIPANT NAME LIST'!$G269=3,'PARTICIPANT NAME LIST'!$G269=4,'PARTICIPANT NAME LIST'!$G269=5,'PARTICIPANT NAME LIST'!$G269=6),"",UPPER('PARTICIPANT NAME LIST'!$B269))</f>
        <v/>
      </c>
      <c r="C268" s="101"/>
      <c r="D268" s="99" t="str">
        <f>IF(OR(ISBLANK('PARTICIPANT NAME LIST'!$B269),'PARTICIPANT NAME LIST'!$G269=3,'PARTICIPANT NAME LIST'!$G269=4,'PARTICIPANT NAME LIST'!$G269=5,'PARTICIPANT NAME LIST'!$G269=6),"",UPPER('PARTICIPANT NAME LIST'!$H269))</f>
        <v/>
      </c>
      <c r="E268" s="100" t="str">
        <f>IF('PARTICIPANT NAME LIST'!$G269=7,"ü","")</f>
        <v/>
      </c>
      <c r="F268" s="100" t="str">
        <f>IF('PARTICIPANT NAME LIST'!$G269=8,"ü","")</f>
        <v/>
      </c>
      <c r="G268" s="100" t="str">
        <f>IF('PARTICIPANT NAME LIST'!$G269=9,"ü","")</f>
        <v/>
      </c>
      <c r="H268" s="100" t="str">
        <f>IF('PARTICIPANT NAME LIST'!$G269=10,"ü","")</f>
        <v/>
      </c>
      <c r="I268" s="100" t="str">
        <f>IF('PARTICIPANT NAME LIST'!$G269=11,"ü","")</f>
        <v/>
      </c>
      <c r="J268" s="100" t="str">
        <f>IF('PARTICIPANT NAME LIST'!$G269=12,"ü","")</f>
        <v/>
      </c>
      <c r="K268" s="9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22.5" customHeight="1">
      <c r="A269" s="96" t="str">
        <f>IF(OR(ISBLANK('PARTICIPANT NAME LIST'!$B270),'PARTICIPANT NAME LIST'!$G270=3,'PARTICIPANT NAME LIST'!$G270=4,'PARTICIPANT NAME LIST'!$G270=5,'PARTICIPANT NAME LIST'!$G270=6),"",COUNTA('PARTICIPANT NAME LIST'!$B$9:$B270)-COUNTIFS('PARTICIPANT NAME LIST'!$G$9:$G270,"&gt;=3",'PARTICIPANT NAME LIST'!$G$9:$G270,"&lt;=6"))</f>
        <v/>
      </c>
      <c r="B269" s="97" t="str">
        <f>IF(OR(ISBLANK('PARTICIPANT NAME LIST'!$B270),'PARTICIPANT NAME LIST'!$G270=3,'PARTICIPANT NAME LIST'!$G270=4,'PARTICIPANT NAME LIST'!$G270=5,'PARTICIPANT NAME LIST'!$G270=6),"",UPPER('PARTICIPANT NAME LIST'!$B270))</f>
        <v/>
      </c>
      <c r="C269" s="101"/>
      <c r="D269" s="99" t="str">
        <f>IF(OR(ISBLANK('PARTICIPANT NAME LIST'!$B270),'PARTICIPANT NAME LIST'!$G270=3,'PARTICIPANT NAME LIST'!$G270=4,'PARTICIPANT NAME LIST'!$G270=5,'PARTICIPANT NAME LIST'!$G270=6),"",UPPER('PARTICIPANT NAME LIST'!$H270))</f>
        <v/>
      </c>
      <c r="E269" s="100" t="str">
        <f>IF('PARTICIPANT NAME LIST'!$G270=7,"ü","")</f>
        <v/>
      </c>
      <c r="F269" s="100" t="str">
        <f>IF('PARTICIPANT NAME LIST'!$G270=8,"ü","")</f>
        <v/>
      </c>
      <c r="G269" s="100" t="str">
        <f>IF('PARTICIPANT NAME LIST'!$G270=9,"ü","")</f>
        <v/>
      </c>
      <c r="H269" s="100" t="str">
        <f>IF('PARTICIPANT NAME LIST'!$G270=10,"ü","")</f>
        <v/>
      </c>
      <c r="I269" s="100" t="str">
        <f>IF('PARTICIPANT NAME LIST'!$G270=11,"ü","")</f>
        <v/>
      </c>
      <c r="J269" s="100" t="str">
        <f>IF('PARTICIPANT NAME LIST'!$G270=12,"ü","")</f>
        <v/>
      </c>
      <c r="K269" s="9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22.5" customHeight="1">
      <c r="A270" s="96" t="str">
        <f>IF(OR(ISBLANK('PARTICIPANT NAME LIST'!$B271),'PARTICIPANT NAME LIST'!$G271=3,'PARTICIPANT NAME LIST'!$G271=4,'PARTICIPANT NAME LIST'!$G271=5,'PARTICIPANT NAME LIST'!$G271=6),"",COUNTA('PARTICIPANT NAME LIST'!$B$9:$B271)-COUNTIFS('PARTICIPANT NAME LIST'!$G$9:$G271,"&gt;=3",'PARTICIPANT NAME LIST'!$G$9:$G271,"&lt;=6"))</f>
        <v/>
      </c>
      <c r="B270" s="97" t="str">
        <f>IF(OR(ISBLANK('PARTICIPANT NAME LIST'!$B271),'PARTICIPANT NAME LIST'!$G271=3,'PARTICIPANT NAME LIST'!$G271=4,'PARTICIPANT NAME LIST'!$G271=5,'PARTICIPANT NAME LIST'!$G271=6),"",UPPER('PARTICIPANT NAME LIST'!$B271))</f>
        <v/>
      </c>
      <c r="C270" s="101"/>
      <c r="D270" s="99" t="str">
        <f>IF(OR(ISBLANK('PARTICIPANT NAME LIST'!$B271),'PARTICIPANT NAME LIST'!$G271=3,'PARTICIPANT NAME LIST'!$G271=4,'PARTICIPANT NAME LIST'!$G271=5,'PARTICIPANT NAME LIST'!$G271=6),"",UPPER('PARTICIPANT NAME LIST'!$H271))</f>
        <v/>
      </c>
      <c r="E270" s="100" t="str">
        <f>IF('PARTICIPANT NAME LIST'!$G271=7,"ü","")</f>
        <v/>
      </c>
      <c r="F270" s="100" t="str">
        <f>IF('PARTICIPANT NAME LIST'!$G271=8,"ü","")</f>
        <v/>
      </c>
      <c r="G270" s="100" t="str">
        <f>IF('PARTICIPANT NAME LIST'!$G271=9,"ü","")</f>
        <v/>
      </c>
      <c r="H270" s="100" t="str">
        <f>IF('PARTICIPANT NAME LIST'!$G271=10,"ü","")</f>
        <v/>
      </c>
      <c r="I270" s="100" t="str">
        <f>IF('PARTICIPANT NAME LIST'!$G271=11,"ü","")</f>
        <v/>
      </c>
      <c r="J270" s="100" t="str">
        <f>IF('PARTICIPANT NAME LIST'!$G271=12,"ü","")</f>
        <v/>
      </c>
      <c r="K270" s="9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22.5" customHeight="1">
      <c r="A271" s="96" t="str">
        <f>IF(OR(ISBLANK('PARTICIPANT NAME LIST'!$B272),'PARTICIPANT NAME LIST'!$G272=3,'PARTICIPANT NAME LIST'!$G272=4,'PARTICIPANT NAME LIST'!$G272=5,'PARTICIPANT NAME LIST'!$G272=6),"",COUNTA('PARTICIPANT NAME LIST'!$B$9:$B272)-COUNTIFS('PARTICIPANT NAME LIST'!$G$9:$G272,"&gt;=3",'PARTICIPANT NAME LIST'!$G$9:$G272,"&lt;=6"))</f>
        <v/>
      </c>
      <c r="B271" s="97" t="str">
        <f>IF(OR(ISBLANK('PARTICIPANT NAME LIST'!$B272),'PARTICIPANT NAME LIST'!$G272=3,'PARTICIPANT NAME LIST'!$G272=4,'PARTICIPANT NAME LIST'!$G272=5,'PARTICIPANT NAME LIST'!$G272=6),"",UPPER('PARTICIPANT NAME LIST'!$B272))</f>
        <v/>
      </c>
      <c r="C271" s="101"/>
      <c r="D271" s="99" t="str">
        <f>IF(OR(ISBLANK('PARTICIPANT NAME LIST'!$B272),'PARTICIPANT NAME LIST'!$G272=3,'PARTICIPANT NAME LIST'!$G272=4,'PARTICIPANT NAME LIST'!$G272=5,'PARTICIPANT NAME LIST'!$G272=6),"",UPPER('PARTICIPANT NAME LIST'!$H272))</f>
        <v/>
      </c>
      <c r="E271" s="100" t="str">
        <f>IF('PARTICIPANT NAME LIST'!$G272=7,"ü","")</f>
        <v/>
      </c>
      <c r="F271" s="100" t="str">
        <f>IF('PARTICIPANT NAME LIST'!$G272=8,"ü","")</f>
        <v/>
      </c>
      <c r="G271" s="100" t="str">
        <f>IF('PARTICIPANT NAME LIST'!$G272=9,"ü","")</f>
        <v/>
      </c>
      <c r="H271" s="100" t="str">
        <f>IF('PARTICIPANT NAME LIST'!$G272=10,"ü","")</f>
        <v/>
      </c>
      <c r="I271" s="100" t="str">
        <f>IF('PARTICIPANT NAME LIST'!$G272=11,"ü","")</f>
        <v/>
      </c>
      <c r="J271" s="100" t="str">
        <f>IF('PARTICIPANT NAME LIST'!$G272=12,"ü","")</f>
        <v/>
      </c>
      <c r="K271" s="9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22.5" customHeight="1">
      <c r="A272" s="96" t="str">
        <f>IF(OR(ISBLANK('PARTICIPANT NAME LIST'!$B273),'PARTICIPANT NAME LIST'!$G273=3,'PARTICIPANT NAME LIST'!$G273=4,'PARTICIPANT NAME LIST'!$G273=5,'PARTICIPANT NAME LIST'!$G273=6),"",COUNTA('PARTICIPANT NAME LIST'!$B$9:$B273)-COUNTIFS('PARTICIPANT NAME LIST'!$G$9:$G273,"&gt;=3",'PARTICIPANT NAME LIST'!$G$9:$G273,"&lt;=6"))</f>
        <v/>
      </c>
      <c r="B272" s="97" t="str">
        <f>IF(OR(ISBLANK('PARTICIPANT NAME LIST'!$B273),'PARTICIPANT NAME LIST'!$G273=3,'PARTICIPANT NAME LIST'!$G273=4,'PARTICIPANT NAME LIST'!$G273=5,'PARTICIPANT NAME LIST'!$G273=6),"",UPPER('PARTICIPANT NAME LIST'!$B273))</f>
        <v/>
      </c>
      <c r="C272" s="101"/>
      <c r="D272" s="99" t="str">
        <f>IF(OR(ISBLANK('PARTICIPANT NAME LIST'!$B273),'PARTICIPANT NAME LIST'!$G273=3,'PARTICIPANT NAME LIST'!$G273=4,'PARTICIPANT NAME LIST'!$G273=5,'PARTICIPANT NAME LIST'!$G273=6),"",UPPER('PARTICIPANT NAME LIST'!$H273))</f>
        <v/>
      </c>
      <c r="E272" s="100" t="str">
        <f>IF('PARTICIPANT NAME LIST'!$G273=7,"ü","")</f>
        <v/>
      </c>
      <c r="F272" s="100" t="str">
        <f>IF('PARTICIPANT NAME LIST'!$G273=8,"ü","")</f>
        <v/>
      </c>
      <c r="G272" s="100" t="str">
        <f>IF('PARTICIPANT NAME LIST'!$G273=9,"ü","")</f>
        <v/>
      </c>
      <c r="H272" s="100" t="str">
        <f>IF('PARTICIPANT NAME LIST'!$G273=10,"ü","")</f>
        <v/>
      </c>
      <c r="I272" s="100" t="str">
        <f>IF('PARTICIPANT NAME LIST'!$G273=11,"ü","")</f>
        <v/>
      </c>
      <c r="J272" s="100" t="str">
        <f>IF('PARTICIPANT NAME LIST'!$G273=12,"ü","")</f>
        <v/>
      </c>
      <c r="K272" s="9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22.5" customHeight="1">
      <c r="A273" s="96" t="str">
        <f>IF(OR(ISBLANK('PARTICIPANT NAME LIST'!$B274),'PARTICIPANT NAME LIST'!$G274=3,'PARTICIPANT NAME LIST'!$G274=4,'PARTICIPANT NAME LIST'!$G274=5,'PARTICIPANT NAME LIST'!$G274=6),"",COUNTA('PARTICIPANT NAME LIST'!$B$9:$B274)-COUNTIFS('PARTICIPANT NAME LIST'!$G$9:$G274,"&gt;=3",'PARTICIPANT NAME LIST'!$G$9:$G274,"&lt;=6"))</f>
        <v/>
      </c>
      <c r="B273" s="97" t="str">
        <f>IF(OR(ISBLANK('PARTICIPANT NAME LIST'!$B274),'PARTICIPANT NAME LIST'!$G274=3,'PARTICIPANT NAME LIST'!$G274=4,'PARTICIPANT NAME LIST'!$G274=5,'PARTICIPANT NAME LIST'!$G274=6),"",UPPER('PARTICIPANT NAME LIST'!$B274))</f>
        <v/>
      </c>
      <c r="C273" s="101"/>
      <c r="D273" s="99" t="str">
        <f>IF(OR(ISBLANK('PARTICIPANT NAME LIST'!$B274),'PARTICIPANT NAME LIST'!$G274=3,'PARTICIPANT NAME LIST'!$G274=4,'PARTICIPANT NAME LIST'!$G274=5,'PARTICIPANT NAME LIST'!$G274=6),"",UPPER('PARTICIPANT NAME LIST'!$H274))</f>
        <v/>
      </c>
      <c r="E273" s="100" t="str">
        <f>IF('PARTICIPANT NAME LIST'!$G274=7,"ü","")</f>
        <v/>
      </c>
      <c r="F273" s="100" t="str">
        <f>IF('PARTICIPANT NAME LIST'!$G274=8,"ü","")</f>
        <v/>
      </c>
      <c r="G273" s="100" t="str">
        <f>IF('PARTICIPANT NAME LIST'!$G274=9,"ü","")</f>
        <v/>
      </c>
      <c r="H273" s="100" t="str">
        <f>IF('PARTICIPANT NAME LIST'!$G274=10,"ü","")</f>
        <v/>
      </c>
      <c r="I273" s="100" t="str">
        <f>IF('PARTICIPANT NAME LIST'!$G274=11,"ü","")</f>
        <v/>
      </c>
      <c r="J273" s="100" t="str">
        <f>IF('PARTICIPANT NAME LIST'!$G274=12,"ü","")</f>
        <v/>
      </c>
      <c r="K273" s="9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22.5" customHeight="1">
      <c r="A274" s="96" t="str">
        <f>IF(OR(ISBLANK('PARTICIPANT NAME LIST'!$B275),'PARTICIPANT NAME LIST'!$G275=3,'PARTICIPANT NAME LIST'!$G275=4,'PARTICIPANT NAME LIST'!$G275=5,'PARTICIPANT NAME LIST'!$G275=6),"",COUNTA('PARTICIPANT NAME LIST'!$B$9:$B275)-COUNTIFS('PARTICIPANT NAME LIST'!$G$9:$G275,"&gt;=3",'PARTICIPANT NAME LIST'!$G$9:$G275,"&lt;=6"))</f>
        <v/>
      </c>
      <c r="B274" s="97" t="str">
        <f>IF(OR(ISBLANK('PARTICIPANT NAME LIST'!$B275),'PARTICIPANT NAME LIST'!$G275=3,'PARTICIPANT NAME LIST'!$G275=4,'PARTICIPANT NAME LIST'!$G275=5,'PARTICIPANT NAME LIST'!$G275=6),"",UPPER('PARTICIPANT NAME LIST'!$B275))</f>
        <v/>
      </c>
      <c r="C274" s="101"/>
      <c r="D274" s="99" t="str">
        <f>IF(OR(ISBLANK('PARTICIPANT NAME LIST'!$B275),'PARTICIPANT NAME LIST'!$G275=3,'PARTICIPANT NAME LIST'!$G275=4,'PARTICIPANT NAME LIST'!$G275=5,'PARTICIPANT NAME LIST'!$G275=6),"",UPPER('PARTICIPANT NAME LIST'!$H275))</f>
        <v/>
      </c>
      <c r="E274" s="100" t="str">
        <f>IF('PARTICIPANT NAME LIST'!$G275=7,"ü","")</f>
        <v/>
      </c>
      <c r="F274" s="100" t="str">
        <f>IF('PARTICIPANT NAME LIST'!$G275=8,"ü","")</f>
        <v/>
      </c>
      <c r="G274" s="100" t="str">
        <f>IF('PARTICIPANT NAME LIST'!$G275=9,"ü","")</f>
        <v/>
      </c>
      <c r="H274" s="100" t="str">
        <f>IF('PARTICIPANT NAME LIST'!$G275=10,"ü","")</f>
        <v/>
      </c>
      <c r="I274" s="100" t="str">
        <f>IF('PARTICIPANT NAME LIST'!$G275=11,"ü","")</f>
        <v/>
      </c>
      <c r="J274" s="100" t="str">
        <f>IF('PARTICIPANT NAME LIST'!$G275=12,"ü","")</f>
        <v/>
      </c>
      <c r="K274" s="9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22.5" customHeight="1">
      <c r="A275" s="96" t="str">
        <f>IF(OR(ISBLANK('PARTICIPANT NAME LIST'!$B276),'PARTICIPANT NAME LIST'!$G276=3,'PARTICIPANT NAME LIST'!$G276=4,'PARTICIPANT NAME LIST'!$G276=5,'PARTICIPANT NAME LIST'!$G276=6),"",COUNTA('PARTICIPANT NAME LIST'!$B$9:$B276)-COUNTIFS('PARTICIPANT NAME LIST'!$G$9:$G276,"&gt;=3",'PARTICIPANT NAME LIST'!$G$9:$G276,"&lt;=6"))</f>
        <v/>
      </c>
      <c r="B275" s="97" t="str">
        <f>IF(OR(ISBLANK('PARTICIPANT NAME LIST'!$B276),'PARTICIPANT NAME LIST'!$G276=3,'PARTICIPANT NAME LIST'!$G276=4,'PARTICIPANT NAME LIST'!$G276=5,'PARTICIPANT NAME LIST'!$G276=6),"",UPPER('PARTICIPANT NAME LIST'!$B276))</f>
        <v/>
      </c>
      <c r="C275" s="101"/>
      <c r="D275" s="99" t="str">
        <f>IF(OR(ISBLANK('PARTICIPANT NAME LIST'!$B276),'PARTICIPANT NAME LIST'!$G276=3,'PARTICIPANT NAME LIST'!$G276=4,'PARTICIPANT NAME LIST'!$G276=5,'PARTICIPANT NAME LIST'!$G276=6),"",UPPER('PARTICIPANT NAME LIST'!$H276))</f>
        <v/>
      </c>
      <c r="E275" s="100" t="str">
        <f>IF('PARTICIPANT NAME LIST'!$G276=7,"ü","")</f>
        <v/>
      </c>
      <c r="F275" s="100" t="str">
        <f>IF('PARTICIPANT NAME LIST'!$G276=8,"ü","")</f>
        <v/>
      </c>
      <c r="G275" s="100" t="str">
        <f>IF('PARTICIPANT NAME LIST'!$G276=9,"ü","")</f>
        <v/>
      </c>
      <c r="H275" s="100" t="str">
        <f>IF('PARTICIPANT NAME LIST'!$G276=10,"ü","")</f>
        <v/>
      </c>
      <c r="I275" s="100" t="str">
        <f>IF('PARTICIPANT NAME LIST'!$G276=11,"ü","")</f>
        <v/>
      </c>
      <c r="J275" s="100" t="str">
        <f>IF('PARTICIPANT NAME LIST'!$G276=12,"ü","")</f>
        <v/>
      </c>
      <c r="K275" s="9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22.5" customHeight="1">
      <c r="A276" s="96" t="str">
        <f>IF(OR(ISBLANK('PARTICIPANT NAME LIST'!$B277),'PARTICIPANT NAME LIST'!$G277=3,'PARTICIPANT NAME LIST'!$G277=4,'PARTICIPANT NAME LIST'!$G277=5,'PARTICIPANT NAME LIST'!$G277=6),"",COUNTA('PARTICIPANT NAME LIST'!$B$9:$B277)-COUNTIFS('PARTICIPANT NAME LIST'!$G$9:$G277,"&gt;=3",'PARTICIPANT NAME LIST'!$G$9:$G277,"&lt;=6"))</f>
        <v/>
      </c>
      <c r="B276" s="97" t="str">
        <f>IF(OR(ISBLANK('PARTICIPANT NAME LIST'!$B277),'PARTICIPANT NAME LIST'!$G277=3,'PARTICIPANT NAME LIST'!$G277=4,'PARTICIPANT NAME LIST'!$G277=5,'PARTICIPANT NAME LIST'!$G277=6),"",UPPER('PARTICIPANT NAME LIST'!$B277))</f>
        <v/>
      </c>
      <c r="C276" s="101"/>
      <c r="D276" s="99" t="str">
        <f>IF(OR(ISBLANK('PARTICIPANT NAME LIST'!$B277),'PARTICIPANT NAME LIST'!$G277=3,'PARTICIPANT NAME LIST'!$G277=4,'PARTICIPANT NAME LIST'!$G277=5,'PARTICIPANT NAME LIST'!$G277=6),"",UPPER('PARTICIPANT NAME LIST'!$H277))</f>
        <v/>
      </c>
      <c r="E276" s="100" t="str">
        <f>IF('PARTICIPANT NAME LIST'!$G277=7,"ü","")</f>
        <v/>
      </c>
      <c r="F276" s="100" t="str">
        <f>IF('PARTICIPANT NAME LIST'!$G277=8,"ü","")</f>
        <v/>
      </c>
      <c r="G276" s="100" t="str">
        <f>IF('PARTICIPANT NAME LIST'!$G277=9,"ü","")</f>
        <v/>
      </c>
      <c r="H276" s="100" t="str">
        <f>IF('PARTICIPANT NAME LIST'!$G277=10,"ü","")</f>
        <v/>
      </c>
      <c r="I276" s="100" t="str">
        <f>IF('PARTICIPANT NAME LIST'!$G277=11,"ü","")</f>
        <v/>
      </c>
      <c r="J276" s="100" t="str">
        <f>IF('PARTICIPANT NAME LIST'!$G277=12,"ü","")</f>
        <v/>
      </c>
      <c r="K276" s="9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22.5" customHeight="1">
      <c r="A277" s="96" t="str">
        <f>IF(OR(ISBLANK('PARTICIPANT NAME LIST'!$B278),'PARTICIPANT NAME LIST'!$G278=3,'PARTICIPANT NAME LIST'!$G278=4,'PARTICIPANT NAME LIST'!$G278=5,'PARTICIPANT NAME LIST'!$G278=6),"",COUNTA('PARTICIPANT NAME LIST'!$B$9:$B278)-COUNTIFS('PARTICIPANT NAME LIST'!$G$9:$G278,"&gt;=3",'PARTICIPANT NAME LIST'!$G$9:$G278,"&lt;=6"))</f>
        <v/>
      </c>
      <c r="B277" s="97" t="str">
        <f>IF(OR(ISBLANK('PARTICIPANT NAME LIST'!$B278),'PARTICIPANT NAME LIST'!$G278=3,'PARTICIPANT NAME LIST'!$G278=4,'PARTICIPANT NAME LIST'!$G278=5,'PARTICIPANT NAME LIST'!$G278=6),"",UPPER('PARTICIPANT NAME LIST'!$B278))</f>
        <v/>
      </c>
      <c r="C277" s="101"/>
      <c r="D277" s="99" t="str">
        <f>IF(OR(ISBLANK('PARTICIPANT NAME LIST'!$B278),'PARTICIPANT NAME LIST'!$G278=3,'PARTICIPANT NAME LIST'!$G278=4,'PARTICIPANT NAME LIST'!$G278=5,'PARTICIPANT NAME LIST'!$G278=6),"",UPPER('PARTICIPANT NAME LIST'!$H278))</f>
        <v/>
      </c>
      <c r="E277" s="100" t="str">
        <f>IF('PARTICIPANT NAME LIST'!$G278=7,"ü","")</f>
        <v/>
      </c>
      <c r="F277" s="100" t="str">
        <f>IF('PARTICIPANT NAME LIST'!$G278=8,"ü","")</f>
        <v/>
      </c>
      <c r="G277" s="100" t="str">
        <f>IF('PARTICIPANT NAME LIST'!$G278=9,"ü","")</f>
        <v/>
      </c>
      <c r="H277" s="100" t="str">
        <f>IF('PARTICIPANT NAME LIST'!$G278=10,"ü","")</f>
        <v/>
      </c>
      <c r="I277" s="100" t="str">
        <f>IF('PARTICIPANT NAME LIST'!$G278=11,"ü","")</f>
        <v/>
      </c>
      <c r="J277" s="100" t="str">
        <f>IF('PARTICIPANT NAME LIST'!$G278=12,"ü","")</f>
        <v/>
      </c>
      <c r="K277" s="9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22.5" customHeight="1">
      <c r="A278" s="96" t="str">
        <f>IF(OR(ISBLANK('PARTICIPANT NAME LIST'!$B279),'PARTICIPANT NAME LIST'!$G279=3,'PARTICIPANT NAME LIST'!$G279=4,'PARTICIPANT NAME LIST'!$G279=5,'PARTICIPANT NAME LIST'!$G279=6),"",COUNTA('PARTICIPANT NAME LIST'!$B$9:$B279)-COUNTIFS('PARTICIPANT NAME LIST'!$G$9:$G279,"&gt;=3",'PARTICIPANT NAME LIST'!$G$9:$G279,"&lt;=6"))</f>
        <v/>
      </c>
      <c r="B278" s="97" t="str">
        <f>IF(OR(ISBLANK('PARTICIPANT NAME LIST'!$B279),'PARTICIPANT NAME LIST'!$G279=3,'PARTICIPANT NAME LIST'!$G279=4,'PARTICIPANT NAME LIST'!$G279=5,'PARTICIPANT NAME LIST'!$G279=6),"",UPPER('PARTICIPANT NAME LIST'!$B279))</f>
        <v/>
      </c>
      <c r="C278" s="101"/>
      <c r="D278" s="99" t="str">
        <f>IF(OR(ISBLANK('PARTICIPANT NAME LIST'!$B279),'PARTICIPANT NAME LIST'!$G279=3,'PARTICIPANT NAME LIST'!$G279=4,'PARTICIPANT NAME LIST'!$G279=5,'PARTICIPANT NAME LIST'!$G279=6),"",UPPER('PARTICIPANT NAME LIST'!$H279))</f>
        <v/>
      </c>
      <c r="E278" s="100" t="str">
        <f>IF('PARTICIPANT NAME LIST'!$G279=7,"ü","")</f>
        <v/>
      </c>
      <c r="F278" s="100" t="str">
        <f>IF('PARTICIPANT NAME LIST'!$G279=8,"ü","")</f>
        <v/>
      </c>
      <c r="G278" s="100" t="str">
        <f>IF('PARTICIPANT NAME LIST'!$G279=9,"ü","")</f>
        <v/>
      </c>
      <c r="H278" s="100" t="str">
        <f>IF('PARTICIPANT NAME LIST'!$G279=10,"ü","")</f>
        <v/>
      </c>
      <c r="I278" s="100" t="str">
        <f>IF('PARTICIPANT NAME LIST'!$G279=11,"ü","")</f>
        <v/>
      </c>
      <c r="J278" s="100" t="str">
        <f>IF('PARTICIPANT NAME LIST'!$G279=12,"ü","")</f>
        <v/>
      </c>
      <c r="K278" s="9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22.5" customHeight="1">
      <c r="A279" s="96" t="str">
        <f>IF(OR(ISBLANK('PARTICIPANT NAME LIST'!$B280),'PARTICIPANT NAME LIST'!$G280=3,'PARTICIPANT NAME LIST'!$G280=4,'PARTICIPANT NAME LIST'!$G280=5,'PARTICIPANT NAME LIST'!$G280=6),"",COUNTA('PARTICIPANT NAME LIST'!$B$9:$B280)-COUNTIFS('PARTICIPANT NAME LIST'!$G$9:$G280,"&gt;=3",'PARTICIPANT NAME LIST'!$G$9:$G280,"&lt;=6"))</f>
        <v/>
      </c>
      <c r="B279" s="97" t="str">
        <f>IF(OR(ISBLANK('PARTICIPANT NAME LIST'!$B280),'PARTICIPANT NAME LIST'!$G280=3,'PARTICIPANT NAME LIST'!$G280=4,'PARTICIPANT NAME LIST'!$G280=5,'PARTICIPANT NAME LIST'!$G280=6),"",UPPER('PARTICIPANT NAME LIST'!$B280))</f>
        <v/>
      </c>
      <c r="C279" s="101"/>
      <c r="D279" s="99" t="str">
        <f>IF(OR(ISBLANK('PARTICIPANT NAME LIST'!$B280),'PARTICIPANT NAME LIST'!$G280=3,'PARTICIPANT NAME LIST'!$G280=4,'PARTICIPANT NAME LIST'!$G280=5,'PARTICIPANT NAME LIST'!$G280=6),"",UPPER('PARTICIPANT NAME LIST'!$H280))</f>
        <v/>
      </c>
      <c r="E279" s="100" t="str">
        <f>IF('PARTICIPANT NAME LIST'!$G280=7,"ü","")</f>
        <v/>
      </c>
      <c r="F279" s="100" t="str">
        <f>IF('PARTICIPANT NAME LIST'!$G280=8,"ü","")</f>
        <v/>
      </c>
      <c r="G279" s="100" t="str">
        <f>IF('PARTICIPANT NAME LIST'!$G280=9,"ü","")</f>
        <v/>
      </c>
      <c r="H279" s="100" t="str">
        <f>IF('PARTICIPANT NAME LIST'!$G280=10,"ü","")</f>
        <v/>
      </c>
      <c r="I279" s="100" t="str">
        <f>IF('PARTICIPANT NAME LIST'!$G280=11,"ü","")</f>
        <v/>
      </c>
      <c r="J279" s="100" t="str">
        <f>IF('PARTICIPANT NAME LIST'!$G280=12,"ü","")</f>
        <v/>
      </c>
      <c r="K279" s="9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22.5" customHeight="1">
      <c r="A280" s="96" t="str">
        <f>IF(OR(ISBLANK('PARTICIPANT NAME LIST'!$B281),'PARTICIPANT NAME LIST'!$G281=3,'PARTICIPANT NAME LIST'!$G281=4,'PARTICIPANT NAME LIST'!$G281=5,'PARTICIPANT NAME LIST'!$G281=6),"",COUNTA('PARTICIPANT NAME LIST'!$B$9:$B281)-COUNTIFS('PARTICIPANT NAME LIST'!$G$9:$G281,"&gt;=3",'PARTICIPANT NAME LIST'!$G$9:$G281,"&lt;=6"))</f>
        <v/>
      </c>
      <c r="B280" s="97" t="str">
        <f>IF(OR(ISBLANK('PARTICIPANT NAME LIST'!$B281),'PARTICIPANT NAME LIST'!$G281=3,'PARTICIPANT NAME LIST'!$G281=4,'PARTICIPANT NAME LIST'!$G281=5,'PARTICIPANT NAME LIST'!$G281=6),"",UPPER('PARTICIPANT NAME LIST'!$B281))</f>
        <v/>
      </c>
      <c r="C280" s="101"/>
      <c r="D280" s="99" t="str">
        <f>IF(OR(ISBLANK('PARTICIPANT NAME LIST'!$B281),'PARTICIPANT NAME LIST'!$G281=3,'PARTICIPANT NAME LIST'!$G281=4,'PARTICIPANT NAME LIST'!$G281=5,'PARTICIPANT NAME LIST'!$G281=6),"",UPPER('PARTICIPANT NAME LIST'!$H281))</f>
        <v/>
      </c>
      <c r="E280" s="100" t="str">
        <f>IF('PARTICIPANT NAME LIST'!$G281=7,"ü","")</f>
        <v/>
      </c>
      <c r="F280" s="100" t="str">
        <f>IF('PARTICIPANT NAME LIST'!$G281=8,"ü","")</f>
        <v/>
      </c>
      <c r="G280" s="100" t="str">
        <f>IF('PARTICIPANT NAME LIST'!$G281=9,"ü","")</f>
        <v/>
      </c>
      <c r="H280" s="100" t="str">
        <f>IF('PARTICIPANT NAME LIST'!$G281=10,"ü","")</f>
        <v/>
      </c>
      <c r="I280" s="100" t="str">
        <f>IF('PARTICIPANT NAME LIST'!$G281=11,"ü","")</f>
        <v/>
      </c>
      <c r="J280" s="100" t="str">
        <f>IF('PARTICIPANT NAME LIST'!$G281=12,"ü","")</f>
        <v/>
      </c>
      <c r="K280" s="9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22.5" customHeight="1">
      <c r="A281" s="96" t="str">
        <f>IF(OR(ISBLANK('PARTICIPANT NAME LIST'!$B282),'PARTICIPANT NAME LIST'!$G282=3,'PARTICIPANT NAME LIST'!$G282=4,'PARTICIPANT NAME LIST'!$G282=5,'PARTICIPANT NAME LIST'!$G282=6),"",COUNTA('PARTICIPANT NAME LIST'!$B$9:$B282)-COUNTIFS('PARTICIPANT NAME LIST'!$G$9:$G282,"&gt;=3",'PARTICIPANT NAME LIST'!$G$9:$G282,"&lt;=6"))</f>
        <v/>
      </c>
      <c r="B281" s="97" t="str">
        <f>IF(OR(ISBLANK('PARTICIPANT NAME LIST'!$B282),'PARTICIPANT NAME LIST'!$G282=3,'PARTICIPANT NAME LIST'!$G282=4,'PARTICIPANT NAME LIST'!$G282=5,'PARTICIPANT NAME LIST'!$G282=6),"",UPPER('PARTICIPANT NAME LIST'!$B282))</f>
        <v/>
      </c>
      <c r="C281" s="101"/>
      <c r="D281" s="99" t="str">
        <f>IF(OR(ISBLANK('PARTICIPANT NAME LIST'!$B282),'PARTICIPANT NAME LIST'!$G282=3,'PARTICIPANT NAME LIST'!$G282=4,'PARTICIPANT NAME LIST'!$G282=5,'PARTICIPANT NAME LIST'!$G282=6),"",UPPER('PARTICIPANT NAME LIST'!$H282))</f>
        <v/>
      </c>
      <c r="E281" s="100" t="str">
        <f>IF('PARTICIPANT NAME LIST'!$G282=7,"ü","")</f>
        <v/>
      </c>
      <c r="F281" s="100" t="str">
        <f>IF('PARTICIPANT NAME LIST'!$G282=8,"ü","")</f>
        <v/>
      </c>
      <c r="G281" s="100" t="str">
        <f>IF('PARTICIPANT NAME LIST'!$G282=9,"ü","")</f>
        <v/>
      </c>
      <c r="H281" s="100" t="str">
        <f>IF('PARTICIPANT NAME LIST'!$G282=10,"ü","")</f>
        <v/>
      </c>
      <c r="I281" s="100" t="str">
        <f>IF('PARTICIPANT NAME LIST'!$G282=11,"ü","")</f>
        <v/>
      </c>
      <c r="J281" s="100" t="str">
        <f>IF('PARTICIPANT NAME LIST'!$G282=12,"ü","")</f>
        <v/>
      </c>
      <c r="K281" s="9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22.5" customHeight="1">
      <c r="A282" s="96" t="str">
        <f>IF(OR(ISBLANK('PARTICIPANT NAME LIST'!$B283),'PARTICIPANT NAME LIST'!$G283=3,'PARTICIPANT NAME LIST'!$G283=4,'PARTICIPANT NAME LIST'!$G283=5,'PARTICIPANT NAME LIST'!$G283=6),"",COUNTA('PARTICIPANT NAME LIST'!$B$9:$B283)-COUNTIFS('PARTICIPANT NAME LIST'!$G$9:$G283,"&gt;=3",'PARTICIPANT NAME LIST'!$G$9:$G283,"&lt;=6"))</f>
        <v/>
      </c>
      <c r="B282" s="97" t="str">
        <f>IF(OR(ISBLANK('PARTICIPANT NAME LIST'!$B283),'PARTICIPANT NAME LIST'!$G283=3,'PARTICIPANT NAME LIST'!$G283=4,'PARTICIPANT NAME LIST'!$G283=5,'PARTICIPANT NAME LIST'!$G283=6),"",UPPER('PARTICIPANT NAME LIST'!$B283))</f>
        <v/>
      </c>
      <c r="C282" s="101"/>
      <c r="D282" s="99" t="str">
        <f>IF(OR(ISBLANK('PARTICIPANT NAME LIST'!$B283),'PARTICIPANT NAME LIST'!$G283=3,'PARTICIPANT NAME LIST'!$G283=4,'PARTICIPANT NAME LIST'!$G283=5,'PARTICIPANT NAME LIST'!$G283=6),"",UPPER('PARTICIPANT NAME LIST'!$H283))</f>
        <v/>
      </c>
      <c r="E282" s="100" t="str">
        <f>IF('PARTICIPANT NAME LIST'!$G283=7,"ü","")</f>
        <v/>
      </c>
      <c r="F282" s="100" t="str">
        <f>IF('PARTICIPANT NAME LIST'!$G283=8,"ü","")</f>
        <v/>
      </c>
      <c r="G282" s="100" t="str">
        <f>IF('PARTICIPANT NAME LIST'!$G283=9,"ü","")</f>
        <v/>
      </c>
      <c r="H282" s="100" t="str">
        <f>IF('PARTICIPANT NAME LIST'!$G283=10,"ü","")</f>
        <v/>
      </c>
      <c r="I282" s="100" t="str">
        <f>IF('PARTICIPANT NAME LIST'!$G283=11,"ü","")</f>
        <v/>
      </c>
      <c r="J282" s="100" t="str">
        <f>IF('PARTICIPANT NAME LIST'!$G283=12,"ü","")</f>
        <v/>
      </c>
      <c r="K282" s="9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22.5" customHeight="1">
      <c r="A283" s="96" t="str">
        <f>IF(OR(ISBLANK('PARTICIPANT NAME LIST'!$B284),'PARTICIPANT NAME LIST'!$G284=3,'PARTICIPANT NAME LIST'!$G284=4,'PARTICIPANT NAME LIST'!$G284=5,'PARTICIPANT NAME LIST'!$G284=6),"",COUNTA('PARTICIPANT NAME LIST'!$B$9:$B284)-COUNTIFS('PARTICIPANT NAME LIST'!$G$9:$G284,"&gt;=3",'PARTICIPANT NAME LIST'!$G$9:$G284,"&lt;=6"))</f>
        <v/>
      </c>
      <c r="B283" s="97" t="str">
        <f>IF(OR(ISBLANK('PARTICIPANT NAME LIST'!$B284),'PARTICIPANT NAME LIST'!$G284=3,'PARTICIPANT NAME LIST'!$G284=4,'PARTICIPANT NAME LIST'!$G284=5,'PARTICIPANT NAME LIST'!$G284=6),"",UPPER('PARTICIPANT NAME LIST'!$B284))</f>
        <v/>
      </c>
      <c r="C283" s="101"/>
      <c r="D283" s="99" t="str">
        <f>IF(OR(ISBLANK('PARTICIPANT NAME LIST'!$B284),'PARTICIPANT NAME LIST'!$G284=3,'PARTICIPANT NAME LIST'!$G284=4,'PARTICIPANT NAME LIST'!$G284=5,'PARTICIPANT NAME LIST'!$G284=6),"",UPPER('PARTICIPANT NAME LIST'!$H284))</f>
        <v/>
      </c>
      <c r="E283" s="100" t="str">
        <f>IF('PARTICIPANT NAME LIST'!$G284=7,"ü","")</f>
        <v/>
      </c>
      <c r="F283" s="100" t="str">
        <f>IF('PARTICIPANT NAME LIST'!$G284=8,"ü","")</f>
        <v/>
      </c>
      <c r="G283" s="100" t="str">
        <f>IF('PARTICIPANT NAME LIST'!$G284=9,"ü","")</f>
        <v/>
      </c>
      <c r="H283" s="100" t="str">
        <f>IF('PARTICIPANT NAME LIST'!$G284=10,"ü","")</f>
        <v/>
      </c>
      <c r="I283" s="100" t="str">
        <f>IF('PARTICIPANT NAME LIST'!$G284=11,"ü","")</f>
        <v/>
      </c>
      <c r="J283" s="100" t="str">
        <f>IF('PARTICIPANT NAME LIST'!$G284=12,"ü","")</f>
        <v/>
      </c>
      <c r="K283" s="9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22.5" customHeight="1">
      <c r="A284" s="96" t="str">
        <f>IF(OR(ISBLANK('PARTICIPANT NAME LIST'!$B285),'PARTICIPANT NAME LIST'!$G285=3,'PARTICIPANT NAME LIST'!$G285=4,'PARTICIPANT NAME LIST'!$G285=5,'PARTICIPANT NAME LIST'!$G285=6),"",COUNTA('PARTICIPANT NAME LIST'!$B$9:$B285)-COUNTIFS('PARTICIPANT NAME LIST'!$G$9:$G285,"&gt;=3",'PARTICIPANT NAME LIST'!$G$9:$G285,"&lt;=6"))</f>
        <v/>
      </c>
      <c r="B284" s="97" t="str">
        <f>IF(OR(ISBLANK('PARTICIPANT NAME LIST'!$B285),'PARTICIPANT NAME LIST'!$G285=3,'PARTICIPANT NAME LIST'!$G285=4,'PARTICIPANT NAME LIST'!$G285=5,'PARTICIPANT NAME LIST'!$G285=6),"",UPPER('PARTICIPANT NAME LIST'!$B285))</f>
        <v/>
      </c>
      <c r="C284" s="101"/>
      <c r="D284" s="99" t="str">
        <f>IF(OR(ISBLANK('PARTICIPANT NAME LIST'!$B285),'PARTICIPANT NAME LIST'!$G285=3,'PARTICIPANT NAME LIST'!$G285=4,'PARTICIPANT NAME LIST'!$G285=5,'PARTICIPANT NAME LIST'!$G285=6),"",UPPER('PARTICIPANT NAME LIST'!$H285))</f>
        <v/>
      </c>
      <c r="E284" s="100" t="str">
        <f>IF('PARTICIPANT NAME LIST'!$G285=7,"ü","")</f>
        <v/>
      </c>
      <c r="F284" s="100" t="str">
        <f>IF('PARTICIPANT NAME LIST'!$G285=8,"ü","")</f>
        <v/>
      </c>
      <c r="G284" s="100" t="str">
        <f>IF('PARTICIPANT NAME LIST'!$G285=9,"ü","")</f>
        <v/>
      </c>
      <c r="H284" s="100" t="str">
        <f>IF('PARTICIPANT NAME LIST'!$G285=10,"ü","")</f>
        <v/>
      </c>
      <c r="I284" s="100" t="str">
        <f>IF('PARTICIPANT NAME LIST'!$G285=11,"ü","")</f>
        <v/>
      </c>
      <c r="J284" s="100" t="str">
        <f>IF('PARTICIPANT NAME LIST'!$G285=12,"ü","")</f>
        <v/>
      </c>
      <c r="K284" s="9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22.5" customHeight="1">
      <c r="A285" s="96" t="str">
        <f>IF(OR(ISBLANK('PARTICIPANT NAME LIST'!$B286),'PARTICIPANT NAME LIST'!$G286=3,'PARTICIPANT NAME LIST'!$G286=4,'PARTICIPANT NAME LIST'!$G286=5,'PARTICIPANT NAME LIST'!$G286=6),"",COUNTA('PARTICIPANT NAME LIST'!$B$9:$B286)-COUNTIFS('PARTICIPANT NAME LIST'!$G$9:$G286,"&gt;=3",'PARTICIPANT NAME LIST'!$G$9:$G286,"&lt;=6"))</f>
        <v/>
      </c>
      <c r="B285" s="97" t="str">
        <f>IF(OR(ISBLANK('PARTICIPANT NAME LIST'!$B286),'PARTICIPANT NAME LIST'!$G286=3,'PARTICIPANT NAME LIST'!$G286=4,'PARTICIPANT NAME LIST'!$G286=5,'PARTICIPANT NAME LIST'!$G286=6),"",UPPER('PARTICIPANT NAME LIST'!$B286))</f>
        <v/>
      </c>
      <c r="C285" s="101"/>
      <c r="D285" s="99" t="str">
        <f>IF(OR(ISBLANK('PARTICIPANT NAME LIST'!$B286),'PARTICIPANT NAME LIST'!$G286=3,'PARTICIPANT NAME LIST'!$G286=4,'PARTICIPANT NAME LIST'!$G286=5,'PARTICIPANT NAME LIST'!$G286=6),"",UPPER('PARTICIPANT NAME LIST'!$H286))</f>
        <v/>
      </c>
      <c r="E285" s="100" t="str">
        <f>IF('PARTICIPANT NAME LIST'!$G286=7,"ü","")</f>
        <v/>
      </c>
      <c r="F285" s="100" t="str">
        <f>IF('PARTICIPANT NAME LIST'!$G286=8,"ü","")</f>
        <v/>
      </c>
      <c r="G285" s="100" t="str">
        <f>IF('PARTICIPANT NAME LIST'!$G286=9,"ü","")</f>
        <v/>
      </c>
      <c r="H285" s="100" t="str">
        <f>IF('PARTICIPANT NAME LIST'!$G286=10,"ü","")</f>
        <v/>
      </c>
      <c r="I285" s="100" t="str">
        <f>IF('PARTICIPANT NAME LIST'!$G286=11,"ü","")</f>
        <v/>
      </c>
      <c r="J285" s="100" t="str">
        <f>IF('PARTICIPANT NAME LIST'!$G286=12,"ü","")</f>
        <v/>
      </c>
      <c r="K285" s="9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22.5" customHeight="1">
      <c r="A286" s="96" t="str">
        <f>IF(OR(ISBLANK('PARTICIPANT NAME LIST'!$B287),'PARTICIPANT NAME LIST'!$G287=3,'PARTICIPANT NAME LIST'!$G287=4,'PARTICIPANT NAME LIST'!$G287=5,'PARTICIPANT NAME LIST'!$G287=6),"",COUNTA('PARTICIPANT NAME LIST'!$B$9:$B287)-COUNTIFS('PARTICIPANT NAME LIST'!$G$9:$G287,"&gt;=3",'PARTICIPANT NAME LIST'!$G$9:$G287,"&lt;=6"))</f>
        <v/>
      </c>
      <c r="B286" s="97" t="str">
        <f>IF(OR(ISBLANK('PARTICIPANT NAME LIST'!$B287),'PARTICIPANT NAME LIST'!$G287=3,'PARTICIPANT NAME LIST'!$G287=4,'PARTICIPANT NAME LIST'!$G287=5,'PARTICIPANT NAME LIST'!$G287=6),"",UPPER('PARTICIPANT NAME LIST'!$B287))</f>
        <v/>
      </c>
      <c r="C286" s="101"/>
      <c r="D286" s="99" t="str">
        <f>IF(OR(ISBLANK('PARTICIPANT NAME LIST'!$B287),'PARTICIPANT NAME LIST'!$G287=3,'PARTICIPANT NAME LIST'!$G287=4,'PARTICIPANT NAME LIST'!$G287=5,'PARTICIPANT NAME LIST'!$G287=6),"",UPPER('PARTICIPANT NAME LIST'!$H287))</f>
        <v/>
      </c>
      <c r="E286" s="100" t="str">
        <f>IF('PARTICIPANT NAME LIST'!$G287=7,"ü","")</f>
        <v/>
      </c>
      <c r="F286" s="100" t="str">
        <f>IF('PARTICIPANT NAME LIST'!$G287=8,"ü","")</f>
        <v/>
      </c>
      <c r="G286" s="100" t="str">
        <f>IF('PARTICIPANT NAME LIST'!$G287=9,"ü","")</f>
        <v/>
      </c>
      <c r="H286" s="100" t="str">
        <f>IF('PARTICIPANT NAME LIST'!$G287=10,"ü","")</f>
        <v/>
      </c>
      <c r="I286" s="100" t="str">
        <f>IF('PARTICIPANT NAME LIST'!$G287=11,"ü","")</f>
        <v/>
      </c>
      <c r="J286" s="100" t="str">
        <f>IF('PARTICIPANT NAME LIST'!$G287=12,"ü","")</f>
        <v/>
      </c>
      <c r="K286" s="9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22.5" customHeight="1">
      <c r="A287" s="96" t="str">
        <f>IF(OR(ISBLANK('PARTICIPANT NAME LIST'!$B288),'PARTICIPANT NAME LIST'!$G288=3,'PARTICIPANT NAME LIST'!$G288=4,'PARTICIPANT NAME LIST'!$G288=5,'PARTICIPANT NAME LIST'!$G288=6),"",COUNTA('PARTICIPANT NAME LIST'!$B$9:$B288)-COUNTIFS('PARTICIPANT NAME LIST'!$G$9:$G288,"&gt;=3",'PARTICIPANT NAME LIST'!$G$9:$G288,"&lt;=6"))</f>
        <v/>
      </c>
      <c r="B287" s="97" t="str">
        <f>IF(OR(ISBLANK('PARTICIPANT NAME LIST'!$B288),'PARTICIPANT NAME LIST'!$G288=3,'PARTICIPANT NAME LIST'!$G288=4,'PARTICIPANT NAME LIST'!$G288=5,'PARTICIPANT NAME LIST'!$G288=6),"",UPPER('PARTICIPANT NAME LIST'!$B288))</f>
        <v/>
      </c>
      <c r="C287" s="101"/>
      <c r="D287" s="99" t="str">
        <f>IF(OR(ISBLANK('PARTICIPANT NAME LIST'!$B288),'PARTICIPANT NAME LIST'!$G288=3,'PARTICIPANT NAME LIST'!$G288=4,'PARTICIPANT NAME LIST'!$G288=5,'PARTICIPANT NAME LIST'!$G288=6),"",UPPER('PARTICIPANT NAME LIST'!$H288))</f>
        <v/>
      </c>
      <c r="E287" s="100" t="str">
        <f>IF('PARTICIPANT NAME LIST'!$G288=7,"ü","")</f>
        <v/>
      </c>
      <c r="F287" s="100" t="str">
        <f>IF('PARTICIPANT NAME LIST'!$G288=8,"ü","")</f>
        <v/>
      </c>
      <c r="G287" s="100" t="str">
        <f>IF('PARTICIPANT NAME LIST'!$G288=9,"ü","")</f>
        <v/>
      </c>
      <c r="H287" s="100" t="str">
        <f>IF('PARTICIPANT NAME LIST'!$G288=10,"ü","")</f>
        <v/>
      </c>
      <c r="I287" s="100" t="str">
        <f>IF('PARTICIPANT NAME LIST'!$G288=11,"ü","")</f>
        <v/>
      </c>
      <c r="J287" s="100" t="str">
        <f>IF('PARTICIPANT NAME LIST'!$G288=12,"ü","")</f>
        <v/>
      </c>
      <c r="K287" s="9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22.5" customHeight="1">
      <c r="A288" s="96" t="str">
        <f>IF(OR(ISBLANK('PARTICIPANT NAME LIST'!$B289),'PARTICIPANT NAME LIST'!$G289=3,'PARTICIPANT NAME LIST'!$G289=4,'PARTICIPANT NAME LIST'!$G289=5,'PARTICIPANT NAME LIST'!$G289=6),"",COUNTA('PARTICIPANT NAME LIST'!$B$9:$B289)-COUNTIFS('PARTICIPANT NAME LIST'!$G$9:$G289,"&gt;=3",'PARTICIPANT NAME LIST'!$G$9:$G289,"&lt;=6"))</f>
        <v/>
      </c>
      <c r="B288" s="97" t="str">
        <f>IF(OR(ISBLANK('PARTICIPANT NAME LIST'!$B289),'PARTICIPANT NAME LIST'!$G289=3,'PARTICIPANT NAME LIST'!$G289=4,'PARTICIPANT NAME LIST'!$G289=5,'PARTICIPANT NAME LIST'!$G289=6),"",UPPER('PARTICIPANT NAME LIST'!$B289))</f>
        <v/>
      </c>
      <c r="C288" s="101"/>
      <c r="D288" s="99" t="str">
        <f>IF(OR(ISBLANK('PARTICIPANT NAME LIST'!$B289),'PARTICIPANT NAME LIST'!$G289=3,'PARTICIPANT NAME LIST'!$G289=4,'PARTICIPANT NAME LIST'!$G289=5,'PARTICIPANT NAME LIST'!$G289=6),"",UPPER('PARTICIPANT NAME LIST'!$H289))</f>
        <v/>
      </c>
      <c r="E288" s="100" t="str">
        <f>IF('PARTICIPANT NAME LIST'!$G289=7,"ü","")</f>
        <v/>
      </c>
      <c r="F288" s="100" t="str">
        <f>IF('PARTICIPANT NAME LIST'!$G289=8,"ü","")</f>
        <v/>
      </c>
      <c r="G288" s="100" t="str">
        <f>IF('PARTICIPANT NAME LIST'!$G289=9,"ü","")</f>
        <v/>
      </c>
      <c r="H288" s="100" t="str">
        <f>IF('PARTICIPANT NAME LIST'!$G289=10,"ü","")</f>
        <v/>
      </c>
      <c r="I288" s="100" t="str">
        <f>IF('PARTICIPANT NAME LIST'!$G289=11,"ü","")</f>
        <v/>
      </c>
      <c r="J288" s="100" t="str">
        <f>IF('PARTICIPANT NAME LIST'!$G289=12,"ü","")</f>
        <v/>
      </c>
      <c r="K288" s="9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22.5" customHeight="1">
      <c r="A289" s="96" t="str">
        <f>IF(OR(ISBLANK('PARTICIPANT NAME LIST'!$B290),'PARTICIPANT NAME LIST'!$G290=3,'PARTICIPANT NAME LIST'!$G290=4,'PARTICIPANT NAME LIST'!$G290=5,'PARTICIPANT NAME LIST'!$G290=6),"",COUNTA('PARTICIPANT NAME LIST'!$B$9:$B290)-COUNTIFS('PARTICIPANT NAME LIST'!$G$9:$G290,"&gt;=3",'PARTICIPANT NAME LIST'!$G$9:$G290,"&lt;=6"))</f>
        <v/>
      </c>
      <c r="B289" s="97" t="str">
        <f>IF(OR(ISBLANK('PARTICIPANT NAME LIST'!$B290),'PARTICIPANT NAME LIST'!$G290=3,'PARTICIPANT NAME LIST'!$G290=4,'PARTICIPANT NAME LIST'!$G290=5,'PARTICIPANT NAME LIST'!$G290=6),"",UPPER('PARTICIPANT NAME LIST'!$B290))</f>
        <v/>
      </c>
      <c r="C289" s="101"/>
      <c r="D289" s="99" t="str">
        <f>IF(OR(ISBLANK('PARTICIPANT NAME LIST'!$B290),'PARTICIPANT NAME LIST'!$G290=3,'PARTICIPANT NAME LIST'!$G290=4,'PARTICIPANT NAME LIST'!$G290=5,'PARTICIPANT NAME LIST'!$G290=6),"",UPPER('PARTICIPANT NAME LIST'!$H290))</f>
        <v/>
      </c>
      <c r="E289" s="100" t="str">
        <f>IF('PARTICIPANT NAME LIST'!$G290=7,"ü","")</f>
        <v/>
      </c>
      <c r="F289" s="100" t="str">
        <f>IF('PARTICIPANT NAME LIST'!$G290=8,"ü","")</f>
        <v/>
      </c>
      <c r="G289" s="100" t="str">
        <f>IF('PARTICIPANT NAME LIST'!$G290=9,"ü","")</f>
        <v/>
      </c>
      <c r="H289" s="100" t="str">
        <f>IF('PARTICIPANT NAME LIST'!$G290=10,"ü","")</f>
        <v/>
      </c>
      <c r="I289" s="100" t="str">
        <f>IF('PARTICIPANT NAME LIST'!$G290=11,"ü","")</f>
        <v/>
      </c>
      <c r="J289" s="100" t="str">
        <f>IF('PARTICIPANT NAME LIST'!$G290=12,"ü","")</f>
        <v/>
      </c>
      <c r="K289" s="9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22.5" customHeight="1">
      <c r="A290" s="96" t="str">
        <f>IF(OR(ISBLANK('PARTICIPANT NAME LIST'!$B291),'PARTICIPANT NAME LIST'!$G291=3,'PARTICIPANT NAME LIST'!$G291=4,'PARTICIPANT NAME LIST'!$G291=5,'PARTICIPANT NAME LIST'!$G291=6),"",COUNTA('PARTICIPANT NAME LIST'!$B$9:$B291)-COUNTIFS('PARTICIPANT NAME LIST'!$G$9:$G291,"&gt;=3",'PARTICIPANT NAME LIST'!$G$9:$G291,"&lt;=6"))</f>
        <v/>
      </c>
      <c r="B290" s="97" t="str">
        <f>IF(OR(ISBLANK('PARTICIPANT NAME LIST'!$B291),'PARTICIPANT NAME LIST'!$G291=3,'PARTICIPANT NAME LIST'!$G291=4,'PARTICIPANT NAME LIST'!$G291=5,'PARTICIPANT NAME LIST'!$G291=6),"",UPPER('PARTICIPANT NAME LIST'!$B291))</f>
        <v/>
      </c>
      <c r="C290" s="101"/>
      <c r="D290" s="99" t="str">
        <f>IF(OR(ISBLANK('PARTICIPANT NAME LIST'!$B291),'PARTICIPANT NAME LIST'!$G291=3,'PARTICIPANT NAME LIST'!$G291=4,'PARTICIPANT NAME LIST'!$G291=5,'PARTICIPANT NAME LIST'!$G291=6),"",UPPER('PARTICIPANT NAME LIST'!$H291))</f>
        <v/>
      </c>
      <c r="E290" s="100" t="str">
        <f>IF('PARTICIPANT NAME LIST'!$G291=7,"ü","")</f>
        <v/>
      </c>
      <c r="F290" s="100" t="str">
        <f>IF('PARTICIPANT NAME LIST'!$G291=8,"ü","")</f>
        <v/>
      </c>
      <c r="G290" s="100" t="str">
        <f>IF('PARTICIPANT NAME LIST'!$G291=9,"ü","")</f>
        <v/>
      </c>
      <c r="H290" s="100" t="str">
        <f>IF('PARTICIPANT NAME LIST'!$G291=10,"ü","")</f>
        <v/>
      </c>
      <c r="I290" s="100" t="str">
        <f>IF('PARTICIPANT NAME LIST'!$G291=11,"ü","")</f>
        <v/>
      </c>
      <c r="J290" s="100" t="str">
        <f>IF('PARTICIPANT NAME LIST'!$G291=12,"ü","")</f>
        <v/>
      </c>
      <c r="K290" s="9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22.5" customHeight="1">
      <c r="A291" s="96" t="str">
        <f>IF(OR(ISBLANK('PARTICIPANT NAME LIST'!$B292),'PARTICIPANT NAME LIST'!$G292=3,'PARTICIPANT NAME LIST'!$G292=4,'PARTICIPANT NAME LIST'!$G292=5,'PARTICIPANT NAME LIST'!$G292=6),"",COUNTA('PARTICIPANT NAME LIST'!$B$9:$B292)-COUNTIFS('PARTICIPANT NAME LIST'!$G$9:$G292,"&gt;=3",'PARTICIPANT NAME LIST'!$G$9:$G292,"&lt;=6"))</f>
        <v/>
      </c>
      <c r="B291" s="97" t="str">
        <f>IF(OR(ISBLANK('PARTICIPANT NAME LIST'!$B292),'PARTICIPANT NAME LIST'!$G292=3,'PARTICIPANT NAME LIST'!$G292=4,'PARTICIPANT NAME LIST'!$G292=5,'PARTICIPANT NAME LIST'!$G292=6),"",UPPER('PARTICIPANT NAME LIST'!$B292))</f>
        <v/>
      </c>
      <c r="C291" s="101"/>
      <c r="D291" s="99" t="str">
        <f>IF(OR(ISBLANK('PARTICIPANT NAME LIST'!$B292),'PARTICIPANT NAME LIST'!$G292=3,'PARTICIPANT NAME LIST'!$G292=4,'PARTICIPANT NAME LIST'!$G292=5,'PARTICIPANT NAME LIST'!$G292=6),"",UPPER('PARTICIPANT NAME LIST'!$H292))</f>
        <v/>
      </c>
      <c r="E291" s="100" t="str">
        <f>IF('PARTICIPANT NAME LIST'!$G292=7,"ü","")</f>
        <v/>
      </c>
      <c r="F291" s="100" t="str">
        <f>IF('PARTICIPANT NAME LIST'!$G292=8,"ü","")</f>
        <v/>
      </c>
      <c r="G291" s="100" t="str">
        <f>IF('PARTICIPANT NAME LIST'!$G292=9,"ü","")</f>
        <v/>
      </c>
      <c r="H291" s="100" t="str">
        <f>IF('PARTICIPANT NAME LIST'!$G292=10,"ü","")</f>
        <v/>
      </c>
      <c r="I291" s="100" t="str">
        <f>IF('PARTICIPANT NAME LIST'!$G292=11,"ü","")</f>
        <v/>
      </c>
      <c r="J291" s="100" t="str">
        <f>IF('PARTICIPANT NAME LIST'!$G292=12,"ü","")</f>
        <v/>
      </c>
      <c r="K291" s="9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22.5" customHeight="1">
      <c r="A292" s="96" t="str">
        <f>IF(OR(ISBLANK('PARTICIPANT NAME LIST'!$B293),'PARTICIPANT NAME LIST'!$G293=3,'PARTICIPANT NAME LIST'!$G293=4,'PARTICIPANT NAME LIST'!$G293=5,'PARTICIPANT NAME LIST'!$G293=6),"",COUNTA('PARTICIPANT NAME LIST'!$B$9:$B293)-COUNTIFS('PARTICIPANT NAME LIST'!$G$9:$G293,"&gt;=3",'PARTICIPANT NAME LIST'!$G$9:$G293,"&lt;=6"))</f>
        <v/>
      </c>
      <c r="B292" s="97" t="str">
        <f>IF(OR(ISBLANK('PARTICIPANT NAME LIST'!$B293),'PARTICIPANT NAME LIST'!$G293=3,'PARTICIPANT NAME LIST'!$G293=4,'PARTICIPANT NAME LIST'!$G293=5,'PARTICIPANT NAME LIST'!$G293=6),"",UPPER('PARTICIPANT NAME LIST'!$B293))</f>
        <v/>
      </c>
      <c r="C292" s="101"/>
      <c r="D292" s="99" t="str">
        <f>IF(OR(ISBLANK('PARTICIPANT NAME LIST'!$B293),'PARTICIPANT NAME LIST'!$G293=3,'PARTICIPANT NAME LIST'!$G293=4,'PARTICIPANT NAME LIST'!$G293=5,'PARTICIPANT NAME LIST'!$G293=6),"",UPPER('PARTICIPANT NAME LIST'!$H293))</f>
        <v/>
      </c>
      <c r="E292" s="100" t="str">
        <f>IF('PARTICIPANT NAME LIST'!$G293=7,"ü","")</f>
        <v/>
      </c>
      <c r="F292" s="100" t="str">
        <f>IF('PARTICIPANT NAME LIST'!$G293=8,"ü","")</f>
        <v/>
      </c>
      <c r="G292" s="100" t="str">
        <f>IF('PARTICIPANT NAME LIST'!$G293=9,"ü","")</f>
        <v/>
      </c>
      <c r="H292" s="100" t="str">
        <f>IF('PARTICIPANT NAME LIST'!$G293=10,"ü","")</f>
        <v/>
      </c>
      <c r="I292" s="100" t="str">
        <f>IF('PARTICIPANT NAME LIST'!$G293=11,"ü","")</f>
        <v/>
      </c>
      <c r="J292" s="100" t="str">
        <f>IF('PARTICIPANT NAME LIST'!$G293=12,"ü","")</f>
        <v/>
      </c>
      <c r="K292" s="9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22.5" customHeight="1">
      <c r="A293" s="96" t="str">
        <f>IF(OR(ISBLANK('PARTICIPANT NAME LIST'!$B294),'PARTICIPANT NAME LIST'!$G294=3,'PARTICIPANT NAME LIST'!$G294=4,'PARTICIPANT NAME LIST'!$G294=5,'PARTICIPANT NAME LIST'!$G294=6),"",COUNTA('PARTICIPANT NAME LIST'!$B$9:$B294)-COUNTIFS('PARTICIPANT NAME LIST'!$G$9:$G294,"&gt;=3",'PARTICIPANT NAME LIST'!$G$9:$G294,"&lt;=6"))</f>
        <v/>
      </c>
      <c r="B293" s="97" t="str">
        <f>IF(OR(ISBLANK('PARTICIPANT NAME LIST'!$B294),'PARTICIPANT NAME LIST'!$G294=3,'PARTICIPANT NAME LIST'!$G294=4,'PARTICIPANT NAME LIST'!$G294=5,'PARTICIPANT NAME LIST'!$G294=6),"",UPPER('PARTICIPANT NAME LIST'!$B294))</f>
        <v/>
      </c>
      <c r="C293" s="101"/>
      <c r="D293" s="99" t="str">
        <f>IF(OR(ISBLANK('PARTICIPANT NAME LIST'!$B294),'PARTICIPANT NAME LIST'!$G294=3,'PARTICIPANT NAME LIST'!$G294=4,'PARTICIPANT NAME LIST'!$G294=5,'PARTICIPANT NAME LIST'!$G294=6),"",UPPER('PARTICIPANT NAME LIST'!$H294))</f>
        <v/>
      </c>
      <c r="E293" s="100" t="str">
        <f>IF('PARTICIPANT NAME LIST'!$G294=7,"ü","")</f>
        <v/>
      </c>
      <c r="F293" s="100" t="str">
        <f>IF('PARTICIPANT NAME LIST'!$G294=8,"ü","")</f>
        <v/>
      </c>
      <c r="G293" s="100" t="str">
        <f>IF('PARTICIPANT NAME LIST'!$G294=9,"ü","")</f>
        <v/>
      </c>
      <c r="H293" s="100" t="str">
        <f>IF('PARTICIPANT NAME LIST'!$G294=10,"ü","")</f>
        <v/>
      </c>
      <c r="I293" s="100" t="str">
        <f>IF('PARTICIPANT NAME LIST'!$G294=11,"ü","")</f>
        <v/>
      </c>
      <c r="J293" s="100" t="str">
        <f>IF('PARTICIPANT NAME LIST'!$G294=12,"ü","")</f>
        <v/>
      </c>
      <c r="K293" s="9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22.5" customHeight="1">
      <c r="A294" s="96" t="str">
        <f>IF(OR(ISBLANK('PARTICIPANT NAME LIST'!$B295),'PARTICIPANT NAME LIST'!$G295=3,'PARTICIPANT NAME LIST'!$G295=4,'PARTICIPANT NAME LIST'!$G295=5,'PARTICIPANT NAME LIST'!$G295=6),"",COUNTA('PARTICIPANT NAME LIST'!$B$9:$B295)-COUNTIFS('PARTICIPANT NAME LIST'!$G$9:$G295,"&gt;=3",'PARTICIPANT NAME LIST'!$G$9:$G295,"&lt;=6"))</f>
        <v/>
      </c>
      <c r="B294" s="97" t="str">
        <f>IF(OR(ISBLANK('PARTICIPANT NAME LIST'!$B295),'PARTICIPANT NAME LIST'!$G295=3,'PARTICIPANT NAME LIST'!$G295=4,'PARTICIPANT NAME LIST'!$G295=5,'PARTICIPANT NAME LIST'!$G295=6),"",UPPER('PARTICIPANT NAME LIST'!$B295))</f>
        <v/>
      </c>
      <c r="C294" s="101"/>
      <c r="D294" s="99" t="str">
        <f>IF(OR(ISBLANK('PARTICIPANT NAME LIST'!$B295),'PARTICIPANT NAME LIST'!$G295=3,'PARTICIPANT NAME LIST'!$G295=4,'PARTICIPANT NAME LIST'!$G295=5,'PARTICIPANT NAME LIST'!$G295=6),"",UPPER('PARTICIPANT NAME LIST'!$H295))</f>
        <v/>
      </c>
      <c r="E294" s="100" t="str">
        <f>IF('PARTICIPANT NAME LIST'!$G295=7,"ü","")</f>
        <v/>
      </c>
      <c r="F294" s="100" t="str">
        <f>IF('PARTICIPANT NAME LIST'!$G295=8,"ü","")</f>
        <v/>
      </c>
      <c r="G294" s="100" t="str">
        <f>IF('PARTICIPANT NAME LIST'!$G295=9,"ü","")</f>
        <v/>
      </c>
      <c r="H294" s="100" t="str">
        <f>IF('PARTICIPANT NAME LIST'!$G295=10,"ü","")</f>
        <v/>
      </c>
      <c r="I294" s="100" t="str">
        <f>IF('PARTICIPANT NAME LIST'!$G295=11,"ü","")</f>
        <v/>
      </c>
      <c r="J294" s="100" t="str">
        <f>IF('PARTICIPANT NAME LIST'!$G295=12,"ü","")</f>
        <v/>
      </c>
      <c r="K294" s="9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22.5" customHeight="1">
      <c r="A295" s="96" t="str">
        <f>IF(OR(ISBLANK('PARTICIPANT NAME LIST'!$B296),'PARTICIPANT NAME LIST'!$G296=3,'PARTICIPANT NAME LIST'!$G296=4,'PARTICIPANT NAME LIST'!$G296=5,'PARTICIPANT NAME LIST'!$G296=6),"",COUNTA('PARTICIPANT NAME LIST'!$B$9:$B296)-COUNTIFS('PARTICIPANT NAME LIST'!$G$9:$G296,"&gt;=3",'PARTICIPANT NAME LIST'!$G$9:$G296,"&lt;=6"))</f>
        <v/>
      </c>
      <c r="B295" s="97" t="str">
        <f>IF(OR(ISBLANK('PARTICIPANT NAME LIST'!$B296),'PARTICIPANT NAME LIST'!$G296=3,'PARTICIPANT NAME LIST'!$G296=4,'PARTICIPANT NAME LIST'!$G296=5,'PARTICIPANT NAME LIST'!$G296=6),"",UPPER('PARTICIPANT NAME LIST'!$B296))</f>
        <v/>
      </c>
      <c r="C295" s="101"/>
      <c r="D295" s="99" t="str">
        <f>IF(OR(ISBLANK('PARTICIPANT NAME LIST'!$B296),'PARTICIPANT NAME LIST'!$G296=3,'PARTICIPANT NAME LIST'!$G296=4,'PARTICIPANT NAME LIST'!$G296=5,'PARTICIPANT NAME LIST'!$G296=6),"",UPPER('PARTICIPANT NAME LIST'!$H296))</f>
        <v/>
      </c>
      <c r="E295" s="100" t="str">
        <f>IF('PARTICIPANT NAME LIST'!$G296=7,"ü","")</f>
        <v/>
      </c>
      <c r="F295" s="100" t="str">
        <f>IF('PARTICIPANT NAME LIST'!$G296=8,"ü","")</f>
        <v/>
      </c>
      <c r="G295" s="100" t="str">
        <f>IF('PARTICIPANT NAME LIST'!$G296=9,"ü","")</f>
        <v/>
      </c>
      <c r="H295" s="100" t="str">
        <f>IF('PARTICIPANT NAME LIST'!$G296=10,"ü","")</f>
        <v/>
      </c>
      <c r="I295" s="100" t="str">
        <f>IF('PARTICIPANT NAME LIST'!$G296=11,"ü","")</f>
        <v/>
      </c>
      <c r="J295" s="100" t="str">
        <f>IF('PARTICIPANT NAME LIST'!$G296=12,"ü","")</f>
        <v/>
      </c>
      <c r="K295" s="9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22.5" customHeight="1">
      <c r="A296" s="96" t="str">
        <f>IF(OR(ISBLANK('PARTICIPANT NAME LIST'!$B297),'PARTICIPANT NAME LIST'!$G297=3,'PARTICIPANT NAME LIST'!$G297=4,'PARTICIPANT NAME LIST'!$G297=5,'PARTICIPANT NAME LIST'!$G297=6),"",COUNTA('PARTICIPANT NAME LIST'!$B$9:$B297)-COUNTIFS('PARTICIPANT NAME LIST'!$G$9:$G297,"&gt;=3",'PARTICIPANT NAME LIST'!$G$9:$G297,"&lt;=6"))</f>
        <v/>
      </c>
      <c r="B296" s="97" t="str">
        <f>IF(OR(ISBLANK('PARTICIPANT NAME LIST'!$B297),'PARTICIPANT NAME LIST'!$G297=3,'PARTICIPANT NAME LIST'!$G297=4,'PARTICIPANT NAME LIST'!$G297=5,'PARTICIPANT NAME LIST'!$G297=6),"",UPPER('PARTICIPANT NAME LIST'!$B297))</f>
        <v/>
      </c>
      <c r="C296" s="101"/>
      <c r="D296" s="99" t="str">
        <f>IF(OR(ISBLANK('PARTICIPANT NAME LIST'!$B297),'PARTICIPANT NAME LIST'!$G297=3,'PARTICIPANT NAME LIST'!$G297=4,'PARTICIPANT NAME LIST'!$G297=5,'PARTICIPANT NAME LIST'!$G297=6),"",UPPER('PARTICIPANT NAME LIST'!$H297))</f>
        <v/>
      </c>
      <c r="E296" s="100" t="str">
        <f>IF('PARTICIPANT NAME LIST'!$G297=7,"ü","")</f>
        <v/>
      </c>
      <c r="F296" s="100" t="str">
        <f>IF('PARTICIPANT NAME LIST'!$G297=8,"ü","")</f>
        <v/>
      </c>
      <c r="G296" s="100" t="str">
        <f>IF('PARTICIPANT NAME LIST'!$G297=9,"ü","")</f>
        <v/>
      </c>
      <c r="H296" s="100" t="str">
        <f>IF('PARTICIPANT NAME LIST'!$G297=10,"ü","")</f>
        <v/>
      </c>
      <c r="I296" s="100" t="str">
        <f>IF('PARTICIPANT NAME LIST'!$G297=11,"ü","")</f>
        <v/>
      </c>
      <c r="J296" s="100" t="str">
        <f>IF('PARTICIPANT NAME LIST'!$G297=12,"ü","")</f>
        <v/>
      </c>
      <c r="K296" s="9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22.5" customHeight="1">
      <c r="A297" s="96" t="str">
        <f>IF(OR(ISBLANK('PARTICIPANT NAME LIST'!$B298),'PARTICIPANT NAME LIST'!$G298=3,'PARTICIPANT NAME LIST'!$G298=4,'PARTICIPANT NAME LIST'!$G298=5,'PARTICIPANT NAME LIST'!$G298=6),"",COUNTA('PARTICIPANT NAME LIST'!$B$9:$B298)-COUNTIFS('PARTICIPANT NAME LIST'!$G$9:$G298,"&gt;=3",'PARTICIPANT NAME LIST'!$G$9:$G298,"&lt;=6"))</f>
        <v/>
      </c>
      <c r="B297" s="97" t="str">
        <f>IF(OR(ISBLANK('PARTICIPANT NAME LIST'!$B298),'PARTICIPANT NAME LIST'!$G298=3,'PARTICIPANT NAME LIST'!$G298=4,'PARTICIPANT NAME LIST'!$G298=5,'PARTICIPANT NAME LIST'!$G298=6),"",UPPER('PARTICIPANT NAME LIST'!$B298))</f>
        <v/>
      </c>
      <c r="C297" s="101"/>
      <c r="D297" s="99" t="str">
        <f>IF(OR(ISBLANK('PARTICIPANT NAME LIST'!$B298),'PARTICIPANT NAME LIST'!$G298=3,'PARTICIPANT NAME LIST'!$G298=4,'PARTICIPANT NAME LIST'!$G298=5,'PARTICIPANT NAME LIST'!$G298=6),"",UPPER('PARTICIPANT NAME LIST'!$H298))</f>
        <v/>
      </c>
      <c r="E297" s="100" t="str">
        <f>IF('PARTICIPANT NAME LIST'!$G298=7,"ü","")</f>
        <v/>
      </c>
      <c r="F297" s="100" t="str">
        <f>IF('PARTICIPANT NAME LIST'!$G298=8,"ü","")</f>
        <v/>
      </c>
      <c r="G297" s="100" t="str">
        <f>IF('PARTICIPANT NAME LIST'!$G298=9,"ü","")</f>
        <v/>
      </c>
      <c r="H297" s="100" t="str">
        <f>IF('PARTICIPANT NAME LIST'!$G298=10,"ü","")</f>
        <v/>
      </c>
      <c r="I297" s="100" t="str">
        <f>IF('PARTICIPANT NAME LIST'!$G298=11,"ü","")</f>
        <v/>
      </c>
      <c r="J297" s="100" t="str">
        <f>IF('PARTICIPANT NAME LIST'!$G298=12,"ü","")</f>
        <v/>
      </c>
      <c r="K297" s="9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22.5" customHeight="1">
      <c r="A298" s="96" t="str">
        <f>IF(OR(ISBLANK('PARTICIPANT NAME LIST'!$B299),'PARTICIPANT NAME LIST'!$G299=3,'PARTICIPANT NAME LIST'!$G299=4,'PARTICIPANT NAME LIST'!$G299=5,'PARTICIPANT NAME LIST'!$G299=6),"",COUNTA('PARTICIPANT NAME LIST'!$B$9:$B299)-COUNTIFS('PARTICIPANT NAME LIST'!$G$9:$G299,"&gt;=3",'PARTICIPANT NAME LIST'!$G$9:$G299,"&lt;=6"))</f>
        <v/>
      </c>
      <c r="B298" s="97" t="str">
        <f>IF(OR(ISBLANK('PARTICIPANT NAME LIST'!$B299),'PARTICIPANT NAME LIST'!$G299=3,'PARTICIPANT NAME LIST'!$G299=4,'PARTICIPANT NAME LIST'!$G299=5,'PARTICIPANT NAME LIST'!$G299=6),"",UPPER('PARTICIPANT NAME LIST'!$B299))</f>
        <v/>
      </c>
      <c r="C298" s="101"/>
      <c r="D298" s="99" t="str">
        <f>IF(OR(ISBLANK('PARTICIPANT NAME LIST'!$B299),'PARTICIPANT NAME LIST'!$G299=3,'PARTICIPANT NAME LIST'!$G299=4,'PARTICIPANT NAME LIST'!$G299=5,'PARTICIPANT NAME LIST'!$G299=6),"",UPPER('PARTICIPANT NAME LIST'!$H299))</f>
        <v/>
      </c>
      <c r="E298" s="100" t="str">
        <f>IF('PARTICIPANT NAME LIST'!$G299=7,"ü","")</f>
        <v/>
      </c>
      <c r="F298" s="100" t="str">
        <f>IF('PARTICIPANT NAME LIST'!$G299=8,"ü","")</f>
        <v/>
      </c>
      <c r="G298" s="100" t="str">
        <f>IF('PARTICIPANT NAME LIST'!$G299=9,"ü","")</f>
        <v/>
      </c>
      <c r="H298" s="100" t="str">
        <f>IF('PARTICIPANT NAME LIST'!$G299=10,"ü","")</f>
        <v/>
      </c>
      <c r="I298" s="100" t="str">
        <f>IF('PARTICIPANT NAME LIST'!$G299=11,"ü","")</f>
        <v/>
      </c>
      <c r="J298" s="100" t="str">
        <f>IF('PARTICIPANT NAME LIST'!$G299=12,"ü","")</f>
        <v/>
      </c>
      <c r="K298" s="9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22.5" customHeight="1">
      <c r="A299" s="96" t="str">
        <f>IF(OR(ISBLANK('PARTICIPANT NAME LIST'!$B300),'PARTICIPANT NAME LIST'!$G300=3,'PARTICIPANT NAME LIST'!$G300=4,'PARTICIPANT NAME LIST'!$G300=5,'PARTICIPANT NAME LIST'!$G300=6),"",COUNTA('PARTICIPANT NAME LIST'!$B$9:$B300)-COUNTIFS('PARTICIPANT NAME LIST'!$G$9:$G300,"&gt;=3",'PARTICIPANT NAME LIST'!$G$9:$G300,"&lt;=6"))</f>
        <v/>
      </c>
      <c r="B299" s="97" t="str">
        <f>IF(OR(ISBLANK('PARTICIPANT NAME LIST'!$B300),'PARTICIPANT NAME LIST'!$G300=3,'PARTICIPANT NAME LIST'!$G300=4,'PARTICIPANT NAME LIST'!$G300=5,'PARTICIPANT NAME LIST'!$G300=6),"",UPPER('PARTICIPANT NAME LIST'!$B300))</f>
        <v/>
      </c>
      <c r="C299" s="101"/>
      <c r="D299" s="99" t="str">
        <f>IF(OR(ISBLANK('PARTICIPANT NAME LIST'!$B300),'PARTICIPANT NAME LIST'!$G300=3,'PARTICIPANT NAME LIST'!$G300=4,'PARTICIPANT NAME LIST'!$G300=5,'PARTICIPANT NAME LIST'!$G300=6),"",UPPER('PARTICIPANT NAME LIST'!$H300))</f>
        <v/>
      </c>
      <c r="E299" s="100" t="str">
        <f>IF('PARTICIPANT NAME LIST'!$G300=7,"ü","")</f>
        <v/>
      </c>
      <c r="F299" s="100" t="str">
        <f>IF('PARTICIPANT NAME LIST'!$G300=8,"ü","")</f>
        <v/>
      </c>
      <c r="G299" s="100" t="str">
        <f>IF('PARTICIPANT NAME LIST'!$G300=9,"ü","")</f>
        <v/>
      </c>
      <c r="H299" s="100" t="str">
        <f>IF('PARTICIPANT NAME LIST'!$G300=10,"ü","")</f>
        <v/>
      </c>
      <c r="I299" s="100" t="str">
        <f>IF('PARTICIPANT NAME LIST'!$G300=11,"ü","")</f>
        <v/>
      </c>
      <c r="J299" s="100" t="str">
        <f>IF('PARTICIPANT NAME LIST'!$G300=12,"ü","")</f>
        <v/>
      </c>
      <c r="K299" s="9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22.5" customHeight="1">
      <c r="A300" s="96" t="str">
        <f>IF(OR(ISBLANK('PARTICIPANT NAME LIST'!$B301),'PARTICIPANT NAME LIST'!$G301=3,'PARTICIPANT NAME LIST'!$G301=4,'PARTICIPANT NAME LIST'!$G301=5,'PARTICIPANT NAME LIST'!$G301=6),"",COUNTA('PARTICIPANT NAME LIST'!$B$9:$B301)-COUNTIFS('PARTICIPANT NAME LIST'!$G$9:$G301,"&gt;=3",'PARTICIPANT NAME LIST'!$G$9:$G301,"&lt;=6"))</f>
        <v/>
      </c>
      <c r="B300" s="97" t="str">
        <f>IF(OR(ISBLANK('PARTICIPANT NAME LIST'!$B301),'PARTICIPANT NAME LIST'!$G301=3,'PARTICIPANT NAME LIST'!$G301=4,'PARTICIPANT NAME LIST'!$G301=5,'PARTICIPANT NAME LIST'!$G301=6),"",UPPER('PARTICIPANT NAME LIST'!$B301))</f>
        <v/>
      </c>
      <c r="C300" s="101"/>
      <c r="D300" s="99" t="str">
        <f>IF(OR(ISBLANK('PARTICIPANT NAME LIST'!$B301),'PARTICIPANT NAME LIST'!$G301=3,'PARTICIPANT NAME LIST'!$G301=4,'PARTICIPANT NAME LIST'!$G301=5,'PARTICIPANT NAME LIST'!$G301=6),"",UPPER('PARTICIPANT NAME LIST'!$H301))</f>
        <v/>
      </c>
      <c r="E300" s="100" t="str">
        <f>IF('PARTICIPANT NAME LIST'!$G301=7,"ü","")</f>
        <v/>
      </c>
      <c r="F300" s="100" t="str">
        <f>IF('PARTICIPANT NAME LIST'!$G301=8,"ü","")</f>
        <v/>
      </c>
      <c r="G300" s="100" t="str">
        <f>IF('PARTICIPANT NAME LIST'!$G301=9,"ü","")</f>
        <v/>
      </c>
      <c r="H300" s="100" t="str">
        <f>IF('PARTICIPANT NAME LIST'!$G301=10,"ü","")</f>
        <v/>
      </c>
      <c r="I300" s="100" t="str">
        <f>IF('PARTICIPANT NAME LIST'!$G301=11,"ü","")</f>
        <v/>
      </c>
      <c r="J300" s="100" t="str">
        <f>IF('PARTICIPANT NAME LIST'!$G301=12,"ü","")</f>
        <v/>
      </c>
      <c r="K300" s="9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22.5" customHeight="1">
      <c r="A301" s="96" t="str">
        <f>IF(OR(ISBLANK('PARTICIPANT NAME LIST'!$B302),'PARTICIPANT NAME LIST'!$G302=3,'PARTICIPANT NAME LIST'!$G302=4,'PARTICIPANT NAME LIST'!$G302=5,'PARTICIPANT NAME LIST'!$G302=6),"",COUNTA('PARTICIPANT NAME LIST'!$B$9:$B302)-COUNTIFS('PARTICIPANT NAME LIST'!$G$9:$G302,"&gt;=3",'PARTICIPANT NAME LIST'!$G$9:$G302,"&lt;=6"))</f>
        <v/>
      </c>
      <c r="B301" s="97" t="str">
        <f>IF(OR(ISBLANK('PARTICIPANT NAME LIST'!$B302),'PARTICIPANT NAME LIST'!$G302=3,'PARTICIPANT NAME LIST'!$G302=4,'PARTICIPANT NAME LIST'!$G302=5,'PARTICIPANT NAME LIST'!$G302=6),"",UPPER('PARTICIPANT NAME LIST'!$B302))</f>
        <v/>
      </c>
      <c r="C301" s="101"/>
      <c r="D301" s="99" t="str">
        <f>IF(OR(ISBLANK('PARTICIPANT NAME LIST'!$B302),'PARTICIPANT NAME LIST'!$G302=3,'PARTICIPANT NAME LIST'!$G302=4,'PARTICIPANT NAME LIST'!$G302=5,'PARTICIPANT NAME LIST'!$G302=6),"",UPPER('PARTICIPANT NAME LIST'!$H302))</f>
        <v/>
      </c>
      <c r="E301" s="100" t="str">
        <f>IF('PARTICIPANT NAME LIST'!$G302=7,"ü","")</f>
        <v/>
      </c>
      <c r="F301" s="100" t="str">
        <f>IF('PARTICIPANT NAME LIST'!$G302=8,"ü","")</f>
        <v/>
      </c>
      <c r="G301" s="100" t="str">
        <f>IF('PARTICIPANT NAME LIST'!$G302=9,"ü","")</f>
        <v/>
      </c>
      <c r="H301" s="100" t="str">
        <f>IF('PARTICIPANT NAME LIST'!$G302=10,"ü","")</f>
        <v/>
      </c>
      <c r="I301" s="100" t="str">
        <f>IF('PARTICIPANT NAME LIST'!$G302=11,"ü","")</f>
        <v/>
      </c>
      <c r="J301" s="100" t="str">
        <f>IF('PARTICIPANT NAME LIST'!$G302=12,"ü","")</f>
        <v/>
      </c>
      <c r="K301" s="9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22.5" customHeight="1">
      <c r="A302" s="96" t="str">
        <f>IF(OR(ISBLANK('PARTICIPANT NAME LIST'!$B303),'PARTICIPANT NAME LIST'!$G303=3,'PARTICIPANT NAME LIST'!$G303=4,'PARTICIPANT NAME LIST'!$G303=5,'PARTICIPANT NAME LIST'!$G303=6),"",COUNTA('PARTICIPANT NAME LIST'!$B$9:$B303)-COUNTIFS('PARTICIPANT NAME LIST'!$G$9:$G303,"&gt;=3",'PARTICIPANT NAME LIST'!$G$9:$G303,"&lt;=6"))</f>
        <v/>
      </c>
      <c r="B302" s="97" t="str">
        <f>IF(OR(ISBLANK('PARTICIPANT NAME LIST'!$B303),'PARTICIPANT NAME LIST'!$G303=3,'PARTICIPANT NAME LIST'!$G303=4,'PARTICIPANT NAME LIST'!$G303=5,'PARTICIPANT NAME LIST'!$G303=6),"",UPPER('PARTICIPANT NAME LIST'!$B303))</f>
        <v/>
      </c>
      <c r="C302" s="101"/>
      <c r="D302" s="99" t="str">
        <f>IF(OR(ISBLANK('PARTICIPANT NAME LIST'!$B303),'PARTICIPANT NAME LIST'!$G303=3,'PARTICIPANT NAME LIST'!$G303=4,'PARTICIPANT NAME LIST'!$G303=5,'PARTICIPANT NAME LIST'!$G303=6),"",UPPER('PARTICIPANT NAME LIST'!$H303))</f>
        <v/>
      </c>
      <c r="E302" s="100" t="str">
        <f>IF('PARTICIPANT NAME LIST'!$G303=7,"ü","")</f>
        <v/>
      </c>
      <c r="F302" s="100" t="str">
        <f>IF('PARTICIPANT NAME LIST'!$G303=8,"ü","")</f>
        <v/>
      </c>
      <c r="G302" s="100" t="str">
        <f>IF('PARTICIPANT NAME LIST'!$G303=9,"ü","")</f>
        <v/>
      </c>
      <c r="H302" s="100" t="str">
        <f>IF('PARTICIPANT NAME LIST'!$G303=10,"ü","")</f>
        <v/>
      </c>
      <c r="I302" s="100" t="str">
        <f>IF('PARTICIPANT NAME LIST'!$G303=11,"ü","")</f>
        <v/>
      </c>
      <c r="J302" s="100" t="str">
        <f>IF('PARTICIPANT NAME LIST'!$G303=12,"ü","")</f>
        <v/>
      </c>
      <c r="K302" s="9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22.5" customHeight="1">
      <c r="A303" s="96" t="str">
        <f>IF(OR(ISBLANK('PARTICIPANT NAME LIST'!$B304),'PARTICIPANT NAME LIST'!$G304=3,'PARTICIPANT NAME LIST'!$G304=4,'PARTICIPANT NAME LIST'!$G304=5,'PARTICIPANT NAME LIST'!$G304=6),"",COUNTA('PARTICIPANT NAME LIST'!$B$9:$B304)-COUNTIFS('PARTICIPANT NAME LIST'!$G$9:$G304,"&gt;=3",'PARTICIPANT NAME LIST'!$G$9:$G304,"&lt;=6"))</f>
        <v/>
      </c>
      <c r="B303" s="97" t="str">
        <f>IF(OR(ISBLANK('PARTICIPANT NAME LIST'!$B304),'PARTICIPANT NAME LIST'!$G304=3,'PARTICIPANT NAME LIST'!$G304=4,'PARTICIPANT NAME LIST'!$G304=5,'PARTICIPANT NAME LIST'!$G304=6),"",UPPER('PARTICIPANT NAME LIST'!$B304))</f>
        <v/>
      </c>
      <c r="C303" s="101"/>
      <c r="D303" s="99" t="str">
        <f>IF(OR(ISBLANK('PARTICIPANT NAME LIST'!$B304),'PARTICIPANT NAME LIST'!$G304=3,'PARTICIPANT NAME LIST'!$G304=4,'PARTICIPANT NAME LIST'!$G304=5,'PARTICIPANT NAME LIST'!$G304=6),"",UPPER('PARTICIPANT NAME LIST'!$H304))</f>
        <v/>
      </c>
      <c r="E303" s="100" t="str">
        <f>IF('PARTICIPANT NAME LIST'!$G304=7,"ü","")</f>
        <v/>
      </c>
      <c r="F303" s="100" t="str">
        <f>IF('PARTICIPANT NAME LIST'!$G304=8,"ü","")</f>
        <v/>
      </c>
      <c r="G303" s="100" t="str">
        <f>IF('PARTICIPANT NAME LIST'!$G304=9,"ü","")</f>
        <v/>
      </c>
      <c r="H303" s="100" t="str">
        <f>IF('PARTICIPANT NAME LIST'!$G304=10,"ü","")</f>
        <v/>
      </c>
      <c r="I303" s="100" t="str">
        <f>IF('PARTICIPANT NAME LIST'!$G304=11,"ü","")</f>
        <v/>
      </c>
      <c r="J303" s="100" t="str">
        <f>IF('PARTICIPANT NAME LIST'!$G304=12,"ü","")</f>
        <v/>
      </c>
      <c r="K303" s="9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22.5" customHeight="1">
      <c r="A304" s="96" t="str">
        <f>IF(OR(ISBLANK('PARTICIPANT NAME LIST'!$B305),'PARTICIPANT NAME LIST'!$G305=3,'PARTICIPANT NAME LIST'!$G305=4,'PARTICIPANT NAME LIST'!$G305=5,'PARTICIPANT NAME LIST'!$G305=6),"",COUNTA('PARTICIPANT NAME LIST'!$B$9:$B305)-COUNTIFS('PARTICIPANT NAME LIST'!$G$9:$G305,"&gt;=3",'PARTICIPANT NAME LIST'!$G$9:$G305,"&lt;=6"))</f>
        <v/>
      </c>
      <c r="B304" s="97" t="str">
        <f>IF(OR(ISBLANK('PARTICIPANT NAME LIST'!$B305),'PARTICIPANT NAME LIST'!$G305=3,'PARTICIPANT NAME LIST'!$G305=4,'PARTICIPANT NAME LIST'!$G305=5,'PARTICIPANT NAME LIST'!$G305=6),"",UPPER('PARTICIPANT NAME LIST'!$B305))</f>
        <v/>
      </c>
      <c r="C304" s="101"/>
      <c r="D304" s="99" t="str">
        <f>IF(OR(ISBLANK('PARTICIPANT NAME LIST'!$B305),'PARTICIPANT NAME LIST'!$G305=3,'PARTICIPANT NAME LIST'!$G305=4,'PARTICIPANT NAME LIST'!$G305=5,'PARTICIPANT NAME LIST'!$G305=6),"",UPPER('PARTICIPANT NAME LIST'!$H305))</f>
        <v/>
      </c>
      <c r="E304" s="100" t="str">
        <f>IF('PARTICIPANT NAME LIST'!$G305=7,"ü","")</f>
        <v/>
      </c>
      <c r="F304" s="100" t="str">
        <f>IF('PARTICIPANT NAME LIST'!$G305=8,"ü","")</f>
        <v/>
      </c>
      <c r="G304" s="100" t="str">
        <f>IF('PARTICIPANT NAME LIST'!$G305=9,"ü","")</f>
        <v/>
      </c>
      <c r="H304" s="100" t="str">
        <f>IF('PARTICIPANT NAME LIST'!$G305=10,"ü","")</f>
        <v/>
      </c>
      <c r="I304" s="100" t="str">
        <f>IF('PARTICIPANT NAME LIST'!$G305=11,"ü","")</f>
        <v/>
      </c>
      <c r="J304" s="100" t="str">
        <f>IF('PARTICIPANT NAME LIST'!$G305=12,"ü","")</f>
        <v/>
      </c>
      <c r="K304" s="9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22.5" customHeight="1">
      <c r="A305" s="96" t="str">
        <f>IF(OR(ISBLANK('PARTICIPANT NAME LIST'!$B306),'PARTICIPANT NAME LIST'!$G306=3,'PARTICIPANT NAME LIST'!$G306=4,'PARTICIPANT NAME LIST'!$G306=5,'PARTICIPANT NAME LIST'!$G306=6),"",COUNTA('PARTICIPANT NAME LIST'!$B$9:$B306)-COUNTIFS('PARTICIPANT NAME LIST'!$G$9:$G306,"&gt;=3",'PARTICIPANT NAME LIST'!$G$9:$G306,"&lt;=6"))</f>
        <v/>
      </c>
      <c r="B305" s="97" t="str">
        <f>IF(OR(ISBLANK('PARTICIPANT NAME LIST'!$B306),'PARTICIPANT NAME LIST'!$G306=3,'PARTICIPANT NAME LIST'!$G306=4,'PARTICIPANT NAME LIST'!$G306=5,'PARTICIPANT NAME LIST'!$G306=6),"",UPPER('PARTICIPANT NAME LIST'!$B306))</f>
        <v/>
      </c>
      <c r="C305" s="101"/>
      <c r="D305" s="99" t="str">
        <f>IF(OR(ISBLANK('PARTICIPANT NAME LIST'!$B306),'PARTICIPANT NAME LIST'!$G306=3,'PARTICIPANT NAME LIST'!$G306=4,'PARTICIPANT NAME LIST'!$G306=5,'PARTICIPANT NAME LIST'!$G306=6),"",UPPER('PARTICIPANT NAME LIST'!$H306))</f>
        <v/>
      </c>
      <c r="E305" s="100" t="str">
        <f>IF('PARTICIPANT NAME LIST'!$G306=7,"ü","")</f>
        <v/>
      </c>
      <c r="F305" s="100" t="str">
        <f>IF('PARTICIPANT NAME LIST'!$G306=8,"ü","")</f>
        <v/>
      </c>
      <c r="G305" s="100" t="str">
        <f>IF('PARTICIPANT NAME LIST'!$G306=9,"ü","")</f>
        <v/>
      </c>
      <c r="H305" s="100" t="str">
        <f>IF('PARTICIPANT NAME LIST'!$G306=10,"ü","")</f>
        <v/>
      </c>
      <c r="I305" s="100" t="str">
        <f>IF('PARTICIPANT NAME LIST'!$G306=11,"ü","")</f>
        <v/>
      </c>
      <c r="J305" s="100" t="str">
        <f>IF('PARTICIPANT NAME LIST'!$G306=12,"ü","")</f>
        <v/>
      </c>
      <c r="K305" s="9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22.5" customHeight="1">
      <c r="A306" s="96" t="str">
        <f>IF(OR(ISBLANK('PARTICIPANT NAME LIST'!$B307),'PARTICIPANT NAME LIST'!$G307=3,'PARTICIPANT NAME LIST'!$G307=4,'PARTICIPANT NAME LIST'!$G307=5,'PARTICIPANT NAME LIST'!$G307=6),"",COUNTA('PARTICIPANT NAME LIST'!$B$9:$B307)-COUNTIFS('PARTICIPANT NAME LIST'!$G$9:$G307,"&gt;=3",'PARTICIPANT NAME LIST'!$G$9:$G307,"&lt;=6"))</f>
        <v/>
      </c>
      <c r="B306" s="97" t="str">
        <f>IF(OR(ISBLANK('PARTICIPANT NAME LIST'!$B307),'PARTICIPANT NAME LIST'!$G307=3,'PARTICIPANT NAME LIST'!$G307=4,'PARTICIPANT NAME LIST'!$G307=5,'PARTICIPANT NAME LIST'!$G307=6),"",UPPER('PARTICIPANT NAME LIST'!$B307))</f>
        <v/>
      </c>
      <c r="C306" s="101"/>
      <c r="D306" s="99" t="str">
        <f>IF(OR(ISBLANK('PARTICIPANT NAME LIST'!$B307),'PARTICIPANT NAME LIST'!$G307=3,'PARTICIPANT NAME LIST'!$G307=4,'PARTICIPANT NAME LIST'!$G307=5,'PARTICIPANT NAME LIST'!$G307=6),"",UPPER('PARTICIPANT NAME LIST'!$H307))</f>
        <v/>
      </c>
      <c r="E306" s="100" t="str">
        <f>IF('PARTICIPANT NAME LIST'!$G307=7,"ü","")</f>
        <v/>
      </c>
      <c r="F306" s="100" t="str">
        <f>IF('PARTICIPANT NAME LIST'!$G307=8,"ü","")</f>
        <v/>
      </c>
      <c r="G306" s="100" t="str">
        <f>IF('PARTICIPANT NAME LIST'!$G307=9,"ü","")</f>
        <v/>
      </c>
      <c r="H306" s="100" t="str">
        <f>IF('PARTICIPANT NAME LIST'!$G307=10,"ü","")</f>
        <v/>
      </c>
      <c r="I306" s="100" t="str">
        <f>IF('PARTICIPANT NAME LIST'!$G307=11,"ü","")</f>
        <v/>
      </c>
      <c r="J306" s="100" t="str">
        <f>IF('PARTICIPANT NAME LIST'!$G307=12,"ü","")</f>
        <v/>
      </c>
      <c r="K306" s="9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22.5" customHeight="1">
      <c r="A307" s="96" t="str">
        <f>IF(OR(ISBLANK('PARTICIPANT NAME LIST'!$B308),'PARTICIPANT NAME LIST'!$G308=3,'PARTICIPANT NAME LIST'!$G308=4,'PARTICIPANT NAME LIST'!$G308=5,'PARTICIPANT NAME LIST'!$G308=6),"",COUNTA('PARTICIPANT NAME LIST'!$B$9:$B308)-COUNTIFS('PARTICIPANT NAME LIST'!$G$9:$G308,"&gt;=3",'PARTICIPANT NAME LIST'!$G$9:$G308,"&lt;=6"))</f>
        <v/>
      </c>
      <c r="B307" s="97" t="str">
        <f>IF(OR(ISBLANK('PARTICIPANT NAME LIST'!$B308),'PARTICIPANT NAME LIST'!$G308=3,'PARTICIPANT NAME LIST'!$G308=4,'PARTICIPANT NAME LIST'!$G308=5,'PARTICIPANT NAME LIST'!$G308=6),"",UPPER('PARTICIPANT NAME LIST'!$B308))</f>
        <v/>
      </c>
      <c r="C307" s="101"/>
      <c r="D307" s="99" t="str">
        <f>IF(OR(ISBLANK('PARTICIPANT NAME LIST'!$B308),'PARTICIPANT NAME LIST'!$G308=3,'PARTICIPANT NAME LIST'!$G308=4,'PARTICIPANT NAME LIST'!$G308=5,'PARTICIPANT NAME LIST'!$G308=6),"",UPPER('PARTICIPANT NAME LIST'!$H308))</f>
        <v/>
      </c>
      <c r="E307" s="100" t="str">
        <f>IF('PARTICIPANT NAME LIST'!$G308=7,"ü","")</f>
        <v/>
      </c>
      <c r="F307" s="100" t="str">
        <f>IF('PARTICIPANT NAME LIST'!$G308=8,"ü","")</f>
        <v/>
      </c>
      <c r="G307" s="100" t="str">
        <f>IF('PARTICIPANT NAME LIST'!$G308=9,"ü","")</f>
        <v/>
      </c>
      <c r="H307" s="100" t="str">
        <f>IF('PARTICIPANT NAME LIST'!$G308=10,"ü","")</f>
        <v/>
      </c>
      <c r="I307" s="100" t="str">
        <f>IF('PARTICIPANT NAME LIST'!$G308=11,"ü","")</f>
        <v/>
      </c>
      <c r="J307" s="100" t="str">
        <f>IF('PARTICIPANT NAME LIST'!$G308=12,"ü","")</f>
        <v/>
      </c>
      <c r="K307" s="9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22.5" customHeight="1">
      <c r="A308" s="96" t="str">
        <f>IF(OR(ISBLANK('PARTICIPANT NAME LIST'!$B309),'PARTICIPANT NAME LIST'!$G309=3,'PARTICIPANT NAME LIST'!$G309=4,'PARTICIPANT NAME LIST'!$G309=5,'PARTICIPANT NAME LIST'!$G309=6),"",COUNTA('PARTICIPANT NAME LIST'!$B$9:$B309)-COUNTIFS('PARTICIPANT NAME LIST'!$G$9:$G309,"&gt;=3",'PARTICIPANT NAME LIST'!$G$9:$G309,"&lt;=6"))</f>
        <v/>
      </c>
      <c r="B308" s="97" t="str">
        <f>IF(OR(ISBLANK('PARTICIPANT NAME LIST'!$B309),'PARTICIPANT NAME LIST'!$G309=3,'PARTICIPANT NAME LIST'!$G309=4,'PARTICIPANT NAME LIST'!$G309=5,'PARTICIPANT NAME LIST'!$G309=6),"",UPPER('PARTICIPANT NAME LIST'!$B309))</f>
        <v/>
      </c>
      <c r="C308" s="101"/>
      <c r="D308" s="99" t="str">
        <f>IF(OR(ISBLANK('PARTICIPANT NAME LIST'!$B309),'PARTICIPANT NAME LIST'!$G309=3,'PARTICIPANT NAME LIST'!$G309=4,'PARTICIPANT NAME LIST'!$G309=5,'PARTICIPANT NAME LIST'!$G309=6),"",UPPER('PARTICIPANT NAME LIST'!$H309))</f>
        <v/>
      </c>
      <c r="E308" s="100" t="str">
        <f>IF('PARTICIPANT NAME LIST'!$G309=7,"ü","")</f>
        <v/>
      </c>
      <c r="F308" s="100" t="str">
        <f>IF('PARTICIPANT NAME LIST'!$G309=8,"ü","")</f>
        <v/>
      </c>
      <c r="G308" s="100" t="str">
        <f>IF('PARTICIPANT NAME LIST'!$G309=9,"ü","")</f>
        <v/>
      </c>
      <c r="H308" s="100" t="str">
        <f>IF('PARTICIPANT NAME LIST'!$G309=10,"ü","")</f>
        <v/>
      </c>
      <c r="I308" s="100" t="str">
        <f>IF('PARTICIPANT NAME LIST'!$G309=11,"ü","")</f>
        <v/>
      </c>
      <c r="J308" s="100" t="str">
        <f>IF('PARTICIPANT NAME LIST'!$G309=12,"ü","")</f>
        <v/>
      </c>
      <c r="K308" s="9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22.5" customHeight="1">
      <c r="A309" s="96" t="str">
        <f>IF(OR(ISBLANK('PARTICIPANT NAME LIST'!$B310),'PARTICIPANT NAME LIST'!$G310=3,'PARTICIPANT NAME LIST'!$G310=4,'PARTICIPANT NAME LIST'!$G310=5,'PARTICIPANT NAME LIST'!$G310=6),"",COUNTA('PARTICIPANT NAME LIST'!$B$9:$B310)-COUNTIFS('PARTICIPANT NAME LIST'!$G$9:$G310,"&gt;=3",'PARTICIPANT NAME LIST'!$G$9:$G310,"&lt;=6"))</f>
        <v/>
      </c>
      <c r="B309" s="97" t="str">
        <f>IF(OR(ISBLANK('PARTICIPANT NAME LIST'!$B310),'PARTICIPANT NAME LIST'!$G310=3,'PARTICIPANT NAME LIST'!$G310=4,'PARTICIPANT NAME LIST'!$G310=5,'PARTICIPANT NAME LIST'!$G310=6),"",UPPER('PARTICIPANT NAME LIST'!$B310))</f>
        <v/>
      </c>
      <c r="C309" s="101"/>
      <c r="D309" s="99" t="str">
        <f>IF(OR(ISBLANK('PARTICIPANT NAME LIST'!$B310),'PARTICIPANT NAME LIST'!$G310=3,'PARTICIPANT NAME LIST'!$G310=4,'PARTICIPANT NAME LIST'!$G310=5,'PARTICIPANT NAME LIST'!$G310=6),"",UPPER('PARTICIPANT NAME LIST'!$H310))</f>
        <v/>
      </c>
      <c r="E309" s="100" t="str">
        <f>IF('PARTICIPANT NAME LIST'!$G310=7,"ü","")</f>
        <v/>
      </c>
      <c r="F309" s="100" t="str">
        <f>IF('PARTICIPANT NAME LIST'!$G310=8,"ü","")</f>
        <v/>
      </c>
      <c r="G309" s="100" t="str">
        <f>IF('PARTICIPANT NAME LIST'!$G310=9,"ü","")</f>
        <v/>
      </c>
      <c r="H309" s="100" t="str">
        <f>IF('PARTICIPANT NAME LIST'!$G310=10,"ü","")</f>
        <v/>
      </c>
      <c r="I309" s="100" t="str">
        <f>IF('PARTICIPANT NAME LIST'!$G310=11,"ü","")</f>
        <v/>
      </c>
      <c r="J309" s="100" t="str">
        <f>IF('PARTICIPANT NAME LIST'!$G310=12,"ü","")</f>
        <v/>
      </c>
      <c r="K309" s="9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22.5" customHeight="1">
      <c r="A310" s="96" t="str">
        <f>IF(OR(ISBLANK('PARTICIPANT NAME LIST'!$B311),'PARTICIPANT NAME LIST'!$G311=3,'PARTICIPANT NAME LIST'!$G311=4,'PARTICIPANT NAME LIST'!$G311=5,'PARTICIPANT NAME LIST'!$G311=6),"",COUNTA('PARTICIPANT NAME LIST'!$B$9:$B311)-COUNTIFS('PARTICIPANT NAME LIST'!$G$9:$G311,"&gt;=3",'PARTICIPANT NAME LIST'!$G$9:$G311,"&lt;=6"))</f>
        <v/>
      </c>
      <c r="B310" s="97" t="str">
        <f>IF(OR(ISBLANK('PARTICIPANT NAME LIST'!$B311),'PARTICIPANT NAME LIST'!$G311=3,'PARTICIPANT NAME LIST'!$G311=4,'PARTICIPANT NAME LIST'!$G311=5,'PARTICIPANT NAME LIST'!$G311=6),"",UPPER('PARTICIPANT NAME LIST'!$B311))</f>
        <v/>
      </c>
      <c r="C310" s="101"/>
      <c r="D310" s="99" t="str">
        <f>IF(OR(ISBLANK('PARTICIPANT NAME LIST'!$B311),'PARTICIPANT NAME LIST'!$G311=3,'PARTICIPANT NAME LIST'!$G311=4,'PARTICIPANT NAME LIST'!$G311=5,'PARTICIPANT NAME LIST'!$G311=6),"",UPPER('PARTICIPANT NAME LIST'!$H311))</f>
        <v/>
      </c>
      <c r="E310" s="100" t="str">
        <f>IF('PARTICIPANT NAME LIST'!$G311=7,"ü","")</f>
        <v/>
      </c>
      <c r="F310" s="100" t="str">
        <f>IF('PARTICIPANT NAME LIST'!$G311=8,"ü","")</f>
        <v/>
      </c>
      <c r="G310" s="100" t="str">
        <f>IF('PARTICIPANT NAME LIST'!$G311=9,"ü","")</f>
        <v/>
      </c>
      <c r="H310" s="100" t="str">
        <f>IF('PARTICIPANT NAME LIST'!$G311=10,"ü","")</f>
        <v/>
      </c>
      <c r="I310" s="100" t="str">
        <f>IF('PARTICIPANT NAME LIST'!$G311=11,"ü","")</f>
        <v/>
      </c>
      <c r="J310" s="100" t="str">
        <f>IF('PARTICIPANT NAME LIST'!$G311=12,"ü","")</f>
        <v/>
      </c>
      <c r="K310" s="9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22.5" customHeight="1">
      <c r="A311" s="96" t="str">
        <f>IF(OR(ISBLANK('PARTICIPANT NAME LIST'!$B312),'PARTICIPANT NAME LIST'!$G312=3,'PARTICIPANT NAME LIST'!$G312=4,'PARTICIPANT NAME LIST'!$G312=5,'PARTICIPANT NAME LIST'!$G312=6),"",COUNTA('PARTICIPANT NAME LIST'!$B$9:$B312)-COUNTIFS('PARTICIPANT NAME LIST'!$G$9:$G312,"&gt;=3",'PARTICIPANT NAME LIST'!$G$9:$G312,"&lt;=6"))</f>
        <v/>
      </c>
      <c r="B311" s="97" t="str">
        <f>IF(OR(ISBLANK('PARTICIPANT NAME LIST'!$B312),'PARTICIPANT NAME LIST'!$G312=3,'PARTICIPANT NAME LIST'!$G312=4,'PARTICIPANT NAME LIST'!$G312=5,'PARTICIPANT NAME LIST'!$G312=6),"",UPPER('PARTICIPANT NAME LIST'!$B312))</f>
        <v/>
      </c>
      <c r="C311" s="101"/>
      <c r="D311" s="99" t="str">
        <f>IF(OR(ISBLANK('PARTICIPANT NAME LIST'!$B312),'PARTICIPANT NAME LIST'!$G312=3,'PARTICIPANT NAME LIST'!$G312=4,'PARTICIPANT NAME LIST'!$G312=5,'PARTICIPANT NAME LIST'!$G312=6),"",UPPER('PARTICIPANT NAME LIST'!$H312))</f>
        <v/>
      </c>
      <c r="E311" s="100" t="str">
        <f>IF('PARTICIPANT NAME LIST'!$G312=7,"ü","")</f>
        <v/>
      </c>
      <c r="F311" s="100" t="str">
        <f>IF('PARTICIPANT NAME LIST'!$G312=8,"ü","")</f>
        <v/>
      </c>
      <c r="G311" s="100" t="str">
        <f>IF('PARTICIPANT NAME LIST'!$G312=9,"ü","")</f>
        <v/>
      </c>
      <c r="H311" s="100" t="str">
        <f>IF('PARTICIPANT NAME LIST'!$G312=10,"ü","")</f>
        <v/>
      </c>
      <c r="I311" s="100" t="str">
        <f>IF('PARTICIPANT NAME LIST'!$G312=11,"ü","")</f>
        <v/>
      </c>
      <c r="J311" s="100" t="str">
        <f>IF('PARTICIPANT NAME LIST'!$G312=12,"ü","")</f>
        <v/>
      </c>
      <c r="K311" s="9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22.5" customHeight="1">
      <c r="A312" s="96" t="str">
        <f>IF(OR(ISBLANK('PARTICIPANT NAME LIST'!$B313),'PARTICIPANT NAME LIST'!$G313=3,'PARTICIPANT NAME LIST'!$G313=4,'PARTICIPANT NAME LIST'!$G313=5,'PARTICIPANT NAME LIST'!$G313=6),"",COUNTA('PARTICIPANT NAME LIST'!$B$9:$B313)-COUNTIFS('PARTICIPANT NAME LIST'!$G$9:$G313,"&gt;=3",'PARTICIPANT NAME LIST'!$G$9:$G313,"&lt;=6"))</f>
        <v/>
      </c>
      <c r="B312" s="97" t="str">
        <f>IF(OR(ISBLANK('PARTICIPANT NAME LIST'!$B313),'PARTICIPANT NAME LIST'!$G313=3,'PARTICIPANT NAME LIST'!$G313=4,'PARTICIPANT NAME LIST'!$G313=5,'PARTICIPANT NAME LIST'!$G313=6),"",UPPER('PARTICIPANT NAME LIST'!$B313))</f>
        <v/>
      </c>
      <c r="C312" s="101"/>
      <c r="D312" s="99" t="str">
        <f>IF(OR(ISBLANK('PARTICIPANT NAME LIST'!$B313),'PARTICIPANT NAME LIST'!$G313=3,'PARTICIPANT NAME LIST'!$G313=4,'PARTICIPANT NAME LIST'!$G313=5,'PARTICIPANT NAME LIST'!$G313=6),"",UPPER('PARTICIPANT NAME LIST'!$H313))</f>
        <v/>
      </c>
      <c r="E312" s="100" t="str">
        <f>IF('PARTICIPANT NAME LIST'!$G313=7,"ü","")</f>
        <v/>
      </c>
      <c r="F312" s="100" t="str">
        <f>IF('PARTICIPANT NAME LIST'!$G313=8,"ü","")</f>
        <v/>
      </c>
      <c r="G312" s="100" t="str">
        <f>IF('PARTICIPANT NAME LIST'!$G313=9,"ü","")</f>
        <v/>
      </c>
      <c r="H312" s="100" t="str">
        <f>IF('PARTICIPANT NAME LIST'!$G313=10,"ü","")</f>
        <v/>
      </c>
      <c r="I312" s="100" t="str">
        <f>IF('PARTICIPANT NAME LIST'!$G313=11,"ü","")</f>
        <v/>
      </c>
      <c r="J312" s="100" t="str">
        <f>IF('PARTICIPANT NAME LIST'!$G313=12,"ü","")</f>
        <v/>
      </c>
      <c r="K312" s="9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22.5" customHeight="1">
      <c r="A313" s="96" t="str">
        <f>IF(OR(ISBLANK('PARTICIPANT NAME LIST'!$B314),'PARTICIPANT NAME LIST'!$G314=3,'PARTICIPANT NAME LIST'!$G314=4,'PARTICIPANT NAME LIST'!$G314=5,'PARTICIPANT NAME LIST'!$G314=6),"",COUNTA('PARTICIPANT NAME LIST'!$B$9:$B314)-COUNTIFS('PARTICIPANT NAME LIST'!$G$9:$G314,"&gt;=3",'PARTICIPANT NAME LIST'!$G$9:$G314,"&lt;=6"))</f>
        <v/>
      </c>
      <c r="B313" s="97" t="str">
        <f>IF(OR(ISBLANK('PARTICIPANT NAME LIST'!$B314),'PARTICIPANT NAME LIST'!$G314=3,'PARTICIPANT NAME LIST'!$G314=4,'PARTICIPANT NAME LIST'!$G314=5,'PARTICIPANT NAME LIST'!$G314=6),"",UPPER('PARTICIPANT NAME LIST'!$B314))</f>
        <v/>
      </c>
      <c r="C313" s="101"/>
      <c r="D313" s="99" t="str">
        <f>IF(OR(ISBLANK('PARTICIPANT NAME LIST'!$B314),'PARTICIPANT NAME LIST'!$G314=3,'PARTICIPANT NAME LIST'!$G314=4,'PARTICIPANT NAME LIST'!$G314=5,'PARTICIPANT NAME LIST'!$G314=6),"",UPPER('PARTICIPANT NAME LIST'!$H314))</f>
        <v/>
      </c>
      <c r="E313" s="100" t="str">
        <f>IF('PARTICIPANT NAME LIST'!$G314=7,"ü","")</f>
        <v/>
      </c>
      <c r="F313" s="100" t="str">
        <f>IF('PARTICIPANT NAME LIST'!$G314=8,"ü","")</f>
        <v/>
      </c>
      <c r="G313" s="100" t="str">
        <f>IF('PARTICIPANT NAME LIST'!$G314=9,"ü","")</f>
        <v/>
      </c>
      <c r="H313" s="100" t="str">
        <f>IF('PARTICIPANT NAME LIST'!$G314=10,"ü","")</f>
        <v/>
      </c>
      <c r="I313" s="100" t="str">
        <f>IF('PARTICIPANT NAME LIST'!$G314=11,"ü","")</f>
        <v/>
      </c>
      <c r="J313" s="100" t="str">
        <f>IF('PARTICIPANT NAME LIST'!$G314=12,"ü","")</f>
        <v/>
      </c>
      <c r="K313" s="9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22.5" customHeight="1">
      <c r="A314" s="96" t="str">
        <f>IF(OR(ISBLANK('PARTICIPANT NAME LIST'!$B315),'PARTICIPANT NAME LIST'!$G315=3,'PARTICIPANT NAME LIST'!$G315=4,'PARTICIPANT NAME LIST'!$G315=5,'PARTICIPANT NAME LIST'!$G315=6),"",COUNTA('PARTICIPANT NAME LIST'!$B$9:$B315)-COUNTIFS('PARTICIPANT NAME LIST'!$G$9:$G315,"&gt;=3",'PARTICIPANT NAME LIST'!$G$9:$G315,"&lt;=6"))</f>
        <v/>
      </c>
      <c r="B314" s="97" t="str">
        <f>IF(OR(ISBLANK('PARTICIPANT NAME LIST'!$B315),'PARTICIPANT NAME LIST'!$G315=3,'PARTICIPANT NAME LIST'!$G315=4,'PARTICIPANT NAME LIST'!$G315=5,'PARTICIPANT NAME LIST'!$G315=6),"",UPPER('PARTICIPANT NAME LIST'!$B315))</f>
        <v/>
      </c>
      <c r="C314" s="101"/>
      <c r="D314" s="99" t="str">
        <f>IF(OR(ISBLANK('PARTICIPANT NAME LIST'!$B315),'PARTICIPANT NAME LIST'!$G315=3,'PARTICIPANT NAME LIST'!$G315=4,'PARTICIPANT NAME LIST'!$G315=5,'PARTICIPANT NAME LIST'!$G315=6),"",UPPER('PARTICIPANT NAME LIST'!$H315))</f>
        <v/>
      </c>
      <c r="E314" s="100" t="str">
        <f>IF('PARTICIPANT NAME LIST'!$G315=7,"ü","")</f>
        <v/>
      </c>
      <c r="F314" s="100" t="str">
        <f>IF('PARTICIPANT NAME LIST'!$G315=8,"ü","")</f>
        <v/>
      </c>
      <c r="G314" s="100" t="str">
        <f>IF('PARTICIPANT NAME LIST'!$G315=9,"ü","")</f>
        <v/>
      </c>
      <c r="H314" s="100" t="str">
        <f>IF('PARTICIPANT NAME LIST'!$G315=10,"ü","")</f>
        <v/>
      </c>
      <c r="I314" s="100" t="str">
        <f>IF('PARTICIPANT NAME LIST'!$G315=11,"ü","")</f>
        <v/>
      </c>
      <c r="J314" s="100" t="str">
        <f>IF('PARTICIPANT NAME LIST'!$G315=12,"ü","")</f>
        <v/>
      </c>
      <c r="K314" s="9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22.5" customHeight="1">
      <c r="A315" s="96" t="str">
        <f>IF(OR(ISBLANK('PARTICIPANT NAME LIST'!$B316),'PARTICIPANT NAME LIST'!$G316=3,'PARTICIPANT NAME LIST'!$G316=4,'PARTICIPANT NAME LIST'!$G316=5,'PARTICIPANT NAME LIST'!$G316=6),"",COUNTA('PARTICIPANT NAME LIST'!$B$9:$B316)-COUNTIFS('PARTICIPANT NAME LIST'!$G$9:$G316,"&gt;=3",'PARTICIPANT NAME LIST'!$G$9:$G316,"&lt;=6"))</f>
        <v/>
      </c>
      <c r="B315" s="97" t="str">
        <f>IF(OR(ISBLANK('PARTICIPANT NAME LIST'!$B316),'PARTICIPANT NAME LIST'!$G316=3,'PARTICIPANT NAME LIST'!$G316=4,'PARTICIPANT NAME LIST'!$G316=5,'PARTICIPANT NAME LIST'!$G316=6),"",UPPER('PARTICIPANT NAME LIST'!$B316))</f>
        <v/>
      </c>
      <c r="C315" s="101"/>
      <c r="D315" s="99" t="str">
        <f>IF(OR(ISBLANK('PARTICIPANT NAME LIST'!$B316),'PARTICIPANT NAME LIST'!$G316=3,'PARTICIPANT NAME LIST'!$G316=4,'PARTICIPANT NAME LIST'!$G316=5,'PARTICIPANT NAME LIST'!$G316=6),"",UPPER('PARTICIPANT NAME LIST'!$H316))</f>
        <v/>
      </c>
      <c r="E315" s="100" t="str">
        <f>IF('PARTICIPANT NAME LIST'!$G316=7,"ü","")</f>
        <v/>
      </c>
      <c r="F315" s="100" t="str">
        <f>IF('PARTICIPANT NAME LIST'!$G316=8,"ü","")</f>
        <v/>
      </c>
      <c r="G315" s="100" t="str">
        <f>IF('PARTICIPANT NAME LIST'!$G316=9,"ü","")</f>
        <v/>
      </c>
      <c r="H315" s="100" t="str">
        <f>IF('PARTICIPANT NAME LIST'!$G316=10,"ü","")</f>
        <v/>
      </c>
      <c r="I315" s="100" t="str">
        <f>IF('PARTICIPANT NAME LIST'!$G316=11,"ü","")</f>
        <v/>
      </c>
      <c r="J315" s="100" t="str">
        <f>IF('PARTICIPANT NAME LIST'!$G316=12,"ü","")</f>
        <v/>
      </c>
      <c r="K315" s="9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22.5" customHeight="1">
      <c r="A316" s="96" t="str">
        <f>IF(OR(ISBLANK('PARTICIPANT NAME LIST'!$B317),'PARTICIPANT NAME LIST'!$G317=3,'PARTICIPANT NAME LIST'!$G317=4,'PARTICIPANT NAME LIST'!$G317=5,'PARTICIPANT NAME LIST'!$G317=6),"",COUNTA('PARTICIPANT NAME LIST'!$B$9:$B317)-COUNTIFS('PARTICIPANT NAME LIST'!$G$9:$G317,"&gt;=3",'PARTICIPANT NAME LIST'!$G$9:$G317,"&lt;=6"))</f>
        <v/>
      </c>
      <c r="B316" s="97" t="str">
        <f>IF(OR(ISBLANK('PARTICIPANT NAME LIST'!$B317),'PARTICIPANT NAME LIST'!$G317=3,'PARTICIPANT NAME LIST'!$G317=4,'PARTICIPANT NAME LIST'!$G317=5,'PARTICIPANT NAME LIST'!$G317=6),"",UPPER('PARTICIPANT NAME LIST'!$B317))</f>
        <v/>
      </c>
      <c r="C316" s="101"/>
      <c r="D316" s="99" t="str">
        <f>IF(OR(ISBLANK('PARTICIPANT NAME LIST'!$B317),'PARTICIPANT NAME LIST'!$G317=3,'PARTICIPANT NAME LIST'!$G317=4,'PARTICIPANT NAME LIST'!$G317=5,'PARTICIPANT NAME LIST'!$G317=6),"",UPPER('PARTICIPANT NAME LIST'!$H317))</f>
        <v/>
      </c>
      <c r="E316" s="100" t="str">
        <f>IF('PARTICIPANT NAME LIST'!$G317=7,"ü","")</f>
        <v/>
      </c>
      <c r="F316" s="100" t="str">
        <f>IF('PARTICIPANT NAME LIST'!$G317=8,"ü","")</f>
        <v/>
      </c>
      <c r="G316" s="100" t="str">
        <f>IF('PARTICIPANT NAME LIST'!$G317=9,"ü","")</f>
        <v/>
      </c>
      <c r="H316" s="100" t="str">
        <f>IF('PARTICIPANT NAME LIST'!$G317=10,"ü","")</f>
        <v/>
      </c>
      <c r="I316" s="100" t="str">
        <f>IF('PARTICIPANT NAME LIST'!$G317=11,"ü","")</f>
        <v/>
      </c>
      <c r="J316" s="100" t="str">
        <f>IF('PARTICIPANT NAME LIST'!$G317=12,"ü","")</f>
        <v/>
      </c>
      <c r="K316" s="9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22.5" customHeight="1">
      <c r="A317" s="96" t="str">
        <f>IF(OR(ISBLANK('PARTICIPANT NAME LIST'!$B318),'PARTICIPANT NAME LIST'!$G318=3,'PARTICIPANT NAME LIST'!$G318=4,'PARTICIPANT NAME LIST'!$G318=5,'PARTICIPANT NAME LIST'!$G318=6),"",COUNTA('PARTICIPANT NAME LIST'!$B$9:$B318)-COUNTIFS('PARTICIPANT NAME LIST'!$G$9:$G318,"&gt;=3",'PARTICIPANT NAME LIST'!$G$9:$G318,"&lt;=6"))</f>
        <v/>
      </c>
      <c r="B317" s="97" t="str">
        <f>IF(OR(ISBLANK('PARTICIPANT NAME LIST'!$B318),'PARTICIPANT NAME LIST'!$G318=3,'PARTICIPANT NAME LIST'!$G318=4,'PARTICIPANT NAME LIST'!$G318=5,'PARTICIPANT NAME LIST'!$G318=6),"",UPPER('PARTICIPANT NAME LIST'!$B318))</f>
        <v/>
      </c>
      <c r="C317" s="101"/>
      <c r="D317" s="99" t="str">
        <f>IF(OR(ISBLANK('PARTICIPANT NAME LIST'!$B318),'PARTICIPANT NAME LIST'!$G318=3,'PARTICIPANT NAME LIST'!$G318=4,'PARTICIPANT NAME LIST'!$G318=5,'PARTICIPANT NAME LIST'!$G318=6),"",UPPER('PARTICIPANT NAME LIST'!$H318))</f>
        <v/>
      </c>
      <c r="E317" s="100" t="str">
        <f>IF('PARTICIPANT NAME LIST'!$G318=7,"ü","")</f>
        <v/>
      </c>
      <c r="F317" s="100" t="str">
        <f>IF('PARTICIPANT NAME LIST'!$G318=8,"ü","")</f>
        <v/>
      </c>
      <c r="G317" s="100" t="str">
        <f>IF('PARTICIPANT NAME LIST'!$G318=9,"ü","")</f>
        <v/>
      </c>
      <c r="H317" s="100" t="str">
        <f>IF('PARTICIPANT NAME LIST'!$G318=10,"ü","")</f>
        <v/>
      </c>
      <c r="I317" s="100" t="str">
        <f>IF('PARTICIPANT NAME LIST'!$G318=11,"ü","")</f>
        <v/>
      </c>
      <c r="J317" s="100" t="str">
        <f>IF('PARTICIPANT NAME LIST'!$G318=12,"ü","")</f>
        <v/>
      </c>
      <c r="K317" s="9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22.5" customHeight="1">
      <c r="A318" s="96" t="str">
        <f>IF(OR(ISBLANK('PARTICIPANT NAME LIST'!$B319),'PARTICIPANT NAME LIST'!$G319=3,'PARTICIPANT NAME LIST'!$G319=4,'PARTICIPANT NAME LIST'!$G319=5,'PARTICIPANT NAME LIST'!$G319=6),"",COUNTA('PARTICIPANT NAME LIST'!$B$9:$B319)-COUNTIFS('PARTICIPANT NAME LIST'!$G$9:$G319,"&gt;=3",'PARTICIPANT NAME LIST'!$G$9:$G319,"&lt;=6"))</f>
        <v/>
      </c>
      <c r="B318" s="97" t="str">
        <f>IF(OR(ISBLANK('PARTICIPANT NAME LIST'!$B319),'PARTICIPANT NAME LIST'!$G319=3,'PARTICIPANT NAME LIST'!$G319=4,'PARTICIPANT NAME LIST'!$G319=5,'PARTICIPANT NAME LIST'!$G319=6),"",UPPER('PARTICIPANT NAME LIST'!$B319))</f>
        <v/>
      </c>
      <c r="C318" s="101"/>
      <c r="D318" s="99" t="str">
        <f>IF(OR(ISBLANK('PARTICIPANT NAME LIST'!$B319),'PARTICIPANT NAME LIST'!$G319=3,'PARTICIPANT NAME LIST'!$G319=4,'PARTICIPANT NAME LIST'!$G319=5,'PARTICIPANT NAME LIST'!$G319=6),"",UPPER('PARTICIPANT NAME LIST'!$H319))</f>
        <v/>
      </c>
      <c r="E318" s="100" t="str">
        <f>IF('PARTICIPANT NAME LIST'!$G319=7,"ü","")</f>
        <v/>
      </c>
      <c r="F318" s="100" t="str">
        <f>IF('PARTICIPANT NAME LIST'!$G319=8,"ü","")</f>
        <v/>
      </c>
      <c r="G318" s="100" t="str">
        <f>IF('PARTICIPANT NAME LIST'!$G319=9,"ü","")</f>
        <v/>
      </c>
      <c r="H318" s="100" t="str">
        <f>IF('PARTICIPANT NAME LIST'!$G319=10,"ü","")</f>
        <v/>
      </c>
      <c r="I318" s="100" t="str">
        <f>IF('PARTICIPANT NAME LIST'!$G319=11,"ü","")</f>
        <v/>
      </c>
      <c r="J318" s="100" t="str">
        <f>IF('PARTICIPANT NAME LIST'!$G319=12,"ü","")</f>
        <v/>
      </c>
      <c r="K318" s="9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22.5" customHeight="1">
      <c r="A319" s="96" t="str">
        <f>IF(OR(ISBLANK('PARTICIPANT NAME LIST'!$B320),'PARTICIPANT NAME LIST'!$G320=3,'PARTICIPANT NAME LIST'!$G320=4,'PARTICIPANT NAME LIST'!$G320=5,'PARTICIPANT NAME LIST'!$G320=6),"",COUNTA('PARTICIPANT NAME LIST'!$B$9:$B320)-COUNTIFS('PARTICIPANT NAME LIST'!$G$9:$G320,"&gt;=3",'PARTICIPANT NAME LIST'!$G$9:$G320,"&lt;=6"))</f>
        <v/>
      </c>
      <c r="B319" s="97" t="str">
        <f>IF(OR(ISBLANK('PARTICIPANT NAME LIST'!$B320),'PARTICIPANT NAME LIST'!$G320=3,'PARTICIPANT NAME LIST'!$G320=4,'PARTICIPANT NAME LIST'!$G320=5,'PARTICIPANT NAME LIST'!$G320=6),"",UPPER('PARTICIPANT NAME LIST'!$B320))</f>
        <v/>
      </c>
      <c r="C319" s="101"/>
      <c r="D319" s="99" t="str">
        <f>IF(OR(ISBLANK('PARTICIPANT NAME LIST'!$B320),'PARTICIPANT NAME LIST'!$G320=3,'PARTICIPANT NAME LIST'!$G320=4,'PARTICIPANT NAME LIST'!$G320=5,'PARTICIPANT NAME LIST'!$G320=6),"",UPPER('PARTICIPANT NAME LIST'!$H320))</f>
        <v/>
      </c>
      <c r="E319" s="100" t="str">
        <f>IF('PARTICIPANT NAME LIST'!$G320=7,"ü","")</f>
        <v/>
      </c>
      <c r="F319" s="100" t="str">
        <f>IF('PARTICIPANT NAME LIST'!$G320=8,"ü","")</f>
        <v/>
      </c>
      <c r="G319" s="100" t="str">
        <f>IF('PARTICIPANT NAME LIST'!$G320=9,"ü","")</f>
        <v/>
      </c>
      <c r="H319" s="100" t="str">
        <f>IF('PARTICIPANT NAME LIST'!$G320=10,"ü","")</f>
        <v/>
      </c>
      <c r="I319" s="100" t="str">
        <f>IF('PARTICIPANT NAME LIST'!$G320=11,"ü","")</f>
        <v/>
      </c>
      <c r="J319" s="100" t="str">
        <f>IF('PARTICIPANT NAME LIST'!$G320=12,"ü","")</f>
        <v/>
      </c>
      <c r="K319" s="9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22.5" customHeight="1">
      <c r="A320" s="96" t="str">
        <f>IF(OR(ISBLANK('PARTICIPANT NAME LIST'!$B321),'PARTICIPANT NAME LIST'!$G321=3,'PARTICIPANT NAME LIST'!$G321=4,'PARTICIPANT NAME LIST'!$G321=5,'PARTICIPANT NAME LIST'!$G321=6),"",COUNTA('PARTICIPANT NAME LIST'!$B$9:$B321)-COUNTIFS('PARTICIPANT NAME LIST'!$G$9:$G321,"&gt;=3",'PARTICIPANT NAME LIST'!$G$9:$G321,"&lt;=6"))</f>
        <v/>
      </c>
      <c r="B320" s="97" t="str">
        <f>IF(OR(ISBLANK('PARTICIPANT NAME LIST'!$B321),'PARTICIPANT NAME LIST'!$G321=3,'PARTICIPANT NAME LIST'!$G321=4,'PARTICIPANT NAME LIST'!$G321=5,'PARTICIPANT NAME LIST'!$G321=6),"",UPPER('PARTICIPANT NAME LIST'!$B321))</f>
        <v/>
      </c>
      <c r="C320" s="101"/>
      <c r="D320" s="99" t="str">
        <f>IF(OR(ISBLANK('PARTICIPANT NAME LIST'!$B321),'PARTICIPANT NAME LIST'!$G321=3,'PARTICIPANT NAME LIST'!$G321=4,'PARTICIPANT NAME LIST'!$G321=5,'PARTICIPANT NAME LIST'!$G321=6),"",UPPER('PARTICIPANT NAME LIST'!$H321))</f>
        <v/>
      </c>
      <c r="E320" s="100" t="str">
        <f>IF('PARTICIPANT NAME LIST'!$G321=7,"ü","")</f>
        <v/>
      </c>
      <c r="F320" s="100" t="str">
        <f>IF('PARTICIPANT NAME LIST'!$G321=8,"ü","")</f>
        <v/>
      </c>
      <c r="G320" s="100" t="str">
        <f>IF('PARTICIPANT NAME LIST'!$G321=9,"ü","")</f>
        <v/>
      </c>
      <c r="H320" s="100" t="str">
        <f>IF('PARTICIPANT NAME LIST'!$G321=10,"ü","")</f>
        <v/>
      </c>
      <c r="I320" s="100" t="str">
        <f>IF('PARTICIPANT NAME LIST'!$G321=11,"ü","")</f>
        <v/>
      </c>
      <c r="J320" s="100" t="str">
        <f>IF('PARTICIPANT NAME LIST'!$G321=12,"ü","")</f>
        <v/>
      </c>
      <c r="K320" s="9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22.5" customHeight="1">
      <c r="A321" s="96" t="str">
        <f>IF(OR(ISBLANK('PARTICIPANT NAME LIST'!$B322),'PARTICIPANT NAME LIST'!$G322=3,'PARTICIPANT NAME LIST'!$G322=4,'PARTICIPANT NAME LIST'!$G322=5,'PARTICIPANT NAME LIST'!$G322=6),"",COUNTA('PARTICIPANT NAME LIST'!$B$9:$B322)-COUNTIFS('PARTICIPANT NAME LIST'!$G$9:$G322,"&gt;=3",'PARTICIPANT NAME LIST'!$G$9:$G322,"&lt;=6"))</f>
        <v/>
      </c>
      <c r="B321" s="97" t="str">
        <f>IF(OR(ISBLANK('PARTICIPANT NAME LIST'!$B322),'PARTICIPANT NAME LIST'!$G322=3,'PARTICIPANT NAME LIST'!$G322=4,'PARTICIPANT NAME LIST'!$G322=5,'PARTICIPANT NAME LIST'!$G322=6),"",UPPER('PARTICIPANT NAME LIST'!$B322))</f>
        <v/>
      </c>
      <c r="C321" s="101"/>
      <c r="D321" s="99" t="str">
        <f>IF(OR(ISBLANK('PARTICIPANT NAME LIST'!$B322),'PARTICIPANT NAME LIST'!$G322=3,'PARTICIPANT NAME LIST'!$G322=4,'PARTICIPANT NAME LIST'!$G322=5,'PARTICIPANT NAME LIST'!$G322=6),"",UPPER('PARTICIPANT NAME LIST'!$H322))</f>
        <v/>
      </c>
      <c r="E321" s="100" t="str">
        <f>IF('PARTICIPANT NAME LIST'!$G322=7,"ü","")</f>
        <v/>
      </c>
      <c r="F321" s="100" t="str">
        <f>IF('PARTICIPANT NAME LIST'!$G322=8,"ü","")</f>
        <v/>
      </c>
      <c r="G321" s="100" t="str">
        <f>IF('PARTICIPANT NAME LIST'!$G322=9,"ü","")</f>
        <v/>
      </c>
      <c r="H321" s="100" t="str">
        <f>IF('PARTICIPANT NAME LIST'!$G322=10,"ü","")</f>
        <v/>
      </c>
      <c r="I321" s="100" t="str">
        <f>IF('PARTICIPANT NAME LIST'!$G322=11,"ü","")</f>
        <v/>
      </c>
      <c r="J321" s="100" t="str">
        <f>IF('PARTICIPANT NAME LIST'!$G322=12,"ü","")</f>
        <v/>
      </c>
      <c r="K321" s="9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22.5" customHeight="1">
      <c r="A322" s="96" t="str">
        <f>IF(OR(ISBLANK('PARTICIPANT NAME LIST'!$B323),'PARTICIPANT NAME LIST'!$G323=3,'PARTICIPANT NAME LIST'!$G323=4,'PARTICIPANT NAME LIST'!$G323=5,'PARTICIPANT NAME LIST'!$G323=6),"",COUNTA('PARTICIPANT NAME LIST'!$B$9:$B323)-COUNTIFS('PARTICIPANT NAME LIST'!$G$9:$G323,"&gt;=3",'PARTICIPANT NAME LIST'!$G$9:$G323,"&lt;=6"))</f>
        <v/>
      </c>
      <c r="B322" s="97" t="str">
        <f>IF(OR(ISBLANK('PARTICIPANT NAME LIST'!$B323),'PARTICIPANT NAME LIST'!$G323=3,'PARTICIPANT NAME LIST'!$G323=4,'PARTICIPANT NAME LIST'!$G323=5,'PARTICIPANT NAME LIST'!$G323=6),"",UPPER('PARTICIPANT NAME LIST'!$B323))</f>
        <v/>
      </c>
      <c r="C322" s="101"/>
      <c r="D322" s="99" t="str">
        <f>IF(OR(ISBLANK('PARTICIPANT NAME LIST'!$B323),'PARTICIPANT NAME LIST'!$G323=3,'PARTICIPANT NAME LIST'!$G323=4,'PARTICIPANT NAME LIST'!$G323=5,'PARTICIPANT NAME LIST'!$G323=6),"",UPPER('PARTICIPANT NAME LIST'!$H323))</f>
        <v/>
      </c>
      <c r="E322" s="100" t="str">
        <f>IF('PARTICIPANT NAME LIST'!$G323=7,"ü","")</f>
        <v/>
      </c>
      <c r="F322" s="100" t="str">
        <f>IF('PARTICIPANT NAME LIST'!$G323=8,"ü","")</f>
        <v/>
      </c>
      <c r="G322" s="100" t="str">
        <f>IF('PARTICIPANT NAME LIST'!$G323=9,"ü","")</f>
        <v/>
      </c>
      <c r="H322" s="100" t="str">
        <f>IF('PARTICIPANT NAME LIST'!$G323=10,"ü","")</f>
        <v/>
      </c>
      <c r="I322" s="100" t="str">
        <f>IF('PARTICIPANT NAME LIST'!$G323=11,"ü","")</f>
        <v/>
      </c>
      <c r="J322" s="100" t="str">
        <f>IF('PARTICIPANT NAME LIST'!$G323=12,"ü","")</f>
        <v/>
      </c>
      <c r="K322" s="9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22.5" customHeight="1">
      <c r="A323" s="96" t="str">
        <f>IF(OR(ISBLANK('PARTICIPANT NAME LIST'!$B324),'PARTICIPANT NAME LIST'!$G324=3,'PARTICIPANT NAME LIST'!$G324=4,'PARTICIPANT NAME LIST'!$G324=5,'PARTICIPANT NAME LIST'!$G324=6),"",COUNTA('PARTICIPANT NAME LIST'!$B$9:$B324)-COUNTIFS('PARTICIPANT NAME LIST'!$G$9:$G324,"&gt;=3",'PARTICIPANT NAME LIST'!$G$9:$G324,"&lt;=6"))</f>
        <v/>
      </c>
      <c r="B323" s="97" t="str">
        <f>IF(OR(ISBLANK('PARTICIPANT NAME LIST'!$B324),'PARTICIPANT NAME LIST'!$G324=3,'PARTICIPANT NAME LIST'!$G324=4,'PARTICIPANT NAME LIST'!$G324=5,'PARTICIPANT NAME LIST'!$G324=6),"",UPPER('PARTICIPANT NAME LIST'!$B324))</f>
        <v/>
      </c>
      <c r="C323" s="101"/>
      <c r="D323" s="99" t="str">
        <f>IF(OR(ISBLANK('PARTICIPANT NAME LIST'!$B324),'PARTICIPANT NAME LIST'!$G324=3,'PARTICIPANT NAME LIST'!$G324=4,'PARTICIPANT NAME LIST'!$G324=5,'PARTICIPANT NAME LIST'!$G324=6),"",UPPER('PARTICIPANT NAME LIST'!$H324))</f>
        <v/>
      </c>
      <c r="E323" s="100" t="str">
        <f>IF('PARTICIPANT NAME LIST'!$G324=7,"ü","")</f>
        <v/>
      </c>
      <c r="F323" s="100" t="str">
        <f>IF('PARTICIPANT NAME LIST'!$G324=8,"ü","")</f>
        <v/>
      </c>
      <c r="G323" s="100" t="str">
        <f>IF('PARTICIPANT NAME LIST'!$G324=9,"ü","")</f>
        <v/>
      </c>
      <c r="H323" s="100" t="str">
        <f>IF('PARTICIPANT NAME LIST'!$G324=10,"ü","")</f>
        <v/>
      </c>
      <c r="I323" s="100" t="str">
        <f>IF('PARTICIPANT NAME LIST'!$G324=11,"ü","")</f>
        <v/>
      </c>
      <c r="J323" s="100" t="str">
        <f>IF('PARTICIPANT NAME LIST'!$G324=12,"ü","")</f>
        <v/>
      </c>
      <c r="K323" s="9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22.5" customHeight="1">
      <c r="A324" s="96" t="str">
        <f>IF(OR(ISBLANK('PARTICIPANT NAME LIST'!$B325),'PARTICIPANT NAME LIST'!$G325=3,'PARTICIPANT NAME LIST'!$G325=4,'PARTICIPANT NAME LIST'!$G325=5,'PARTICIPANT NAME LIST'!$G325=6),"",COUNTA('PARTICIPANT NAME LIST'!$B$9:$B325)-COUNTIFS('PARTICIPANT NAME LIST'!$G$9:$G325,"&gt;=3",'PARTICIPANT NAME LIST'!$G$9:$G325,"&lt;=6"))</f>
        <v/>
      </c>
      <c r="B324" s="97" t="str">
        <f>IF(OR(ISBLANK('PARTICIPANT NAME LIST'!$B325),'PARTICIPANT NAME LIST'!$G325=3,'PARTICIPANT NAME LIST'!$G325=4,'PARTICIPANT NAME LIST'!$G325=5,'PARTICIPANT NAME LIST'!$G325=6),"",UPPER('PARTICIPANT NAME LIST'!$B325))</f>
        <v/>
      </c>
      <c r="C324" s="101"/>
      <c r="D324" s="99" t="str">
        <f>IF(OR(ISBLANK('PARTICIPANT NAME LIST'!$B325),'PARTICIPANT NAME LIST'!$G325=3,'PARTICIPANT NAME LIST'!$G325=4,'PARTICIPANT NAME LIST'!$G325=5,'PARTICIPANT NAME LIST'!$G325=6),"",UPPER('PARTICIPANT NAME LIST'!$H325))</f>
        <v/>
      </c>
      <c r="E324" s="100" t="str">
        <f>IF('PARTICIPANT NAME LIST'!$G325=7,"ü","")</f>
        <v/>
      </c>
      <c r="F324" s="100" t="str">
        <f>IF('PARTICIPANT NAME LIST'!$G325=8,"ü","")</f>
        <v/>
      </c>
      <c r="G324" s="100" t="str">
        <f>IF('PARTICIPANT NAME LIST'!$G325=9,"ü","")</f>
        <v/>
      </c>
      <c r="H324" s="100" t="str">
        <f>IF('PARTICIPANT NAME LIST'!$G325=10,"ü","")</f>
        <v/>
      </c>
      <c r="I324" s="100" t="str">
        <f>IF('PARTICIPANT NAME LIST'!$G325=11,"ü","")</f>
        <v/>
      </c>
      <c r="J324" s="100" t="str">
        <f>IF('PARTICIPANT NAME LIST'!$G325=12,"ü","")</f>
        <v/>
      </c>
      <c r="K324" s="9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22.5" customHeight="1">
      <c r="A325" s="96" t="str">
        <f>IF(OR(ISBLANK('PARTICIPANT NAME LIST'!$B326),'PARTICIPANT NAME LIST'!$G326=3,'PARTICIPANT NAME LIST'!$G326=4,'PARTICIPANT NAME LIST'!$G326=5,'PARTICIPANT NAME LIST'!$G326=6),"",COUNTA('PARTICIPANT NAME LIST'!$B$9:$B326)-COUNTIFS('PARTICIPANT NAME LIST'!$G$9:$G326,"&gt;=3",'PARTICIPANT NAME LIST'!$G$9:$G326,"&lt;=6"))</f>
        <v/>
      </c>
      <c r="B325" s="97" t="str">
        <f>IF(OR(ISBLANK('PARTICIPANT NAME LIST'!$B326),'PARTICIPANT NAME LIST'!$G326=3,'PARTICIPANT NAME LIST'!$G326=4,'PARTICIPANT NAME LIST'!$G326=5,'PARTICIPANT NAME LIST'!$G326=6),"",UPPER('PARTICIPANT NAME LIST'!$B326))</f>
        <v/>
      </c>
      <c r="C325" s="101"/>
      <c r="D325" s="99" t="str">
        <f>IF(OR(ISBLANK('PARTICIPANT NAME LIST'!$B326),'PARTICIPANT NAME LIST'!$G326=3,'PARTICIPANT NAME LIST'!$G326=4,'PARTICIPANT NAME LIST'!$G326=5,'PARTICIPANT NAME LIST'!$G326=6),"",UPPER('PARTICIPANT NAME LIST'!$H326))</f>
        <v/>
      </c>
      <c r="E325" s="100" t="str">
        <f>IF('PARTICIPANT NAME LIST'!$G326=7,"ü","")</f>
        <v/>
      </c>
      <c r="F325" s="100" t="str">
        <f>IF('PARTICIPANT NAME LIST'!$G326=8,"ü","")</f>
        <v/>
      </c>
      <c r="G325" s="100" t="str">
        <f>IF('PARTICIPANT NAME LIST'!$G326=9,"ü","")</f>
        <v/>
      </c>
      <c r="H325" s="100" t="str">
        <f>IF('PARTICIPANT NAME LIST'!$G326=10,"ü","")</f>
        <v/>
      </c>
      <c r="I325" s="100" t="str">
        <f>IF('PARTICIPANT NAME LIST'!$G326=11,"ü","")</f>
        <v/>
      </c>
      <c r="J325" s="100" t="str">
        <f>IF('PARTICIPANT NAME LIST'!$G326=12,"ü","")</f>
        <v/>
      </c>
      <c r="K325" s="9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22.5" customHeight="1">
      <c r="A326" s="96" t="str">
        <f>IF(OR(ISBLANK('PARTICIPANT NAME LIST'!$B327),'PARTICIPANT NAME LIST'!$G327=3,'PARTICIPANT NAME LIST'!$G327=4,'PARTICIPANT NAME LIST'!$G327=5,'PARTICIPANT NAME LIST'!$G327=6),"",COUNTA('PARTICIPANT NAME LIST'!$B$9:$B327)-COUNTIFS('PARTICIPANT NAME LIST'!$G$9:$G327,"&gt;=3",'PARTICIPANT NAME LIST'!$G$9:$G327,"&lt;=6"))</f>
        <v/>
      </c>
      <c r="B326" s="97" t="str">
        <f>IF(OR(ISBLANK('PARTICIPANT NAME LIST'!$B327),'PARTICIPANT NAME LIST'!$G327=3,'PARTICIPANT NAME LIST'!$G327=4,'PARTICIPANT NAME LIST'!$G327=5,'PARTICIPANT NAME LIST'!$G327=6),"",UPPER('PARTICIPANT NAME LIST'!$B327))</f>
        <v/>
      </c>
      <c r="C326" s="101"/>
      <c r="D326" s="99" t="str">
        <f>IF(OR(ISBLANK('PARTICIPANT NAME LIST'!$B327),'PARTICIPANT NAME LIST'!$G327=3,'PARTICIPANT NAME LIST'!$G327=4,'PARTICIPANT NAME LIST'!$G327=5,'PARTICIPANT NAME LIST'!$G327=6),"",UPPER('PARTICIPANT NAME LIST'!$H327))</f>
        <v/>
      </c>
      <c r="E326" s="100" t="str">
        <f>IF('PARTICIPANT NAME LIST'!$G327=7,"ü","")</f>
        <v/>
      </c>
      <c r="F326" s="100" t="str">
        <f>IF('PARTICIPANT NAME LIST'!$G327=8,"ü","")</f>
        <v/>
      </c>
      <c r="G326" s="100" t="str">
        <f>IF('PARTICIPANT NAME LIST'!$G327=9,"ü","")</f>
        <v/>
      </c>
      <c r="H326" s="100" t="str">
        <f>IF('PARTICIPANT NAME LIST'!$G327=10,"ü","")</f>
        <v/>
      </c>
      <c r="I326" s="100" t="str">
        <f>IF('PARTICIPANT NAME LIST'!$G327=11,"ü","")</f>
        <v/>
      </c>
      <c r="J326" s="100" t="str">
        <f>IF('PARTICIPANT NAME LIST'!$G327=12,"ü","")</f>
        <v/>
      </c>
      <c r="K326" s="9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22.5" customHeight="1">
      <c r="A327" s="96" t="str">
        <f>IF(OR(ISBLANK('PARTICIPANT NAME LIST'!$B328),'PARTICIPANT NAME LIST'!$G328=3,'PARTICIPANT NAME LIST'!$G328=4,'PARTICIPANT NAME LIST'!$G328=5,'PARTICIPANT NAME LIST'!$G328=6),"",COUNTA('PARTICIPANT NAME LIST'!$B$9:$B328)-COUNTIFS('PARTICIPANT NAME LIST'!$G$9:$G328,"&gt;=3",'PARTICIPANT NAME LIST'!$G$9:$G328,"&lt;=6"))</f>
        <v/>
      </c>
      <c r="B327" s="97" t="str">
        <f>IF(OR(ISBLANK('PARTICIPANT NAME LIST'!$B328),'PARTICIPANT NAME LIST'!$G328=3,'PARTICIPANT NAME LIST'!$G328=4,'PARTICIPANT NAME LIST'!$G328=5,'PARTICIPANT NAME LIST'!$G328=6),"",UPPER('PARTICIPANT NAME LIST'!$B328))</f>
        <v/>
      </c>
      <c r="C327" s="101"/>
      <c r="D327" s="99" t="str">
        <f>IF(OR(ISBLANK('PARTICIPANT NAME LIST'!$B328),'PARTICIPANT NAME LIST'!$G328=3,'PARTICIPANT NAME LIST'!$G328=4,'PARTICIPANT NAME LIST'!$G328=5,'PARTICIPANT NAME LIST'!$G328=6),"",UPPER('PARTICIPANT NAME LIST'!$H328))</f>
        <v/>
      </c>
      <c r="E327" s="100" t="str">
        <f>IF('PARTICIPANT NAME LIST'!$G328=7,"ü","")</f>
        <v/>
      </c>
      <c r="F327" s="100" t="str">
        <f>IF('PARTICIPANT NAME LIST'!$G328=8,"ü","")</f>
        <v/>
      </c>
      <c r="G327" s="100" t="str">
        <f>IF('PARTICIPANT NAME LIST'!$G328=9,"ü","")</f>
        <v/>
      </c>
      <c r="H327" s="100" t="str">
        <f>IF('PARTICIPANT NAME LIST'!$G328=10,"ü","")</f>
        <v/>
      </c>
      <c r="I327" s="100" t="str">
        <f>IF('PARTICIPANT NAME LIST'!$G328=11,"ü","")</f>
        <v/>
      </c>
      <c r="J327" s="100" t="str">
        <f>IF('PARTICIPANT NAME LIST'!$G328=12,"ü","")</f>
        <v/>
      </c>
      <c r="K327" s="9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22.5" customHeight="1">
      <c r="A328" s="96" t="str">
        <f>IF(OR(ISBLANK('PARTICIPANT NAME LIST'!$B329),'PARTICIPANT NAME LIST'!$G329=3,'PARTICIPANT NAME LIST'!$G329=4,'PARTICIPANT NAME LIST'!$G329=5,'PARTICIPANT NAME LIST'!$G329=6),"",COUNTA('PARTICIPANT NAME LIST'!$B$9:$B329)-COUNTIFS('PARTICIPANT NAME LIST'!$G$9:$G329,"&gt;=3",'PARTICIPANT NAME LIST'!$G$9:$G329,"&lt;=6"))</f>
        <v/>
      </c>
      <c r="B328" s="97" t="str">
        <f>IF(OR(ISBLANK('PARTICIPANT NAME LIST'!$B329),'PARTICIPANT NAME LIST'!$G329=3,'PARTICIPANT NAME LIST'!$G329=4,'PARTICIPANT NAME LIST'!$G329=5,'PARTICIPANT NAME LIST'!$G329=6),"",UPPER('PARTICIPANT NAME LIST'!$B329))</f>
        <v/>
      </c>
      <c r="C328" s="101"/>
      <c r="D328" s="99" t="str">
        <f>IF(OR(ISBLANK('PARTICIPANT NAME LIST'!$B329),'PARTICIPANT NAME LIST'!$G329=3,'PARTICIPANT NAME LIST'!$G329=4,'PARTICIPANT NAME LIST'!$G329=5,'PARTICIPANT NAME LIST'!$G329=6),"",UPPER('PARTICIPANT NAME LIST'!$H329))</f>
        <v/>
      </c>
      <c r="E328" s="100" t="str">
        <f>IF('PARTICIPANT NAME LIST'!$G329=7,"ü","")</f>
        <v/>
      </c>
      <c r="F328" s="100" t="str">
        <f>IF('PARTICIPANT NAME LIST'!$G329=8,"ü","")</f>
        <v/>
      </c>
      <c r="G328" s="100" t="str">
        <f>IF('PARTICIPANT NAME LIST'!$G329=9,"ü","")</f>
        <v/>
      </c>
      <c r="H328" s="100" t="str">
        <f>IF('PARTICIPANT NAME LIST'!$G329=10,"ü","")</f>
        <v/>
      </c>
      <c r="I328" s="100" t="str">
        <f>IF('PARTICIPANT NAME LIST'!$G329=11,"ü","")</f>
        <v/>
      </c>
      <c r="J328" s="100" t="str">
        <f>IF('PARTICIPANT NAME LIST'!$G329=12,"ü","")</f>
        <v/>
      </c>
      <c r="K328" s="9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22.5" customHeight="1">
      <c r="A329" s="96" t="str">
        <f>IF(OR(ISBLANK('PARTICIPANT NAME LIST'!$B330),'PARTICIPANT NAME LIST'!$G330=3,'PARTICIPANT NAME LIST'!$G330=4,'PARTICIPANT NAME LIST'!$G330=5,'PARTICIPANT NAME LIST'!$G330=6),"",COUNTA('PARTICIPANT NAME LIST'!$B$9:$B330)-COUNTIFS('PARTICIPANT NAME LIST'!$G$9:$G330,"&gt;=3",'PARTICIPANT NAME LIST'!$G$9:$G330,"&lt;=6"))</f>
        <v/>
      </c>
      <c r="B329" s="97" t="str">
        <f>IF(OR(ISBLANK('PARTICIPANT NAME LIST'!$B330),'PARTICIPANT NAME LIST'!$G330=3,'PARTICIPANT NAME LIST'!$G330=4,'PARTICIPANT NAME LIST'!$G330=5,'PARTICIPANT NAME LIST'!$G330=6),"",UPPER('PARTICIPANT NAME LIST'!$B330))</f>
        <v/>
      </c>
      <c r="C329" s="101"/>
      <c r="D329" s="99" t="str">
        <f>IF(OR(ISBLANK('PARTICIPANT NAME LIST'!$B330),'PARTICIPANT NAME LIST'!$G330=3,'PARTICIPANT NAME LIST'!$G330=4,'PARTICIPANT NAME LIST'!$G330=5,'PARTICIPANT NAME LIST'!$G330=6),"",UPPER('PARTICIPANT NAME LIST'!$H330))</f>
        <v/>
      </c>
      <c r="E329" s="100" t="str">
        <f>IF('PARTICIPANT NAME LIST'!$G330=7,"ü","")</f>
        <v/>
      </c>
      <c r="F329" s="100" t="str">
        <f>IF('PARTICIPANT NAME LIST'!$G330=8,"ü","")</f>
        <v/>
      </c>
      <c r="G329" s="100" t="str">
        <f>IF('PARTICIPANT NAME LIST'!$G330=9,"ü","")</f>
        <v/>
      </c>
      <c r="H329" s="100" t="str">
        <f>IF('PARTICIPANT NAME LIST'!$G330=10,"ü","")</f>
        <v/>
      </c>
      <c r="I329" s="100" t="str">
        <f>IF('PARTICIPANT NAME LIST'!$G330=11,"ü","")</f>
        <v/>
      </c>
      <c r="J329" s="100" t="str">
        <f>IF('PARTICIPANT NAME LIST'!$G330=12,"ü","")</f>
        <v/>
      </c>
      <c r="K329" s="9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22.5" customHeight="1">
      <c r="A330" s="96" t="str">
        <f>IF(OR(ISBLANK('PARTICIPANT NAME LIST'!$B331),'PARTICIPANT NAME LIST'!$G331=3,'PARTICIPANT NAME LIST'!$G331=4,'PARTICIPANT NAME LIST'!$G331=5,'PARTICIPANT NAME LIST'!$G331=6),"",COUNTA('PARTICIPANT NAME LIST'!$B$9:$B331)-COUNTIFS('PARTICIPANT NAME LIST'!$G$9:$G331,"&gt;=3",'PARTICIPANT NAME LIST'!$G$9:$G331,"&lt;=6"))</f>
        <v/>
      </c>
      <c r="B330" s="97" t="str">
        <f>IF(OR(ISBLANK('PARTICIPANT NAME LIST'!$B331),'PARTICIPANT NAME LIST'!$G331=3,'PARTICIPANT NAME LIST'!$G331=4,'PARTICIPANT NAME LIST'!$G331=5,'PARTICIPANT NAME LIST'!$G331=6),"",UPPER('PARTICIPANT NAME LIST'!$B331))</f>
        <v/>
      </c>
      <c r="C330" s="101"/>
      <c r="D330" s="99" t="str">
        <f>IF(OR(ISBLANK('PARTICIPANT NAME LIST'!$B331),'PARTICIPANT NAME LIST'!$G331=3,'PARTICIPANT NAME LIST'!$G331=4,'PARTICIPANT NAME LIST'!$G331=5,'PARTICIPANT NAME LIST'!$G331=6),"",UPPER('PARTICIPANT NAME LIST'!$H331))</f>
        <v/>
      </c>
      <c r="E330" s="100" t="str">
        <f>IF('PARTICIPANT NAME LIST'!$G331=7,"ü","")</f>
        <v/>
      </c>
      <c r="F330" s="100" t="str">
        <f>IF('PARTICIPANT NAME LIST'!$G331=8,"ü","")</f>
        <v/>
      </c>
      <c r="G330" s="100" t="str">
        <f>IF('PARTICIPANT NAME LIST'!$G331=9,"ü","")</f>
        <v/>
      </c>
      <c r="H330" s="100" t="str">
        <f>IF('PARTICIPANT NAME LIST'!$G331=10,"ü","")</f>
        <v/>
      </c>
      <c r="I330" s="100" t="str">
        <f>IF('PARTICIPANT NAME LIST'!$G331=11,"ü","")</f>
        <v/>
      </c>
      <c r="J330" s="100" t="str">
        <f>IF('PARTICIPANT NAME LIST'!$G331=12,"ü","")</f>
        <v/>
      </c>
      <c r="K330" s="9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22.5" customHeight="1">
      <c r="A331" s="96" t="str">
        <f>IF(OR(ISBLANK('PARTICIPANT NAME LIST'!$B332),'PARTICIPANT NAME LIST'!$G332=3,'PARTICIPANT NAME LIST'!$G332=4,'PARTICIPANT NAME LIST'!$G332=5,'PARTICIPANT NAME LIST'!$G332=6),"",COUNTA('PARTICIPANT NAME LIST'!$B$9:$B332)-COUNTIFS('PARTICIPANT NAME LIST'!$G$9:$G332,"&gt;=3",'PARTICIPANT NAME LIST'!$G$9:$G332,"&lt;=6"))</f>
        <v/>
      </c>
      <c r="B331" s="97" t="str">
        <f>IF(OR(ISBLANK('PARTICIPANT NAME LIST'!$B332),'PARTICIPANT NAME LIST'!$G332=3,'PARTICIPANT NAME LIST'!$G332=4,'PARTICIPANT NAME LIST'!$G332=5,'PARTICIPANT NAME LIST'!$G332=6),"",UPPER('PARTICIPANT NAME LIST'!$B332))</f>
        <v/>
      </c>
      <c r="C331" s="101"/>
      <c r="D331" s="99" t="str">
        <f>IF(OR(ISBLANK('PARTICIPANT NAME LIST'!$B332),'PARTICIPANT NAME LIST'!$G332=3,'PARTICIPANT NAME LIST'!$G332=4,'PARTICIPANT NAME LIST'!$G332=5,'PARTICIPANT NAME LIST'!$G332=6),"",UPPER('PARTICIPANT NAME LIST'!$H332))</f>
        <v/>
      </c>
      <c r="E331" s="100" t="str">
        <f>IF('PARTICIPANT NAME LIST'!$G332=7,"ü","")</f>
        <v/>
      </c>
      <c r="F331" s="100" t="str">
        <f>IF('PARTICIPANT NAME LIST'!$G332=8,"ü","")</f>
        <v/>
      </c>
      <c r="G331" s="100" t="str">
        <f>IF('PARTICIPANT NAME LIST'!$G332=9,"ü","")</f>
        <v/>
      </c>
      <c r="H331" s="100" t="str">
        <f>IF('PARTICIPANT NAME LIST'!$G332=10,"ü","")</f>
        <v/>
      </c>
      <c r="I331" s="100" t="str">
        <f>IF('PARTICIPANT NAME LIST'!$G332=11,"ü","")</f>
        <v/>
      </c>
      <c r="J331" s="100" t="str">
        <f>IF('PARTICIPANT NAME LIST'!$G332=12,"ü","")</f>
        <v/>
      </c>
      <c r="K331" s="9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22.5" customHeight="1">
      <c r="A332" s="96" t="str">
        <f>IF(OR(ISBLANK('PARTICIPANT NAME LIST'!$B333),'PARTICIPANT NAME LIST'!$G333=3,'PARTICIPANT NAME LIST'!$G333=4,'PARTICIPANT NAME LIST'!$G333=5,'PARTICIPANT NAME LIST'!$G333=6),"",COUNTA('PARTICIPANT NAME LIST'!$B$9:$B333)-COUNTIFS('PARTICIPANT NAME LIST'!$G$9:$G333,"&gt;=3",'PARTICIPANT NAME LIST'!$G$9:$G333,"&lt;=6"))</f>
        <v/>
      </c>
      <c r="B332" s="97" t="str">
        <f>IF(OR(ISBLANK('PARTICIPANT NAME LIST'!$B333),'PARTICIPANT NAME LIST'!$G333=3,'PARTICIPANT NAME LIST'!$G333=4,'PARTICIPANT NAME LIST'!$G333=5,'PARTICIPANT NAME LIST'!$G333=6),"",UPPER('PARTICIPANT NAME LIST'!$B333))</f>
        <v/>
      </c>
      <c r="C332" s="101"/>
      <c r="D332" s="99" t="str">
        <f>IF(OR(ISBLANK('PARTICIPANT NAME LIST'!$B333),'PARTICIPANT NAME LIST'!$G333=3,'PARTICIPANT NAME LIST'!$G333=4,'PARTICIPANT NAME LIST'!$G333=5,'PARTICIPANT NAME LIST'!$G333=6),"",UPPER('PARTICIPANT NAME LIST'!$H333))</f>
        <v/>
      </c>
      <c r="E332" s="100" t="str">
        <f>IF('PARTICIPANT NAME LIST'!$G333=7,"ü","")</f>
        <v/>
      </c>
      <c r="F332" s="100" t="str">
        <f>IF('PARTICIPANT NAME LIST'!$G333=8,"ü","")</f>
        <v/>
      </c>
      <c r="G332" s="100" t="str">
        <f>IF('PARTICIPANT NAME LIST'!$G333=9,"ü","")</f>
        <v/>
      </c>
      <c r="H332" s="100" t="str">
        <f>IF('PARTICIPANT NAME LIST'!$G333=10,"ü","")</f>
        <v/>
      </c>
      <c r="I332" s="100" t="str">
        <f>IF('PARTICIPANT NAME LIST'!$G333=11,"ü","")</f>
        <v/>
      </c>
      <c r="J332" s="100" t="str">
        <f>IF('PARTICIPANT NAME LIST'!$G333=12,"ü","")</f>
        <v/>
      </c>
      <c r="K332" s="9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22.5" customHeight="1">
      <c r="A333" s="96" t="str">
        <f>IF(OR(ISBLANK('PARTICIPANT NAME LIST'!$B334),'PARTICIPANT NAME LIST'!$G334=3,'PARTICIPANT NAME LIST'!$G334=4,'PARTICIPANT NAME LIST'!$G334=5,'PARTICIPANT NAME LIST'!$G334=6),"",COUNTA('PARTICIPANT NAME LIST'!$B$9:$B334)-COUNTIFS('PARTICIPANT NAME LIST'!$G$9:$G334,"&gt;=3",'PARTICIPANT NAME LIST'!$G$9:$G334,"&lt;=6"))</f>
        <v/>
      </c>
      <c r="B333" s="97" t="str">
        <f>IF(OR(ISBLANK('PARTICIPANT NAME LIST'!$B334),'PARTICIPANT NAME LIST'!$G334=3,'PARTICIPANT NAME LIST'!$G334=4,'PARTICIPANT NAME LIST'!$G334=5,'PARTICIPANT NAME LIST'!$G334=6),"",UPPER('PARTICIPANT NAME LIST'!$B334))</f>
        <v/>
      </c>
      <c r="C333" s="101"/>
      <c r="D333" s="99" t="str">
        <f>IF(OR(ISBLANK('PARTICIPANT NAME LIST'!$B334),'PARTICIPANT NAME LIST'!$G334=3,'PARTICIPANT NAME LIST'!$G334=4,'PARTICIPANT NAME LIST'!$G334=5,'PARTICIPANT NAME LIST'!$G334=6),"",UPPER('PARTICIPANT NAME LIST'!$H334))</f>
        <v/>
      </c>
      <c r="E333" s="100" t="str">
        <f>IF('PARTICIPANT NAME LIST'!$G334=7,"ü","")</f>
        <v/>
      </c>
      <c r="F333" s="100" t="str">
        <f>IF('PARTICIPANT NAME LIST'!$G334=8,"ü","")</f>
        <v/>
      </c>
      <c r="G333" s="100" t="str">
        <f>IF('PARTICIPANT NAME LIST'!$G334=9,"ü","")</f>
        <v/>
      </c>
      <c r="H333" s="100" t="str">
        <f>IF('PARTICIPANT NAME LIST'!$G334=10,"ü","")</f>
        <v/>
      </c>
      <c r="I333" s="100" t="str">
        <f>IF('PARTICIPANT NAME LIST'!$G334=11,"ü","")</f>
        <v/>
      </c>
      <c r="J333" s="100" t="str">
        <f>IF('PARTICIPANT NAME LIST'!$G334=12,"ü","")</f>
        <v/>
      </c>
      <c r="K333" s="9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22.5" customHeight="1">
      <c r="A334" s="96" t="str">
        <f>IF(OR(ISBLANK('PARTICIPANT NAME LIST'!$B335),'PARTICIPANT NAME LIST'!$G335=3,'PARTICIPANT NAME LIST'!$G335=4,'PARTICIPANT NAME LIST'!$G335=5,'PARTICIPANT NAME LIST'!$G335=6),"",COUNTA('PARTICIPANT NAME LIST'!$B$9:$B335)-COUNTIFS('PARTICIPANT NAME LIST'!$G$9:$G335,"&gt;=3",'PARTICIPANT NAME LIST'!$G$9:$G335,"&lt;=6"))</f>
        <v/>
      </c>
      <c r="B334" s="97" t="str">
        <f>IF(OR(ISBLANK('PARTICIPANT NAME LIST'!$B335),'PARTICIPANT NAME LIST'!$G335=3,'PARTICIPANT NAME LIST'!$G335=4,'PARTICIPANT NAME LIST'!$G335=5,'PARTICIPANT NAME LIST'!$G335=6),"",UPPER('PARTICIPANT NAME LIST'!$B335))</f>
        <v/>
      </c>
      <c r="C334" s="101"/>
      <c r="D334" s="99" t="str">
        <f>IF(OR(ISBLANK('PARTICIPANT NAME LIST'!$B335),'PARTICIPANT NAME LIST'!$G335=3,'PARTICIPANT NAME LIST'!$G335=4,'PARTICIPANT NAME LIST'!$G335=5,'PARTICIPANT NAME LIST'!$G335=6),"",UPPER('PARTICIPANT NAME LIST'!$H335))</f>
        <v/>
      </c>
      <c r="E334" s="100" t="str">
        <f>IF('PARTICIPANT NAME LIST'!$G335=7,"ü","")</f>
        <v/>
      </c>
      <c r="F334" s="100" t="str">
        <f>IF('PARTICIPANT NAME LIST'!$G335=8,"ü","")</f>
        <v/>
      </c>
      <c r="G334" s="100" t="str">
        <f>IF('PARTICIPANT NAME LIST'!$G335=9,"ü","")</f>
        <v/>
      </c>
      <c r="H334" s="100" t="str">
        <f>IF('PARTICIPANT NAME LIST'!$G335=10,"ü","")</f>
        <v/>
      </c>
      <c r="I334" s="100" t="str">
        <f>IF('PARTICIPANT NAME LIST'!$G335=11,"ü","")</f>
        <v/>
      </c>
      <c r="J334" s="100" t="str">
        <f>IF('PARTICIPANT NAME LIST'!$G335=12,"ü","")</f>
        <v/>
      </c>
      <c r="K334" s="9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22.5" customHeight="1">
      <c r="A335" s="96" t="str">
        <f>IF(OR(ISBLANK('PARTICIPANT NAME LIST'!$B336),'PARTICIPANT NAME LIST'!$G336=3,'PARTICIPANT NAME LIST'!$G336=4,'PARTICIPANT NAME LIST'!$G336=5,'PARTICIPANT NAME LIST'!$G336=6),"",COUNTA('PARTICIPANT NAME LIST'!$B$9:$B336)-COUNTIFS('PARTICIPANT NAME LIST'!$G$9:$G336,"&gt;=3",'PARTICIPANT NAME LIST'!$G$9:$G336,"&lt;=6"))</f>
        <v/>
      </c>
      <c r="B335" s="97" t="str">
        <f>IF(OR(ISBLANK('PARTICIPANT NAME LIST'!$B336),'PARTICIPANT NAME LIST'!$G336=3,'PARTICIPANT NAME LIST'!$G336=4,'PARTICIPANT NAME LIST'!$G336=5,'PARTICIPANT NAME LIST'!$G336=6),"",UPPER('PARTICIPANT NAME LIST'!$B336))</f>
        <v/>
      </c>
      <c r="C335" s="101"/>
      <c r="D335" s="99" t="str">
        <f>IF(OR(ISBLANK('PARTICIPANT NAME LIST'!$B336),'PARTICIPANT NAME LIST'!$G336=3,'PARTICIPANT NAME LIST'!$G336=4,'PARTICIPANT NAME LIST'!$G336=5,'PARTICIPANT NAME LIST'!$G336=6),"",UPPER('PARTICIPANT NAME LIST'!$H336))</f>
        <v/>
      </c>
      <c r="E335" s="100" t="str">
        <f>IF('PARTICIPANT NAME LIST'!$G336=7,"ü","")</f>
        <v/>
      </c>
      <c r="F335" s="100" t="str">
        <f>IF('PARTICIPANT NAME LIST'!$G336=8,"ü","")</f>
        <v/>
      </c>
      <c r="G335" s="100" t="str">
        <f>IF('PARTICIPANT NAME LIST'!$G336=9,"ü","")</f>
        <v/>
      </c>
      <c r="H335" s="100" t="str">
        <f>IF('PARTICIPANT NAME LIST'!$G336=10,"ü","")</f>
        <v/>
      </c>
      <c r="I335" s="100" t="str">
        <f>IF('PARTICIPANT NAME LIST'!$G336=11,"ü","")</f>
        <v/>
      </c>
      <c r="J335" s="100" t="str">
        <f>IF('PARTICIPANT NAME LIST'!$G336=12,"ü","")</f>
        <v/>
      </c>
      <c r="K335" s="9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22.5" customHeight="1">
      <c r="A336" s="96" t="str">
        <f>IF(OR(ISBLANK('PARTICIPANT NAME LIST'!$B337),'PARTICIPANT NAME LIST'!$G337=3,'PARTICIPANT NAME LIST'!$G337=4,'PARTICIPANT NAME LIST'!$G337=5,'PARTICIPANT NAME LIST'!$G337=6),"",COUNTA('PARTICIPANT NAME LIST'!$B$9:$B337)-COUNTIFS('PARTICIPANT NAME LIST'!$G$9:$G337,"&gt;=3",'PARTICIPANT NAME LIST'!$G$9:$G337,"&lt;=6"))</f>
        <v/>
      </c>
      <c r="B336" s="97" t="str">
        <f>IF(OR(ISBLANK('PARTICIPANT NAME LIST'!$B337),'PARTICIPANT NAME LIST'!$G337=3,'PARTICIPANT NAME LIST'!$G337=4,'PARTICIPANT NAME LIST'!$G337=5,'PARTICIPANT NAME LIST'!$G337=6),"",UPPER('PARTICIPANT NAME LIST'!$B337))</f>
        <v/>
      </c>
      <c r="C336" s="101"/>
      <c r="D336" s="99" t="str">
        <f>IF(OR(ISBLANK('PARTICIPANT NAME LIST'!$B337),'PARTICIPANT NAME LIST'!$G337=3,'PARTICIPANT NAME LIST'!$G337=4,'PARTICIPANT NAME LIST'!$G337=5,'PARTICIPANT NAME LIST'!$G337=6),"",UPPER('PARTICIPANT NAME LIST'!$H337))</f>
        <v/>
      </c>
      <c r="E336" s="100" t="str">
        <f>IF('PARTICIPANT NAME LIST'!$G337=7,"ü","")</f>
        <v/>
      </c>
      <c r="F336" s="100" t="str">
        <f>IF('PARTICIPANT NAME LIST'!$G337=8,"ü","")</f>
        <v/>
      </c>
      <c r="G336" s="100" t="str">
        <f>IF('PARTICIPANT NAME LIST'!$G337=9,"ü","")</f>
        <v/>
      </c>
      <c r="H336" s="100" t="str">
        <f>IF('PARTICIPANT NAME LIST'!$G337=10,"ü","")</f>
        <v/>
      </c>
      <c r="I336" s="100" t="str">
        <f>IF('PARTICIPANT NAME LIST'!$G337=11,"ü","")</f>
        <v/>
      </c>
      <c r="J336" s="100" t="str">
        <f>IF('PARTICIPANT NAME LIST'!$G337=12,"ü","")</f>
        <v/>
      </c>
      <c r="K336" s="9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22.5" customHeight="1">
      <c r="A337" s="96" t="str">
        <f>IF(OR(ISBLANK('PARTICIPANT NAME LIST'!$B338),'PARTICIPANT NAME LIST'!$G338=3,'PARTICIPANT NAME LIST'!$G338=4,'PARTICIPANT NAME LIST'!$G338=5,'PARTICIPANT NAME LIST'!$G338=6),"",COUNTA('PARTICIPANT NAME LIST'!$B$9:$B338)-COUNTIFS('PARTICIPANT NAME LIST'!$G$9:$G338,"&gt;=3",'PARTICIPANT NAME LIST'!$G$9:$G338,"&lt;=6"))</f>
        <v/>
      </c>
      <c r="B337" s="97" t="str">
        <f>IF(OR(ISBLANK('PARTICIPANT NAME LIST'!$B338),'PARTICIPANT NAME LIST'!$G338=3,'PARTICIPANT NAME LIST'!$G338=4,'PARTICIPANT NAME LIST'!$G338=5,'PARTICIPANT NAME LIST'!$G338=6),"",UPPER('PARTICIPANT NAME LIST'!$B338))</f>
        <v/>
      </c>
      <c r="C337" s="101"/>
      <c r="D337" s="99" t="str">
        <f>IF(OR(ISBLANK('PARTICIPANT NAME LIST'!$B338),'PARTICIPANT NAME LIST'!$G338=3,'PARTICIPANT NAME LIST'!$G338=4,'PARTICIPANT NAME LIST'!$G338=5,'PARTICIPANT NAME LIST'!$G338=6),"",UPPER('PARTICIPANT NAME LIST'!$H338))</f>
        <v/>
      </c>
      <c r="E337" s="100" t="str">
        <f>IF('PARTICIPANT NAME LIST'!$G338=7,"ü","")</f>
        <v/>
      </c>
      <c r="F337" s="100" t="str">
        <f>IF('PARTICIPANT NAME LIST'!$G338=8,"ü","")</f>
        <v/>
      </c>
      <c r="G337" s="100" t="str">
        <f>IF('PARTICIPANT NAME LIST'!$G338=9,"ü","")</f>
        <v/>
      </c>
      <c r="H337" s="100" t="str">
        <f>IF('PARTICIPANT NAME LIST'!$G338=10,"ü","")</f>
        <v/>
      </c>
      <c r="I337" s="100" t="str">
        <f>IF('PARTICIPANT NAME LIST'!$G338=11,"ü","")</f>
        <v/>
      </c>
      <c r="J337" s="100" t="str">
        <f>IF('PARTICIPANT NAME LIST'!$G338=12,"ü","")</f>
        <v/>
      </c>
      <c r="K337" s="9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22.5" customHeight="1">
      <c r="A338" s="96" t="str">
        <f>IF(OR(ISBLANK('PARTICIPANT NAME LIST'!$B339),'PARTICIPANT NAME LIST'!$G339=3,'PARTICIPANT NAME LIST'!$G339=4,'PARTICIPANT NAME LIST'!$G339=5,'PARTICIPANT NAME LIST'!$G339=6),"",COUNTA('PARTICIPANT NAME LIST'!$B$9:$B339)-COUNTIFS('PARTICIPANT NAME LIST'!$G$9:$G339,"&gt;=3",'PARTICIPANT NAME LIST'!$G$9:$G339,"&lt;=6"))</f>
        <v/>
      </c>
      <c r="B338" s="97" t="str">
        <f>IF(OR(ISBLANK('PARTICIPANT NAME LIST'!$B339),'PARTICIPANT NAME LIST'!$G339=3,'PARTICIPANT NAME LIST'!$G339=4,'PARTICIPANT NAME LIST'!$G339=5,'PARTICIPANT NAME LIST'!$G339=6),"",UPPER('PARTICIPANT NAME LIST'!$B339))</f>
        <v/>
      </c>
      <c r="C338" s="101"/>
      <c r="D338" s="99" t="str">
        <f>IF(OR(ISBLANK('PARTICIPANT NAME LIST'!$B339),'PARTICIPANT NAME LIST'!$G339=3,'PARTICIPANT NAME LIST'!$G339=4,'PARTICIPANT NAME LIST'!$G339=5,'PARTICIPANT NAME LIST'!$G339=6),"",UPPER('PARTICIPANT NAME LIST'!$H339))</f>
        <v/>
      </c>
      <c r="E338" s="100" t="str">
        <f>IF('PARTICIPANT NAME LIST'!$G339=7,"ü","")</f>
        <v/>
      </c>
      <c r="F338" s="100" t="str">
        <f>IF('PARTICIPANT NAME LIST'!$G339=8,"ü","")</f>
        <v/>
      </c>
      <c r="G338" s="100" t="str">
        <f>IF('PARTICIPANT NAME LIST'!$G339=9,"ü","")</f>
        <v/>
      </c>
      <c r="H338" s="100" t="str">
        <f>IF('PARTICIPANT NAME LIST'!$G339=10,"ü","")</f>
        <v/>
      </c>
      <c r="I338" s="100" t="str">
        <f>IF('PARTICIPANT NAME LIST'!$G339=11,"ü","")</f>
        <v/>
      </c>
      <c r="J338" s="100" t="str">
        <f>IF('PARTICIPANT NAME LIST'!$G339=12,"ü","")</f>
        <v/>
      </c>
      <c r="K338" s="9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22.5" customHeight="1">
      <c r="A339" s="96" t="str">
        <f>IF(OR(ISBLANK('PARTICIPANT NAME LIST'!$B340),'PARTICIPANT NAME LIST'!$G340=3,'PARTICIPANT NAME LIST'!$G340=4,'PARTICIPANT NAME LIST'!$G340=5,'PARTICIPANT NAME LIST'!$G340=6),"",COUNTA('PARTICIPANT NAME LIST'!$B$9:$B340)-COUNTIFS('PARTICIPANT NAME LIST'!$G$9:$G340,"&gt;=3",'PARTICIPANT NAME LIST'!$G$9:$G340,"&lt;=6"))</f>
        <v/>
      </c>
      <c r="B339" s="97" t="str">
        <f>IF(OR(ISBLANK('PARTICIPANT NAME LIST'!$B340),'PARTICIPANT NAME LIST'!$G340=3,'PARTICIPANT NAME LIST'!$G340=4,'PARTICIPANT NAME LIST'!$G340=5,'PARTICIPANT NAME LIST'!$G340=6),"",UPPER('PARTICIPANT NAME LIST'!$B340))</f>
        <v/>
      </c>
      <c r="C339" s="101"/>
      <c r="D339" s="99" t="str">
        <f>IF(OR(ISBLANK('PARTICIPANT NAME LIST'!$B340),'PARTICIPANT NAME LIST'!$G340=3,'PARTICIPANT NAME LIST'!$G340=4,'PARTICIPANT NAME LIST'!$G340=5,'PARTICIPANT NAME LIST'!$G340=6),"",UPPER('PARTICIPANT NAME LIST'!$H340))</f>
        <v/>
      </c>
      <c r="E339" s="100" t="str">
        <f>IF('PARTICIPANT NAME LIST'!$G340=7,"ü","")</f>
        <v/>
      </c>
      <c r="F339" s="100" t="str">
        <f>IF('PARTICIPANT NAME LIST'!$G340=8,"ü","")</f>
        <v/>
      </c>
      <c r="G339" s="100" t="str">
        <f>IF('PARTICIPANT NAME LIST'!$G340=9,"ü","")</f>
        <v/>
      </c>
      <c r="H339" s="100" t="str">
        <f>IF('PARTICIPANT NAME LIST'!$G340=10,"ü","")</f>
        <v/>
      </c>
      <c r="I339" s="100" t="str">
        <f>IF('PARTICIPANT NAME LIST'!$G340=11,"ü","")</f>
        <v/>
      </c>
      <c r="J339" s="100" t="str">
        <f>IF('PARTICIPANT NAME LIST'!$G340=12,"ü","")</f>
        <v/>
      </c>
      <c r="K339" s="9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22.5" customHeight="1">
      <c r="A340" s="96" t="str">
        <f>IF(OR(ISBLANK('PARTICIPANT NAME LIST'!$B341),'PARTICIPANT NAME LIST'!$G341=3,'PARTICIPANT NAME LIST'!$G341=4,'PARTICIPANT NAME LIST'!$G341=5,'PARTICIPANT NAME LIST'!$G341=6),"",COUNTA('PARTICIPANT NAME LIST'!$B$9:$B341)-COUNTIFS('PARTICIPANT NAME LIST'!$G$9:$G341,"&gt;=3",'PARTICIPANT NAME LIST'!$G$9:$G341,"&lt;=6"))</f>
        <v/>
      </c>
      <c r="B340" s="97" t="str">
        <f>IF(OR(ISBLANK('PARTICIPANT NAME LIST'!$B341),'PARTICIPANT NAME LIST'!$G341=3,'PARTICIPANT NAME LIST'!$G341=4,'PARTICIPANT NAME LIST'!$G341=5,'PARTICIPANT NAME LIST'!$G341=6),"",UPPER('PARTICIPANT NAME LIST'!$B341))</f>
        <v/>
      </c>
      <c r="C340" s="101"/>
      <c r="D340" s="99" t="str">
        <f>IF(OR(ISBLANK('PARTICIPANT NAME LIST'!$B341),'PARTICIPANT NAME LIST'!$G341=3,'PARTICIPANT NAME LIST'!$G341=4,'PARTICIPANT NAME LIST'!$G341=5,'PARTICIPANT NAME LIST'!$G341=6),"",UPPER('PARTICIPANT NAME LIST'!$H341))</f>
        <v/>
      </c>
      <c r="E340" s="100" t="str">
        <f>IF('PARTICIPANT NAME LIST'!$G341=7,"ü","")</f>
        <v/>
      </c>
      <c r="F340" s="100" t="str">
        <f>IF('PARTICIPANT NAME LIST'!$G341=8,"ü","")</f>
        <v/>
      </c>
      <c r="G340" s="100" t="str">
        <f>IF('PARTICIPANT NAME LIST'!$G341=9,"ü","")</f>
        <v/>
      </c>
      <c r="H340" s="100" t="str">
        <f>IF('PARTICIPANT NAME LIST'!$G341=10,"ü","")</f>
        <v/>
      </c>
      <c r="I340" s="100" t="str">
        <f>IF('PARTICIPANT NAME LIST'!$G341=11,"ü","")</f>
        <v/>
      </c>
      <c r="J340" s="100" t="str">
        <f>IF('PARTICIPANT NAME LIST'!$G341=12,"ü","")</f>
        <v/>
      </c>
      <c r="K340" s="9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22.5" customHeight="1">
      <c r="A341" s="96" t="str">
        <f>IF(OR(ISBLANK('PARTICIPANT NAME LIST'!$B342),'PARTICIPANT NAME LIST'!$G342=3,'PARTICIPANT NAME LIST'!$G342=4,'PARTICIPANT NAME LIST'!$G342=5,'PARTICIPANT NAME LIST'!$G342=6),"",COUNTA('PARTICIPANT NAME LIST'!$B$9:$B342)-COUNTIFS('PARTICIPANT NAME LIST'!$G$9:$G342,"&gt;=3",'PARTICIPANT NAME LIST'!$G$9:$G342,"&lt;=6"))</f>
        <v/>
      </c>
      <c r="B341" s="97" t="str">
        <f>IF(OR(ISBLANK('PARTICIPANT NAME LIST'!$B342),'PARTICIPANT NAME LIST'!$G342=3,'PARTICIPANT NAME LIST'!$G342=4,'PARTICIPANT NAME LIST'!$G342=5,'PARTICIPANT NAME LIST'!$G342=6),"",UPPER('PARTICIPANT NAME LIST'!$B342))</f>
        <v/>
      </c>
      <c r="C341" s="101"/>
      <c r="D341" s="99" t="str">
        <f>IF(OR(ISBLANK('PARTICIPANT NAME LIST'!$B342),'PARTICIPANT NAME LIST'!$G342=3,'PARTICIPANT NAME LIST'!$G342=4,'PARTICIPANT NAME LIST'!$G342=5,'PARTICIPANT NAME LIST'!$G342=6),"",UPPER('PARTICIPANT NAME LIST'!$H342))</f>
        <v/>
      </c>
      <c r="E341" s="100" t="str">
        <f>IF('PARTICIPANT NAME LIST'!$G342=7,"ü","")</f>
        <v/>
      </c>
      <c r="F341" s="100" t="str">
        <f>IF('PARTICIPANT NAME LIST'!$G342=8,"ü","")</f>
        <v/>
      </c>
      <c r="G341" s="100" t="str">
        <f>IF('PARTICIPANT NAME LIST'!$G342=9,"ü","")</f>
        <v/>
      </c>
      <c r="H341" s="100" t="str">
        <f>IF('PARTICIPANT NAME LIST'!$G342=10,"ü","")</f>
        <v/>
      </c>
      <c r="I341" s="100" t="str">
        <f>IF('PARTICIPANT NAME LIST'!$G342=11,"ü","")</f>
        <v/>
      </c>
      <c r="J341" s="100" t="str">
        <f>IF('PARTICIPANT NAME LIST'!$G342=12,"ü","")</f>
        <v/>
      </c>
      <c r="K341" s="9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22.5" customHeight="1">
      <c r="A342" s="96" t="str">
        <f>IF(OR(ISBLANK('PARTICIPANT NAME LIST'!$B343),'PARTICIPANT NAME LIST'!$G343=3,'PARTICIPANT NAME LIST'!$G343=4,'PARTICIPANT NAME LIST'!$G343=5,'PARTICIPANT NAME LIST'!$G343=6),"",COUNTA('PARTICIPANT NAME LIST'!$B$9:$B343)-COUNTIFS('PARTICIPANT NAME LIST'!$G$9:$G343,"&gt;=3",'PARTICIPANT NAME LIST'!$G$9:$G343,"&lt;=6"))</f>
        <v/>
      </c>
      <c r="B342" s="97" t="str">
        <f>IF(OR(ISBLANK('PARTICIPANT NAME LIST'!$B343),'PARTICIPANT NAME LIST'!$G343=3,'PARTICIPANT NAME LIST'!$G343=4,'PARTICIPANT NAME LIST'!$G343=5,'PARTICIPANT NAME LIST'!$G343=6),"",UPPER('PARTICIPANT NAME LIST'!$B343))</f>
        <v/>
      </c>
      <c r="C342" s="101"/>
      <c r="D342" s="99" t="str">
        <f>IF(OR(ISBLANK('PARTICIPANT NAME LIST'!$B343),'PARTICIPANT NAME LIST'!$G343=3,'PARTICIPANT NAME LIST'!$G343=4,'PARTICIPANT NAME LIST'!$G343=5,'PARTICIPANT NAME LIST'!$G343=6),"",UPPER('PARTICIPANT NAME LIST'!$H343))</f>
        <v/>
      </c>
      <c r="E342" s="100" t="str">
        <f>IF('PARTICIPANT NAME LIST'!$G343=7,"ü","")</f>
        <v/>
      </c>
      <c r="F342" s="100" t="str">
        <f>IF('PARTICIPANT NAME LIST'!$G343=8,"ü","")</f>
        <v/>
      </c>
      <c r="G342" s="100" t="str">
        <f>IF('PARTICIPANT NAME LIST'!$G343=9,"ü","")</f>
        <v/>
      </c>
      <c r="H342" s="100" t="str">
        <f>IF('PARTICIPANT NAME LIST'!$G343=10,"ü","")</f>
        <v/>
      </c>
      <c r="I342" s="100" t="str">
        <f>IF('PARTICIPANT NAME LIST'!$G343=11,"ü","")</f>
        <v/>
      </c>
      <c r="J342" s="100" t="str">
        <f>IF('PARTICIPANT NAME LIST'!$G343=12,"ü","")</f>
        <v/>
      </c>
      <c r="K342" s="9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22.5" customHeight="1">
      <c r="A343" s="96" t="str">
        <f>IF(OR(ISBLANK('PARTICIPANT NAME LIST'!$B344),'PARTICIPANT NAME LIST'!$G344=3,'PARTICIPANT NAME LIST'!$G344=4,'PARTICIPANT NAME LIST'!$G344=5,'PARTICIPANT NAME LIST'!$G344=6),"",COUNTA('PARTICIPANT NAME LIST'!$B$9:$B344)-COUNTIFS('PARTICIPANT NAME LIST'!$G$9:$G344,"&gt;=3",'PARTICIPANT NAME LIST'!$G$9:$G344,"&lt;=6"))</f>
        <v/>
      </c>
      <c r="B343" s="97" t="str">
        <f>IF(OR(ISBLANK('PARTICIPANT NAME LIST'!$B344),'PARTICIPANT NAME LIST'!$G344=3,'PARTICIPANT NAME LIST'!$G344=4,'PARTICIPANT NAME LIST'!$G344=5,'PARTICIPANT NAME LIST'!$G344=6),"",UPPER('PARTICIPANT NAME LIST'!$B344))</f>
        <v/>
      </c>
      <c r="C343" s="101"/>
      <c r="D343" s="99" t="str">
        <f>IF(OR(ISBLANK('PARTICIPANT NAME LIST'!$B344),'PARTICIPANT NAME LIST'!$G344=3,'PARTICIPANT NAME LIST'!$G344=4,'PARTICIPANT NAME LIST'!$G344=5,'PARTICIPANT NAME LIST'!$G344=6),"",UPPER('PARTICIPANT NAME LIST'!$H344))</f>
        <v/>
      </c>
      <c r="E343" s="100" t="str">
        <f>IF('PARTICIPANT NAME LIST'!$G344=7,"ü","")</f>
        <v/>
      </c>
      <c r="F343" s="100" t="str">
        <f>IF('PARTICIPANT NAME LIST'!$G344=8,"ü","")</f>
        <v/>
      </c>
      <c r="G343" s="100" t="str">
        <f>IF('PARTICIPANT NAME LIST'!$G344=9,"ü","")</f>
        <v/>
      </c>
      <c r="H343" s="100" t="str">
        <f>IF('PARTICIPANT NAME LIST'!$G344=10,"ü","")</f>
        <v/>
      </c>
      <c r="I343" s="100" t="str">
        <f>IF('PARTICIPANT NAME LIST'!$G344=11,"ü","")</f>
        <v/>
      </c>
      <c r="J343" s="100" t="str">
        <f>IF('PARTICIPANT NAME LIST'!$G344=12,"ü","")</f>
        <v/>
      </c>
      <c r="K343" s="9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22.5" customHeight="1">
      <c r="A344" s="96" t="str">
        <f>IF(OR(ISBLANK('PARTICIPANT NAME LIST'!$B345),'PARTICIPANT NAME LIST'!$G345=3,'PARTICIPANT NAME LIST'!$G345=4,'PARTICIPANT NAME LIST'!$G345=5,'PARTICIPANT NAME LIST'!$G345=6),"",COUNTA('PARTICIPANT NAME LIST'!$B$9:$B345)-COUNTIFS('PARTICIPANT NAME LIST'!$G$9:$G345,"&gt;=3",'PARTICIPANT NAME LIST'!$G$9:$G345,"&lt;=6"))</f>
        <v/>
      </c>
      <c r="B344" s="97" t="str">
        <f>IF(OR(ISBLANK('PARTICIPANT NAME LIST'!$B345),'PARTICIPANT NAME LIST'!$G345=3,'PARTICIPANT NAME LIST'!$G345=4,'PARTICIPANT NAME LIST'!$G345=5,'PARTICIPANT NAME LIST'!$G345=6),"",UPPER('PARTICIPANT NAME LIST'!$B345))</f>
        <v/>
      </c>
      <c r="C344" s="101"/>
      <c r="D344" s="99" t="str">
        <f>IF(OR(ISBLANK('PARTICIPANT NAME LIST'!$B345),'PARTICIPANT NAME LIST'!$G345=3,'PARTICIPANT NAME LIST'!$G345=4,'PARTICIPANT NAME LIST'!$G345=5,'PARTICIPANT NAME LIST'!$G345=6),"",UPPER('PARTICIPANT NAME LIST'!$H345))</f>
        <v/>
      </c>
      <c r="E344" s="100" t="str">
        <f>IF('PARTICIPANT NAME LIST'!$G345=7,"ü","")</f>
        <v/>
      </c>
      <c r="F344" s="100" t="str">
        <f>IF('PARTICIPANT NAME LIST'!$G345=8,"ü","")</f>
        <v/>
      </c>
      <c r="G344" s="100" t="str">
        <f>IF('PARTICIPANT NAME LIST'!$G345=9,"ü","")</f>
        <v/>
      </c>
      <c r="H344" s="100" t="str">
        <f>IF('PARTICIPANT NAME LIST'!$G345=10,"ü","")</f>
        <v/>
      </c>
      <c r="I344" s="100" t="str">
        <f>IF('PARTICIPANT NAME LIST'!$G345=11,"ü","")</f>
        <v/>
      </c>
      <c r="J344" s="100" t="str">
        <f>IF('PARTICIPANT NAME LIST'!$G345=12,"ü","")</f>
        <v/>
      </c>
      <c r="K344" s="9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22.5" customHeight="1">
      <c r="A345" s="96" t="str">
        <f>IF(OR(ISBLANK('PARTICIPANT NAME LIST'!$B346),'PARTICIPANT NAME LIST'!$G346=3,'PARTICIPANT NAME LIST'!$G346=4,'PARTICIPANT NAME LIST'!$G346=5,'PARTICIPANT NAME LIST'!$G346=6),"",COUNTA('PARTICIPANT NAME LIST'!$B$9:$B346)-COUNTIFS('PARTICIPANT NAME LIST'!$G$9:$G346,"&gt;=3",'PARTICIPANT NAME LIST'!$G$9:$G346,"&lt;=6"))</f>
        <v/>
      </c>
      <c r="B345" s="97" t="str">
        <f>IF(OR(ISBLANK('PARTICIPANT NAME LIST'!$B346),'PARTICIPANT NAME LIST'!$G346=3,'PARTICIPANT NAME LIST'!$G346=4,'PARTICIPANT NAME LIST'!$G346=5,'PARTICIPANT NAME LIST'!$G346=6),"",UPPER('PARTICIPANT NAME LIST'!$B346))</f>
        <v/>
      </c>
      <c r="C345" s="101"/>
      <c r="D345" s="99" t="str">
        <f>IF(OR(ISBLANK('PARTICIPANT NAME LIST'!$B346),'PARTICIPANT NAME LIST'!$G346=3,'PARTICIPANT NAME LIST'!$G346=4,'PARTICIPANT NAME LIST'!$G346=5,'PARTICIPANT NAME LIST'!$G346=6),"",UPPER('PARTICIPANT NAME LIST'!$H346))</f>
        <v/>
      </c>
      <c r="E345" s="100" t="str">
        <f>IF('PARTICIPANT NAME LIST'!$G346=7,"ü","")</f>
        <v/>
      </c>
      <c r="F345" s="100" t="str">
        <f>IF('PARTICIPANT NAME LIST'!$G346=8,"ü","")</f>
        <v/>
      </c>
      <c r="G345" s="100" t="str">
        <f>IF('PARTICIPANT NAME LIST'!$G346=9,"ü","")</f>
        <v/>
      </c>
      <c r="H345" s="100" t="str">
        <f>IF('PARTICIPANT NAME LIST'!$G346=10,"ü","")</f>
        <v/>
      </c>
      <c r="I345" s="100" t="str">
        <f>IF('PARTICIPANT NAME LIST'!$G346=11,"ü","")</f>
        <v/>
      </c>
      <c r="J345" s="100" t="str">
        <f>IF('PARTICIPANT NAME LIST'!$G346=12,"ü","")</f>
        <v/>
      </c>
      <c r="K345" s="9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22.5" customHeight="1">
      <c r="A346" s="96" t="str">
        <f>IF(OR(ISBLANK('PARTICIPANT NAME LIST'!$B347),'PARTICIPANT NAME LIST'!$G347=3,'PARTICIPANT NAME LIST'!$G347=4,'PARTICIPANT NAME LIST'!$G347=5,'PARTICIPANT NAME LIST'!$G347=6),"",COUNTA('PARTICIPANT NAME LIST'!$B$9:$B347)-COUNTIFS('PARTICIPANT NAME LIST'!$G$9:$G347,"&gt;=3",'PARTICIPANT NAME LIST'!$G$9:$G347,"&lt;=6"))</f>
        <v/>
      </c>
      <c r="B346" s="97" t="str">
        <f>IF(OR(ISBLANK('PARTICIPANT NAME LIST'!$B347),'PARTICIPANT NAME LIST'!$G347=3,'PARTICIPANT NAME LIST'!$G347=4,'PARTICIPANT NAME LIST'!$G347=5,'PARTICIPANT NAME LIST'!$G347=6),"",UPPER('PARTICIPANT NAME LIST'!$B347))</f>
        <v/>
      </c>
      <c r="C346" s="101"/>
      <c r="D346" s="99" t="str">
        <f>IF(OR(ISBLANK('PARTICIPANT NAME LIST'!$B347),'PARTICIPANT NAME LIST'!$G347=3,'PARTICIPANT NAME LIST'!$G347=4,'PARTICIPANT NAME LIST'!$G347=5,'PARTICIPANT NAME LIST'!$G347=6),"",UPPER('PARTICIPANT NAME LIST'!$H347))</f>
        <v/>
      </c>
      <c r="E346" s="100" t="str">
        <f>IF('PARTICIPANT NAME LIST'!$G347=7,"ü","")</f>
        <v/>
      </c>
      <c r="F346" s="100" t="str">
        <f>IF('PARTICIPANT NAME LIST'!$G347=8,"ü","")</f>
        <v/>
      </c>
      <c r="G346" s="100" t="str">
        <f>IF('PARTICIPANT NAME LIST'!$G347=9,"ü","")</f>
        <v/>
      </c>
      <c r="H346" s="100" t="str">
        <f>IF('PARTICIPANT NAME LIST'!$G347=10,"ü","")</f>
        <v/>
      </c>
      <c r="I346" s="100" t="str">
        <f>IF('PARTICIPANT NAME LIST'!$G347=11,"ü","")</f>
        <v/>
      </c>
      <c r="J346" s="100" t="str">
        <f>IF('PARTICIPANT NAME LIST'!$G347=12,"ü","")</f>
        <v/>
      </c>
      <c r="K346" s="9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22.5" customHeight="1">
      <c r="A347" s="96" t="str">
        <f>IF(OR(ISBLANK('PARTICIPANT NAME LIST'!$B348),'PARTICIPANT NAME LIST'!$G348=3,'PARTICIPANT NAME LIST'!$G348=4,'PARTICIPANT NAME LIST'!$G348=5,'PARTICIPANT NAME LIST'!$G348=6),"",COUNTA('PARTICIPANT NAME LIST'!$B$9:$B348)-COUNTIFS('PARTICIPANT NAME LIST'!$G$9:$G348,"&gt;=3",'PARTICIPANT NAME LIST'!$G$9:$G348,"&lt;=6"))</f>
        <v/>
      </c>
      <c r="B347" s="97" t="str">
        <f>IF(OR(ISBLANK('PARTICIPANT NAME LIST'!$B348),'PARTICIPANT NAME LIST'!$G348=3,'PARTICIPANT NAME LIST'!$G348=4,'PARTICIPANT NAME LIST'!$G348=5,'PARTICIPANT NAME LIST'!$G348=6),"",UPPER('PARTICIPANT NAME LIST'!$B348))</f>
        <v/>
      </c>
      <c r="C347" s="101"/>
      <c r="D347" s="99" t="str">
        <f>IF(OR(ISBLANK('PARTICIPANT NAME LIST'!$B348),'PARTICIPANT NAME LIST'!$G348=3,'PARTICIPANT NAME LIST'!$G348=4,'PARTICIPANT NAME LIST'!$G348=5,'PARTICIPANT NAME LIST'!$G348=6),"",UPPER('PARTICIPANT NAME LIST'!$H348))</f>
        <v/>
      </c>
      <c r="E347" s="100" t="str">
        <f>IF('PARTICIPANT NAME LIST'!$G348=7,"ü","")</f>
        <v/>
      </c>
      <c r="F347" s="100" t="str">
        <f>IF('PARTICIPANT NAME LIST'!$G348=8,"ü","")</f>
        <v/>
      </c>
      <c r="G347" s="100" t="str">
        <f>IF('PARTICIPANT NAME LIST'!$G348=9,"ü","")</f>
        <v/>
      </c>
      <c r="H347" s="100" t="str">
        <f>IF('PARTICIPANT NAME LIST'!$G348=10,"ü","")</f>
        <v/>
      </c>
      <c r="I347" s="100" t="str">
        <f>IF('PARTICIPANT NAME LIST'!$G348=11,"ü","")</f>
        <v/>
      </c>
      <c r="J347" s="100" t="str">
        <f>IF('PARTICIPANT NAME LIST'!$G348=12,"ü","")</f>
        <v/>
      </c>
      <c r="K347" s="9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22.5" customHeight="1">
      <c r="A348" s="96" t="str">
        <f>IF(OR(ISBLANK('PARTICIPANT NAME LIST'!$B349),'PARTICIPANT NAME LIST'!$G349=3,'PARTICIPANT NAME LIST'!$G349=4,'PARTICIPANT NAME LIST'!$G349=5,'PARTICIPANT NAME LIST'!$G349=6),"",COUNTA('PARTICIPANT NAME LIST'!$B$9:$B349)-COUNTIFS('PARTICIPANT NAME LIST'!$G$9:$G349,"&gt;=3",'PARTICIPANT NAME LIST'!$G$9:$G349,"&lt;=6"))</f>
        <v/>
      </c>
      <c r="B348" s="97" t="str">
        <f>IF(OR(ISBLANK('PARTICIPANT NAME LIST'!$B349),'PARTICIPANT NAME LIST'!$G349=3,'PARTICIPANT NAME LIST'!$G349=4,'PARTICIPANT NAME LIST'!$G349=5,'PARTICIPANT NAME LIST'!$G349=6),"",UPPER('PARTICIPANT NAME LIST'!$B349))</f>
        <v/>
      </c>
      <c r="C348" s="101"/>
      <c r="D348" s="99" t="str">
        <f>IF(OR(ISBLANK('PARTICIPANT NAME LIST'!$B349),'PARTICIPANT NAME LIST'!$G349=3,'PARTICIPANT NAME LIST'!$G349=4,'PARTICIPANT NAME LIST'!$G349=5,'PARTICIPANT NAME LIST'!$G349=6),"",UPPER('PARTICIPANT NAME LIST'!$H349))</f>
        <v/>
      </c>
      <c r="E348" s="100" t="str">
        <f>IF('PARTICIPANT NAME LIST'!$G349=7,"ü","")</f>
        <v/>
      </c>
      <c r="F348" s="100" t="str">
        <f>IF('PARTICIPANT NAME LIST'!$G349=8,"ü","")</f>
        <v/>
      </c>
      <c r="G348" s="100" t="str">
        <f>IF('PARTICIPANT NAME LIST'!$G349=9,"ü","")</f>
        <v/>
      </c>
      <c r="H348" s="100" t="str">
        <f>IF('PARTICIPANT NAME LIST'!$G349=10,"ü","")</f>
        <v/>
      </c>
      <c r="I348" s="100" t="str">
        <f>IF('PARTICIPANT NAME LIST'!$G349=11,"ü","")</f>
        <v/>
      </c>
      <c r="J348" s="100" t="str">
        <f>IF('PARTICIPANT NAME LIST'!$G349=12,"ü","")</f>
        <v/>
      </c>
      <c r="K348" s="9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22.5" customHeight="1">
      <c r="A349" s="96" t="str">
        <f>IF(OR(ISBLANK('PARTICIPANT NAME LIST'!$B350),'PARTICIPANT NAME LIST'!$G350=3,'PARTICIPANT NAME LIST'!$G350=4,'PARTICIPANT NAME LIST'!$G350=5,'PARTICIPANT NAME LIST'!$G350=6),"",COUNTA('PARTICIPANT NAME LIST'!$B$9:$B350)-COUNTIFS('PARTICIPANT NAME LIST'!$G$9:$G350,"&gt;=3",'PARTICIPANT NAME LIST'!$G$9:$G350,"&lt;=6"))</f>
        <v/>
      </c>
      <c r="B349" s="97" t="str">
        <f>IF(OR(ISBLANK('PARTICIPANT NAME LIST'!$B350),'PARTICIPANT NAME LIST'!$G350=3,'PARTICIPANT NAME LIST'!$G350=4,'PARTICIPANT NAME LIST'!$G350=5,'PARTICIPANT NAME LIST'!$G350=6),"",UPPER('PARTICIPANT NAME LIST'!$B350))</f>
        <v/>
      </c>
      <c r="C349" s="101"/>
      <c r="D349" s="99" t="str">
        <f>IF(OR(ISBLANK('PARTICIPANT NAME LIST'!$B350),'PARTICIPANT NAME LIST'!$G350=3,'PARTICIPANT NAME LIST'!$G350=4,'PARTICIPANT NAME LIST'!$G350=5,'PARTICIPANT NAME LIST'!$G350=6),"",UPPER('PARTICIPANT NAME LIST'!$H350))</f>
        <v/>
      </c>
      <c r="E349" s="100" t="str">
        <f>IF('PARTICIPANT NAME LIST'!$G350=7,"ü","")</f>
        <v/>
      </c>
      <c r="F349" s="100" t="str">
        <f>IF('PARTICIPANT NAME LIST'!$G350=8,"ü","")</f>
        <v/>
      </c>
      <c r="G349" s="100" t="str">
        <f>IF('PARTICIPANT NAME LIST'!$G350=9,"ü","")</f>
        <v/>
      </c>
      <c r="H349" s="100" t="str">
        <f>IF('PARTICIPANT NAME LIST'!$G350=10,"ü","")</f>
        <v/>
      </c>
      <c r="I349" s="100" t="str">
        <f>IF('PARTICIPANT NAME LIST'!$G350=11,"ü","")</f>
        <v/>
      </c>
      <c r="J349" s="100" t="str">
        <f>IF('PARTICIPANT NAME LIST'!$G350=12,"ü","")</f>
        <v/>
      </c>
      <c r="K349" s="9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22.5" customHeight="1">
      <c r="A350" s="96" t="str">
        <f>IF(OR(ISBLANK('PARTICIPANT NAME LIST'!$B351),'PARTICIPANT NAME LIST'!$G351=3,'PARTICIPANT NAME LIST'!$G351=4,'PARTICIPANT NAME LIST'!$G351=5,'PARTICIPANT NAME LIST'!$G351=6),"",COUNTA('PARTICIPANT NAME LIST'!$B$9:$B351)-COUNTIFS('PARTICIPANT NAME LIST'!$G$9:$G351,"&gt;=3",'PARTICIPANT NAME LIST'!$G$9:$G351,"&lt;=6"))</f>
        <v/>
      </c>
      <c r="B350" s="97" t="str">
        <f>IF(OR(ISBLANK('PARTICIPANT NAME LIST'!$B351),'PARTICIPANT NAME LIST'!$G351=3,'PARTICIPANT NAME LIST'!$G351=4,'PARTICIPANT NAME LIST'!$G351=5,'PARTICIPANT NAME LIST'!$G351=6),"",UPPER('PARTICIPANT NAME LIST'!$B351))</f>
        <v/>
      </c>
      <c r="C350" s="101"/>
      <c r="D350" s="99" t="str">
        <f>IF(OR(ISBLANK('PARTICIPANT NAME LIST'!$B351),'PARTICIPANT NAME LIST'!$G351=3,'PARTICIPANT NAME LIST'!$G351=4,'PARTICIPANT NAME LIST'!$G351=5,'PARTICIPANT NAME LIST'!$G351=6),"",UPPER('PARTICIPANT NAME LIST'!$H351))</f>
        <v/>
      </c>
      <c r="E350" s="100" t="str">
        <f>IF('PARTICIPANT NAME LIST'!$G351=7,"ü","")</f>
        <v/>
      </c>
      <c r="F350" s="100" t="str">
        <f>IF('PARTICIPANT NAME LIST'!$G351=8,"ü","")</f>
        <v/>
      </c>
      <c r="G350" s="100" t="str">
        <f>IF('PARTICIPANT NAME LIST'!$G351=9,"ü","")</f>
        <v/>
      </c>
      <c r="H350" s="100" t="str">
        <f>IF('PARTICIPANT NAME LIST'!$G351=10,"ü","")</f>
        <v/>
      </c>
      <c r="I350" s="100" t="str">
        <f>IF('PARTICIPANT NAME LIST'!$G351=11,"ü","")</f>
        <v/>
      </c>
      <c r="J350" s="100" t="str">
        <f>IF('PARTICIPANT NAME LIST'!$G351=12,"ü","")</f>
        <v/>
      </c>
      <c r="K350" s="9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22.5" customHeight="1">
      <c r="A351" s="96" t="str">
        <f>IF(OR(ISBLANK('PARTICIPANT NAME LIST'!$B352),'PARTICIPANT NAME LIST'!$G352=3,'PARTICIPANT NAME LIST'!$G352=4,'PARTICIPANT NAME LIST'!$G352=5,'PARTICIPANT NAME LIST'!$G352=6),"",COUNTA('PARTICIPANT NAME LIST'!$B$9:$B352)-COUNTIFS('PARTICIPANT NAME LIST'!$G$9:$G352,"&gt;=3",'PARTICIPANT NAME LIST'!$G$9:$G352,"&lt;=6"))</f>
        <v/>
      </c>
      <c r="B351" s="97" t="str">
        <f>IF(OR(ISBLANK('PARTICIPANT NAME LIST'!$B352),'PARTICIPANT NAME LIST'!$G352=3,'PARTICIPANT NAME LIST'!$G352=4,'PARTICIPANT NAME LIST'!$G352=5,'PARTICIPANT NAME LIST'!$G352=6),"",UPPER('PARTICIPANT NAME LIST'!$B352))</f>
        <v/>
      </c>
      <c r="C351" s="101"/>
      <c r="D351" s="99" t="str">
        <f>IF(OR(ISBLANK('PARTICIPANT NAME LIST'!$B352),'PARTICIPANT NAME LIST'!$G352=3,'PARTICIPANT NAME LIST'!$G352=4,'PARTICIPANT NAME LIST'!$G352=5,'PARTICIPANT NAME LIST'!$G352=6),"",UPPER('PARTICIPANT NAME LIST'!$H352))</f>
        <v/>
      </c>
      <c r="E351" s="100" t="str">
        <f>IF('PARTICIPANT NAME LIST'!$G352=7,"ü","")</f>
        <v/>
      </c>
      <c r="F351" s="100" t="str">
        <f>IF('PARTICIPANT NAME LIST'!$G352=8,"ü","")</f>
        <v/>
      </c>
      <c r="G351" s="100" t="str">
        <f>IF('PARTICIPANT NAME LIST'!$G352=9,"ü","")</f>
        <v/>
      </c>
      <c r="H351" s="100" t="str">
        <f>IF('PARTICIPANT NAME LIST'!$G352=10,"ü","")</f>
        <v/>
      </c>
      <c r="I351" s="100" t="str">
        <f>IF('PARTICIPANT NAME LIST'!$G352=11,"ü","")</f>
        <v/>
      </c>
      <c r="J351" s="100" t="str">
        <f>IF('PARTICIPANT NAME LIST'!$G352=12,"ü","")</f>
        <v/>
      </c>
      <c r="K351" s="9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22.5" customHeight="1">
      <c r="A352" s="96" t="str">
        <f>IF(OR(ISBLANK('PARTICIPANT NAME LIST'!$B353),'PARTICIPANT NAME LIST'!$G353=3,'PARTICIPANT NAME LIST'!$G353=4,'PARTICIPANT NAME LIST'!$G353=5,'PARTICIPANT NAME LIST'!$G353=6),"",COUNTA('PARTICIPANT NAME LIST'!$B$9:$B353)-COUNTIFS('PARTICIPANT NAME LIST'!$G$9:$G353,"&gt;=3",'PARTICIPANT NAME LIST'!$G$9:$G353,"&lt;=6"))</f>
        <v/>
      </c>
      <c r="B352" s="97" t="str">
        <f>IF(OR(ISBLANK('PARTICIPANT NAME LIST'!$B353),'PARTICIPANT NAME LIST'!$G353=3,'PARTICIPANT NAME LIST'!$G353=4,'PARTICIPANT NAME LIST'!$G353=5,'PARTICIPANT NAME LIST'!$G353=6),"",UPPER('PARTICIPANT NAME LIST'!$B353))</f>
        <v/>
      </c>
      <c r="C352" s="101"/>
      <c r="D352" s="99" t="str">
        <f>IF(OR(ISBLANK('PARTICIPANT NAME LIST'!$B353),'PARTICIPANT NAME LIST'!$G353=3,'PARTICIPANT NAME LIST'!$G353=4,'PARTICIPANT NAME LIST'!$G353=5,'PARTICIPANT NAME LIST'!$G353=6),"",UPPER('PARTICIPANT NAME LIST'!$H353))</f>
        <v/>
      </c>
      <c r="E352" s="100" t="str">
        <f>IF('PARTICIPANT NAME LIST'!$G353=7,"ü","")</f>
        <v/>
      </c>
      <c r="F352" s="100" t="str">
        <f>IF('PARTICIPANT NAME LIST'!$G353=8,"ü","")</f>
        <v/>
      </c>
      <c r="G352" s="100" t="str">
        <f>IF('PARTICIPANT NAME LIST'!$G353=9,"ü","")</f>
        <v/>
      </c>
      <c r="H352" s="100" t="str">
        <f>IF('PARTICIPANT NAME LIST'!$G353=10,"ü","")</f>
        <v/>
      </c>
      <c r="I352" s="100" t="str">
        <f>IF('PARTICIPANT NAME LIST'!$G353=11,"ü","")</f>
        <v/>
      </c>
      <c r="J352" s="100" t="str">
        <f>IF('PARTICIPANT NAME LIST'!$G353=12,"ü","")</f>
        <v/>
      </c>
      <c r="K352" s="9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22.5" customHeight="1">
      <c r="A353" s="96" t="str">
        <f>IF(OR(ISBLANK('PARTICIPANT NAME LIST'!$B354),'PARTICIPANT NAME LIST'!$G354=3,'PARTICIPANT NAME LIST'!$G354=4,'PARTICIPANT NAME LIST'!$G354=5,'PARTICIPANT NAME LIST'!$G354=6),"",COUNTA('PARTICIPANT NAME LIST'!$B$9:$B354)-COUNTIFS('PARTICIPANT NAME LIST'!$G$9:$G354,"&gt;=3",'PARTICIPANT NAME LIST'!$G$9:$G354,"&lt;=6"))</f>
        <v/>
      </c>
      <c r="B353" s="97" t="str">
        <f>IF(OR(ISBLANK('PARTICIPANT NAME LIST'!$B354),'PARTICIPANT NAME LIST'!$G354=3,'PARTICIPANT NAME LIST'!$G354=4,'PARTICIPANT NAME LIST'!$G354=5,'PARTICIPANT NAME LIST'!$G354=6),"",UPPER('PARTICIPANT NAME LIST'!$B354))</f>
        <v/>
      </c>
      <c r="C353" s="101"/>
      <c r="D353" s="99" t="str">
        <f>IF(OR(ISBLANK('PARTICIPANT NAME LIST'!$B354),'PARTICIPANT NAME LIST'!$G354=3,'PARTICIPANT NAME LIST'!$G354=4,'PARTICIPANT NAME LIST'!$G354=5,'PARTICIPANT NAME LIST'!$G354=6),"",UPPER('PARTICIPANT NAME LIST'!$H354))</f>
        <v/>
      </c>
      <c r="E353" s="100" t="str">
        <f>IF('PARTICIPANT NAME LIST'!$G354=7,"ü","")</f>
        <v/>
      </c>
      <c r="F353" s="100" t="str">
        <f>IF('PARTICIPANT NAME LIST'!$G354=8,"ü","")</f>
        <v/>
      </c>
      <c r="G353" s="100" t="str">
        <f>IF('PARTICIPANT NAME LIST'!$G354=9,"ü","")</f>
        <v/>
      </c>
      <c r="H353" s="100" t="str">
        <f>IF('PARTICIPANT NAME LIST'!$G354=10,"ü","")</f>
        <v/>
      </c>
      <c r="I353" s="100" t="str">
        <f>IF('PARTICIPANT NAME LIST'!$G354=11,"ü","")</f>
        <v/>
      </c>
      <c r="J353" s="100" t="str">
        <f>IF('PARTICIPANT NAME LIST'!$G354=12,"ü","")</f>
        <v/>
      </c>
      <c r="K353" s="9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22.5" customHeight="1">
      <c r="A354" s="96" t="str">
        <f>IF(OR(ISBLANK('PARTICIPANT NAME LIST'!$B355),'PARTICIPANT NAME LIST'!$G355=3,'PARTICIPANT NAME LIST'!$G355=4,'PARTICIPANT NAME LIST'!$G355=5,'PARTICIPANT NAME LIST'!$G355=6),"",COUNTA('PARTICIPANT NAME LIST'!$B$9:$B355)-COUNTIFS('PARTICIPANT NAME LIST'!$G$9:$G355,"&gt;=3",'PARTICIPANT NAME LIST'!$G$9:$G355,"&lt;=6"))</f>
        <v/>
      </c>
      <c r="B354" s="97" t="str">
        <f>IF(OR(ISBLANK('PARTICIPANT NAME LIST'!$B355),'PARTICIPANT NAME LIST'!$G355=3,'PARTICIPANT NAME LIST'!$G355=4,'PARTICIPANT NAME LIST'!$G355=5,'PARTICIPANT NAME LIST'!$G355=6),"",UPPER('PARTICIPANT NAME LIST'!$B355))</f>
        <v/>
      </c>
      <c r="C354" s="101"/>
      <c r="D354" s="99" t="str">
        <f>IF(OR(ISBLANK('PARTICIPANT NAME LIST'!$B355),'PARTICIPANT NAME LIST'!$G355=3,'PARTICIPANT NAME LIST'!$G355=4,'PARTICIPANT NAME LIST'!$G355=5,'PARTICIPANT NAME LIST'!$G355=6),"",UPPER('PARTICIPANT NAME LIST'!$H355))</f>
        <v/>
      </c>
      <c r="E354" s="100" t="str">
        <f>IF('PARTICIPANT NAME LIST'!$G355=7,"ü","")</f>
        <v/>
      </c>
      <c r="F354" s="100" t="str">
        <f>IF('PARTICIPANT NAME LIST'!$G355=8,"ü","")</f>
        <v/>
      </c>
      <c r="G354" s="100" t="str">
        <f>IF('PARTICIPANT NAME LIST'!$G355=9,"ü","")</f>
        <v/>
      </c>
      <c r="H354" s="100" t="str">
        <f>IF('PARTICIPANT NAME LIST'!$G355=10,"ü","")</f>
        <v/>
      </c>
      <c r="I354" s="100" t="str">
        <f>IF('PARTICIPANT NAME LIST'!$G355=11,"ü","")</f>
        <v/>
      </c>
      <c r="J354" s="100" t="str">
        <f>IF('PARTICIPANT NAME LIST'!$G355=12,"ü","")</f>
        <v/>
      </c>
      <c r="K354" s="9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22.5" customHeight="1">
      <c r="A355" s="96" t="str">
        <f>IF(OR(ISBLANK('PARTICIPANT NAME LIST'!$B356),'PARTICIPANT NAME LIST'!$G356=3,'PARTICIPANT NAME LIST'!$G356=4,'PARTICIPANT NAME LIST'!$G356=5,'PARTICIPANT NAME LIST'!$G356=6),"",COUNTA('PARTICIPANT NAME LIST'!$B$9:$B356)-COUNTIFS('PARTICIPANT NAME LIST'!$G$9:$G356,"&gt;=3",'PARTICIPANT NAME LIST'!$G$9:$G356,"&lt;=6"))</f>
        <v/>
      </c>
      <c r="B355" s="97" t="str">
        <f>IF(OR(ISBLANK('PARTICIPANT NAME LIST'!$B356),'PARTICIPANT NAME LIST'!$G356=3,'PARTICIPANT NAME LIST'!$G356=4,'PARTICIPANT NAME LIST'!$G356=5,'PARTICIPANT NAME LIST'!$G356=6),"",UPPER('PARTICIPANT NAME LIST'!$B356))</f>
        <v/>
      </c>
      <c r="C355" s="101"/>
      <c r="D355" s="99" t="str">
        <f>IF(OR(ISBLANK('PARTICIPANT NAME LIST'!$B356),'PARTICIPANT NAME LIST'!$G356=3,'PARTICIPANT NAME LIST'!$G356=4,'PARTICIPANT NAME LIST'!$G356=5,'PARTICIPANT NAME LIST'!$G356=6),"",UPPER('PARTICIPANT NAME LIST'!$H356))</f>
        <v/>
      </c>
      <c r="E355" s="100" t="str">
        <f>IF('PARTICIPANT NAME LIST'!$G356=7,"ü","")</f>
        <v/>
      </c>
      <c r="F355" s="100" t="str">
        <f>IF('PARTICIPANT NAME LIST'!$G356=8,"ü","")</f>
        <v/>
      </c>
      <c r="G355" s="100" t="str">
        <f>IF('PARTICIPANT NAME LIST'!$G356=9,"ü","")</f>
        <v/>
      </c>
      <c r="H355" s="100" t="str">
        <f>IF('PARTICIPANT NAME LIST'!$G356=10,"ü","")</f>
        <v/>
      </c>
      <c r="I355" s="100" t="str">
        <f>IF('PARTICIPANT NAME LIST'!$G356=11,"ü","")</f>
        <v/>
      </c>
      <c r="J355" s="100" t="str">
        <f>IF('PARTICIPANT NAME LIST'!$G356=12,"ü","")</f>
        <v/>
      </c>
      <c r="K355" s="9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22.5" customHeight="1">
      <c r="A356" s="96" t="str">
        <f>IF(OR(ISBLANK('PARTICIPANT NAME LIST'!$B357),'PARTICIPANT NAME LIST'!$G357=3,'PARTICIPANT NAME LIST'!$G357=4,'PARTICIPANT NAME LIST'!$G357=5,'PARTICIPANT NAME LIST'!$G357=6),"",COUNTA('PARTICIPANT NAME LIST'!$B$9:$B357)-COUNTIFS('PARTICIPANT NAME LIST'!$G$9:$G357,"&gt;=3",'PARTICIPANT NAME LIST'!$G$9:$G357,"&lt;=6"))</f>
        <v/>
      </c>
      <c r="B356" s="97" t="str">
        <f>IF(OR(ISBLANK('PARTICIPANT NAME LIST'!$B357),'PARTICIPANT NAME LIST'!$G357=3,'PARTICIPANT NAME LIST'!$G357=4,'PARTICIPANT NAME LIST'!$G357=5,'PARTICIPANT NAME LIST'!$G357=6),"",UPPER('PARTICIPANT NAME LIST'!$B357))</f>
        <v/>
      </c>
      <c r="C356" s="101"/>
      <c r="D356" s="99" t="str">
        <f>IF(OR(ISBLANK('PARTICIPANT NAME LIST'!$B357),'PARTICIPANT NAME LIST'!$G357=3,'PARTICIPANT NAME LIST'!$G357=4,'PARTICIPANT NAME LIST'!$G357=5,'PARTICIPANT NAME LIST'!$G357=6),"",UPPER('PARTICIPANT NAME LIST'!$H357))</f>
        <v/>
      </c>
      <c r="E356" s="100" t="str">
        <f>IF('PARTICIPANT NAME LIST'!$G357=7,"ü","")</f>
        <v/>
      </c>
      <c r="F356" s="100" t="str">
        <f>IF('PARTICIPANT NAME LIST'!$G357=8,"ü","")</f>
        <v/>
      </c>
      <c r="G356" s="100" t="str">
        <f>IF('PARTICIPANT NAME LIST'!$G357=9,"ü","")</f>
        <v/>
      </c>
      <c r="H356" s="100" t="str">
        <f>IF('PARTICIPANT NAME LIST'!$G357=10,"ü","")</f>
        <v/>
      </c>
      <c r="I356" s="100" t="str">
        <f>IF('PARTICIPANT NAME LIST'!$G357=11,"ü","")</f>
        <v/>
      </c>
      <c r="J356" s="100" t="str">
        <f>IF('PARTICIPANT NAME LIST'!$G357=12,"ü","")</f>
        <v/>
      </c>
      <c r="K356" s="9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22.5" customHeight="1">
      <c r="A357" s="96" t="str">
        <f>IF(OR(ISBLANK('PARTICIPANT NAME LIST'!$B358),'PARTICIPANT NAME LIST'!$G358=3,'PARTICIPANT NAME LIST'!$G358=4,'PARTICIPANT NAME LIST'!$G358=5,'PARTICIPANT NAME LIST'!$G358=6),"",COUNTA('PARTICIPANT NAME LIST'!$B$9:$B358)-COUNTIFS('PARTICIPANT NAME LIST'!$G$9:$G358,"&gt;=3",'PARTICIPANT NAME LIST'!$G$9:$G358,"&lt;=6"))</f>
        <v/>
      </c>
      <c r="B357" s="97" t="str">
        <f>IF(OR(ISBLANK('PARTICIPANT NAME LIST'!$B358),'PARTICIPANT NAME LIST'!$G358=3,'PARTICIPANT NAME LIST'!$G358=4,'PARTICIPANT NAME LIST'!$G358=5,'PARTICIPANT NAME LIST'!$G358=6),"",UPPER('PARTICIPANT NAME LIST'!$B358))</f>
        <v/>
      </c>
      <c r="C357" s="101"/>
      <c r="D357" s="99" t="str">
        <f>IF(OR(ISBLANK('PARTICIPANT NAME LIST'!$B358),'PARTICIPANT NAME LIST'!$G358=3,'PARTICIPANT NAME LIST'!$G358=4,'PARTICIPANT NAME LIST'!$G358=5,'PARTICIPANT NAME LIST'!$G358=6),"",UPPER('PARTICIPANT NAME LIST'!$H358))</f>
        <v/>
      </c>
      <c r="E357" s="100" t="str">
        <f>IF('PARTICIPANT NAME LIST'!$G358=7,"ü","")</f>
        <v/>
      </c>
      <c r="F357" s="100" t="str">
        <f>IF('PARTICIPANT NAME LIST'!$G358=8,"ü","")</f>
        <v/>
      </c>
      <c r="G357" s="100" t="str">
        <f>IF('PARTICIPANT NAME LIST'!$G358=9,"ü","")</f>
        <v/>
      </c>
      <c r="H357" s="100" t="str">
        <f>IF('PARTICIPANT NAME LIST'!$G358=10,"ü","")</f>
        <v/>
      </c>
      <c r="I357" s="100" t="str">
        <f>IF('PARTICIPANT NAME LIST'!$G358=11,"ü","")</f>
        <v/>
      </c>
      <c r="J357" s="100" t="str">
        <f>IF('PARTICIPANT NAME LIST'!$G358=12,"ü","")</f>
        <v/>
      </c>
      <c r="K357" s="9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22.5" customHeight="1">
      <c r="A358" s="96" t="str">
        <f>IF(OR(ISBLANK('PARTICIPANT NAME LIST'!$B359),'PARTICIPANT NAME LIST'!$G359=3,'PARTICIPANT NAME LIST'!$G359=4,'PARTICIPANT NAME LIST'!$G359=5,'PARTICIPANT NAME LIST'!$G359=6),"",COUNTA('PARTICIPANT NAME LIST'!$B$9:$B359)-COUNTIFS('PARTICIPANT NAME LIST'!$G$9:$G359,"&gt;=3",'PARTICIPANT NAME LIST'!$G$9:$G359,"&lt;=6"))</f>
        <v/>
      </c>
      <c r="B358" s="97" t="str">
        <f>IF(OR(ISBLANK('PARTICIPANT NAME LIST'!$B359),'PARTICIPANT NAME LIST'!$G359=3,'PARTICIPANT NAME LIST'!$G359=4,'PARTICIPANT NAME LIST'!$G359=5,'PARTICIPANT NAME LIST'!$G359=6),"",UPPER('PARTICIPANT NAME LIST'!$B359))</f>
        <v/>
      </c>
      <c r="C358" s="101"/>
      <c r="D358" s="99" t="str">
        <f>IF(OR(ISBLANK('PARTICIPANT NAME LIST'!$B359),'PARTICIPANT NAME LIST'!$G359=3,'PARTICIPANT NAME LIST'!$G359=4,'PARTICIPANT NAME LIST'!$G359=5,'PARTICIPANT NAME LIST'!$G359=6),"",UPPER('PARTICIPANT NAME LIST'!$H359))</f>
        <v/>
      </c>
      <c r="E358" s="100" t="str">
        <f>IF('PARTICIPANT NAME LIST'!$G359=7,"ü","")</f>
        <v/>
      </c>
      <c r="F358" s="100" t="str">
        <f>IF('PARTICIPANT NAME LIST'!$G359=8,"ü","")</f>
        <v/>
      </c>
      <c r="G358" s="100" t="str">
        <f>IF('PARTICIPANT NAME LIST'!$G359=9,"ü","")</f>
        <v/>
      </c>
      <c r="H358" s="100" t="str">
        <f>IF('PARTICIPANT NAME LIST'!$G359=10,"ü","")</f>
        <v/>
      </c>
      <c r="I358" s="100" t="str">
        <f>IF('PARTICIPANT NAME LIST'!$G359=11,"ü","")</f>
        <v/>
      </c>
      <c r="J358" s="100" t="str">
        <f>IF('PARTICIPANT NAME LIST'!$G359=12,"ü","")</f>
        <v/>
      </c>
      <c r="K358" s="9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22.5" customHeight="1">
      <c r="A359" s="96" t="str">
        <f>IF(OR(ISBLANK('PARTICIPANT NAME LIST'!$B360),'PARTICIPANT NAME LIST'!$G360=3,'PARTICIPANT NAME LIST'!$G360=4,'PARTICIPANT NAME LIST'!$G360=5,'PARTICIPANT NAME LIST'!$G360=6),"",COUNTA('PARTICIPANT NAME LIST'!$B$9:$B360)-COUNTIFS('PARTICIPANT NAME LIST'!$G$9:$G360,"&gt;=3",'PARTICIPANT NAME LIST'!$G$9:$G360,"&lt;=6"))</f>
        <v/>
      </c>
      <c r="B359" s="97" t="str">
        <f>IF(OR(ISBLANK('PARTICIPANT NAME LIST'!$B360),'PARTICIPANT NAME LIST'!$G360=3,'PARTICIPANT NAME LIST'!$G360=4,'PARTICIPANT NAME LIST'!$G360=5,'PARTICIPANT NAME LIST'!$G360=6),"",UPPER('PARTICIPANT NAME LIST'!$B360))</f>
        <v/>
      </c>
      <c r="C359" s="101"/>
      <c r="D359" s="99" t="str">
        <f>IF(OR(ISBLANK('PARTICIPANT NAME LIST'!$B360),'PARTICIPANT NAME LIST'!$G360=3,'PARTICIPANT NAME LIST'!$G360=4,'PARTICIPANT NAME LIST'!$G360=5,'PARTICIPANT NAME LIST'!$G360=6),"",UPPER('PARTICIPANT NAME LIST'!$H360))</f>
        <v/>
      </c>
      <c r="E359" s="100" t="str">
        <f>IF('PARTICIPANT NAME LIST'!$G360=7,"ü","")</f>
        <v/>
      </c>
      <c r="F359" s="100" t="str">
        <f>IF('PARTICIPANT NAME LIST'!$G360=8,"ü","")</f>
        <v/>
      </c>
      <c r="G359" s="100" t="str">
        <f>IF('PARTICIPANT NAME LIST'!$G360=9,"ü","")</f>
        <v/>
      </c>
      <c r="H359" s="100" t="str">
        <f>IF('PARTICIPANT NAME LIST'!$G360=10,"ü","")</f>
        <v/>
      </c>
      <c r="I359" s="100" t="str">
        <f>IF('PARTICIPANT NAME LIST'!$G360=11,"ü","")</f>
        <v/>
      </c>
      <c r="J359" s="100" t="str">
        <f>IF('PARTICIPANT NAME LIST'!$G360=12,"ü","")</f>
        <v/>
      </c>
      <c r="K359" s="9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22.5" customHeight="1">
      <c r="A360" s="96" t="str">
        <f>IF(OR(ISBLANK('PARTICIPANT NAME LIST'!$B361),'PARTICIPANT NAME LIST'!$G361=3,'PARTICIPANT NAME LIST'!$G361=4,'PARTICIPANT NAME LIST'!$G361=5,'PARTICIPANT NAME LIST'!$G361=6),"",COUNTA('PARTICIPANT NAME LIST'!$B$9:$B361)-COUNTIFS('PARTICIPANT NAME LIST'!$G$9:$G361,"&gt;=3",'PARTICIPANT NAME LIST'!$G$9:$G361,"&lt;=6"))</f>
        <v/>
      </c>
      <c r="B360" s="97" t="str">
        <f>IF(OR(ISBLANK('PARTICIPANT NAME LIST'!$B361),'PARTICIPANT NAME LIST'!$G361=3,'PARTICIPANT NAME LIST'!$G361=4,'PARTICIPANT NAME LIST'!$G361=5,'PARTICIPANT NAME LIST'!$G361=6),"",UPPER('PARTICIPANT NAME LIST'!$B361))</f>
        <v/>
      </c>
      <c r="C360" s="101"/>
      <c r="D360" s="99" t="str">
        <f>IF(OR(ISBLANK('PARTICIPANT NAME LIST'!$B361),'PARTICIPANT NAME LIST'!$G361=3,'PARTICIPANT NAME LIST'!$G361=4,'PARTICIPANT NAME LIST'!$G361=5,'PARTICIPANT NAME LIST'!$G361=6),"",UPPER('PARTICIPANT NAME LIST'!$H361))</f>
        <v/>
      </c>
      <c r="E360" s="100" t="str">
        <f>IF('PARTICIPANT NAME LIST'!$G361=7,"ü","")</f>
        <v/>
      </c>
      <c r="F360" s="100" t="str">
        <f>IF('PARTICIPANT NAME LIST'!$G361=8,"ü","")</f>
        <v/>
      </c>
      <c r="G360" s="100" t="str">
        <f>IF('PARTICIPANT NAME LIST'!$G361=9,"ü","")</f>
        <v/>
      </c>
      <c r="H360" s="100" t="str">
        <f>IF('PARTICIPANT NAME LIST'!$G361=10,"ü","")</f>
        <v/>
      </c>
      <c r="I360" s="100" t="str">
        <f>IF('PARTICIPANT NAME LIST'!$G361=11,"ü","")</f>
        <v/>
      </c>
      <c r="J360" s="100" t="str">
        <f>IF('PARTICIPANT NAME LIST'!$G361=12,"ü","")</f>
        <v/>
      </c>
      <c r="K360" s="9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22.5" customHeight="1">
      <c r="A361" s="96" t="str">
        <f>IF(OR(ISBLANK('PARTICIPANT NAME LIST'!$B362),'PARTICIPANT NAME LIST'!$G362=3,'PARTICIPANT NAME LIST'!$G362=4,'PARTICIPANT NAME LIST'!$G362=5,'PARTICIPANT NAME LIST'!$G362=6),"",COUNTA('PARTICIPANT NAME LIST'!$B$9:$B362)-COUNTIFS('PARTICIPANT NAME LIST'!$G$9:$G362,"&gt;=3",'PARTICIPANT NAME LIST'!$G$9:$G362,"&lt;=6"))</f>
        <v/>
      </c>
      <c r="B361" s="97" t="str">
        <f>IF(OR(ISBLANK('PARTICIPANT NAME LIST'!$B362),'PARTICIPANT NAME LIST'!$G362=3,'PARTICIPANT NAME LIST'!$G362=4,'PARTICIPANT NAME LIST'!$G362=5,'PARTICIPANT NAME LIST'!$G362=6),"",UPPER('PARTICIPANT NAME LIST'!$B362))</f>
        <v/>
      </c>
      <c r="C361" s="101"/>
      <c r="D361" s="99" t="str">
        <f>IF(OR(ISBLANK('PARTICIPANT NAME LIST'!$B362),'PARTICIPANT NAME LIST'!$G362=3,'PARTICIPANT NAME LIST'!$G362=4,'PARTICIPANT NAME LIST'!$G362=5,'PARTICIPANT NAME LIST'!$G362=6),"",UPPER('PARTICIPANT NAME LIST'!$H362))</f>
        <v/>
      </c>
      <c r="E361" s="100" t="str">
        <f>IF('PARTICIPANT NAME LIST'!$G362=7,"ü","")</f>
        <v/>
      </c>
      <c r="F361" s="100" t="str">
        <f>IF('PARTICIPANT NAME LIST'!$G362=8,"ü","")</f>
        <v/>
      </c>
      <c r="G361" s="100" t="str">
        <f>IF('PARTICIPANT NAME LIST'!$G362=9,"ü","")</f>
        <v/>
      </c>
      <c r="H361" s="100" t="str">
        <f>IF('PARTICIPANT NAME LIST'!$G362=10,"ü","")</f>
        <v/>
      </c>
      <c r="I361" s="100" t="str">
        <f>IF('PARTICIPANT NAME LIST'!$G362=11,"ü","")</f>
        <v/>
      </c>
      <c r="J361" s="100" t="str">
        <f>IF('PARTICIPANT NAME LIST'!$G362=12,"ü","")</f>
        <v/>
      </c>
      <c r="K361" s="9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22.5" customHeight="1">
      <c r="A362" s="96" t="str">
        <f>IF(OR(ISBLANK('PARTICIPANT NAME LIST'!$B363),'PARTICIPANT NAME LIST'!$G363=3,'PARTICIPANT NAME LIST'!$G363=4,'PARTICIPANT NAME LIST'!$G363=5,'PARTICIPANT NAME LIST'!$G363=6),"",COUNTA('PARTICIPANT NAME LIST'!$B$9:$B363)-COUNTIFS('PARTICIPANT NAME LIST'!$G$9:$G363,"&gt;=3",'PARTICIPANT NAME LIST'!$G$9:$G363,"&lt;=6"))</f>
        <v/>
      </c>
      <c r="B362" s="97" t="str">
        <f>IF(OR(ISBLANK('PARTICIPANT NAME LIST'!$B363),'PARTICIPANT NAME LIST'!$G363=3,'PARTICIPANT NAME LIST'!$G363=4,'PARTICIPANT NAME LIST'!$G363=5,'PARTICIPANT NAME LIST'!$G363=6),"",UPPER('PARTICIPANT NAME LIST'!$B363))</f>
        <v/>
      </c>
      <c r="C362" s="101"/>
      <c r="D362" s="99" t="str">
        <f>IF(OR(ISBLANK('PARTICIPANT NAME LIST'!$B363),'PARTICIPANT NAME LIST'!$G363=3,'PARTICIPANT NAME LIST'!$G363=4,'PARTICIPANT NAME LIST'!$G363=5,'PARTICIPANT NAME LIST'!$G363=6),"",UPPER('PARTICIPANT NAME LIST'!$H363))</f>
        <v/>
      </c>
      <c r="E362" s="100" t="str">
        <f>IF('PARTICIPANT NAME LIST'!$G363=7,"ü","")</f>
        <v/>
      </c>
      <c r="F362" s="100" t="str">
        <f>IF('PARTICIPANT NAME LIST'!$G363=8,"ü","")</f>
        <v/>
      </c>
      <c r="G362" s="100" t="str">
        <f>IF('PARTICIPANT NAME LIST'!$G363=9,"ü","")</f>
        <v/>
      </c>
      <c r="H362" s="100" t="str">
        <f>IF('PARTICIPANT NAME LIST'!$G363=10,"ü","")</f>
        <v/>
      </c>
      <c r="I362" s="100" t="str">
        <f>IF('PARTICIPANT NAME LIST'!$G363=11,"ü","")</f>
        <v/>
      </c>
      <c r="J362" s="100" t="str">
        <f>IF('PARTICIPANT NAME LIST'!$G363=12,"ü","")</f>
        <v/>
      </c>
      <c r="K362" s="9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22.5" customHeight="1">
      <c r="A363" s="96" t="str">
        <f>IF(OR(ISBLANK('PARTICIPANT NAME LIST'!$B364),'PARTICIPANT NAME LIST'!$G364=3,'PARTICIPANT NAME LIST'!$G364=4,'PARTICIPANT NAME LIST'!$G364=5,'PARTICIPANT NAME LIST'!$G364=6),"",COUNTA('PARTICIPANT NAME LIST'!$B$9:$B364)-COUNTIFS('PARTICIPANT NAME LIST'!$G$9:$G364,"&gt;=3",'PARTICIPANT NAME LIST'!$G$9:$G364,"&lt;=6"))</f>
        <v/>
      </c>
      <c r="B363" s="97" t="str">
        <f>IF(OR(ISBLANK('PARTICIPANT NAME LIST'!$B364),'PARTICIPANT NAME LIST'!$G364=3,'PARTICIPANT NAME LIST'!$G364=4,'PARTICIPANT NAME LIST'!$G364=5,'PARTICIPANT NAME LIST'!$G364=6),"",UPPER('PARTICIPANT NAME LIST'!$B364))</f>
        <v/>
      </c>
      <c r="C363" s="101"/>
      <c r="D363" s="99" t="str">
        <f>IF(OR(ISBLANK('PARTICIPANT NAME LIST'!$B364),'PARTICIPANT NAME LIST'!$G364=3,'PARTICIPANT NAME LIST'!$G364=4,'PARTICIPANT NAME LIST'!$G364=5,'PARTICIPANT NAME LIST'!$G364=6),"",UPPER('PARTICIPANT NAME LIST'!$H364))</f>
        <v/>
      </c>
      <c r="E363" s="100" t="str">
        <f>IF('PARTICIPANT NAME LIST'!$G364=7,"ü","")</f>
        <v/>
      </c>
      <c r="F363" s="100" t="str">
        <f>IF('PARTICIPANT NAME LIST'!$G364=8,"ü","")</f>
        <v/>
      </c>
      <c r="G363" s="100" t="str">
        <f>IF('PARTICIPANT NAME LIST'!$G364=9,"ü","")</f>
        <v/>
      </c>
      <c r="H363" s="100" t="str">
        <f>IF('PARTICIPANT NAME LIST'!$G364=10,"ü","")</f>
        <v/>
      </c>
      <c r="I363" s="100" t="str">
        <f>IF('PARTICIPANT NAME LIST'!$G364=11,"ü","")</f>
        <v/>
      </c>
      <c r="J363" s="100" t="str">
        <f>IF('PARTICIPANT NAME LIST'!$G364=12,"ü","")</f>
        <v/>
      </c>
      <c r="K363" s="9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22.5" customHeight="1">
      <c r="A364" s="96" t="str">
        <f>IF(OR(ISBLANK('PARTICIPANT NAME LIST'!$B365),'PARTICIPANT NAME LIST'!$G365=3,'PARTICIPANT NAME LIST'!$G365=4,'PARTICIPANT NAME LIST'!$G365=5,'PARTICIPANT NAME LIST'!$G365=6),"",COUNTA('PARTICIPANT NAME LIST'!$B$9:$B365)-COUNTIFS('PARTICIPANT NAME LIST'!$G$9:$G365,"&gt;=3",'PARTICIPANT NAME LIST'!$G$9:$G365,"&lt;=6"))</f>
        <v/>
      </c>
      <c r="B364" s="97" t="str">
        <f>IF(OR(ISBLANK('PARTICIPANT NAME LIST'!$B365),'PARTICIPANT NAME LIST'!$G365=3,'PARTICIPANT NAME LIST'!$G365=4,'PARTICIPANT NAME LIST'!$G365=5,'PARTICIPANT NAME LIST'!$G365=6),"",UPPER('PARTICIPANT NAME LIST'!$B365))</f>
        <v/>
      </c>
      <c r="C364" s="101"/>
      <c r="D364" s="99" t="str">
        <f>IF(OR(ISBLANK('PARTICIPANT NAME LIST'!$B365),'PARTICIPANT NAME LIST'!$G365=3,'PARTICIPANT NAME LIST'!$G365=4,'PARTICIPANT NAME LIST'!$G365=5,'PARTICIPANT NAME LIST'!$G365=6),"",UPPER('PARTICIPANT NAME LIST'!$H365))</f>
        <v/>
      </c>
      <c r="E364" s="100" t="str">
        <f>IF('PARTICIPANT NAME LIST'!$G365=7,"ü","")</f>
        <v/>
      </c>
      <c r="F364" s="100" t="str">
        <f>IF('PARTICIPANT NAME LIST'!$G365=8,"ü","")</f>
        <v/>
      </c>
      <c r="G364" s="100" t="str">
        <f>IF('PARTICIPANT NAME LIST'!$G365=9,"ü","")</f>
        <v/>
      </c>
      <c r="H364" s="100" t="str">
        <f>IF('PARTICIPANT NAME LIST'!$G365=10,"ü","")</f>
        <v/>
      </c>
      <c r="I364" s="100" t="str">
        <f>IF('PARTICIPANT NAME LIST'!$G365=11,"ü","")</f>
        <v/>
      </c>
      <c r="J364" s="100" t="str">
        <f>IF('PARTICIPANT NAME LIST'!$G365=12,"ü","")</f>
        <v/>
      </c>
      <c r="K364" s="9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22.5" customHeight="1">
      <c r="A365" s="96" t="str">
        <f>IF(OR(ISBLANK('PARTICIPANT NAME LIST'!$B366),'PARTICIPANT NAME LIST'!$G366=3,'PARTICIPANT NAME LIST'!$G366=4,'PARTICIPANT NAME LIST'!$G366=5,'PARTICIPANT NAME LIST'!$G366=6),"",COUNTA('PARTICIPANT NAME LIST'!$B$9:$B366)-COUNTIFS('PARTICIPANT NAME LIST'!$G$9:$G366,"&gt;=3",'PARTICIPANT NAME LIST'!$G$9:$G366,"&lt;=6"))</f>
        <v/>
      </c>
      <c r="B365" s="97" t="str">
        <f>IF(OR(ISBLANK('PARTICIPANT NAME LIST'!$B366),'PARTICIPANT NAME LIST'!$G366=3,'PARTICIPANT NAME LIST'!$G366=4,'PARTICIPANT NAME LIST'!$G366=5,'PARTICIPANT NAME LIST'!$G366=6),"",UPPER('PARTICIPANT NAME LIST'!$B366))</f>
        <v/>
      </c>
      <c r="C365" s="101"/>
      <c r="D365" s="99" t="str">
        <f>IF(OR(ISBLANK('PARTICIPANT NAME LIST'!$B366),'PARTICIPANT NAME LIST'!$G366=3,'PARTICIPANT NAME LIST'!$G366=4,'PARTICIPANT NAME LIST'!$G366=5,'PARTICIPANT NAME LIST'!$G366=6),"",UPPER('PARTICIPANT NAME LIST'!$H366))</f>
        <v/>
      </c>
      <c r="E365" s="100" t="str">
        <f>IF('PARTICIPANT NAME LIST'!$G366=7,"ü","")</f>
        <v/>
      </c>
      <c r="F365" s="100" t="str">
        <f>IF('PARTICIPANT NAME LIST'!$G366=8,"ü","")</f>
        <v/>
      </c>
      <c r="G365" s="100" t="str">
        <f>IF('PARTICIPANT NAME LIST'!$G366=9,"ü","")</f>
        <v/>
      </c>
      <c r="H365" s="100" t="str">
        <f>IF('PARTICIPANT NAME LIST'!$G366=10,"ü","")</f>
        <v/>
      </c>
      <c r="I365" s="100" t="str">
        <f>IF('PARTICIPANT NAME LIST'!$G366=11,"ü","")</f>
        <v/>
      </c>
      <c r="J365" s="100" t="str">
        <f>IF('PARTICIPANT NAME LIST'!$G366=12,"ü","")</f>
        <v/>
      </c>
      <c r="K365" s="9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22.5" customHeight="1">
      <c r="A366" s="96" t="str">
        <f>IF(OR(ISBLANK('PARTICIPANT NAME LIST'!$B367),'PARTICIPANT NAME LIST'!$G367=3,'PARTICIPANT NAME LIST'!$G367=4,'PARTICIPANT NAME LIST'!$G367=5,'PARTICIPANT NAME LIST'!$G367=6),"",COUNTA('PARTICIPANT NAME LIST'!$B$9:$B367)-COUNTIFS('PARTICIPANT NAME LIST'!$G$9:$G367,"&gt;=3",'PARTICIPANT NAME LIST'!$G$9:$G367,"&lt;=6"))</f>
        <v/>
      </c>
      <c r="B366" s="97" t="str">
        <f>IF(OR(ISBLANK('PARTICIPANT NAME LIST'!$B367),'PARTICIPANT NAME LIST'!$G367=3,'PARTICIPANT NAME LIST'!$G367=4,'PARTICIPANT NAME LIST'!$G367=5,'PARTICIPANT NAME LIST'!$G367=6),"",UPPER('PARTICIPANT NAME LIST'!$B367))</f>
        <v/>
      </c>
      <c r="C366" s="101"/>
      <c r="D366" s="99" t="str">
        <f>IF(OR(ISBLANK('PARTICIPANT NAME LIST'!$B367),'PARTICIPANT NAME LIST'!$G367=3,'PARTICIPANT NAME LIST'!$G367=4,'PARTICIPANT NAME LIST'!$G367=5,'PARTICIPANT NAME LIST'!$G367=6),"",UPPER('PARTICIPANT NAME LIST'!$H367))</f>
        <v/>
      </c>
      <c r="E366" s="100" t="str">
        <f>IF('PARTICIPANT NAME LIST'!$G367=7,"ü","")</f>
        <v/>
      </c>
      <c r="F366" s="100" t="str">
        <f>IF('PARTICIPANT NAME LIST'!$G367=8,"ü","")</f>
        <v/>
      </c>
      <c r="G366" s="100" t="str">
        <f>IF('PARTICIPANT NAME LIST'!$G367=9,"ü","")</f>
        <v/>
      </c>
      <c r="H366" s="100" t="str">
        <f>IF('PARTICIPANT NAME LIST'!$G367=10,"ü","")</f>
        <v/>
      </c>
      <c r="I366" s="100" t="str">
        <f>IF('PARTICIPANT NAME LIST'!$G367=11,"ü","")</f>
        <v/>
      </c>
      <c r="J366" s="100" t="str">
        <f>IF('PARTICIPANT NAME LIST'!$G367=12,"ü","")</f>
        <v/>
      </c>
      <c r="K366" s="9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22.5" customHeight="1">
      <c r="A367" s="96" t="str">
        <f>IF(OR(ISBLANK('PARTICIPANT NAME LIST'!$B368),'PARTICIPANT NAME LIST'!$G368=3,'PARTICIPANT NAME LIST'!$G368=4,'PARTICIPANT NAME LIST'!$G368=5,'PARTICIPANT NAME LIST'!$G368=6),"",COUNTA('PARTICIPANT NAME LIST'!$B$9:$B368)-COUNTIFS('PARTICIPANT NAME LIST'!$G$9:$G368,"&gt;=3",'PARTICIPANT NAME LIST'!$G$9:$G368,"&lt;=6"))</f>
        <v/>
      </c>
      <c r="B367" s="97" t="str">
        <f>IF(OR(ISBLANK('PARTICIPANT NAME LIST'!$B368),'PARTICIPANT NAME LIST'!$G368=3,'PARTICIPANT NAME LIST'!$G368=4,'PARTICIPANT NAME LIST'!$G368=5,'PARTICIPANT NAME LIST'!$G368=6),"",UPPER('PARTICIPANT NAME LIST'!$B368))</f>
        <v/>
      </c>
      <c r="C367" s="101"/>
      <c r="D367" s="99" t="str">
        <f>IF(OR(ISBLANK('PARTICIPANT NAME LIST'!$B368),'PARTICIPANT NAME LIST'!$G368=3,'PARTICIPANT NAME LIST'!$G368=4,'PARTICIPANT NAME LIST'!$G368=5,'PARTICIPANT NAME LIST'!$G368=6),"",UPPER('PARTICIPANT NAME LIST'!$H368))</f>
        <v/>
      </c>
      <c r="E367" s="100" t="str">
        <f>IF('PARTICIPANT NAME LIST'!$G368=7,"ü","")</f>
        <v/>
      </c>
      <c r="F367" s="100" t="str">
        <f>IF('PARTICIPANT NAME LIST'!$G368=8,"ü","")</f>
        <v/>
      </c>
      <c r="G367" s="100" t="str">
        <f>IF('PARTICIPANT NAME LIST'!$G368=9,"ü","")</f>
        <v/>
      </c>
      <c r="H367" s="100" t="str">
        <f>IF('PARTICIPANT NAME LIST'!$G368=10,"ü","")</f>
        <v/>
      </c>
      <c r="I367" s="100" t="str">
        <f>IF('PARTICIPANT NAME LIST'!$G368=11,"ü","")</f>
        <v/>
      </c>
      <c r="J367" s="100" t="str">
        <f>IF('PARTICIPANT NAME LIST'!$G368=12,"ü","")</f>
        <v/>
      </c>
      <c r="K367" s="9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22.5" customHeight="1">
      <c r="A368" s="96" t="str">
        <f>IF(OR(ISBLANK('PARTICIPANT NAME LIST'!$B369),'PARTICIPANT NAME LIST'!$G369=3,'PARTICIPANT NAME LIST'!$G369=4,'PARTICIPANT NAME LIST'!$G369=5,'PARTICIPANT NAME LIST'!$G369=6),"",COUNTA('PARTICIPANT NAME LIST'!$B$9:$B369)-COUNTIFS('PARTICIPANT NAME LIST'!$G$9:$G369,"&gt;=3",'PARTICIPANT NAME LIST'!$G$9:$G369,"&lt;=6"))</f>
        <v/>
      </c>
      <c r="B368" s="97" t="str">
        <f>IF(OR(ISBLANK('PARTICIPANT NAME LIST'!$B369),'PARTICIPANT NAME LIST'!$G369=3,'PARTICIPANT NAME LIST'!$G369=4,'PARTICIPANT NAME LIST'!$G369=5,'PARTICIPANT NAME LIST'!$G369=6),"",UPPER('PARTICIPANT NAME LIST'!$B369))</f>
        <v/>
      </c>
      <c r="C368" s="101"/>
      <c r="D368" s="99" t="str">
        <f>IF(OR(ISBLANK('PARTICIPANT NAME LIST'!$B369),'PARTICIPANT NAME LIST'!$G369=3,'PARTICIPANT NAME LIST'!$G369=4,'PARTICIPANT NAME LIST'!$G369=5,'PARTICIPANT NAME LIST'!$G369=6),"",UPPER('PARTICIPANT NAME LIST'!$H369))</f>
        <v/>
      </c>
      <c r="E368" s="100" t="str">
        <f>IF('PARTICIPANT NAME LIST'!$G369=7,"ü","")</f>
        <v/>
      </c>
      <c r="F368" s="100" t="str">
        <f>IF('PARTICIPANT NAME LIST'!$G369=8,"ü","")</f>
        <v/>
      </c>
      <c r="G368" s="100" t="str">
        <f>IF('PARTICIPANT NAME LIST'!$G369=9,"ü","")</f>
        <v/>
      </c>
      <c r="H368" s="100" t="str">
        <f>IF('PARTICIPANT NAME LIST'!$G369=10,"ü","")</f>
        <v/>
      </c>
      <c r="I368" s="100" t="str">
        <f>IF('PARTICIPANT NAME LIST'!$G369=11,"ü","")</f>
        <v/>
      </c>
      <c r="J368" s="100" t="str">
        <f>IF('PARTICIPANT NAME LIST'!$G369=12,"ü","")</f>
        <v/>
      </c>
      <c r="K368" s="9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22.5" customHeight="1">
      <c r="A369" s="96" t="str">
        <f>IF(OR(ISBLANK('PARTICIPANT NAME LIST'!$B370),'PARTICIPANT NAME LIST'!$G370=3,'PARTICIPANT NAME LIST'!$G370=4,'PARTICIPANT NAME LIST'!$G370=5,'PARTICIPANT NAME LIST'!$G370=6),"",COUNTA('PARTICIPANT NAME LIST'!$B$9:$B370)-COUNTIFS('PARTICIPANT NAME LIST'!$G$9:$G370,"&gt;=3",'PARTICIPANT NAME LIST'!$G$9:$G370,"&lt;=6"))</f>
        <v/>
      </c>
      <c r="B369" s="97" t="str">
        <f>IF(OR(ISBLANK('PARTICIPANT NAME LIST'!$B370),'PARTICIPANT NAME LIST'!$G370=3,'PARTICIPANT NAME LIST'!$G370=4,'PARTICIPANT NAME LIST'!$G370=5,'PARTICIPANT NAME LIST'!$G370=6),"",UPPER('PARTICIPANT NAME LIST'!$B370))</f>
        <v/>
      </c>
      <c r="C369" s="101"/>
      <c r="D369" s="99" t="str">
        <f>IF(OR(ISBLANK('PARTICIPANT NAME LIST'!$B370),'PARTICIPANT NAME LIST'!$G370=3,'PARTICIPANT NAME LIST'!$G370=4,'PARTICIPANT NAME LIST'!$G370=5,'PARTICIPANT NAME LIST'!$G370=6),"",UPPER('PARTICIPANT NAME LIST'!$H370))</f>
        <v/>
      </c>
      <c r="E369" s="100" t="str">
        <f>IF('PARTICIPANT NAME LIST'!$G370=7,"ü","")</f>
        <v/>
      </c>
      <c r="F369" s="100" t="str">
        <f>IF('PARTICIPANT NAME LIST'!$G370=8,"ü","")</f>
        <v/>
      </c>
      <c r="G369" s="100" t="str">
        <f>IF('PARTICIPANT NAME LIST'!$G370=9,"ü","")</f>
        <v/>
      </c>
      <c r="H369" s="100" t="str">
        <f>IF('PARTICIPANT NAME LIST'!$G370=10,"ü","")</f>
        <v/>
      </c>
      <c r="I369" s="100" t="str">
        <f>IF('PARTICIPANT NAME LIST'!$G370=11,"ü","")</f>
        <v/>
      </c>
      <c r="J369" s="100" t="str">
        <f>IF('PARTICIPANT NAME LIST'!$G370=12,"ü","")</f>
        <v/>
      </c>
      <c r="K369" s="9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22.5" customHeight="1">
      <c r="A370" s="96" t="str">
        <f>IF(OR(ISBLANK('PARTICIPANT NAME LIST'!$B371),'PARTICIPANT NAME LIST'!$G371=3,'PARTICIPANT NAME LIST'!$G371=4,'PARTICIPANT NAME LIST'!$G371=5,'PARTICIPANT NAME LIST'!$G371=6),"",COUNTA('PARTICIPANT NAME LIST'!$B$9:$B371)-COUNTIFS('PARTICIPANT NAME LIST'!$G$9:$G371,"&gt;=3",'PARTICIPANT NAME LIST'!$G$9:$G371,"&lt;=6"))</f>
        <v/>
      </c>
      <c r="B370" s="97" t="str">
        <f>IF(OR(ISBLANK('PARTICIPANT NAME LIST'!$B371),'PARTICIPANT NAME LIST'!$G371=3,'PARTICIPANT NAME LIST'!$G371=4,'PARTICIPANT NAME LIST'!$G371=5,'PARTICIPANT NAME LIST'!$G371=6),"",UPPER('PARTICIPANT NAME LIST'!$B371))</f>
        <v/>
      </c>
      <c r="C370" s="101"/>
      <c r="D370" s="99" t="str">
        <f>IF(OR(ISBLANK('PARTICIPANT NAME LIST'!$B371),'PARTICIPANT NAME LIST'!$G371=3,'PARTICIPANT NAME LIST'!$G371=4,'PARTICIPANT NAME LIST'!$G371=5,'PARTICIPANT NAME LIST'!$G371=6),"",UPPER('PARTICIPANT NAME LIST'!$H371))</f>
        <v/>
      </c>
      <c r="E370" s="100" t="str">
        <f>IF('PARTICIPANT NAME LIST'!$G371=7,"ü","")</f>
        <v/>
      </c>
      <c r="F370" s="100" t="str">
        <f>IF('PARTICIPANT NAME LIST'!$G371=8,"ü","")</f>
        <v/>
      </c>
      <c r="G370" s="100" t="str">
        <f>IF('PARTICIPANT NAME LIST'!$G371=9,"ü","")</f>
        <v/>
      </c>
      <c r="H370" s="100" t="str">
        <f>IF('PARTICIPANT NAME LIST'!$G371=10,"ü","")</f>
        <v/>
      </c>
      <c r="I370" s="100" t="str">
        <f>IF('PARTICIPANT NAME LIST'!$G371=11,"ü","")</f>
        <v/>
      </c>
      <c r="J370" s="100" t="str">
        <f>IF('PARTICIPANT NAME LIST'!$G371=12,"ü","")</f>
        <v/>
      </c>
      <c r="K370" s="9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22.5" customHeight="1">
      <c r="A371" s="96" t="str">
        <f>IF(OR(ISBLANK('PARTICIPANT NAME LIST'!$B372),'PARTICIPANT NAME LIST'!$G372=3,'PARTICIPANT NAME LIST'!$G372=4,'PARTICIPANT NAME LIST'!$G372=5,'PARTICIPANT NAME LIST'!$G372=6),"",COUNTA('PARTICIPANT NAME LIST'!$B$9:$B372)-COUNTIFS('PARTICIPANT NAME LIST'!$G$9:$G372,"&gt;=3",'PARTICIPANT NAME LIST'!$G$9:$G372,"&lt;=6"))</f>
        <v/>
      </c>
      <c r="B371" s="97" t="str">
        <f>IF(OR(ISBLANK('PARTICIPANT NAME LIST'!$B372),'PARTICIPANT NAME LIST'!$G372=3,'PARTICIPANT NAME LIST'!$G372=4,'PARTICIPANT NAME LIST'!$G372=5,'PARTICIPANT NAME LIST'!$G372=6),"",UPPER('PARTICIPANT NAME LIST'!$B372))</f>
        <v/>
      </c>
      <c r="C371" s="101"/>
      <c r="D371" s="99" t="str">
        <f>IF(OR(ISBLANK('PARTICIPANT NAME LIST'!$B372),'PARTICIPANT NAME LIST'!$G372=3,'PARTICIPANT NAME LIST'!$G372=4,'PARTICIPANT NAME LIST'!$G372=5,'PARTICIPANT NAME LIST'!$G372=6),"",UPPER('PARTICIPANT NAME LIST'!$H372))</f>
        <v/>
      </c>
      <c r="E371" s="100" t="str">
        <f>IF('PARTICIPANT NAME LIST'!$G372=7,"ü","")</f>
        <v/>
      </c>
      <c r="F371" s="100" t="str">
        <f>IF('PARTICIPANT NAME LIST'!$G372=8,"ü","")</f>
        <v/>
      </c>
      <c r="G371" s="100" t="str">
        <f>IF('PARTICIPANT NAME LIST'!$G372=9,"ü","")</f>
        <v/>
      </c>
      <c r="H371" s="100" t="str">
        <f>IF('PARTICIPANT NAME LIST'!$G372=10,"ü","")</f>
        <v/>
      </c>
      <c r="I371" s="100" t="str">
        <f>IF('PARTICIPANT NAME LIST'!$G372=11,"ü","")</f>
        <v/>
      </c>
      <c r="J371" s="100" t="str">
        <f>IF('PARTICIPANT NAME LIST'!$G372=12,"ü","")</f>
        <v/>
      </c>
      <c r="K371" s="9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22.5" customHeight="1">
      <c r="A372" s="96" t="str">
        <f>IF(OR(ISBLANK('PARTICIPANT NAME LIST'!$B373),'PARTICIPANT NAME LIST'!$G373=3,'PARTICIPANT NAME LIST'!$G373=4,'PARTICIPANT NAME LIST'!$G373=5,'PARTICIPANT NAME LIST'!$G373=6),"",COUNTA('PARTICIPANT NAME LIST'!$B$9:$B373)-COUNTIFS('PARTICIPANT NAME LIST'!$G$9:$G373,"&gt;=3",'PARTICIPANT NAME LIST'!$G$9:$G373,"&lt;=6"))</f>
        <v/>
      </c>
      <c r="B372" s="97" t="str">
        <f>IF(OR(ISBLANK('PARTICIPANT NAME LIST'!$B373),'PARTICIPANT NAME LIST'!$G373=3,'PARTICIPANT NAME LIST'!$G373=4,'PARTICIPANT NAME LIST'!$G373=5,'PARTICIPANT NAME LIST'!$G373=6),"",UPPER('PARTICIPANT NAME LIST'!$B373))</f>
        <v/>
      </c>
      <c r="C372" s="101"/>
      <c r="D372" s="99" t="str">
        <f>IF(OR(ISBLANK('PARTICIPANT NAME LIST'!$B373),'PARTICIPANT NAME LIST'!$G373=3,'PARTICIPANT NAME LIST'!$G373=4,'PARTICIPANT NAME LIST'!$G373=5,'PARTICIPANT NAME LIST'!$G373=6),"",UPPER('PARTICIPANT NAME LIST'!$H373))</f>
        <v/>
      </c>
      <c r="E372" s="100" t="str">
        <f>IF('PARTICIPANT NAME LIST'!$G373=7,"ü","")</f>
        <v/>
      </c>
      <c r="F372" s="100" t="str">
        <f>IF('PARTICIPANT NAME LIST'!$G373=8,"ü","")</f>
        <v/>
      </c>
      <c r="G372" s="100" t="str">
        <f>IF('PARTICIPANT NAME LIST'!$G373=9,"ü","")</f>
        <v/>
      </c>
      <c r="H372" s="100" t="str">
        <f>IF('PARTICIPANT NAME LIST'!$G373=10,"ü","")</f>
        <v/>
      </c>
      <c r="I372" s="100" t="str">
        <f>IF('PARTICIPANT NAME LIST'!$G373=11,"ü","")</f>
        <v/>
      </c>
      <c r="J372" s="100" t="str">
        <f>IF('PARTICIPANT NAME LIST'!$G373=12,"ü","")</f>
        <v/>
      </c>
      <c r="K372" s="9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22.5" customHeight="1">
      <c r="A373" s="96" t="str">
        <f>IF(OR(ISBLANK('PARTICIPANT NAME LIST'!$B374),'PARTICIPANT NAME LIST'!$G374=3,'PARTICIPANT NAME LIST'!$G374=4,'PARTICIPANT NAME LIST'!$G374=5,'PARTICIPANT NAME LIST'!$G374=6),"",COUNTA('PARTICIPANT NAME LIST'!$B$9:$B374)-COUNTIFS('PARTICIPANT NAME LIST'!$G$9:$G374,"&gt;=3",'PARTICIPANT NAME LIST'!$G$9:$G374,"&lt;=6"))</f>
        <v/>
      </c>
      <c r="B373" s="97" t="str">
        <f>IF(OR(ISBLANK('PARTICIPANT NAME LIST'!$B374),'PARTICIPANT NAME LIST'!$G374=3,'PARTICIPANT NAME LIST'!$G374=4,'PARTICIPANT NAME LIST'!$G374=5,'PARTICIPANT NAME LIST'!$G374=6),"",UPPER('PARTICIPANT NAME LIST'!$B374))</f>
        <v/>
      </c>
      <c r="C373" s="101"/>
      <c r="D373" s="99" t="str">
        <f>IF(OR(ISBLANK('PARTICIPANT NAME LIST'!$B374),'PARTICIPANT NAME LIST'!$G374=3,'PARTICIPANT NAME LIST'!$G374=4,'PARTICIPANT NAME LIST'!$G374=5,'PARTICIPANT NAME LIST'!$G374=6),"",UPPER('PARTICIPANT NAME LIST'!$H374))</f>
        <v/>
      </c>
      <c r="E373" s="100" t="str">
        <f>IF('PARTICIPANT NAME LIST'!$G374=7,"ü","")</f>
        <v/>
      </c>
      <c r="F373" s="100" t="str">
        <f>IF('PARTICIPANT NAME LIST'!$G374=8,"ü","")</f>
        <v/>
      </c>
      <c r="G373" s="100" t="str">
        <f>IF('PARTICIPANT NAME LIST'!$G374=9,"ü","")</f>
        <v/>
      </c>
      <c r="H373" s="100" t="str">
        <f>IF('PARTICIPANT NAME LIST'!$G374=10,"ü","")</f>
        <v/>
      </c>
      <c r="I373" s="100" t="str">
        <f>IF('PARTICIPANT NAME LIST'!$G374=11,"ü","")</f>
        <v/>
      </c>
      <c r="J373" s="100" t="str">
        <f>IF('PARTICIPANT NAME LIST'!$G374=12,"ü","")</f>
        <v/>
      </c>
      <c r="K373" s="9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22.5" customHeight="1">
      <c r="A374" s="96" t="str">
        <f>IF(OR(ISBLANK('PARTICIPANT NAME LIST'!$B375),'PARTICIPANT NAME LIST'!$G375=3,'PARTICIPANT NAME LIST'!$G375=4,'PARTICIPANT NAME LIST'!$G375=5,'PARTICIPANT NAME LIST'!$G375=6),"",COUNTA('PARTICIPANT NAME LIST'!$B$9:$B375)-COUNTIFS('PARTICIPANT NAME LIST'!$G$9:$G375,"&gt;=3",'PARTICIPANT NAME LIST'!$G$9:$G375,"&lt;=6"))</f>
        <v/>
      </c>
      <c r="B374" s="97" t="str">
        <f>IF(OR(ISBLANK('PARTICIPANT NAME LIST'!$B375),'PARTICIPANT NAME LIST'!$G375=3,'PARTICIPANT NAME LIST'!$G375=4,'PARTICIPANT NAME LIST'!$G375=5,'PARTICIPANT NAME LIST'!$G375=6),"",UPPER('PARTICIPANT NAME LIST'!$B375))</f>
        <v/>
      </c>
      <c r="C374" s="101"/>
      <c r="D374" s="99" t="str">
        <f>IF(OR(ISBLANK('PARTICIPANT NAME LIST'!$B375),'PARTICIPANT NAME LIST'!$G375=3,'PARTICIPANT NAME LIST'!$G375=4,'PARTICIPANT NAME LIST'!$G375=5,'PARTICIPANT NAME LIST'!$G375=6),"",UPPER('PARTICIPANT NAME LIST'!$H375))</f>
        <v/>
      </c>
      <c r="E374" s="100" t="str">
        <f>IF('PARTICIPANT NAME LIST'!$G375=7,"ü","")</f>
        <v/>
      </c>
      <c r="F374" s="100" t="str">
        <f>IF('PARTICIPANT NAME LIST'!$G375=8,"ü","")</f>
        <v/>
      </c>
      <c r="G374" s="100" t="str">
        <f>IF('PARTICIPANT NAME LIST'!$G375=9,"ü","")</f>
        <v/>
      </c>
      <c r="H374" s="100" t="str">
        <f>IF('PARTICIPANT NAME LIST'!$G375=10,"ü","")</f>
        <v/>
      </c>
      <c r="I374" s="100" t="str">
        <f>IF('PARTICIPANT NAME LIST'!$G375=11,"ü","")</f>
        <v/>
      </c>
      <c r="J374" s="100" t="str">
        <f>IF('PARTICIPANT NAME LIST'!$G375=12,"ü","")</f>
        <v/>
      </c>
      <c r="K374" s="9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22.5" customHeight="1">
      <c r="A375" s="96" t="str">
        <f>IF(OR(ISBLANK('PARTICIPANT NAME LIST'!$B376),'PARTICIPANT NAME LIST'!$G376=3,'PARTICIPANT NAME LIST'!$G376=4,'PARTICIPANT NAME LIST'!$G376=5,'PARTICIPANT NAME LIST'!$G376=6),"",COUNTA('PARTICIPANT NAME LIST'!$B$9:$B376)-COUNTIFS('PARTICIPANT NAME LIST'!$G$9:$G376,"&gt;=3",'PARTICIPANT NAME LIST'!$G$9:$G376,"&lt;=6"))</f>
        <v/>
      </c>
      <c r="B375" s="97" t="str">
        <f>IF(OR(ISBLANK('PARTICIPANT NAME LIST'!$B376),'PARTICIPANT NAME LIST'!$G376=3,'PARTICIPANT NAME LIST'!$G376=4,'PARTICIPANT NAME LIST'!$G376=5,'PARTICIPANT NAME LIST'!$G376=6),"",UPPER('PARTICIPANT NAME LIST'!$B376))</f>
        <v/>
      </c>
      <c r="C375" s="101"/>
      <c r="D375" s="99" t="str">
        <f>IF(OR(ISBLANK('PARTICIPANT NAME LIST'!$B376),'PARTICIPANT NAME LIST'!$G376=3,'PARTICIPANT NAME LIST'!$G376=4,'PARTICIPANT NAME LIST'!$G376=5,'PARTICIPANT NAME LIST'!$G376=6),"",UPPER('PARTICIPANT NAME LIST'!$H376))</f>
        <v/>
      </c>
      <c r="E375" s="100" t="str">
        <f>IF('PARTICIPANT NAME LIST'!$G376=7,"ü","")</f>
        <v/>
      </c>
      <c r="F375" s="100" t="str">
        <f>IF('PARTICIPANT NAME LIST'!$G376=8,"ü","")</f>
        <v/>
      </c>
      <c r="G375" s="100" t="str">
        <f>IF('PARTICIPANT NAME LIST'!$G376=9,"ü","")</f>
        <v/>
      </c>
      <c r="H375" s="100" t="str">
        <f>IF('PARTICIPANT NAME LIST'!$G376=10,"ü","")</f>
        <v/>
      </c>
      <c r="I375" s="100" t="str">
        <f>IF('PARTICIPANT NAME LIST'!$G376=11,"ü","")</f>
        <v/>
      </c>
      <c r="J375" s="100" t="str">
        <f>IF('PARTICIPANT NAME LIST'!$G376=12,"ü","")</f>
        <v/>
      </c>
      <c r="K375" s="9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22.5" customHeight="1">
      <c r="A376" s="96" t="str">
        <f>IF(OR(ISBLANK('PARTICIPANT NAME LIST'!$B377),'PARTICIPANT NAME LIST'!$G377=3,'PARTICIPANT NAME LIST'!$G377=4,'PARTICIPANT NAME LIST'!$G377=5,'PARTICIPANT NAME LIST'!$G377=6),"",COUNTA('PARTICIPANT NAME LIST'!$B$9:$B377)-COUNTIFS('PARTICIPANT NAME LIST'!$G$9:$G377,"&gt;=3",'PARTICIPANT NAME LIST'!$G$9:$G377,"&lt;=6"))</f>
        <v/>
      </c>
      <c r="B376" s="97" t="str">
        <f>IF(OR(ISBLANK('PARTICIPANT NAME LIST'!$B377),'PARTICIPANT NAME LIST'!$G377=3,'PARTICIPANT NAME LIST'!$G377=4,'PARTICIPANT NAME LIST'!$G377=5,'PARTICIPANT NAME LIST'!$G377=6),"",UPPER('PARTICIPANT NAME LIST'!$B377))</f>
        <v/>
      </c>
      <c r="C376" s="101"/>
      <c r="D376" s="99" t="str">
        <f>IF(OR(ISBLANK('PARTICIPANT NAME LIST'!$B377),'PARTICIPANT NAME LIST'!$G377=3,'PARTICIPANT NAME LIST'!$G377=4,'PARTICIPANT NAME LIST'!$G377=5,'PARTICIPANT NAME LIST'!$G377=6),"",UPPER('PARTICIPANT NAME LIST'!$H377))</f>
        <v/>
      </c>
      <c r="E376" s="100" t="str">
        <f>IF('PARTICIPANT NAME LIST'!$G377=7,"ü","")</f>
        <v/>
      </c>
      <c r="F376" s="100" t="str">
        <f>IF('PARTICIPANT NAME LIST'!$G377=8,"ü","")</f>
        <v/>
      </c>
      <c r="G376" s="100" t="str">
        <f>IF('PARTICIPANT NAME LIST'!$G377=9,"ü","")</f>
        <v/>
      </c>
      <c r="H376" s="100" t="str">
        <f>IF('PARTICIPANT NAME LIST'!$G377=10,"ü","")</f>
        <v/>
      </c>
      <c r="I376" s="100" t="str">
        <f>IF('PARTICIPANT NAME LIST'!$G377=11,"ü","")</f>
        <v/>
      </c>
      <c r="J376" s="100" t="str">
        <f>IF('PARTICIPANT NAME LIST'!$G377=12,"ü","")</f>
        <v/>
      </c>
      <c r="K376" s="9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22.5" customHeight="1">
      <c r="A377" s="96" t="str">
        <f>IF(OR(ISBLANK('PARTICIPANT NAME LIST'!$B378),'PARTICIPANT NAME LIST'!$G378=3,'PARTICIPANT NAME LIST'!$G378=4,'PARTICIPANT NAME LIST'!$G378=5,'PARTICIPANT NAME LIST'!$G378=6),"",COUNTA('PARTICIPANT NAME LIST'!$B$9:$B378)-COUNTIFS('PARTICIPANT NAME LIST'!$G$9:$G378,"&gt;=3",'PARTICIPANT NAME LIST'!$G$9:$G378,"&lt;=6"))</f>
        <v/>
      </c>
      <c r="B377" s="97" t="str">
        <f>IF(OR(ISBLANK('PARTICIPANT NAME LIST'!$B378),'PARTICIPANT NAME LIST'!$G378=3,'PARTICIPANT NAME LIST'!$G378=4,'PARTICIPANT NAME LIST'!$G378=5,'PARTICIPANT NAME LIST'!$G378=6),"",UPPER('PARTICIPANT NAME LIST'!$B378))</f>
        <v/>
      </c>
      <c r="C377" s="101"/>
      <c r="D377" s="99" t="str">
        <f>IF(OR(ISBLANK('PARTICIPANT NAME LIST'!$B378),'PARTICIPANT NAME LIST'!$G378=3,'PARTICIPANT NAME LIST'!$G378=4,'PARTICIPANT NAME LIST'!$G378=5,'PARTICIPANT NAME LIST'!$G378=6),"",UPPER('PARTICIPANT NAME LIST'!$H378))</f>
        <v/>
      </c>
      <c r="E377" s="100" t="str">
        <f>IF('PARTICIPANT NAME LIST'!$G378=7,"ü","")</f>
        <v/>
      </c>
      <c r="F377" s="100" t="str">
        <f>IF('PARTICIPANT NAME LIST'!$G378=8,"ü","")</f>
        <v/>
      </c>
      <c r="G377" s="100" t="str">
        <f>IF('PARTICIPANT NAME LIST'!$G378=9,"ü","")</f>
        <v/>
      </c>
      <c r="H377" s="100" t="str">
        <f>IF('PARTICIPANT NAME LIST'!$G378=10,"ü","")</f>
        <v/>
      </c>
      <c r="I377" s="100" t="str">
        <f>IF('PARTICIPANT NAME LIST'!$G378=11,"ü","")</f>
        <v/>
      </c>
      <c r="J377" s="100" t="str">
        <f>IF('PARTICIPANT NAME LIST'!$G378=12,"ü","")</f>
        <v/>
      </c>
      <c r="K377" s="9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22.5" customHeight="1">
      <c r="A378" s="96" t="str">
        <f>IF(OR(ISBLANK('PARTICIPANT NAME LIST'!$B379),'PARTICIPANT NAME LIST'!$G379=3,'PARTICIPANT NAME LIST'!$G379=4,'PARTICIPANT NAME LIST'!$G379=5,'PARTICIPANT NAME LIST'!$G379=6),"",COUNTA('PARTICIPANT NAME LIST'!$B$9:$B379)-COUNTIFS('PARTICIPANT NAME LIST'!$G$9:$G379,"&gt;=3",'PARTICIPANT NAME LIST'!$G$9:$G379,"&lt;=6"))</f>
        <v/>
      </c>
      <c r="B378" s="97" t="str">
        <f>IF(OR(ISBLANK('PARTICIPANT NAME LIST'!$B379),'PARTICIPANT NAME LIST'!$G379=3,'PARTICIPANT NAME LIST'!$G379=4,'PARTICIPANT NAME LIST'!$G379=5,'PARTICIPANT NAME LIST'!$G379=6),"",UPPER('PARTICIPANT NAME LIST'!$B379))</f>
        <v/>
      </c>
      <c r="C378" s="101"/>
      <c r="D378" s="99" t="str">
        <f>IF(OR(ISBLANK('PARTICIPANT NAME LIST'!$B379),'PARTICIPANT NAME LIST'!$G379=3,'PARTICIPANT NAME LIST'!$G379=4,'PARTICIPANT NAME LIST'!$G379=5,'PARTICIPANT NAME LIST'!$G379=6),"",UPPER('PARTICIPANT NAME LIST'!$H379))</f>
        <v/>
      </c>
      <c r="E378" s="100" t="str">
        <f>IF('PARTICIPANT NAME LIST'!$G379=7,"ü","")</f>
        <v/>
      </c>
      <c r="F378" s="100" t="str">
        <f>IF('PARTICIPANT NAME LIST'!$G379=8,"ü","")</f>
        <v/>
      </c>
      <c r="G378" s="100" t="str">
        <f>IF('PARTICIPANT NAME LIST'!$G379=9,"ü","")</f>
        <v/>
      </c>
      <c r="H378" s="100" t="str">
        <f>IF('PARTICIPANT NAME LIST'!$G379=10,"ü","")</f>
        <v/>
      </c>
      <c r="I378" s="100" t="str">
        <f>IF('PARTICIPANT NAME LIST'!$G379=11,"ü","")</f>
        <v/>
      </c>
      <c r="J378" s="100" t="str">
        <f>IF('PARTICIPANT NAME LIST'!$G379=12,"ü","")</f>
        <v/>
      </c>
      <c r="K378" s="9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22.5" customHeight="1">
      <c r="A379" s="96" t="str">
        <f>IF(OR(ISBLANK('PARTICIPANT NAME LIST'!$B380),'PARTICIPANT NAME LIST'!$G380=3,'PARTICIPANT NAME LIST'!$G380=4,'PARTICIPANT NAME LIST'!$G380=5,'PARTICIPANT NAME LIST'!$G380=6),"",COUNTA('PARTICIPANT NAME LIST'!$B$9:$B380)-COUNTIFS('PARTICIPANT NAME LIST'!$G$9:$G380,"&gt;=3",'PARTICIPANT NAME LIST'!$G$9:$G380,"&lt;=6"))</f>
        <v/>
      </c>
      <c r="B379" s="97" t="str">
        <f>IF(OR(ISBLANK('PARTICIPANT NAME LIST'!$B380),'PARTICIPANT NAME LIST'!$G380=3,'PARTICIPANT NAME LIST'!$G380=4,'PARTICIPANT NAME LIST'!$G380=5,'PARTICIPANT NAME LIST'!$G380=6),"",UPPER('PARTICIPANT NAME LIST'!$B380))</f>
        <v/>
      </c>
      <c r="C379" s="101"/>
      <c r="D379" s="99" t="str">
        <f>IF(OR(ISBLANK('PARTICIPANT NAME LIST'!$B380),'PARTICIPANT NAME LIST'!$G380=3,'PARTICIPANT NAME LIST'!$G380=4,'PARTICIPANT NAME LIST'!$G380=5,'PARTICIPANT NAME LIST'!$G380=6),"",UPPER('PARTICIPANT NAME LIST'!$H380))</f>
        <v/>
      </c>
      <c r="E379" s="100" t="str">
        <f>IF('PARTICIPANT NAME LIST'!$G380=7,"ü","")</f>
        <v/>
      </c>
      <c r="F379" s="100" t="str">
        <f>IF('PARTICIPANT NAME LIST'!$G380=8,"ü","")</f>
        <v/>
      </c>
      <c r="G379" s="100" t="str">
        <f>IF('PARTICIPANT NAME LIST'!$G380=9,"ü","")</f>
        <v/>
      </c>
      <c r="H379" s="100" t="str">
        <f>IF('PARTICIPANT NAME LIST'!$G380=10,"ü","")</f>
        <v/>
      </c>
      <c r="I379" s="100" t="str">
        <f>IF('PARTICIPANT NAME LIST'!$G380=11,"ü","")</f>
        <v/>
      </c>
      <c r="J379" s="100" t="str">
        <f>IF('PARTICIPANT NAME LIST'!$G380=12,"ü","")</f>
        <v/>
      </c>
      <c r="K379" s="9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22.5" customHeight="1">
      <c r="A380" s="96" t="str">
        <f>IF(OR(ISBLANK('PARTICIPANT NAME LIST'!$B381),'PARTICIPANT NAME LIST'!$G381=3,'PARTICIPANT NAME LIST'!$G381=4,'PARTICIPANT NAME LIST'!$G381=5,'PARTICIPANT NAME LIST'!$G381=6),"",COUNTA('PARTICIPANT NAME LIST'!$B$9:$B381)-COUNTIFS('PARTICIPANT NAME LIST'!$G$9:$G381,"&gt;=3",'PARTICIPANT NAME LIST'!$G$9:$G381,"&lt;=6"))</f>
        <v/>
      </c>
      <c r="B380" s="97" t="str">
        <f>IF(OR(ISBLANK('PARTICIPANT NAME LIST'!$B381),'PARTICIPANT NAME LIST'!$G381=3,'PARTICIPANT NAME LIST'!$G381=4,'PARTICIPANT NAME LIST'!$G381=5,'PARTICIPANT NAME LIST'!$G381=6),"",UPPER('PARTICIPANT NAME LIST'!$B381))</f>
        <v/>
      </c>
      <c r="C380" s="101"/>
      <c r="D380" s="99" t="str">
        <f>IF(OR(ISBLANK('PARTICIPANT NAME LIST'!$B381),'PARTICIPANT NAME LIST'!$G381=3,'PARTICIPANT NAME LIST'!$G381=4,'PARTICIPANT NAME LIST'!$G381=5,'PARTICIPANT NAME LIST'!$G381=6),"",UPPER('PARTICIPANT NAME LIST'!$H381))</f>
        <v/>
      </c>
      <c r="E380" s="100" t="str">
        <f>IF('PARTICIPANT NAME LIST'!$G381=7,"ü","")</f>
        <v/>
      </c>
      <c r="F380" s="100" t="str">
        <f>IF('PARTICIPANT NAME LIST'!$G381=8,"ü","")</f>
        <v/>
      </c>
      <c r="G380" s="100" t="str">
        <f>IF('PARTICIPANT NAME LIST'!$G381=9,"ü","")</f>
        <v/>
      </c>
      <c r="H380" s="100" t="str">
        <f>IF('PARTICIPANT NAME LIST'!$G381=10,"ü","")</f>
        <v/>
      </c>
      <c r="I380" s="100" t="str">
        <f>IF('PARTICIPANT NAME LIST'!$G381=11,"ü","")</f>
        <v/>
      </c>
      <c r="J380" s="100" t="str">
        <f>IF('PARTICIPANT NAME LIST'!$G381=12,"ü","")</f>
        <v/>
      </c>
      <c r="K380" s="9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22.5" customHeight="1">
      <c r="A381" s="96" t="str">
        <f>IF(OR(ISBLANK('PARTICIPANT NAME LIST'!$B382),'PARTICIPANT NAME LIST'!$G382=3,'PARTICIPANT NAME LIST'!$G382=4,'PARTICIPANT NAME LIST'!$G382=5,'PARTICIPANT NAME LIST'!$G382=6),"",COUNTA('PARTICIPANT NAME LIST'!$B$9:$B382)-COUNTIFS('PARTICIPANT NAME LIST'!$G$9:$G382,"&gt;=3",'PARTICIPANT NAME LIST'!$G$9:$G382,"&lt;=6"))</f>
        <v/>
      </c>
      <c r="B381" s="97" t="str">
        <f>IF(OR(ISBLANK('PARTICIPANT NAME LIST'!$B382),'PARTICIPANT NAME LIST'!$G382=3,'PARTICIPANT NAME LIST'!$G382=4,'PARTICIPANT NAME LIST'!$G382=5,'PARTICIPANT NAME LIST'!$G382=6),"",UPPER('PARTICIPANT NAME LIST'!$B382))</f>
        <v/>
      </c>
      <c r="C381" s="101"/>
      <c r="D381" s="99" t="str">
        <f>IF(OR(ISBLANK('PARTICIPANT NAME LIST'!$B382),'PARTICIPANT NAME LIST'!$G382=3,'PARTICIPANT NAME LIST'!$G382=4,'PARTICIPANT NAME LIST'!$G382=5,'PARTICIPANT NAME LIST'!$G382=6),"",UPPER('PARTICIPANT NAME LIST'!$H382))</f>
        <v/>
      </c>
      <c r="E381" s="100" t="str">
        <f>IF('PARTICIPANT NAME LIST'!$G382=7,"ü","")</f>
        <v/>
      </c>
      <c r="F381" s="100" t="str">
        <f>IF('PARTICIPANT NAME LIST'!$G382=8,"ü","")</f>
        <v/>
      </c>
      <c r="G381" s="100" t="str">
        <f>IF('PARTICIPANT NAME LIST'!$G382=9,"ü","")</f>
        <v/>
      </c>
      <c r="H381" s="100" t="str">
        <f>IF('PARTICIPANT NAME LIST'!$G382=10,"ü","")</f>
        <v/>
      </c>
      <c r="I381" s="100" t="str">
        <f>IF('PARTICIPANT NAME LIST'!$G382=11,"ü","")</f>
        <v/>
      </c>
      <c r="J381" s="100" t="str">
        <f>IF('PARTICIPANT NAME LIST'!$G382=12,"ü","")</f>
        <v/>
      </c>
      <c r="K381" s="9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22.5" customHeight="1">
      <c r="A382" s="96" t="str">
        <f>IF(OR(ISBLANK('PARTICIPANT NAME LIST'!$B383),'PARTICIPANT NAME LIST'!$G383=3,'PARTICIPANT NAME LIST'!$G383=4,'PARTICIPANT NAME LIST'!$G383=5,'PARTICIPANT NAME LIST'!$G383=6),"",COUNTA('PARTICIPANT NAME LIST'!$B$9:$B383)-COUNTIFS('PARTICIPANT NAME LIST'!$G$9:$G383,"&gt;=3",'PARTICIPANT NAME LIST'!$G$9:$G383,"&lt;=6"))</f>
        <v/>
      </c>
      <c r="B382" s="97" t="str">
        <f>IF(OR(ISBLANK('PARTICIPANT NAME LIST'!$B383),'PARTICIPANT NAME LIST'!$G383=3,'PARTICIPANT NAME LIST'!$G383=4,'PARTICIPANT NAME LIST'!$G383=5,'PARTICIPANT NAME LIST'!$G383=6),"",UPPER('PARTICIPANT NAME LIST'!$B383))</f>
        <v/>
      </c>
      <c r="C382" s="101"/>
      <c r="D382" s="99" t="str">
        <f>IF(OR(ISBLANK('PARTICIPANT NAME LIST'!$B383),'PARTICIPANT NAME LIST'!$G383=3,'PARTICIPANT NAME LIST'!$G383=4,'PARTICIPANT NAME LIST'!$G383=5,'PARTICIPANT NAME LIST'!$G383=6),"",UPPER('PARTICIPANT NAME LIST'!$H383))</f>
        <v/>
      </c>
      <c r="E382" s="100" t="str">
        <f>IF('PARTICIPANT NAME LIST'!$G383=7,"ü","")</f>
        <v/>
      </c>
      <c r="F382" s="100" t="str">
        <f>IF('PARTICIPANT NAME LIST'!$G383=8,"ü","")</f>
        <v/>
      </c>
      <c r="G382" s="100" t="str">
        <f>IF('PARTICIPANT NAME LIST'!$G383=9,"ü","")</f>
        <v/>
      </c>
      <c r="H382" s="100" t="str">
        <f>IF('PARTICIPANT NAME LIST'!$G383=10,"ü","")</f>
        <v/>
      </c>
      <c r="I382" s="100" t="str">
        <f>IF('PARTICIPANT NAME LIST'!$G383=11,"ü","")</f>
        <v/>
      </c>
      <c r="J382" s="100" t="str">
        <f>IF('PARTICIPANT NAME LIST'!$G383=12,"ü","")</f>
        <v/>
      </c>
      <c r="K382" s="9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22.5" customHeight="1">
      <c r="A383" s="96" t="str">
        <f>IF(OR(ISBLANK('PARTICIPANT NAME LIST'!$B384),'PARTICIPANT NAME LIST'!$G384=3,'PARTICIPANT NAME LIST'!$G384=4,'PARTICIPANT NAME LIST'!$G384=5,'PARTICIPANT NAME LIST'!$G384=6),"",COUNTA('PARTICIPANT NAME LIST'!$B$9:$B384)-COUNTIFS('PARTICIPANT NAME LIST'!$G$9:$G384,"&gt;=3",'PARTICIPANT NAME LIST'!$G$9:$G384,"&lt;=6"))</f>
        <v/>
      </c>
      <c r="B383" s="97" t="str">
        <f>IF(OR(ISBLANK('PARTICIPANT NAME LIST'!$B384),'PARTICIPANT NAME LIST'!$G384=3,'PARTICIPANT NAME LIST'!$G384=4,'PARTICIPANT NAME LIST'!$G384=5,'PARTICIPANT NAME LIST'!$G384=6),"",UPPER('PARTICIPANT NAME LIST'!$B384))</f>
        <v/>
      </c>
      <c r="C383" s="101"/>
      <c r="D383" s="99" t="str">
        <f>IF(OR(ISBLANK('PARTICIPANT NAME LIST'!$B384),'PARTICIPANT NAME LIST'!$G384=3,'PARTICIPANT NAME LIST'!$G384=4,'PARTICIPANT NAME LIST'!$G384=5,'PARTICIPANT NAME LIST'!$G384=6),"",UPPER('PARTICIPANT NAME LIST'!$H384))</f>
        <v/>
      </c>
      <c r="E383" s="100" t="str">
        <f>IF('PARTICIPANT NAME LIST'!$G384=7,"ü","")</f>
        <v/>
      </c>
      <c r="F383" s="100" t="str">
        <f>IF('PARTICIPANT NAME LIST'!$G384=8,"ü","")</f>
        <v/>
      </c>
      <c r="G383" s="100" t="str">
        <f>IF('PARTICIPANT NAME LIST'!$G384=9,"ü","")</f>
        <v/>
      </c>
      <c r="H383" s="100" t="str">
        <f>IF('PARTICIPANT NAME LIST'!$G384=10,"ü","")</f>
        <v/>
      </c>
      <c r="I383" s="100" t="str">
        <f>IF('PARTICIPANT NAME LIST'!$G384=11,"ü","")</f>
        <v/>
      </c>
      <c r="J383" s="100" t="str">
        <f>IF('PARTICIPANT NAME LIST'!$G384=12,"ü","")</f>
        <v/>
      </c>
      <c r="K383" s="9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22.5" customHeight="1">
      <c r="A384" s="96" t="str">
        <f>IF(OR(ISBLANK('PARTICIPANT NAME LIST'!$B385),'PARTICIPANT NAME LIST'!$G385=3,'PARTICIPANT NAME LIST'!$G385=4,'PARTICIPANT NAME LIST'!$G385=5,'PARTICIPANT NAME LIST'!$G385=6),"",COUNTA('PARTICIPANT NAME LIST'!$B$9:$B385)-COUNTIFS('PARTICIPANT NAME LIST'!$G$9:$G385,"&gt;=3",'PARTICIPANT NAME LIST'!$G$9:$G385,"&lt;=6"))</f>
        <v/>
      </c>
      <c r="B384" s="97" t="str">
        <f>IF(OR(ISBLANK('PARTICIPANT NAME LIST'!$B385),'PARTICIPANT NAME LIST'!$G385=3,'PARTICIPANT NAME LIST'!$G385=4,'PARTICIPANT NAME LIST'!$G385=5,'PARTICIPANT NAME LIST'!$G385=6),"",UPPER('PARTICIPANT NAME LIST'!$B385))</f>
        <v/>
      </c>
      <c r="C384" s="101"/>
      <c r="D384" s="99" t="str">
        <f>IF(OR(ISBLANK('PARTICIPANT NAME LIST'!$B385),'PARTICIPANT NAME LIST'!$G385=3,'PARTICIPANT NAME LIST'!$G385=4,'PARTICIPANT NAME LIST'!$G385=5,'PARTICIPANT NAME LIST'!$G385=6),"",UPPER('PARTICIPANT NAME LIST'!$H385))</f>
        <v/>
      </c>
      <c r="E384" s="100" t="str">
        <f>IF('PARTICIPANT NAME LIST'!$G385=7,"ü","")</f>
        <v/>
      </c>
      <c r="F384" s="100" t="str">
        <f>IF('PARTICIPANT NAME LIST'!$G385=8,"ü","")</f>
        <v/>
      </c>
      <c r="G384" s="100" t="str">
        <f>IF('PARTICIPANT NAME LIST'!$G385=9,"ü","")</f>
        <v/>
      </c>
      <c r="H384" s="100" t="str">
        <f>IF('PARTICIPANT NAME LIST'!$G385=10,"ü","")</f>
        <v/>
      </c>
      <c r="I384" s="100" t="str">
        <f>IF('PARTICIPANT NAME LIST'!$G385=11,"ü","")</f>
        <v/>
      </c>
      <c r="J384" s="100" t="str">
        <f>IF('PARTICIPANT NAME LIST'!$G385=12,"ü","")</f>
        <v/>
      </c>
      <c r="K384" s="9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22.5" customHeight="1">
      <c r="A385" s="96" t="str">
        <f>IF(OR(ISBLANK('PARTICIPANT NAME LIST'!$B386),'PARTICIPANT NAME LIST'!$G386=3,'PARTICIPANT NAME LIST'!$G386=4,'PARTICIPANT NAME LIST'!$G386=5,'PARTICIPANT NAME LIST'!$G386=6),"",COUNTA('PARTICIPANT NAME LIST'!$B$9:$B386)-COUNTIFS('PARTICIPANT NAME LIST'!$G$9:$G386,"&gt;=3",'PARTICIPANT NAME LIST'!$G$9:$G386,"&lt;=6"))</f>
        <v/>
      </c>
      <c r="B385" s="97" t="str">
        <f>IF(OR(ISBLANK('PARTICIPANT NAME LIST'!$B386),'PARTICIPANT NAME LIST'!$G386=3,'PARTICIPANT NAME LIST'!$G386=4,'PARTICIPANT NAME LIST'!$G386=5,'PARTICIPANT NAME LIST'!$G386=6),"",UPPER('PARTICIPANT NAME LIST'!$B386))</f>
        <v/>
      </c>
      <c r="C385" s="101"/>
      <c r="D385" s="99" t="str">
        <f>IF(OR(ISBLANK('PARTICIPANT NAME LIST'!$B386),'PARTICIPANT NAME LIST'!$G386=3,'PARTICIPANT NAME LIST'!$G386=4,'PARTICIPANT NAME LIST'!$G386=5,'PARTICIPANT NAME LIST'!$G386=6),"",UPPER('PARTICIPANT NAME LIST'!$H386))</f>
        <v/>
      </c>
      <c r="E385" s="100" t="str">
        <f>IF('PARTICIPANT NAME LIST'!$G386=7,"ü","")</f>
        <v/>
      </c>
      <c r="F385" s="100" t="str">
        <f>IF('PARTICIPANT NAME LIST'!$G386=8,"ü","")</f>
        <v/>
      </c>
      <c r="G385" s="100" t="str">
        <f>IF('PARTICIPANT NAME LIST'!$G386=9,"ü","")</f>
        <v/>
      </c>
      <c r="H385" s="100" t="str">
        <f>IF('PARTICIPANT NAME LIST'!$G386=10,"ü","")</f>
        <v/>
      </c>
      <c r="I385" s="100" t="str">
        <f>IF('PARTICIPANT NAME LIST'!$G386=11,"ü","")</f>
        <v/>
      </c>
      <c r="J385" s="100" t="str">
        <f>IF('PARTICIPANT NAME LIST'!$G386=12,"ü","")</f>
        <v/>
      </c>
      <c r="K385" s="9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22.5" customHeight="1">
      <c r="A386" s="96" t="str">
        <f>IF(OR(ISBLANK('PARTICIPANT NAME LIST'!$B387),'PARTICIPANT NAME LIST'!$G387=3,'PARTICIPANT NAME LIST'!$G387=4,'PARTICIPANT NAME LIST'!$G387=5,'PARTICIPANT NAME LIST'!$G387=6),"",COUNTA('PARTICIPANT NAME LIST'!$B$9:$B387)-COUNTIFS('PARTICIPANT NAME LIST'!$G$9:$G387,"&gt;=3",'PARTICIPANT NAME LIST'!$G$9:$G387,"&lt;=6"))</f>
        <v/>
      </c>
      <c r="B386" s="97" t="str">
        <f>IF(OR(ISBLANK('PARTICIPANT NAME LIST'!$B387),'PARTICIPANT NAME LIST'!$G387=3,'PARTICIPANT NAME LIST'!$G387=4,'PARTICIPANT NAME LIST'!$G387=5,'PARTICIPANT NAME LIST'!$G387=6),"",UPPER('PARTICIPANT NAME LIST'!$B387))</f>
        <v/>
      </c>
      <c r="C386" s="101"/>
      <c r="D386" s="99" t="str">
        <f>IF(OR(ISBLANK('PARTICIPANT NAME LIST'!$B387),'PARTICIPANT NAME LIST'!$G387=3,'PARTICIPANT NAME LIST'!$G387=4,'PARTICIPANT NAME LIST'!$G387=5,'PARTICIPANT NAME LIST'!$G387=6),"",UPPER('PARTICIPANT NAME LIST'!$H387))</f>
        <v/>
      </c>
      <c r="E386" s="100" t="str">
        <f>IF('PARTICIPANT NAME LIST'!$G387=7,"ü","")</f>
        <v/>
      </c>
      <c r="F386" s="100" t="str">
        <f>IF('PARTICIPANT NAME LIST'!$G387=8,"ü","")</f>
        <v/>
      </c>
      <c r="G386" s="100" t="str">
        <f>IF('PARTICIPANT NAME LIST'!$G387=9,"ü","")</f>
        <v/>
      </c>
      <c r="H386" s="100" t="str">
        <f>IF('PARTICIPANT NAME LIST'!$G387=10,"ü","")</f>
        <v/>
      </c>
      <c r="I386" s="100" t="str">
        <f>IF('PARTICIPANT NAME LIST'!$G387=11,"ü","")</f>
        <v/>
      </c>
      <c r="J386" s="100" t="str">
        <f>IF('PARTICIPANT NAME LIST'!$G387=12,"ü","")</f>
        <v/>
      </c>
      <c r="K386" s="9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22.5" customHeight="1">
      <c r="A387" s="96" t="str">
        <f>IF(OR(ISBLANK('PARTICIPANT NAME LIST'!$B388),'PARTICIPANT NAME LIST'!$G388=3,'PARTICIPANT NAME LIST'!$G388=4,'PARTICIPANT NAME LIST'!$G388=5,'PARTICIPANT NAME LIST'!$G388=6),"",COUNTA('PARTICIPANT NAME LIST'!$B$9:$B388)-COUNTIFS('PARTICIPANT NAME LIST'!$G$9:$G388,"&gt;=3",'PARTICIPANT NAME LIST'!$G$9:$G388,"&lt;=6"))</f>
        <v/>
      </c>
      <c r="B387" s="97" t="str">
        <f>IF(OR(ISBLANK('PARTICIPANT NAME LIST'!$B388),'PARTICIPANT NAME LIST'!$G388=3,'PARTICIPANT NAME LIST'!$G388=4,'PARTICIPANT NAME LIST'!$G388=5,'PARTICIPANT NAME LIST'!$G388=6),"",UPPER('PARTICIPANT NAME LIST'!$B388))</f>
        <v/>
      </c>
      <c r="C387" s="101"/>
      <c r="D387" s="99" t="str">
        <f>IF(OR(ISBLANK('PARTICIPANT NAME LIST'!$B388),'PARTICIPANT NAME LIST'!$G388=3,'PARTICIPANT NAME LIST'!$G388=4,'PARTICIPANT NAME LIST'!$G388=5,'PARTICIPANT NAME LIST'!$G388=6),"",UPPER('PARTICIPANT NAME LIST'!$H388))</f>
        <v/>
      </c>
      <c r="E387" s="100" t="str">
        <f>IF('PARTICIPANT NAME LIST'!$G388=7,"ü","")</f>
        <v/>
      </c>
      <c r="F387" s="100" t="str">
        <f>IF('PARTICIPANT NAME LIST'!$G388=8,"ü","")</f>
        <v/>
      </c>
      <c r="G387" s="100" t="str">
        <f>IF('PARTICIPANT NAME LIST'!$G388=9,"ü","")</f>
        <v/>
      </c>
      <c r="H387" s="100" t="str">
        <f>IF('PARTICIPANT NAME LIST'!$G388=10,"ü","")</f>
        <v/>
      </c>
      <c r="I387" s="100" t="str">
        <f>IF('PARTICIPANT NAME LIST'!$G388=11,"ü","")</f>
        <v/>
      </c>
      <c r="J387" s="100" t="str">
        <f>IF('PARTICIPANT NAME LIST'!$G388=12,"ü","")</f>
        <v/>
      </c>
      <c r="K387" s="9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22.5" customHeight="1">
      <c r="A388" s="96" t="str">
        <f>IF(OR(ISBLANK('PARTICIPANT NAME LIST'!$B389),'PARTICIPANT NAME LIST'!$G389=3,'PARTICIPANT NAME LIST'!$G389=4,'PARTICIPANT NAME LIST'!$G389=5,'PARTICIPANT NAME LIST'!$G389=6),"",COUNTA('PARTICIPANT NAME LIST'!$B$9:$B389)-COUNTIFS('PARTICIPANT NAME LIST'!$G$9:$G389,"&gt;=3",'PARTICIPANT NAME LIST'!$G$9:$G389,"&lt;=6"))</f>
        <v/>
      </c>
      <c r="B388" s="97" t="str">
        <f>IF(OR(ISBLANK('PARTICIPANT NAME LIST'!$B389),'PARTICIPANT NAME LIST'!$G389=3,'PARTICIPANT NAME LIST'!$G389=4,'PARTICIPANT NAME LIST'!$G389=5,'PARTICIPANT NAME LIST'!$G389=6),"",UPPER('PARTICIPANT NAME LIST'!$B389))</f>
        <v/>
      </c>
      <c r="C388" s="101"/>
      <c r="D388" s="99" t="str">
        <f>IF(OR(ISBLANK('PARTICIPANT NAME LIST'!$B389),'PARTICIPANT NAME LIST'!$G389=3,'PARTICIPANT NAME LIST'!$G389=4,'PARTICIPANT NAME LIST'!$G389=5,'PARTICIPANT NAME LIST'!$G389=6),"",UPPER('PARTICIPANT NAME LIST'!$H389))</f>
        <v/>
      </c>
      <c r="E388" s="100" t="str">
        <f>IF('PARTICIPANT NAME LIST'!$G389=7,"ü","")</f>
        <v/>
      </c>
      <c r="F388" s="100" t="str">
        <f>IF('PARTICIPANT NAME LIST'!$G389=8,"ü","")</f>
        <v/>
      </c>
      <c r="G388" s="100" t="str">
        <f>IF('PARTICIPANT NAME LIST'!$G389=9,"ü","")</f>
        <v/>
      </c>
      <c r="H388" s="100" t="str">
        <f>IF('PARTICIPANT NAME LIST'!$G389=10,"ü","")</f>
        <v/>
      </c>
      <c r="I388" s="100" t="str">
        <f>IF('PARTICIPANT NAME LIST'!$G389=11,"ü","")</f>
        <v/>
      </c>
      <c r="J388" s="100" t="str">
        <f>IF('PARTICIPANT NAME LIST'!$G389=12,"ü","")</f>
        <v/>
      </c>
      <c r="K388" s="9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22.5" customHeight="1">
      <c r="A389" s="96" t="str">
        <f>IF(OR(ISBLANK('PARTICIPANT NAME LIST'!$B390),'PARTICIPANT NAME LIST'!$G390=3,'PARTICIPANT NAME LIST'!$G390=4,'PARTICIPANT NAME LIST'!$G390=5,'PARTICIPANT NAME LIST'!$G390=6),"",COUNTA('PARTICIPANT NAME LIST'!$B$9:$B390)-COUNTIFS('PARTICIPANT NAME LIST'!$G$9:$G390,"&gt;=3",'PARTICIPANT NAME LIST'!$G$9:$G390,"&lt;=6"))</f>
        <v/>
      </c>
      <c r="B389" s="97" t="str">
        <f>IF(OR(ISBLANK('PARTICIPANT NAME LIST'!$B390),'PARTICIPANT NAME LIST'!$G390=3,'PARTICIPANT NAME LIST'!$G390=4,'PARTICIPANT NAME LIST'!$G390=5,'PARTICIPANT NAME LIST'!$G390=6),"",UPPER('PARTICIPANT NAME LIST'!$B390))</f>
        <v/>
      </c>
      <c r="C389" s="101"/>
      <c r="D389" s="99" t="str">
        <f>IF(OR(ISBLANK('PARTICIPANT NAME LIST'!$B390),'PARTICIPANT NAME LIST'!$G390=3,'PARTICIPANT NAME LIST'!$G390=4,'PARTICIPANT NAME LIST'!$G390=5,'PARTICIPANT NAME LIST'!$G390=6),"",UPPER('PARTICIPANT NAME LIST'!$H390))</f>
        <v/>
      </c>
      <c r="E389" s="100" t="str">
        <f>IF('PARTICIPANT NAME LIST'!$G390=7,"ü","")</f>
        <v/>
      </c>
      <c r="F389" s="100" t="str">
        <f>IF('PARTICIPANT NAME LIST'!$G390=8,"ü","")</f>
        <v/>
      </c>
      <c r="G389" s="100" t="str">
        <f>IF('PARTICIPANT NAME LIST'!$G390=9,"ü","")</f>
        <v/>
      </c>
      <c r="H389" s="100" t="str">
        <f>IF('PARTICIPANT NAME LIST'!$G390=10,"ü","")</f>
        <v/>
      </c>
      <c r="I389" s="100" t="str">
        <f>IF('PARTICIPANT NAME LIST'!$G390=11,"ü","")</f>
        <v/>
      </c>
      <c r="J389" s="100" t="str">
        <f>IF('PARTICIPANT NAME LIST'!$G390=12,"ü","")</f>
        <v/>
      </c>
      <c r="K389" s="9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22.5" customHeight="1">
      <c r="A390" s="96" t="str">
        <f>IF(OR(ISBLANK('PARTICIPANT NAME LIST'!$B391),'PARTICIPANT NAME LIST'!$G391=3,'PARTICIPANT NAME LIST'!$G391=4,'PARTICIPANT NAME LIST'!$G391=5,'PARTICIPANT NAME LIST'!$G391=6),"",COUNTA('PARTICIPANT NAME LIST'!$B$9:$B391)-COUNTIFS('PARTICIPANT NAME LIST'!$G$9:$G391,"&gt;=3",'PARTICIPANT NAME LIST'!$G$9:$G391,"&lt;=6"))</f>
        <v/>
      </c>
      <c r="B390" s="97" t="str">
        <f>IF(OR(ISBLANK('PARTICIPANT NAME LIST'!$B391),'PARTICIPANT NAME LIST'!$G391=3,'PARTICIPANT NAME LIST'!$G391=4,'PARTICIPANT NAME LIST'!$G391=5,'PARTICIPANT NAME LIST'!$G391=6),"",UPPER('PARTICIPANT NAME LIST'!$B391))</f>
        <v/>
      </c>
      <c r="C390" s="101"/>
      <c r="D390" s="99" t="str">
        <f>IF(OR(ISBLANK('PARTICIPANT NAME LIST'!$B391),'PARTICIPANT NAME LIST'!$G391=3,'PARTICIPANT NAME LIST'!$G391=4,'PARTICIPANT NAME LIST'!$G391=5,'PARTICIPANT NAME LIST'!$G391=6),"",UPPER('PARTICIPANT NAME LIST'!$H391))</f>
        <v/>
      </c>
      <c r="E390" s="100" t="str">
        <f>IF('PARTICIPANT NAME LIST'!$G391=7,"ü","")</f>
        <v/>
      </c>
      <c r="F390" s="100" t="str">
        <f>IF('PARTICIPANT NAME LIST'!$G391=8,"ü","")</f>
        <v/>
      </c>
      <c r="G390" s="100" t="str">
        <f>IF('PARTICIPANT NAME LIST'!$G391=9,"ü","")</f>
        <v/>
      </c>
      <c r="H390" s="100" t="str">
        <f>IF('PARTICIPANT NAME LIST'!$G391=10,"ü","")</f>
        <v/>
      </c>
      <c r="I390" s="100" t="str">
        <f>IF('PARTICIPANT NAME LIST'!$G391=11,"ü","")</f>
        <v/>
      </c>
      <c r="J390" s="100" t="str">
        <f>IF('PARTICIPANT NAME LIST'!$G391=12,"ü","")</f>
        <v/>
      </c>
      <c r="K390" s="9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22.5" customHeight="1">
      <c r="A391" s="96" t="str">
        <f>IF(OR(ISBLANK('PARTICIPANT NAME LIST'!$B392),'PARTICIPANT NAME LIST'!$G392=3,'PARTICIPANT NAME LIST'!$G392=4,'PARTICIPANT NAME LIST'!$G392=5,'PARTICIPANT NAME LIST'!$G392=6),"",COUNTA('PARTICIPANT NAME LIST'!$B$9:$B392)-COUNTIFS('PARTICIPANT NAME LIST'!$G$9:$G392,"&gt;=3",'PARTICIPANT NAME LIST'!$G$9:$G392,"&lt;=6"))</f>
        <v/>
      </c>
      <c r="B391" s="97" t="str">
        <f>IF(OR(ISBLANK('PARTICIPANT NAME LIST'!$B392),'PARTICIPANT NAME LIST'!$G392=3,'PARTICIPANT NAME LIST'!$G392=4,'PARTICIPANT NAME LIST'!$G392=5,'PARTICIPANT NAME LIST'!$G392=6),"",UPPER('PARTICIPANT NAME LIST'!$B392))</f>
        <v/>
      </c>
      <c r="C391" s="101"/>
      <c r="D391" s="99" t="str">
        <f>IF(OR(ISBLANK('PARTICIPANT NAME LIST'!$B392),'PARTICIPANT NAME LIST'!$G392=3,'PARTICIPANT NAME LIST'!$G392=4,'PARTICIPANT NAME LIST'!$G392=5,'PARTICIPANT NAME LIST'!$G392=6),"",UPPER('PARTICIPANT NAME LIST'!$H392))</f>
        <v/>
      </c>
      <c r="E391" s="100" t="str">
        <f>IF('PARTICIPANT NAME LIST'!$G392=7,"ü","")</f>
        <v/>
      </c>
      <c r="F391" s="100" t="str">
        <f>IF('PARTICIPANT NAME LIST'!$G392=8,"ü","")</f>
        <v/>
      </c>
      <c r="G391" s="100" t="str">
        <f>IF('PARTICIPANT NAME LIST'!$G392=9,"ü","")</f>
        <v/>
      </c>
      <c r="H391" s="100" t="str">
        <f>IF('PARTICIPANT NAME LIST'!$G392=10,"ü","")</f>
        <v/>
      </c>
      <c r="I391" s="100" t="str">
        <f>IF('PARTICIPANT NAME LIST'!$G392=11,"ü","")</f>
        <v/>
      </c>
      <c r="J391" s="100" t="str">
        <f>IF('PARTICIPANT NAME LIST'!$G392=12,"ü","")</f>
        <v/>
      </c>
      <c r="K391" s="9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22.5" customHeight="1">
      <c r="A392" s="96" t="str">
        <f>IF(OR(ISBLANK('PARTICIPANT NAME LIST'!$B393),'PARTICIPANT NAME LIST'!$G393=3,'PARTICIPANT NAME LIST'!$G393=4,'PARTICIPANT NAME LIST'!$G393=5,'PARTICIPANT NAME LIST'!$G393=6),"",COUNTA('PARTICIPANT NAME LIST'!$B$9:$B393)-COUNTIFS('PARTICIPANT NAME LIST'!$G$9:$G393,"&gt;=3",'PARTICIPANT NAME LIST'!$G$9:$G393,"&lt;=6"))</f>
        <v/>
      </c>
      <c r="B392" s="97" t="str">
        <f>IF(OR(ISBLANK('PARTICIPANT NAME LIST'!$B393),'PARTICIPANT NAME LIST'!$G393=3,'PARTICIPANT NAME LIST'!$G393=4,'PARTICIPANT NAME LIST'!$G393=5,'PARTICIPANT NAME LIST'!$G393=6),"",UPPER('PARTICIPANT NAME LIST'!$B393))</f>
        <v/>
      </c>
      <c r="C392" s="101"/>
      <c r="D392" s="99" t="str">
        <f>IF(OR(ISBLANK('PARTICIPANT NAME LIST'!$B393),'PARTICIPANT NAME LIST'!$G393=3,'PARTICIPANT NAME LIST'!$G393=4,'PARTICIPANT NAME LIST'!$G393=5,'PARTICIPANT NAME LIST'!$G393=6),"",UPPER('PARTICIPANT NAME LIST'!$H393))</f>
        <v/>
      </c>
      <c r="E392" s="100" t="str">
        <f>IF('PARTICIPANT NAME LIST'!$G393=7,"ü","")</f>
        <v/>
      </c>
      <c r="F392" s="100" t="str">
        <f>IF('PARTICIPANT NAME LIST'!$G393=8,"ü","")</f>
        <v/>
      </c>
      <c r="G392" s="100" t="str">
        <f>IF('PARTICIPANT NAME LIST'!$G393=9,"ü","")</f>
        <v/>
      </c>
      <c r="H392" s="100" t="str">
        <f>IF('PARTICIPANT NAME LIST'!$G393=10,"ü","")</f>
        <v/>
      </c>
      <c r="I392" s="100" t="str">
        <f>IF('PARTICIPANT NAME LIST'!$G393=11,"ü","")</f>
        <v/>
      </c>
      <c r="J392" s="100" t="str">
        <f>IF('PARTICIPANT NAME LIST'!$G393=12,"ü","")</f>
        <v/>
      </c>
      <c r="K392" s="9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22.5" customHeight="1">
      <c r="A393" s="96" t="str">
        <f>IF(OR(ISBLANK('PARTICIPANT NAME LIST'!$B394),'PARTICIPANT NAME LIST'!$G394=3,'PARTICIPANT NAME LIST'!$G394=4,'PARTICIPANT NAME LIST'!$G394=5,'PARTICIPANT NAME LIST'!$G394=6),"",COUNTA('PARTICIPANT NAME LIST'!$B$9:$B394)-COUNTIFS('PARTICIPANT NAME LIST'!$G$9:$G394,"&gt;=3",'PARTICIPANT NAME LIST'!$G$9:$G394,"&lt;=6"))</f>
        <v/>
      </c>
      <c r="B393" s="97" t="str">
        <f>IF(OR(ISBLANK('PARTICIPANT NAME LIST'!$B394),'PARTICIPANT NAME LIST'!$G394=3,'PARTICIPANT NAME LIST'!$G394=4,'PARTICIPANT NAME LIST'!$G394=5,'PARTICIPANT NAME LIST'!$G394=6),"",UPPER('PARTICIPANT NAME LIST'!$B394))</f>
        <v/>
      </c>
      <c r="C393" s="101"/>
      <c r="D393" s="99" t="str">
        <f>IF(OR(ISBLANK('PARTICIPANT NAME LIST'!$B394),'PARTICIPANT NAME LIST'!$G394=3,'PARTICIPANT NAME LIST'!$G394=4,'PARTICIPANT NAME LIST'!$G394=5,'PARTICIPANT NAME LIST'!$G394=6),"",UPPER('PARTICIPANT NAME LIST'!$H394))</f>
        <v/>
      </c>
      <c r="E393" s="100" t="str">
        <f>IF('PARTICIPANT NAME LIST'!$G394=7,"ü","")</f>
        <v/>
      </c>
      <c r="F393" s="100" t="str">
        <f>IF('PARTICIPANT NAME LIST'!$G394=8,"ü","")</f>
        <v/>
      </c>
      <c r="G393" s="100" t="str">
        <f>IF('PARTICIPANT NAME LIST'!$G394=9,"ü","")</f>
        <v/>
      </c>
      <c r="H393" s="100" t="str">
        <f>IF('PARTICIPANT NAME LIST'!$G394=10,"ü","")</f>
        <v/>
      </c>
      <c r="I393" s="100" t="str">
        <f>IF('PARTICIPANT NAME LIST'!$G394=11,"ü","")</f>
        <v/>
      </c>
      <c r="J393" s="100" t="str">
        <f>IF('PARTICIPANT NAME LIST'!$G394=12,"ü","")</f>
        <v/>
      </c>
      <c r="K393" s="9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22.5" customHeight="1">
      <c r="A394" s="96" t="str">
        <f>IF(OR(ISBLANK('PARTICIPANT NAME LIST'!$B395),'PARTICIPANT NAME LIST'!$G395=3,'PARTICIPANT NAME LIST'!$G395=4,'PARTICIPANT NAME LIST'!$G395=5,'PARTICIPANT NAME LIST'!$G395=6),"",COUNTA('PARTICIPANT NAME LIST'!$B$9:$B395)-COUNTIFS('PARTICIPANT NAME LIST'!$G$9:$G395,"&gt;=3",'PARTICIPANT NAME LIST'!$G$9:$G395,"&lt;=6"))</f>
        <v/>
      </c>
      <c r="B394" s="97" t="str">
        <f>IF(OR(ISBLANK('PARTICIPANT NAME LIST'!$B395),'PARTICIPANT NAME LIST'!$G395=3,'PARTICIPANT NAME LIST'!$G395=4,'PARTICIPANT NAME LIST'!$G395=5,'PARTICIPANT NAME LIST'!$G395=6),"",UPPER('PARTICIPANT NAME LIST'!$B395))</f>
        <v/>
      </c>
      <c r="C394" s="101"/>
      <c r="D394" s="99" t="str">
        <f>IF(OR(ISBLANK('PARTICIPANT NAME LIST'!$B395),'PARTICIPANT NAME LIST'!$G395=3,'PARTICIPANT NAME LIST'!$G395=4,'PARTICIPANT NAME LIST'!$G395=5,'PARTICIPANT NAME LIST'!$G395=6),"",UPPER('PARTICIPANT NAME LIST'!$H395))</f>
        <v/>
      </c>
      <c r="E394" s="100" t="str">
        <f>IF('PARTICIPANT NAME LIST'!$G395=7,"ü","")</f>
        <v/>
      </c>
      <c r="F394" s="100" t="str">
        <f>IF('PARTICIPANT NAME LIST'!$G395=8,"ü","")</f>
        <v/>
      </c>
      <c r="G394" s="100" t="str">
        <f>IF('PARTICIPANT NAME LIST'!$G395=9,"ü","")</f>
        <v/>
      </c>
      <c r="H394" s="100" t="str">
        <f>IF('PARTICIPANT NAME LIST'!$G395=10,"ü","")</f>
        <v/>
      </c>
      <c r="I394" s="100" t="str">
        <f>IF('PARTICIPANT NAME LIST'!$G395=11,"ü","")</f>
        <v/>
      </c>
      <c r="J394" s="100" t="str">
        <f>IF('PARTICIPANT NAME LIST'!$G395=12,"ü","")</f>
        <v/>
      </c>
      <c r="K394" s="9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22.5" customHeight="1">
      <c r="A395" s="96" t="str">
        <f>IF(OR(ISBLANK('PARTICIPANT NAME LIST'!$B396),'PARTICIPANT NAME LIST'!$G396=3,'PARTICIPANT NAME LIST'!$G396=4,'PARTICIPANT NAME LIST'!$G396=5,'PARTICIPANT NAME LIST'!$G396=6),"",COUNTA('PARTICIPANT NAME LIST'!$B$9:$B396)-COUNTIFS('PARTICIPANT NAME LIST'!$G$9:$G396,"&gt;=3",'PARTICIPANT NAME LIST'!$G$9:$G396,"&lt;=6"))</f>
        <v/>
      </c>
      <c r="B395" s="97" t="str">
        <f>IF(OR(ISBLANK('PARTICIPANT NAME LIST'!$B396),'PARTICIPANT NAME LIST'!$G396=3,'PARTICIPANT NAME LIST'!$G396=4,'PARTICIPANT NAME LIST'!$G396=5,'PARTICIPANT NAME LIST'!$G396=6),"",UPPER('PARTICIPANT NAME LIST'!$B396))</f>
        <v/>
      </c>
      <c r="C395" s="101"/>
      <c r="D395" s="99" t="str">
        <f>IF(OR(ISBLANK('PARTICIPANT NAME LIST'!$B396),'PARTICIPANT NAME LIST'!$G396=3,'PARTICIPANT NAME LIST'!$G396=4,'PARTICIPANT NAME LIST'!$G396=5,'PARTICIPANT NAME LIST'!$G396=6),"",UPPER('PARTICIPANT NAME LIST'!$H396))</f>
        <v/>
      </c>
      <c r="E395" s="100" t="str">
        <f>IF('PARTICIPANT NAME LIST'!$G396=7,"ü","")</f>
        <v/>
      </c>
      <c r="F395" s="100" t="str">
        <f>IF('PARTICIPANT NAME LIST'!$G396=8,"ü","")</f>
        <v/>
      </c>
      <c r="G395" s="100" t="str">
        <f>IF('PARTICIPANT NAME LIST'!$G396=9,"ü","")</f>
        <v/>
      </c>
      <c r="H395" s="100" t="str">
        <f>IF('PARTICIPANT NAME LIST'!$G396=10,"ü","")</f>
        <v/>
      </c>
      <c r="I395" s="100" t="str">
        <f>IF('PARTICIPANT NAME LIST'!$G396=11,"ü","")</f>
        <v/>
      </c>
      <c r="J395" s="100" t="str">
        <f>IF('PARTICIPANT NAME LIST'!$G396=12,"ü","")</f>
        <v/>
      </c>
      <c r="K395" s="9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22.5" customHeight="1">
      <c r="A396" s="96" t="str">
        <f>IF(OR(ISBLANK('PARTICIPANT NAME LIST'!$B397),'PARTICIPANT NAME LIST'!$G397=3,'PARTICIPANT NAME LIST'!$G397=4,'PARTICIPANT NAME LIST'!$G397=5,'PARTICIPANT NAME LIST'!$G397=6),"",COUNTA('PARTICIPANT NAME LIST'!$B$9:$B397)-COUNTIFS('PARTICIPANT NAME LIST'!$G$9:$G397,"&gt;=3",'PARTICIPANT NAME LIST'!$G$9:$G397,"&lt;=6"))</f>
        <v/>
      </c>
      <c r="B396" s="97" t="str">
        <f>IF(OR(ISBLANK('PARTICIPANT NAME LIST'!$B397),'PARTICIPANT NAME LIST'!$G397=3,'PARTICIPANT NAME LIST'!$G397=4,'PARTICIPANT NAME LIST'!$G397=5,'PARTICIPANT NAME LIST'!$G397=6),"",UPPER('PARTICIPANT NAME LIST'!$B397))</f>
        <v/>
      </c>
      <c r="C396" s="101"/>
      <c r="D396" s="99" t="str">
        <f>IF(OR(ISBLANK('PARTICIPANT NAME LIST'!$B397),'PARTICIPANT NAME LIST'!$G397=3,'PARTICIPANT NAME LIST'!$G397=4,'PARTICIPANT NAME LIST'!$G397=5,'PARTICIPANT NAME LIST'!$G397=6),"",UPPER('PARTICIPANT NAME LIST'!$H397))</f>
        <v/>
      </c>
      <c r="E396" s="100" t="str">
        <f>IF('PARTICIPANT NAME LIST'!$G397=7,"ü","")</f>
        <v/>
      </c>
      <c r="F396" s="100" t="str">
        <f>IF('PARTICIPANT NAME LIST'!$G397=8,"ü","")</f>
        <v/>
      </c>
      <c r="G396" s="100" t="str">
        <f>IF('PARTICIPANT NAME LIST'!$G397=9,"ü","")</f>
        <v/>
      </c>
      <c r="H396" s="100" t="str">
        <f>IF('PARTICIPANT NAME LIST'!$G397=10,"ü","")</f>
        <v/>
      </c>
      <c r="I396" s="100" t="str">
        <f>IF('PARTICIPANT NAME LIST'!$G397=11,"ü","")</f>
        <v/>
      </c>
      <c r="J396" s="100" t="str">
        <f>IF('PARTICIPANT NAME LIST'!$G397=12,"ü","")</f>
        <v/>
      </c>
      <c r="K396" s="9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22.5" customHeight="1">
      <c r="A397" s="96" t="str">
        <f>IF(OR(ISBLANK('PARTICIPANT NAME LIST'!$B398),'PARTICIPANT NAME LIST'!$G398=3,'PARTICIPANT NAME LIST'!$G398=4,'PARTICIPANT NAME LIST'!$G398=5,'PARTICIPANT NAME LIST'!$G398=6),"",COUNTA('PARTICIPANT NAME LIST'!$B$9:$B398)-COUNTIFS('PARTICIPANT NAME LIST'!$G$9:$G398,"&gt;=3",'PARTICIPANT NAME LIST'!$G$9:$G398,"&lt;=6"))</f>
        <v/>
      </c>
      <c r="B397" s="97" t="str">
        <f>IF(OR(ISBLANK('PARTICIPANT NAME LIST'!$B398),'PARTICIPANT NAME LIST'!$G398=3,'PARTICIPANT NAME LIST'!$G398=4,'PARTICIPANT NAME LIST'!$G398=5,'PARTICIPANT NAME LIST'!$G398=6),"",UPPER('PARTICIPANT NAME LIST'!$B398))</f>
        <v/>
      </c>
      <c r="C397" s="101"/>
      <c r="D397" s="99" t="str">
        <f>IF(OR(ISBLANK('PARTICIPANT NAME LIST'!$B398),'PARTICIPANT NAME LIST'!$G398=3,'PARTICIPANT NAME LIST'!$G398=4,'PARTICIPANT NAME LIST'!$G398=5,'PARTICIPANT NAME LIST'!$G398=6),"",UPPER('PARTICIPANT NAME LIST'!$H398))</f>
        <v/>
      </c>
      <c r="E397" s="100" t="str">
        <f>IF('PARTICIPANT NAME LIST'!$G398=7,"ü","")</f>
        <v/>
      </c>
      <c r="F397" s="100" t="str">
        <f>IF('PARTICIPANT NAME LIST'!$G398=8,"ü","")</f>
        <v/>
      </c>
      <c r="G397" s="100" t="str">
        <f>IF('PARTICIPANT NAME LIST'!$G398=9,"ü","")</f>
        <v/>
      </c>
      <c r="H397" s="100" t="str">
        <f>IF('PARTICIPANT NAME LIST'!$G398=10,"ü","")</f>
        <v/>
      </c>
      <c r="I397" s="100" t="str">
        <f>IF('PARTICIPANT NAME LIST'!$G398=11,"ü","")</f>
        <v/>
      </c>
      <c r="J397" s="100" t="str">
        <f>IF('PARTICIPANT NAME LIST'!$G398=12,"ü","")</f>
        <v/>
      </c>
      <c r="K397" s="9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22.5" customHeight="1">
      <c r="A398" s="96" t="str">
        <f>IF(OR(ISBLANK('PARTICIPANT NAME LIST'!$B399),'PARTICIPANT NAME LIST'!$G399=3,'PARTICIPANT NAME LIST'!$G399=4,'PARTICIPANT NAME LIST'!$G399=5,'PARTICIPANT NAME LIST'!$G399=6),"",COUNTA('PARTICIPANT NAME LIST'!$B$9:$B399)-COUNTIFS('PARTICIPANT NAME LIST'!$G$9:$G399,"&gt;=3",'PARTICIPANT NAME LIST'!$G$9:$G399,"&lt;=6"))</f>
        <v/>
      </c>
      <c r="B398" s="97" t="str">
        <f>IF(OR(ISBLANK('PARTICIPANT NAME LIST'!$B399),'PARTICIPANT NAME LIST'!$G399=3,'PARTICIPANT NAME LIST'!$G399=4,'PARTICIPANT NAME LIST'!$G399=5,'PARTICIPANT NAME LIST'!$G399=6),"",UPPER('PARTICIPANT NAME LIST'!$B399))</f>
        <v/>
      </c>
      <c r="C398" s="101"/>
      <c r="D398" s="99" t="str">
        <f>IF(OR(ISBLANK('PARTICIPANT NAME LIST'!$B399),'PARTICIPANT NAME LIST'!$G399=3,'PARTICIPANT NAME LIST'!$G399=4,'PARTICIPANT NAME LIST'!$G399=5,'PARTICIPANT NAME LIST'!$G399=6),"",UPPER('PARTICIPANT NAME LIST'!$H399))</f>
        <v/>
      </c>
      <c r="E398" s="100" t="str">
        <f>IF('PARTICIPANT NAME LIST'!$G399=7,"ü","")</f>
        <v/>
      </c>
      <c r="F398" s="100" t="str">
        <f>IF('PARTICIPANT NAME LIST'!$G399=8,"ü","")</f>
        <v/>
      </c>
      <c r="G398" s="100" t="str">
        <f>IF('PARTICIPANT NAME LIST'!$G399=9,"ü","")</f>
        <v/>
      </c>
      <c r="H398" s="100" t="str">
        <f>IF('PARTICIPANT NAME LIST'!$G399=10,"ü","")</f>
        <v/>
      </c>
      <c r="I398" s="100" t="str">
        <f>IF('PARTICIPANT NAME LIST'!$G399=11,"ü","")</f>
        <v/>
      </c>
      <c r="J398" s="100" t="str">
        <f>IF('PARTICIPANT NAME LIST'!$G399=12,"ü","")</f>
        <v/>
      </c>
      <c r="K398" s="9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22.5" customHeight="1">
      <c r="A399" s="96" t="str">
        <f>IF(OR(ISBLANK('PARTICIPANT NAME LIST'!$B400),'PARTICIPANT NAME LIST'!$G400=3,'PARTICIPANT NAME LIST'!$G400=4,'PARTICIPANT NAME LIST'!$G400=5,'PARTICIPANT NAME LIST'!$G400=6),"",COUNTA('PARTICIPANT NAME LIST'!$B$9:$B400)-COUNTIFS('PARTICIPANT NAME LIST'!$G$9:$G400,"&gt;=3",'PARTICIPANT NAME LIST'!$G$9:$G400,"&lt;=6"))</f>
        <v/>
      </c>
      <c r="B399" s="97" t="str">
        <f>IF(OR(ISBLANK('PARTICIPANT NAME LIST'!$B400),'PARTICIPANT NAME LIST'!$G400=3,'PARTICIPANT NAME LIST'!$G400=4,'PARTICIPANT NAME LIST'!$G400=5,'PARTICIPANT NAME LIST'!$G400=6),"",UPPER('PARTICIPANT NAME LIST'!$B400))</f>
        <v/>
      </c>
      <c r="C399" s="101"/>
      <c r="D399" s="99" t="str">
        <f>IF(OR(ISBLANK('PARTICIPANT NAME LIST'!$B400),'PARTICIPANT NAME LIST'!$G400=3,'PARTICIPANT NAME LIST'!$G400=4,'PARTICIPANT NAME LIST'!$G400=5,'PARTICIPANT NAME LIST'!$G400=6),"",UPPER('PARTICIPANT NAME LIST'!$H400))</f>
        <v/>
      </c>
      <c r="E399" s="100" t="str">
        <f>IF('PARTICIPANT NAME LIST'!$G400=7,"ü","")</f>
        <v/>
      </c>
      <c r="F399" s="100" t="str">
        <f>IF('PARTICIPANT NAME LIST'!$G400=8,"ü","")</f>
        <v/>
      </c>
      <c r="G399" s="100" t="str">
        <f>IF('PARTICIPANT NAME LIST'!$G400=9,"ü","")</f>
        <v/>
      </c>
      <c r="H399" s="100" t="str">
        <f>IF('PARTICIPANT NAME LIST'!$G400=10,"ü","")</f>
        <v/>
      </c>
      <c r="I399" s="100" t="str">
        <f>IF('PARTICIPANT NAME LIST'!$G400=11,"ü","")</f>
        <v/>
      </c>
      <c r="J399" s="100" t="str">
        <f>IF('PARTICIPANT NAME LIST'!$G400=12,"ü","")</f>
        <v/>
      </c>
      <c r="K399" s="9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22.5" customHeight="1">
      <c r="A400" s="96" t="str">
        <f>IF(OR(ISBLANK('PARTICIPANT NAME LIST'!$B401),'PARTICIPANT NAME LIST'!$G401=3,'PARTICIPANT NAME LIST'!$G401=4,'PARTICIPANT NAME LIST'!$G401=5,'PARTICIPANT NAME LIST'!$G401=6),"",COUNTA('PARTICIPANT NAME LIST'!$B$9:$B401)-COUNTIFS('PARTICIPANT NAME LIST'!$G$9:$G401,"&gt;=3",'PARTICIPANT NAME LIST'!$G$9:$G401,"&lt;=6"))</f>
        <v/>
      </c>
      <c r="B400" s="97" t="str">
        <f>IF(OR(ISBLANK('PARTICIPANT NAME LIST'!$B401),'PARTICIPANT NAME LIST'!$G401=3,'PARTICIPANT NAME LIST'!$G401=4,'PARTICIPANT NAME LIST'!$G401=5,'PARTICIPANT NAME LIST'!$G401=6),"",UPPER('PARTICIPANT NAME LIST'!$B401))</f>
        <v/>
      </c>
      <c r="C400" s="101"/>
      <c r="D400" s="99" t="str">
        <f>IF(OR(ISBLANK('PARTICIPANT NAME LIST'!$B401),'PARTICIPANT NAME LIST'!$G401=3,'PARTICIPANT NAME LIST'!$G401=4,'PARTICIPANT NAME LIST'!$G401=5,'PARTICIPANT NAME LIST'!$G401=6),"",UPPER('PARTICIPANT NAME LIST'!$H401))</f>
        <v/>
      </c>
      <c r="E400" s="100" t="str">
        <f>IF('PARTICIPANT NAME LIST'!$G401=7,"ü","")</f>
        <v/>
      </c>
      <c r="F400" s="100" t="str">
        <f>IF('PARTICIPANT NAME LIST'!$G401=8,"ü","")</f>
        <v/>
      </c>
      <c r="G400" s="100" t="str">
        <f>IF('PARTICIPANT NAME LIST'!$G401=9,"ü","")</f>
        <v/>
      </c>
      <c r="H400" s="100" t="str">
        <f>IF('PARTICIPANT NAME LIST'!$G401=10,"ü","")</f>
        <v/>
      </c>
      <c r="I400" s="100" t="str">
        <f>IF('PARTICIPANT NAME LIST'!$G401=11,"ü","")</f>
        <v/>
      </c>
      <c r="J400" s="100" t="str">
        <f>IF('PARTICIPANT NAME LIST'!$G401=12,"ü","")</f>
        <v/>
      </c>
      <c r="K400" s="9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22.5" customHeight="1">
      <c r="A401" s="96" t="str">
        <f>IF(OR(ISBLANK('PARTICIPANT NAME LIST'!$B402),'PARTICIPANT NAME LIST'!$G402=3,'PARTICIPANT NAME LIST'!$G402=4,'PARTICIPANT NAME LIST'!$G402=5,'PARTICIPANT NAME LIST'!$G402=6),"",COUNTA('PARTICIPANT NAME LIST'!$B$9:$B402)-COUNTIFS('PARTICIPANT NAME LIST'!$G$9:$G402,"&gt;=3",'PARTICIPANT NAME LIST'!$G$9:$G402,"&lt;=6"))</f>
        <v/>
      </c>
      <c r="B401" s="97" t="str">
        <f>IF(OR(ISBLANK('PARTICIPANT NAME LIST'!$B402),'PARTICIPANT NAME LIST'!$G402=3,'PARTICIPANT NAME LIST'!$G402=4,'PARTICIPANT NAME LIST'!$G402=5,'PARTICIPANT NAME LIST'!$G402=6),"",UPPER('PARTICIPANT NAME LIST'!$B402))</f>
        <v/>
      </c>
      <c r="C401" s="101"/>
      <c r="D401" s="99" t="str">
        <f>IF(OR(ISBLANK('PARTICIPANT NAME LIST'!$B402),'PARTICIPANT NAME LIST'!$G402=3,'PARTICIPANT NAME LIST'!$G402=4,'PARTICIPANT NAME LIST'!$G402=5,'PARTICIPANT NAME LIST'!$G402=6),"",UPPER('PARTICIPANT NAME LIST'!$H402))</f>
        <v/>
      </c>
      <c r="E401" s="100" t="str">
        <f>IF('PARTICIPANT NAME LIST'!$G402=7,"ü","")</f>
        <v/>
      </c>
      <c r="F401" s="100" t="str">
        <f>IF('PARTICIPANT NAME LIST'!$G402=8,"ü","")</f>
        <v/>
      </c>
      <c r="G401" s="100" t="str">
        <f>IF('PARTICIPANT NAME LIST'!$G402=9,"ü","")</f>
        <v/>
      </c>
      <c r="H401" s="100" t="str">
        <f>IF('PARTICIPANT NAME LIST'!$G402=10,"ü","")</f>
        <v/>
      </c>
      <c r="I401" s="100" t="str">
        <f>IF('PARTICIPANT NAME LIST'!$G402=11,"ü","")</f>
        <v/>
      </c>
      <c r="J401" s="100" t="str">
        <f>IF('PARTICIPANT NAME LIST'!$G402=12,"ü","")</f>
        <v/>
      </c>
      <c r="K401" s="9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22.5" customHeight="1">
      <c r="A402" s="96" t="str">
        <f>IF(OR(ISBLANK('PARTICIPANT NAME LIST'!$B403),'PARTICIPANT NAME LIST'!$G403=3,'PARTICIPANT NAME LIST'!$G403=4,'PARTICIPANT NAME LIST'!$G403=5,'PARTICIPANT NAME LIST'!$G403=6),"",COUNTA('PARTICIPANT NAME LIST'!$B$9:$B403)-COUNTIFS('PARTICIPANT NAME LIST'!$G$9:$G403,"&gt;=3",'PARTICIPANT NAME LIST'!$G$9:$G403,"&lt;=6"))</f>
        <v/>
      </c>
      <c r="B402" s="97" t="str">
        <f>IF(OR(ISBLANK('PARTICIPANT NAME LIST'!$B403),'PARTICIPANT NAME LIST'!$G403=3,'PARTICIPANT NAME LIST'!$G403=4,'PARTICIPANT NAME LIST'!$G403=5,'PARTICIPANT NAME LIST'!$G403=6),"",UPPER('PARTICIPANT NAME LIST'!$B403))</f>
        <v/>
      </c>
      <c r="C402" s="101"/>
      <c r="D402" s="99" t="str">
        <f>IF(OR(ISBLANK('PARTICIPANT NAME LIST'!$B403),'PARTICIPANT NAME LIST'!$G403=3,'PARTICIPANT NAME LIST'!$G403=4,'PARTICIPANT NAME LIST'!$G403=5,'PARTICIPANT NAME LIST'!$G403=6),"",UPPER('PARTICIPANT NAME LIST'!$H403))</f>
        <v/>
      </c>
      <c r="E402" s="100" t="str">
        <f>IF('PARTICIPANT NAME LIST'!$G403=7,"ü","")</f>
        <v/>
      </c>
      <c r="F402" s="100" t="str">
        <f>IF('PARTICIPANT NAME LIST'!$G403=8,"ü","")</f>
        <v/>
      </c>
      <c r="G402" s="100" t="str">
        <f>IF('PARTICIPANT NAME LIST'!$G403=9,"ü","")</f>
        <v/>
      </c>
      <c r="H402" s="100" t="str">
        <f>IF('PARTICIPANT NAME LIST'!$G403=10,"ü","")</f>
        <v/>
      </c>
      <c r="I402" s="100" t="str">
        <f>IF('PARTICIPANT NAME LIST'!$G403=11,"ü","")</f>
        <v/>
      </c>
      <c r="J402" s="100" t="str">
        <f>IF('PARTICIPANT NAME LIST'!$G403=12,"ü","")</f>
        <v/>
      </c>
      <c r="K402" s="9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22.5" customHeight="1">
      <c r="A403" s="96" t="str">
        <f>IF(OR(ISBLANK('PARTICIPANT NAME LIST'!$B404),'PARTICIPANT NAME LIST'!$G404=3,'PARTICIPANT NAME LIST'!$G404=4,'PARTICIPANT NAME LIST'!$G404=5,'PARTICIPANT NAME LIST'!$G404=6),"",COUNTA('PARTICIPANT NAME LIST'!$B$9:$B404)-COUNTIFS('PARTICIPANT NAME LIST'!$G$9:$G404,"&gt;=3",'PARTICIPANT NAME LIST'!$G$9:$G404,"&lt;=6"))</f>
        <v/>
      </c>
      <c r="B403" s="97" t="str">
        <f>IF(OR(ISBLANK('PARTICIPANT NAME LIST'!$B404),'PARTICIPANT NAME LIST'!$G404=3,'PARTICIPANT NAME LIST'!$G404=4,'PARTICIPANT NAME LIST'!$G404=5,'PARTICIPANT NAME LIST'!$G404=6),"",UPPER('PARTICIPANT NAME LIST'!$B404))</f>
        <v/>
      </c>
      <c r="C403" s="101"/>
      <c r="D403" s="99" t="str">
        <f>IF(OR(ISBLANK('PARTICIPANT NAME LIST'!$B404),'PARTICIPANT NAME LIST'!$G404=3,'PARTICIPANT NAME LIST'!$G404=4,'PARTICIPANT NAME LIST'!$G404=5,'PARTICIPANT NAME LIST'!$G404=6),"",UPPER('PARTICIPANT NAME LIST'!$H404))</f>
        <v/>
      </c>
      <c r="E403" s="100" t="str">
        <f>IF('PARTICIPANT NAME LIST'!$G404=7,"ü","")</f>
        <v/>
      </c>
      <c r="F403" s="100" t="str">
        <f>IF('PARTICIPANT NAME LIST'!$G404=8,"ü","")</f>
        <v/>
      </c>
      <c r="G403" s="100" t="str">
        <f>IF('PARTICIPANT NAME LIST'!$G404=9,"ü","")</f>
        <v/>
      </c>
      <c r="H403" s="100" t="str">
        <f>IF('PARTICIPANT NAME LIST'!$G404=10,"ü","")</f>
        <v/>
      </c>
      <c r="I403" s="100" t="str">
        <f>IF('PARTICIPANT NAME LIST'!$G404=11,"ü","")</f>
        <v/>
      </c>
      <c r="J403" s="100" t="str">
        <f>IF('PARTICIPANT NAME LIST'!$G404=12,"ü","")</f>
        <v/>
      </c>
      <c r="K403" s="9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22.5" customHeight="1">
      <c r="A404" s="96" t="str">
        <f>IF(OR(ISBLANK('PARTICIPANT NAME LIST'!$B405),'PARTICIPANT NAME LIST'!$G405=3,'PARTICIPANT NAME LIST'!$G405=4,'PARTICIPANT NAME LIST'!$G405=5,'PARTICIPANT NAME LIST'!$G405=6),"",COUNTA('PARTICIPANT NAME LIST'!$B$9:$B405)-COUNTIFS('PARTICIPANT NAME LIST'!$G$9:$G405,"&gt;=3",'PARTICIPANT NAME LIST'!$G$9:$G405,"&lt;=6"))</f>
        <v/>
      </c>
      <c r="B404" s="97" t="str">
        <f>IF(OR(ISBLANK('PARTICIPANT NAME LIST'!$B405),'PARTICIPANT NAME LIST'!$G405=3,'PARTICIPANT NAME LIST'!$G405=4,'PARTICIPANT NAME LIST'!$G405=5,'PARTICIPANT NAME LIST'!$G405=6),"",UPPER('PARTICIPANT NAME LIST'!$B405))</f>
        <v/>
      </c>
      <c r="C404" s="101"/>
      <c r="D404" s="99" t="str">
        <f>IF(OR(ISBLANK('PARTICIPANT NAME LIST'!$B405),'PARTICIPANT NAME LIST'!$G405=3,'PARTICIPANT NAME LIST'!$G405=4,'PARTICIPANT NAME LIST'!$G405=5,'PARTICIPANT NAME LIST'!$G405=6),"",UPPER('PARTICIPANT NAME LIST'!$H405))</f>
        <v/>
      </c>
      <c r="E404" s="100" t="str">
        <f>IF('PARTICIPANT NAME LIST'!$G405=7,"ü","")</f>
        <v/>
      </c>
      <c r="F404" s="100" t="str">
        <f>IF('PARTICIPANT NAME LIST'!$G405=8,"ü","")</f>
        <v/>
      </c>
      <c r="G404" s="100" t="str">
        <f>IF('PARTICIPANT NAME LIST'!$G405=9,"ü","")</f>
        <v/>
      </c>
      <c r="H404" s="100" t="str">
        <f>IF('PARTICIPANT NAME LIST'!$G405=10,"ü","")</f>
        <v/>
      </c>
      <c r="I404" s="100" t="str">
        <f>IF('PARTICIPANT NAME LIST'!$G405=11,"ü","")</f>
        <v/>
      </c>
      <c r="J404" s="100" t="str">
        <f>IF('PARTICIPANT NAME LIST'!$G405=12,"ü","")</f>
        <v/>
      </c>
      <c r="K404" s="9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22.5" customHeight="1">
      <c r="A405" s="96" t="str">
        <f>IF(OR(ISBLANK('PARTICIPANT NAME LIST'!$B406),'PARTICIPANT NAME LIST'!$G406=3,'PARTICIPANT NAME LIST'!$G406=4,'PARTICIPANT NAME LIST'!$G406=5,'PARTICIPANT NAME LIST'!$G406=6),"",COUNTA('PARTICIPANT NAME LIST'!$B$9:$B406)-COUNTIFS('PARTICIPANT NAME LIST'!$G$9:$G406,"&gt;=3",'PARTICIPANT NAME LIST'!$G$9:$G406,"&lt;=6"))</f>
        <v/>
      </c>
      <c r="B405" s="97" t="str">
        <f>IF(OR(ISBLANK('PARTICIPANT NAME LIST'!$B406),'PARTICIPANT NAME LIST'!$G406=3,'PARTICIPANT NAME LIST'!$G406=4,'PARTICIPANT NAME LIST'!$G406=5,'PARTICIPANT NAME LIST'!$G406=6),"",UPPER('PARTICIPANT NAME LIST'!$B406))</f>
        <v/>
      </c>
      <c r="C405" s="101"/>
      <c r="D405" s="99" t="str">
        <f>IF(OR(ISBLANK('PARTICIPANT NAME LIST'!$B406),'PARTICIPANT NAME LIST'!$G406=3,'PARTICIPANT NAME LIST'!$G406=4,'PARTICIPANT NAME LIST'!$G406=5,'PARTICIPANT NAME LIST'!$G406=6),"",UPPER('PARTICIPANT NAME LIST'!$H406))</f>
        <v/>
      </c>
      <c r="E405" s="100" t="str">
        <f>IF('PARTICIPANT NAME LIST'!$G406=7,"ü","")</f>
        <v/>
      </c>
      <c r="F405" s="100" t="str">
        <f>IF('PARTICIPANT NAME LIST'!$G406=8,"ü","")</f>
        <v/>
      </c>
      <c r="G405" s="100" t="str">
        <f>IF('PARTICIPANT NAME LIST'!$G406=9,"ü","")</f>
        <v/>
      </c>
      <c r="H405" s="100" t="str">
        <f>IF('PARTICIPANT NAME LIST'!$G406=10,"ü","")</f>
        <v/>
      </c>
      <c r="I405" s="100" t="str">
        <f>IF('PARTICIPANT NAME LIST'!$G406=11,"ü","")</f>
        <v/>
      </c>
      <c r="J405" s="100" t="str">
        <f>IF('PARTICIPANT NAME LIST'!$G406=12,"ü","")</f>
        <v/>
      </c>
      <c r="K405" s="9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22.5" customHeight="1">
      <c r="A406" s="96" t="str">
        <f>IF(OR(ISBLANK('PARTICIPANT NAME LIST'!$B407),'PARTICIPANT NAME LIST'!$G407=3,'PARTICIPANT NAME LIST'!$G407=4,'PARTICIPANT NAME LIST'!$G407=5,'PARTICIPANT NAME LIST'!$G407=6),"",COUNTA('PARTICIPANT NAME LIST'!$B$9:$B407)-COUNTIFS('PARTICIPANT NAME LIST'!$G$9:$G407,"&gt;=3",'PARTICIPANT NAME LIST'!$G$9:$G407,"&lt;=6"))</f>
        <v/>
      </c>
      <c r="B406" s="97" t="str">
        <f>IF(OR(ISBLANK('PARTICIPANT NAME LIST'!$B407),'PARTICIPANT NAME LIST'!$G407=3,'PARTICIPANT NAME LIST'!$G407=4,'PARTICIPANT NAME LIST'!$G407=5,'PARTICIPANT NAME LIST'!$G407=6),"",UPPER('PARTICIPANT NAME LIST'!$B407))</f>
        <v/>
      </c>
      <c r="C406" s="101"/>
      <c r="D406" s="99" t="str">
        <f>IF(OR(ISBLANK('PARTICIPANT NAME LIST'!$B407),'PARTICIPANT NAME LIST'!$G407=3,'PARTICIPANT NAME LIST'!$G407=4,'PARTICIPANT NAME LIST'!$G407=5,'PARTICIPANT NAME LIST'!$G407=6),"",UPPER('PARTICIPANT NAME LIST'!$H407))</f>
        <v/>
      </c>
      <c r="E406" s="100" t="str">
        <f>IF('PARTICIPANT NAME LIST'!$G407=7,"ü","")</f>
        <v/>
      </c>
      <c r="F406" s="100" t="str">
        <f>IF('PARTICIPANT NAME LIST'!$G407=8,"ü","")</f>
        <v/>
      </c>
      <c r="G406" s="100" t="str">
        <f>IF('PARTICIPANT NAME LIST'!$G407=9,"ü","")</f>
        <v/>
      </c>
      <c r="H406" s="100" t="str">
        <f>IF('PARTICIPANT NAME LIST'!$G407=10,"ü","")</f>
        <v/>
      </c>
      <c r="I406" s="100" t="str">
        <f>IF('PARTICIPANT NAME LIST'!$G407=11,"ü","")</f>
        <v/>
      </c>
      <c r="J406" s="100" t="str">
        <f>IF('PARTICIPANT NAME LIST'!$G407=12,"ü","")</f>
        <v/>
      </c>
      <c r="K406" s="9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22.5" customHeight="1">
      <c r="A407" s="96" t="str">
        <f>IF(OR(ISBLANK('PARTICIPANT NAME LIST'!$B408),'PARTICIPANT NAME LIST'!$G408=3,'PARTICIPANT NAME LIST'!$G408=4,'PARTICIPANT NAME LIST'!$G408=5,'PARTICIPANT NAME LIST'!$G408=6),"",COUNTA('PARTICIPANT NAME LIST'!$B$9:$B408)-COUNTIFS('PARTICIPANT NAME LIST'!$G$9:$G408,"&gt;=3",'PARTICIPANT NAME LIST'!$G$9:$G408,"&lt;=6"))</f>
        <v/>
      </c>
      <c r="B407" s="97" t="str">
        <f>IF(OR(ISBLANK('PARTICIPANT NAME LIST'!$B408),'PARTICIPANT NAME LIST'!$G408=3,'PARTICIPANT NAME LIST'!$G408=4,'PARTICIPANT NAME LIST'!$G408=5,'PARTICIPANT NAME LIST'!$G408=6),"",UPPER('PARTICIPANT NAME LIST'!$B408))</f>
        <v/>
      </c>
      <c r="C407" s="101"/>
      <c r="D407" s="99" t="str">
        <f>IF(OR(ISBLANK('PARTICIPANT NAME LIST'!$B408),'PARTICIPANT NAME LIST'!$G408=3,'PARTICIPANT NAME LIST'!$G408=4,'PARTICIPANT NAME LIST'!$G408=5,'PARTICIPANT NAME LIST'!$G408=6),"",UPPER('PARTICIPANT NAME LIST'!$H408))</f>
        <v/>
      </c>
      <c r="E407" s="100" t="str">
        <f>IF('PARTICIPANT NAME LIST'!$G408=7,"ü","")</f>
        <v/>
      </c>
      <c r="F407" s="100" t="str">
        <f>IF('PARTICIPANT NAME LIST'!$G408=8,"ü","")</f>
        <v/>
      </c>
      <c r="G407" s="100" t="str">
        <f>IF('PARTICIPANT NAME LIST'!$G408=9,"ü","")</f>
        <v/>
      </c>
      <c r="H407" s="100" t="str">
        <f>IF('PARTICIPANT NAME LIST'!$G408=10,"ü","")</f>
        <v/>
      </c>
      <c r="I407" s="100" t="str">
        <f>IF('PARTICIPANT NAME LIST'!$G408=11,"ü","")</f>
        <v/>
      </c>
      <c r="J407" s="100" t="str">
        <f>IF('PARTICIPANT NAME LIST'!$G408=12,"ü","")</f>
        <v/>
      </c>
      <c r="K407" s="9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22.5" customHeight="1">
      <c r="A408" s="96" t="str">
        <f>IF(OR(ISBLANK('PARTICIPANT NAME LIST'!$B409),'PARTICIPANT NAME LIST'!$G409=3,'PARTICIPANT NAME LIST'!$G409=4,'PARTICIPANT NAME LIST'!$G409=5,'PARTICIPANT NAME LIST'!$G409=6),"",COUNTA('PARTICIPANT NAME LIST'!$B$9:$B409)-COUNTIFS('PARTICIPANT NAME LIST'!$G$9:$G409,"&gt;=3",'PARTICIPANT NAME LIST'!$G$9:$G409,"&lt;=6"))</f>
        <v/>
      </c>
      <c r="B408" s="97" t="str">
        <f>IF(OR(ISBLANK('PARTICIPANT NAME LIST'!$B409),'PARTICIPANT NAME LIST'!$G409=3,'PARTICIPANT NAME LIST'!$G409=4,'PARTICIPANT NAME LIST'!$G409=5,'PARTICIPANT NAME LIST'!$G409=6),"",UPPER('PARTICIPANT NAME LIST'!$B409))</f>
        <v/>
      </c>
      <c r="C408" s="101"/>
      <c r="D408" s="99" t="str">
        <f>IF(OR(ISBLANK('PARTICIPANT NAME LIST'!$B409),'PARTICIPANT NAME LIST'!$G409=3,'PARTICIPANT NAME LIST'!$G409=4,'PARTICIPANT NAME LIST'!$G409=5,'PARTICIPANT NAME LIST'!$G409=6),"",UPPER('PARTICIPANT NAME LIST'!$H409))</f>
        <v/>
      </c>
      <c r="E408" s="100" t="str">
        <f>IF('PARTICIPANT NAME LIST'!$G409=7,"ü","")</f>
        <v/>
      </c>
      <c r="F408" s="100" t="str">
        <f>IF('PARTICIPANT NAME LIST'!$G409=8,"ü","")</f>
        <v/>
      </c>
      <c r="G408" s="100" t="str">
        <f>IF('PARTICIPANT NAME LIST'!$G409=9,"ü","")</f>
        <v/>
      </c>
      <c r="H408" s="100" t="str">
        <f>IF('PARTICIPANT NAME LIST'!$G409=10,"ü","")</f>
        <v/>
      </c>
      <c r="I408" s="100" t="str">
        <f>IF('PARTICIPANT NAME LIST'!$G409=11,"ü","")</f>
        <v/>
      </c>
      <c r="J408" s="100" t="str">
        <f>IF('PARTICIPANT NAME LIST'!$G409=12,"ü","")</f>
        <v/>
      </c>
      <c r="K408" s="9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22.5" customHeight="1">
      <c r="A409" s="96" t="str">
        <f>IF(OR(ISBLANK('PARTICIPANT NAME LIST'!$B410),'PARTICIPANT NAME LIST'!$G410=3,'PARTICIPANT NAME LIST'!$G410=4,'PARTICIPANT NAME LIST'!$G410=5,'PARTICIPANT NAME LIST'!$G410=6),"",COUNTA('PARTICIPANT NAME LIST'!$B$9:$B410)-COUNTIFS('PARTICIPANT NAME LIST'!$G$9:$G410,"&gt;=3",'PARTICIPANT NAME LIST'!$G$9:$G410,"&lt;=6"))</f>
        <v/>
      </c>
      <c r="B409" s="97" t="str">
        <f>IF(OR(ISBLANK('PARTICIPANT NAME LIST'!$B410),'PARTICIPANT NAME LIST'!$G410=3,'PARTICIPANT NAME LIST'!$G410=4,'PARTICIPANT NAME LIST'!$G410=5,'PARTICIPANT NAME LIST'!$G410=6),"",UPPER('PARTICIPANT NAME LIST'!$B410))</f>
        <v/>
      </c>
      <c r="C409" s="101"/>
      <c r="D409" s="99" t="str">
        <f>IF(OR(ISBLANK('PARTICIPANT NAME LIST'!$B410),'PARTICIPANT NAME LIST'!$G410=3,'PARTICIPANT NAME LIST'!$G410=4,'PARTICIPANT NAME LIST'!$G410=5,'PARTICIPANT NAME LIST'!$G410=6),"",UPPER('PARTICIPANT NAME LIST'!$H410))</f>
        <v/>
      </c>
      <c r="E409" s="100" t="str">
        <f>IF('PARTICIPANT NAME LIST'!$G410=7,"ü","")</f>
        <v/>
      </c>
      <c r="F409" s="100" t="str">
        <f>IF('PARTICIPANT NAME LIST'!$G410=8,"ü","")</f>
        <v/>
      </c>
      <c r="G409" s="100" t="str">
        <f>IF('PARTICIPANT NAME LIST'!$G410=9,"ü","")</f>
        <v/>
      </c>
      <c r="H409" s="100" t="str">
        <f>IF('PARTICIPANT NAME LIST'!$G410=10,"ü","")</f>
        <v/>
      </c>
      <c r="I409" s="100" t="str">
        <f>IF('PARTICIPANT NAME LIST'!$G410=11,"ü","")</f>
        <v/>
      </c>
      <c r="J409" s="100" t="str">
        <f>IF('PARTICIPANT NAME LIST'!$G410=12,"ü","")</f>
        <v/>
      </c>
      <c r="K409" s="9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22.5" customHeight="1">
      <c r="A410" s="96" t="str">
        <f>IF(OR(ISBLANK('PARTICIPANT NAME LIST'!$B411),'PARTICIPANT NAME LIST'!$G411=3,'PARTICIPANT NAME LIST'!$G411=4,'PARTICIPANT NAME LIST'!$G411=5,'PARTICIPANT NAME LIST'!$G411=6),"",COUNTA('PARTICIPANT NAME LIST'!$B$9:$B411)-COUNTIFS('PARTICIPANT NAME LIST'!$G$9:$G411,"&gt;=3",'PARTICIPANT NAME LIST'!$G$9:$G411,"&lt;=6"))</f>
        <v/>
      </c>
      <c r="B410" s="97" t="str">
        <f>IF(OR(ISBLANK('PARTICIPANT NAME LIST'!$B411),'PARTICIPANT NAME LIST'!$G411=3,'PARTICIPANT NAME LIST'!$G411=4,'PARTICIPANT NAME LIST'!$G411=5,'PARTICIPANT NAME LIST'!$G411=6),"",UPPER('PARTICIPANT NAME LIST'!$B411))</f>
        <v/>
      </c>
      <c r="C410" s="101"/>
      <c r="D410" s="99" t="str">
        <f>IF(OR(ISBLANK('PARTICIPANT NAME LIST'!$B411),'PARTICIPANT NAME LIST'!$G411=3,'PARTICIPANT NAME LIST'!$G411=4,'PARTICIPANT NAME LIST'!$G411=5,'PARTICIPANT NAME LIST'!$G411=6),"",UPPER('PARTICIPANT NAME LIST'!$H411))</f>
        <v/>
      </c>
      <c r="E410" s="100" t="str">
        <f>IF('PARTICIPANT NAME LIST'!$G411=7,"ü","")</f>
        <v/>
      </c>
      <c r="F410" s="100" t="str">
        <f>IF('PARTICIPANT NAME LIST'!$G411=8,"ü","")</f>
        <v/>
      </c>
      <c r="G410" s="100" t="str">
        <f>IF('PARTICIPANT NAME LIST'!$G411=9,"ü","")</f>
        <v/>
      </c>
      <c r="H410" s="100" t="str">
        <f>IF('PARTICIPANT NAME LIST'!$G411=10,"ü","")</f>
        <v/>
      </c>
      <c r="I410" s="100" t="str">
        <f>IF('PARTICIPANT NAME LIST'!$G411=11,"ü","")</f>
        <v/>
      </c>
      <c r="J410" s="100" t="str">
        <f>IF('PARTICIPANT NAME LIST'!$G411=12,"ü","")</f>
        <v/>
      </c>
      <c r="K410" s="9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22.5" customHeight="1">
      <c r="A411" s="96" t="str">
        <f>IF(OR(ISBLANK('PARTICIPANT NAME LIST'!$B412),'PARTICIPANT NAME LIST'!$G412=3,'PARTICIPANT NAME LIST'!$G412=4,'PARTICIPANT NAME LIST'!$G412=5,'PARTICIPANT NAME LIST'!$G412=6),"",COUNTA('PARTICIPANT NAME LIST'!$B$9:$B412)-COUNTIFS('PARTICIPANT NAME LIST'!$G$9:$G412,"&gt;=3",'PARTICIPANT NAME LIST'!$G$9:$G412,"&lt;=6"))</f>
        <v/>
      </c>
      <c r="B411" s="97" t="str">
        <f>IF(OR(ISBLANK('PARTICIPANT NAME LIST'!$B412),'PARTICIPANT NAME LIST'!$G412=3,'PARTICIPANT NAME LIST'!$G412=4,'PARTICIPANT NAME LIST'!$G412=5,'PARTICIPANT NAME LIST'!$G412=6),"",UPPER('PARTICIPANT NAME LIST'!$B412))</f>
        <v/>
      </c>
      <c r="C411" s="101"/>
      <c r="D411" s="99" t="str">
        <f>IF(OR(ISBLANK('PARTICIPANT NAME LIST'!$B412),'PARTICIPANT NAME LIST'!$G412=3,'PARTICIPANT NAME LIST'!$G412=4,'PARTICIPANT NAME LIST'!$G412=5,'PARTICIPANT NAME LIST'!$G412=6),"",UPPER('PARTICIPANT NAME LIST'!$H412))</f>
        <v/>
      </c>
      <c r="E411" s="100" t="str">
        <f>IF('PARTICIPANT NAME LIST'!$G412=7,"ü","")</f>
        <v/>
      </c>
      <c r="F411" s="100" t="str">
        <f>IF('PARTICIPANT NAME LIST'!$G412=8,"ü","")</f>
        <v/>
      </c>
      <c r="G411" s="100" t="str">
        <f>IF('PARTICIPANT NAME LIST'!$G412=9,"ü","")</f>
        <v/>
      </c>
      <c r="H411" s="100" t="str">
        <f>IF('PARTICIPANT NAME LIST'!$G412=10,"ü","")</f>
        <v/>
      </c>
      <c r="I411" s="100" t="str">
        <f>IF('PARTICIPANT NAME LIST'!$G412=11,"ü","")</f>
        <v/>
      </c>
      <c r="J411" s="100" t="str">
        <f>IF('PARTICIPANT NAME LIST'!$G412=12,"ü","")</f>
        <v/>
      </c>
      <c r="K411" s="9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22.5" customHeight="1">
      <c r="A412" s="96" t="str">
        <f>IF(OR(ISBLANK('PARTICIPANT NAME LIST'!$B413),'PARTICIPANT NAME LIST'!$G413=3,'PARTICIPANT NAME LIST'!$G413=4,'PARTICIPANT NAME LIST'!$G413=5,'PARTICIPANT NAME LIST'!$G413=6),"",COUNTA('PARTICIPANT NAME LIST'!$B$9:$B413)-COUNTIFS('PARTICIPANT NAME LIST'!$G$9:$G413,"&gt;=3",'PARTICIPANT NAME LIST'!$G$9:$G413,"&lt;=6"))</f>
        <v/>
      </c>
      <c r="B412" s="97" t="str">
        <f>IF(OR(ISBLANK('PARTICIPANT NAME LIST'!$B413),'PARTICIPANT NAME LIST'!$G413=3,'PARTICIPANT NAME LIST'!$G413=4,'PARTICIPANT NAME LIST'!$G413=5,'PARTICIPANT NAME LIST'!$G413=6),"",UPPER('PARTICIPANT NAME LIST'!$B413))</f>
        <v/>
      </c>
      <c r="C412" s="101"/>
      <c r="D412" s="99" t="str">
        <f>IF(OR(ISBLANK('PARTICIPANT NAME LIST'!$B413),'PARTICIPANT NAME LIST'!$G413=3,'PARTICIPANT NAME LIST'!$G413=4,'PARTICIPANT NAME LIST'!$G413=5,'PARTICIPANT NAME LIST'!$G413=6),"",UPPER('PARTICIPANT NAME LIST'!$H413))</f>
        <v/>
      </c>
      <c r="E412" s="100" t="str">
        <f>IF('PARTICIPANT NAME LIST'!$G413=7,"ü","")</f>
        <v/>
      </c>
      <c r="F412" s="100" t="str">
        <f>IF('PARTICIPANT NAME LIST'!$G413=8,"ü","")</f>
        <v/>
      </c>
      <c r="G412" s="100" t="str">
        <f>IF('PARTICIPANT NAME LIST'!$G413=9,"ü","")</f>
        <v/>
      </c>
      <c r="H412" s="100" t="str">
        <f>IF('PARTICIPANT NAME LIST'!$G413=10,"ü","")</f>
        <v/>
      </c>
      <c r="I412" s="100" t="str">
        <f>IF('PARTICIPANT NAME LIST'!$G413=11,"ü","")</f>
        <v/>
      </c>
      <c r="J412" s="100" t="str">
        <f>IF('PARTICIPANT NAME LIST'!$G413=12,"ü","")</f>
        <v/>
      </c>
      <c r="K412" s="9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22.5" customHeight="1">
      <c r="A413" s="96" t="str">
        <f>IF(OR(ISBLANK('PARTICIPANT NAME LIST'!$B414),'PARTICIPANT NAME LIST'!$G414=3,'PARTICIPANT NAME LIST'!$G414=4,'PARTICIPANT NAME LIST'!$G414=5,'PARTICIPANT NAME LIST'!$G414=6),"",COUNTA('PARTICIPANT NAME LIST'!$B$9:$B414)-COUNTIFS('PARTICIPANT NAME LIST'!$G$9:$G414,"&gt;=3",'PARTICIPANT NAME LIST'!$G$9:$G414,"&lt;=6"))</f>
        <v/>
      </c>
      <c r="B413" s="97" t="str">
        <f>IF(OR(ISBLANK('PARTICIPANT NAME LIST'!$B414),'PARTICIPANT NAME LIST'!$G414=3,'PARTICIPANT NAME LIST'!$G414=4,'PARTICIPANT NAME LIST'!$G414=5,'PARTICIPANT NAME LIST'!$G414=6),"",UPPER('PARTICIPANT NAME LIST'!$B414))</f>
        <v/>
      </c>
      <c r="C413" s="101"/>
      <c r="D413" s="99" t="str">
        <f>IF(OR(ISBLANK('PARTICIPANT NAME LIST'!$B414),'PARTICIPANT NAME LIST'!$G414=3,'PARTICIPANT NAME LIST'!$G414=4,'PARTICIPANT NAME LIST'!$G414=5,'PARTICIPANT NAME LIST'!$G414=6),"",UPPER('PARTICIPANT NAME LIST'!$H414))</f>
        <v/>
      </c>
      <c r="E413" s="100" t="str">
        <f>IF('PARTICIPANT NAME LIST'!$G414=7,"ü","")</f>
        <v/>
      </c>
      <c r="F413" s="100" t="str">
        <f>IF('PARTICIPANT NAME LIST'!$G414=8,"ü","")</f>
        <v/>
      </c>
      <c r="G413" s="100" t="str">
        <f>IF('PARTICIPANT NAME LIST'!$G414=9,"ü","")</f>
        <v/>
      </c>
      <c r="H413" s="100" t="str">
        <f>IF('PARTICIPANT NAME LIST'!$G414=10,"ü","")</f>
        <v/>
      </c>
      <c r="I413" s="100" t="str">
        <f>IF('PARTICIPANT NAME LIST'!$G414=11,"ü","")</f>
        <v/>
      </c>
      <c r="J413" s="100" t="str">
        <f>IF('PARTICIPANT NAME LIST'!$G414=12,"ü","")</f>
        <v/>
      </c>
      <c r="K413" s="9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22.5" customHeight="1">
      <c r="A414" s="96" t="str">
        <f>IF(OR(ISBLANK('PARTICIPANT NAME LIST'!$B415),'PARTICIPANT NAME LIST'!$G415=3,'PARTICIPANT NAME LIST'!$G415=4,'PARTICIPANT NAME LIST'!$G415=5,'PARTICIPANT NAME LIST'!$G415=6),"",COUNTA('PARTICIPANT NAME LIST'!$B$9:$B415)-COUNTIFS('PARTICIPANT NAME LIST'!$G$9:$G415,"&gt;=3",'PARTICIPANT NAME LIST'!$G$9:$G415,"&lt;=6"))</f>
        <v/>
      </c>
      <c r="B414" s="97" t="str">
        <f>IF(OR(ISBLANK('PARTICIPANT NAME LIST'!$B415),'PARTICIPANT NAME LIST'!$G415=3,'PARTICIPANT NAME LIST'!$G415=4,'PARTICIPANT NAME LIST'!$G415=5,'PARTICIPANT NAME LIST'!$G415=6),"",UPPER('PARTICIPANT NAME LIST'!$B415))</f>
        <v/>
      </c>
      <c r="C414" s="101"/>
      <c r="D414" s="99" t="str">
        <f>IF(OR(ISBLANK('PARTICIPANT NAME LIST'!$B415),'PARTICIPANT NAME LIST'!$G415=3,'PARTICIPANT NAME LIST'!$G415=4,'PARTICIPANT NAME LIST'!$G415=5,'PARTICIPANT NAME LIST'!$G415=6),"",UPPER('PARTICIPANT NAME LIST'!$H415))</f>
        <v/>
      </c>
      <c r="E414" s="100" t="str">
        <f>IF('PARTICIPANT NAME LIST'!$G415=7,"ü","")</f>
        <v/>
      </c>
      <c r="F414" s="100" t="str">
        <f>IF('PARTICIPANT NAME LIST'!$G415=8,"ü","")</f>
        <v/>
      </c>
      <c r="G414" s="100" t="str">
        <f>IF('PARTICIPANT NAME LIST'!$G415=9,"ü","")</f>
        <v/>
      </c>
      <c r="H414" s="100" t="str">
        <f>IF('PARTICIPANT NAME LIST'!$G415=10,"ü","")</f>
        <v/>
      </c>
      <c r="I414" s="100" t="str">
        <f>IF('PARTICIPANT NAME LIST'!$G415=11,"ü","")</f>
        <v/>
      </c>
      <c r="J414" s="100" t="str">
        <f>IF('PARTICIPANT NAME LIST'!$G415=12,"ü","")</f>
        <v/>
      </c>
      <c r="K414" s="9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22.5" customHeight="1">
      <c r="A415" s="96" t="str">
        <f>IF(OR(ISBLANK('PARTICIPANT NAME LIST'!$B416),'PARTICIPANT NAME LIST'!$G416=3,'PARTICIPANT NAME LIST'!$G416=4,'PARTICIPANT NAME LIST'!$G416=5,'PARTICIPANT NAME LIST'!$G416=6),"",COUNTA('PARTICIPANT NAME LIST'!$B$9:$B416)-COUNTIFS('PARTICIPANT NAME LIST'!$G$9:$G416,"&gt;=3",'PARTICIPANT NAME LIST'!$G$9:$G416,"&lt;=6"))</f>
        <v/>
      </c>
      <c r="B415" s="97" t="str">
        <f>IF(OR(ISBLANK('PARTICIPANT NAME LIST'!$B416),'PARTICIPANT NAME LIST'!$G416=3,'PARTICIPANT NAME LIST'!$G416=4,'PARTICIPANT NAME LIST'!$G416=5,'PARTICIPANT NAME LIST'!$G416=6),"",UPPER('PARTICIPANT NAME LIST'!$B416))</f>
        <v/>
      </c>
      <c r="C415" s="101"/>
      <c r="D415" s="99" t="str">
        <f>IF(OR(ISBLANK('PARTICIPANT NAME LIST'!$B416),'PARTICIPANT NAME LIST'!$G416=3,'PARTICIPANT NAME LIST'!$G416=4,'PARTICIPANT NAME LIST'!$G416=5,'PARTICIPANT NAME LIST'!$G416=6),"",UPPER('PARTICIPANT NAME LIST'!$H416))</f>
        <v/>
      </c>
      <c r="E415" s="100" t="str">
        <f>IF('PARTICIPANT NAME LIST'!$G416=7,"ü","")</f>
        <v/>
      </c>
      <c r="F415" s="100" t="str">
        <f>IF('PARTICIPANT NAME LIST'!$G416=8,"ü","")</f>
        <v/>
      </c>
      <c r="G415" s="100" t="str">
        <f>IF('PARTICIPANT NAME LIST'!$G416=9,"ü","")</f>
        <v/>
      </c>
      <c r="H415" s="100" t="str">
        <f>IF('PARTICIPANT NAME LIST'!$G416=10,"ü","")</f>
        <v/>
      </c>
      <c r="I415" s="100" t="str">
        <f>IF('PARTICIPANT NAME LIST'!$G416=11,"ü","")</f>
        <v/>
      </c>
      <c r="J415" s="100" t="str">
        <f>IF('PARTICIPANT NAME LIST'!$G416=12,"ü","")</f>
        <v/>
      </c>
      <c r="K415" s="9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22.5" customHeight="1">
      <c r="A416" s="96" t="str">
        <f>IF(OR(ISBLANK('PARTICIPANT NAME LIST'!$B417),'PARTICIPANT NAME LIST'!$G417=3,'PARTICIPANT NAME LIST'!$G417=4,'PARTICIPANT NAME LIST'!$G417=5,'PARTICIPANT NAME LIST'!$G417=6),"",COUNTA('PARTICIPANT NAME LIST'!$B$9:$B417)-COUNTIFS('PARTICIPANT NAME LIST'!$G$9:$G417,"&gt;=3",'PARTICIPANT NAME LIST'!$G$9:$G417,"&lt;=6"))</f>
        <v/>
      </c>
      <c r="B416" s="97" t="str">
        <f>IF(OR(ISBLANK('PARTICIPANT NAME LIST'!$B417),'PARTICIPANT NAME LIST'!$G417=3,'PARTICIPANT NAME LIST'!$G417=4,'PARTICIPANT NAME LIST'!$G417=5,'PARTICIPANT NAME LIST'!$G417=6),"",UPPER('PARTICIPANT NAME LIST'!$B417))</f>
        <v/>
      </c>
      <c r="C416" s="101"/>
      <c r="D416" s="99" t="str">
        <f>IF(OR(ISBLANK('PARTICIPANT NAME LIST'!$B417),'PARTICIPANT NAME LIST'!$G417=3,'PARTICIPANT NAME LIST'!$G417=4,'PARTICIPANT NAME LIST'!$G417=5,'PARTICIPANT NAME LIST'!$G417=6),"",UPPER('PARTICIPANT NAME LIST'!$H417))</f>
        <v/>
      </c>
      <c r="E416" s="100" t="str">
        <f>IF('PARTICIPANT NAME LIST'!$G417=7,"ü","")</f>
        <v/>
      </c>
      <c r="F416" s="100" t="str">
        <f>IF('PARTICIPANT NAME LIST'!$G417=8,"ü","")</f>
        <v/>
      </c>
      <c r="G416" s="100" t="str">
        <f>IF('PARTICIPANT NAME LIST'!$G417=9,"ü","")</f>
        <v/>
      </c>
      <c r="H416" s="100" t="str">
        <f>IF('PARTICIPANT NAME LIST'!$G417=10,"ü","")</f>
        <v/>
      </c>
      <c r="I416" s="100" t="str">
        <f>IF('PARTICIPANT NAME LIST'!$G417=11,"ü","")</f>
        <v/>
      </c>
      <c r="J416" s="100" t="str">
        <f>IF('PARTICIPANT NAME LIST'!$G417=12,"ü","")</f>
        <v/>
      </c>
      <c r="K416" s="9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22.5" customHeight="1">
      <c r="A417" s="96" t="str">
        <f>IF(OR(ISBLANK('PARTICIPANT NAME LIST'!$B418),'PARTICIPANT NAME LIST'!$G418=3,'PARTICIPANT NAME LIST'!$G418=4,'PARTICIPANT NAME LIST'!$G418=5,'PARTICIPANT NAME LIST'!$G418=6),"",COUNTA('PARTICIPANT NAME LIST'!$B$9:$B418)-COUNTIFS('PARTICIPANT NAME LIST'!$G$9:$G418,"&gt;=3",'PARTICIPANT NAME LIST'!$G$9:$G418,"&lt;=6"))</f>
        <v/>
      </c>
      <c r="B417" s="97" t="str">
        <f>IF(OR(ISBLANK('PARTICIPANT NAME LIST'!$B418),'PARTICIPANT NAME LIST'!$G418=3,'PARTICIPANT NAME LIST'!$G418=4,'PARTICIPANT NAME LIST'!$G418=5,'PARTICIPANT NAME LIST'!$G418=6),"",UPPER('PARTICIPANT NAME LIST'!$B418))</f>
        <v/>
      </c>
      <c r="C417" s="101"/>
      <c r="D417" s="99" t="str">
        <f>IF(OR(ISBLANK('PARTICIPANT NAME LIST'!$B418),'PARTICIPANT NAME LIST'!$G418=3,'PARTICIPANT NAME LIST'!$G418=4,'PARTICIPANT NAME LIST'!$G418=5,'PARTICIPANT NAME LIST'!$G418=6),"",UPPER('PARTICIPANT NAME LIST'!$H418))</f>
        <v/>
      </c>
      <c r="E417" s="100" t="str">
        <f>IF('PARTICIPANT NAME LIST'!$G418=7,"ü","")</f>
        <v/>
      </c>
      <c r="F417" s="100" t="str">
        <f>IF('PARTICIPANT NAME LIST'!$G418=8,"ü","")</f>
        <v/>
      </c>
      <c r="G417" s="100" t="str">
        <f>IF('PARTICIPANT NAME LIST'!$G418=9,"ü","")</f>
        <v/>
      </c>
      <c r="H417" s="100" t="str">
        <f>IF('PARTICIPANT NAME LIST'!$G418=10,"ü","")</f>
        <v/>
      </c>
      <c r="I417" s="100" t="str">
        <f>IF('PARTICIPANT NAME LIST'!$G418=11,"ü","")</f>
        <v/>
      </c>
      <c r="J417" s="100" t="str">
        <f>IF('PARTICIPANT NAME LIST'!$G418=12,"ü","")</f>
        <v/>
      </c>
      <c r="K417" s="9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22.5" customHeight="1">
      <c r="A418" s="96" t="str">
        <f>IF(OR(ISBLANK('PARTICIPANT NAME LIST'!$B419),'PARTICIPANT NAME LIST'!$G419=3,'PARTICIPANT NAME LIST'!$G419=4,'PARTICIPANT NAME LIST'!$G419=5,'PARTICIPANT NAME LIST'!$G419=6),"",COUNTA('PARTICIPANT NAME LIST'!$B$9:$B419)-COUNTIFS('PARTICIPANT NAME LIST'!$G$9:$G419,"&gt;=3",'PARTICIPANT NAME LIST'!$G$9:$G419,"&lt;=6"))</f>
        <v/>
      </c>
      <c r="B418" s="97" t="str">
        <f>IF(OR(ISBLANK('PARTICIPANT NAME LIST'!$B419),'PARTICIPANT NAME LIST'!$G419=3,'PARTICIPANT NAME LIST'!$G419=4,'PARTICIPANT NAME LIST'!$G419=5,'PARTICIPANT NAME LIST'!$G419=6),"",UPPER('PARTICIPANT NAME LIST'!$B419))</f>
        <v/>
      </c>
      <c r="C418" s="101"/>
      <c r="D418" s="99" t="str">
        <f>IF(OR(ISBLANK('PARTICIPANT NAME LIST'!$B419),'PARTICIPANT NAME LIST'!$G419=3,'PARTICIPANT NAME LIST'!$G419=4,'PARTICIPANT NAME LIST'!$G419=5,'PARTICIPANT NAME LIST'!$G419=6),"",UPPER('PARTICIPANT NAME LIST'!$H419))</f>
        <v/>
      </c>
      <c r="E418" s="100" t="str">
        <f>IF('PARTICIPANT NAME LIST'!$G419=7,"ü","")</f>
        <v/>
      </c>
      <c r="F418" s="100" t="str">
        <f>IF('PARTICIPANT NAME LIST'!$G419=8,"ü","")</f>
        <v/>
      </c>
      <c r="G418" s="100" t="str">
        <f>IF('PARTICIPANT NAME LIST'!$G419=9,"ü","")</f>
        <v/>
      </c>
      <c r="H418" s="100" t="str">
        <f>IF('PARTICIPANT NAME LIST'!$G419=10,"ü","")</f>
        <v/>
      </c>
      <c r="I418" s="100" t="str">
        <f>IF('PARTICIPANT NAME LIST'!$G419=11,"ü","")</f>
        <v/>
      </c>
      <c r="J418" s="100" t="str">
        <f>IF('PARTICIPANT NAME LIST'!$G419=12,"ü","")</f>
        <v/>
      </c>
      <c r="K418" s="9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22.5" customHeight="1">
      <c r="A419" s="96" t="str">
        <f>IF(OR(ISBLANK('PARTICIPANT NAME LIST'!$B420),'PARTICIPANT NAME LIST'!$G420=3,'PARTICIPANT NAME LIST'!$G420=4,'PARTICIPANT NAME LIST'!$G420=5,'PARTICIPANT NAME LIST'!$G420=6),"",COUNTA('PARTICIPANT NAME LIST'!$B$9:$B420)-COUNTIFS('PARTICIPANT NAME LIST'!$G$9:$G420,"&gt;=3",'PARTICIPANT NAME LIST'!$G$9:$G420,"&lt;=6"))</f>
        <v/>
      </c>
      <c r="B419" s="97" t="str">
        <f>IF(OR(ISBLANK('PARTICIPANT NAME LIST'!$B420),'PARTICIPANT NAME LIST'!$G420=3,'PARTICIPANT NAME LIST'!$G420=4,'PARTICIPANT NAME LIST'!$G420=5,'PARTICIPANT NAME LIST'!$G420=6),"",UPPER('PARTICIPANT NAME LIST'!$B420))</f>
        <v/>
      </c>
      <c r="C419" s="101"/>
      <c r="D419" s="99" t="str">
        <f>IF(OR(ISBLANK('PARTICIPANT NAME LIST'!$B420),'PARTICIPANT NAME LIST'!$G420=3,'PARTICIPANT NAME LIST'!$G420=4,'PARTICIPANT NAME LIST'!$G420=5,'PARTICIPANT NAME LIST'!$G420=6),"",UPPER('PARTICIPANT NAME LIST'!$H420))</f>
        <v/>
      </c>
      <c r="E419" s="100" t="str">
        <f>IF('PARTICIPANT NAME LIST'!$G420=7,"ü","")</f>
        <v/>
      </c>
      <c r="F419" s="100" t="str">
        <f>IF('PARTICIPANT NAME LIST'!$G420=8,"ü","")</f>
        <v/>
      </c>
      <c r="G419" s="100" t="str">
        <f>IF('PARTICIPANT NAME LIST'!$G420=9,"ü","")</f>
        <v/>
      </c>
      <c r="H419" s="100" t="str">
        <f>IF('PARTICIPANT NAME LIST'!$G420=10,"ü","")</f>
        <v/>
      </c>
      <c r="I419" s="100" t="str">
        <f>IF('PARTICIPANT NAME LIST'!$G420=11,"ü","")</f>
        <v/>
      </c>
      <c r="J419" s="100" t="str">
        <f>IF('PARTICIPANT NAME LIST'!$G420=12,"ü","")</f>
        <v/>
      </c>
      <c r="K419" s="9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22.5" customHeight="1">
      <c r="A420" s="96" t="str">
        <f>IF(OR(ISBLANK('PARTICIPANT NAME LIST'!$B421),'PARTICIPANT NAME LIST'!$G421=3,'PARTICIPANT NAME LIST'!$G421=4,'PARTICIPANT NAME LIST'!$G421=5,'PARTICIPANT NAME LIST'!$G421=6),"",COUNTA('PARTICIPANT NAME LIST'!$B$9:$B421)-COUNTIFS('PARTICIPANT NAME LIST'!$G$9:$G421,"&gt;=3",'PARTICIPANT NAME LIST'!$G$9:$G421,"&lt;=6"))</f>
        <v/>
      </c>
      <c r="B420" s="97" t="str">
        <f>IF(OR(ISBLANK('PARTICIPANT NAME LIST'!$B421),'PARTICIPANT NAME LIST'!$G421=3,'PARTICIPANT NAME LIST'!$G421=4,'PARTICIPANT NAME LIST'!$G421=5,'PARTICIPANT NAME LIST'!$G421=6),"",UPPER('PARTICIPANT NAME LIST'!$B421))</f>
        <v/>
      </c>
      <c r="C420" s="101"/>
      <c r="D420" s="99" t="str">
        <f>IF(OR(ISBLANK('PARTICIPANT NAME LIST'!$B421),'PARTICIPANT NAME LIST'!$G421=3,'PARTICIPANT NAME LIST'!$G421=4,'PARTICIPANT NAME LIST'!$G421=5,'PARTICIPANT NAME LIST'!$G421=6),"",UPPER('PARTICIPANT NAME LIST'!$H421))</f>
        <v/>
      </c>
      <c r="E420" s="100" t="str">
        <f>IF('PARTICIPANT NAME LIST'!$G421=7,"ü","")</f>
        <v/>
      </c>
      <c r="F420" s="100" t="str">
        <f>IF('PARTICIPANT NAME LIST'!$G421=8,"ü","")</f>
        <v/>
      </c>
      <c r="G420" s="100" t="str">
        <f>IF('PARTICIPANT NAME LIST'!$G421=9,"ü","")</f>
        <v/>
      </c>
      <c r="H420" s="100" t="str">
        <f>IF('PARTICIPANT NAME LIST'!$G421=10,"ü","")</f>
        <v/>
      </c>
      <c r="I420" s="100" t="str">
        <f>IF('PARTICIPANT NAME LIST'!$G421=11,"ü","")</f>
        <v/>
      </c>
      <c r="J420" s="100" t="str">
        <f>IF('PARTICIPANT NAME LIST'!$G421=12,"ü","")</f>
        <v/>
      </c>
      <c r="K420" s="9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22.5" customHeight="1">
      <c r="A421" s="96" t="str">
        <f>IF(OR(ISBLANK('PARTICIPANT NAME LIST'!$B422),'PARTICIPANT NAME LIST'!$G422=3,'PARTICIPANT NAME LIST'!$G422=4,'PARTICIPANT NAME LIST'!$G422=5,'PARTICIPANT NAME LIST'!$G422=6),"",COUNTA('PARTICIPANT NAME LIST'!$B$9:$B422)-COUNTIFS('PARTICIPANT NAME LIST'!$G$9:$G422,"&gt;=3",'PARTICIPANT NAME LIST'!$G$9:$G422,"&lt;=6"))</f>
        <v/>
      </c>
      <c r="B421" s="97" t="str">
        <f>IF(OR(ISBLANK('PARTICIPANT NAME LIST'!$B422),'PARTICIPANT NAME LIST'!$G422=3,'PARTICIPANT NAME LIST'!$G422=4,'PARTICIPANT NAME LIST'!$G422=5,'PARTICIPANT NAME LIST'!$G422=6),"",UPPER('PARTICIPANT NAME LIST'!$B422))</f>
        <v/>
      </c>
      <c r="C421" s="101"/>
      <c r="D421" s="99" t="str">
        <f>IF(OR(ISBLANK('PARTICIPANT NAME LIST'!$B422),'PARTICIPANT NAME LIST'!$G422=3,'PARTICIPANT NAME LIST'!$G422=4,'PARTICIPANT NAME LIST'!$G422=5,'PARTICIPANT NAME LIST'!$G422=6),"",UPPER('PARTICIPANT NAME LIST'!$H422))</f>
        <v/>
      </c>
      <c r="E421" s="100" t="str">
        <f>IF('PARTICIPANT NAME LIST'!$G422=7,"ü","")</f>
        <v/>
      </c>
      <c r="F421" s="100" t="str">
        <f>IF('PARTICIPANT NAME LIST'!$G422=8,"ü","")</f>
        <v/>
      </c>
      <c r="G421" s="100" t="str">
        <f>IF('PARTICIPANT NAME LIST'!$G422=9,"ü","")</f>
        <v/>
      </c>
      <c r="H421" s="100" t="str">
        <f>IF('PARTICIPANT NAME LIST'!$G422=10,"ü","")</f>
        <v/>
      </c>
      <c r="I421" s="100" t="str">
        <f>IF('PARTICIPANT NAME LIST'!$G422=11,"ü","")</f>
        <v/>
      </c>
      <c r="J421" s="100" t="str">
        <f>IF('PARTICIPANT NAME LIST'!$G422=12,"ü","")</f>
        <v/>
      </c>
      <c r="K421" s="9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22.5" customHeight="1">
      <c r="A422" s="96" t="str">
        <f>IF(OR(ISBLANK('PARTICIPANT NAME LIST'!$B423),'PARTICIPANT NAME LIST'!$G423=3,'PARTICIPANT NAME LIST'!$G423=4,'PARTICIPANT NAME LIST'!$G423=5,'PARTICIPANT NAME LIST'!$G423=6),"",COUNTA('PARTICIPANT NAME LIST'!$B$9:$B423)-COUNTIFS('PARTICIPANT NAME LIST'!$G$9:$G423,"&gt;=3",'PARTICIPANT NAME LIST'!$G$9:$G423,"&lt;=6"))</f>
        <v/>
      </c>
      <c r="B422" s="97" t="str">
        <f>IF(OR(ISBLANK('PARTICIPANT NAME LIST'!$B423),'PARTICIPANT NAME LIST'!$G423=3,'PARTICIPANT NAME LIST'!$G423=4,'PARTICIPANT NAME LIST'!$G423=5,'PARTICIPANT NAME LIST'!$G423=6),"",UPPER('PARTICIPANT NAME LIST'!$B423))</f>
        <v/>
      </c>
      <c r="C422" s="101"/>
      <c r="D422" s="99" t="str">
        <f>IF(OR(ISBLANK('PARTICIPANT NAME LIST'!$B423),'PARTICIPANT NAME LIST'!$G423=3,'PARTICIPANT NAME LIST'!$G423=4,'PARTICIPANT NAME LIST'!$G423=5,'PARTICIPANT NAME LIST'!$G423=6),"",UPPER('PARTICIPANT NAME LIST'!$H423))</f>
        <v/>
      </c>
      <c r="E422" s="100" t="str">
        <f>IF('PARTICIPANT NAME LIST'!$G423=7,"ü","")</f>
        <v/>
      </c>
      <c r="F422" s="100" t="str">
        <f>IF('PARTICIPANT NAME LIST'!$G423=8,"ü","")</f>
        <v/>
      </c>
      <c r="G422" s="100" t="str">
        <f>IF('PARTICIPANT NAME LIST'!$G423=9,"ü","")</f>
        <v/>
      </c>
      <c r="H422" s="100" t="str">
        <f>IF('PARTICIPANT NAME LIST'!$G423=10,"ü","")</f>
        <v/>
      </c>
      <c r="I422" s="100" t="str">
        <f>IF('PARTICIPANT NAME LIST'!$G423=11,"ü","")</f>
        <v/>
      </c>
      <c r="J422" s="100" t="str">
        <f>IF('PARTICIPANT NAME LIST'!$G423=12,"ü","")</f>
        <v/>
      </c>
      <c r="K422" s="9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22.5" customHeight="1">
      <c r="A423" s="96" t="str">
        <f>IF(OR(ISBLANK('PARTICIPANT NAME LIST'!$B424),'PARTICIPANT NAME LIST'!$G424=3,'PARTICIPANT NAME LIST'!$G424=4,'PARTICIPANT NAME LIST'!$G424=5,'PARTICIPANT NAME LIST'!$G424=6),"",COUNTA('PARTICIPANT NAME LIST'!$B$9:$B424)-COUNTIFS('PARTICIPANT NAME LIST'!$G$9:$G424,"&gt;=3",'PARTICIPANT NAME LIST'!$G$9:$G424,"&lt;=6"))</f>
        <v/>
      </c>
      <c r="B423" s="97" t="str">
        <f>IF(OR(ISBLANK('PARTICIPANT NAME LIST'!$B424),'PARTICIPANT NAME LIST'!$G424=3,'PARTICIPANT NAME LIST'!$G424=4,'PARTICIPANT NAME LIST'!$G424=5,'PARTICIPANT NAME LIST'!$G424=6),"",UPPER('PARTICIPANT NAME LIST'!$B424))</f>
        <v/>
      </c>
      <c r="C423" s="101"/>
      <c r="D423" s="99" t="str">
        <f>IF(OR(ISBLANK('PARTICIPANT NAME LIST'!$B424),'PARTICIPANT NAME LIST'!$G424=3,'PARTICIPANT NAME LIST'!$G424=4,'PARTICIPANT NAME LIST'!$G424=5,'PARTICIPANT NAME LIST'!$G424=6),"",UPPER('PARTICIPANT NAME LIST'!$H424))</f>
        <v/>
      </c>
      <c r="E423" s="100" t="str">
        <f>IF('PARTICIPANT NAME LIST'!$G424=7,"ü","")</f>
        <v/>
      </c>
      <c r="F423" s="100" t="str">
        <f>IF('PARTICIPANT NAME LIST'!$G424=8,"ü","")</f>
        <v/>
      </c>
      <c r="G423" s="100" t="str">
        <f>IF('PARTICIPANT NAME LIST'!$G424=9,"ü","")</f>
        <v/>
      </c>
      <c r="H423" s="100" t="str">
        <f>IF('PARTICIPANT NAME LIST'!$G424=10,"ü","")</f>
        <v/>
      </c>
      <c r="I423" s="100" t="str">
        <f>IF('PARTICIPANT NAME LIST'!$G424=11,"ü","")</f>
        <v/>
      </c>
      <c r="J423" s="100" t="str">
        <f>IF('PARTICIPANT NAME LIST'!$G424=12,"ü","")</f>
        <v/>
      </c>
      <c r="K423" s="9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22.5" customHeight="1">
      <c r="A424" s="96" t="str">
        <f>IF(OR(ISBLANK('PARTICIPANT NAME LIST'!$B425),'PARTICIPANT NAME LIST'!$G425=3,'PARTICIPANT NAME LIST'!$G425=4,'PARTICIPANT NAME LIST'!$G425=5,'PARTICIPANT NAME LIST'!$G425=6),"",COUNTA('PARTICIPANT NAME LIST'!$B$9:$B425)-COUNTIFS('PARTICIPANT NAME LIST'!$G$9:$G425,"&gt;=3",'PARTICIPANT NAME LIST'!$G$9:$G425,"&lt;=6"))</f>
        <v/>
      </c>
      <c r="B424" s="97" t="str">
        <f>IF(OR(ISBLANK('PARTICIPANT NAME LIST'!$B425),'PARTICIPANT NAME LIST'!$G425=3,'PARTICIPANT NAME LIST'!$G425=4,'PARTICIPANT NAME LIST'!$G425=5,'PARTICIPANT NAME LIST'!$G425=6),"",UPPER('PARTICIPANT NAME LIST'!$B425))</f>
        <v/>
      </c>
      <c r="C424" s="101"/>
      <c r="D424" s="99" t="str">
        <f>IF(OR(ISBLANK('PARTICIPANT NAME LIST'!$B425),'PARTICIPANT NAME LIST'!$G425=3,'PARTICIPANT NAME LIST'!$G425=4,'PARTICIPANT NAME LIST'!$G425=5,'PARTICIPANT NAME LIST'!$G425=6),"",UPPER('PARTICIPANT NAME LIST'!$H425))</f>
        <v/>
      </c>
      <c r="E424" s="100" t="str">
        <f>IF('PARTICIPANT NAME LIST'!$G425=7,"ü","")</f>
        <v/>
      </c>
      <c r="F424" s="100" t="str">
        <f>IF('PARTICIPANT NAME LIST'!$G425=8,"ü","")</f>
        <v/>
      </c>
      <c r="G424" s="100" t="str">
        <f>IF('PARTICIPANT NAME LIST'!$G425=9,"ü","")</f>
        <v/>
      </c>
      <c r="H424" s="100" t="str">
        <f>IF('PARTICIPANT NAME LIST'!$G425=10,"ü","")</f>
        <v/>
      </c>
      <c r="I424" s="100" t="str">
        <f>IF('PARTICIPANT NAME LIST'!$G425=11,"ü","")</f>
        <v/>
      </c>
      <c r="J424" s="100" t="str">
        <f>IF('PARTICIPANT NAME LIST'!$G425=12,"ü","")</f>
        <v/>
      </c>
      <c r="K424" s="9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22.5" customHeight="1">
      <c r="A425" s="96" t="str">
        <f>IF(OR(ISBLANK('PARTICIPANT NAME LIST'!$B426),'PARTICIPANT NAME LIST'!$G426=3,'PARTICIPANT NAME LIST'!$G426=4,'PARTICIPANT NAME LIST'!$G426=5,'PARTICIPANT NAME LIST'!$G426=6),"",COUNTA('PARTICIPANT NAME LIST'!$B$9:$B426)-COUNTIFS('PARTICIPANT NAME LIST'!$G$9:$G426,"&gt;=3",'PARTICIPANT NAME LIST'!$G$9:$G426,"&lt;=6"))</f>
        <v/>
      </c>
      <c r="B425" s="97" t="str">
        <f>IF(OR(ISBLANK('PARTICIPANT NAME LIST'!$B426),'PARTICIPANT NAME LIST'!$G426=3,'PARTICIPANT NAME LIST'!$G426=4,'PARTICIPANT NAME LIST'!$G426=5,'PARTICIPANT NAME LIST'!$G426=6),"",UPPER('PARTICIPANT NAME LIST'!$B426))</f>
        <v/>
      </c>
      <c r="C425" s="101"/>
      <c r="D425" s="99" t="str">
        <f>IF(OR(ISBLANK('PARTICIPANT NAME LIST'!$B426),'PARTICIPANT NAME LIST'!$G426=3,'PARTICIPANT NAME LIST'!$G426=4,'PARTICIPANT NAME LIST'!$G426=5,'PARTICIPANT NAME LIST'!$G426=6),"",UPPER('PARTICIPANT NAME LIST'!$H426))</f>
        <v/>
      </c>
      <c r="E425" s="100" t="str">
        <f>IF('PARTICIPANT NAME LIST'!$G426=7,"ü","")</f>
        <v/>
      </c>
      <c r="F425" s="100" t="str">
        <f>IF('PARTICIPANT NAME LIST'!$G426=8,"ü","")</f>
        <v/>
      </c>
      <c r="G425" s="100" t="str">
        <f>IF('PARTICIPANT NAME LIST'!$G426=9,"ü","")</f>
        <v/>
      </c>
      <c r="H425" s="100" t="str">
        <f>IF('PARTICIPANT NAME LIST'!$G426=10,"ü","")</f>
        <v/>
      </c>
      <c r="I425" s="100" t="str">
        <f>IF('PARTICIPANT NAME LIST'!$G426=11,"ü","")</f>
        <v/>
      </c>
      <c r="J425" s="100" t="str">
        <f>IF('PARTICIPANT NAME LIST'!$G426=12,"ü","")</f>
        <v/>
      </c>
      <c r="K425" s="9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22.5" customHeight="1">
      <c r="A426" s="96" t="str">
        <f>IF(OR(ISBLANK('PARTICIPANT NAME LIST'!$B427),'PARTICIPANT NAME LIST'!$G427=3,'PARTICIPANT NAME LIST'!$G427=4,'PARTICIPANT NAME LIST'!$G427=5,'PARTICIPANT NAME LIST'!$G427=6),"",COUNTA('PARTICIPANT NAME LIST'!$B$9:$B427)-COUNTIFS('PARTICIPANT NAME LIST'!$G$9:$G427,"&gt;=3",'PARTICIPANT NAME LIST'!$G$9:$G427,"&lt;=6"))</f>
        <v/>
      </c>
      <c r="B426" s="97" t="str">
        <f>IF(OR(ISBLANK('PARTICIPANT NAME LIST'!$B427),'PARTICIPANT NAME LIST'!$G427=3,'PARTICIPANT NAME LIST'!$G427=4,'PARTICIPANT NAME LIST'!$G427=5,'PARTICIPANT NAME LIST'!$G427=6),"",UPPER('PARTICIPANT NAME LIST'!$B427))</f>
        <v/>
      </c>
      <c r="C426" s="101"/>
      <c r="D426" s="99" t="str">
        <f>IF(OR(ISBLANK('PARTICIPANT NAME LIST'!$B427),'PARTICIPANT NAME LIST'!$G427=3,'PARTICIPANT NAME LIST'!$G427=4,'PARTICIPANT NAME LIST'!$G427=5,'PARTICIPANT NAME LIST'!$G427=6),"",UPPER('PARTICIPANT NAME LIST'!$H427))</f>
        <v/>
      </c>
      <c r="E426" s="100" t="str">
        <f>IF('PARTICIPANT NAME LIST'!$G427=7,"ü","")</f>
        <v/>
      </c>
      <c r="F426" s="100" t="str">
        <f>IF('PARTICIPANT NAME LIST'!$G427=8,"ü","")</f>
        <v/>
      </c>
      <c r="G426" s="100" t="str">
        <f>IF('PARTICIPANT NAME LIST'!$G427=9,"ü","")</f>
        <v/>
      </c>
      <c r="H426" s="100" t="str">
        <f>IF('PARTICIPANT NAME LIST'!$G427=10,"ü","")</f>
        <v/>
      </c>
      <c r="I426" s="100" t="str">
        <f>IF('PARTICIPANT NAME LIST'!$G427=11,"ü","")</f>
        <v/>
      </c>
      <c r="J426" s="100" t="str">
        <f>IF('PARTICIPANT NAME LIST'!$G427=12,"ü","")</f>
        <v/>
      </c>
      <c r="K426" s="9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22.5" customHeight="1">
      <c r="A427" s="96" t="str">
        <f>IF(OR(ISBLANK('PARTICIPANT NAME LIST'!$B428),'PARTICIPANT NAME LIST'!$G428=3,'PARTICIPANT NAME LIST'!$G428=4,'PARTICIPANT NAME LIST'!$G428=5,'PARTICIPANT NAME LIST'!$G428=6),"",COUNTA('PARTICIPANT NAME LIST'!$B$9:$B428)-COUNTIFS('PARTICIPANT NAME LIST'!$G$9:$G428,"&gt;=3",'PARTICIPANT NAME LIST'!$G$9:$G428,"&lt;=6"))</f>
        <v/>
      </c>
      <c r="B427" s="97" t="str">
        <f>IF(OR(ISBLANK('PARTICIPANT NAME LIST'!$B428),'PARTICIPANT NAME LIST'!$G428=3,'PARTICIPANT NAME LIST'!$G428=4,'PARTICIPANT NAME LIST'!$G428=5,'PARTICIPANT NAME LIST'!$G428=6),"",UPPER('PARTICIPANT NAME LIST'!$B428))</f>
        <v/>
      </c>
      <c r="C427" s="101"/>
      <c r="D427" s="99" t="str">
        <f>IF(OR(ISBLANK('PARTICIPANT NAME LIST'!$B428),'PARTICIPANT NAME LIST'!$G428=3,'PARTICIPANT NAME LIST'!$G428=4,'PARTICIPANT NAME LIST'!$G428=5,'PARTICIPANT NAME LIST'!$G428=6),"",UPPER('PARTICIPANT NAME LIST'!$H428))</f>
        <v/>
      </c>
      <c r="E427" s="100" t="str">
        <f>IF('PARTICIPANT NAME LIST'!$G428=7,"ü","")</f>
        <v/>
      </c>
      <c r="F427" s="100" t="str">
        <f>IF('PARTICIPANT NAME LIST'!$G428=8,"ü","")</f>
        <v/>
      </c>
      <c r="G427" s="100" t="str">
        <f>IF('PARTICIPANT NAME LIST'!$G428=9,"ü","")</f>
        <v/>
      </c>
      <c r="H427" s="100" t="str">
        <f>IF('PARTICIPANT NAME LIST'!$G428=10,"ü","")</f>
        <v/>
      </c>
      <c r="I427" s="100" t="str">
        <f>IF('PARTICIPANT NAME LIST'!$G428=11,"ü","")</f>
        <v/>
      </c>
      <c r="J427" s="100" t="str">
        <f>IF('PARTICIPANT NAME LIST'!$G428=12,"ü","")</f>
        <v/>
      </c>
      <c r="K427" s="9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22.5" customHeight="1">
      <c r="A428" s="96" t="str">
        <f>IF(OR(ISBLANK('PARTICIPANT NAME LIST'!$B429),'PARTICIPANT NAME LIST'!$G429=3,'PARTICIPANT NAME LIST'!$G429=4,'PARTICIPANT NAME LIST'!$G429=5,'PARTICIPANT NAME LIST'!$G429=6),"",COUNTA('PARTICIPANT NAME LIST'!$B$9:$B429)-COUNTIFS('PARTICIPANT NAME LIST'!$G$9:$G429,"&gt;=3",'PARTICIPANT NAME LIST'!$G$9:$G429,"&lt;=6"))</f>
        <v/>
      </c>
      <c r="B428" s="97" t="str">
        <f>IF(OR(ISBLANK('PARTICIPANT NAME LIST'!$B429),'PARTICIPANT NAME LIST'!$G429=3,'PARTICIPANT NAME LIST'!$G429=4,'PARTICIPANT NAME LIST'!$G429=5,'PARTICIPANT NAME LIST'!$G429=6),"",UPPER('PARTICIPANT NAME LIST'!$B429))</f>
        <v/>
      </c>
      <c r="C428" s="101"/>
      <c r="D428" s="99" t="str">
        <f>IF(OR(ISBLANK('PARTICIPANT NAME LIST'!$B429),'PARTICIPANT NAME LIST'!$G429=3,'PARTICIPANT NAME LIST'!$G429=4,'PARTICIPANT NAME LIST'!$G429=5,'PARTICIPANT NAME LIST'!$G429=6),"",UPPER('PARTICIPANT NAME LIST'!$H429))</f>
        <v/>
      </c>
      <c r="E428" s="100" t="str">
        <f>IF('PARTICIPANT NAME LIST'!$G429=7,"ü","")</f>
        <v/>
      </c>
      <c r="F428" s="100" t="str">
        <f>IF('PARTICIPANT NAME LIST'!$G429=8,"ü","")</f>
        <v/>
      </c>
      <c r="G428" s="100" t="str">
        <f>IF('PARTICIPANT NAME LIST'!$G429=9,"ü","")</f>
        <v/>
      </c>
      <c r="H428" s="100" t="str">
        <f>IF('PARTICIPANT NAME LIST'!$G429=10,"ü","")</f>
        <v/>
      </c>
      <c r="I428" s="100" t="str">
        <f>IF('PARTICIPANT NAME LIST'!$G429=11,"ü","")</f>
        <v/>
      </c>
      <c r="J428" s="100" t="str">
        <f>IF('PARTICIPANT NAME LIST'!$G429=12,"ü","")</f>
        <v/>
      </c>
      <c r="K428" s="9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22.5" customHeight="1">
      <c r="A429" s="96" t="str">
        <f>IF(OR(ISBLANK('PARTICIPANT NAME LIST'!$B430),'PARTICIPANT NAME LIST'!$G430=3,'PARTICIPANT NAME LIST'!$G430=4,'PARTICIPANT NAME LIST'!$G430=5,'PARTICIPANT NAME LIST'!$G430=6),"",COUNTA('PARTICIPANT NAME LIST'!$B$9:$B430)-COUNTIFS('PARTICIPANT NAME LIST'!$G$9:$G430,"&gt;=3",'PARTICIPANT NAME LIST'!$G$9:$G430,"&lt;=6"))</f>
        <v/>
      </c>
      <c r="B429" s="97" t="str">
        <f>IF(OR(ISBLANK('PARTICIPANT NAME LIST'!$B430),'PARTICIPANT NAME LIST'!$G430=3,'PARTICIPANT NAME LIST'!$G430=4,'PARTICIPANT NAME LIST'!$G430=5,'PARTICIPANT NAME LIST'!$G430=6),"",UPPER('PARTICIPANT NAME LIST'!$B430))</f>
        <v/>
      </c>
      <c r="C429" s="101"/>
      <c r="D429" s="99" t="str">
        <f>IF(OR(ISBLANK('PARTICIPANT NAME LIST'!$B430),'PARTICIPANT NAME LIST'!$G430=3,'PARTICIPANT NAME LIST'!$G430=4,'PARTICIPANT NAME LIST'!$G430=5,'PARTICIPANT NAME LIST'!$G430=6),"",UPPER('PARTICIPANT NAME LIST'!$H430))</f>
        <v/>
      </c>
      <c r="E429" s="100" t="str">
        <f>IF('PARTICIPANT NAME LIST'!$G430=7,"ü","")</f>
        <v/>
      </c>
      <c r="F429" s="100" t="str">
        <f>IF('PARTICIPANT NAME LIST'!$G430=8,"ü","")</f>
        <v/>
      </c>
      <c r="G429" s="100" t="str">
        <f>IF('PARTICIPANT NAME LIST'!$G430=9,"ü","")</f>
        <v/>
      </c>
      <c r="H429" s="100" t="str">
        <f>IF('PARTICIPANT NAME LIST'!$G430=10,"ü","")</f>
        <v/>
      </c>
      <c r="I429" s="100" t="str">
        <f>IF('PARTICIPANT NAME LIST'!$G430=11,"ü","")</f>
        <v/>
      </c>
      <c r="J429" s="100" t="str">
        <f>IF('PARTICIPANT NAME LIST'!$G430=12,"ü","")</f>
        <v/>
      </c>
      <c r="K429" s="9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22.5" customHeight="1">
      <c r="A430" s="96" t="str">
        <f>IF(OR(ISBLANK('PARTICIPANT NAME LIST'!$B431),'PARTICIPANT NAME LIST'!$G431=3,'PARTICIPANT NAME LIST'!$G431=4,'PARTICIPANT NAME LIST'!$G431=5,'PARTICIPANT NAME LIST'!$G431=6),"",COUNTA('PARTICIPANT NAME LIST'!$B$9:$B431)-COUNTIFS('PARTICIPANT NAME LIST'!$G$9:$G431,"&gt;=3",'PARTICIPANT NAME LIST'!$G$9:$G431,"&lt;=6"))</f>
        <v/>
      </c>
      <c r="B430" s="97" t="str">
        <f>IF(OR(ISBLANK('PARTICIPANT NAME LIST'!$B431),'PARTICIPANT NAME LIST'!$G431=3,'PARTICIPANT NAME LIST'!$G431=4,'PARTICIPANT NAME LIST'!$G431=5,'PARTICIPANT NAME LIST'!$G431=6),"",UPPER('PARTICIPANT NAME LIST'!$B431))</f>
        <v/>
      </c>
      <c r="C430" s="101"/>
      <c r="D430" s="99" t="str">
        <f>IF(OR(ISBLANK('PARTICIPANT NAME LIST'!$B431),'PARTICIPANT NAME LIST'!$G431=3,'PARTICIPANT NAME LIST'!$G431=4,'PARTICIPANT NAME LIST'!$G431=5,'PARTICIPANT NAME LIST'!$G431=6),"",UPPER('PARTICIPANT NAME LIST'!$H431))</f>
        <v/>
      </c>
      <c r="E430" s="100" t="str">
        <f>IF('PARTICIPANT NAME LIST'!$G431=7,"ü","")</f>
        <v/>
      </c>
      <c r="F430" s="100" t="str">
        <f>IF('PARTICIPANT NAME LIST'!$G431=8,"ü","")</f>
        <v/>
      </c>
      <c r="G430" s="100" t="str">
        <f>IF('PARTICIPANT NAME LIST'!$G431=9,"ü","")</f>
        <v/>
      </c>
      <c r="H430" s="100" t="str">
        <f>IF('PARTICIPANT NAME LIST'!$G431=10,"ü","")</f>
        <v/>
      </c>
      <c r="I430" s="100" t="str">
        <f>IF('PARTICIPANT NAME LIST'!$G431=11,"ü","")</f>
        <v/>
      </c>
      <c r="J430" s="100" t="str">
        <f>IF('PARTICIPANT NAME LIST'!$G431=12,"ü","")</f>
        <v/>
      </c>
      <c r="K430" s="9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22.5" customHeight="1">
      <c r="A431" s="96" t="str">
        <f>IF(OR(ISBLANK('PARTICIPANT NAME LIST'!$B432),'PARTICIPANT NAME LIST'!$G432=3,'PARTICIPANT NAME LIST'!$G432=4,'PARTICIPANT NAME LIST'!$G432=5,'PARTICIPANT NAME LIST'!$G432=6),"",COUNTA('PARTICIPANT NAME LIST'!$B$9:$B432)-COUNTIFS('PARTICIPANT NAME LIST'!$G$9:$G432,"&gt;=3",'PARTICIPANT NAME LIST'!$G$9:$G432,"&lt;=6"))</f>
        <v/>
      </c>
      <c r="B431" s="97" t="str">
        <f>IF(OR(ISBLANK('PARTICIPANT NAME LIST'!$B432),'PARTICIPANT NAME LIST'!$G432=3,'PARTICIPANT NAME LIST'!$G432=4,'PARTICIPANT NAME LIST'!$G432=5,'PARTICIPANT NAME LIST'!$G432=6),"",UPPER('PARTICIPANT NAME LIST'!$B432))</f>
        <v/>
      </c>
      <c r="C431" s="101"/>
      <c r="D431" s="99" t="str">
        <f>IF(OR(ISBLANK('PARTICIPANT NAME LIST'!$B432),'PARTICIPANT NAME LIST'!$G432=3,'PARTICIPANT NAME LIST'!$G432=4,'PARTICIPANT NAME LIST'!$G432=5,'PARTICIPANT NAME LIST'!$G432=6),"",UPPER('PARTICIPANT NAME LIST'!$H432))</f>
        <v/>
      </c>
      <c r="E431" s="100" t="str">
        <f>IF('PARTICIPANT NAME LIST'!$G432=7,"ü","")</f>
        <v/>
      </c>
      <c r="F431" s="100" t="str">
        <f>IF('PARTICIPANT NAME LIST'!$G432=8,"ü","")</f>
        <v/>
      </c>
      <c r="G431" s="100" t="str">
        <f>IF('PARTICIPANT NAME LIST'!$G432=9,"ü","")</f>
        <v/>
      </c>
      <c r="H431" s="100" t="str">
        <f>IF('PARTICIPANT NAME LIST'!$G432=10,"ü","")</f>
        <v/>
      </c>
      <c r="I431" s="100" t="str">
        <f>IF('PARTICIPANT NAME LIST'!$G432=11,"ü","")</f>
        <v/>
      </c>
      <c r="J431" s="100" t="str">
        <f>IF('PARTICIPANT NAME LIST'!$G432=12,"ü","")</f>
        <v/>
      </c>
      <c r="K431" s="9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22.5" customHeight="1">
      <c r="A432" s="96" t="str">
        <f>IF(OR(ISBLANK('PARTICIPANT NAME LIST'!$B433),'PARTICIPANT NAME LIST'!$G433=3,'PARTICIPANT NAME LIST'!$G433=4,'PARTICIPANT NAME LIST'!$G433=5,'PARTICIPANT NAME LIST'!$G433=6),"",COUNTA('PARTICIPANT NAME LIST'!$B$9:$B433)-COUNTIFS('PARTICIPANT NAME LIST'!$G$9:$G433,"&gt;=3",'PARTICIPANT NAME LIST'!$G$9:$G433,"&lt;=6"))</f>
        <v/>
      </c>
      <c r="B432" s="97" t="str">
        <f>IF(OR(ISBLANK('PARTICIPANT NAME LIST'!$B433),'PARTICIPANT NAME LIST'!$G433=3,'PARTICIPANT NAME LIST'!$G433=4,'PARTICIPANT NAME LIST'!$G433=5,'PARTICIPANT NAME LIST'!$G433=6),"",UPPER('PARTICIPANT NAME LIST'!$B433))</f>
        <v/>
      </c>
      <c r="C432" s="101"/>
      <c r="D432" s="99" t="str">
        <f>IF(OR(ISBLANK('PARTICIPANT NAME LIST'!$B433),'PARTICIPANT NAME LIST'!$G433=3,'PARTICIPANT NAME LIST'!$G433=4,'PARTICIPANT NAME LIST'!$G433=5,'PARTICIPANT NAME LIST'!$G433=6),"",UPPER('PARTICIPANT NAME LIST'!$H433))</f>
        <v/>
      </c>
      <c r="E432" s="100" t="str">
        <f>IF('PARTICIPANT NAME LIST'!$G433=7,"ü","")</f>
        <v/>
      </c>
      <c r="F432" s="100" t="str">
        <f>IF('PARTICIPANT NAME LIST'!$G433=8,"ü","")</f>
        <v/>
      </c>
      <c r="G432" s="100" t="str">
        <f>IF('PARTICIPANT NAME LIST'!$G433=9,"ü","")</f>
        <v/>
      </c>
      <c r="H432" s="100" t="str">
        <f>IF('PARTICIPANT NAME LIST'!$G433=10,"ü","")</f>
        <v/>
      </c>
      <c r="I432" s="100" t="str">
        <f>IF('PARTICIPANT NAME LIST'!$G433=11,"ü","")</f>
        <v/>
      </c>
      <c r="J432" s="100" t="str">
        <f>IF('PARTICIPANT NAME LIST'!$G433=12,"ü","")</f>
        <v/>
      </c>
      <c r="K432" s="9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22.5" customHeight="1">
      <c r="A433" s="96" t="str">
        <f>IF(OR(ISBLANK('PARTICIPANT NAME LIST'!$B434),'PARTICIPANT NAME LIST'!$G434=3,'PARTICIPANT NAME LIST'!$G434=4,'PARTICIPANT NAME LIST'!$G434=5,'PARTICIPANT NAME LIST'!$G434=6),"",COUNTA('PARTICIPANT NAME LIST'!$B$9:$B434)-COUNTIFS('PARTICIPANT NAME LIST'!$G$9:$G434,"&gt;=3",'PARTICIPANT NAME LIST'!$G$9:$G434,"&lt;=6"))</f>
        <v/>
      </c>
      <c r="B433" s="97" t="str">
        <f>IF(OR(ISBLANK('PARTICIPANT NAME LIST'!$B434),'PARTICIPANT NAME LIST'!$G434=3,'PARTICIPANT NAME LIST'!$G434=4,'PARTICIPANT NAME LIST'!$G434=5,'PARTICIPANT NAME LIST'!$G434=6),"",UPPER('PARTICIPANT NAME LIST'!$B434))</f>
        <v/>
      </c>
      <c r="C433" s="101"/>
      <c r="D433" s="99" t="str">
        <f>IF(OR(ISBLANK('PARTICIPANT NAME LIST'!$B434),'PARTICIPANT NAME LIST'!$G434=3,'PARTICIPANT NAME LIST'!$G434=4,'PARTICIPANT NAME LIST'!$G434=5,'PARTICIPANT NAME LIST'!$G434=6),"",UPPER('PARTICIPANT NAME LIST'!$H434))</f>
        <v/>
      </c>
      <c r="E433" s="100" t="str">
        <f>IF('PARTICIPANT NAME LIST'!$G434=7,"ü","")</f>
        <v/>
      </c>
      <c r="F433" s="100" t="str">
        <f>IF('PARTICIPANT NAME LIST'!$G434=8,"ü","")</f>
        <v/>
      </c>
      <c r="G433" s="100" t="str">
        <f>IF('PARTICIPANT NAME LIST'!$G434=9,"ü","")</f>
        <v/>
      </c>
      <c r="H433" s="100" t="str">
        <f>IF('PARTICIPANT NAME LIST'!$G434=10,"ü","")</f>
        <v/>
      </c>
      <c r="I433" s="100" t="str">
        <f>IF('PARTICIPANT NAME LIST'!$G434=11,"ü","")</f>
        <v/>
      </c>
      <c r="J433" s="100" t="str">
        <f>IF('PARTICIPANT NAME LIST'!$G434=12,"ü","")</f>
        <v/>
      </c>
      <c r="K433" s="9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22.5" customHeight="1">
      <c r="A434" s="96" t="str">
        <f>IF(OR(ISBLANK('PARTICIPANT NAME LIST'!$B435),'PARTICIPANT NAME LIST'!$G435=3,'PARTICIPANT NAME LIST'!$G435=4,'PARTICIPANT NAME LIST'!$G435=5,'PARTICIPANT NAME LIST'!$G435=6),"",COUNTA('PARTICIPANT NAME LIST'!$B$9:$B435)-COUNTIFS('PARTICIPANT NAME LIST'!$G$9:$G435,"&gt;=3",'PARTICIPANT NAME LIST'!$G$9:$G435,"&lt;=6"))</f>
        <v/>
      </c>
      <c r="B434" s="97" t="str">
        <f>IF(OR(ISBLANK('PARTICIPANT NAME LIST'!$B435),'PARTICIPANT NAME LIST'!$G435=3,'PARTICIPANT NAME LIST'!$G435=4,'PARTICIPANT NAME LIST'!$G435=5,'PARTICIPANT NAME LIST'!$G435=6),"",UPPER('PARTICIPANT NAME LIST'!$B435))</f>
        <v/>
      </c>
      <c r="C434" s="101"/>
      <c r="D434" s="99" t="str">
        <f>IF(OR(ISBLANK('PARTICIPANT NAME LIST'!$B435),'PARTICIPANT NAME LIST'!$G435=3,'PARTICIPANT NAME LIST'!$G435=4,'PARTICIPANT NAME LIST'!$G435=5,'PARTICIPANT NAME LIST'!$G435=6),"",UPPER('PARTICIPANT NAME LIST'!$H435))</f>
        <v/>
      </c>
      <c r="E434" s="100" t="str">
        <f>IF('PARTICIPANT NAME LIST'!$G435=7,"ü","")</f>
        <v/>
      </c>
      <c r="F434" s="100" t="str">
        <f>IF('PARTICIPANT NAME LIST'!$G435=8,"ü","")</f>
        <v/>
      </c>
      <c r="G434" s="100" t="str">
        <f>IF('PARTICIPANT NAME LIST'!$G435=9,"ü","")</f>
        <v/>
      </c>
      <c r="H434" s="100" t="str">
        <f>IF('PARTICIPANT NAME LIST'!$G435=10,"ü","")</f>
        <v/>
      </c>
      <c r="I434" s="100" t="str">
        <f>IF('PARTICIPANT NAME LIST'!$G435=11,"ü","")</f>
        <v/>
      </c>
      <c r="J434" s="100" t="str">
        <f>IF('PARTICIPANT NAME LIST'!$G435=12,"ü","")</f>
        <v/>
      </c>
      <c r="K434" s="9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22.5" customHeight="1">
      <c r="A435" s="96" t="str">
        <f>IF(OR(ISBLANK('PARTICIPANT NAME LIST'!$B436),'PARTICIPANT NAME LIST'!$G436=3,'PARTICIPANT NAME LIST'!$G436=4,'PARTICIPANT NAME LIST'!$G436=5,'PARTICIPANT NAME LIST'!$G436=6),"",COUNTA('PARTICIPANT NAME LIST'!$B$9:$B436)-COUNTIFS('PARTICIPANT NAME LIST'!$G$9:$G436,"&gt;=3",'PARTICIPANT NAME LIST'!$G$9:$G436,"&lt;=6"))</f>
        <v/>
      </c>
      <c r="B435" s="97" t="str">
        <f>IF(OR(ISBLANK('PARTICIPANT NAME LIST'!$B436),'PARTICIPANT NAME LIST'!$G436=3,'PARTICIPANT NAME LIST'!$G436=4,'PARTICIPANT NAME LIST'!$G436=5,'PARTICIPANT NAME LIST'!$G436=6),"",UPPER('PARTICIPANT NAME LIST'!$B436))</f>
        <v/>
      </c>
      <c r="C435" s="101"/>
      <c r="D435" s="99" t="str">
        <f>IF(OR(ISBLANK('PARTICIPANT NAME LIST'!$B436),'PARTICIPANT NAME LIST'!$G436=3,'PARTICIPANT NAME LIST'!$G436=4,'PARTICIPANT NAME LIST'!$G436=5,'PARTICIPANT NAME LIST'!$G436=6),"",UPPER('PARTICIPANT NAME LIST'!$H436))</f>
        <v/>
      </c>
      <c r="E435" s="100" t="str">
        <f>IF('PARTICIPANT NAME LIST'!$G436=7,"ü","")</f>
        <v/>
      </c>
      <c r="F435" s="100" t="str">
        <f>IF('PARTICIPANT NAME LIST'!$G436=8,"ü","")</f>
        <v/>
      </c>
      <c r="G435" s="100" t="str">
        <f>IF('PARTICIPANT NAME LIST'!$G436=9,"ü","")</f>
        <v/>
      </c>
      <c r="H435" s="100" t="str">
        <f>IF('PARTICIPANT NAME LIST'!$G436=10,"ü","")</f>
        <v/>
      </c>
      <c r="I435" s="100" t="str">
        <f>IF('PARTICIPANT NAME LIST'!$G436=11,"ü","")</f>
        <v/>
      </c>
      <c r="J435" s="100" t="str">
        <f>IF('PARTICIPANT NAME LIST'!$G436=12,"ü","")</f>
        <v/>
      </c>
      <c r="K435" s="9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22.5" customHeight="1">
      <c r="A436" s="96" t="str">
        <f>IF(OR(ISBLANK('PARTICIPANT NAME LIST'!$B437),'PARTICIPANT NAME LIST'!$G437=3,'PARTICIPANT NAME LIST'!$G437=4,'PARTICIPANT NAME LIST'!$G437=5,'PARTICIPANT NAME LIST'!$G437=6),"",COUNTA('PARTICIPANT NAME LIST'!$B$9:$B437)-COUNTIFS('PARTICIPANT NAME LIST'!$G$9:$G437,"&gt;=3",'PARTICIPANT NAME LIST'!$G$9:$G437,"&lt;=6"))</f>
        <v/>
      </c>
      <c r="B436" s="97" t="str">
        <f>IF(OR(ISBLANK('PARTICIPANT NAME LIST'!$B437),'PARTICIPANT NAME LIST'!$G437=3,'PARTICIPANT NAME LIST'!$G437=4,'PARTICIPANT NAME LIST'!$G437=5,'PARTICIPANT NAME LIST'!$G437=6),"",UPPER('PARTICIPANT NAME LIST'!$B437))</f>
        <v/>
      </c>
      <c r="C436" s="101"/>
      <c r="D436" s="99" t="str">
        <f>IF(OR(ISBLANK('PARTICIPANT NAME LIST'!$B437),'PARTICIPANT NAME LIST'!$G437=3,'PARTICIPANT NAME LIST'!$G437=4,'PARTICIPANT NAME LIST'!$G437=5,'PARTICIPANT NAME LIST'!$G437=6),"",UPPER('PARTICIPANT NAME LIST'!$H437))</f>
        <v/>
      </c>
      <c r="E436" s="100" t="str">
        <f>IF('PARTICIPANT NAME LIST'!$G437=7,"ü","")</f>
        <v/>
      </c>
      <c r="F436" s="100" t="str">
        <f>IF('PARTICIPANT NAME LIST'!$G437=8,"ü","")</f>
        <v/>
      </c>
      <c r="G436" s="100" t="str">
        <f>IF('PARTICIPANT NAME LIST'!$G437=9,"ü","")</f>
        <v/>
      </c>
      <c r="H436" s="100" t="str">
        <f>IF('PARTICIPANT NAME LIST'!$G437=10,"ü","")</f>
        <v/>
      </c>
      <c r="I436" s="100" t="str">
        <f>IF('PARTICIPANT NAME LIST'!$G437=11,"ü","")</f>
        <v/>
      </c>
      <c r="J436" s="100" t="str">
        <f>IF('PARTICIPANT NAME LIST'!$G437=12,"ü","")</f>
        <v/>
      </c>
      <c r="K436" s="9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22.5" customHeight="1">
      <c r="A437" s="96" t="str">
        <f>IF(OR(ISBLANK('PARTICIPANT NAME LIST'!$B438),'PARTICIPANT NAME LIST'!$G438=3,'PARTICIPANT NAME LIST'!$G438=4,'PARTICIPANT NAME LIST'!$G438=5,'PARTICIPANT NAME LIST'!$G438=6),"",COUNTA('PARTICIPANT NAME LIST'!$B$9:$B438)-COUNTIFS('PARTICIPANT NAME LIST'!$G$9:$G438,"&gt;=3",'PARTICIPANT NAME LIST'!$G$9:$G438,"&lt;=6"))</f>
        <v/>
      </c>
      <c r="B437" s="97" t="str">
        <f>IF(OR(ISBLANK('PARTICIPANT NAME LIST'!$B438),'PARTICIPANT NAME LIST'!$G438=3,'PARTICIPANT NAME LIST'!$G438=4,'PARTICIPANT NAME LIST'!$G438=5,'PARTICIPANT NAME LIST'!$G438=6),"",UPPER('PARTICIPANT NAME LIST'!$B438))</f>
        <v/>
      </c>
      <c r="C437" s="101"/>
      <c r="D437" s="99" t="str">
        <f>IF(OR(ISBLANK('PARTICIPANT NAME LIST'!$B438),'PARTICIPANT NAME LIST'!$G438=3,'PARTICIPANT NAME LIST'!$G438=4,'PARTICIPANT NAME LIST'!$G438=5,'PARTICIPANT NAME LIST'!$G438=6),"",UPPER('PARTICIPANT NAME LIST'!$H438))</f>
        <v/>
      </c>
      <c r="E437" s="100" t="str">
        <f>IF('PARTICIPANT NAME LIST'!$G438=7,"ü","")</f>
        <v/>
      </c>
      <c r="F437" s="100" t="str">
        <f>IF('PARTICIPANT NAME LIST'!$G438=8,"ü","")</f>
        <v/>
      </c>
      <c r="G437" s="100" t="str">
        <f>IF('PARTICIPANT NAME LIST'!$G438=9,"ü","")</f>
        <v/>
      </c>
      <c r="H437" s="100" t="str">
        <f>IF('PARTICIPANT NAME LIST'!$G438=10,"ü","")</f>
        <v/>
      </c>
      <c r="I437" s="100" t="str">
        <f>IF('PARTICIPANT NAME LIST'!$G438=11,"ü","")</f>
        <v/>
      </c>
      <c r="J437" s="100" t="str">
        <f>IF('PARTICIPANT NAME LIST'!$G438=12,"ü","")</f>
        <v/>
      </c>
      <c r="K437" s="9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22.5" customHeight="1">
      <c r="A438" s="96" t="str">
        <f>IF(OR(ISBLANK('PARTICIPANT NAME LIST'!$B439),'PARTICIPANT NAME LIST'!$G439=3,'PARTICIPANT NAME LIST'!$G439=4,'PARTICIPANT NAME LIST'!$G439=5,'PARTICIPANT NAME LIST'!$G439=6),"",COUNTA('PARTICIPANT NAME LIST'!$B$9:$B439)-COUNTIFS('PARTICIPANT NAME LIST'!$G$9:$G439,"&gt;=3",'PARTICIPANT NAME LIST'!$G$9:$G439,"&lt;=6"))</f>
        <v/>
      </c>
      <c r="B438" s="97" t="str">
        <f>IF(OR(ISBLANK('PARTICIPANT NAME LIST'!$B439),'PARTICIPANT NAME LIST'!$G439=3,'PARTICIPANT NAME LIST'!$G439=4,'PARTICIPANT NAME LIST'!$G439=5,'PARTICIPANT NAME LIST'!$G439=6),"",UPPER('PARTICIPANT NAME LIST'!$B439))</f>
        <v/>
      </c>
      <c r="C438" s="101"/>
      <c r="D438" s="99" t="str">
        <f>IF(OR(ISBLANK('PARTICIPANT NAME LIST'!$B439),'PARTICIPANT NAME LIST'!$G439=3,'PARTICIPANT NAME LIST'!$G439=4,'PARTICIPANT NAME LIST'!$G439=5,'PARTICIPANT NAME LIST'!$G439=6),"",UPPER('PARTICIPANT NAME LIST'!$H439))</f>
        <v/>
      </c>
      <c r="E438" s="100" t="str">
        <f>IF('PARTICIPANT NAME LIST'!$G439=7,"ü","")</f>
        <v/>
      </c>
      <c r="F438" s="100" t="str">
        <f>IF('PARTICIPANT NAME LIST'!$G439=8,"ü","")</f>
        <v/>
      </c>
      <c r="G438" s="100" t="str">
        <f>IF('PARTICIPANT NAME LIST'!$G439=9,"ü","")</f>
        <v/>
      </c>
      <c r="H438" s="100" t="str">
        <f>IF('PARTICIPANT NAME LIST'!$G439=10,"ü","")</f>
        <v/>
      </c>
      <c r="I438" s="100" t="str">
        <f>IF('PARTICIPANT NAME LIST'!$G439=11,"ü","")</f>
        <v/>
      </c>
      <c r="J438" s="100" t="str">
        <f>IF('PARTICIPANT NAME LIST'!$G439=12,"ü","")</f>
        <v/>
      </c>
      <c r="K438" s="9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22.5" customHeight="1">
      <c r="A439" s="96" t="str">
        <f>IF(OR(ISBLANK('PARTICIPANT NAME LIST'!$B440),'PARTICIPANT NAME LIST'!$G440=3,'PARTICIPANT NAME LIST'!$G440=4,'PARTICIPANT NAME LIST'!$G440=5,'PARTICIPANT NAME LIST'!$G440=6),"",COUNTA('PARTICIPANT NAME LIST'!$B$9:$B440)-COUNTIFS('PARTICIPANT NAME LIST'!$G$9:$G440,"&gt;=3",'PARTICIPANT NAME LIST'!$G$9:$G440,"&lt;=6"))</f>
        <v/>
      </c>
      <c r="B439" s="97" t="str">
        <f>IF(OR(ISBLANK('PARTICIPANT NAME LIST'!$B440),'PARTICIPANT NAME LIST'!$G440=3,'PARTICIPANT NAME LIST'!$G440=4,'PARTICIPANT NAME LIST'!$G440=5,'PARTICIPANT NAME LIST'!$G440=6),"",UPPER('PARTICIPANT NAME LIST'!$B440))</f>
        <v/>
      </c>
      <c r="C439" s="101"/>
      <c r="D439" s="99" t="str">
        <f>IF(OR(ISBLANK('PARTICIPANT NAME LIST'!$B440),'PARTICIPANT NAME LIST'!$G440=3,'PARTICIPANT NAME LIST'!$G440=4,'PARTICIPANT NAME LIST'!$G440=5,'PARTICIPANT NAME LIST'!$G440=6),"",UPPER('PARTICIPANT NAME LIST'!$H440))</f>
        <v/>
      </c>
      <c r="E439" s="100" t="str">
        <f>IF('PARTICIPANT NAME LIST'!$G440=7,"ü","")</f>
        <v/>
      </c>
      <c r="F439" s="100" t="str">
        <f>IF('PARTICIPANT NAME LIST'!$G440=8,"ü","")</f>
        <v/>
      </c>
      <c r="G439" s="100" t="str">
        <f>IF('PARTICIPANT NAME LIST'!$G440=9,"ü","")</f>
        <v/>
      </c>
      <c r="H439" s="100" t="str">
        <f>IF('PARTICIPANT NAME LIST'!$G440=10,"ü","")</f>
        <v/>
      </c>
      <c r="I439" s="100" t="str">
        <f>IF('PARTICIPANT NAME LIST'!$G440=11,"ü","")</f>
        <v/>
      </c>
      <c r="J439" s="100" t="str">
        <f>IF('PARTICIPANT NAME LIST'!$G440=12,"ü","")</f>
        <v/>
      </c>
      <c r="K439" s="9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22.5" customHeight="1">
      <c r="A440" s="96" t="str">
        <f>IF(OR(ISBLANK('PARTICIPANT NAME LIST'!$B441),'PARTICIPANT NAME LIST'!$G441=3,'PARTICIPANT NAME LIST'!$G441=4,'PARTICIPANT NAME LIST'!$G441=5,'PARTICIPANT NAME LIST'!$G441=6),"",COUNTA('PARTICIPANT NAME LIST'!$B$9:$B441)-COUNTIFS('PARTICIPANT NAME LIST'!$G$9:$G441,"&gt;=3",'PARTICIPANT NAME LIST'!$G$9:$G441,"&lt;=6"))</f>
        <v/>
      </c>
      <c r="B440" s="97" t="str">
        <f>IF(OR(ISBLANK('PARTICIPANT NAME LIST'!$B441),'PARTICIPANT NAME LIST'!$G441=3,'PARTICIPANT NAME LIST'!$G441=4,'PARTICIPANT NAME LIST'!$G441=5,'PARTICIPANT NAME LIST'!$G441=6),"",UPPER('PARTICIPANT NAME LIST'!$B441))</f>
        <v/>
      </c>
      <c r="C440" s="101"/>
      <c r="D440" s="99" t="str">
        <f>IF(OR(ISBLANK('PARTICIPANT NAME LIST'!$B441),'PARTICIPANT NAME LIST'!$G441=3,'PARTICIPANT NAME LIST'!$G441=4,'PARTICIPANT NAME LIST'!$G441=5,'PARTICIPANT NAME LIST'!$G441=6),"",UPPER('PARTICIPANT NAME LIST'!$H441))</f>
        <v/>
      </c>
      <c r="E440" s="100" t="str">
        <f>IF('PARTICIPANT NAME LIST'!$G441=7,"ü","")</f>
        <v/>
      </c>
      <c r="F440" s="100" t="str">
        <f>IF('PARTICIPANT NAME LIST'!$G441=8,"ü","")</f>
        <v/>
      </c>
      <c r="G440" s="100" t="str">
        <f>IF('PARTICIPANT NAME LIST'!$G441=9,"ü","")</f>
        <v/>
      </c>
      <c r="H440" s="100" t="str">
        <f>IF('PARTICIPANT NAME LIST'!$G441=10,"ü","")</f>
        <v/>
      </c>
      <c r="I440" s="100" t="str">
        <f>IF('PARTICIPANT NAME LIST'!$G441=11,"ü","")</f>
        <v/>
      </c>
      <c r="J440" s="100" t="str">
        <f>IF('PARTICIPANT NAME LIST'!$G441=12,"ü","")</f>
        <v/>
      </c>
      <c r="K440" s="9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22.5" customHeight="1">
      <c r="A441" s="96" t="str">
        <f>IF(OR(ISBLANK('PARTICIPANT NAME LIST'!$B442),'PARTICIPANT NAME LIST'!$G442=3,'PARTICIPANT NAME LIST'!$G442=4,'PARTICIPANT NAME LIST'!$G442=5,'PARTICIPANT NAME LIST'!$G442=6),"",COUNTA('PARTICIPANT NAME LIST'!$B$9:$B442)-COUNTIFS('PARTICIPANT NAME LIST'!$G$9:$G442,"&gt;=3",'PARTICIPANT NAME LIST'!$G$9:$G442,"&lt;=6"))</f>
        <v/>
      </c>
      <c r="B441" s="97" t="str">
        <f>IF(OR(ISBLANK('PARTICIPANT NAME LIST'!$B442),'PARTICIPANT NAME LIST'!$G442=3,'PARTICIPANT NAME LIST'!$G442=4,'PARTICIPANT NAME LIST'!$G442=5,'PARTICIPANT NAME LIST'!$G442=6),"",UPPER('PARTICIPANT NAME LIST'!$B442))</f>
        <v/>
      </c>
      <c r="C441" s="101"/>
      <c r="D441" s="99" t="str">
        <f>IF(OR(ISBLANK('PARTICIPANT NAME LIST'!$B442),'PARTICIPANT NAME LIST'!$G442=3,'PARTICIPANT NAME LIST'!$G442=4,'PARTICIPANT NAME LIST'!$G442=5,'PARTICIPANT NAME LIST'!$G442=6),"",UPPER('PARTICIPANT NAME LIST'!$H442))</f>
        <v/>
      </c>
      <c r="E441" s="100" t="str">
        <f>IF('PARTICIPANT NAME LIST'!$G442=7,"ü","")</f>
        <v/>
      </c>
      <c r="F441" s="100" t="str">
        <f>IF('PARTICIPANT NAME LIST'!$G442=8,"ü","")</f>
        <v/>
      </c>
      <c r="G441" s="100" t="str">
        <f>IF('PARTICIPANT NAME LIST'!$G442=9,"ü","")</f>
        <v/>
      </c>
      <c r="H441" s="100" t="str">
        <f>IF('PARTICIPANT NAME LIST'!$G442=10,"ü","")</f>
        <v/>
      </c>
      <c r="I441" s="100" t="str">
        <f>IF('PARTICIPANT NAME LIST'!$G442=11,"ü","")</f>
        <v/>
      </c>
      <c r="J441" s="100" t="str">
        <f>IF('PARTICIPANT NAME LIST'!$G442=12,"ü","")</f>
        <v/>
      </c>
      <c r="K441" s="9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22.5" customHeight="1">
      <c r="A442" s="96" t="str">
        <f>IF(OR(ISBLANK('PARTICIPANT NAME LIST'!$B443),'PARTICIPANT NAME LIST'!$G443=3,'PARTICIPANT NAME LIST'!$G443=4,'PARTICIPANT NAME LIST'!$G443=5,'PARTICIPANT NAME LIST'!$G443=6),"",COUNTA('PARTICIPANT NAME LIST'!$B$9:$B443)-COUNTIFS('PARTICIPANT NAME LIST'!$G$9:$G443,"&gt;=3",'PARTICIPANT NAME LIST'!$G$9:$G443,"&lt;=6"))</f>
        <v/>
      </c>
      <c r="B442" s="97" t="str">
        <f>IF(OR(ISBLANK('PARTICIPANT NAME LIST'!$B443),'PARTICIPANT NAME LIST'!$G443=3,'PARTICIPANT NAME LIST'!$G443=4,'PARTICIPANT NAME LIST'!$G443=5,'PARTICIPANT NAME LIST'!$G443=6),"",UPPER('PARTICIPANT NAME LIST'!$B443))</f>
        <v/>
      </c>
      <c r="C442" s="101"/>
      <c r="D442" s="99" t="str">
        <f>IF(OR(ISBLANK('PARTICIPANT NAME LIST'!$B443),'PARTICIPANT NAME LIST'!$G443=3,'PARTICIPANT NAME LIST'!$G443=4,'PARTICIPANT NAME LIST'!$G443=5,'PARTICIPANT NAME LIST'!$G443=6),"",UPPER('PARTICIPANT NAME LIST'!$H443))</f>
        <v/>
      </c>
      <c r="E442" s="100" t="str">
        <f>IF('PARTICIPANT NAME LIST'!$G443=7,"ü","")</f>
        <v/>
      </c>
      <c r="F442" s="100" t="str">
        <f>IF('PARTICIPANT NAME LIST'!$G443=8,"ü","")</f>
        <v/>
      </c>
      <c r="G442" s="100" t="str">
        <f>IF('PARTICIPANT NAME LIST'!$G443=9,"ü","")</f>
        <v/>
      </c>
      <c r="H442" s="100" t="str">
        <f>IF('PARTICIPANT NAME LIST'!$G443=10,"ü","")</f>
        <v/>
      </c>
      <c r="I442" s="100" t="str">
        <f>IF('PARTICIPANT NAME LIST'!$G443=11,"ü","")</f>
        <v/>
      </c>
      <c r="J442" s="100" t="str">
        <f>IF('PARTICIPANT NAME LIST'!$G443=12,"ü","")</f>
        <v/>
      </c>
      <c r="K442" s="9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22.5" customHeight="1">
      <c r="A443" s="96" t="str">
        <f>IF(OR(ISBLANK('PARTICIPANT NAME LIST'!$B444),'PARTICIPANT NAME LIST'!$G444=3,'PARTICIPANT NAME LIST'!$G444=4,'PARTICIPANT NAME LIST'!$G444=5,'PARTICIPANT NAME LIST'!$G444=6),"",COUNTA('PARTICIPANT NAME LIST'!$B$9:$B444)-COUNTIFS('PARTICIPANT NAME LIST'!$G$9:$G444,"&gt;=3",'PARTICIPANT NAME LIST'!$G$9:$G444,"&lt;=6"))</f>
        <v/>
      </c>
      <c r="B443" s="97" t="str">
        <f>IF(OR(ISBLANK('PARTICIPANT NAME LIST'!$B444),'PARTICIPANT NAME LIST'!$G444=3,'PARTICIPANT NAME LIST'!$G444=4,'PARTICIPANT NAME LIST'!$G444=5,'PARTICIPANT NAME LIST'!$G444=6),"",UPPER('PARTICIPANT NAME LIST'!$B444))</f>
        <v/>
      </c>
      <c r="C443" s="101"/>
      <c r="D443" s="99" t="str">
        <f>IF(OR(ISBLANK('PARTICIPANT NAME LIST'!$B444),'PARTICIPANT NAME LIST'!$G444=3,'PARTICIPANT NAME LIST'!$G444=4,'PARTICIPANT NAME LIST'!$G444=5,'PARTICIPANT NAME LIST'!$G444=6),"",UPPER('PARTICIPANT NAME LIST'!$H444))</f>
        <v/>
      </c>
      <c r="E443" s="100" t="str">
        <f>IF('PARTICIPANT NAME LIST'!$G444=7,"ü","")</f>
        <v/>
      </c>
      <c r="F443" s="100" t="str">
        <f>IF('PARTICIPANT NAME LIST'!$G444=8,"ü","")</f>
        <v/>
      </c>
      <c r="G443" s="100" t="str">
        <f>IF('PARTICIPANT NAME LIST'!$G444=9,"ü","")</f>
        <v/>
      </c>
      <c r="H443" s="100" t="str">
        <f>IF('PARTICIPANT NAME LIST'!$G444=10,"ü","")</f>
        <v/>
      </c>
      <c r="I443" s="100" t="str">
        <f>IF('PARTICIPANT NAME LIST'!$G444=11,"ü","")</f>
        <v/>
      </c>
      <c r="J443" s="100" t="str">
        <f>IF('PARTICIPANT NAME LIST'!$G444=12,"ü","")</f>
        <v/>
      </c>
      <c r="K443" s="9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22.5" customHeight="1">
      <c r="A444" s="96" t="str">
        <f>IF(OR(ISBLANK('PARTICIPANT NAME LIST'!$B445),'PARTICIPANT NAME LIST'!$G445=3,'PARTICIPANT NAME LIST'!$G445=4,'PARTICIPANT NAME LIST'!$G445=5,'PARTICIPANT NAME LIST'!$G445=6),"",COUNTA('PARTICIPANT NAME LIST'!$B$9:$B445)-COUNTIFS('PARTICIPANT NAME LIST'!$G$9:$G445,"&gt;=3",'PARTICIPANT NAME LIST'!$G$9:$G445,"&lt;=6"))</f>
        <v/>
      </c>
      <c r="B444" s="97" t="str">
        <f>IF(OR(ISBLANK('PARTICIPANT NAME LIST'!$B445),'PARTICIPANT NAME LIST'!$G445=3,'PARTICIPANT NAME LIST'!$G445=4,'PARTICIPANT NAME LIST'!$G445=5,'PARTICIPANT NAME LIST'!$G445=6),"",UPPER('PARTICIPANT NAME LIST'!$B445))</f>
        <v/>
      </c>
      <c r="C444" s="101"/>
      <c r="D444" s="99" t="str">
        <f>IF(OR(ISBLANK('PARTICIPANT NAME LIST'!$B445),'PARTICIPANT NAME LIST'!$G445=3,'PARTICIPANT NAME LIST'!$G445=4,'PARTICIPANT NAME LIST'!$G445=5,'PARTICIPANT NAME LIST'!$G445=6),"",UPPER('PARTICIPANT NAME LIST'!$H445))</f>
        <v/>
      </c>
      <c r="E444" s="100" t="str">
        <f>IF('PARTICIPANT NAME LIST'!$G445=7,"ü","")</f>
        <v/>
      </c>
      <c r="F444" s="100" t="str">
        <f>IF('PARTICIPANT NAME LIST'!$G445=8,"ü","")</f>
        <v/>
      </c>
      <c r="G444" s="100" t="str">
        <f>IF('PARTICIPANT NAME LIST'!$G445=9,"ü","")</f>
        <v/>
      </c>
      <c r="H444" s="100" t="str">
        <f>IF('PARTICIPANT NAME LIST'!$G445=10,"ü","")</f>
        <v/>
      </c>
      <c r="I444" s="100" t="str">
        <f>IF('PARTICIPANT NAME LIST'!$G445=11,"ü","")</f>
        <v/>
      </c>
      <c r="J444" s="100" t="str">
        <f>IF('PARTICIPANT NAME LIST'!$G445=12,"ü","")</f>
        <v/>
      </c>
      <c r="K444" s="9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22.5" customHeight="1">
      <c r="A445" s="96" t="str">
        <f>IF(OR(ISBLANK('PARTICIPANT NAME LIST'!$B446),'PARTICIPANT NAME LIST'!$G446=3,'PARTICIPANT NAME LIST'!$G446=4,'PARTICIPANT NAME LIST'!$G446=5,'PARTICIPANT NAME LIST'!$G446=6),"",COUNTA('PARTICIPANT NAME LIST'!$B$9:$B446)-COUNTIFS('PARTICIPANT NAME LIST'!$G$9:$G446,"&gt;=3",'PARTICIPANT NAME LIST'!$G$9:$G446,"&lt;=6"))</f>
        <v/>
      </c>
      <c r="B445" s="97" t="str">
        <f>IF(OR(ISBLANK('PARTICIPANT NAME LIST'!$B446),'PARTICIPANT NAME LIST'!$G446=3,'PARTICIPANT NAME LIST'!$G446=4,'PARTICIPANT NAME LIST'!$G446=5,'PARTICIPANT NAME LIST'!$G446=6),"",UPPER('PARTICIPANT NAME LIST'!$B446))</f>
        <v/>
      </c>
      <c r="C445" s="101"/>
      <c r="D445" s="99" t="str">
        <f>IF(OR(ISBLANK('PARTICIPANT NAME LIST'!$B446),'PARTICIPANT NAME LIST'!$G446=3,'PARTICIPANT NAME LIST'!$G446=4,'PARTICIPANT NAME LIST'!$G446=5,'PARTICIPANT NAME LIST'!$G446=6),"",UPPER('PARTICIPANT NAME LIST'!$H446))</f>
        <v/>
      </c>
      <c r="E445" s="100" t="str">
        <f>IF('PARTICIPANT NAME LIST'!$G446=7,"ü","")</f>
        <v/>
      </c>
      <c r="F445" s="100" t="str">
        <f>IF('PARTICIPANT NAME LIST'!$G446=8,"ü","")</f>
        <v/>
      </c>
      <c r="G445" s="100" t="str">
        <f>IF('PARTICIPANT NAME LIST'!$G446=9,"ü","")</f>
        <v/>
      </c>
      <c r="H445" s="100" t="str">
        <f>IF('PARTICIPANT NAME LIST'!$G446=10,"ü","")</f>
        <v/>
      </c>
      <c r="I445" s="100" t="str">
        <f>IF('PARTICIPANT NAME LIST'!$G446=11,"ü","")</f>
        <v/>
      </c>
      <c r="J445" s="100" t="str">
        <f>IF('PARTICIPANT NAME LIST'!$G446=12,"ü","")</f>
        <v/>
      </c>
      <c r="K445" s="9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22.5" customHeight="1">
      <c r="A446" s="96" t="str">
        <f>IF(OR(ISBLANK('PARTICIPANT NAME LIST'!$B447),'PARTICIPANT NAME LIST'!$G447=3,'PARTICIPANT NAME LIST'!$G447=4,'PARTICIPANT NAME LIST'!$G447=5,'PARTICIPANT NAME LIST'!$G447=6),"",COUNTA('PARTICIPANT NAME LIST'!$B$9:$B447)-COUNTIFS('PARTICIPANT NAME LIST'!$G$9:$G447,"&gt;=3",'PARTICIPANT NAME LIST'!$G$9:$G447,"&lt;=6"))</f>
        <v/>
      </c>
      <c r="B446" s="97" t="str">
        <f>IF(OR(ISBLANK('PARTICIPANT NAME LIST'!$B447),'PARTICIPANT NAME LIST'!$G447=3,'PARTICIPANT NAME LIST'!$G447=4,'PARTICIPANT NAME LIST'!$G447=5,'PARTICIPANT NAME LIST'!$G447=6),"",UPPER('PARTICIPANT NAME LIST'!$B447))</f>
        <v/>
      </c>
      <c r="C446" s="101"/>
      <c r="D446" s="99" t="str">
        <f>IF(OR(ISBLANK('PARTICIPANT NAME LIST'!$B447),'PARTICIPANT NAME LIST'!$G447=3,'PARTICIPANT NAME LIST'!$G447=4,'PARTICIPANT NAME LIST'!$G447=5,'PARTICIPANT NAME LIST'!$G447=6),"",UPPER('PARTICIPANT NAME LIST'!$H447))</f>
        <v/>
      </c>
      <c r="E446" s="100" t="str">
        <f>IF('PARTICIPANT NAME LIST'!$G447=7,"ü","")</f>
        <v/>
      </c>
      <c r="F446" s="100" t="str">
        <f>IF('PARTICIPANT NAME LIST'!$G447=8,"ü","")</f>
        <v/>
      </c>
      <c r="G446" s="100" t="str">
        <f>IF('PARTICIPANT NAME LIST'!$G447=9,"ü","")</f>
        <v/>
      </c>
      <c r="H446" s="100" t="str">
        <f>IF('PARTICIPANT NAME LIST'!$G447=10,"ü","")</f>
        <v/>
      </c>
      <c r="I446" s="100" t="str">
        <f>IF('PARTICIPANT NAME LIST'!$G447=11,"ü","")</f>
        <v/>
      </c>
      <c r="J446" s="100" t="str">
        <f>IF('PARTICIPANT NAME LIST'!$G447=12,"ü","")</f>
        <v/>
      </c>
      <c r="K446" s="9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22.5" customHeight="1">
      <c r="A447" s="96" t="str">
        <f>IF(OR(ISBLANK('PARTICIPANT NAME LIST'!$B448),'PARTICIPANT NAME LIST'!$G448=3,'PARTICIPANT NAME LIST'!$G448=4,'PARTICIPANT NAME LIST'!$G448=5,'PARTICIPANT NAME LIST'!$G448=6),"",COUNTA('PARTICIPANT NAME LIST'!$B$9:$B448)-COUNTIFS('PARTICIPANT NAME LIST'!$G$9:$G448,"&gt;=3",'PARTICIPANT NAME LIST'!$G$9:$G448,"&lt;=6"))</f>
        <v/>
      </c>
      <c r="B447" s="97" t="str">
        <f>IF(OR(ISBLANK('PARTICIPANT NAME LIST'!$B448),'PARTICIPANT NAME LIST'!$G448=3,'PARTICIPANT NAME LIST'!$G448=4,'PARTICIPANT NAME LIST'!$G448=5,'PARTICIPANT NAME LIST'!$G448=6),"",UPPER('PARTICIPANT NAME LIST'!$B448))</f>
        <v/>
      </c>
      <c r="C447" s="101"/>
      <c r="D447" s="99" t="str">
        <f>IF(OR(ISBLANK('PARTICIPANT NAME LIST'!$B448),'PARTICIPANT NAME LIST'!$G448=3,'PARTICIPANT NAME LIST'!$G448=4,'PARTICIPANT NAME LIST'!$G448=5,'PARTICIPANT NAME LIST'!$G448=6),"",UPPER('PARTICIPANT NAME LIST'!$H448))</f>
        <v/>
      </c>
      <c r="E447" s="100" t="str">
        <f>IF('PARTICIPANT NAME LIST'!$G448=7,"ü","")</f>
        <v/>
      </c>
      <c r="F447" s="100" t="str">
        <f>IF('PARTICIPANT NAME LIST'!$G448=8,"ü","")</f>
        <v/>
      </c>
      <c r="G447" s="100" t="str">
        <f>IF('PARTICIPANT NAME LIST'!$G448=9,"ü","")</f>
        <v/>
      </c>
      <c r="H447" s="100" t="str">
        <f>IF('PARTICIPANT NAME LIST'!$G448=10,"ü","")</f>
        <v/>
      </c>
      <c r="I447" s="100" t="str">
        <f>IF('PARTICIPANT NAME LIST'!$G448=11,"ü","")</f>
        <v/>
      </c>
      <c r="J447" s="100" t="str">
        <f>IF('PARTICIPANT NAME LIST'!$G448=12,"ü","")</f>
        <v/>
      </c>
      <c r="K447" s="9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22.5" customHeight="1">
      <c r="A448" s="96" t="str">
        <f>IF(OR(ISBLANK('PARTICIPANT NAME LIST'!$B449),'PARTICIPANT NAME LIST'!$G449=3,'PARTICIPANT NAME LIST'!$G449=4,'PARTICIPANT NAME LIST'!$G449=5,'PARTICIPANT NAME LIST'!$G449=6),"",COUNTA('PARTICIPANT NAME LIST'!$B$9:$B449)-COUNTIFS('PARTICIPANT NAME LIST'!$G$9:$G449,"&gt;=3",'PARTICIPANT NAME LIST'!$G$9:$G449,"&lt;=6"))</f>
        <v/>
      </c>
      <c r="B448" s="97" t="str">
        <f>IF(OR(ISBLANK('PARTICIPANT NAME LIST'!$B449),'PARTICIPANT NAME LIST'!$G449=3,'PARTICIPANT NAME LIST'!$G449=4,'PARTICIPANT NAME LIST'!$G449=5,'PARTICIPANT NAME LIST'!$G449=6),"",UPPER('PARTICIPANT NAME LIST'!$B449))</f>
        <v/>
      </c>
      <c r="C448" s="101"/>
      <c r="D448" s="99" t="str">
        <f>IF(OR(ISBLANK('PARTICIPANT NAME LIST'!$B449),'PARTICIPANT NAME LIST'!$G449=3,'PARTICIPANT NAME LIST'!$G449=4,'PARTICIPANT NAME LIST'!$G449=5,'PARTICIPANT NAME LIST'!$G449=6),"",UPPER('PARTICIPANT NAME LIST'!$H449))</f>
        <v/>
      </c>
      <c r="E448" s="100" t="str">
        <f>IF('PARTICIPANT NAME LIST'!$G449=7,"ü","")</f>
        <v/>
      </c>
      <c r="F448" s="100" t="str">
        <f>IF('PARTICIPANT NAME LIST'!$G449=8,"ü","")</f>
        <v/>
      </c>
      <c r="G448" s="100" t="str">
        <f>IF('PARTICIPANT NAME LIST'!$G449=9,"ü","")</f>
        <v/>
      </c>
      <c r="H448" s="100" t="str">
        <f>IF('PARTICIPANT NAME LIST'!$G449=10,"ü","")</f>
        <v/>
      </c>
      <c r="I448" s="100" t="str">
        <f>IF('PARTICIPANT NAME LIST'!$G449=11,"ü","")</f>
        <v/>
      </c>
      <c r="J448" s="100" t="str">
        <f>IF('PARTICIPANT NAME LIST'!$G449=12,"ü","")</f>
        <v/>
      </c>
      <c r="K448" s="9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22.5" customHeight="1">
      <c r="A449" s="96" t="str">
        <f>IF(OR(ISBLANK('PARTICIPANT NAME LIST'!$B450),'PARTICIPANT NAME LIST'!$G450=3,'PARTICIPANT NAME LIST'!$G450=4,'PARTICIPANT NAME LIST'!$G450=5,'PARTICIPANT NAME LIST'!$G450=6),"",COUNTA('PARTICIPANT NAME LIST'!$B$9:$B450)-COUNTIFS('PARTICIPANT NAME LIST'!$G$9:$G450,"&gt;=3",'PARTICIPANT NAME LIST'!$G$9:$G450,"&lt;=6"))</f>
        <v/>
      </c>
      <c r="B449" s="97" t="str">
        <f>IF(OR(ISBLANK('PARTICIPANT NAME LIST'!$B450),'PARTICIPANT NAME LIST'!$G450=3,'PARTICIPANT NAME LIST'!$G450=4,'PARTICIPANT NAME LIST'!$G450=5,'PARTICIPANT NAME LIST'!$G450=6),"",UPPER('PARTICIPANT NAME LIST'!$B450))</f>
        <v/>
      </c>
      <c r="C449" s="101"/>
      <c r="D449" s="99" t="str">
        <f>IF(OR(ISBLANK('PARTICIPANT NAME LIST'!$B450),'PARTICIPANT NAME LIST'!$G450=3,'PARTICIPANT NAME LIST'!$G450=4,'PARTICIPANT NAME LIST'!$G450=5,'PARTICIPANT NAME LIST'!$G450=6),"",UPPER('PARTICIPANT NAME LIST'!$H450))</f>
        <v/>
      </c>
      <c r="E449" s="100" t="str">
        <f>IF('PARTICIPANT NAME LIST'!$G450=7,"ü","")</f>
        <v/>
      </c>
      <c r="F449" s="100" t="str">
        <f>IF('PARTICIPANT NAME LIST'!$G450=8,"ü","")</f>
        <v/>
      </c>
      <c r="G449" s="100" t="str">
        <f>IF('PARTICIPANT NAME LIST'!$G450=9,"ü","")</f>
        <v/>
      </c>
      <c r="H449" s="100" t="str">
        <f>IF('PARTICIPANT NAME LIST'!$G450=10,"ü","")</f>
        <v/>
      </c>
      <c r="I449" s="100" t="str">
        <f>IF('PARTICIPANT NAME LIST'!$G450=11,"ü","")</f>
        <v/>
      </c>
      <c r="J449" s="100" t="str">
        <f>IF('PARTICIPANT NAME LIST'!$G450=12,"ü","")</f>
        <v/>
      </c>
      <c r="K449" s="9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22.5" customHeight="1">
      <c r="A450" s="96" t="str">
        <f>IF(OR(ISBLANK('PARTICIPANT NAME LIST'!$B451),'PARTICIPANT NAME LIST'!$G451=3,'PARTICIPANT NAME LIST'!$G451=4,'PARTICIPANT NAME LIST'!$G451=5,'PARTICIPANT NAME LIST'!$G451=6),"",COUNTA('PARTICIPANT NAME LIST'!$B$9:$B451)-COUNTIFS('PARTICIPANT NAME LIST'!$G$9:$G451,"&gt;=3",'PARTICIPANT NAME LIST'!$G$9:$G451,"&lt;=6"))</f>
        <v/>
      </c>
      <c r="B450" s="97" t="str">
        <f>IF(OR(ISBLANK('PARTICIPANT NAME LIST'!$B451),'PARTICIPANT NAME LIST'!$G451=3,'PARTICIPANT NAME LIST'!$G451=4,'PARTICIPANT NAME LIST'!$G451=5,'PARTICIPANT NAME LIST'!$G451=6),"",UPPER('PARTICIPANT NAME LIST'!$B451))</f>
        <v/>
      </c>
      <c r="C450" s="101"/>
      <c r="D450" s="99" t="str">
        <f>IF(OR(ISBLANK('PARTICIPANT NAME LIST'!$B451),'PARTICIPANT NAME LIST'!$G451=3,'PARTICIPANT NAME LIST'!$G451=4,'PARTICIPANT NAME LIST'!$G451=5,'PARTICIPANT NAME LIST'!$G451=6),"",UPPER('PARTICIPANT NAME LIST'!$H451))</f>
        <v/>
      </c>
      <c r="E450" s="100" t="str">
        <f>IF('PARTICIPANT NAME LIST'!$G451=7,"ü","")</f>
        <v/>
      </c>
      <c r="F450" s="100" t="str">
        <f>IF('PARTICIPANT NAME LIST'!$G451=8,"ü","")</f>
        <v/>
      </c>
      <c r="G450" s="100" t="str">
        <f>IF('PARTICIPANT NAME LIST'!$G451=9,"ü","")</f>
        <v/>
      </c>
      <c r="H450" s="100" t="str">
        <f>IF('PARTICIPANT NAME LIST'!$G451=10,"ü","")</f>
        <v/>
      </c>
      <c r="I450" s="100" t="str">
        <f>IF('PARTICIPANT NAME LIST'!$G451=11,"ü","")</f>
        <v/>
      </c>
      <c r="J450" s="100" t="str">
        <f>IF('PARTICIPANT NAME LIST'!$G451=12,"ü","")</f>
        <v/>
      </c>
      <c r="K450" s="9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22.5" customHeight="1">
      <c r="A451" s="96" t="str">
        <f>IF(OR(ISBLANK('PARTICIPANT NAME LIST'!$B452),'PARTICIPANT NAME LIST'!$G452=3,'PARTICIPANT NAME LIST'!$G452=4,'PARTICIPANT NAME LIST'!$G452=5,'PARTICIPANT NAME LIST'!$G452=6),"",COUNTA('PARTICIPANT NAME LIST'!$B$9:$B452)-COUNTIFS('PARTICIPANT NAME LIST'!$G$9:$G452,"&gt;=3",'PARTICIPANT NAME LIST'!$G$9:$G452,"&lt;=6"))</f>
        <v/>
      </c>
      <c r="B451" s="97" t="str">
        <f>IF(OR(ISBLANK('PARTICIPANT NAME LIST'!$B452),'PARTICIPANT NAME LIST'!$G452=3,'PARTICIPANT NAME LIST'!$G452=4,'PARTICIPANT NAME LIST'!$G452=5,'PARTICIPANT NAME LIST'!$G452=6),"",UPPER('PARTICIPANT NAME LIST'!$B452))</f>
        <v/>
      </c>
      <c r="C451" s="101"/>
      <c r="D451" s="99" t="str">
        <f>IF(OR(ISBLANK('PARTICIPANT NAME LIST'!$B452),'PARTICIPANT NAME LIST'!$G452=3,'PARTICIPANT NAME LIST'!$G452=4,'PARTICIPANT NAME LIST'!$G452=5,'PARTICIPANT NAME LIST'!$G452=6),"",UPPER('PARTICIPANT NAME LIST'!$H452))</f>
        <v/>
      </c>
      <c r="E451" s="100" t="str">
        <f>IF('PARTICIPANT NAME LIST'!$G452=7,"ü","")</f>
        <v/>
      </c>
      <c r="F451" s="100" t="str">
        <f>IF('PARTICIPANT NAME LIST'!$G452=8,"ü","")</f>
        <v/>
      </c>
      <c r="G451" s="100" t="str">
        <f>IF('PARTICIPANT NAME LIST'!$G452=9,"ü","")</f>
        <v/>
      </c>
      <c r="H451" s="100" t="str">
        <f>IF('PARTICIPANT NAME LIST'!$G452=10,"ü","")</f>
        <v/>
      </c>
      <c r="I451" s="100" t="str">
        <f>IF('PARTICIPANT NAME LIST'!$G452=11,"ü","")</f>
        <v/>
      </c>
      <c r="J451" s="100" t="str">
        <f>IF('PARTICIPANT NAME LIST'!$G452=12,"ü","")</f>
        <v/>
      </c>
      <c r="K451" s="9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22.5" customHeight="1">
      <c r="A452" s="96" t="str">
        <f>IF(OR(ISBLANK('PARTICIPANT NAME LIST'!$B453),'PARTICIPANT NAME LIST'!$G453=3,'PARTICIPANT NAME LIST'!$G453=4,'PARTICIPANT NAME LIST'!$G453=5,'PARTICIPANT NAME LIST'!$G453=6),"",COUNTA('PARTICIPANT NAME LIST'!$B$9:$B453)-COUNTIFS('PARTICIPANT NAME LIST'!$G$9:$G453,"&gt;=3",'PARTICIPANT NAME LIST'!$G$9:$G453,"&lt;=6"))</f>
        <v/>
      </c>
      <c r="B452" s="97" t="str">
        <f>IF(OR(ISBLANK('PARTICIPANT NAME LIST'!$B453),'PARTICIPANT NAME LIST'!$G453=3,'PARTICIPANT NAME LIST'!$G453=4,'PARTICIPANT NAME LIST'!$G453=5,'PARTICIPANT NAME LIST'!$G453=6),"",UPPER('PARTICIPANT NAME LIST'!$B453))</f>
        <v/>
      </c>
      <c r="C452" s="101"/>
      <c r="D452" s="99" t="str">
        <f>IF(OR(ISBLANK('PARTICIPANT NAME LIST'!$B453),'PARTICIPANT NAME LIST'!$G453=3,'PARTICIPANT NAME LIST'!$G453=4,'PARTICIPANT NAME LIST'!$G453=5,'PARTICIPANT NAME LIST'!$G453=6),"",UPPER('PARTICIPANT NAME LIST'!$H453))</f>
        <v/>
      </c>
      <c r="E452" s="100" t="str">
        <f>IF('PARTICIPANT NAME LIST'!$G453=7,"ü","")</f>
        <v/>
      </c>
      <c r="F452" s="100" t="str">
        <f>IF('PARTICIPANT NAME LIST'!$G453=8,"ü","")</f>
        <v/>
      </c>
      <c r="G452" s="100" t="str">
        <f>IF('PARTICIPANT NAME LIST'!$G453=9,"ü","")</f>
        <v/>
      </c>
      <c r="H452" s="100" t="str">
        <f>IF('PARTICIPANT NAME LIST'!$G453=10,"ü","")</f>
        <v/>
      </c>
      <c r="I452" s="100" t="str">
        <f>IF('PARTICIPANT NAME LIST'!$G453=11,"ü","")</f>
        <v/>
      </c>
      <c r="J452" s="100" t="str">
        <f>IF('PARTICIPANT NAME LIST'!$G453=12,"ü","")</f>
        <v/>
      </c>
      <c r="K452" s="9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22.5" customHeight="1">
      <c r="A453" s="96" t="str">
        <f>IF(OR(ISBLANK('PARTICIPANT NAME LIST'!$B454),'PARTICIPANT NAME LIST'!$G454=3,'PARTICIPANT NAME LIST'!$G454=4,'PARTICIPANT NAME LIST'!$G454=5,'PARTICIPANT NAME LIST'!$G454=6),"",COUNTA('PARTICIPANT NAME LIST'!$B$9:$B454)-COUNTIFS('PARTICIPANT NAME LIST'!$G$9:$G454,"&gt;=3",'PARTICIPANT NAME LIST'!$G$9:$G454,"&lt;=6"))</f>
        <v/>
      </c>
      <c r="B453" s="97" t="str">
        <f>IF(OR(ISBLANK('PARTICIPANT NAME LIST'!$B454),'PARTICIPANT NAME LIST'!$G454=3,'PARTICIPANT NAME LIST'!$G454=4,'PARTICIPANT NAME LIST'!$G454=5,'PARTICIPANT NAME LIST'!$G454=6),"",UPPER('PARTICIPANT NAME LIST'!$B454))</f>
        <v/>
      </c>
      <c r="C453" s="101"/>
      <c r="D453" s="99" t="str">
        <f>IF(OR(ISBLANK('PARTICIPANT NAME LIST'!$B454),'PARTICIPANT NAME LIST'!$G454=3,'PARTICIPANT NAME LIST'!$G454=4,'PARTICIPANT NAME LIST'!$G454=5,'PARTICIPANT NAME LIST'!$G454=6),"",UPPER('PARTICIPANT NAME LIST'!$H454))</f>
        <v/>
      </c>
      <c r="E453" s="100" t="str">
        <f>IF('PARTICIPANT NAME LIST'!$G454=7,"ü","")</f>
        <v/>
      </c>
      <c r="F453" s="100" t="str">
        <f>IF('PARTICIPANT NAME LIST'!$G454=8,"ü","")</f>
        <v/>
      </c>
      <c r="G453" s="100" t="str">
        <f>IF('PARTICIPANT NAME LIST'!$G454=9,"ü","")</f>
        <v/>
      </c>
      <c r="H453" s="100" t="str">
        <f>IF('PARTICIPANT NAME LIST'!$G454=10,"ü","")</f>
        <v/>
      </c>
      <c r="I453" s="100" t="str">
        <f>IF('PARTICIPANT NAME LIST'!$G454=11,"ü","")</f>
        <v/>
      </c>
      <c r="J453" s="100" t="str">
        <f>IF('PARTICIPANT NAME LIST'!$G454=12,"ü","")</f>
        <v/>
      </c>
      <c r="K453" s="9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22.5" customHeight="1">
      <c r="A454" s="96" t="str">
        <f>IF(OR(ISBLANK('PARTICIPANT NAME LIST'!$B455),'PARTICIPANT NAME LIST'!$G455=3,'PARTICIPANT NAME LIST'!$G455=4,'PARTICIPANT NAME LIST'!$G455=5,'PARTICIPANT NAME LIST'!$G455=6),"",COUNTA('PARTICIPANT NAME LIST'!$B$9:$B455)-COUNTIFS('PARTICIPANT NAME LIST'!$G$9:$G455,"&gt;=3",'PARTICIPANT NAME LIST'!$G$9:$G455,"&lt;=6"))</f>
        <v/>
      </c>
      <c r="B454" s="97" t="str">
        <f>IF(OR(ISBLANK('PARTICIPANT NAME LIST'!$B455),'PARTICIPANT NAME LIST'!$G455=3,'PARTICIPANT NAME LIST'!$G455=4,'PARTICIPANT NAME LIST'!$G455=5,'PARTICIPANT NAME LIST'!$G455=6),"",UPPER('PARTICIPANT NAME LIST'!$B455))</f>
        <v/>
      </c>
      <c r="C454" s="101"/>
      <c r="D454" s="99" t="str">
        <f>IF(OR(ISBLANK('PARTICIPANT NAME LIST'!$B455),'PARTICIPANT NAME LIST'!$G455=3,'PARTICIPANT NAME LIST'!$G455=4,'PARTICIPANT NAME LIST'!$G455=5,'PARTICIPANT NAME LIST'!$G455=6),"",UPPER('PARTICIPANT NAME LIST'!$H455))</f>
        <v/>
      </c>
      <c r="E454" s="100" t="str">
        <f>IF('PARTICIPANT NAME LIST'!$G455=7,"ü","")</f>
        <v/>
      </c>
      <c r="F454" s="100" t="str">
        <f>IF('PARTICIPANT NAME LIST'!$G455=8,"ü","")</f>
        <v/>
      </c>
      <c r="G454" s="100" t="str">
        <f>IF('PARTICIPANT NAME LIST'!$G455=9,"ü","")</f>
        <v/>
      </c>
      <c r="H454" s="100" t="str">
        <f>IF('PARTICIPANT NAME LIST'!$G455=10,"ü","")</f>
        <v/>
      </c>
      <c r="I454" s="100" t="str">
        <f>IF('PARTICIPANT NAME LIST'!$G455=11,"ü","")</f>
        <v/>
      </c>
      <c r="J454" s="100" t="str">
        <f>IF('PARTICIPANT NAME LIST'!$G455=12,"ü","")</f>
        <v/>
      </c>
      <c r="K454" s="9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22.5" customHeight="1">
      <c r="A455" s="96" t="str">
        <f>IF(OR(ISBLANK('PARTICIPANT NAME LIST'!$B456),'PARTICIPANT NAME LIST'!$G456=3,'PARTICIPANT NAME LIST'!$G456=4,'PARTICIPANT NAME LIST'!$G456=5,'PARTICIPANT NAME LIST'!$G456=6),"",COUNTA('PARTICIPANT NAME LIST'!$B$9:$B456)-COUNTIFS('PARTICIPANT NAME LIST'!$G$9:$G456,"&gt;=3",'PARTICIPANT NAME LIST'!$G$9:$G456,"&lt;=6"))</f>
        <v/>
      </c>
      <c r="B455" s="97" t="str">
        <f>IF(OR(ISBLANK('PARTICIPANT NAME LIST'!$B456),'PARTICIPANT NAME LIST'!$G456=3,'PARTICIPANT NAME LIST'!$G456=4,'PARTICIPANT NAME LIST'!$G456=5,'PARTICIPANT NAME LIST'!$G456=6),"",UPPER('PARTICIPANT NAME LIST'!$B456))</f>
        <v/>
      </c>
      <c r="C455" s="101"/>
      <c r="D455" s="99" t="str">
        <f>IF(OR(ISBLANK('PARTICIPANT NAME LIST'!$B456),'PARTICIPANT NAME LIST'!$G456=3,'PARTICIPANT NAME LIST'!$G456=4,'PARTICIPANT NAME LIST'!$G456=5,'PARTICIPANT NAME LIST'!$G456=6),"",UPPER('PARTICIPANT NAME LIST'!$H456))</f>
        <v/>
      </c>
      <c r="E455" s="100" t="str">
        <f>IF('PARTICIPANT NAME LIST'!$G456=7,"ü","")</f>
        <v/>
      </c>
      <c r="F455" s="100" t="str">
        <f>IF('PARTICIPANT NAME LIST'!$G456=8,"ü","")</f>
        <v/>
      </c>
      <c r="G455" s="100" t="str">
        <f>IF('PARTICIPANT NAME LIST'!$G456=9,"ü","")</f>
        <v/>
      </c>
      <c r="H455" s="100" t="str">
        <f>IF('PARTICIPANT NAME LIST'!$G456=10,"ü","")</f>
        <v/>
      </c>
      <c r="I455" s="100" t="str">
        <f>IF('PARTICIPANT NAME LIST'!$G456=11,"ü","")</f>
        <v/>
      </c>
      <c r="J455" s="100" t="str">
        <f>IF('PARTICIPANT NAME LIST'!$G456=12,"ü","")</f>
        <v/>
      </c>
      <c r="K455" s="9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22.5" customHeight="1">
      <c r="A456" s="96" t="str">
        <f>IF(OR(ISBLANK('PARTICIPANT NAME LIST'!$B457),'PARTICIPANT NAME LIST'!$G457=3,'PARTICIPANT NAME LIST'!$G457=4,'PARTICIPANT NAME LIST'!$G457=5,'PARTICIPANT NAME LIST'!$G457=6),"",COUNTA('PARTICIPANT NAME LIST'!$B$9:$B457)-COUNTIFS('PARTICIPANT NAME LIST'!$G$9:$G457,"&gt;=3",'PARTICIPANT NAME LIST'!$G$9:$G457,"&lt;=6"))</f>
        <v/>
      </c>
      <c r="B456" s="97" t="str">
        <f>IF(OR(ISBLANK('PARTICIPANT NAME LIST'!$B457),'PARTICIPANT NAME LIST'!$G457=3,'PARTICIPANT NAME LIST'!$G457=4,'PARTICIPANT NAME LIST'!$G457=5,'PARTICIPANT NAME LIST'!$G457=6),"",UPPER('PARTICIPANT NAME LIST'!$B457))</f>
        <v/>
      </c>
      <c r="C456" s="101"/>
      <c r="D456" s="99" t="str">
        <f>IF(OR(ISBLANK('PARTICIPANT NAME LIST'!$B457),'PARTICIPANT NAME LIST'!$G457=3,'PARTICIPANT NAME LIST'!$G457=4,'PARTICIPANT NAME LIST'!$G457=5,'PARTICIPANT NAME LIST'!$G457=6),"",UPPER('PARTICIPANT NAME LIST'!$H457))</f>
        <v/>
      </c>
      <c r="E456" s="100" t="str">
        <f>IF('PARTICIPANT NAME LIST'!$G457=7,"ü","")</f>
        <v/>
      </c>
      <c r="F456" s="100" t="str">
        <f>IF('PARTICIPANT NAME LIST'!$G457=8,"ü","")</f>
        <v/>
      </c>
      <c r="G456" s="100" t="str">
        <f>IF('PARTICIPANT NAME LIST'!$G457=9,"ü","")</f>
        <v/>
      </c>
      <c r="H456" s="100" t="str">
        <f>IF('PARTICIPANT NAME LIST'!$G457=10,"ü","")</f>
        <v/>
      </c>
      <c r="I456" s="100" t="str">
        <f>IF('PARTICIPANT NAME LIST'!$G457=11,"ü","")</f>
        <v/>
      </c>
      <c r="J456" s="100" t="str">
        <f>IF('PARTICIPANT NAME LIST'!$G457=12,"ü","")</f>
        <v/>
      </c>
      <c r="K456" s="9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22.5" customHeight="1">
      <c r="A457" s="96" t="str">
        <f>IF(OR(ISBLANK('PARTICIPANT NAME LIST'!$B458),'PARTICIPANT NAME LIST'!$G458=3,'PARTICIPANT NAME LIST'!$G458=4,'PARTICIPANT NAME LIST'!$G458=5,'PARTICIPANT NAME LIST'!$G458=6),"",COUNTA('PARTICIPANT NAME LIST'!$B$9:$B458)-COUNTIFS('PARTICIPANT NAME LIST'!$G$9:$G458,"&gt;=3",'PARTICIPANT NAME LIST'!$G$9:$G458,"&lt;=6"))</f>
        <v/>
      </c>
      <c r="B457" s="97" t="str">
        <f>IF(OR(ISBLANK('PARTICIPANT NAME LIST'!$B458),'PARTICIPANT NAME LIST'!$G458=3,'PARTICIPANT NAME LIST'!$G458=4,'PARTICIPANT NAME LIST'!$G458=5,'PARTICIPANT NAME LIST'!$G458=6),"",UPPER('PARTICIPANT NAME LIST'!$B458))</f>
        <v/>
      </c>
      <c r="C457" s="101"/>
      <c r="D457" s="99" t="str">
        <f>IF(OR(ISBLANK('PARTICIPANT NAME LIST'!$B458),'PARTICIPANT NAME LIST'!$G458=3,'PARTICIPANT NAME LIST'!$G458=4,'PARTICIPANT NAME LIST'!$G458=5,'PARTICIPANT NAME LIST'!$G458=6),"",UPPER('PARTICIPANT NAME LIST'!$H458))</f>
        <v/>
      </c>
      <c r="E457" s="100" t="str">
        <f>IF('PARTICIPANT NAME LIST'!$G458=7,"ü","")</f>
        <v/>
      </c>
      <c r="F457" s="100" t="str">
        <f>IF('PARTICIPANT NAME LIST'!$G458=8,"ü","")</f>
        <v/>
      </c>
      <c r="G457" s="100" t="str">
        <f>IF('PARTICIPANT NAME LIST'!$G458=9,"ü","")</f>
        <v/>
      </c>
      <c r="H457" s="100" t="str">
        <f>IF('PARTICIPANT NAME LIST'!$G458=10,"ü","")</f>
        <v/>
      </c>
      <c r="I457" s="100" t="str">
        <f>IF('PARTICIPANT NAME LIST'!$G458=11,"ü","")</f>
        <v/>
      </c>
      <c r="J457" s="100" t="str">
        <f>IF('PARTICIPANT NAME LIST'!$G458=12,"ü","")</f>
        <v/>
      </c>
      <c r="K457" s="9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22.5" customHeight="1">
      <c r="A458" s="96" t="str">
        <f>IF(OR(ISBLANK('PARTICIPANT NAME LIST'!$B459),'PARTICIPANT NAME LIST'!$G459=3,'PARTICIPANT NAME LIST'!$G459=4,'PARTICIPANT NAME LIST'!$G459=5,'PARTICIPANT NAME LIST'!$G459=6),"",COUNTA('PARTICIPANT NAME LIST'!$B$9:$B459)-COUNTIFS('PARTICIPANT NAME LIST'!$G$9:$G459,"&gt;=3",'PARTICIPANT NAME LIST'!$G$9:$G459,"&lt;=6"))</f>
        <v/>
      </c>
      <c r="B458" s="97" t="str">
        <f>IF(OR(ISBLANK('PARTICIPANT NAME LIST'!$B459),'PARTICIPANT NAME LIST'!$G459=3,'PARTICIPANT NAME LIST'!$G459=4,'PARTICIPANT NAME LIST'!$G459=5,'PARTICIPANT NAME LIST'!$G459=6),"",UPPER('PARTICIPANT NAME LIST'!$B459))</f>
        <v/>
      </c>
      <c r="C458" s="101"/>
      <c r="D458" s="99" t="str">
        <f>IF(OR(ISBLANK('PARTICIPANT NAME LIST'!$B459),'PARTICIPANT NAME LIST'!$G459=3,'PARTICIPANT NAME LIST'!$G459=4,'PARTICIPANT NAME LIST'!$G459=5,'PARTICIPANT NAME LIST'!$G459=6),"",UPPER('PARTICIPANT NAME LIST'!$H459))</f>
        <v/>
      </c>
      <c r="E458" s="100" t="str">
        <f>IF('PARTICIPANT NAME LIST'!$G459=7,"ü","")</f>
        <v/>
      </c>
      <c r="F458" s="100" t="str">
        <f>IF('PARTICIPANT NAME LIST'!$G459=8,"ü","")</f>
        <v/>
      </c>
      <c r="G458" s="100" t="str">
        <f>IF('PARTICIPANT NAME LIST'!$G459=9,"ü","")</f>
        <v/>
      </c>
      <c r="H458" s="100" t="str">
        <f>IF('PARTICIPANT NAME LIST'!$G459=10,"ü","")</f>
        <v/>
      </c>
      <c r="I458" s="100" t="str">
        <f>IF('PARTICIPANT NAME LIST'!$G459=11,"ü","")</f>
        <v/>
      </c>
      <c r="J458" s="100" t="str">
        <f>IF('PARTICIPANT NAME LIST'!$G459=12,"ü","")</f>
        <v/>
      </c>
      <c r="K458" s="9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22.5" customHeight="1">
      <c r="A459" s="96" t="str">
        <f>IF(OR(ISBLANK('PARTICIPANT NAME LIST'!$B460),'PARTICIPANT NAME LIST'!$G460=3,'PARTICIPANT NAME LIST'!$G460=4,'PARTICIPANT NAME LIST'!$G460=5,'PARTICIPANT NAME LIST'!$G460=6),"",COUNTA('PARTICIPANT NAME LIST'!$B$9:$B460)-COUNTIFS('PARTICIPANT NAME LIST'!$G$9:$G460,"&gt;=3",'PARTICIPANT NAME LIST'!$G$9:$G460,"&lt;=6"))</f>
        <v/>
      </c>
      <c r="B459" s="97" t="str">
        <f>IF(OR(ISBLANK('PARTICIPANT NAME LIST'!$B460),'PARTICIPANT NAME LIST'!$G460=3,'PARTICIPANT NAME LIST'!$G460=4,'PARTICIPANT NAME LIST'!$G460=5,'PARTICIPANT NAME LIST'!$G460=6),"",UPPER('PARTICIPANT NAME LIST'!$B460))</f>
        <v/>
      </c>
      <c r="C459" s="101"/>
      <c r="D459" s="99" t="str">
        <f>IF(OR(ISBLANK('PARTICIPANT NAME LIST'!$B460),'PARTICIPANT NAME LIST'!$G460=3,'PARTICIPANT NAME LIST'!$G460=4,'PARTICIPANT NAME LIST'!$G460=5,'PARTICIPANT NAME LIST'!$G460=6),"",UPPER('PARTICIPANT NAME LIST'!$H460))</f>
        <v/>
      </c>
      <c r="E459" s="100" t="str">
        <f>IF('PARTICIPANT NAME LIST'!$G460=7,"ü","")</f>
        <v/>
      </c>
      <c r="F459" s="100" t="str">
        <f>IF('PARTICIPANT NAME LIST'!$G460=8,"ü","")</f>
        <v/>
      </c>
      <c r="G459" s="100" t="str">
        <f>IF('PARTICIPANT NAME LIST'!$G460=9,"ü","")</f>
        <v/>
      </c>
      <c r="H459" s="100" t="str">
        <f>IF('PARTICIPANT NAME LIST'!$G460=10,"ü","")</f>
        <v/>
      </c>
      <c r="I459" s="100" t="str">
        <f>IF('PARTICIPANT NAME LIST'!$G460=11,"ü","")</f>
        <v/>
      </c>
      <c r="J459" s="100" t="str">
        <f>IF('PARTICIPANT NAME LIST'!$G460=12,"ü","")</f>
        <v/>
      </c>
      <c r="K459" s="9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22.5" customHeight="1">
      <c r="A460" s="96" t="str">
        <f>IF(OR(ISBLANK('PARTICIPANT NAME LIST'!$B461),'PARTICIPANT NAME LIST'!$G461=3,'PARTICIPANT NAME LIST'!$G461=4,'PARTICIPANT NAME LIST'!$G461=5,'PARTICIPANT NAME LIST'!$G461=6),"",COUNTA('PARTICIPANT NAME LIST'!$B$9:$B461)-COUNTIFS('PARTICIPANT NAME LIST'!$G$9:$G461,"&gt;=3",'PARTICIPANT NAME LIST'!$G$9:$G461,"&lt;=6"))</f>
        <v/>
      </c>
      <c r="B460" s="97" t="str">
        <f>IF(OR(ISBLANK('PARTICIPANT NAME LIST'!$B461),'PARTICIPANT NAME LIST'!$G461=3,'PARTICIPANT NAME LIST'!$G461=4,'PARTICIPANT NAME LIST'!$G461=5,'PARTICIPANT NAME LIST'!$G461=6),"",UPPER('PARTICIPANT NAME LIST'!$B461))</f>
        <v/>
      </c>
      <c r="C460" s="101"/>
      <c r="D460" s="99" t="str">
        <f>IF(OR(ISBLANK('PARTICIPANT NAME LIST'!$B461),'PARTICIPANT NAME LIST'!$G461=3,'PARTICIPANT NAME LIST'!$G461=4,'PARTICIPANT NAME LIST'!$G461=5,'PARTICIPANT NAME LIST'!$G461=6),"",UPPER('PARTICIPANT NAME LIST'!$H461))</f>
        <v/>
      </c>
      <c r="E460" s="100" t="str">
        <f>IF('PARTICIPANT NAME LIST'!$G461=7,"ü","")</f>
        <v/>
      </c>
      <c r="F460" s="100" t="str">
        <f>IF('PARTICIPANT NAME LIST'!$G461=8,"ü","")</f>
        <v/>
      </c>
      <c r="G460" s="100" t="str">
        <f>IF('PARTICIPANT NAME LIST'!$G461=9,"ü","")</f>
        <v/>
      </c>
      <c r="H460" s="100" t="str">
        <f>IF('PARTICIPANT NAME LIST'!$G461=10,"ü","")</f>
        <v/>
      </c>
      <c r="I460" s="100" t="str">
        <f>IF('PARTICIPANT NAME LIST'!$G461=11,"ü","")</f>
        <v/>
      </c>
      <c r="J460" s="100" t="str">
        <f>IF('PARTICIPANT NAME LIST'!$G461=12,"ü","")</f>
        <v/>
      </c>
      <c r="K460" s="9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22.5" customHeight="1">
      <c r="A461" s="96" t="str">
        <f>IF(OR(ISBLANK('PARTICIPANT NAME LIST'!$B462),'PARTICIPANT NAME LIST'!$G462=3,'PARTICIPANT NAME LIST'!$G462=4,'PARTICIPANT NAME LIST'!$G462=5,'PARTICIPANT NAME LIST'!$G462=6),"",COUNTA('PARTICIPANT NAME LIST'!$B$9:$B462)-COUNTIFS('PARTICIPANT NAME LIST'!$G$9:$G462,"&gt;=3",'PARTICIPANT NAME LIST'!$G$9:$G462,"&lt;=6"))</f>
        <v/>
      </c>
      <c r="B461" s="97" t="str">
        <f>IF(OR(ISBLANK('PARTICIPANT NAME LIST'!$B462),'PARTICIPANT NAME LIST'!$G462=3,'PARTICIPANT NAME LIST'!$G462=4,'PARTICIPANT NAME LIST'!$G462=5,'PARTICIPANT NAME LIST'!$G462=6),"",UPPER('PARTICIPANT NAME LIST'!$B462))</f>
        <v/>
      </c>
      <c r="C461" s="101"/>
      <c r="D461" s="99" t="str">
        <f>IF(OR(ISBLANK('PARTICIPANT NAME LIST'!$B462),'PARTICIPANT NAME LIST'!$G462=3,'PARTICIPANT NAME LIST'!$G462=4,'PARTICIPANT NAME LIST'!$G462=5,'PARTICIPANT NAME LIST'!$G462=6),"",UPPER('PARTICIPANT NAME LIST'!$H462))</f>
        <v/>
      </c>
      <c r="E461" s="100" t="str">
        <f>IF('PARTICIPANT NAME LIST'!$G462=7,"ü","")</f>
        <v/>
      </c>
      <c r="F461" s="100" t="str">
        <f>IF('PARTICIPANT NAME LIST'!$G462=8,"ü","")</f>
        <v/>
      </c>
      <c r="G461" s="100" t="str">
        <f>IF('PARTICIPANT NAME LIST'!$G462=9,"ü","")</f>
        <v/>
      </c>
      <c r="H461" s="100" t="str">
        <f>IF('PARTICIPANT NAME LIST'!$G462=10,"ü","")</f>
        <v/>
      </c>
      <c r="I461" s="100" t="str">
        <f>IF('PARTICIPANT NAME LIST'!$G462=11,"ü","")</f>
        <v/>
      </c>
      <c r="J461" s="100" t="str">
        <f>IF('PARTICIPANT NAME LIST'!$G462=12,"ü","")</f>
        <v/>
      </c>
      <c r="K461" s="9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22.5" customHeight="1">
      <c r="A462" s="96" t="str">
        <f>IF(OR(ISBLANK('PARTICIPANT NAME LIST'!$B463),'PARTICIPANT NAME LIST'!$G463=3,'PARTICIPANT NAME LIST'!$G463=4,'PARTICIPANT NAME LIST'!$G463=5,'PARTICIPANT NAME LIST'!$G463=6),"",COUNTA('PARTICIPANT NAME LIST'!$B$9:$B463)-COUNTIFS('PARTICIPANT NAME LIST'!$G$9:$G463,"&gt;=3",'PARTICIPANT NAME LIST'!$G$9:$G463,"&lt;=6"))</f>
        <v/>
      </c>
      <c r="B462" s="97" t="str">
        <f>IF(OR(ISBLANK('PARTICIPANT NAME LIST'!$B463),'PARTICIPANT NAME LIST'!$G463=3,'PARTICIPANT NAME LIST'!$G463=4,'PARTICIPANT NAME LIST'!$G463=5,'PARTICIPANT NAME LIST'!$G463=6),"",UPPER('PARTICIPANT NAME LIST'!$B463))</f>
        <v/>
      </c>
      <c r="C462" s="101"/>
      <c r="D462" s="99" t="str">
        <f>IF(OR(ISBLANK('PARTICIPANT NAME LIST'!$B463),'PARTICIPANT NAME LIST'!$G463=3,'PARTICIPANT NAME LIST'!$G463=4,'PARTICIPANT NAME LIST'!$G463=5,'PARTICIPANT NAME LIST'!$G463=6),"",UPPER('PARTICIPANT NAME LIST'!$H463))</f>
        <v/>
      </c>
      <c r="E462" s="100" t="str">
        <f>IF('PARTICIPANT NAME LIST'!$G463=7,"ü","")</f>
        <v/>
      </c>
      <c r="F462" s="100" t="str">
        <f>IF('PARTICIPANT NAME LIST'!$G463=8,"ü","")</f>
        <v/>
      </c>
      <c r="G462" s="100" t="str">
        <f>IF('PARTICIPANT NAME LIST'!$G463=9,"ü","")</f>
        <v/>
      </c>
      <c r="H462" s="100" t="str">
        <f>IF('PARTICIPANT NAME LIST'!$G463=10,"ü","")</f>
        <v/>
      </c>
      <c r="I462" s="100" t="str">
        <f>IF('PARTICIPANT NAME LIST'!$G463=11,"ü","")</f>
        <v/>
      </c>
      <c r="J462" s="100" t="str">
        <f>IF('PARTICIPANT NAME LIST'!$G463=12,"ü","")</f>
        <v/>
      </c>
      <c r="K462" s="9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22.5" customHeight="1">
      <c r="A463" s="96" t="str">
        <f>IF(OR(ISBLANK('PARTICIPANT NAME LIST'!$B464),'PARTICIPANT NAME LIST'!$G464=3,'PARTICIPANT NAME LIST'!$G464=4,'PARTICIPANT NAME LIST'!$G464=5,'PARTICIPANT NAME LIST'!$G464=6),"",COUNTA('PARTICIPANT NAME LIST'!$B$9:$B464)-COUNTIFS('PARTICIPANT NAME LIST'!$G$9:$G464,"&gt;=3",'PARTICIPANT NAME LIST'!$G$9:$G464,"&lt;=6"))</f>
        <v/>
      </c>
      <c r="B463" s="97" t="str">
        <f>IF(OR(ISBLANK('PARTICIPANT NAME LIST'!$B464),'PARTICIPANT NAME LIST'!$G464=3,'PARTICIPANT NAME LIST'!$G464=4,'PARTICIPANT NAME LIST'!$G464=5,'PARTICIPANT NAME LIST'!$G464=6),"",UPPER('PARTICIPANT NAME LIST'!$B464))</f>
        <v/>
      </c>
      <c r="C463" s="101"/>
      <c r="D463" s="99" t="str">
        <f>IF(OR(ISBLANK('PARTICIPANT NAME LIST'!$B464),'PARTICIPANT NAME LIST'!$G464=3,'PARTICIPANT NAME LIST'!$G464=4,'PARTICIPANT NAME LIST'!$G464=5,'PARTICIPANT NAME LIST'!$G464=6),"",UPPER('PARTICIPANT NAME LIST'!$H464))</f>
        <v/>
      </c>
      <c r="E463" s="100" t="str">
        <f>IF('PARTICIPANT NAME LIST'!$G464=7,"ü","")</f>
        <v/>
      </c>
      <c r="F463" s="100" t="str">
        <f>IF('PARTICIPANT NAME LIST'!$G464=8,"ü","")</f>
        <v/>
      </c>
      <c r="G463" s="100" t="str">
        <f>IF('PARTICIPANT NAME LIST'!$G464=9,"ü","")</f>
        <v/>
      </c>
      <c r="H463" s="100" t="str">
        <f>IF('PARTICIPANT NAME LIST'!$G464=10,"ü","")</f>
        <v/>
      </c>
      <c r="I463" s="100" t="str">
        <f>IF('PARTICIPANT NAME LIST'!$G464=11,"ü","")</f>
        <v/>
      </c>
      <c r="J463" s="100" t="str">
        <f>IF('PARTICIPANT NAME LIST'!$G464=12,"ü","")</f>
        <v/>
      </c>
      <c r="K463" s="9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22.5" customHeight="1">
      <c r="A464" s="96" t="str">
        <f>IF(OR(ISBLANK('PARTICIPANT NAME LIST'!$B465),'PARTICIPANT NAME LIST'!$G465=3,'PARTICIPANT NAME LIST'!$G465=4,'PARTICIPANT NAME LIST'!$G465=5,'PARTICIPANT NAME LIST'!$G465=6),"",COUNTA('PARTICIPANT NAME LIST'!$B$9:$B465)-COUNTIFS('PARTICIPANT NAME LIST'!$G$9:$G465,"&gt;=3",'PARTICIPANT NAME LIST'!$G$9:$G465,"&lt;=6"))</f>
        <v/>
      </c>
      <c r="B464" s="97" t="str">
        <f>IF(OR(ISBLANK('PARTICIPANT NAME LIST'!$B465),'PARTICIPANT NAME LIST'!$G465=3,'PARTICIPANT NAME LIST'!$G465=4,'PARTICIPANT NAME LIST'!$G465=5,'PARTICIPANT NAME LIST'!$G465=6),"",UPPER('PARTICIPANT NAME LIST'!$B465))</f>
        <v/>
      </c>
      <c r="C464" s="101"/>
      <c r="D464" s="99" t="str">
        <f>IF(OR(ISBLANK('PARTICIPANT NAME LIST'!$B465),'PARTICIPANT NAME LIST'!$G465=3,'PARTICIPANT NAME LIST'!$G465=4,'PARTICIPANT NAME LIST'!$G465=5,'PARTICIPANT NAME LIST'!$G465=6),"",UPPER('PARTICIPANT NAME LIST'!$H465))</f>
        <v/>
      </c>
      <c r="E464" s="100" t="str">
        <f>IF('PARTICIPANT NAME LIST'!$G465=7,"ü","")</f>
        <v/>
      </c>
      <c r="F464" s="100" t="str">
        <f>IF('PARTICIPANT NAME LIST'!$G465=8,"ü","")</f>
        <v/>
      </c>
      <c r="G464" s="100" t="str">
        <f>IF('PARTICIPANT NAME LIST'!$G465=9,"ü","")</f>
        <v/>
      </c>
      <c r="H464" s="100" t="str">
        <f>IF('PARTICIPANT NAME LIST'!$G465=10,"ü","")</f>
        <v/>
      </c>
      <c r="I464" s="100" t="str">
        <f>IF('PARTICIPANT NAME LIST'!$G465=11,"ü","")</f>
        <v/>
      </c>
      <c r="J464" s="100" t="str">
        <f>IF('PARTICIPANT NAME LIST'!$G465=12,"ü","")</f>
        <v/>
      </c>
      <c r="K464" s="9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22.5" customHeight="1">
      <c r="A465" s="96" t="str">
        <f>IF(OR(ISBLANK('PARTICIPANT NAME LIST'!$B466),'PARTICIPANT NAME LIST'!$G466=3,'PARTICIPANT NAME LIST'!$G466=4,'PARTICIPANT NAME LIST'!$G466=5,'PARTICIPANT NAME LIST'!$G466=6),"",COUNTA('PARTICIPANT NAME LIST'!$B$9:$B466)-COUNTIFS('PARTICIPANT NAME LIST'!$G$9:$G466,"&gt;=3",'PARTICIPANT NAME LIST'!$G$9:$G466,"&lt;=6"))</f>
        <v/>
      </c>
      <c r="B465" s="97" t="str">
        <f>IF(OR(ISBLANK('PARTICIPANT NAME LIST'!$B466),'PARTICIPANT NAME LIST'!$G466=3,'PARTICIPANT NAME LIST'!$G466=4,'PARTICIPANT NAME LIST'!$G466=5,'PARTICIPANT NAME LIST'!$G466=6),"",UPPER('PARTICIPANT NAME LIST'!$B466))</f>
        <v/>
      </c>
      <c r="C465" s="101"/>
      <c r="D465" s="99" t="str">
        <f>IF(OR(ISBLANK('PARTICIPANT NAME LIST'!$B466),'PARTICIPANT NAME LIST'!$G466=3,'PARTICIPANT NAME LIST'!$G466=4,'PARTICIPANT NAME LIST'!$G466=5,'PARTICIPANT NAME LIST'!$G466=6),"",UPPER('PARTICIPANT NAME LIST'!$H466))</f>
        <v/>
      </c>
      <c r="E465" s="100" t="str">
        <f>IF('PARTICIPANT NAME LIST'!$G466=7,"ü","")</f>
        <v/>
      </c>
      <c r="F465" s="100" t="str">
        <f>IF('PARTICIPANT NAME LIST'!$G466=8,"ü","")</f>
        <v/>
      </c>
      <c r="G465" s="100" t="str">
        <f>IF('PARTICIPANT NAME LIST'!$G466=9,"ü","")</f>
        <v/>
      </c>
      <c r="H465" s="100" t="str">
        <f>IF('PARTICIPANT NAME LIST'!$G466=10,"ü","")</f>
        <v/>
      </c>
      <c r="I465" s="100" t="str">
        <f>IF('PARTICIPANT NAME LIST'!$G466=11,"ü","")</f>
        <v/>
      </c>
      <c r="J465" s="100" t="str">
        <f>IF('PARTICIPANT NAME LIST'!$G466=12,"ü","")</f>
        <v/>
      </c>
      <c r="K465" s="9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22.5" customHeight="1">
      <c r="A466" s="96" t="str">
        <f>IF(OR(ISBLANK('PARTICIPANT NAME LIST'!$B467),'PARTICIPANT NAME LIST'!$G467=3,'PARTICIPANT NAME LIST'!$G467=4,'PARTICIPANT NAME LIST'!$G467=5,'PARTICIPANT NAME LIST'!$G467=6),"",COUNTA('PARTICIPANT NAME LIST'!$B$9:$B467)-COUNTIFS('PARTICIPANT NAME LIST'!$G$9:$G467,"&gt;=3",'PARTICIPANT NAME LIST'!$G$9:$G467,"&lt;=6"))</f>
        <v/>
      </c>
      <c r="B466" s="97" t="str">
        <f>IF(OR(ISBLANK('PARTICIPANT NAME LIST'!$B467),'PARTICIPANT NAME LIST'!$G467=3,'PARTICIPANT NAME LIST'!$G467=4,'PARTICIPANT NAME LIST'!$G467=5,'PARTICIPANT NAME LIST'!$G467=6),"",UPPER('PARTICIPANT NAME LIST'!$B467))</f>
        <v/>
      </c>
      <c r="C466" s="101"/>
      <c r="D466" s="99" t="str">
        <f>IF(OR(ISBLANK('PARTICIPANT NAME LIST'!$B467),'PARTICIPANT NAME LIST'!$G467=3,'PARTICIPANT NAME LIST'!$G467=4,'PARTICIPANT NAME LIST'!$G467=5,'PARTICIPANT NAME LIST'!$G467=6),"",UPPER('PARTICIPANT NAME LIST'!$H467))</f>
        <v/>
      </c>
      <c r="E466" s="100" t="str">
        <f>IF('PARTICIPANT NAME LIST'!$G467=7,"ü","")</f>
        <v/>
      </c>
      <c r="F466" s="100" t="str">
        <f>IF('PARTICIPANT NAME LIST'!$G467=8,"ü","")</f>
        <v/>
      </c>
      <c r="G466" s="100" t="str">
        <f>IF('PARTICIPANT NAME LIST'!$G467=9,"ü","")</f>
        <v/>
      </c>
      <c r="H466" s="100" t="str">
        <f>IF('PARTICIPANT NAME LIST'!$G467=10,"ü","")</f>
        <v/>
      </c>
      <c r="I466" s="100" t="str">
        <f>IF('PARTICIPANT NAME LIST'!$G467=11,"ü","")</f>
        <v/>
      </c>
      <c r="J466" s="100" t="str">
        <f>IF('PARTICIPANT NAME LIST'!$G467=12,"ü","")</f>
        <v/>
      </c>
      <c r="K466" s="9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22.5" customHeight="1">
      <c r="A467" s="96" t="str">
        <f>IF(OR(ISBLANK('PARTICIPANT NAME LIST'!$B468),'PARTICIPANT NAME LIST'!$G468=3,'PARTICIPANT NAME LIST'!$G468=4,'PARTICIPANT NAME LIST'!$G468=5,'PARTICIPANT NAME LIST'!$G468=6),"",COUNTA('PARTICIPANT NAME LIST'!$B$9:$B468)-COUNTIFS('PARTICIPANT NAME LIST'!$G$9:$G468,"&gt;=3",'PARTICIPANT NAME LIST'!$G$9:$G468,"&lt;=6"))</f>
        <v/>
      </c>
      <c r="B467" s="97" t="str">
        <f>IF(OR(ISBLANK('PARTICIPANT NAME LIST'!$B468),'PARTICIPANT NAME LIST'!$G468=3,'PARTICIPANT NAME LIST'!$G468=4,'PARTICIPANT NAME LIST'!$G468=5,'PARTICIPANT NAME LIST'!$G468=6),"",UPPER('PARTICIPANT NAME LIST'!$B468))</f>
        <v/>
      </c>
      <c r="C467" s="101"/>
      <c r="D467" s="99" t="str">
        <f>IF(OR(ISBLANK('PARTICIPANT NAME LIST'!$B468),'PARTICIPANT NAME LIST'!$G468=3,'PARTICIPANT NAME LIST'!$G468=4,'PARTICIPANT NAME LIST'!$G468=5,'PARTICIPANT NAME LIST'!$G468=6),"",UPPER('PARTICIPANT NAME LIST'!$H468))</f>
        <v/>
      </c>
      <c r="E467" s="100" t="str">
        <f>IF('PARTICIPANT NAME LIST'!$G468=7,"ü","")</f>
        <v/>
      </c>
      <c r="F467" s="100" t="str">
        <f>IF('PARTICIPANT NAME LIST'!$G468=8,"ü","")</f>
        <v/>
      </c>
      <c r="G467" s="100" t="str">
        <f>IF('PARTICIPANT NAME LIST'!$G468=9,"ü","")</f>
        <v/>
      </c>
      <c r="H467" s="100" t="str">
        <f>IF('PARTICIPANT NAME LIST'!$G468=10,"ü","")</f>
        <v/>
      </c>
      <c r="I467" s="100" t="str">
        <f>IF('PARTICIPANT NAME LIST'!$G468=11,"ü","")</f>
        <v/>
      </c>
      <c r="J467" s="100" t="str">
        <f>IF('PARTICIPANT NAME LIST'!$G468=12,"ü","")</f>
        <v/>
      </c>
      <c r="K467" s="9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22.5" customHeight="1">
      <c r="A468" s="96" t="str">
        <f>IF(OR(ISBLANK('PARTICIPANT NAME LIST'!$B469),'PARTICIPANT NAME LIST'!$G469=3,'PARTICIPANT NAME LIST'!$G469=4,'PARTICIPANT NAME LIST'!$G469=5,'PARTICIPANT NAME LIST'!$G469=6),"",COUNTA('PARTICIPANT NAME LIST'!$B$9:$B469)-COUNTIFS('PARTICIPANT NAME LIST'!$G$9:$G469,"&gt;=3",'PARTICIPANT NAME LIST'!$G$9:$G469,"&lt;=6"))</f>
        <v/>
      </c>
      <c r="B468" s="97" t="str">
        <f>IF(OR(ISBLANK('PARTICIPANT NAME LIST'!$B469),'PARTICIPANT NAME LIST'!$G469=3,'PARTICIPANT NAME LIST'!$G469=4,'PARTICIPANT NAME LIST'!$G469=5,'PARTICIPANT NAME LIST'!$G469=6),"",UPPER('PARTICIPANT NAME LIST'!$B469))</f>
        <v/>
      </c>
      <c r="C468" s="101"/>
      <c r="D468" s="99" t="str">
        <f>IF(OR(ISBLANK('PARTICIPANT NAME LIST'!$B469),'PARTICIPANT NAME LIST'!$G469=3,'PARTICIPANT NAME LIST'!$G469=4,'PARTICIPANT NAME LIST'!$G469=5,'PARTICIPANT NAME LIST'!$G469=6),"",UPPER('PARTICIPANT NAME LIST'!$H469))</f>
        <v/>
      </c>
      <c r="E468" s="100" t="str">
        <f>IF('PARTICIPANT NAME LIST'!$G469=7,"ü","")</f>
        <v/>
      </c>
      <c r="F468" s="100" t="str">
        <f>IF('PARTICIPANT NAME LIST'!$G469=8,"ü","")</f>
        <v/>
      </c>
      <c r="G468" s="100" t="str">
        <f>IF('PARTICIPANT NAME LIST'!$G469=9,"ü","")</f>
        <v/>
      </c>
      <c r="H468" s="100" t="str">
        <f>IF('PARTICIPANT NAME LIST'!$G469=10,"ü","")</f>
        <v/>
      </c>
      <c r="I468" s="100" t="str">
        <f>IF('PARTICIPANT NAME LIST'!$G469=11,"ü","")</f>
        <v/>
      </c>
      <c r="J468" s="100" t="str">
        <f>IF('PARTICIPANT NAME LIST'!$G469=12,"ü","")</f>
        <v/>
      </c>
      <c r="K468" s="9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22.5" customHeight="1">
      <c r="A469" s="96" t="str">
        <f>IF(OR(ISBLANK('PARTICIPANT NAME LIST'!$B470),'PARTICIPANT NAME LIST'!$G470=3,'PARTICIPANT NAME LIST'!$G470=4,'PARTICIPANT NAME LIST'!$G470=5,'PARTICIPANT NAME LIST'!$G470=6),"",COUNTA('PARTICIPANT NAME LIST'!$B$9:$B470)-COUNTIFS('PARTICIPANT NAME LIST'!$G$9:$G470,"&gt;=3",'PARTICIPANT NAME LIST'!$G$9:$G470,"&lt;=6"))</f>
        <v/>
      </c>
      <c r="B469" s="97" t="str">
        <f>IF(OR(ISBLANK('PARTICIPANT NAME LIST'!$B470),'PARTICIPANT NAME LIST'!$G470=3,'PARTICIPANT NAME LIST'!$G470=4,'PARTICIPANT NAME LIST'!$G470=5,'PARTICIPANT NAME LIST'!$G470=6),"",UPPER('PARTICIPANT NAME LIST'!$B470))</f>
        <v/>
      </c>
      <c r="C469" s="101"/>
      <c r="D469" s="99" t="str">
        <f>IF(OR(ISBLANK('PARTICIPANT NAME LIST'!$B470),'PARTICIPANT NAME LIST'!$G470=3,'PARTICIPANT NAME LIST'!$G470=4,'PARTICIPANT NAME LIST'!$G470=5,'PARTICIPANT NAME LIST'!$G470=6),"",UPPER('PARTICIPANT NAME LIST'!$H470))</f>
        <v/>
      </c>
      <c r="E469" s="100" t="str">
        <f>IF('PARTICIPANT NAME LIST'!$G470=7,"ü","")</f>
        <v/>
      </c>
      <c r="F469" s="100" t="str">
        <f>IF('PARTICIPANT NAME LIST'!$G470=8,"ü","")</f>
        <v/>
      </c>
      <c r="G469" s="100" t="str">
        <f>IF('PARTICIPANT NAME LIST'!$G470=9,"ü","")</f>
        <v/>
      </c>
      <c r="H469" s="100" t="str">
        <f>IF('PARTICIPANT NAME LIST'!$G470=10,"ü","")</f>
        <v/>
      </c>
      <c r="I469" s="100" t="str">
        <f>IF('PARTICIPANT NAME LIST'!$G470=11,"ü","")</f>
        <v/>
      </c>
      <c r="J469" s="100" t="str">
        <f>IF('PARTICIPANT NAME LIST'!$G470=12,"ü","")</f>
        <v/>
      </c>
      <c r="K469" s="9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22.5" customHeight="1">
      <c r="A470" s="96" t="str">
        <f>IF(OR(ISBLANK('PARTICIPANT NAME LIST'!$B471),'PARTICIPANT NAME LIST'!$G471=3,'PARTICIPANT NAME LIST'!$G471=4,'PARTICIPANT NAME LIST'!$G471=5,'PARTICIPANT NAME LIST'!$G471=6),"",COUNTA('PARTICIPANT NAME LIST'!$B$9:$B471)-COUNTIFS('PARTICIPANT NAME LIST'!$G$9:$G471,"&gt;=3",'PARTICIPANT NAME LIST'!$G$9:$G471,"&lt;=6"))</f>
        <v/>
      </c>
      <c r="B470" s="97" t="str">
        <f>IF(OR(ISBLANK('PARTICIPANT NAME LIST'!$B471),'PARTICIPANT NAME LIST'!$G471=3,'PARTICIPANT NAME LIST'!$G471=4,'PARTICIPANT NAME LIST'!$G471=5,'PARTICIPANT NAME LIST'!$G471=6),"",UPPER('PARTICIPANT NAME LIST'!$B471))</f>
        <v/>
      </c>
      <c r="C470" s="101"/>
      <c r="D470" s="99" t="str">
        <f>IF(OR(ISBLANK('PARTICIPANT NAME LIST'!$B471),'PARTICIPANT NAME LIST'!$G471=3,'PARTICIPANT NAME LIST'!$G471=4,'PARTICIPANT NAME LIST'!$G471=5,'PARTICIPANT NAME LIST'!$G471=6),"",UPPER('PARTICIPANT NAME LIST'!$H471))</f>
        <v/>
      </c>
      <c r="E470" s="100" t="str">
        <f>IF('PARTICIPANT NAME LIST'!$G471=7,"ü","")</f>
        <v/>
      </c>
      <c r="F470" s="100" t="str">
        <f>IF('PARTICIPANT NAME LIST'!$G471=8,"ü","")</f>
        <v/>
      </c>
      <c r="G470" s="100" t="str">
        <f>IF('PARTICIPANT NAME LIST'!$G471=9,"ü","")</f>
        <v/>
      </c>
      <c r="H470" s="100" t="str">
        <f>IF('PARTICIPANT NAME LIST'!$G471=10,"ü","")</f>
        <v/>
      </c>
      <c r="I470" s="100" t="str">
        <f>IF('PARTICIPANT NAME LIST'!$G471=11,"ü","")</f>
        <v/>
      </c>
      <c r="J470" s="100" t="str">
        <f>IF('PARTICIPANT NAME LIST'!$G471=12,"ü","")</f>
        <v/>
      </c>
      <c r="K470" s="9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22.5" customHeight="1">
      <c r="A471" s="96" t="str">
        <f>IF(OR(ISBLANK('PARTICIPANT NAME LIST'!$B472),'PARTICIPANT NAME LIST'!$G472=3,'PARTICIPANT NAME LIST'!$G472=4,'PARTICIPANT NAME LIST'!$G472=5,'PARTICIPANT NAME LIST'!$G472=6),"",COUNTA('PARTICIPANT NAME LIST'!$B$9:$B472)-COUNTIFS('PARTICIPANT NAME LIST'!$G$9:$G472,"&gt;=3",'PARTICIPANT NAME LIST'!$G$9:$G472,"&lt;=6"))</f>
        <v/>
      </c>
      <c r="B471" s="97" t="str">
        <f>IF(OR(ISBLANK('PARTICIPANT NAME LIST'!$B472),'PARTICIPANT NAME LIST'!$G472=3,'PARTICIPANT NAME LIST'!$G472=4,'PARTICIPANT NAME LIST'!$G472=5,'PARTICIPANT NAME LIST'!$G472=6),"",UPPER('PARTICIPANT NAME LIST'!$B472))</f>
        <v/>
      </c>
      <c r="C471" s="101"/>
      <c r="D471" s="99" t="str">
        <f>IF(OR(ISBLANK('PARTICIPANT NAME LIST'!$B472),'PARTICIPANT NAME LIST'!$G472=3,'PARTICIPANT NAME LIST'!$G472=4,'PARTICIPANT NAME LIST'!$G472=5,'PARTICIPANT NAME LIST'!$G472=6),"",UPPER('PARTICIPANT NAME LIST'!$H472))</f>
        <v/>
      </c>
      <c r="E471" s="100" t="str">
        <f>IF('PARTICIPANT NAME LIST'!$G472=7,"ü","")</f>
        <v/>
      </c>
      <c r="F471" s="100" t="str">
        <f>IF('PARTICIPANT NAME LIST'!$G472=8,"ü","")</f>
        <v/>
      </c>
      <c r="G471" s="100" t="str">
        <f>IF('PARTICIPANT NAME LIST'!$G472=9,"ü","")</f>
        <v/>
      </c>
      <c r="H471" s="100" t="str">
        <f>IF('PARTICIPANT NAME LIST'!$G472=10,"ü","")</f>
        <v/>
      </c>
      <c r="I471" s="100" t="str">
        <f>IF('PARTICIPANT NAME LIST'!$G472=11,"ü","")</f>
        <v/>
      </c>
      <c r="J471" s="100" t="str">
        <f>IF('PARTICIPANT NAME LIST'!$G472=12,"ü","")</f>
        <v/>
      </c>
      <c r="K471" s="9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22.5" customHeight="1">
      <c r="A472" s="96" t="str">
        <f>IF(OR(ISBLANK('PARTICIPANT NAME LIST'!$B473),'PARTICIPANT NAME LIST'!$G473=3,'PARTICIPANT NAME LIST'!$G473=4,'PARTICIPANT NAME LIST'!$G473=5,'PARTICIPANT NAME LIST'!$G473=6),"",COUNTA('PARTICIPANT NAME LIST'!$B$9:$B473)-COUNTIFS('PARTICIPANT NAME LIST'!$G$9:$G473,"&gt;=3",'PARTICIPANT NAME LIST'!$G$9:$G473,"&lt;=6"))</f>
        <v/>
      </c>
      <c r="B472" s="97" t="str">
        <f>IF(OR(ISBLANK('PARTICIPANT NAME LIST'!$B473),'PARTICIPANT NAME LIST'!$G473=3,'PARTICIPANT NAME LIST'!$G473=4,'PARTICIPANT NAME LIST'!$G473=5,'PARTICIPANT NAME LIST'!$G473=6),"",UPPER('PARTICIPANT NAME LIST'!$B473))</f>
        <v/>
      </c>
      <c r="C472" s="101"/>
      <c r="D472" s="99" t="str">
        <f>IF(OR(ISBLANK('PARTICIPANT NAME LIST'!$B473),'PARTICIPANT NAME LIST'!$G473=3,'PARTICIPANT NAME LIST'!$G473=4,'PARTICIPANT NAME LIST'!$G473=5,'PARTICIPANT NAME LIST'!$G473=6),"",UPPER('PARTICIPANT NAME LIST'!$H473))</f>
        <v/>
      </c>
      <c r="E472" s="100" t="str">
        <f>IF('PARTICIPANT NAME LIST'!$G473=7,"ü","")</f>
        <v/>
      </c>
      <c r="F472" s="100" t="str">
        <f>IF('PARTICIPANT NAME LIST'!$G473=8,"ü","")</f>
        <v/>
      </c>
      <c r="G472" s="100" t="str">
        <f>IF('PARTICIPANT NAME LIST'!$G473=9,"ü","")</f>
        <v/>
      </c>
      <c r="H472" s="100" t="str">
        <f>IF('PARTICIPANT NAME LIST'!$G473=10,"ü","")</f>
        <v/>
      </c>
      <c r="I472" s="100" t="str">
        <f>IF('PARTICIPANT NAME LIST'!$G473=11,"ü","")</f>
        <v/>
      </c>
      <c r="J472" s="100" t="str">
        <f>IF('PARTICIPANT NAME LIST'!$G473=12,"ü","")</f>
        <v/>
      </c>
      <c r="K472" s="9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22.5" customHeight="1">
      <c r="A473" s="96" t="str">
        <f>IF(OR(ISBLANK('PARTICIPANT NAME LIST'!$B474),'PARTICIPANT NAME LIST'!$G474=3,'PARTICIPANT NAME LIST'!$G474=4,'PARTICIPANT NAME LIST'!$G474=5,'PARTICIPANT NAME LIST'!$G474=6),"",COUNTA('PARTICIPANT NAME LIST'!$B$9:$B474)-COUNTIFS('PARTICIPANT NAME LIST'!$G$9:$G474,"&gt;=3",'PARTICIPANT NAME LIST'!$G$9:$G474,"&lt;=6"))</f>
        <v/>
      </c>
      <c r="B473" s="97" t="str">
        <f>IF(OR(ISBLANK('PARTICIPANT NAME LIST'!$B474),'PARTICIPANT NAME LIST'!$G474=3,'PARTICIPANT NAME LIST'!$G474=4,'PARTICIPANT NAME LIST'!$G474=5,'PARTICIPANT NAME LIST'!$G474=6),"",UPPER('PARTICIPANT NAME LIST'!$B474))</f>
        <v/>
      </c>
      <c r="C473" s="101"/>
      <c r="D473" s="99" t="str">
        <f>IF(OR(ISBLANK('PARTICIPANT NAME LIST'!$B474),'PARTICIPANT NAME LIST'!$G474=3,'PARTICIPANT NAME LIST'!$G474=4,'PARTICIPANT NAME LIST'!$G474=5,'PARTICIPANT NAME LIST'!$G474=6),"",UPPER('PARTICIPANT NAME LIST'!$H474))</f>
        <v/>
      </c>
      <c r="E473" s="100" t="str">
        <f>IF('PARTICIPANT NAME LIST'!$G474=7,"ü","")</f>
        <v/>
      </c>
      <c r="F473" s="100" t="str">
        <f>IF('PARTICIPANT NAME LIST'!$G474=8,"ü","")</f>
        <v/>
      </c>
      <c r="G473" s="100" t="str">
        <f>IF('PARTICIPANT NAME LIST'!$G474=9,"ü","")</f>
        <v/>
      </c>
      <c r="H473" s="100" t="str">
        <f>IF('PARTICIPANT NAME LIST'!$G474=10,"ü","")</f>
        <v/>
      </c>
      <c r="I473" s="100" t="str">
        <f>IF('PARTICIPANT NAME LIST'!$G474=11,"ü","")</f>
        <v/>
      </c>
      <c r="J473" s="100" t="str">
        <f>IF('PARTICIPANT NAME LIST'!$G474=12,"ü","")</f>
        <v/>
      </c>
      <c r="K473" s="9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22.5" customHeight="1">
      <c r="A474" s="96" t="str">
        <f>IF(OR(ISBLANK('PARTICIPANT NAME LIST'!$B475),'PARTICIPANT NAME LIST'!$G475=3,'PARTICIPANT NAME LIST'!$G475=4,'PARTICIPANT NAME LIST'!$G475=5,'PARTICIPANT NAME LIST'!$G475=6),"",COUNTA('PARTICIPANT NAME LIST'!$B$9:$B475)-COUNTIFS('PARTICIPANT NAME LIST'!$G$9:$G475,"&gt;=3",'PARTICIPANT NAME LIST'!$G$9:$G475,"&lt;=6"))</f>
        <v/>
      </c>
      <c r="B474" s="97" t="str">
        <f>IF(OR(ISBLANK('PARTICIPANT NAME LIST'!$B475),'PARTICIPANT NAME LIST'!$G475=3,'PARTICIPANT NAME LIST'!$G475=4,'PARTICIPANT NAME LIST'!$G475=5,'PARTICIPANT NAME LIST'!$G475=6),"",UPPER('PARTICIPANT NAME LIST'!$B475))</f>
        <v/>
      </c>
      <c r="C474" s="101"/>
      <c r="D474" s="99" t="str">
        <f>IF(OR(ISBLANK('PARTICIPANT NAME LIST'!$B475),'PARTICIPANT NAME LIST'!$G475=3,'PARTICIPANT NAME LIST'!$G475=4,'PARTICIPANT NAME LIST'!$G475=5,'PARTICIPANT NAME LIST'!$G475=6),"",UPPER('PARTICIPANT NAME LIST'!$H475))</f>
        <v/>
      </c>
      <c r="E474" s="100" t="str">
        <f>IF('PARTICIPANT NAME LIST'!$G475=7,"ü","")</f>
        <v/>
      </c>
      <c r="F474" s="100" t="str">
        <f>IF('PARTICIPANT NAME LIST'!$G475=8,"ü","")</f>
        <v/>
      </c>
      <c r="G474" s="100" t="str">
        <f>IF('PARTICIPANT NAME LIST'!$G475=9,"ü","")</f>
        <v/>
      </c>
      <c r="H474" s="100" t="str">
        <f>IF('PARTICIPANT NAME LIST'!$G475=10,"ü","")</f>
        <v/>
      </c>
      <c r="I474" s="100" t="str">
        <f>IF('PARTICIPANT NAME LIST'!$G475=11,"ü","")</f>
        <v/>
      </c>
      <c r="J474" s="100" t="str">
        <f>IF('PARTICIPANT NAME LIST'!$G475=12,"ü","")</f>
        <v/>
      </c>
      <c r="K474" s="9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22.5" customHeight="1">
      <c r="A475" s="96" t="str">
        <f>IF(OR(ISBLANK('PARTICIPANT NAME LIST'!$B476),'PARTICIPANT NAME LIST'!$G476=3,'PARTICIPANT NAME LIST'!$G476=4,'PARTICIPANT NAME LIST'!$G476=5,'PARTICIPANT NAME LIST'!$G476=6),"",COUNTA('PARTICIPANT NAME LIST'!$B$9:$B476)-COUNTIFS('PARTICIPANT NAME LIST'!$G$9:$G476,"&gt;=3",'PARTICIPANT NAME LIST'!$G$9:$G476,"&lt;=6"))</f>
        <v/>
      </c>
      <c r="B475" s="97" t="str">
        <f>IF(OR(ISBLANK('PARTICIPANT NAME LIST'!$B476),'PARTICIPANT NAME LIST'!$G476=3,'PARTICIPANT NAME LIST'!$G476=4,'PARTICIPANT NAME LIST'!$G476=5,'PARTICIPANT NAME LIST'!$G476=6),"",UPPER('PARTICIPANT NAME LIST'!$B476))</f>
        <v/>
      </c>
      <c r="C475" s="101"/>
      <c r="D475" s="99" t="str">
        <f>IF(OR(ISBLANK('PARTICIPANT NAME LIST'!$B476),'PARTICIPANT NAME LIST'!$G476=3,'PARTICIPANT NAME LIST'!$G476=4,'PARTICIPANT NAME LIST'!$G476=5,'PARTICIPANT NAME LIST'!$G476=6),"",UPPER('PARTICIPANT NAME LIST'!$H476))</f>
        <v/>
      </c>
      <c r="E475" s="100" t="str">
        <f>IF('PARTICIPANT NAME LIST'!$G476=7,"ü","")</f>
        <v/>
      </c>
      <c r="F475" s="100" t="str">
        <f>IF('PARTICIPANT NAME LIST'!$G476=8,"ü","")</f>
        <v/>
      </c>
      <c r="G475" s="100" t="str">
        <f>IF('PARTICIPANT NAME LIST'!$G476=9,"ü","")</f>
        <v/>
      </c>
      <c r="H475" s="100" t="str">
        <f>IF('PARTICIPANT NAME LIST'!$G476=10,"ü","")</f>
        <v/>
      </c>
      <c r="I475" s="100" t="str">
        <f>IF('PARTICIPANT NAME LIST'!$G476=11,"ü","")</f>
        <v/>
      </c>
      <c r="J475" s="100" t="str">
        <f>IF('PARTICIPANT NAME LIST'!$G476=12,"ü","")</f>
        <v/>
      </c>
      <c r="K475" s="9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22.5" customHeight="1">
      <c r="A476" s="96" t="str">
        <f>IF(OR(ISBLANK('PARTICIPANT NAME LIST'!$B477),'PARTICIPANT NAME LIST'!$G477=3,'PARTICIPANT NAME LIST'!$G477=4,'PARTICIPANT NAME LIST'!$G477=5,'PARTICIPANT NAME LIST'!$G477=6),"",COUNTA('PARTICIPANT NAME LIST'!$B$9:$B477)-COUNTIFS('PARTICIPANT NAME LIST'!$G$9:$G477,"&gt;=3",'PARTICIPANT NAME LIST'!$G$9:$G477,"&lt;=6"))</f>
        <v/>
      </c>
      <c r="B476" s="97" t="str">
        <f>IF(OR(ISBLANK('PARTICIPANT NAME LIST'!$B477),'PARTICIPANT NAME LIST'!$G477=3,'PARTICIPANT NAME LIST'!$G477=4,'PARTICIPANT NAME LIST'!$G477=5,'PARTICIPANT NAME LIST'!$G477=6),"",UPPER('PARTICIPANT NAME LIST'!$B477))</f>
        <v/>
      </c>
      <c r="C476" s="101"/>
      <c r="D476" s="99" t="str">
        <f>IF(OR(ISBLANK('PARTICIPANT NAME LIST'!$B477),'PARTICIPANT NAME LIST'!$G477=3,'PARTICIPANT NAME LIST'!$G477=4,'PARTICIPANT NAME LIST'!$G477=5,'PARTICIPANT NAME LIST'!$G477=6),"",UPPER('PARTICIPANT NAME LIST'!$H477))</f>
        <v/>
      </c>
      <c r="E476" s="100" t="str">
        <f>IF('PARTICIPANT NAME LIST'!$G477=7,"ü","")</f>
        <v/>
      </c>
      <c r="F476" s="100" t="str">
        <f>IF('PARTICIPANT NAME LIST'!$G477=8,"ü","")</f>
        <v/>
      </c>
      <c r="G476" s="100" t="str">
        <f>IF('PARTICIPANT NAME LIST'!$G477=9,"ü","")</f>
        <v/>
      </c>
      <c r="H476" s="100" t="str">
        <f>IF('PARTICIPANT NAME LIST'!$G477=10,"ü","")</f>
        <v/>
      </c>
      <c r="I476" s="100" t="str">
        <f>IF('PARTICIPANT NAME LIST'!$G477=11,"ü","")</f>
        <v/>
      </c>
      <c r="J476" s="100" t="str">
        <f>IF('PARTICIPANT NAME LIST'!$G477=12,"ü","")</f>
        <v/>
      </c>
      <c r="K476" s="9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22.5" customHeight="1">
      <c r="A477" s="96" t="str">
        <f>IF(OR(ISBLANK('PARTICIPANT NAME LIST'!$B478),'PARTICIPANT NAME LIST'!$G478=3,'PARTICIPANT NAME LIST'!$G478=4,'PARTICIPANT NAME LIST'!$G478=5,'PARTICIPANT NAME LIST'!$G478=6),"",COUNTA('PARTICIPANT NAME LIST'!$B$9:$B478)-COUNTIFS('PARTICIPANT NAME LIST'!$G$9:$G478,"&gt;=3",'PARTICIPANT NAME LIST'!$G$9:$G478,"&lt;=6"))</f>
        <v/>
      </c>
      <c r="B477" s="97" t="str">
        <f>IF(OR(ISBLANK('PARTICIPANT NAME LIST'!$B478),'PARTICIPANT NAME LIST'!$G478=3,'PARTICIPANT NAME LIST'!$G478=4,'PARTICIPANT NAME LIST'!$G478=5,'PARTICIPANT NAME LIST'!$G478=6),"",UPPER('PARTICIPANT NAME LIST'!$B478))</f>
        <v/>
      </c>
      <c r="C477" s="101"/>
      <c r="D477" s="99" t="str">
        <f>IF(OR(ISBLANK('PARTICIPANT NAME LIST'!$B478),'PARTICIPANT NAME LIST'!$G478=3,'PARTICIPANT NAME LIST'!$G478=4,'PARTICIPANT NAME LIST'!$G478=5,'PARTICIPANT NAME LIST'!$G478=6),"",UPPER('PARTICIPANT NAME LIST'!$H478))</f>
        <v/>
      </c>
      <c r="E477" s="100" t="str">
        <f>IF('PARTICIPANT NAME LIST'!$G478=7,"ü","")</f>
        <v/>
      </c>
      <c r="F477" s="100" t="str">
        <f>IF('PARTICIPANT NAME LIST'!$G478=8,"ü","")</f>
        <v/>
      </c>
      <c r="G477" s="100" t="str">
        <f>IF('PARTICIPANT NAME LIST'!$G478=9,"ü","")</f>
        <v/>
      </c>
      <c r="H477" s="100" t="str">
        <f>IF('PARTICIPANT NAME LIST'!$G478=10,"ü","")</f>
        <v/>
      </c>
      <c r="I477" s="100" t="str">
        <f>IF('PARTICIPANT NAME LIST'!$G478=11,"ü","")</f>
        <v/>
      </c>
      <c r="J477" s="100" t="str">
        <f>IF('PARTICIPANT NAME LIST'!$G478=12,"ü","")</f>
        <v/>
      </c>
      <c r="K477" s="9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22.5" customHeight="1">
      <c r="A478" s="96" t="str">
        <f>IF(OR(ISBLANK('PARTICIPANT NAME LIST'!$B479),'PARTICIPANT NAME LIST'!$G479=3,'PARTICIPANT NAME LIST'!$G479=4,'PARTICIPANT NAME LIST'!$G479=5,'PARTICIPANT NAME LIST'!$G479=6),"",COUNTA('PARTICIPANT NAME LIST'!$B$9:$B479)-COUNTIFS('PARTICIPANT NAME LIST'!$G$9:$G479,"&gt;=3",'PARTICIPANT NAME LIST'!$G$9:$G479,"&lt;=6"))</f>
        <v/>
      </c>
      <c r="B478" s="97" t="str">
        <f>IF(OR(ISBLANK('PARTICIPANT NAME LIST'!$B479),'PARTICIPANT NAME LIST'!$G479=3,'PARTICIPANT NAME LIST'!$G479=4,'PARTICIPANT NAME LIST'!$G479=5,'PARTICIPANT NAME LIST'!$G479=6),"",UPPER('PARTICIPANT NAME LIST'!$B479))</f>
        <v/>
      </c>
      <c r="C478" s="101"/>
      <c r="D478" s="99" t="str">
        <f>IF(OR(ISBLANK('PARTICIPANT NAME LIST'!$B479),'PARTICIPANT NAME LIST'!$G479=3,'PARTICIPANT NAME LIST'!$G479=4,'PARTICIPANT NAME LIST'!$G479=5,'PARTICIPANT NAME LIST'!$G479=6),"",UPPER('PARTICIPANT NAME LIST'!$H479))</f>
        <v/>
      </c>
      <c r="E478" s="100" t="str">
        <f>IF('PARTICIPANT NAME LIST'!$G479=7,"ü","")</f>
        <v/>
      </c>
      <c r="F478" s="100" t="str">
        <f>IF('PARTICIPANT NAME LIST'!$G479=8,"ü","")</f>
        <v/>
      </c>
      <c r="G478" s="100" t="str">
        <f>IF('PARTICIPANT NAME LIST'!$G479=9,"ü","")</f>
        <v/>
      </c>
      <c r="H478" s="100" t="str">
        <f>IF('PARTICIPANT NAME LIST'!$G479=10,"ü","")</f>
        <v/>
      </c>
      <c r="I478" s="100" t="str">
        <f>IF('PARTICIPANT NAME LIST'!$G479=11,"ü","")</f>
        <v/>
      </c>
      <c r="J478" s="100" t="str">
        <f>IF('PARTICIPANT NAME LIST'!$G479=12,"ü","")</f>
        <v/>
      </c>
      <c r="K478" s="9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22.5" customHeight="1">
      <c r="A479" s="96" t="str">
        <f>IF(OR(ISBLANK('PARTICIPANT NAME LIST'!$B480),'PARTICIPANT NAME LIST'!$G480=3,'PARTICIPANT NAME LIST'!$G480=4,'PARTICIPANT NAME LIST'!$G480=5,'PARTICIPANT NAME LIST'!$G480=6),"",COUNTA('PARTICIPANT NAME LIST'!$B$9:$B480)-COUNTIFS('PARTICIPANT NAME LIST'!$G$9:$G480,"&gt;=3",'PARTICIPANT NAME LIST'!$G$9:$G480,"&lt;=6"))</f>
        <v/>
      </c>
      <c r="B479" s="97" t="str">
        <f>IF(OR(ISBLANK('PARTICIPANT NAME LIST'!$B480),'PARTICIPANT NAME LIST'!$G480=3,'PARTICIPANT NAME LIST'!$G480=4,'PARTICIPANT NAME LIST'!$G480=5,'PARTICIPANT NAME LIST'!$G480=6),"",UPPER('PARTICIPANT NAME LIST'!$B480))</f>
        <v/>
      </c>
      <c r="C479" s="101"/>
      <c r="D479" s="99" t="str">
        <f>IF(OR(ISBLANK('PARTICIPANT NAME LIST'!$B480),'PARTICIPANT NAME LIST'!$G480=3,'PARTICIPANT NAME LIST'!$G480=4,'PARTICIPANT NAME LIST'!$G480=5,'PARTICIPANT NAME LIST'!$G480=6),"",UPPER('PARTICIPANT NAME LIST'!$H480))</f>
        <v/>
      </c>
      <c r="E479" s="100" t="str">
        <f>IF('PARTICIPANT NAME LIST'!$G480=7,"ü","")</f>
        <v/>
      </c>
      <c r="F479" s="100" t="str">
        <f>IF('PARTICIPANT NAME LIST'!$G480=8,"ü","")</f>
        <v/>
      </c>
      <c r="G479" s="100" t="str">
        <f>IF('PARTICIPANT NAME LIST'!$G480=9,"ü","")</f>
        <v/>
      </c>
      <c r="H479" s="100" t="str">
        <f>IF('PARTICIPANT NAME LIST'!$G480=10,"ü","")</f>
        <v/>
      </c>
      <c r="I479" s="100" t="str">
        <f>IF('PARTICIPANT NAME LIST'!$G480=11,"ü","")</f>
        <v/>
      </c>
      <c r="J479" s="100" t="str">
        <f>IF('PARTICIPANT NAME LIST'!$G480=12,"ü","")</f>
        <v/>
      </c>
      <c r="K479" s="9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22.5" customHeight="1">
      <c r="A480" s="96" t="str">
        <f>IF(OR(ISBLANK('PARTICIPANT NAME LIST'!$B481),'PARTICIPANT NAME LIST'!$G481=3,'PARTICIPANT NAME LIST'!$G481=4,'PARTICIPANT NAME LIST'!$G481=5,'PARTICIPANT NAME LIST'!$G481=6),"",COUNTA('PARTICIPANT NAME LIST'!$B$9:$B481)-COUNTIFS('PARTICIPANT NAME LIST'!$G$9:$G481,"&gt;=3",'PARTICIPANT NAME LIST'!$G$9:$G481,"&lt;=6"))</f>
        <v/>
      </c>
      <c r="B480" s="97" t="str">
        <f>IF(OR(ISBLANK('PARTICIPANT NAME LIST'!$B481),'PARTICIPANT NAME LIST'!$G481=3,'PARTICIPANT NAME LIST'!$G481=4,'PARTICIPANT NAME LIST'!$G481=5,'PARTICIPANT NAME LIST'!$G481=6),"",UPPER('PARTICIPANT NAME LIST'!$B481))</f>
        <v/>
      </c>
      <c r="C480" s="101"/>
      <c r="D480" s="99" t="str">
        <f>IF(OR(ISBLANK('PARTICIPANT NAME LIST'!$B481),'PARTICIPANT NAME LIST'!$G481=3,'PARTICIPANT NAME LIST'!$G481=4,'PARTICIPANT NAME LIST'!$G481=5,'PARTICIPANT NAME LIST'!$G481=6),"",UPPER('PARTICIPANT NAME LIST'!$H481))</f>
        <v/>
      </c>
      <c r="E480" s="100" t="str">
        <f>IF('PARTICIPANT NAME LIST'!$G481=7,"ü","")</f>
        <v/>
      </c>
      <c r="F480" s="100" t="str">
        <f>IF('PARTICIPANT NAME LIST'!$G481=8,"ü","")</f>
        <v/>
      </c>
      <c r="G480" s="100" t="str">
        <f>IF('PARTICIPANT NAME LIST'!$G481=9,"ü","")</f>
        <v/>
      </c>
      <c r="H480" s="100" t="str">
        <f>IF('PARTICIPANT NAME LIST'!$G481=10,"ü","")</f>
        <v/>
      </c>
      <c r="I480" s="100" t="str">
        <f>IF('PARTICIPANT NAME LIST'!$G481=11,"ü","")</f>
        <v/>
      </c>
      <c r="J480" s="100" t="str">
        <f>IF('PARTICIPANT NAME LIST'!$G481=12,"ü","")</f>
        <v/>
      </c>
      <c r="K480" s="9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22.5" customHeight="1">
      <c r="A481" s="96" t="str">
        <f>IF(OR(ISBLANK('PARTICIPANT NAME LIST'!$B482),'PARTICIPANT NAME LIST'!$G482=3,'PARTICIPANT NAME LIST'!$G482=4,'PARTICIPANT NAME LIST'!$G482=5,'PARTICIPANT NAME LIST'!$G482=6),"",COUNTA('PARTICIPANT NAME LIST'!$B$9:$B482)-COUNTIFS('PARTICIPANT NAME LIST'!$G$9:$G482,"&gt;=3",'PARTICIPANT NAME LIST'!$G$9:$G482,"&lt;=6"))</f>
        <v/>
      </c>
      <c r="B481" s="97" t="str">
        <f>IF(OR(ISBLANK('PARTICIPANT NAME LIST'!$B482),'PARTICIPANT NAME LIST'!$G482=3,'PARTICIPANT NAME LIST'!$G482=4,'PARTICIPANT NAME LIST'!$G482=5,'PARTICIPANT NAME LIST'!$G482=6),"",UPPER('PARTICIPANT NAME LIST'!$B482))</f>
        <v/>
      </c>
      <c r="C481" s="101"/>
      <c r="D481" s="99" t="str">
        <f>IF(OR(ISBLANK('PARTICIPANT NAME LIST'!$B482),'PARTICIPANT NAME LIST'!$G482=3,'PARTICIPANT NAME LIST'!$G482=4,'PARTICIPANT NAME LIST'!$G482=5,'PARTICIPANT NAME LIST'!$G482=6),"",UPPER('PARTICIPANT NAME LIST'!$H482))</f>
        <v/>
      </c>
      <c r="E481" s="100" t="str">
        <f>IF('PARTICIPANT NAME LIST'!$G482=7,"ü","")</f>
        <v/>
      </c>
      <c r="F481" s="100" t="str">
        <f>IF('PARTICIPANT NAME LIST'!$G482=8,"ü","")</f>
        <v/>
      </c>
      <c r="G481" s="100" t="str">
        <f>IF('PARTICIPANT NAME LIST'!$G482=9,"ü","")</f>
        <v/>
      </c>
      <c r="H481" s="100" t="str">
        <f>IF('PARTICIPANT NAME LIST'!$G482=10,"ü","")</f>
        <v/>
      </c>
      <c r="I481" s="100" t="str">
        <f>IF('PARTICIPANT NAME LIST'!$G482=11,"ü","")</f>
        <v/>
      </c>
      <c r="J481" s="100" t="str">
        <f>IF('PARTICIPANT NAME LIST'!$G482=12,"ü","")</f>
        <v/>
      </c>
      <c r="K481" s="9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22.5" customHeight="1">
      <c r="A482" s="96" t="str">
        <f>IF(OR(ISBLANK('PARTICIPANT NAME LIST'!$B483),'PARTICIPANT NAME LIST'!$G483=3,'PARTICIPANT NAME LIST'!$G483=4,'PARTICIPANT NAME LIST'!$G483=5,'PARTICIPANT NAME LIST'!$G483=6),"",COUNTA('PARTICIPANT NAME LIST'!$B$9:$B483)-COUNTIFS('PARTICIPANT NAME LIST'!$G$9:$G483,"&gt;=3",'PARTICIPANT NAME LIST'!$G$9:$G483,"&lt;=6"))</f>
        <v/>
      </c>
      <c r="B482" s="97" t="str">
        <f>IF(OR(ISBLANK('PARTICIPANT NAME LIST'!$B483),'PARTICIPANT NAME LIST'!$G483=3,'PARTICIPANT NAME LIST'!$G483=4,'PARTICIPANT NAME LIST'!$G483=5,'PARTICIPANT NAME LIST'!$G483=6),"",UPPER('PARTICIPANT NAME LIST'!$B483))</f>
        <v/>
      </c>
      <c r="C482" s="101"/>
      <c r="D482" s="99" t="str">
        <f>IF(OR(ISBLANK('PARTICIPANT NAME LIST'!$B483),'PARTICIPANT NAME LIST'!$G483=3,'PARTICIPANT NAME LIST'!$G483=4,'PARTICIPANT NAME LIST'!$G483=5,'PARTICIPANT NAME LIST'!$G483=6),"",UPPER('PARTICIPANT NAME LIST'!$H483))</f>
        <v/>
      </c>
      <c r="E482" s="100" t="str">
        <f>IF('PARTICIPANT NAME LIST'!$G483=7,"ü","")</f>
        <v/>
      </c>
      <c r="F482" s="100" t="str">
        <f>IF('PARTICIPANT NAME LIST'!$G483=8,"ü","")</f>
        <v/>
      </c>
      <c r="G482" s="100" t="str">
        <f>IF('PARTICIPANT NAME LIST'!$G483=9,"ü","")</f>
        <v/>
      </c>
      <c r="H482" s="100" t="str">
        <f>IF('PARTICIPANT NAME LIST'!$G483=10,"ü","")</f>
        <v/>
      </c>
      <c r="I482" s="100" t="str">
        <f>IF('PARTICIPANT NAME LIST'!$G483=11,"ü","")</f>
        <v/>
      </c>
      <c r="J482" s="100" t="str">
        <f>IF('PARTICIPANT NAME LIST'!$G483=12,"ü","")</f>
        <v/>
      </c>
      <c r="K482" s="9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22.5" customHeight="1">
      <c r="A483" s="96" t="str">
        <f>IF(OR(ISBLANK('PARTICIPANT NAME LIST'!$B484),'PARTICIPANT NAME LIST'!$G484=3,'PARTICIPANT NAME LIST'!$G484=4,'PARTICIPANT NAME LIST'!$G484=5,'PARTICIPANT NAME LIST'!$G484=6),"",COUNTA('PARTICIPANT NAME LIST'!$B$9:$B484)-COUNTIFS('PARTICIPANT NAME LIST'!$G$9:$G484,"&gt;=3",'PARTICIPANT NAME LIST'!$G$9:$G484,"&lt;=6"))</f>
        <v/>
      </c>
      <c r="B483" s="97" t="str">
        <f>IF(OR(ISBLANK('PARTICIPANT NAME LIST'!$B484),'PARTICIPANT NAME LIST'!$G484=3,'PARTICIPANT NAME LIST'!$G484=4,'PARTICIPANT NAME LIST'!$G484=5,'PARTICIPANT NAME LIST'!$G484=6),"",UPPER('PARTICIPANT NAME LIST'!$B484))</f>
        <v/>
      </c>
      <c r="C483" s="101"/>
      <c r="D483" s="99" t="str">
        <f>IF(OR(ISBLANK('PARTICIPANT NAME LIST'!$B484),'PARTICIPANT NAME LIST'!$G484=3,'PARTICIPANT NAME LIST'!$G484=4,'PARTICIPANT NAME LIST'!$G484=5,'PARTICIPANT NAME LIST'!$G484=6),"",UPPER('PARTICIPANT NAME LIST'!$H484))</f>
        <v/>
      </c>
      <c r="E483" s="100" t="str">
        <f>IF('PARTICIPANT NAME LIST'!$G484=7,"ü","")</f>
        <v/>
      </c>
      <c r="F483" s="100" t="str">
        <f>IF('PARTICIPANT NAME LIST'!$G484=8,"ü","")</f>
        <v/>
      </c>
      <c r="G483" s="100" t="str">
        <f>IF('PARTICIPANT NAME LIST'!$G484=9,"ü","")</f>
        <v/>
      </c>
      <c r="H483" s="100" t="str">
        <f>IF('PARTICIPANT NAME LIST'!$G484=10,"ü","")</f>
        <v/>
      </c>
      <c r="I483" s="100" t="str">
        <f>IF('PARTICIPANT NAME LIST'!$G484=11,"ü","")</f>
        <v/>
      </c>
      <c r="J483" s="100" t="str">
        <f>IF('PARTICIPANT NAME LIST'!$G484=12,"ü","")</f>
        <v/>
      </c>
      <c r="K483" s="9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22.5" customHeight="1">
      <c r="A484" s="96" t="str">
        <f>IF(OR(ISBLANK('PARTICIPANT NAME LIST'!$B485),'PARTICIPANT NAME LIST'!$G485=3,'PARTICIPANT NAME LIST'!$G485=4,'PARTICIPANT NAME LIST'!$G485=5,'PARTICIPANT NAME LIST'!$G485=6),"",COUNTA('PARTICIPANT NAME LIST'!$B$9:$B485)-COUNTIFS('PARTICIPANT NAME LIST'!$G$9:$G485,"&gt;=3",'PARTICIPANT NAME LIST'!$G$9:$G485,"&lt;=6"))</f>
        <v/>
      </c>
      <c r="B484" s="97" t="str">
        <f>IF(OR(ISBLANK('PARTICIPANT NAME LIST'!$B485),'PARTICIPANT NAME LIST'!$G485=3,'PARTICIPANT NAME LIST'!$G485=4,'PARTICIPANT NAME LIST'!$G485=5,'PARTICIPANT NAME LIST'!$G485=6),"",UPPER('PARTICIPANT NAME LIST'!$B485))</f>
        <v/>
      </c>
      <c r="C484" s="101"/>
      <c r="D484" s="99" t="str">
        <f>IF(OR(ISBLANK('PARTICIPANT NAME LIST'!$B485),'PARTICIPANT NAME LIST'!$G485=3,'PARTICIPANT NAME LIST'!$G485=4,'PARTICIPANT NAME LIST'!$G485=5,'PARTICIPANT NAME LIST'!$G485=6),"",UPPER('PARTICIPANT NAME LIST'!$H485))</f>
        <v/>
      </c>
      <c r="E484" s="100" t="str">
        <f>IF('PARTICIPANT NAME LIST'!$G485=7,"ü","")</f>
        <v/>
      </c>
      <c r="F484" s="100" t="str">
        <f>IF('PARTICIPANT NAME LIST'!$G485=8,"ü","")</f>
        <v/>
      </c>
      <c r="G484" s="100" t="str">
        <f>IF('PARTICIPANT NAME LIST'!$G485=9,"ü","")</f>
        <v/>
      </c>
      <c r="H484" s="100" t="str">
        <f>IF('PARTICIPANT NAME LIST'!$G485=10,"ü","")</f>
        <v/>
      </c>
      <c r="I484" s="100" t="str">
        <f>IF('PARTICIPANT NAME LIST'!$G485=11,"ü","")</f>
        <v/>
      </c>
      <c r="J484" s="100" t="str">
        <f>IF('PARTICIPANT NAME LIST'!$G485=12,"ü","")</f>
        <v/>
      </c>
      <c r="K484" s="9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22.5" customHeight="1">
      <c r="A485" s="96" t="str">
        <f>IF(OR(ISBLANK('PARTICIPANT NAME LIST'!$B486),'PARTICIPANT NAME LIST'!$G486=3,'PARTICIPANT NAME LIST'!$G486=4,'PARTICIPANT NAME LIST'!$G486=5,'PARTICIPANT NAME LIST'!$G486=6),"",COUNTA('PARTICIPANT NAME LIST'!$B$9:$B486)-COUNTIFS('PARTICIPANT NAME LIST'!$G$9:$G486,"&gt;=3",'PARTICIPANT NAME LIST'!$G$9:$G486,"&lt;=6"))</f>
        <v/>
      </c>
      <c r="B485" s="97" t="str">
        <f>IF(OR(ISBLANK('PARTICIPANT NAME LIST'!$B486),'PARTICIPANT NAME LIST'!$G486=3,'PARTICIPANT NAME LIST'!$G486=4,'PARTICIPANT NAME LIST'!$G486=5,'PARTICIPANT NAME LIST'!$G486=6),"",UPPER('PARTICIPANT NAME LIST'!$B486))</f>
        <v/>
      </c>
      <c r="C485" s="101"/>
      <c r="D485" s="99" t="str">
        <f>IF(OR(ISBLANK('PARTICIPANT NAME LIST'!$B486),'PARTICIPANT NAME LIST'!$G486=3,'PARTICIPANT NAME LIST'!$G486=4,'PARTICIPANT NAME LIST'!$G486=5,'PARTICIPANT NAME LIST'!$G486=6),"",UPPER('PARTICIPANT NAME LIST'!$H486))</f>
        <v/>
      </c>
      <c r="E485" s="100" t="str">
        <f>IF('PARTICIPANT NAME LIST'!$G486=7,"ü","")</f>
        <v/>
      </c>
      <c r="F485" s="100" t="str">
        <f>IF('PARTICIPANT NAME LIST'!$G486=8,"ü","")</f>
        <v/>
      </c>
      <c r="G485" s="100" t="str">
        <f>IF('PARTICIPANT NAME LIST'!$G486=9,"ü","")</f>
        <v/>
      </c>
      <c r="H485" s="100" t="str">
        <f>IF('PARTICIPANT NAME LIST'!$G486=10,"ü","")</f>
        <v/>
      </c>
      <c r="I485" s="100" t="str">
        <f>IF('PARTICIPANT NAME LIST'!$G486=11,"ü","")</f>
        <v/>
      </c>
      <c r="J485" s="100" t="str">
        <f>IF('PARTICIPANT NAME LIST'!$G486=12,"ü","")</f>
        <v/>
      </c>
      <c r="K485" s="9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22.5" customHeight="1">
      <c r="A486" s="96" t="str">
        <f>IF(OR(ISBLANK('PARTICIPANT NAME LIST'!$B487),'PARTICIPANT NAME LIST'!$G487=3,'PARTICIPANT NAME LIST'!$G487=4,'PARTICIPANT NAME LIST'!$G487=5,'PARTICIPANT NAME LIST'!$G487=6),"",COUNTA('PARTICIPANT NAME LIST'!$B$9:$B487)-COUNTIFS('PARTICIPANT NAME LIST'!$G$9:$G487,"&gt;=3",'PARTICIPANT NAME LIST'!$G$9:$G487,"&lt;=6"))</f>
        <v/>
      </c>
      <c r="B486" s="97" t="str">
        <f>IF(OR(ISBLANK('PARTICIPANT NAME LIST'!$B487),'PARTICIPANT NAME LIST'!$G487=3,'PARTICIPANT NAME LIST'!$G487=4,'PARTICIPANT NAME LIST'!$G487=5,'PARTICIPANT NAME LIST'!$G487=6),"",UPPER('PARTICIPANT NAME LIST'!$B487))</f>
        <v/>
      </c>
      <c r="C486" s="101"/>
      <c r="D486" s="99" t="str">
        <f>IF(OR(ISBLANK('PARTICIPANT NAME LIST'!$B487),'PARTICIPANT NAME LIST'!$G487=3,'PARTICIPANT NAME LIST'!$G487=4,'PARTICIPANT NAME LIST'!$G487=5,'PARTICIPANT NAME LIST'!$G487=6),"",UPPER('PARTICIPANT NAME LIST'!$H487))</f>
        <v/>
      </c>
      <c r="E486" s="100" t="str">
        <f>IF('PARTICIPANT NAME LIST'!$G487=7,"ü","")</f>
        <v/>
      </c>
      <c r="F486" s="100" t="str">
        <f>IF('PARTICIPANT NAME LIST'!$G487=8,"ü","")</f>
        <v/>
      </c>
      <c r="G486" s="100" t="str">
        <f>IF('PARTICIPANT NAME LIST'!$G487=9,"ü","")</f>
        <v/>
      </c>
      <c r="H486" s="100" t="str">
        <f>IF('PARTICIPANT NAME LIST'!$G487=10,"ü","")</f>
        <v/>
      </c>
      <c r="I486" s="100" t="str">
        <f>IF('PARTICIPANT NAME LIST'!$G487=11,"ü","")</f>
        <v/>
      </c>
      <c r="J486" s="100" t="str">
        <f>IF('PARTICIPANT NAME LIST'!$G487=12,"ü","")</f>
        <v/>
      </c>
      <c r="K486" s="9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22.5" customHeight="1">
      <c r="A487" s="96" t="str">
        <f>IF(OR(ISBLANK('PARTICIPANT NAME LIST'!$B488),'PARTICIPANT NAME LIST'!$G488=3,'PARTICIPANT NAME LIST'!$G488=4,'PARTICIPANT NAME LIST'!$G488=5,'PARTICIPANT NAME LIST'!$G488=6),"",COUNTA('PARTICIPANT NAME LIST'!$B$9:$B488)-COUNTIFS('PARTICIPANT NAME LIST'!$G$9:$G488,"&gt;=3",'PARTICIPANT NAME LIST'!$G$9:$G488,"&lt;=6"))</f>
        <v/>
      </c>
      <c r="B487" s="97" t="str">
        <f>IF(OR(ISBLANK('PARTICIPANT NAME LIST'!$B488),'PARTICIPANT NAME LIST'!$G488=3,'PARTICIPANT NAME LIST'!$G488=4,'PARTICIPANT NAME LIST'!$G488=5,'PARTICIPANT NAME LIST'!$G488=6),"",UPPER('PARTICIPANT NAME LIST'!$B488))</f>
        <v/>
      </c>
      <c r="C487" s="101"/>
      <c r="D487" s="99" t="str">
        <f>IF(OR(ISBLANK('PARTICIPANT NAME LIST'!$B488),'PARTICIPANT NAME LIST'!$G488=3,'PARTICIPANT NAME LIST'!$G488=4,'PARTICIPANT NAME LIST'!$G488=5,'PARTICIPANT NAME LIST'!$G488=6),"",UPPER('PARTICIPANT NAME LIST'!$H488))</f>
        <v/>
      </c>
      <c r="E487" s="100" t="str">
        <f>IF('PARTICIPANT NAME LIST'!$G488=7,"ü","")</f>
        <v/>
      </c>
      <c r="F487" s="100" t="str">
        <f>IF('PARTICIPANT NAME LIST'!$G488=8,"ü","")</f>
        <v/>
      </c>
      <c r="G487" s="100" t="str">
        <f>IF('PARTICIPANT NAME LIST'!$G488=9,"ü","")</f>
        <v/>
      </c>
      <c r="H487" s="100" t="str">
        <f>IF('PARTICIPANT NAME LIST'!$G488=10,"ü","")</f>
        <v/>
      </c>
      <c r="I487" s="100" t="str">
        <f>IF('PARTICIPANT NAME LIST'!$G488=11,"ü","")</f>
        <v/>
      </c>
      <c r="J487" s="100" t="str">
        <f>IF('PARTICIPANT NAME LIST'!$G488=12,"ü","")</f>
        <v/>
      </c>
      <c r="K487" s="9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22.5" customHeight="1">
      <c r="A488" s="96" t="str">
        <f>IF(OR(ISBLANK('PARTICIPANT NAME LIST'!$B489),'PARTICIPANT NAME LIST'!$G489=3,'PARTICIPANT NAME LIST'!$G489=4,'PARTICIPANT NAME LIST'!$G489=5,'PARTICIPANT NAME LIST'!$G489=6),"",COUNTA('PARTICIPANT NAME LIST'!$B$9:$B489)-COUNTIFS('PARTICIPANT NAME LIST'!$G$9:$G489,"&gt;=3",'PARTICIPANT NAME LIST'!$G$9:$G489,"&lt;=6"))</f>
        <v/>
      </c>
      <c r="B488" s="97" t="str">
        <f>IF(OR(ISBLANK('PARTICIPANT NAME LIST'!$B489),'PARTICIPANT NAME LIST'!$G489=3,'PARTICIPANT NAME LIST'!$G489=4,'PARTICIPANT NAME LIST'!$G489=5,'PARTICIPANT NAME LIST'!$G489=6),"",UPPER('PARTICIPANT NAME LIST'!$B489))</f>
        <v/>
      </c>
      <c r="C488" s="101"/>
      <c r="D488" s="99" t="str">
        <f>IF(OR(ISBLANK('PARTICIPANT NAME LIST'!$B489),'PARTICIPANT NAME LIST'!$G489=3,'PARTICIPANT NAME LIST'!$G489=4,'PARTICIPANT NAME LIST'!$G489=5,'PARTICIPANT NAME LIST'!$G489=6),"",UPPER('PARTICIPANT NAME LIST'!$H489))</f>
        <v/>
      </c>
      <c r="E488" s="100" t="str">
        <f>IF('PARTICIPANT NAME LIST'!$G489=7,"ü","")</f>
        <v/>
      </c>
      <c r="F488" s="100" t="str">
        <f>IF('PARTICIPANT NAME LIST'!$G489=8,"ü","")</f>
        <v/>
      </c>
      <c r="G488" s="100" t="str">
        <f>IF('PARTICIPANT NAME LIST'!$G489=9,"ü","")</f>
        <v/>
      </c>
      <c r="H488" s="100" t="str">
        <f>IF('PARTICIPANT NAME LIST'!$G489=10,"ü","")</f>
        <v/>
      </c>
      <c r="I488" s="100" t="str">
        <f>IF('PARTICIPANT NAME LIST'!$G489=11,"ü","")</f>
        <v/>
      </c>
      <c r="J488" s="100" t="str">
        <f>IF('PARTICIPANT NAME LIST'!$G489=12,"ü","")</f>
        <v/>
      </c>
      <c r="K488" s="9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22.5" customHeight="1">
      <c r="A489" s="96" t="str">
        <f>IF(OR(ISBLANK('PARTICIPANT NAME LIST'!$B490),'PARTICIPANT NAME LIST'!$G490=3,'PARTICIPANT NAME LIST'!$G490=4,'PARTICIPANT NAME LIST'!$G490=5,'PARTICIPANT NAME LIST'!$G490=6),"",COUNTA('PARTICIPANT NAME LIST'!$B$9:$B490)-COUNTIFS('PARTICIPANT NAME LIST'!$G$9:$G490,"&gt;=3",'PARTICIPANT NAME LIST'!$G$9:$G490,"&lt;=6"))</f>
        <v/>
      </c>
      <c r="B489" s="97" t="str">
        <f>IF(OR(ISBLANK('PARTICIPANT NAME LIST'!$B490),'PARTICIPANT NAME LIST'!$G490=3,'PARTICIPANT NAME LIST'!$G490=4,'PARTICIPANT NAME LIST'!$G490=5,'PARTICIPANT NAME LIST'!$G490=6),"",UPPER('PARTICIPANT NAME LIST'!$B490))</f>
        <v/>
      </c>
      <c r="C489" s="101"/>
      <c r="D489" s="99" t="str">
        <f>IF(OR(ISBLANK('PARTICIPANT NAME LIST'!$B490),'PARTICIPANT NAME LIST'!$G490=3,'PARTICIPANT NAME LIST'!$G490=4,'PARTICIPANT NAME LIST'!$G490=5,'PARTICIPANT NAME LIST'!$G490=6),"",UPPER('PARTICIPANT NAME LIST'!$H490))</f>
        <v/>
      </c>
      <c r="E489" s="100" t="str">
        <f>IF('PARTICIPANT NAME LIST'!$G490=7,"ü","")</f>
        <v/>
      </c>
      <c r="F489" s="100" t="str">
        <f>IF('PARTICIPANT NAME LIST'!$G490=8,"ü","")</f>
        <v/>
      </c>
      <c r="G489" s="100" t="str">
        <f>IF('PARTICIPANT NAME LIST'!$G490=9,"ü","")</f>
        <v/>
      </c>
      <c r="H489" s="100" t="str">
        <f>IF('PARTICIPANT NAME LIST'!$G490=10,"ü","")</f>
        <v/>
      </c>
      <c r="I489" s="100" t="str">
        <f>IF('PARTICIPANT NAME LIST'!$G490=11,"ü","")</f>
        <v/>
      </c>
      <c r="J489" s="100" t="str">
        <f>IF('PARTICIPANT NAME LIST'!$G490=12,"ü","")</f>
        <v/>
      </c>
      <c r="K489" s="9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22.5" customHeight="1">
      <c r="A490" s="96" t="str">
        <f>IF(OR(ISBLANK('PARTICIPANT NAME LIST'!$B491),'PARTICIPANT NAME LIST'!$G491=3,'PARTICIPANT NAME LIST'!$G491=4,'PARTICIPANT NAME LIST'!$G491=5,'PARTICIPANT NAME LIST'!$G491=6),"",COUNTA('PARTICIPANT NAME LIST'!$B$9:$B491)-COUNTIFS('PARTICIPANT NAME LIST'!$G$9:$G491,"&gt;=3",'PARTICIPANT NAME LIST'!$G$9:$G491,"&lt;=6"))</f>
        <v/>
      </c>
      <c r="B490" s="97" t="str">
        <f>IF(OR(ISBLANK('PARTICIPANT NAME LIST'!$B491),'PARTICIPANT NAME LIST'!$G491=3,'PARTICIPANT NAME LIST'!$G491=4,'PARTICIPANT NAME LIST'!$G491=5,'PARTICIPANT NAME LIST'!$G491=6),"",UPPER('PARTICIPANT NAME LIST'!$B491))</f>
        <v/>
      </c>
      <c r="C490" s="101"/>
      <c r="D490" s="99" t="str">
        <f>IF(OR(ISBLANK('PARTICIPANT NAME LIST'!$B491),'PARTICIPANT NAME LIST'!$G491=3,'PARTICIPANT NAME LIST'!$G491=4,'PARTICIPANT NAME LIST'!$G491=5,'PARTICIPANT NAME LIST'!$G491=6),"",UPPER('PARTICIPANT NAME LIST'!$H491))</f>
        <v/>
      </c>
      <c r="E490" s="100" t="str">
        <f>IF('PARTICIPANT NAME LIST'!$G491=7,"ü","")</f>
        <v/>
      </c>
      <c r="F490" s="100" t="str">
        <f>IF('PARTICIPANT NAME LIST'!$G491=8,"ü","")</f>
        <v/>
      </c>
      <c r="G490" s="100" t="str">
        <f>IF('PARTICIPANT NAME LIST'!$G491=9,"ü","")</f>
        <v/>
      </c>
      <c r="H490" s="100" t="str">
        <f>IF('PARTICIPANT NAME LIST'!$G491=10,"ü","")</f>
        <v/>
      </c>
      <c r="I490" s="100" t="str">
        <f>IF('PARTICIPANT NAME LIST'!$G491=11,"ü","")</f>
        <v/>
      </c>
      <c r="J490" s="100" t="str">
        <f>IF('PARTICIPANT NAME LIST'!$G491=12,"ü","")</f>
        <v/>
      </c>
      <c r="K490" s="9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22.5" customHeight="1">
      <c r="A491" s="96" t="str">
        <f>IF(OR(ISBLANK('PARTICIPANT NAME LIST'!$B492),'PARTICIPANT NAME LIST'!$G492=3,'PARTICIPANT NAME LIST'!$G492=4,'PARTICIPANT NAME LIST'!$G492=5,'PARTICIPANT NAME LIST'!$G492=6),"",COUNTA('PARTICIPANT NAME LIST'!$B$9:$B492)-COUNTIFS('PARTICIPANT NAME LIST'!$G$9:$G492,"&gt;=3",'PARTICIPANT NAME LIST'!$G$9:$G492,"&lt;=6"))</f>
        <v/>
      </c>
      <c r="B491" s="97" t="str">
        <f>IF(OR(ISBLANK('PARTICIPANT NAME LIST'!$B492),'PARTICIPANT NAME LIST'!$G492=3,'PARTICIPANT NAME LIST'!$G492=4,'PARTICIPANT NAME LIST'!$G492=5,'PARTICIPANT NAME LIST'!$G492=6),"",UPPER('PARTICIPANT NAME LIST'!$B492))</f>
        <v/>
      </c>
      <c r="C491" s="101"/>
      <c r="D491" s="99" t="str">
        <f>IF(OR(ISBLANK('PARTICIPANT NAME LIST'!$B492),'PARTICIPANT NAME LIST'!$G492=3,'PARTICIPANT NAME LIST'!$G492=4,'PARTICIPANT NAME LIST'!$G492=5,'PARTICIPANT NAME LIST'!$G492=6),"",UPPER('PARTICIPANT NAME LIST'!$H492))</f>
        <v/>
      </c>
      <c r="E491" s="100" t="str">
        <f>IF('PARTICIPANT NAME LIST'!$G492=7,"ü","")</f>
        <v/>
      </c>
      <c r="F491" s="100" t="str">
        <f>IF('PARTICIPANT NAME LIST'!$G492=8,"ü","")</f>
        <v/>
      </c>
      <c r="G491" s="100" t="str">
        <f>IF('PARTICIPANT NAME LIST'!$G492=9,"ü","")</f>
        <v/>
      </c>
      <c r="H491" s="100" t="str">
        <f>IF('PARTICIPANT NAME LIST'!$G492=10,"ü","")</f>
        <v/>
      </c>
      <c r="I491" s="100" t="str">
        <f>IF('PARTICIPANT NAME LIST'!$G492=11,"ü","")</f>
        <v/>
      </c>
      <c r="J491" s="100" t="str">
        <f>IF('PARTICIPANT NAME LIST'!$G492=12,"ü","")</f>
        <v/>
      </c>
      <c r="K491" s="9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22.5" customHeight="1">
      <c r="A492" s="96" t="str">
        <f>IF(OR(ISBLANK('PARTICIPANT NAME LIST'!$B493),'PARTICIPANT NAME LIST'!$G493=3,'PARTICIPANT NAME LIST'!$G493=4,'PARTICIPANT NAME LIST'!$G493=5,'PARTICIPANT NAME LIST'!$G493=6),"",COUNTA('PARTICIPANT NAME LIST'!$B$9:$B493)-COUNTIFS('PARTICIPANT NAME LIST'!$G$9:$G493,"&gt;=3",'PARTICIPANT NAME LIST'!$G$9:$G493,"&lt;=6"))</f>
        <v/>
      </c>
      <c r="B492" s="97" t="str">
        <f>IF(OR(ISBLANK('PARTICIPANT NAME LIST'!$B493),'PARTICIPANT NAME LIST'!$G493=3,'PARTICIPANT NAME LIST'!$G493=4,'PARTICIPANT NAME LIST'!$G493=5,'PARTICIPANT NAME LIST'!$G493=6),"",UPPER('PARTICIPANT NAME LIST'!$B493))</f>
        <v/>
      </c>
      <c r="C492" s="101"/>
      <c r="D492" s="99" t="str">
        <f>IF(OR(ISBLANK('PARTICIPANT NAME LIST'!$B493),'PARTICIPANT NAME LIST'!$G493=3,'PARTICIPANT NAME LIST'!$G493=4,'PARTICIPANT NAME LIST'!$G493=5,'PARTICIPANT NAME LIST'!$G493=6),"",UPPER('PARTICIPANT NAME LIST'!$H493))</f>
        <v/>
      </c>
      <c r="E492" s="100" t="str">
        <f>IF('PARTICIPANT NAME LIST'!$G493=7,"ü","")</f>
        <v/>
      </c>
      <c r="F492" s="100" t="str">
        <f>IF('PARTICIPANT NAME LIST'!$G493=8,"ü","")</f>
        <v/>
      </c>
      <c r="G492" s="100" t="str">
        <f>IF('PARTICIPANT NAME LIST'!$G493=9,"ü","")</f>
        <v/>
      </c>
      <c r="H492" s="100" t="str">
        <f>IF('PARTICIPANT NAME LIST'!$G493=10,"ü","")</f>
        <v/>
      </c>
      <c r="I492" s="100" t="str">
        <f>IF('PARTICIPANT NAME LIST'!$G493=11,"ü","")</f>
        <v/>
      </c>
      <c r="J492" s="100" t="str">
        <f>IF('PARTICIPANT NAME LIST'!$G493=12,"ü","")</f>
        <v/>
      </c>
      <c r="K492" s="9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22.5" customHeight="1">
      <c r="A493" s="96" t="str">
        <f>IF(OR(ISBLANK('PARTICIPANT NAME LIST'!$B494),'PARTICIPANT NAME LIST'!$G494=3,'PARTICIPANT NAME LIST'!$G494=4,'PARTICIPANT NAME LIST'!$G494=5,'PARTICIPANT NAME LIST'!$G494=6),"",COUNTA('PARTICIPANT NAME LIST'!$B$9:$B494)-COUNTIFS('PARTICIPANT NAME LIST'!$G$9:$G494,"&gt;=3",'PARTICIPANT NAME LIST'!$G$9:$G494,"&lt;=6"))</f>
        <v/>
      </c>
      <c r="B493" s="97" t="str">
        <f>IF(OR(ISBLANK('PARTICIPANT NAME LIST'!$B494),'PARTICIPANT NAME LIST'!$G494=3,'PARTICIPANT NAME LIST'!$G494=4,'PARTICIPANT NAME LIST'!$G494=5,'PARTICIPANT NAME LIST'!$G494=6),"",UPPER('PARTICIPANT NAME LIST'!$B494))</f>
        <v/>
      </c>
      <c r="C493" s="101"/>
      <c r="D493" s="99" t="str">
        <f>IF(OR(ISBLANK('PARTICIPANT NAME LIST'!$B494),'PARTICIPANT NAME LIST'!$G494=3,'PARTICIPANT NAME LIST'!$G494=4,'PARTICIPANT NAME LIST'!$G494=5,'PARTICIPANT NAME LIST'!$G494=6),"",UPPER('PARTICIPANT NAME LIST'!$H494))</f>
        <v/>
      </c>
      <c r="E493" s="100" t="str">
        <f>IF('PARTICIPANT NAME LIST'!$G494=7,"ü","")</f>
        <v/>
      </c>
      <c r="F493" s="100" t="str">
        <f>IF('PARTICIPANT NAME LIST'!$G494=8,"ü","")</f>
        <v/>
      </c>
      <c r="G493" s="100" t="str">
        <f>IF('PARTICIPANT NAME LIST'!$G494=9,"ü","")</f>
        <v/>
      </c>
      <c r="H493" s="100" t="str">
        <f>IF('PARTICIPANT NAME LIST'!$G494=10,"ü","")</f>
        <v/>
      </c>
      <c r="I493" s="100" t="str">
        <f>IF('PARTICIPANT NAME LIST'!$G494=11,"ü","")</f>
        <v/>
      </c>
      <c r="J493" s="100" t="str">
        <f>IF('PARTICIPANT NAME LIST'!$G494=12,"ü","")</f>
        <v/>
      </c>
      <c r="K493" s="9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22.5" customHeight="1">
      <c r="A494" s="96" t="str">
        <f>IF(OR(ISBLANK('PARTICIPANT NAME LIST'!$B501),'PARTICIPANT NAME LIST'!$G501=3,'PARTICIPANT NAME LIST'!$G501=4,'PARTICIPANT NAME LIST'!$G501=5,'PARTICIPANT NAME LIST'!$G501=6),"",COUNTA('PARTICIPANT NAME LIST'!$B$9:$B501)-COUNTIFS('PARTICIPANT NAME LIST'!$G$9:$G501,"&gt;=3",'PARTICIPANT NAME LIST'!$G$9:$G501,"&lt;=6"))</f>
        <v/>
      </c>
      <c r="B494" s="97" t="str">
        <f>IF(OR(ISBLANK('PARTICIPANT NAME LIST'!$B501),'PARTICIPANT NAME LIST'!$G501=3,'PARTICIPANT NAME LIST'!$G501=4,'PARTICIPANT NAME LIST'!$G501=5,'PARTICIPANT NAME LIST'!$G501=6),"",UPPER('PARTICIPANT NAME LIST'!$B501))</f>
        <v/>
      </c>
      <c r="C494" s="101"/>
      <c r="D494" s="99" t="str">
        <f>IF(OR(ISBLANK('PARTICIPANT NAME LIST'!$B501),'PARTICIPANT NAME LIST'!$G501=3,'PARTICIPANT NAME LIST'!$G501=4,'PARTICIPANT NAME LIST'!$G501=5,'PARTICIPANT NAME LIST'!$G501=6),"",UPPER('PARTICIPANT NAME LIST'!$H501))</f>
        <v/>
      </c>
      <c r="E494" s="100" t="str">
        <f>IF('PARTICIPANT NAME LIST'!$G501=7,"ü","")</f>
        <v/>
      </c>
      <c r="F494" s="100" t="str">
        <f>IF('PARTICIPANT NAME LIST'!$G501=8,"ü","")</f>
        <v/>
      </c>
      <c r="G494" s="100" t="str">
        <f>IF('PARTICIPANT NAME LIST'!$G501=9,"ü","")</f>
        <v/>
      </c>
      <c r="H494" s="100" t="str">
        <f>IF('PARTICIPANT NAME LIST'!$G501=10,"ü","")</f>
        <v/>
      </c>
      <c r="I494" s="100" t="str">
        <f>IF('PARTICIPANT NAME LIST'!$G501=11,"ü","")</f>
        <v/>
      </c>
      <c r="J494" s="100" t="str">
        <f>IF('PARTICIPANT NAME LIST'!$G501=12,"ü","")</f>
        <v/>
      </c>
      <c r="K494" s="9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22.5" customHeight="1">
      <c r="A495" s="96" t="str">
        <f>IF(OR(ISBLANK('PARTICIPANT NAME LIST'!$B502),'PARTICIPANT NAME LIST'!$G502=3,'PARTICIPANT NAME LIST'!$G502=4,'PARTICIPANT NAME LIST'!$G502=5,'PARTICIPANT NAME LIST'!$G502=6),"",COUNTA('PARTICIPANT NAME LIST'!$B$9:$B502)-COUNTIFS('PARTICIPANT NAME LIST'!$G$9:$G502,"&gt;=3",'PARTICIPANT NAME LIST'!$G$9:$G502,"&lt;=6"))</f>
        <v/>
      </c>
      <c r="B495" s="97" t="str">
        <f>IF(OR(ISBLANK('PARTICIPANT NAME LIST'!$B502),'PARTICIPANT NAME LIST'!$G502=3,'PARTICIPANT NAME LIST'!$G502=4,'PARTICIPANT NAME LIST'!$G502=5,'PARTICIPANT NAME LIST'!$G502=6),"",UPPER('PARTICIPANT NAME LIST'!$B502))</f>
        <v/>
      </c>
      <c r="C495" s="101"/>
      <c r="D495" s="99" t="str">
        <f>IF(OR(ISBLANK('PARTICIPANT NAME LIST'!$B502),'PARTICIPANT NAME LIST'!$G502=3,'PARTICIPANT NAME LIST'!$G502=4,'PARTICIPANT NAME LIST'!$G502=5,'PARTICIPANT NAME LIST'!$G502=6),"",UPPER('PARTICIPANT NAME LIST'!$H502))</f>
        <v/>
      </c>
      <c r="E495" s="100" t="str">
        <f>IF('PARTICIPANT NAME LIST'!$G502=7,"ü","")</f>
        <v/>
      </c>
      <c r="F495" s="100" t="str">
        <f>IF('PARTICIPANT NAME LIST'!$G502=8,"ü","")</f>
        <v/>
      </c>
      <c r="G495" s="100" t="str">
        <f>IF('PARTICIPANT NAME LIST'!$G502=9,"ü","")</f>
        <v/>
      </c>
      <c r="H495" s="100" t="str">
        <f>IF('PARTICIPANT NAME LIST'!$G502=10,"ü","")</f>
        <v/>
      </c>
      <c r="I495" s="100" t="str">
        <f>IF('PARTICIPANT NAME LIST'!$G502=11,"ü","")</f>
        <v/>
      </c>
      <c r="J495" s="100" t="str">
        <f>IF('PARTICIPANT NAME LIST'!$G502=12,"ü","")</f>
        <v/>
      </c>
      <c r="K495" s="9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22.5" customHeight="1">
      <c r="A496" s="96" t="str">
        <f>IF(OR(ISBLANK('PARTICIPANT NAME LIST'!$B503),'PARTICIPANT NAME LIST'!$G503=3,'PARTICIPANT NAME LIST'!$G503=4,'PARTICIPANT NAME LIST'!$G503=5,'PARTICIPANT NAME LIST'!$G503=6),"",COUNTA('PARTICIPANT NAME LIST'!$B$9:$B503)-COUNTIFS('PARTICIPANT NAME LIST'!$G$9:$G503,"&gt;=3",'PARTICIPANT NAME LIST'!$G$9:$G503,"&lt;=6"))</f>
        <v/>
      </c>
      <c r="B496" s="97" t="str">
        <f>IF(OR(ISBLANK('PARTICIPANT NAME LIST'!$B503),'PARTICIPANT NAME LIST'!$G503=3,'PARTICIPANT NAME LIST'!$G503=4,'PARTICIPANT NAME LIST'!$G503=5,'PARTICIPANT NAME LIST'!$G503=6),"",UPPER('PARTICIPANT NAME LIST'!$B503))</f>
        <v/>
      </c>
      <c r="C496" s="101"/>
      <c r="D496" s="99" t="str">
        <f>IF(OR(ISBLANK('PARTICIPANT NAME LIST'!$B503),'PARTICIPANT NAME LIST'!$G503=3,'PARTICIPANT NAME LIST'!$G503=4,'PARTICIPANT NAME LIST'!$G503=5,'PARTICIPANT NAME LIST'!$G503=6),"",UPPER('PARTICIPANT NAME LIST'!$H503))</f>
        <v/>
      </c>
      <c r="E496" s="100" t="str">
        <f>IF('PARTICIPANT NAME LIST'!$G503=7,"ü","")</f>
        <v/>
      </c>
      <c r="F496" s="100" t="str">
        <f>IF('PARTICIPANT NAME LIST'!$G503=8,"ü","")</f>
        <v/>
      </c>
      <c r="G496" s="100" t="str">
        <f>IF('PARTICIPANT NAME LIST'!$G503=9,"ü","")</f>
        <v/>
      </c>
      <c r="H496" s="100" t="str">
        <f>IF('PARTICIPANT NAME LIST'!$G503=10,"ü","")</f>
        <v/>
      </c>
      <c r="I496" s="100" t="str">
        <f>IF('PARTICIPANT NAME LIST'!$G503=11,"ü","")</f>
        <v/>
      </c>
      <c r="J496" s="100" t="str">
        <f>IF('PARTICIPANT NAME LIST'!$G503=12,"ü","")</f>
        <v/>
      </c>
      <c r="K496" s="9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22.5" customHeight="1">
      <c r="A497" s="96" t="str">
        <f>IF(OR(ISBLANK('PARTICIPANT NAME LIST'!$B504),'PARTICIPANT NAME LIST'!$G504=3,'PARTICIPANT NAME LIST'!$G504=4,'PARTICIPANT NAME LIST'!$G504=5,'PARTICIPANT NAME LIST'!$G504=6),"",COUNTA('PARTICIPANT NAME LIST'!$B$9:$B504)-COUNTIFS('PARTICIPANT NAME LIST'!$G$9:$G504,"&gt;=3",'PARTICIPANT NAME LIST'!$G$9:$G504,"&lt;=6"))</f>
        <v/>
      </c>
      <c r="B497" s="97" t="str">
        <f>IF(OR(ISBLANK('PARTICIPANT NAME LIST'!$B504),'PARTICIPANT NAME LIST'!$G504=3,'PARTICIPANT NAME LIST'!$G504=4,'PARTICIPANT NAME LIST'!$G504=5,'PARTICIPANT NAME LIST'!$G504=6),"",UPPER('PARTICIPANT NAME LIST'!$B504))</f>
        <v/>
      </c>
      <c r="C497" s="101"/>
      <c r="D497" s="99" t="str">
        <f>IF(OR(ISBLANK('PARTICIPANT NAME LIST'!$B504),'PARTICIPANT NAME LIST'!$G504=3,'PARTICIPANT NAME LIST'!$G504=4,'PARTICIPANT NAME LIST'!$G504=5,'PARTICIPANT NAME LIST'!$G504=6),"",UPPER('PARTICIPANT NAME LIST'!$H504))</f>
        <v/>
      </c>
      <c r="E497" s="100" t="str">
        <f>IF('PARTICIPANT NAME LIST'!$G504=7,"ü","")</f>
        <v/>
      </c>
      <c r="F497" s="100" t="str">
        <f>IF('PARTICIPANT NAME LIST'!$G504=8,"ü","")</f>
        <v/>
      </c>
      <c r="G497" s="100" t="str">
        <f>IF('PARTICIPANT NAME LIST'!$G504=9,"ü","")</f>
        <v/>
      </c>
      <c r="H497" s="100" t="str">
        <f>IF('PARTICIPANT NAME LIST'!$G504=10,"ü","")</f>
        <v/>
      </c>
      <c r="I497" s="100" t="str">
        <f>IF('PARTICIPANT NAME LIST'!$G504=11,"ü","")</f>
        <v/>
      </c>
      <c r="J497" s="100" t="str">
        <f>IF('PARTICIPANT NAME LIST'!$G504=12,"ü","")</f>
        <v/>
      </c>
      <c r="K497" s="9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22.5" customHeight="1">
      <c r="A498" s="96" t="str">
        <f>IF(OR(ISBLANK('PARTICIPANT NAME LIST'!$B507),'PARTICIPANT NAME LIST'!$G507=3,'PARTICIPANT NAME LIST'!$G507=4,'PARTICIPANT NAME LIST'!$G507=5,'PARTICIPANT NAME LIST'!$G507=6),"",COUNTA('PARTICIPANT NAME LIST'!$B$9:$B507)-COUNTIFS('PARTICIPANT NAME LIST'!$G$9:$G507,"&gt;=3",'PARTICIPANT NAME LIST'!$G$9:$G507,"&lt;=6"))</f>
        <v/>
      </c>
      <c r="B498" s="97" t="str">
        <f>IF(OR(ISBLANK('PARTICIPANT NAME LIST'!$B507),'PARTICIPANT NAME LIST'!$G507=3,'PARTICIPANT NAME LIST'!$G507=4,'PARTICIPANT NAME LIST'!$G507=5,'PARTICIPANT NAME LIST'!$G507=6),"",UPPER('PARTICIPANT NAME LIST'!$B507))</f>
        <v/>
      </c>
      <c r="C498" s="101"/>
      <c r="D498" s="99" t="str">
        <f>IF(OR(ISBLANK('PARTICIPANT NAME LIST'!$B507),'PARTICIPANT NAME LIST'!$G507=3,'PARTICIPANT NAME LIST'!$G507=4,'PARTICIPANT NAME LIST'!$G507=5,'PARTICIPANT NAME LIST'!$G507=6),"",UPPER('PARTICIPANT NAME LIST'!$H507))</f>
        <v/>
      </c>
      <c r="E498" s="100" t="str">
        <f>IF('PARTICIPANT NAME LIST'!$G507=7,"ü","")</f>
        <v/>
      </c>
      <c r="F498" s="100" t="str">
        <f>IF('PARTICIPANT NAME LIST'!$G507=8,"ü","")</f>
        <v/>
      </c>
      <c r="G498" s="100" t="str">
        <f>IF('PARTICIPANT NAME LIST'!$G507=9,"ü","")</f>
        <v/>
      </c>
      <c r="H498" s="100" t="str">
        <f>IF('PARTICIPANT NAME LIST'!$G507=10,"ü","")</f>
        <v/>
      </c>
      <c r="I498" s="100" t="str">
        <f>IF('PARTICIPANT NAME LIST'!$G507=11,"ü","")</f>
        <v/>
      </c>
      <c r="J498" s="100" t="str">
        <f>IF('PARTICIPANT NAME LIST'!$G507=12,"ü","")</f>
        <v/>
      </c>
      <c r="K498" s="9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22.5" customHeight="1">
      <c r="A499" s="96" t="str">
        <f>IF(OR(ISBLANK('PARTICIPANT NAME LIST'!$B508),'PARTICIPANT NAME LIST'!$G508=3,'PARTICIPANT NAME LIST'!$G508=4,'PARTICIPANT NAME LIST'!$G508=5,'PARTICIPANT NAME LIST'!$G508=6),"",COUNTA('PARTICIPANT NAME LIST'!$B$9:$B508)-COUNTIFS('PARTICIPANT NAME LIST'!$G$9:$G508,"&gt;=3",'PARTICIPANT NAME LIST'!$G$9:$G508,"&lt;=6"))</f>
        <v/>
      </c>
      <c r="B499" s="97" t="str">
        <f>IF(OR(ISBLANK('PARTICIPANT NAME LIST'!$B508),'PARTICIPANT NAME LIST'!$G508=3,'PARTICIPANT NAME LIST'!$G508=4,'PARTICIPANT NAME LIST'!$G508=5,'PARTICIPANT NAME LIST'!$G508=6),"",UPPER('PARTICIPANT NAME LIST'!$B508))</f>
        <v/>
      </c>
      <c r="C499" s="101"/>
      <c r="D499" s="99" t="str">
        <f>IF(OR(ISBLANK('PARTICIPANT NAME LIST'!$B508),'PARTICIPANT NAME LIST'!$G508=3,'PARTICIPANT NAME LIST'!$G508=4,'PARTICIPANT NAME LIST'!$G508=5,'PARTICIPANT NAME LIST'!$G508=6),"",UPPER('PARTICIPANT NAME LIST'!$H508))</f>
        <v/>
      </c>
      <c r="E499" s="100" t="str">
        <f>IF('PARTICIPANT NAME LIST'!$G508=7,"ü","")</f>
        <v/>
      </c>
      <c r="F499" s="100" t="str">
        <f>IF('PARTICIPANT NAME LIST'!$G508=8,"ü","")</f>
        <v/>
      </c>
      <c r="G499" s="100" t="str">
        <f>IF('PARTICIPANT NAME LIST'!$G508=9,"ü","")</f>
        <v/>
      </c>
      <c r="H499" s="100" t="str">
        <f>IF('PARTICIPANT NAME LIST'!$G508=10,"ü","")</f>
        <v/>
      </c>
      <c r="I499" s="100" t="str">
        <f>IF('PARTICIPANT NAME LIST'!$G508=11,"ü","")</f>
        <v/>
      </c>
      <c r="J499" s="100" t="str">
        <f>IF('PARTICIPANT NAME LIST'!$G508=12,"ü","")</f>
        <v/>
      </c>
      <c r="K499" s="9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8.75" hidden="1" customHeight="1">
      <c r="A500" s="52"/>
      <c r="B500" s="52"/>
      <c r="C500" s="52"/>
      <c r="D500" s="52"/>
      <c r="E500" s="53"/>
      <c r="F500" s="53"/>
      <c r="G500" s="53"/>
      <c r="H500" s="53"/>
      <c r="I500" s="53"/>
      <c r="J500" s="53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22.5" customHeight="1">
      <c r="A501" s="52"/>
      <c r="B501" s="52"/>
      <c r="C501" s="52"/>
      <c r="D501" s="52"/>
      <c r="E501" s="324">
        <f>COUNTIF(E$8:F$499,"ü")</f>
        <v>0</v>
      </c>
      <c r="F501" s="309"/>
      <c r="G501" s="324">
        <f>COUNTIF(G$8:H$499,"ü")</f>
        <v>0</v>
      </c>
      <c r="H501" s="309"/>
      <c r="I501" s="324">
        <f>COUNTIF(I$8:J$499,"ü")</f>
        <v>0</v>
      </c>
      <c r="J501" s="309"/>
      <c r="K501" s="103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8.75" customHeight="1">
      <c r="A502" s="52"/>
      <c r="B502" s="52"/>
      <c r="C502" s="52"/>
      <c r="D502" s="52"/>
      <c r="E502" s="53"/>
      <c r="F502" s="53"/>
      <c r="G502" s="53"/>
      <c r="H502" s="53"/>
      <c r="I502" s="53"/>
      <c r="J502" s="53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8.75" customHeight="1">
      <c r="A503" s="52"/>
      <c r="B503" s="52"/>
      <c r="C503" s="52"/>
      <c r="D503" s="52"/>
      <c r="E503" s="53"/>
      <c r="F503" s="53"/>
      <c r="G503" s="53"/>
      <c r="H503" s="53"/>
      <c r="I503" s="53"/>
      <c r="J503" s="53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8.75" customHeight="1">
      <c r="A504" s="52"/>
      <c r="B504" s="52"/>
      <c r="C504" s="52"/>
      <c r="D504" s="52"/>
      <c r="E504" s="53"/>
      <c r="F504" s="53"/>
      <c r="G504" s="53"/>
      <c r="H504" s="53"/>
      <c r="I504" s="53"/>
      <c r="J504" s="53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8.75" customHeight="1">
      <c r="A505" s="52"/>
      <c r="B505" s="52"/>
      <c r="C505" s="52"/>
      <c r="D505" s="52"/>
      <c r="E505" s="53"/>
      <c r="F505" s="53"/>
      <c r="G505" s="53"/>
      <c r="H505" s="53"/>
      <c r="I505" s="53"/>
      <c r="J505" s="53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8.75" customHeight="1">
      <c r="A506" s="52"/>
      <c r="B506" s="52"/>
      <c r="C506" s="52"/>
      <c r="D506" s="52"/>
      <c r="E506" s="53"/>
      <c r="F506" s="53"/>
      <c r="G506" s="53"/>
      <c r="H506" s="53"/>
      <c r="I506" s="53"/>
      <c r="J506" s="53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8.75" customHeight="1">
      <c r="A507" s="52"/>
      <c r="B507" s="52"/>
      <c r="C507" s="52"/>
      <c r="D507" s="52"/>
      <c r="E507" s="53"/>
      <c r="F507" s="53"/>
      <c r="G507" s="53"/>
      <c r="H507" s="53"/>
      <c r="I507" s="53"/>
      <c r="J507" s="53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8.75" customHeight="1">
      <c r="A508" s="52"/>
      <c r="B508" s="52"/>
      <c r="C508" s="52"/>
      <c r="D508" s="52"/>
      <c r="E508" s="53"/>
      <c r="F508" s="53"/>
      <c r="G508" s="53"/>
      <c r="H508" s="53"/>
      <c r="I508" s="53"/>
      <c r="J508" s="53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8.75" customHeight="1">
      <c r="A509" s="52"/>
      <c r="B509" s="52"/>
      <c r="C509" s="52"/>
      <c r="D509" s="52"/>
      <c r="E509" s="53"/>
      <c r="F509" s="53"/>
      <c r="G509" s="53"/>
      <c r="H509" s="53"/>
      <c r="I509" s="53"/>
      <c r="J509" s="53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8.75" customHeight="1">
      <c r="A510" s="52"/>
      <c r="B510" s="52"/>
      <c r="C510" s="52"/>
      <c r="D510" s="52"/>
      <c r="E510" s="53"/>
      <c r="F510" s="53"/>
      <c r="G510" s="53"/>
      <c r="H510" s="53"/>
      <c r="I510" s="53"/>
      <c r="J510" s="53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8.75" customHeight="1">
      <c r="A511" s="52"/>
      <c r="B511" s="52"/>
      <c r="C511" s="52"/>
      <c r="D511" s="52"/>
      <c r="E511" s="53"/>
      <c r="F511" s="53"/>
      <c r="G511" s="53"/>
      <c r="H511" s="53"/>
      <c r="I511" s="53"/>
      <c r="J511" s="53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8.75" customHeight="1">
      <c r="A512" s="52"/>
      <c r="B512" s="52"/>
      <c r="C512" s="52"/>
      <c r="D512" s="52"/>
      <c r="E512" s="53"/>
      <c r="F512" s="53"/>
      <c r="G512" s="53"/>
      <c r="H512" s="53"/>
      <c r="I512" s="53"/>
      <c r="J512" s="53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8.75" customHeight="1">
      <c r="A513" s="52"/>
      <c r="B513" s="52"/>
      <c r="C513" s="52"/>
      <c r="D513" s="52"/>
      <c r="E513" s="53"/>
      <c r="F513" s="53"/>
      <c r="G513" s="53"/>
      <c r="H513" s="53"/>
      <c r="I513" s="53"/>
      <c r="J513" s="53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8.75" customHeight="1">
      <c r="A514" s="52"/>
      <c r="B514" s="52"/>
      <c r="C514" s="52"/>
      <c r="D514" s="52"/>
      <c r="E514" s="53"/>
      <c r="F514" s="53"/>
      <c r="G514" s="53"/>
      <c r="H514" s="53"/>
      <c r="I514" s="53"/>
      <c r="J514" s="53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8.75" customHeight="1">
      <c r="A515" s="52"/>
      <c r="B515" s="52"/>
      <c r="C515" s="52"/>
      <c r="D515" s="52"/>
      <c r="E515" s="53"/>
      <c r="F515" s="53"/>
      <c r="G515" s="53"/>
      <c r="H515" s="53"/>
      <c r="I515" s="53"/>
      <c r="J515" s="53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8.75" customHeight="1">
      <c r="A516" s="52"/>
      <c r="B516" s="52"/>
      <c r="C516" s="52"/>
      <c r="D516" s="52"/>
      <c r="E516" s="53"/>
      <c r="F516" s="53"/>
      <c r="G516" s="53"/>
      <c r="H516" s="53"/>
      <c r="I516" s="53"/>
      <c r="J516" s="53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8.75" customHeight="1">
      <c r="A517" s="52"/>
      <c r="B517" s="52"/>
      <c r="C517" s="52"/>
      <c r="D517" s="52"/>
      <c r="E517" s="53"/>
      <c r="F517" s="53"/>
      <c r="G517" s="53"/>
      <c r="H517" s="53"/>
      <c r="I517" s="53"/>
      <c r="J517" s="53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8.75" customHeight="1">
      <c r="A518" s="52"/>
      <c r="B518" s="52"/>
      <c r="C518" s="52"/>
      <c r="D518" s="52"/>
      <c r="E518" s="53"/>
      <c r="F518" s="53"/>
      <c r="G518" s="53"/>
      <c r="H518" s="53"/>
      <c r="I518" s="53"/>
      <c r="J518" s="53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8.75" customHeight="1">
      <c r="A519" s="52"/>
      <c r="B519" s="52"/>
      <c r="C519" s="52"/>
      <c r="D519" s="52"/>
      <c r="E519" s="53"/>
      <c r="F519" s="53"/>
      <c r="G519" s="53"/>
      <c r="H519" s="53"/>
      <c r="I519" s="53"/>
      <c r="J519" s="53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8.75" customHeight="1">
      <c r="A520" s="52"/>
      <c r="B520" s="52"/>
      <c r="C520" s="52"/>
      <c r="D520" s="52"/>
      <c r="E520" s="53"/>
      <c r="F520" s="53"/>
      <c r="G520" s="53"/>
      <c r="H520" s="53"/>
      <c r="I520" s="53"/>
      <c r="J520" s="53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8.75" customHeight="1">
      <c r="A521" s="52"/>
      <c r="B521" s="52"/>
      <c r="C521" s="52"/>
      <c r="D521" s="52"/>
      <c r="E521" s="53"/>
      <c r="F521" s="53"/>
      <c r="G521" s="53"/>
      <c r="H521" s="53"/>
      <c r="I521" s="53"/>
      <c r="J521" s="53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8.75" customHeight="1">
      <c r="A522" s="52"/>
      <c r="B522" s="52"/>
      <c r="C522" s="52"/>
      <c r="D522" s="52"/>
      <c r="E522" s="53"/>
      <c r="F522" s="53"/>
      <c r="G522" s="53"/>
      <c r="H522" s="53"/>
      <c r="I522" s="53"/>
      <c r="J522" s="53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8.75" customHeight="1">
      <c r="A523" s="52"/>
      <c r="B523" s="52"/>
      <c r="C523" s="52"/>
      <c r="D523" s="52"/>
      <c r="E523" s="53"/>
      <c r="F523" s="53"/>
      <c r="G523" s="53"/>
      <c r="H523" s="53"/>
      <c r="I523" s="53"/>
      <c r="J523" s="53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8.75" customHeight="1">
      <c r="A524" s="52"/>
      <c r="B524" s="52"/>
      <c r="C524" s="52"/>
      <c r="D524" s="52"/>
      <c r="E524" s="53"/>
      <c r="F524" s="53"/>
      <c r="G524" s="53"/>
      <c r="H524" s="53"/>
      <c r="I524" s="53"/>
      <c r="J524" s="53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8.75" customHeight="1">
      <c r="A525" s="52"/>
      <c r="B525" s="52"/>
      <c r="C525" s="52"/>
      <c r="D525" s="52"/>
      <c r="E525" s="53"/>
      <c r="F525" s="53"/>
      <c r="G525" s="53"/>
      <c r="H525" s="53"/>
      <c r="I525" s="53"/>
      <c r="J525" s="53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8.75" customHeight="1">
      <c r="A526" s="52"/>
      <c r="B526" s="52"/>
      <c r="C526" s="52"/>
      <c r="D526" s="52"/>
      <c r="E526" s="53"/>
      <c r="F526" s="53"/>
      <c r="G526" s="53"/>
      <c r="H526" s="53"/>
      <c r="I526" s="53"/>
      <c r="J526" s="53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8.75" customHeight="1">
      <c r="A527" s="52"/>
      <c r="B527" s="52"/>
      <c r="C527" s="52"/>
      <c r="D527" s="52"/>
      <c r="E527" s="53"/>
      <c r="F527" s="53"/>
      <c r="G527" s="53"/>
      <c r="H527" s="53"/>
      <c r="I527" s="53"/>
      <c r="J527" s="53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8.75" customHeight="1">
      <c r="A528" s="52"/>
      <c r="B528" s="52"/>
      <c r="C528" s="52"/>
      <c r="D528" s="52"/>
      <c r="E528" s="53"/>
      <c r="F528" s="53"/>
      <c r="G528" s="53"/>
      <c r="H528" s="53"/>
      <c r="I528" s="53"/>
      <c r="J528" s="53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8.75" customHeight="1">
      <c r="A529" s="52"/>
      <c r="B529" s="52"/>
      <c r="C529" s="52"/>
      <c r="D529" s="52"/>
      <c r="E529" s="53"/>
      <c r="F529" s="53"/>
      <c r="G529" s="53"/>
      <c r="H529" s="53"/>
      <c r="I529" s="53"/>
      <c r="J529" s="53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8.75" customHeight="1">
      <c r="A530" s="52"/>
      <c r="B530" s="52"/>
      <c r="C530" s="52"/>
      <c r="D530" s="52"/>
      <c r="E530" s="53"/>
      <c r="F530" s="53"/>
      <c r="G530" s="53"/>
      <c r="H530" s="53"/>
      <c r="I530" s="53"/>
      <c r="J530" s="53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8.75" customHeight="1">
      <c r="A531" s="52"/>
      <c r="B531" s="52"/>
      <c r="C531" s="52"/>
      <c r="D531" s="52"/>
      <c r="E531" s="53"/>
      <c r="F531" s="53"/>
      <c r="G531" s="53"/>
      <c r="H531" s="53"/>
      <c r="I531" s="53"/>
      <c r="J531" s="53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8.75" customHeight="1">
      <c r="A532" s="52"/>
      <c r="B532" s="52"/>
      <c r="C532" s="52"/>
      <c r="D532" s="52"/>
      <c r="E532" s="53"/>
      <c r="F532" s="53"/>
      <c r="G532" s="53"/>
      <c r="H532" s="53"/>
      <c r="I532" s="53"/>
      <c r="J532" s="53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8.75" customHeight="1">
      <c r="A533" s="52"/>
      <c r="B533" s="52"/>
      <c r="C533" s="52"/>
      <c r="D533" s="52"/>
      <c r="E533" s="53"/>
      <c r="F533" s="53"/>
      <c r="G533" s="53"/>
      <c r="H533" s="53"/>
      <c r="I533" s="53"/>
      <c r="J533" s="53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8.75" customHeight="1">
      <c r="A534" s="52"/>
      <c r="B534" s="52"/>
      <c r="C534" s="52"/>
      <c r="D534" s="52"/>
      <c r="E534" s="53"/>
      <c r="F534" s="53"/>
      <c r="G534" s="53"/>
      <c r="H534" s="53"/>
      <c r="I534" s="53"/>
      <c r="J534" s="53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8.75" customHeight="1">
      <c r="A535" s="52"/>
      <c r="B535" s="52"/>
      <c r="C535" s="52"/>
      <c r="D535" s="52"/>
      <c r="E535" s="53"/>
      <c r="F535" s="53"/>
      <c r="G535" s="53"/>
      <c r="H535" s="53"/>
      <c r="I535" s="53"/>
      <c r="J535" s="53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8.75" customHeight="1">
      <c r="A536" s="52"/>
      <c r="B536" s="52"/>
      <c r="C536" s="52"/>
      <c r="D536" s="52"/>
      <c r="E536" s="53"/>
      <c r="F536" s="53"/>
      <c r="G536" s="53"/>
      <c r="H536" s="53"/>
      <c r="I536" s="53"/>
      <c r="J536" s="53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8.75" customHeight="1">
      <c r="A537" s="52"/>
      <c r="B537" s="52"/>
      <c r="C537" s="52"/>
      <c r="D537" s="52"/>
      <c r="E537" s="53"/>
      <c r="F537" s="53"/>
      <c r="G537" s="53"/>
      <c r="H537" s="53"/>
      <c r="I537" s="53"/>
      <c r="J537" s="53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8.75" customHeight="1">
      <c r="A538" s="52"/>
      <c r="B538" s="52"/>
      <c r="C538" s="52"/>
      <c r="D538" s="52"/>
      <c r="E538" s="53"/>
      <c r="F538" s="53"/>
      <c r="G538" s="53"/>
      <c r="H538" s="53"/>
      <c r="I538" s="53"/>
      <c r="J538" s="53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8.75" customHeight="1">
      <c r="A539" s="52"/>
      <c r="B539" s="52"/>
      <c r="C539" s="52"/>
      <c r="D539" s="52"/>
      <c r="E539" s="53"/>
      <c r="F539" s="53"/>
      <c r="G539" s="53"/>
      <c r="H539" s="53"/>
      <c r="I539" s="53"/>
      <c r="J539" s="53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8.75" customHeight="1">
      <c r="A540" s="52"/>
      <c r="B540" s="52"/>
      <c r="C540" s="52"/>
      <c r="D540" s="52"/>
      <c r="E540" s="53"/>
      <c r="F540" s="53"/>
      <c r="G540" s="53"/>
      <c r="H540" s="53"/>
      <c r="I540" s="53"/>
      <c r="J540" s="53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8.75" customHeight="1">
      <c r="A541" s="52"/>
      <c r="B541" s="52"/>
      <c r="C541" s="52"/>
      <c r="D541" s="52"/>
      <c r="E541" s="53"/>
      <c r="F541" s="53"/>
      <c r="G541" s="53"/>
      <c r="H541" s="53"/>
      <c r="I541" s="53"/>
      <c r="J541" s="53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8.75" customHeight="1">
      <c r="A542" s="52"/>
      <c r="B542" s="52"/>
      <c r="C542" s="52"/>
      <c r="D542" s="52"/>
      <c r="E542" s="53"/>
      <c r="F542" s="53"/>
      <c r="G542" s="53"/>
      <c r="H542" s="53"/>
      <c r="I542" s="53"/>
      <c r="J542" s="53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8.75" customHeight="1">
      <c r="A543" s="52"/>
      <c r="B543" s="52"/>
      <c r="C543" s="52"/>
      <c r="D543" s="52"/>
      <c r="E543" s="53"/>
      <c r="F543" s="53"/>
      <c r="G543" s="53"/>
      <c r="H543" s="53"/>
      <c r="I543" s="53"/>
      <c r="J543" s="53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8.75" customHeight="1">
      <c r="A544" s="52"/>
      <c r="B544" s="52"/>
      <c r="C544" s="52"/>
      <c r="D544" s="52"/>
      <c r="E544" s="53"/>
      <c r="F544" s="53"/>
      <c r="G544" s="53"/>
      <c r="H544" s="53"/>
      <c r="I544" s="53"/>
      <c r="J544" s="53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8.75" customHeight="1">
      <c r="A545" s="52"/>
      <c r="B545" s="52"/>
      <c r="C545" s="52"/>
      <c r="D545" s="52"/>
      <c r="E545" s="53"/>
      <c r="F545" s="53"/>
      <c r="G545" s="53"/>
      <c r="H545" s="53"/>
      <c r="I545" s="53"/>
      <c r="J545" s="53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8.75" customHeight="1">
      <c r="A546" s="52"/>
      <c r="B546" s="52"/>
      <c r="C546" s="52"/>
      <c r="D546" s="52"/>
      <c r="E546" s="53"/>
      <c r="F546" s="53"/>
      <c r="G546" s="53"/>
      <c r="H546" s="53"/>
      <c r="I546" s="53"/>
      <c r="J546" s="53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8.75" customHeight="1">
      <c r="A547" s="52"/>
      <c r="B547" s="52"/>
      <c r="C547" s="52"/>
      <c r="D547" s="52"/>
      <c r="E547" s="53"/>
      <c r="F547" s="53"/>
      <c r="G547" s="53"/>
      <c r="H547" s="53"/>
      <c r="I547" s="53"/>
      <c r="J547" s="53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8.75" customHeight="1">
      <c r="A548" s="52"/>
      <c r="B548" s="52"/>
      <c r="C548" s="52"/>
      <c r="D548" s="52"/>
      <c r="E548" s="53"/>
      <c r="F548" s="53"/>
      <c r="G548" s="53"/>
      <c r="H548" s="53"/>
      <c r="I548" s="53"/>
      <c r="J548" s="53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8.75" customHeight="1">
      <c r="A549" s="52"/>
      <c r="B549" s="52"/>
      <c r="C549" s="52"/>
      <c r="D549" s="52"/>
      <c r="E549" s="53"/>
      <c r="F549" s="53"/>
      <c r="G549" s="53"/>
      <c r="H549" s="53"/>
      <c r="I549" s="53"/>
      <c r="J549" s="53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8.75" customHeight="1">
      <c r="A550" s="52"/>
      <c r="B550" s="52"/>
      <c r="C550" s="52"/>
      <c r="D550" s="52"/>
      <c r="E550" s="53"/>
      <c r="F550" s="53"/>
      <c r="G550" s="53"/>
      <c r="H550" s="53"/>
      <c r="I550" s="53"/>
      <c r="J550" s="53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8.75" customHeight="1">
      <c r="A551" s="52"/>
      <c r="B551" s="52"/>
      <c r="C551" s="52"/>
      <c r="D551" s="52"/>
      <c r="E551" s="53"/>
      <c r="F551" s="53"/>
      <c r="G551" s="53"/>
      <c r="H551" s="53"/>
      <c r="I551" s="53"/>
      <c r="J551" s="53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8.75" customHeight="1">
      <c r="A552" s="52"/>
      <c r="B552" s="52"/>
      <c r="C552" s="52"/>
      <c r="D552" s="52"/>
      <c r="E552" s="53"/>
      <c r="F552" s="53"/>
      <c r="G552" s="53"/>
      <c r="H552" s="53"/>
      <c r="I552" s="53"/>
      <c r="J552" s="53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8.75" customHeight="1">
      <c r="A553" s="52"/>
      <c r="B553" s="52"/>
      <c r="C553" s="52"/>
      <c r="D553" s="52"/>
      <c r="E553" s="53"/>
      <c r="F553" s="53"/>
      <c r="G553" s="53"/>
      <c r="H553" s="53"/>
      <c r="I553" s="53"/>
      <c r="J553" s="53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8.75" customHeight="1">
      <c r="A554" s="52"/>
      <c r="B554" s="52"/>
      <c r="C554" s="52"/>
      <c r="D554" s="52"/>
      <c r="E554" s="53"/>
      <c r="F554" s="53"/>
      <c r="G554" s="53"/>
      <c r="H554" s="53"/>
      <c r="I554" s="53"/>
      <c r="J554" s="53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8.75" customHeight="1">
      <c r="A555" s="52"/>
      <c r="B555" s="52"/>
      <c r="C555" s="52"/>
      <c r="D555" s="52"/>
      <c r="E555" s="53"/>
      <c r="F555" s="53"/>
      <c r="G555" s="53"/>
      <c r="H555" s="53"/>
      <c r="I555" s="53"/>
      <c r="J555" s="53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8.75" customHeight="1">
      <c r="A556" s="52"/>
      <c r="B556" s="52"/>
      <c r="C556" s="52"/>
      <c r="D556" s="52"/>
      <c r="E556" s="53"/>
      <c r="F556" s="53"/>
      <c r="G556" s="53"/>
      <c r="H556" s="53"/>
      <c r="I556" s="53"/>
      <c r="J556" s="53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8.75" customHeight="1">
      <c r="A557" s="52"/>
      <c r="B557" s="52"/>
      <c r="C557" s="52"/>
      <c r="D557" s="52"/>
      <c r="E557" s="53"/>
      <c r="F557" s="53"/>
      <c r="G557" s="53"/>
      <c r="H557" s="53"/>
      <c r="I557" s="53"/>
      <c r="J557" s="53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8.75" customHeight="1">
      <c r="A558" s="52"/>
      <c r="B558" s="52"/>
      <c r="C558" s="52"/>
      <c r="D558" s="52"/>
      <c r="E558" s="53"/>
      <c r="F558" s="53"/>
      <c r="G558" s="53"/>
      <c r="H558" s="53"/>
      <c r="I558" s="53"/>
      <c r="J558" s="53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8.75" customHeight="1">
      <c r="A559" s="52"/>
      <c r="B559" s="52"/>
      <c r="C559" s="52"/>
      <c r="D559" s="52"/>
      <c r="E559" s="53"/>
      <c r="F559" s="53"/>
      <c r="G559" s="53"/>
      <c r="H559" s="53"/>
      <c r="I559" s="53"/>
      <c r="J559" s="53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8.75" customHeight="1">
      <c r="A560" s="52"/>
      <c r="B560" s="52"/>
      <c r="C560" s="52"/>
      <c r="D560" s="52"/>
      <c r="E560" s="53"/>
      <c r="F560" s="53"/>
      <c r="G560" s="53"/>
      <c r="H560" s="53"/>
      <c r="I560" s="53"/>
      <c r="J560" s="53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8.75" customHeight="1">
      <c r="A561" s="52"/>
      <c r="B561" s="52"/>
      <c r="C561" s="52"/>
      <c r="D561" s="52"/>
      <c r="E561" s="53"/>
      <c r="F561" s="53"/>
      <c r="G561" s="53"/>
      <c r="H561" s="53"/>
      <c r="I561" s="53"/>
      <c r="J561" s="53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8.75" customHeight="1">
      <c r="A562" s="52"/>
      <c r="B562" s="52"/>
      <c r="C562" s="52"/>
      <c r="D562" s="52"/>
      <c r="E562" s="53"/>
      <c r="F562" s="53"/>
      <c r="G562" s="53"/>
      <c r="H562" s="53"/>
      <c r="I562" s="53"/>
      <c r="J562" s="53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8.75" customHeight="1">
      <c r="A563" s="52"/>
      <c r="B563" s="52"/>
      <c r="C563" s="52"/>
      <c r="D563" s="52"/>
      <c r="E563" s="53"/>
      <c r="F563" s="53"/>
      <c r="G563" s="53"/>
      <c r="H563" s="53"/>
      <c r="I563" s="53"/>
      <c r="J563" s="53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8.75" customHeight="1">
      <c r="A564" s="52"/>
      <c r="B564" s="52"/>
      <c r="C564" s="52"/>
      <c r="D564" s="52"/>
      <c r="E564" s="53"/>
      <c r="F564" s="53"/>
      <c r="G564" s="53"/>
      <c r="H564" s="53"/>
      <c r="I564" s="53"/>
      <c r="J564" s="53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8.75" customHeight="1">
      <c r="A565" s="52"/>
      <c r="B565" s="52"/>
      <c r="C565" s="52"/>
      <c r="D565" s="52"/>
      <c r="E565" s="53"/>
      <c r="F565" s="53"/>
      <c r="G565" s="53"/>
      <c r="H565" s="53"/>
      <c r="I565" s="53"/>
      <c r="J565" s="53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8.75" customHeight="1">
      <c r="A566" s="52"/>
      <c r="B566" s="52"/>
      <c r="C566" s="52"/>
      <c r="D566" s="52"/>
      <c r="E566" s="53"/>
      <c r="F566" s="53"/>
      <c r="G566" s="53"/>
      <c r="H566" s="53"/>
      <c r="I566" s="53"/>
      <c r="J566" s="53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8.75" customHeight="1">
      <c r="A567" s="52"/>
      <c r="B567" s="52"/>
      <c r="C567" s="52"/>
      <c r="D567" s="52"/>
      <c r="E567" s="53"/>
      <c r="F567" s="53"/>
      <c r="G567" s="53"/>
      <c r="H567" s="53"/>
      <c r="I567" s="53"/>
      <c r="J567" s="53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8.75" customHeight="1">
      <c r="A568" s="52"/>
      <c r="B568" s="52"/>
      <c r="C568" s="52"/>
      <c r="D568" s="52"/>
      <c r="E568" s="53"/>
      <c r="F568" s="53"/>
      <c r="G568" s="53"/>
      <c r="H568" s="53"/>
      <c r="I568" s="53"/>
      <c r="J568" s="53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8.75" customHeight="1">
      <c r="A569" s="52"/>
      <c r="B569" s="52"/>
      <c r="C569" s="52"/>
      <c r="D569" s="52"/>
      <c r="E569" s="53"/>
      <c r="F569" s="53"/>
      <c r="G569" s="53"/>
      <c r="H569" s="53"/>
      <c r="I569" s="53"/>
      <c r="J569" s="53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8.75" customHeight="1">
      <c r="A570" s="52"/>
      <c r="B570" s="52"/>
      <c r="C570" s="52"/>
      <c r="D570" s="52"/>
      <c r="E570" s="53"/>
      <c r="F570" s="53"/>
      <c r="G570" s="53"/>
      <c r="H570" s="53"/>
      <c r="I570" s="53"/>
      <c r="J570" s="53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8.75" customHeight="1">
      <c r="A571" s="52"/>
      <c r="B571" s="52"/>
      <c r="C571" s="52"/>
      <c r="D571" s="52"/>
      <c r="E571" s="53"/>
      <c r="F571" s="53"/>
      <c r="G571" s="53"/>
      <c r="H571" s="53"/>
      <c r="I571" s="53"/>
      <c r="J571" s="53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8.75" customHeight="1">
      <c r="A572" s="52"/>
      <c r="B572" s="52"/>
      <c r="C572" s="52"/>
      <c r="D572" s="52"/>
      <c r="E572" s="53"/>
      <c r="F572" s="53"/>
      <c r="G572" s="53"/>
      <c r="H572" s="53"/>
      <c r="I572" s="53"/>
      <c r="J572" s="53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8.75" customHeight="1">
      <c r="A573" s="52"/>
      <c r="B573" s="52"/>
      <c r="C573" s="52"/>
      <c r="D573" s="52"/>
      <c r="E573" s="53"/>
      <c r="F573" s="53"/>
      <c r="G573" s="53"/>
      <c r="H573" s="53"/>
      <c r="I573" s="53"/>
      <c r="J573" s="53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8.75" customHeight="1">
      <c r="A574" s="52"/>
      <c r="B574" s="52"/>
      <c r="C574" s="52"/>
      <c r="D574" s="52"/>
      <c r="E574" s="53"/>
      <c r="F574" s="53"/>
      <c r="G574" s="53"/>
      <c r="H574" s="53"/>
      <c r="I574" s="53"/>
      <c r="J574" s="53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8.75" customHeight="1">
      <c r="A575" s="52"/>
      <c r="B575" s="52"/>
      <c r="C575" s="52"/>
      <c r="D575" s="52"/>
      <c r="E575" s="53"/>
      <c r="F575" s="53"/>
      <c r="G575" s="53"/>
      <c r="H575" s="53"/>
      <c r="I575" s="53"/>
      <c r="J575" s="53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8.75" customHeight="1">
      <c r="A576" s="52"/>
      <c r="B576" s="52"/>
      <c r="C576" s="52"/>
      <c r="D576" s="52"/>
      <c r="E576" s="53"/>
      <c r="F576" s="53"/>
      <c r="G576" s="53"/>
      <c r="H576" s="53"/>
      <c r="I576" s="53"/>
      <c r="J576" s="53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8.75" customHeight="1">
      <c r="A577" s="52"/>
      <c r="B577" s="52"/>
      <c r="C577" s="52"/>
      <c r="D577" s="52"/>
      <c r="E577" s="53"/>
      <c r="F577" s="53"/>
      <c r="G577" s="53"/>
      <c r="H577" s="53"/>
      <c r="I577" s="53"/>
      <c r="J577" s="53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8.75" customHeight="1">
      <c r="A578" s="52"/>
      <c r="B578" s="52"/>
      <c r="C578" s="52"/>
      <c r="D578" s="52"/>
      <c r="E578" s="53"/>
      <c r="F578" s="53"/>
      <c r="G578" s="53"/>
      <c r="H578" s="53"/>
      <c r="I578" s="53"/>
      <c r="J578" s="53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8.75" customHeight="1">
      <c r="A579" s="52"/>
      <c r="B579" s="52"/>
      <c r="C579" s="52"/>
      <c r="D579" s="52"/>
      <c r="E579" s="53"/>
      <c r="F579" s="53"/>
      <c r="G579" s="53"/>
      <c r="H579" s="53"/>
      <c r="I579" s="53"/>
      <c r="J579" s="53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8.75" customHeight="1">
      <c r="A580" s="52"/>
      <c r="B580" s="52"/>
      <c r="C580" s="52"/>
      <c r="D580" s="52"/>
      <c r="E580" s="53"/>
      <c r="F580" s="53"/>
      <c r="G580" s="53"/>
      <c r="H580" s="53"/>
      <c r="I580" s="53"/>
      <c r="J580" s="53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8.75" customHeight="1">
      <c r="A581" s="52"/>
      <c r="B581" s="52"/>
      <c r="C581" s="52"/>
      <c r="D581" s="52"/>
      <c r="E581" s="53"/>
      <c r="F581" s="53"/>
      <c r="G581" s="53"/>
      <c r="H581" s="53"/>
      <c r="I581" s="53"/>
      <c r="J581" s="53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8.75" customHeight="1">
      <c r="A582" s="52"/>
      <c r="B582" s="52"/>
      <c r="C582" s="52"/>
      <c r="D582" s="52"/>
      <c r="E582" s="53"/>
      <c r="F582" s="53"/>
      <c r="G582" s="53"/>
      <c r="H582" s="53"/>
      <c r="I582" s="53"/>
      <c r="J582" s="53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8.75" customHeight="1">
      <c r="A583" s="52"/>
      <c r="B583" s="52"/>
      <c r="C583" s="52"/>
      <c r="D583" s="52"/>
      <c r="E583" s="53"/>
      <c r="F583" s="53"/>
      <c r="G583" s="53"/>
      <c r="H583" s="53"/>
      <c r="I583" s="53"/>
      <c r="J583" s="53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8.75" customHeight="1">
      <c r="A584" s="52"/>
      <c r="B584" s="52"/>
      <c r="C584" s="52"/>
      <c r="D584" s="52"/>
      <c r="E584" s="53"/>
      <c r="F584" s="53"/>
      <c r="G584" s="53"/>
      <c r="H584" s="53"/>
      <c r="I584" s="53"/>
      <c r="J584" s="53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8.75" customHeight="1">
      <c r="A585" s="52"/>
      <c r="B585" s="52"/>
      <c r="C585" s="52"/>
      <c r="D585" s="52"/>
      <c r="E585" s="53"/>
      <c r="F585" s="53"/>
      <c r="G585" s="53"/>
      <c r="H585" s="53"/>
      <c r="I585" s="53"/>
      <c r="J585" s="53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8.75" customHeight="1">
      <c r="A586" s="52"/>
      <c r="B586" s="52"/>
      <c r="C586" s="52"/>
      <c r="D586" s="52"/>
      <c r="E586" s="53"/>
      <c r="F586" s="53"/>
      <c r="G586" s="53"/>
      <c r="H586" s="53"/>
      <c r="I586" s="53"/>
      <c r="J586" s="53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8.75" customHeight="1">
      <c r="A587" s="52"/>
      <c r="B587" s="52"/>
      <c r="C587" s="52"/>
      <c r="D587" s="52"/>
      <c r="E587" s="53"/>
      <c r="F587" s="53"/>
      <c r="G587" s="53"/>
      <c r="H587" s="53"/>
      <c r="I587" s="53"/>
      <c r="J587" s="53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8.75" customHeight="1">
      <c r="A588" s="52"/>
      <c r="B588" s="52"/>
      <c r="C588" s="52"/>
      <c r="D588" s="52"/>
      <c r="E588" s="53"/>
      <c r="F588" s="53"/>
      <c r="G588" s="53"/>
      <c r="H588" s="53"/>
      <c r="I588" s="53"/>
      <c r="J588" s="53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8.75" customHeight="1">
      <c r="A589" s="52"/>
      <c r="B589" s="52"/>
      <c r="C589" s="52"/>
      <c r="D589" s="52"/>
      <c r="E589" s="53"/>
      <c r="F589" s="53"/>
      <c r="G589" s="53"/>
      <c r="H589" s="53"/>
      <c r="I589" s="53"/>
      <c r="J589" s="53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8.75" customHeight="1">
      <c r="A590" s="52"/>
      <c r="B590" s="52"/>
      <c r="C590" s="52"/>
      <c r="D590" s="52"/>
      <c r="E590" s="53"/>
      <c r="F590" s="53"/>
      <c r="G590" s="53"/>
      <c r="H590" s="53"/>
      <c r="I590" s="53"/>
      <c r="J590" s="53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8.75" customHeight="1">
      <c r="A591" s="52"/>
      <c r="B591" s="52"/>
      <c r="C591" s="52"/>
      <c r="D591" s="52"/>
      <c r="E591" s="53"/>
      <c r="F591" s="53"/>
      <c r="G591" s="53"/>
      <c r="H591" s="53"/>
      <c r="I591" s="53"/>
      <c r="J591" s="53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8.75" customHeight="1">
      <c r="A592" s="52"/>
      <c r="B592" s="52"/>
      <c r="C592" s="52"/>
      <c r="D592" s="52"/>
      <c r="E592" s="53"/>
      <c r="F592" s="53"/>
      <c r="G592" s="53"/>
      <c r="H592" s="53"/>
      <c r="I592" s="53"/>
      <c r="J592" s="53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8.75" customHeight="1">
      <c r="A593" s="52"/>
      <c r="B593" s="52"/>
      <c r="C593" s="52"/>
      <c r="D593" s="52"/>
      <c r="E593" s="53"/>
      <c r="F593" s="53"/>
      <c r="G593" s="53"/>
      <c r="H593" s="53"/>
      <c r="I593" s="53"/>
      <c r="J593" s="53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8.75" customHeight="1">
      <c r="A594" s="52"/>
      <c r="B594" s="52"/>
      <c r="C594" s="52"/>
      <c r="D594" s="52"/>
      <c r="E594" s="53"/>
      <c r="F594" s="53"/>
      <c r="G594" s="53"/>
      <c r="H594" s="53"/>
      <c r="I594" s="53"/>
      <c r="J594" s="53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8.75" customHeight="1">
      <c r="A595" s="52"/>
      <c r="B595" s="52"/>
      <c r="C595" s="52"/>
      <c r="D595" s="52"/>
      <c r="E595" s="53"/>
      <c r="F595" s="53"/>
      <c r="G595" s="53"/>
      <c r="H595" s="53"/>
      <c r="I595" s="53"/>
      <c r="J595" s="53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8.75" customHeight="1">
      <c r="A596" s="52"/>
      <c r="B596" s="52"/>
      <c r="C596" s="52"/>
      <c r="D596" s="52"/>
      <c r="E596" s="53"/>
      <c r="F596" s="53"/>
      <c r="G596" s="53"/>
      <c r="H596" s="53"/>
      <c r="I596" s="53"/>
      <c r="J596" s="53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8.75" customHeight="1">
      <c r="A597" s="52"/>
      <c r="B597" s="52"/>
      <c r="C597" s="52"/>
      <c r="D597" s="52"/>
      <c r="E597" s="53"/>
      <c r="F597" s="53"/>
      <c r="G597" s="53"/>
      <c r="H597" s="53"/>
      <c r="I597" s="53"/>
      <c r="J597" s="53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8.75" customHeight="1">
      <c r="A598" s="52"/>
      <c r="B598" s="52"/>
      <c r="C598" s="52"/>
      <c r="D598" s="52"/>
      <c r="E598" s="53"/>
      <c r="F598" s="53"/>
      <c r="G598" s="53"/>
      <c r="H598" s="53"/>
      <c r="I598" s="53"/>
      <c r="J598" s="53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8.75" customHeight="1">
      <c r="A599" s="52"/>
      <c r="B599" s="52"/>
      <c r="C599" s="52"/>
      <c r="D599" s="52"/>
      <c r="E599" s="53"/>
      <c r="F599" s="53"/>
      <c r="G599" s="53"/>
      <c r="H599" s="53"/>
      <c r="I599" s="53"/>
      <c r="J599" s="53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8.75" customHeight="1">
      <c r="A600" s="52"/>
      <c r="B600" s="52"/>
      <c r="C600" s="52"/>
      <c r="D600" s="52"/>
      <c r="E600" s="53"/>
      <c r="F600" s="53"/>
      <c r="G600" s="53"/>
      <c r="H600" s="53"/>
      <c r="I600" s="53"/>
      <c r="J600" s="53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8.75" customHeight="1">
      <c r="A601" s="52"/>
      <c r="B601" s="52"/>
      <c r="C601" s="52"/>
      <c r="D601" s="52"/>
      <c r="E601" s="53"/>
      <c r="F601" s="53"/>
      <c r="G601" s="53"/>
      <c r="H601" s="53"/>
      <c r="I601" s="53"/>
      <c r="J601" s="53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8.75" customHeight="1">
      <c r="A602" s="52"/>
      <c r="B602" s="52"/>
      <c r="C602" s="52"/>
      <c r="D602" s="52"/>
      <c r="E602" s="53"/>
      <c r="F602" s="53"/>
      <c r="G602" s="53"/>
      <c r="H602" s="53"/>
      <c r="I602" s="53"/>
      <c r="J602" s="53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8.75" customHeight="1">
      <c r="A603" s="52"/>
      <c r="B603" s="52"/>
      <c r="C603" s="52"/>
      <c r="D603" s="52"/>
      <c r="E603" s="53"/>
      <c r="F603" s="53"/>
      <c r="G603" s="53"/>
      <c r="H603" s="53"/>
      <c r="I603" s="53"/>
      <c r="J603" s="53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8.75" customHeight="1">
      <c r="A604" s="52"/>
      <c r="B604" s="52"/>
      <c r="C604" s="52"/>
      <c r="D604" s="52"/>
      <c r="E604" s="53"/>
      <c r="F604" s="53"/>
      <c r="G604" s="53"/>
      <c r="H604" s="53"/>
      <c r="I604" s="53"/>
      <c r="J604" s="53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8.75" customHeight="1">
      <c r="A605" s="52"/>
      <c r="B605" s="52"/>
      <c r="C605" s="52"/>
      <c r="D605" s="52"/>
      <c r="E605" s="53"/>
      <c r="F605" s="53"/>
      <c r="G605" s="53"/>
      <c r="H605" s="53"/>
      <c r="I605" s="53"/>
      <c r="J605" s="53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8.75" customHeight="1">
      <c r="A606" s="52"/>
      <c r="B606" s="52"/>
      <c r="C606" s="52"/>
      <c r="D606" s="52"/>
      <c r="E606" s="53"/>
      <c r="F606" s="53"/>
      <c r="G606" s="53"/>
      <c r="H606" s="53"/>
      <c r="I606" s="53"/>
      <c r="J606" s="53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8.75" customHeight="1">
      <c r="A607" s="52"/>
      <c r="B607" s="52"/>
      <c r="C607" s="52"/>
      <c r="D607" s="52"/>
      <c r="E607" s="53"/>
      <c r="F607" s="53"/>
      <c r="G607" s="53"/>
      <c r="H607" s="53"/>
      <c r="I607" s="53"/>
      <c r="J607" s="53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8.75" customHeight="1">
      <c r="A608" s="52"/>
      <c r="B608" s="52"/>
      <c r="C608" s="52"/>
      <c r="D608" s="52"/>
      <c r="E608" s="53"/>
      <c r="F608" s="53"/>
      <c r="G608" s="53"/>
      <c r="H608" s="53"/>
      <c r="I608" s="53"/>
      <c r="J608" s="53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8.75" customHeight="1">
      <c r="A609" s="52"/>
      <c r="B609" s="52"/>
      <c r="C609" s="52"/>
      <c r="D609" s="52"/>
      <c r="E609" s="53"/>
      <c r="F609" s="53"/>
      <c r="G609" s="53"/>
      <c r="H609" s="53"/>
      <c r="I609" s="53"/>
      <c r="J609" s="53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8.75" customHeight="1">
      <c r="A610" s="52"/>
      <c r="B610" s="52"/>
      <c r="C610" s="52"/>
      <c r="D610" s="52"/>
      <c r="E610" s="53"/>
      <c r="F610" s="53"/>
      <c r="G610" s="53"/>
      <c r="H610" s="53"/>
      <c r="I610" s="53"/>
      <c r="J610" s="53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8.75" customHeight="1">
      <c r="A611" s="52"/>
      <c r="B611" s="52"/>
      <c r="C611" s="52"/>
      <c r="D611" s="52"/>
      <c r="E611" s="53"/>
      <c r="F611" s="53"/>
      <c r="G611" s="53"/>
      <c r="H611" s="53"/>
      <c r="I611" s="53"/>
      <c r="J611" s="53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8.75" customHeight="1">
      <c r="A612" s="52"/>
      <c r="B612" s="52"/>
      <c r="C612" s="52"/>
      <c r="D612" s="52"/>
      <c r="E612" s="53"/>
      <c r="F612" s="53"/>
      <c r="G612" s="53"/>
      <c r="H612" s="53"/>
      <c r="I612" s="53"/>
      <c r="J612" s="53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8.75" customHeight="1">
      <c r="A613" s="52"/>
      <c r="B613" s="52"/>
      <c r="C613" s="52"/>
      <c r="D613" s="52"/>
      <c r="E613" s="53"/>
      <c r="F613" s="53"/>
      <c r="G613" s="53"/>
      <c r="H613" s="53"/>
      <c r="I613" s="53"/>
      <c r="J613" s="53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8.75" customHeight="1">
      <c r="A614" s="52"/>
      <c r="B614" s="52"/>
      <c r="C614" s="52"/>
      <c r="D614" s="52"/>
      <c r="E614" s="53"/>
      <c r="F614" s="53"/>
      <c r="G614" s="53"/>
      <c r="H614" s="53"/>
      <c r="I614" s="53"/>
      <c r="J614" s="53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8.75" customHeight="1">
      <c r="A615" s="52"/>
      <c r="B615" s="52"/>
      <c r="C615" s="52"/>
      <c r="D615" s="52"/>
      <c r="E615" s="53"/>
      <c r="F615" s="53"/>
      <c r="G615" s="53"/>
      <c r="H615" s="53"/>
      <c r="I615" s="53"/>
      <c r="J615" s="53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8.75" customHeight="1">
      <c r="A616" s="52"/>
      <c r="B616" s="52"/>
      <c r="C616" s="52"/>
      <c r="D616" s="52"/>
      <c r="E616" s="53"/>
      <c r="F616" s="53"/>
      <c r="G616" s="53"/>
      <c r="H616" s="53"/>
      <c r="I616" s="53"/>
      <c r="J616" s="53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8.75" customHeight="1">
      <c r="A617" s="52"/>
      <c r="B617" s="52"/>
      <c r="C617" s="52"/>
      <c r="D617" s="52"/>
      <c r="E617" s="53"/>
      <c r="F617" s="53"/>
      <c r="G617" s="53"/>
      <c r="H617" s="53"/>
      <c r="I617" s="53"/>
      <c r="J617" s="53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8.75" customHeight="1">
      <c r="A618" s="52"/>
      <c r="B618" s="52"/>
      <c r="C618" s="52"/>
      <c r="D618" s="52"/>
      <c r="E618" s="53"/>
      <c r="F618" s="53"/>
      <c r="G618" s="53"/>
      <c r="H618" s="53"/>
      <c r="I618" s="53"/>
      <c r="J618" s="53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8.75" customHeight="1">
      <c r="A619" s="52"/>
      <c r="B619" s="52"/>
      <c r="C619" s="52"/>
      <c r="D619" s="52"/>
      <c r="E619" s="53"/>
      <c r="F619" s="53"/>
      <c r="G619" s="53"/>
      <c r="H619" s="53"/>
      <c r="I619" s="53"/>
      <c r="J619" s="53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8.75" customHeight="1">
      <c r="A620" s="52"/>
      <c r="B620" s="52"/>
      <c r="C620" s="52"/>
      <c r="D620" s="52"/>
      <c r="E620" s="53"/>
      <c r="F620" s="53"/>
      <c r="G620" s="53"/>
      <c r="H620" s="53"/>
      <c r="I620" s="53"/>
      <c r="J620" s="53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8.75" customHeight="1">
      <c r="A621" s="52"/>
      <c r="B621" s="52"/>
      <c r="C621" s="52"/>
      <c r="D621" s="52"/>
      <c r="E621" s="53"/>
      <c r="F621" s="53"/>
      <c r="G621" s="53"/>
      <c r="H621" s="53"/>
      <c r="I621" s="53"/>
      <c r="J621" s="53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8.75" customHeight="1">
      <c r="A622" s="52"/>
      <c r="B622" s="52"/>
      <c r="C622" s="52"/>
      <c r="D622" s="52"/>
      <c r="E622" s="53"/>
      <c r="F622" s="53"/>
      <c r="G622" s="53"/>
      <c r="H622" s="53"/>
      <c r="I622" s="53"/>
      <c r="J622" s="53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8.75" customHeight="1">
      <c r="A623" s="52"/>
      <c r="B623" s="52"/>
      <c r="C623" s="52"/>
      <c r="D623" s="52"/>
      <c r="E623" s="53"/>
      <c r="F623" s="53"/>
      <c r="G623" s="53"/>
      <c r="H623" s="53"/>
      <c r="I623" s="53"/>
      <c r="J623" s="53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8.75" customHeight="1">
      <c r="A624" s="52"/>
      <c r="B624" s="52"/>
      <c r="C624" s="52"/>
      <c r="D624" s="52"/>
      <c r="E624" s="53"/>
      <c r="F624" s="53"/>
      <c r="G624" s="53"/>
      <c r="H624" s="53"/>
      <c r="I624" s="53"/>
      <c r="J624" s="53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8.75" customHeight="1">
      <c r="A625" s="52"/>
      <c r="B625" s="52"/>
      <c r="C625" s="52"/>
      <c r="D625" s="52"/>
      <c r="E625" s="53"/>
      <c r="F625" s="53"/>
      <c r="G625" s="53"/>
      <c r="H625" s="53"/>
      <c r="I625" s="53"/>
      <c r="J625" s="53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8.75" customHeight="1">
      <c r="A626" s="52"/>
      <c r="B626" s="52"/>
      <c r="C626" s="52"/>
      <c r="D626" s="52"/>
      <c r="E626" s="53"/>
      <c r="F626" s="53"/>
      <c r="G626" s="53"/>
      <c r="H626" s="53"/>
      <c r="I626" s="53"/>
      <c r="J626" s="53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8.75" customHeight="1">
      <c r="A627" s="52"/>
      <c r="B627" s="52"/>
      <c r="C627" s="52"/>
      <c r="D627" s="52"/>
      <c r="E627" s="53"/>
      <c r="F627" s="53"/>
      <c r="G627" s="53"/>
      <c r="H627" s="53"/>
      <c r="I627" s="53"/>
      <c r="J627" s="53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8.75" customHeight="1">
      <c r="A628" s="52"/>
      <c r="B628" s="52"/>
      <c r="C628" s="52"/>
      <c r="D628" s="52"/>
      <c r="E628" s="53"/>
      <c r="F628" s="53"/>
      <c r="G628" s="53"/>
      <c r="H628" s="53"/>
      <c r="I628" s="53"/>
      <c r="J628" s="53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8.75" customHeight="1">
      <c r="A629" s="52"/>
      <c r="B629" s="52"/>
      <c r="C629" s="52"/>
      <c r="D629" s="52"/>
      <c r="E629" s="53"/>
      <c r="F629" s="53"/>
      <c r="G629" s="53"/>
      <c r="H629" s="53"/>
      <c r="I629" s="53"/>
      <c r="J629" s="53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8.75" customHeight="1">
      <c r="A630" s="52"/>
      <c r="B630" s="52"/>
      <c r="C630" s="52"/>
      <c r="D630" s="52"/>
      <c r="E630" s="53"/>
      <c r="F630" s="53"/>
      <c r="G630" s="53"/>
      <c r="H630" s="53"/>
      <c r="I630" s="53"/>
      <c r="J630" s="53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8.75" customHeight="1">
      <c r="A631" s="52"/>
      <c r="B631" s="52"/>
      <c r="C631" s="52"/>
      <c r="D631" s="52"/>
      <c r="E631" s="53"/>
      <c r="F631" s="53"/>
      <c r="G631" s="53"/>
      <c r="H631" s="53"/>
      <c r="I631" s="53"/>
      <c r="J631" s="53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8.75" customHeight="1">
      <c r="A632" s="52"/>
      <c r="B632" s="52"/>
      <c r="C632" s="52"/>
      <c r="D632" s="52"/>
      <c r="E632" s="53"/>
      <c r="F632" s="53"/>
      <c r="G632" s="53"/>
      <c r="H632" s="53"/>
      <c r="I632" s="53"/>
      <c r="J632" s="53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8.75" customHeight="1">
      <c r="A633" s="52"/>
      <c r="B633" s="52"/>
      <c r="C633" s="52"/>
      <c r="D633" s="52"/>
      <c r="E633" s="53"/>
      <c r="F633" s="53"/>
      <c r="G633" s="53"/>
      <c r="H633" s="53"/>
      <c r="I633" s="53"/>
      <c r="J633" s="53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8.75" customHeight="1">
      <c r="A634" s="52"/>
      <c r="B634" s="52"/>
      <c r="C634" s="52"/>
      <c r="D634" s="52"/>
      <c r="E634" s="53"/>
      <c r="F634" s="53"/>
      <c r="G634" s="53"/>
      <c r="H634" s="53"/>
      <c r="I634" s="53"/>
      <c r="J634" s="53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8.75" customHeight="1">
      <c r="A635" s="52"/>
      <c r="B635" s="52"/>
      <c r="C635" s="52"/>
      <c r="D635" s="52"/>
      <c r="E635" s="53"/>
      <c r="F635" s="53"/>
      <c r="G635" s="53"/>
      <c r="H635" s="53"/>
      <c r="I635" s="53"/>
      <c r="J635" s="53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8.75" customHeight="1">
      <c r="A636" s="52"/>
      <c r="B636" s="52"/>
      <c r="C636" s="52"/>
      <c r="D636" s="52"/>
      <c r="E636" s="53"/>
      <c r="F636" s="53"/>
      <c r="G636" s="53"/>
      <c r="H636" s="53"/>
      <c r="I636" s="53"/>
      <c r="J636" s="53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8.75" customHeight="1">
      <c r="A637" s="52"/>
      <c r="B637" s="52"/>
      <c r="C637" s="52"/>
      <c r="D637" s="52"/>
      <c r="E637" s="53"/>
      <c r="F637" s="53"/>
      <c r="G637" s="53"/>
      <c r="H637" s="53"/>
      <c r="I637" s="53"/>
      <c r="J637" s="53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8.75" customHeight="1">
      <c r="A638" s="52"/>
      <c r="B638" s="52"/>
      <c r="C638" s="52"/>
      <c r="D638" s="52"/>
      <c r="E638" s="53"/>
      <c r="F638" s="53"/>
      <c r="G638" s="53"/>
      <c r="H638" s="53"/>
      <c r="I638" s="53"/>
      <c r="J638" s="53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8.75" customHeight="1">
      <c r="A639" s="52"/>
      <c r="B639" s="52"/>
      <c r="C639" s="52"/>
      <c r="D639" s="52"/>
      <c r="E639" s="53"/>
      <c r="F639" s="53"/>
      <c r="G639" s="53"/>
      <c r="H639" s="53"/>
      <c r="I639" s="53"/>
      <c r="J639" s="53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8.75" customHeight="1">
      <c r="A640" s="52"/>
      <c r="B640" s="52"/>
      <c r="C640" s="52"/>
      <c r="D640" s="52"/>
      <c r="E640" s="53"/>
      <c r="F640" s="53"/>
      <c r="G640" s="53"/>
      <c r="H640" s="53"/>
      <c r="I640" s="53"/>
      <c r="J640" s="53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8.75" customHeight="1">
      <c r="A641" s="52"/>
      <c r="B641" s="52"/>
      <c r="C641" s="52"/>
      <c r="D641" s="52"/>
      <c r="E641" s="53"/>
      <c r="F641" s="53"/>
      <c r="G641" s="53"/>
      <c r="H641" s="53"/>
      <c r="I641" s="53"/>
      <c r="J641" s="53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8.75" customHeight="1">
      <c r="A642" s="52"/>
      <c r="B642" s="52"/>
      <c r="C642" s="52"/>
      <c r="D642" s="52"/>
      <c r="E642" s="53"/>
      <c r="F642" s="53"/>
      <c r="G642" s="53"/>
      <c r="H642" s="53"/>
      <c r="I642" s="53"/>
      <c r="J642" s="53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8.75" customHeight="1">
      <c r="A643" s="52"/>
      <c r="B643" s="52"/>
      <c r="C643" s="52"/>
      <c r="D643" s="52"/>
      <c r="E643" s="53"/>
      <c r="F643" s="53"/>
      <c r="G643" s="53"/>
      <c r="H643" s="53"/>
      <c r="I643" s="53"/>
      <c r="J643" s="53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8.75" customHeight="1">
      <c r="A644" s="52"/>
      <c r="B644" s="52"/>
      <c r="C644" s="52"/>
      <c r="D644" s="52"/>
      <c r="E644" s="53"/>
      <c r="F644" s="53"/>
      <c r="G644" s="53"/>
      <c r="H644" s="53"/>
      <c r="I644" s="53"/>
      <c r="J644" s="53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8.75" customHeight="1">
      <c r="A645" s="52"/>
      <c r="B645" s="52"/>
      <c r="C645" s="52"/>
      <c r="D645" s="52"/>
      <c r="E645" s="53"/>
      <c r="F645" s="53"/>
      <c r="G645" s="53"/>
      <c r="H645" s="53"/>
      <c r="I645" s="53"/>
      <c r="J645" s="53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8.75" customHeight="1">
      <c r="A646" s="52"/>
      <c r="B646" s="52"/>
      <c r="C646" s="52"/>
      <c r="D646" s="52"/>
      <c r="E646" s="53"/>
      <c r="F646" s="53"/>
      <c r="G646" s="53"/>
      <c r="H646" s="53"/>
      <c r="I646" s="53"/>
      <c r="J646" s="53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8.75" customHeight="1">
      <c r="A647" s="52"/>
      <c r="B647" s="52"/>
      <c r="C647" s="52"/>
      <c r="D647" s="52"/>
      <c r="E647" s="53"/>
      <c r="F647" s="53"/>
      <c r="G647" s="53"/>
      <c r="H647" s="53"/>
      <c r="I647" s="53"/>
      <c r="J647" s="53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8.75" customHeight="1">
      <c r="A648" s="52"/>
      <c r="B648" s="52"/>
      <c r="C648" s="52"/>
      <c r="D648" s="52"/>
      <c r="E648" s="53"/>
      <c r="F648" s="53"/>
      <c r="G648" s="53"/>
      <c r="H648" s="53"/>
      <c r="I648" s="53"/>
      <c r="J648" s="53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8.75" customHeight="1">
      <c r="A649" s="52"/>
      <c r="B649" s="52"/>
      <c r="C649" s="52"/>
      <c r="D649" s="52"/>
      <c r="E649" s="53"/>
      <c r="F649" s="53"/>
      <c r="G649" s="53"/>
      <c r="H649" s="53"/>
      <c r="I649" s="53"/>
      <c r="J649" s="53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8.75" customHeight="1">
      <c r="A650" s="52"/>
      <c r="B650" s="52"/>
      <c r="C650" s="52"/>
      <c r="D650" s="52"/>
      <c r="E650" s="53"/>
      <c r="F650" s="53"/>
      <c r="G650" s="53"/>
      <c r="H650" s="53"/>
      <c r="I650" s="53"/>
      <c r="J650" s="53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8.75" customHeight="1">
      <c r="A651" s="52"/>
      <c r="B651" s="52"/>
      <c r="C651" s="52"/>
      <c r="D651" s="52"/>
      <c r="E651" s="53"/>
      <c r="F651" s="53"/>
      <c r="G651" s="53"/>
      <c r="H651" s="53"/>
      <c r="I651" s="53"/>
      <c r="J651" s="53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8.75" customHeight="1">
      <c r="A652" s="52"/>
      <c r="B652" s="52"/>
      <c r="C652" s="52"/>
      <c r="D652" s="52"/>
      <c r="E652" s="53"/>
      <c r="F652" s="53"/>
      <c r="G652" s="53"/>
      <c r="H652" s="53"/>
      <c r="I652" s="53"/>
      <c r="J652" s="53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8.75" customHeight="1">
      <c r="A653" s="52"/>
      <c r="B653" s="52"/>
      <c r="C653" s="52"/>
      <c r="D653" s="52"/>
      <c r="E653" s="53"/>
      <c r="F653" s="53"/>
      <c r="G653" s="53"/>
      <c r="H653" s="53"/>
      <c r="I653" s="53"/>
      <c r="J653" s="53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8.75" customHeight="1">
      <c r="A654" s="52"/>
      <c r="B654" s="52"/>
      <c r="C654" s="52"/>
      <c r="D654" s="52"/>
      <c r="E654" s="53"/>
      <c r="F654" s="53"/>
      <c r="G654" s="53"/>
      <c r="H654" s="53"/>
      <c r="I654" s="53"/>
      <c r="J654" s="53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8.75" customHeight="1">
      <c r="A655" s="52"/>
      <c r="B655" s="52"/>
      <c r="C655" s="52"/>
      <c r="D655" s="52"/>
      <c r="E655" s="53"/>
      <c r="F655" s="53"/>
      <c r="G655" s="53"/>
      <c r="H655" s="53"/>
      <c r="I655" s="53"/>
      <c r="J655" s="53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8.75" customHeight="1">
      <c r="A656" s="52"/>
      <c r="B656" s="52"/>
      <c r="C656" s="52"/>
      <c r="D656" s="52"/>
      <c r="E656" s="53"/>
      <c r="F656" s="53"/>
      <c r="G656" s="53"/>
      <c r="H656" s="53"/>
      <c r="I656" s="53"/>
      <c r="J656" s="53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8.75" customHeight="1">
      <c r="A657" s="52"/>
      <c r="B657" s="52"/>
      <c r="C657" s="52"/>
      <c r="D657" s="52"/>
      <c r="E657" s="53"/>
      <c r="F657" s="53"/>
      <c r="G657" s="53"/>
      <c r="H657" s="53"/>
      <c r="I657" s="53"/>
      <c r="J657" s="53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8.75" customHeight="1">
      <c r="A658" s="52"/>
      <c r="B658" s="52"/>
      <c r="C658" s="52"/>
      <c r="D658" s="52"/>
      <c r="E658" s="53"/>
      <c r="F658" s="53"/>
      <c r="G658" s="53"/>
      <c r="H658" s="53"/>
      <c r="I658" s="53"/>
      <c r="J658" s="53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8.75" customHeight="1">
      <c r="A659" s="52"/>
      <c r="B659" s="52"/>
      <c r="C659" s="52"/>
      <c r="D659" s="52"/>
      <c r="E659" s="53"/>
      <c r="F659" s="53"/>
      <c r="G659" s="53"/>
      <c r="H659" s="53"/>
      <c r="I659" s="53"/>
      <c r="J659" s="53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8.75" customHeight="1">
      <c r="A660" s="52"/>
      <c r="B660" s="52"/>
      <c r="C660" s="52"/>
      <c r="D660" s="52"/>
      <c r="E660" s="53"/>
      <c r="F660" s="53"/>
      <c r="G660" s="53"/>
      <c r="H660" s="53"/>
      <c r="I660" s="53"/>
      <c r="J660" s="53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8.75" customHeight="1">
      <c r="A661" s="52"/>
      <c r="B661" s="52"/>
      <c r="C661" s="52"/>
      <c r="D661" s="52"/>
      <c r="E661" s="53"/>
      <c r="F661" s="53"/>
      <c r="G661" s="53"/>
      <c r="H661" s="53"/>
      <c r="I661" s="53"/>
      <c r="J661" s="53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8.75" customHeight="1">
      <c r="A662" s="52"/>
      <c r="B662" s="52"/>
      <c r="C662" s="52"/>
      <c r="D662" s="52"/>
      <c r="E662" s="53"/>
      <c r="F662" s="53"/>
      <c r="G662" s="53"/>
      <c r="H662" s="53"/>
      <c r="I662" s="53"/>
      <c r="J662" s="53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8.75" customHeight="1">
      <c r="A663" s="52"/>
      <c r="B663" s="52"/>
      <c r="C663" s="52"/>
      <c r="D663" s="52"/>
      <c r="E663" s="53"/>
      <c r="F663" s="53"/>
      <c r="G663" s="53"/>
      <c r="H663" s="53"/>
      <c r="I663" s="53"/>
      <c r="J663" s="53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8.75" customHeight="1">
      <c r="A664" s="52"/>
      <c r="B664" s="52"/>
      <c r="C664" s="52"/>
      <c r="D664" s="52"/>
      <c r="E664" s="53"/>
      <c r="F664" s="53"/>
      <c r="G664" s="53"/>
      <c r="H664" s="53"/>
      <c r="I664" s="53"/>
      <c r="J664" s="53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8.75" customHeight="1">
      <c r="A665" s="52"/>
      <c r="B665" s="52"/>
      <c r="C665" s="52"/>
      <c r="D665" s="52"/>
      <c r="E665" s="53"/>
      <c r="F665" s="53"/>
      <c r="G665" s="53"/>
      <c r="H665" s="53"/>
      <c r="I665" s="53"/>
      <c r="J665" s="53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8.75" customHeight="1">
      <c r="A666" s="52"/>
      <c r="B666" s="52"/>
      <c r="C666" s="52"/>
      <c r="D666" s="52"/>
      <c r="E666" s="53"/>
      <c r="F666" s="53"/>
      <c r="G666" s="53"/>
      <c r="H666" s="53"/>
      <c r="I666" s="53"/>
      <c r="J666" s="53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8.75" customHeight="1">
      <c r="A667" s="52"/>
      <c r="B667" s="52"/>
      <c r="C667" s="52"/>
      <c r="D667" s="52"/>
      <c r="E667" s="53"/>
      <c r="F667" s="53"/>
      <c r="G667" s="53"/>
      <c r="H667" s="53"/>
      <c r="I667" s="53"/>
      <c r="J667" s="53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8.75" customHeight="1">
      <c r="A668" s="52"/>
      <c r="B668" s="52"/>
      <c r="C668" s="52"/>
      <c r="D668" s="52"/>
      <c r="E668" s="53"/>
      <c r="F668" s="53"/>
      <c r="G668" s="53"/>
      <c r="H668" s="53"/>
      <c r="I668" s="53"/>
      <c r="J668" s="53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8.75" customHeight="1">
      <c r="A669" s="52"/>
      <c r="B669" s="52"/>
      <c r="C669" s="52"/>
      <c r="D669" s="52"/>
      <c r="E669" s="53"/>
      <c r="F669" s="53"/>
      <c r="G669" s="53"/>
      <c r="H669" s="53"/>
      <c r="I669" s="53"/>
      <c r="J669" s="53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8.75" customHeight="1">
      <c r="A670" s="52"/>
      <c r="B670" s="52"/>
      <c r="C670" s="52"/>
      <c r="D670" s="52"/>
      <c r="E670" s="53"/>
      <c r="F670" s="53"/>
      <c r="G670" s="53"/>
      <c r="H670" s="53"/>
      <c r="I670" s="53"/>
      <c r="J670" s="53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8.75" customHeight="1">
      <c r="A671" s="52"/>
      <c r="B671" s="52"/>
      <c r="C671" s="52"/>
      <c r="D671" s="52"/>
      <c r="E671" s="53"/>
      <c r="F671" s="53"/>
      <c r="G671" s="53"/>
      <c r="H671" s="53"/>
      <c r="I671" s="53"/>
      <c r="J671" s="53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8.75" customHeight="1">
      <c r="A672" s="52"/>
      <c r="B672" s="52"/>
      <c r="C672" s="52"/>
      <c r="D672" s="52"/>
      <c r="E672" s="53"/>
      <c r="F672" s="53"/>
      <c r="G672" s="53"/>
      <c r="H672" s="53"/>
      <c r="I672" s="53"/>
      <c r="J672" s="53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8.75" customHeight="1">
      <c r="A673" s="52"/>
      <c r="B673" s="52"/>
      <c r="C673" s="52"/>
      <c r="D673" s="52"/>
      <c r="E673" s="53"/>
      <c r="F673" s="53"/>
      <c r="G673" s="53"/>
      <c r="H673" s="53"/>
      <c r="I673" s="53"/>
      <c r="J673" s="53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8.75" customHeight="1">
      <c r="A674" s="52"/>
      <c r="B674" s="52"/>
      <c r="C674" s="52"/>
      <c r="D674" s="52"/>
      <c r="E674" s="53"/>
      <c r="F674" s="53"/>
      <c r="G674" s="53"/>
      <c r="H674" s="53"/>
      <c r="I674" s="53"/>
      <c r="J674" s="53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8.75" customHeight="1">
      <c r="A675" s="52"/>
      <c r="B675" s="52"/>
      <c r="C675" s="52"/>
      <c r="D675" s="52"/>
      <c r="E675" s="53"/>
      <c r="F675" s="53"/>
      <c r="G675" s="53"/>
      <c r="H675" s="53"/>
      <c r="I675" s="53"/>
      <c r="J675" s="53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8.75" customHeight="1">
      <c r="A676" s="52"/>
      <c r="B676" s="52"/>
      <c r="C676" s="52"/>
      <c r="D676" s="52"/>
      <c r="E676" s="53"/>
      <c r="F676" s="53"/>
      <c r="G676" s="53"/>
      <c r="H676" s="53"/>
      <c r="I676" s="53"/>
      <c r="J676" s="53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8.75" customHeight="1">
      <c r="A677" s="52"/>
      <c r="B677" s="52"/>
      <c r="C677" s="52"/>
      <c r="D677" s="52"/>
      <c r="E677" s="53"/>
      <c r="F677" s="53"/>
      <c r="G677" s="53"/>
      <c r="H677" s="53"/>
      <c r="I677" s="53"/>
      <c r="J677" s="53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8.75" customHeight="1">
      <c r="A678" s="52"/>
      <c r="B678" s="52"/>
      <c r="C678" s="52"/>
      <c r="D678" s="52"/>
      <c r="E678" s="53"/>
      <c r="F678" s="53"/>
      <c r="G678" s="53"/>
      <c r="H678" s="53"/>
      <c r="I678" s="53"/>
      <c r="J678" s="53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8.75" customHeight="1">
      <c r="A679" s="52"/>
      <c r="B679" s="52"/>
      <c r="C679" s="52"/>
      <c r="D679" s="52"/>
      <c r="E679" s="53"/>
      <c r="F679" s="53"/>
      <c r="G679" s="53"/>
      <c r="H679" s="53"/>
      <c r="I679" s="53"/>
      <c r="J679" s="53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8.75" customHeight="1">
      <c r="A680" s="52"/>
      <c r="B680" s="52"/>
      <c r="C680" s="52"/>
      <c r="D680" s="52"/>
      <c r="E680" s="53"/>
      <c r="F680" s="53"/>
      <c r="G680" s="53"/>
      <c r="H680" s="53"/>
      <c r="I680" s="53"/>
      <c r="J680" s="53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8.75" customHeight="1">
      <c r="A681" s="52"/>
      <c r="B681" s="52"/>
      <c r="C681" s="52"/>
      <c r="D681" s="52"/>
      <c r="E681" s="53"/>
      <c r="F681" s="53"/>
      <c r="G681" s="53"/>
      <c r="H681" s="53"/>
      <c r="I681" s="53"/>
      <c r="J681" s="53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8.75" customHeight="1">
      <c r="A682" s="52"/>
      <c r="B682" s="52"/>
      <c r="C682" s="52"/>
      <c r="D682" s="52"/>
      <c r="E682" s="53"/>
      <c r="F682" s="53"/>
      <c r="G682" s="53"/>
      <c r="H682" s="53"/>
      <c r="I682" s="53"/>
      <c r="J682" s="53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8.75" customHeight="1">
      <c r="A683" s="52"/>
      <c r="B683" s="52"/>
      <c r="C683" s="52"/>
      <c r="D683" s="52"/>
      <c r="E683" s="53"/>
      <c r="F683" s="53"/>
      <c r="G683" s="53"/>
      <c r="H683" s="53"/>
      <c r="I683" s="53"/>
      <c r="J683" s="53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8.75" customHeight="1">
      <c r="A684" s="52"/>
      <c r="B684" s="52"/>
      <c r="C684" s="52"/>
      <c r="D684" s="52"/>
      <c r="E684" s="53"/>
      <c r="F684" s="53"/>
      <c r="G684" s="53"/>
      <c r="H684" s="53"/>
      <c r="I684" s="53"/>
      <c r="J684" s="53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8.75" customHeight="1">
      <c r="A685" s="52"/>
      <c r="B685" s="52"/>
      <c r="C685" s="52"/>
      <c r="D685" s="52"/>
      <c r="E685" s="53"/>
      <c r="F685" s="53"/>
      <c r="G685" s="53"/>
      <c r="H685" s="53"/>
      <c r="I685" s="53"/>
      <c r="J685" s="53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8.75" customHeight="1">
      <c r="A686" s="52"/>
      <c r="B686" s="52"/>
      <c r="C686" s="52"/>
      <c r="D686" s="52"/>
      <c r="E686" s="53"/>
      <c r="F686" s="53"/>
      <c r="G686" s="53"/>
      <c r="H686" s="53"/>
      <c r="I686" s="53"/>
      <c r="J686" s="53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8.75" customHeight="1">
      <c r="A687" s="52"/>
      <c r="B687" s="52"/>
      <c r="C687" s="52"/>
      <c r="D687" s="52"/>
      <c r="E687" s="53"/>
      <c r="F687" s="53"/>
      <c r="G687" s="53"/>
      <c r="H687" s="53"/>
      <c r="I687" s="53"/>
      <c r="J687" s="53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8.75" customHeight="1">
      <c r="A688" s="52"/>
      <c r="B688" s="52"/>
      <c r="C688" s="52"/>
      <c r="D688" s="52"/>
      <c r="E688" s="53"/>
      <c r="F688" s="53"/>
      <c r="G688" s="53"/>
      <c r="H688" s="53"/>
      <c r="I688" s="53"/>
      <c r="J688" s="53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8.75" customHeight="1">
      <c r="A689" s="52"/>
      <c r="B689" s="52"/>
      <c r="C689" s="52"/>
      <c r="D689" s="52"/>
      <c r="E689" s="53"/>
      <c r="F689" s="53"/>
      <c r="G689" s="53"/>
      <c r="H689" s="53"/>
      <c r="I689" s="53"/>
      <c r="J689" s="53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8.75" customHeight="1">
      <c r="A690" s="52"/>
      <c r="B690" s="52"/>
      <c r="C690" s="52"/>
      <c r="D690" s="52"/>
      <c r="E690" s="53"/>
      <c r="F690" s="53"/>
      <c r="G690" s="53"/>
      <c r="H690" s="53"/>
      <c r="I690" s="53"/>
      <c r="J690" s="53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8.75" customHeight="1">
      <c r="A691" s="52"/>
      <c r="B691" s="52"/>
      <c r="C691" s="52"/>
      <c r="D691" s="52"/>
      <c r="E691" s="53"/>
      <c r="F691" s="53"/>
      <c r="G691" s="53"/>
      <c r="H691" s="53"/>
      <c r="I691" s="53"/>
      <c r="J691" s="53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8.75" customHeight="1">
      <c r="A692" s="52"/>
      <c r="B692" s="52"/>
      <c r="C692" s="52"/>
      <c r="D692" s="52"/>
      <c r="E692" s="53"/>
      <c r="F692" s="53"/>
      <c r="G692" s="53"/>
      <c r="H692" s="53"/>
      <c r="I692" s="53"/>
      <c r="J692" s="53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8.75" customHeight="1">
      <c r="A693" s="52"/>
      <c r="B693" s="52"/>
      <c r="C693" s="52"/>
      <c r="D693" s="52"/>
      <c r="E693" s="53"/>
      <c r="F693" s="53"/>
      <c r="G693" s="53"/>
      <c r="H693" s="53"/>
      <c r="I693" s="53"/>
      <c r="J693" s="53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8.75" customHeight="1">
      <c r="A694" s="52"/>
      <c r="B694" s="52"/>
      <c r="C694" s="52"/>
      <c r="D694" s="52"/>
      <c r="E694" s="53"/>
      <c r="F694" s="53"/>
      <c r="G694" s="53"/>
      <c r="H694" s="53"/>
      <c r="I694" s="53"/>
      <c r="J694" s="53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8.75" customHeight="1">
      <c r="A695" s="52"/>
      <c r="B695" s="52"/>
      <c r="C695" s="52"/>
      <c r="D695" s="52"/>
      <c r="E695" s="53"/>
      <c r="F695" s="53"/>
      <c r="G695" s="53"/>
      <c r="H695" s="53"/>
      <c r="I695" s="53"/>
      <c r="J695" s="53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8.75" customHeight="1">
      <c r="A696" s="52"/>
      <c r="B696" s="52"/>
      <c r="C696" s="52"/>
      <c r="D696" s="52"/>
      <c r="E696" s="53"/>
      <c r="F696" s="53"/>
      <c r="G696" s="53"/>
      <c r="H696" s="53"/>
      <c r="I696" s="53"/>
      <c r="J696" s="53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8.75" customHeight="1">
      <c r="A697" s="52"/>
      <c r="B697" s="52"/>
      <c r="C697" s="52"/>
      <c r="D697" s="52"/>
      <c r="E697" s="53"/>
      <c r="F697" s="53"/>
      <c r="G697" s="53"/>
      <c r="H697" s="53"/>
      <c r="I697" s="53"/>
      <c r="J697" s="53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8.75" customHeight="1">
      <c r="A698" s="52"/>
      <c r="B698" s="52"/>
      <c r="C698" s="52"/>
      <c r="D698" s="52"/>
      <c r="E698" s="53"/>
      <c r="F698" s="53"/>
      <c r="G698" s="53"/>
      <c r="H698" s="53"/>
      <c r="I698" s="53"/>
      <c r="J698" s="53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8.75" customHeight="1">
      <c r="A699" s="52"/>
      <c r="B699" s="52"/>
      <c r="C699" s="52"/>
      <c r="D699" s="52"/>
      <c r="E699" s="53"/>
      <c r="F699" s="53"/>
      <c r="G699" s="53"/>
      <c r="H699" s="53"/>
      <c r="I699" s="53"/>
      <c r="J699" s="53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8.75" customHeight="1">
      <c r="A700" s="52"/>
      <c r="B700" s="52"/>
      <c r="C700" s="52"/>
      <c r="D700" s="52"/>
      <c r="E700" s="53"/>
      <c r="F700" s="53"/>
      <c r="G700" s="53"/>
      <c r="H700" s="53"/>
      <c r="I700" s="53"/>
      <c r="J700" s="53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8.75" customHeight="1">
      <c r="A701" s="52"/>
      <c r="B701" s="52"/>
      <c r="C701" s="52"/>
      <c r="D701" s="52"/>
      <c r="E701" s="53"/>
      <c r="F701" s="53"/>
      <c r="G701" s="53"/>
      <c r="H701" s="53"/>
      <c r="I701" s="53"/>
      <c r="J701" s="53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8.75" customHeight="1">
      <c r="A702" s="52"/>
      <c r="B702" s="52"/>
      <c r="C702" s="52"/>
      <c r="D702" s="52"/>
      <c r="E702" s="53"/>
      <c r="F702" s="53"/>
      <c r="G702" s="53"/>
      <c r="H702" s="53"/>
      <c r="I702" s="53"/>
      <c r="J702" s="53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8.75" customHeight="1">
      <c r="A703" s="52"/>
      <c r="B703" s="52"/>
      <c r="C703" s="52"/>
      <c r="D703" s="52"/>
      <c r="E703" s="53"/>
      <c r="F703" s="53"/>
      <c r="G703" s="53"/>
      <c r="H703" s="53"/>
      <c r="I703" s="53"/>
      <c r="J703" s="53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8.75" customHeight="1">
      <c r="A704" s="52"/>
      <c r="B704" s="52"/>
      <c r="C704" s="52"/>
      <c r="D704" s="52"/>
      <c r="E704" s="53"/>
      <c r="F704" s="53"/>
      <c r="G704" s="53"/>
      <c r="H704" s="53"/>
      <c r="I704" s="53"/>
      <c r="J704" s="53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8.75" customHeight="1">
      <c r="A705" s="52"/>
      <c r="B705" s="52"/>
      <c r="C705" s="52"/>
      <c r="D705" s="52"/>
      <c r="E705" s="53"/>
      <c r="F705" s="53"/>
      <c r="G705" s="53"/>
      <c r="H705" s="53"/>
      <c r="I705" s="53"/>
      <c r="J705" s="53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8.75" customHeight="1">
      <c r="A706" s="52"/>
      <c r="B706" s="52"/>
      <c r="C706" s="52"/>
      <c r="D706" s="52"/>
      <c r="E706" s="53"/>
      <c r="F706" s="53"/>
      <c r="G706" s="53"/>
      <c r="H706" s="53"/>
      <c r="I706" s="53"/>
      <c r="J706" s="53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8.75" customHeight="1">
      <c r="A707" s="52"/>
      <c r="B707" s="52"/>
      <c r="C707" s="52"/>
      <c r="D707" s="52"/>
      <c r="E707" s="53"/>
      <c r="F707" s="53"/>
      <c r="G707" s="53"/>
      <c r="H707" s="53"/>
      <c r="I707" s="53"/>
      <c r="J707" s="53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8.75" customHeight="1">
      <c r="A708" s="52"/>
      <c r="B708" s="52"/>
      <c r="C708" s="52"/>
      <c r="D708" s="52"/>
      <c r="E708" s="53"/>
      <c r="F708" s="53"/>
      <c r="G708" s="53"/>
      <c r="H708" s="53"/>
      <c r="I708" s="53"/>
      <c r="J708" s="53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8.75" customHeight="1">
      <c r="A709" s="52"/>
      <c r="B709" s="52"/>
      <c r="C709" s="52"/>
      <c r="D709" s="52"/>
      <c r="E709" s="53"/>
      <c r="F709" s="53"/>
      <c r="G709" s="53"/>
      <c r="H709" s="53"/>
      <c r="I709" s="53"/>
      <c r="J709" s="53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8.75" customHeight="1">
      <c r="A710" s="52"/>
      <c r="B710" s="52"/>
      <c r="C710" s="52"/>
      <c r="D710" s="52"/>
      <c r="E710" s="53"/>
      <c r="F710" s="53"/>
      <c r="G710" s="53"/>
      <c r="H710" s="53"/>
      <c r="I710" s="53"/>
      <c r="J710" s="53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8.75" customHeight="1">
      <c r="A711" s="52"/>
      <c r="B711" s="52"/>
      <c r="C711" s="52"/>
      <c r="D711" s="52"/>
      <c r="E711" s="53"/>
      <c r="F711" s="53"/>
      <c r="G711" s="53"/>
      <c r="H711" s="53"/>
      <c r="I711" s="53"/>
      <c r="J711" s="53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8.75" customHeight="1">
      <c r="A712" s="52"/>
      <c r="B712" s="52"/>
      <c r="C712" s="52"/>
      <c r="D712" s="52"/>
      <c r="E712" s="53"/>
      <c r="F712" s="53"/>
      <c r="G712" s="53"/>
      <c r="H712" s="53"/>
      <c r="I712" s="53"/>
      <c r="J712" s="53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8.75" customHeight="1">
      <c r="A713" s="52"/>
      <c r="B713" s="52"/>
      <c r="C713" s="52"/>
      <c r="D713" s="52"/>
      <c r="E713" s="53"/>
      <c r="F713" s="53"/>
      <c r="G713" s="53"/>
      <c r="H713" s="53"/>
      <c r="I713" s="53"/>
      <c r="J713" s="53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8.75" customHeight="1">
      <c r="A714" s="52"/>
      <c r="B714" s="52"/>
      <c r="C714" s="52"/>
      <c r="D714" s="52"/>
      <c r="E714" s="53"/>
      <c r="F714" s="53"/>
      <c r="G714" s="53"/>
      <c r="H714" s="53"/>
      <c r="I714" s="53"/>
      <c r="J714" s="53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8.75" customHeight="1">
      <c r="A715" s="52"/>
      <c r="B715" s="52"/>
      <c r="C715" s="52"/>
      <c r="D715" s="52"/>
      <c r="E715" s="53"/>
      <c r="F715" s="53"/>
      <c r="G715" s="53"/>
      <c r="H715" s="53"/>
      <c r="I715" s="53"/>
      <c r="J715" s="53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8.75" customHeight="1">
      <c r="A716" s="52"/>
      <c r="B716" s="52"/>
      <c r="C716" s="52"/>
      <c r="D716" s="52"/>
      <c r="E716" s="53"/>
      <c r="F716" s="53"/>
      <c r="G716" s="53"/>
      <c r="H716" s="53"/>
      <c r="I716" s="53"/>
      <c r="J716" s="53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8.75" customHeight="1">
      <c r="A717" s="52"/>
      <c r="B717" s="52"/>
      <c r="C717" s="52"/>
      <c r="D717" s="52"/>
      <c r="E717" s="53"/>
      <c r="F717" s="53"/>
      <c r="G717" s="53"/>
      <c r="H717" s="53"/>
      <c r="I717" s="53"/>
      <c r="J717" s="53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8.75" customHeight="1">
      <c r="A718" s="52"/>
      <c r="B718" s="52"/>
      <c r="C718" s="52"/>
      <c r="D718" s="52"/>
      <c r="E718" s="53"/>
      <c r="F718" s="53"/>
      <c r="G718" s="53"/>
      <c r="H718" s="53"/>
      <c r="I718" s="53"/>
      <c r="J718" s="53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8.75" customHeight="1">
      <c r="A719" s="52"/>
      <c r="B719" s="52"/>
      <c r="C719" s="52"/>
      <c r="D719" s="52"/>
      <c r="E719" s="53"/>
      <c r="F719" s="53"/>
      <c r="G719" s="53"/>
      <c r="H719" s="53"/>
      <c r="I719" s="53"/>
      <c r="J719" s="53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8.75" customHeight="1">
      <c r="A720" s="52"/>
      <c r="B720" s="52"/>
      <c r="C720" s="52"/>
      <c r="D720" s="52"/>
      <c r="E720" s="53"/>
      <c r="F720" s="53"/>
      <c r="G720" s="53"/>
      <c r="H720" s="53"/>
      <c r="I720" s="53"/>
      <c r="J720" s="53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8.75" customHeight="1">
      <c r="A721" s="52"/>
      <c r="B721" s="52"/>
      <c r="C721" s="52"/>
      <c r="D721" s="52"/>
      <c r="E721" s="53"/>
      <c r="F721" s="53"/>
      <c r="G721" s="53"/>
      <c r="H721" s="53"/>
      <c r="I721" s="53"/>
      <c r="J721" s="53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8.75" customHeight="1">
      <c r="A722" s="52"/>
      <c r="B722" s="52"/>
      <c r="C722" s="52"/>
      <c r="D722" s="52"/>
      <c r="E722" s="53"/>
      <c r="F722" s="53"/>
      <c r="G722" s="53"/>
      <c r="H722" s="53"/>
      <c r="I722" s="53"/>
      <c r="J722" s="53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8.75" customHeight="1">
      <c r="A723" s="52"/>
      <c r="B723" s="52"/>
      <c r="C723" s="52"/>
      <c r="D723" s="52"/>
      <c r="E723" s="53"/>
      <c r="F723" s="53"/>
      <c r="G723" s="53"/>
      <c r="H723" s="53"/>
      <c r="I723" s="53"/>
      <c r="J723" s="53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8.75" customHeight="1">
      <c r="A724" s="52"/>
      <c r="B724" s="52"/>
      <c r="C724" s="52"/>
      <c r="D724" s="52"/>
      <c r="E724" s="53"/>
      <c r="F724" s="53"/>
      <c r="G724" s="53"/>
      <c r="H724" s="53"/>
      <c r="I724" s="53"/>
      <c r="J724" s="53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8.75" customHeight="1">
      <c r="A725" s="52"/>
      <c r="B725" s="52"/>
      <c r="C725" s="52"/>
      <c r="D725" s="52"/>
      <c r="E725" s="53"/>
      <c r="F725" s="53"/>
      <c r="G725" s="53"/>
      <c r="H725" s="53"/>
      <c r="I725" s="53"/>
      <c r="J725" s="53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8.75" customHeight="1">
      <c r="A726" s="52"/>
      <c r="B726" s="52"/>
      <c r="C726" s="52"/>
      <c r="D726" s="52"/>
      <c r="E726" s="53"/>
      <c r="F726" s="53"/>
      <c r="G726" s="53"/>
      <c r="H726" s="53"/>
      <c r="I726" s="53"/>
      <c r="J726" s="53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8.75" customHeight="1">
      <c r="A727" s="52"/>
      <c r="B727" s="52"/>
      <c r="C727" s="52"/>
      <c r="D727" s="52"/>
      <c r="E727" s="53"/>
      <c r="F727" s="53"/>
      <c r="G727" s="53"/>
      <c r="H727" s="53"/>
      <c r="I727" s="53"/>
      <c r="J727" s="53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8.75" customHeight="1">
      <c r="A728" s="52"/>
      <c r="B728" s="52"/>
      <c r="C728" s="52"/>
      <c r="D728" s="52"/>
      <c r="E728" s="53"/>
      <c r="F728" s="53"/>
      <c r="G728" s="53"/>
      <c r="H728" s="53"/>
      <c r="I728" s="53"/>
      <c r="J728" s="53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8.75" customHeight="1">
      <c r="A729" s="52"/>
      <c r="B729" s="52"/>
      <c r="C729" s="52"/>
      <c r="D729" s="52"/>
      <c r="E729" s="53"/>
      <c r="F729" s="53"/>
      <c r="G729" s="53"/>
      <c r="H729" s="53"/>
      <c r="I729" s="53"/>
      <c r="J729" s="53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8.75" customHeight="1">
      <c r="A730" s="52"/>
      <c r="B730" s="52"/>
      <c r="C730" s="52"/>
      <c r="D730" s="52"/>
      <c r="E730" s="53"/>
      <c r="F730" s="53"/>
      <c r="G730" s="53"/>
      <c r="H730" s="53"/>
      <c r="I730" s="53"/>
      <c r="J730" s="53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8.75" customHeight="1">
      <c r="A731" s="52"/>
      <c r="B731" s="52"/>
      <c r="C731" s="52"/>
      <c r="D731" s="52"/>
      <c r="E731" s="53"/>
      <c r="F731" s="53"/>
      <c r="G731" s="53"/>
      <c r="H731" s="53"/>
      <c r="I731" s="53"/>
      <c r="J731" s="53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8.75" customHeight="1">
      <c r="A732" s="52"/>
      <c r="B732" s="52"/>
      <c r="C732" s="52"/>
      <c r="D732" s="52"/>
      <c r="E732" s="53"/>
      <c r="F732" s="53"/>
      <c r="G732" s="53"/>
      <c r="H732" s="53"/>
      <c r="I732" s="53"/>
      <c r="J732" s="53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8.75" customHeight="1">
      <c r="A733" s="52"/>
      <c r="B733" s="52"/>
      <c r="C733" s="52"/>
      <c r="D733" s="52"/>
      <c r="E733" s="53"/>
      <c r="F733" s="53"/>
      <c r="G733" s="53"/>
      <c r="H733" s="53"/>
      <c r="I733" s="53"/>
      <c r="J733" s="53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8.75" customHeight="1">
      <c r="A734" s="52"/>
      <c r="B734" s="52"/>
      <c r="C734" s="52"/>
      <c r="D734" s="52"/>
      <c r="E734" s="53"/>
      <c r="F734" s="53"/>
      <c r="G734" s="53"/>
      <c r="H734" s="53"/>
      <c r="I734" s="53"/>
      <c r="J734" s="53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8.75" customHeight="1">
      <c r="A735" s="52"/>
      <c r="B735" s="52"/>
      <c r="C735" s="52"/>
      <c r="D735" s="52"/>
      <c r="E735" s="53"/>
      <c r="F735" s="53"/>
      <c r="G735" s="53"/>
      <c r="H735" s="53"/>
      <c r="I735" s="53"/>
      <c r="J735" s="53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8.75" customHeight="1">
      <c r="A736" s="52"/>
      <c r="B736" s="52"/>
      <c r="C736" s="52"/>
      <c r="D736" s="52"/>
      <c r="E736" s="53"/>
      <c r="F736" s="53"/>
      <c r="G736" s="53"/>
      <c r="H736" s="53"/>
      <c r="I736" s="53"/>
      <c r="J736" s="53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8.75" customHeight="1">
      <c r="A737" s="52"/>
      <c r="B737" s="52"/>
      <c r="C737" s="52"/>
      <c r="D737" s="52"/>
      <c r="E737" s="53"/>
      <c r="F737" s="53"/>
      <c r="G737" s="53"/>
      <c r="H737" s="53"/>
      <c r="I737" s="53"/>
      <c r="J737" s="53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8.75" customHeight="1">
      <c r="A738" s="52"/>
      <c r="B738" s="52"/>
      <c r="C738" s="52"/>
      <c r="D738" s="52"/>
      <c r="E738" s="53"/>
      <c r="F738" s="53"/>
      <c r="G738" s="53"/>
      <c r="H738" s="53"/>
      <c r="I738" s="53"/>
      <c r="J738" s="53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8.75" customHeight="1">
      <c r="A739" s="52"/>
      <c r="B739" s="52"/>
      <c r="C739" s="52"/>
      <c r="D739" s="52"/>
      <c r="E739" s="53"/>
      <c r="F739" s="53"/>
      <c r="G739" s="53"/>
      <c r="H739" s="53"/>
      <c r="I739" s="53"/>
      <c r="J739" s="53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8.75" customHeight="1">
      <c r="A740" s="52"/>
      <c r="B740" s="52"/>
      <c r="C740" s="52"/>
      <c r="D740" s="52"/>
      <c r="E740" s="53"/>
      <c r="F740" s="53"/>
      <c r="G740" s="53"/>
      <c r="H740" s="53"/>
      <c r="I740" s="53"/>
      <c r="J740" s="53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8.75" customHeight="1">
      <c r="A741" s="52"/>
      <c r="B741" s="52"/>
      <c r="C741" s="52"/>
      <c r="D741" s="52"/>
      <c r="E741" s="53"/>
      <c r="F741" s="53"/>
      <c r="G741" s="53"/>
      <c r="H741" s="53"/>
      <c r="I741" s="53"/>
      <c r="J741" s="53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8.75" customHeight="1">
      <c r="A742" s="52"/>
      <c r="B742" s="52"/>
      <c r="C742" s="52"/>
      <c r="D742" s="52"/>
      <c r="E742" s="53"/>
      <c r="F742" s="53"/>
      <c r="G742" s="53"/>
      <c r="H742" s="53"/>
      <c r="I742" s="53"/>
      <c r="J742" s="53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8.75" customHeight="1">
      <c r="A743" s="52"/>
      <c r="B743" s="52"/>
      <c r="C743" s="52"/>
      <c r="D743" s="52"/>
      <c r="E743" s="53"/>
      <c r="F743" s="53"/>
      <c r="G743" s="53"/>
      <c r="H743" s="53"/>
      <c r="I743" s="53"/>
      <c r="J743" s="53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8.75" customHeight="1">
      <c r="A744" s="52"/>
      <c r="B744" s="52"/>
      <c r="C744" s="52"/>
      <c r="D744" s="52"/>
      <c r="E744" s="53"/>
      <c r="F744" s="53"/>
      <c r="G744" s="53"/>
      <c r="H744" s="53"/>
      <c r="I744" s="53"/>
      <c r="J744" s="53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8.75" customHeight="1">
      <c r="A745" s="52"/>
      <c r="B745" s="52"/>
      <c r="C745" s="52"/>
      <c r="D745" s="52"/>
      <c r="E745" s="53"/>
      <c r="F745" s="53"/>
      <c r="G745" s="53"/>
      <c r="H745" s="53"/>
      <c r="I745" s="53"/>
      <c r="J745" s="53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8.75" customHeight="1">
      <c r="A746" s="52"/>
      <c r="B746" s="52"/>
      <c r="C746" s="52"/>
      <c r="D746" s="52"/>
      <c r="E746" s="53"/>
      <c r="F746" s="53"/>
      <c r="G746" s="53"/>
      <c r="H746" s="53"/>
      <c r="I746" s="53"/>
      <c r="J746" s="53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8.75" customHeight="1">
      <c r="A747" s="52"/>
      <c r="B747" s="52"/>
      <c r="C747" s="52"/>
      <c r="D747" s="52"/>
      <c r="E747" s="53"/>
      <c r="F747" s="53"/>
      <c r="G747" s="53"/>
      <c r="H747" s="53"/>
      <c r="I747" s="53"/>
      <c r="J747" s="53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8.75" customHeight="1">
      <c r="A748" s="52"/>
      <c r="B748" s="52"/>
      <c r="C748" s="52"/>
      <c r="D748" s="52"/>
      <c r="E748" s="53"/>
      <c r="F748" s="53"/>
      <c r="G748" s="53"/>
      <c r="H748" s="53"/>
      <c r="I748" s="53"/>
      <c r="J748" s="53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8.75" customHeight="1">
      <c r="A749" s="52"/>
      <c r="B749" s="52"/>
      <c r="C749" s="52"/>
      <c r="D749" s="52"/>
      <c r="E749" s="53"/>
      <c r="F749" s="53"/>
      <c r="G749" s="53"/>
      <c r="H749" s="53"/>
      <c r="I749" s="53"/>
      <c r="J749" s="53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8.75" customHeight="1">
      <c r="A750" s="52"/>
      <c r="B750" s="52"/>
      <c r="C750" s="52"/>
      <c r="D750" s="52"/>
      <c r="E750" s="53"/>
      <c r="F750" s="53"/>
      <c r="G750" s="53"/>
      <c r="H750" s="53"/>
      <c r="I750" s="53"/>
      <c r="J750" s="53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8.75" customHeight="1">
      <c r="A751" s="52"/>
      <c r="B751" s="52"/>
      <c r="C751" s="52"/>
      <c r="D751" s="52"/>
      <c r="E751" s="53"/>
      <c r="F751" s="53"/>
      <c r="G751" s="53"/>
      <c r="H751" s="53"/>
      <c r="I751" s="53"/>
      <c r="J751" s="53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8.75" customHeight="1">
      <c r="A752" s="52"/>
      <c r="B752" s="52"/>
      <c r="C752" s="52"/>
      <c r="D752" s="52"/>
      <c r="E752" s="53"/>
      <c r="F752" s="53"/>
      <c r="G752" s="53"/>
      <c r="H752" s="53"/>
      <c r="I752" s="53"/>
      <c r="J752" s="53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8.75" customHeight="1">
      <c r="A753" s="52"/>
      <c r="B753" s="52"/>
      <c r="C753" s="52"/>
      <c r="D753" s="52"/>
      <c r="E753" s="53"/>
      <c r="F753" s="53"/>
      <c r="G753" s="53"/>
      <c r="H753" s="53"/>
      <c r="I753" s="53"/>
      <c r="J753" s="53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8.75" customHeight="1">
      <c r="A754" s="52"/>
      <c r="B754" s="52"/>
      <c r="C754" s="52"/>
      <c r="D754" s="52"/>
      <c r="E754" s="53"/>
      <c r="F754" s="53"/>
      <c r="G754" s="53"/>
      <c r="H754" s="53"/>
      <c r="I754" s="53"/>
      <c r="J754" s="53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8.75" customHeight="1">
      <c r="A755" s="52"/>
      <c r="B755" s="52"/>
      <c r="C755" s="52"/>
      <c r="D755" s="52"/>
      <c r="E755" s="53"/>
      <c r="F755" s="53"/>
      <c r="G755" s="53"/>
      <c r="H755" s="53"/>
      <c r="I755" s="53"/>
      <c r="J755" s="53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8.75" customHeight="1">
      <c r="A756" s="52"/>
      <c r="B756" s="52"/>
      <c r="C756" s="52"/>
      <c r="D756" s="52"/>
      <c r="E756" s="53"/>
      <c r="F756" s="53"/>
      <c r="G756" s="53"/>
      <c r="H756" s="53"/>
      <c r="I756" s="53"/>
      <c r="J756" s="53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8.75" customHeight="1">
      <c r="A757" s="52"/>
      <c r="B757" s="52"/>
      <c r="C757" s="52"/>
      <c r="D757" s="52"/>
      <c r="E757" s="53"/>
      <c r="F757" s="53"/>
      <c r="G757" s="53"/>
      <c r="H757" s="53"/>
      <c r="I757" s="53"/>
      <c r="J757" s="53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8.75" customHeight="1">
      <c r="A758" s="52"/>
      <c r="B758" s="52"/>
      <c r="C758" s="52"/>
      <c r="D758" s="52"/>
      <c r="E758" s="53"/>
      <c r="F758" s="53"/>
      <c r="G758" s="53"/>
      <c r="H758" s="53"/>
      <c r="I758" s="53"/>
      <c r="J758" s="53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8.75" customHeight="1">
      <c r="A759" s="52"/>
      <c r="B759" s="52"/>
      <c r="C759" s="52"/>
      <c r="D759" s="52"/>
      <c r="E759" s="53"/>
      <c r="F759" s="53"/>
      <c r="G759" s="53"/>
      <c r="H759" s="53"/>
      <c r="I759" s="53"/>
      <c r="J759" s="53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8.75" customHeight="1">
      <c r="A760" s="52"/>
      <c r="B760" s="52"/>
      <c r="C760" s="52"/>
      <c r="D760" s="52"/>
      <c r="E760" s="53"/>
      <c r="F760" s="53"/>
      <c r="G760" s="53"/>
      <c r="H760" s="53"/>
      <c r="I760" s="53"/>
      <c r="J760" s="53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8.75" customHeight="1">
      <c r="A761" s="52"/>
      <c r="B761" s="52"/>
      <c r="C761" s="52"/>
      <c r="D761" s="52"/>
      <c r="E761" s="53"/>
      <c r="F761" s="53"/>
      <c r="G761" s="53"/>
      <c r="H761" s="53"/>
      <c r="I761" s="53"/>
      <c r="J761" s="53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8.75" customHeight="1">
      <c r="A762" s="52"/>
      <c r="B762" s="52"/>
      <c r="C762" s="52"/>
      <c r="D762" s="52"/>
      <c r="E762" s="53"/>
      <c r="F762" s="53"/>
      <c r="G762" s="53"/>
      <c r="H762" s="53"/>
      <c r="I762" s="53"/>
      <c r="J762" s="53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8.75" customHeight="1">
      <c r="A763" s="52"/>
      <c r="B763" s="52"/>
      <c r="C763" s="52"/>
      <c r="D763" s="52"/>
      <c r="E763" s="53"/>
      <c r="F763" s="53"/>
      <c r="G763" s="53"/>
      <c r="H763" s="53"/>
      <c r="I763" s="53"/>
      <c r="J763" s="53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8.75" customHeight="1">
      <c r="A764" s="52"/>
      <c r="B764" s="52"/>
      <c r="C764" s="52"/>
      <c r="D764" s="52"/>
      <c r="E764" s="53"/>
      <c r="F764" s="53"/>
      <c r="G764" s="53"/>
      <c r="H764" s="53"/>
      <c r="I764" s="53"/>
      <c r="J764" s="53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8.75" customHeight="1">
      <c r="A765" s="52"/>
      <c r="B765" s="52"/>
      <c r="C765" s="52"/>
      <c r="D765" s="52"/>
      <c r="E765" s="53"/>
      <c r="F765" s="53"/>
      <c r="G765" s="53"/>
      <c r="H765" s="53"/>
      <c r="I765" s="53"/>
      <c r="J765" s="53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8.75" customHeight="1">
      <c r="A766" s="52"/>
      <c r="B766" s="52"/>
      <c r="C766" s="52"/>
      <c r="D766" s="52"/>
      <c r="E766" s="53"/>
      <c r="F766" s="53"/>
      <c r="G766" s="53"/>
      <c r="H766" s="53"/>
      <c r="I766" s="53"/>
      <c r="J766" s="53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8.75" customHeight="1">
      <c r="A767" s="52"/>
      <c r="B767" s="52"/>
      <c r="C767" s="52"/>
      <c r="D767" s="52"/>
      <c r="E767" s="53"/>
      <c r="F767" s="53"/>
      <c r="G767" s="53"/>
      <c r="H767" s="53"/>
      <c r="I767" s="53"/>
      <c r="J767" s="53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8.75" customHeight="1">
      <c r="A768" s="52"/>
      <c r="B768" s="52"/>
      <c r="C768" s="52"/>
      <c r="D768" s="52"/>
      <c r="E768" s="53"/>
      <c r="F768" s="53"/>
      <c r="G768" s="53"/>
      <c r="H768" s="53"/>
      <c r="I768" s="53"/>
      <c r="J768" s="53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8.75" customHeight="1">
      <c r="A769" s="52"/>
      <c r="B769" s="52"/>
      <c r="C769" s="52"/>
      <c r="D769" s="52"/>
      <c r="E769" s="53"/>
      <c r="F769" s="53"/>
      <c r="G769" s="53"/>
      <c r="H769" s="53"/>
      <c r="I769" s="53"/>
      <c r="J769" s="53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8.75" customHeight="1">
      <c r="A770" s="52"/>
      <c r="B770" s="52"/>
      <c r="C770" s="52"/>
      <c r="D770" s="52"/>
      <c r="E770" s="53"/>
      <c r="F770" s="53"/>
      <c r="G770" s="53"/>
      <c r="H770" s="53"/>
      <c r="I770" s="53"/>
      <c r="J770" s="53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8.75" customHeight="1">
      <c r="A771" s="52"/>
      <c r="B771" s="52"/>
      <c r="C771" s="52"/>
      <c r="D771" s="52"/>
      <c r="E771" s="53"/>
      <c r="F771" s="53"/>
      <c r="G771" s="53"/>
      <c r="H771" s="53"/>
      <c r="I771" s="53"/>
      <c r="J771" s="53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8.75" customHeight="1">
      <c r="A772" s="52"/>
      <c r="B772" s="52"/>
      <c r="C772" s="52"/>
      <c r="D772" s="52"/>
      <c r="E772" s="53"/>
      <c r="F772" s="53"/>
      <c r="G772" s="53"/>
      <c r="H772" s="53"/>
      <c r="I772" s="53"/>
      <c r="J772" s="53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8.75" customHeight="1">
      <c r="A773" s="52"/>
      <c r="B773" s="52"/>
      <c r="C773" s="52"/>
      <c r="D773" s="52"/>
      <c r="E773" s="53"/>
      <c r="F773" s="53"/>
      <c r="G773" s="53"/>
      <c r="H773" s="53"/>
      <c r="I773" s="53"/>
      <c r="J773" s="53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8.75" customHeight="1">
      <c r="A774" s="52"/>
      <c r="B774" s="52"/>
      <c r="C774" s="52"/>
      <c r="D774" s="52"/>
      <c r="E774" s="53"/>
      <c r="F774" s="53"/>
      <c r="G774" s="53"/>
      <c r="H774" s="53"/>
      <c r="I774" s="53"/>
      <c r="J774" s="53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8.75" customHeight="1">
      <c r="A775" s="52"/>
      <c r="B775" s="52"/>
      <c r="C775" s="52"/>
      <c r="D775" s="52"/>
      <c r="E775" s="53"/>
      <c r="F775" s="53"/>
      <c r="G775" s="53"/>
      <c r="H775" s="53"/>
      <c r="I775" s="53"/>
      <c r="J775" s="53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8.75" customHeight="1">
      <c r="A776" s="52"/>
      <c r="B776" s="52"/>
      <c r="C776" s="52"/>
      <c r="D776" s="52"/>
      <c r="E776" s="53"/>
      <c r="F776" s="53"/>
      <c r="G776" s="53"/>
      <c r="H776" s="53"/>
      <c r="I776" s="53"/>
      <c r="J776" s="53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8.75" customHeight="1">
      <c r="A777" s="52"/>
      <c r="B777" s="52"/>
      <c r="C777" s="52"/>
      <c r="D777" s="52"/>
      <c r="E777" s="53"/>
      <c r="F777" s="53"/>
      <c r="G777" s="53"/>
      <c r="H777" s="53"/>
      <c r="I777" s="53"/>
      <c r="J777" s="53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8.75" customHeight="1">
      <c r="A778" s="52"/>
      <c r="B778" s="52"/>
      <c r="C778" s="52"/>
      <c r="D778" s="52"/>
      <c r="E778" s="53"/>
      <c r="F778" s="53"/>
      <c r="G778" s="53"/>
      <c r="H778" s="53"/>
      <c r="I778" s="53"/>
      <c r="J778" s="53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8.75" customHeight="1">
      <c r="A779" s="52"/>
      <c r="B779" s="52"/>
      <c r="C779" s="52"/>
      <c r="D779" s="52"/>
      <c r="E779" s="53"/>
      <c r="F779" s="53"/>
      <c r="G779" s="53"/>
      <c r="H779" s="53"/>
      <c r="I779" s="53"/>
      <c r="J779" s="53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8.75" customHeight="1">
      <c r="A780" s="52"/>
      <c r="B780" s="52"/>
      <c r="C780" s="52"/>
      <c r="D780" s="52"/>
      <c r="E780" s="53"/>
      <c r="F780" s="53"/>
      <c r="G780" s="53"/>
      <c r="H780" s="53"/>
      <c r="I780" s="53"/>
      <c r="J780" s="53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8.75" customHeight="1">
      <c r="A781" s="52"/>
      <c r="B781" s="52"/>
      <c r="C781" s="52"/>
      <c r="D781" s="52"/>
      <c r="E781" s="53"/>
      <c r="F781" s="53"/>
      <c r="G781" s="53"/>
      <c r="H781" s="53"/>
      <c r="I781" s="53"/>
      <c r="J781" s="53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8.75" customHeight="1">
      <c r="A782" s="52"/>
      <c r="B782" s="52"/>
      <c r="C782" s="52"/>
      <c r="D782" s="52"/>
      <c r="E782" s="53"/>
      <c r="F782" s="53"/>
      <c r="G782" s="53"/>
      <c r="H782" s="53"/>
      <c r="I782" s="53"/>
      <c r="J782" s="53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8.75" customHeight="1">
      <c r="A783" s="52"/>
      <c r="B783" s="52"/>
      <c r="C783" s="52"/>
      <c r="D783" s="52"/>
      <c r="E783" s="53"/>
      <c r="F783" s="53"/>
      <c r="G783" s="53"/>
      <c r="H783" s="53"/>
      <c r="I783" s="53"/>
      <c r="J783" s="53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8.75" customHeight="1">
      <c r="A784" s="52"/>
      <c r="B784" s="52"/>
      <c r="C784" s="52"/>
      <c r="D784" s="52"/>
      <c r="E784" s="53"/>
      <c r="F784" s="53"/>
      <c r="G784" s="53"/>
      <c r="H784" s="53"/>
      <c r="I784" s="53"/>
      <c r="J784" s="53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8.75" customHeight="1">
      <c r="A785" s="52"/>
      <c r="B785" s="52"/>
      <c r="C785" s="52"/>
      <c r="D785" s="52"/>
      <c r="E785" s="53"/>
      <c r="F785" s="53"/>
      <c r="G785" s="53"/>
      <c r="H785" s="53"/>
      <c r="I785" s="53"/>
      <c r="J785" s="53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8.75" customHeight="1">
      <c r="A786" s="52"/>
      <c r="B786" s="52"/>
      <c r="C786" s="52"/>
      <c r="D786" s="52"/>
      <c r="E786" s="53"/>
      <c r="F786" s="53"/>
      <c r="G786" s="53"/>
      <c r="H786" s="53"/>
      <c r="I786" s="53"/>
      <c r="J786" s="53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8.75" customHeight="1">
      <c r="A787" s="52"/>
      <c r="B787" s="52"/>
      <c r="C787" s="52"/>
      <c r="D787" s="52"/>
      <c r="E787" s="53"/>
      <c r="F787" s="53"/>
      <c r="G787" s="53"/>
      <c r="H787" s="53"/>
      <c r="I787" s="53"/>
      <c r="J787" s="53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8.75" customHeight="1">
      <c r="A788" s="52"/>
      <c r="B788" s="52"/>
      <c r="C788" s="52"/>
      <c r="D788" s="52"/>
      <c r="E788" s="53"/>
      <c r="F788" s="53"/>
      <c r="G788" s="53"/>
      <c r="H788" s="53"/>
      <c r="I788" s="53"/>
      <c r="J788" s="53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8.75" customHeight="1">
      <c r="A789" s="52"/>
      <c r="B789" s="52"/>
      <c r="C789" s="52"/>
      <c r="D789" s="52"/>
      <c r="E789" s="53"/>
      <c r="F789" s="53"/>
      <c r="G789" s="53"/>
      <c r="H789" s="53"/>
      <c r="I789" s="53"/>
      <c r="J789" s="53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8.75" customHeight="1">
      <c r="A790" s="52"/>
      <c r="B790" s="52"/>
      <c r="C790" s="52"/>
      <c r="D790" s="52"/>
      <c r="E790" s="53"/>
      <c r="F790" s="53"/>
      <c r="G790" s="53"/>
      <c r="H790" s="53"/>
      <c r="I790" s="53"/>
      <c r="J790" s="53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8.75" customHeight="1">
      <c r="A791" s="52"/>
      <c r="B791" s="52"/>
      <c r="C791" s="52"/>
      <c r="D791" s="52"/>
      <c r="E791" s="53"/>
      <c r="F791" s="53"/>
      <c r="G791" s="53"/>
      <c r="H791" s="53"/>
      <c r="I791" s="53"/>
      <c r="J791" s="53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8.75" customHeight="1">
      <c r="A792" s="52"/>
      <c r="B792" s="52"/>
      <c r="C792" s="52"/>
      <c r="D792" s="52"/>
      <c r="E792" s="53"/>
      <c r="F792" s="53"/>
      <c r="G792" s="53"/>
      <c r="H792" s="53"/>
      <c r="I792" s="53"/>
      <c r="J792" s="53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8.75" customHeight="1">
      <c r="A793" s="52"/>
      <c r="B793" s="52"/>
      <c r="C793" s="52"/>
      <c r="D793" s="52"/>
      <c r="E793" s="53"/>
      <c r="F793" s="53"/>
      <c r="G793" s="53"/>
      <c r="H793" s="53"/>
      <c r="I793" s="53"/>
      <c r="J793" s="53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8.75" customHeight="1">
      <c r="A794" s="52"/>
      <c r="B794" s="52"/>
      <c r="C794" s="52"/>
      <c r="D794" s="52"/>
      <c r="E794" s="53"/>
      <c r="F794" s="53"/>
      <c r="G794" s="53"/>
      <c r="H794" s="53"/>
      <c r="I794" s="53"/>
      <c r="J794" s="53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8.75" customHeight="1">
      <c r="A795" s="52"/>
      <c r="B795" s="52"/>
      <c r="C795" s="52"/>
      <c r="D795" s="52"/>
      <c r="E795" s="53"/>
      <c r="F795" s="53"/>
      <c r="G795" s="53"/>
      <c r="H795" s="53"/>
      <c r="I795" s="53"/>
      <c r="J795" s="53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8.75" customHeight="1">
      <c r="A796" s="52"/>
      <c r="B796" s="52"/>
      <c r="C796" s="52"/>
      <c r="D796" s="52"/>
      <c r="E796" s="53"/>
      <c r="F796" s="53"/>
      <c r="G796" s="53"/>
      <c r="H796" s="53"/>
      <c r="I796" s="53"/>
      <c r="J796" s="53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8.75" customHeight="1">
      <c r="A797" s="52"/>
      <c r="B797" s="52"/>
      <c r="C797" s="52"/>
      <c r="D797" s="52"/>
      <c r="E797" s="53"/>
      <c r="F797" s="53"/>
      <c r="G797" s="53"/>
      <c r="H797" s="53"/>
      <c r="I797" s="53"/>
      <c r="J797" s="53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8.75" customHeight="1">
      <c r="A798" s="52"/>
      <c r="B798" s="52"/>
      <c r="C798" s="52"/>
      <c r="D798" s="52"/>
      <c r="E798" s="53"/>
      <c r="F798" s="53"/>
      <c r="G798" s="53"/>
      <c r="H798" s="53"/>
      <c r="I798" s="53"/>
      <c r="J798" s="53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8.75" customHeight="1">
      <c r="A799" s="52"/>
      <c r="B799" s="52"/>
      <c r="C799" s="52"/>
      <c r="D799" s="52"/>
      <c r="E799" s="53"/>
      <c r="F799" s="53"/>
      <c r="G799" s="53"/>
      <c r="H799" s="53"/>
      <c r="I799" s="53"/>
      <c r="J799" s="53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8.75" customHeight="1">
      <c r="A800" s="52"/>
      <c r="B800" s="52"/>
      <c r="C800" s="52"/>
      <c r="D800" s="52"/>
      <c r="E800" s="53"/>
      <c r="F800" s="53"/>
      <c r="G800" s="53"/>
      <c r="H800" s="53"/>
      <c r="I800" s="53"/>
      <c r="J800" s="53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8.75" customHeight="1">
      <c r="A801" s="52"/>
      <c r="B801" s="52"/>
      <c r="C801" s="52"/>
      <c r="D801" s="52"/>
      <c r="E801" s="53"/>
      <c r="F801" s="53"/>
      <c r="G801" s="53"/>
      <c r="H801" s="53"/>
      <c r="I801" s="53"/>
      <c r="J801" s="53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8.75" customHeight="1">
      <c r="A802" s="52"/>
      <c r="B802" s="52"/>
      <c r="C802" s="52"/>
      <c r="D802" s="52"/>
      <c r="E802" s="53"/>
      <c r="F802" s="53"/>
      <c r="G802" s="53"/>
      <c r="H802" s="53"/>
      <c r="I802" s="53"/>
      <c r="J802" s="53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8.75" customHeight="1">
      <c r="A803" s="52"/>
      <c r="B803" s="52"/>
      <c r="C803" s="52"/>
      <c r="D803" s="52"/>
      <c r="E803" s="53"/>
      <c r="F803" s="53"/>
      <c r="G803" s="53"/>
      <c r="H803" s="53"/>
      <c r="I803" s="53"/>
      <c r="J803" s="53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8.75" customHeight="1">
      <c r="A804" s="52"/>
      <c r="B804" s="52"/>
      <c r="C804" s="52"/>
      <c r="D804" s="52"/>
      <c r="E804" s="53"/>
      <c r="F804" s="53"/>
      <c r="G804" s="53"/>
      <c r="H804" s="53"/>
      <c r="I804" s="53"/>
      <c r="J804" s="53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8.75" customHeight="1">
      <c r="A805" s="52"/>
      <c r="B805" s="52"/>
      <c r="C805" s="52"/>
      <c r="D805" s="52"/>
      <c r="E805" s="53"/>
      <c r="F805" s="53"/>
      <c r="G805" s="53"/>
      <c r="H805" s="53"/>
      <c r="I805" s="53"/>
      <c r="J805" s="53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8.75" customHeight="1">
      <c r="A806" s="52"/>
      <c r="B806" s="52"/>
      <c r="C806" s="52"/>
      <c r="D806" s="52"/>
      <c r="E806" s="53"/>
      <c r="F806" s="53"/>
      <c r="G806" s="53"/>
      <c r="H806" s="53"/>
      <c r="I806" s="53"/>
      <c r="J806" s="53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8.75" customHeight="1">
      <c r="A807" s="52"/>
      <c r="B807" s="52"/>
      <c r="C807" s="52"/>
      <c r="D807" s="52"/>
      <c r="E807" s="53"/>
      <c r="F807" s="53"/>
      <c r="G807" s="53"/>
      <c r="H807" s="53"/>
      <c r="I807" s="53"/>
      <c r="J807" s="53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8.75" customHeight="1">
      <c r="A808" s="52"/>
      <c r="B808" s="52"/>
      <c r="C808" s="52"/>
      <c r="D808" s="52"/>
      <c r="E808" s="53"/>
      <c r="F808" s="53"/>
      <c r="G808" s="53"/>
      <c r="H808" s="53"/>
      <c r="I808" s="53"/>
      <c r="J808" s="53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8.75" customHeight="1">
      <c r="A809" s="52"/>
      <c r="B809" s="52"/>
      <c r="C809" s="52"/>
      <c r="D809" s="52"/>
      <c r="E809" s="53"/>
      <c r="F809" s="53"/>
      <c r="G809" s="53"/>
      <c r="H809" s="53"/>
      <c r="I809" s="53"/>
      <c r="J809" s="53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8.75" customHeight="1">
      <c r="A810" s="52"/>
      <c r="B810" s="52"/>
      <c r="C810" s="52"/>
      <c r="D810" s="52"/>
      <c r="E810" s="53"/>
      <c r="F810" s="53"/>
      <c r="G810" s="53"/>
      <c r="H810" s="53"/>
      <c r="I810" s="53"/>
      <c r="J810" s="53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8.75" customHeight="1">
      <c r="A811" s="52"/>
      <c r="B811" s="52"/>
      <c r="C811" s="52"/>
      <c r="D811" s="52"/>
      <c r="E811" s="53"/>
      <c r="F811" s="53"/>
      <c r="G811" s="53"/>
      <c r="H811" s="53"/>
      <c r="I811" s="53"/>
      <c r="J811" s="53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8.75" customHeight="1">
      <c r="A812" s="52"/>
      <c r="B812" s="52"/>
      <c r="C812" s="52"/>
      <c r="D812" s="52"/>
      <c r="E812" s="53"/>
      <c r="F812" s="53"/>
      <c r="G812" s="53"/>
      <c r="H812" s="53"/>
      <c r="I812" s="53"/>
      <c r="J812" s="53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8.75" customHeight="1">
      <c r="A813" s="52"/>
      <c r="B813" s="52"/>
      <c r="C813" s="52"/>
      <c r="D813" s="52"/>
      <c r="E813" s="53"/>
      <c r="F813" s="53"/>
      <c r="G813" s="53"/>
      <c r="H813" s="53"/>
      <c r="I813" s="53"/>
      <c r="J813" s="53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8.75" customHeight="1">
      <c r="A814" s="52"/>
      <c r="B814" s="52"/>
      <c r="C814" s="52"/>
      <c r="D814" s="52"/>
      <c r="E814" s="53"/>
      <c r="F814" s="53"/>
      <c r="G814" s="53"/>
      <c r="H814" s="53"/>
      <c r="I814" s="53"/>
      <c r="J814" s="53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8.75" customHeight="1">
      <c r="A815" s="52"/>
      <c r="B815" s="52"/>
      <c r="C815" s="52"/>
      <c r="D815" s="52"/>
      <c r="E815" s="53"/>
      <c r="F815" s="53"/>
      <c r="G815" s="53"/>
      <c r="H815" s="53"/>
      <c r="I815" s="53"/>
      <c r="J815" s="53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8.75" customHeight="1">
      <c r="A816" s="52"/>
      <c r="B816" s="52"/>
      <c r="C816" s="52"/>
      <c r="D816" s="52"/>
      <c r="E816" s="53"/>
      <c r="F816" s="53"/>
      <c r="G816" s="53"/>
      <c r="H816" s="53"/>
      <c r="I816" s="53"/>
      <c r="J816" s="53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8.75" customHeight="1">
      <c r="A817" s="52"/>
      <c r="B817" s="52"/>
      <c r="C817" s="52"/>
      <c r="D817" s="52"/>
      <c r="E817" s="53"/>
      <c r="F817" s="53"/>
      <c r="G817" s="53"/>
      <c r="H817" s="53"/>
      <c r="I817" s="53"/>
      <c r="J817" s="53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8.75" customHeight="1">
      <c r="A818" s="52"/>
      <c r="B818" s="52"/>
      <c r="C818" s="52"/>
      <c r="D818" s="52"/>
      <c r="E818" s="53"/>
      <c r="F818" s="53"/>
      <c r="G818" s="53"/>
      <c r="H818" s="53"/>
      <c r="I818" s="53"/>
      <c r="J818" s="53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8.75" customHeight="1">
      <c r="A819" s="52"/>
      <c r="B819" s="52"/>
      <c r="C819" s="52"/>
      <c r="D819" s="52"/>
      <c r="E819" s="53"/>
      <c r="F819" s="53"/>
      <c r="G819" s="53"/>
      <c r="H819" s="53"/>
      <c r="I819" s="53"/>
      <c r="J819" s="53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8.75" customHeight="1">
      <c r="A820" s="52"/>
      <c r="B820" s="52"/>
      <c r="C820" s="52"/>
      <c r="D820" s="52"/>
      <c r="E820" s="53"/>
      <c r="F820" s="53"/>
      <c r="G820" s="53"/>
      <c r="H820" s="53"/>
      <c r="I820" s="53"/>
      <c r="J820" s="53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8.75" customHeight="1">
      <c r="A821" s="52"/>
      <c r="B821" s="52"/>
      <c r="C821" s="52"/>
      <c r="D821" s="52"/>
      <c r="E821" s="53"/>
      <c r="F821" s="53"/>
      <c r="G821" s="53"/>
      <c r="H821" s="53"/>
      <c r="I821" s="53"/>
      <c r="J821" s="53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8.75" customHeight="1">
      <c r="A822" s="52"/>
      <c r="B822" s="52"/>
      <c r="C822" s="52"/>
      <c r="D822" s="52"/>
      <c r="E822" s="53"/>
      <c r="F822" s="53"/>
      <c r="G822" s="53"/>
      <c r="H822" s="53"/>
      <c r="I822" s="53"/>
      <c r="J822" s="53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8.75" customHeight="1">
      <c r="A823" s="52"/>
      <c r="B823" s="52"/>
      <c r="C823" s="52"/>
      <c r="D823" s="52"/>
      <c r="E823" s="53"/>
      <c r="F823" s="53"/>
      <c r="G823" s="53"/>
      <c r="H823" s="53"/>
      <c r="I823" s="53"/>
      <c r="J823" s="53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8.75" customHeight="1">
      <c r="A824" s="52"/>
      <c r="B824" s="52"/>
      <c r="C824" s="52"/>
      <c r="D824" s="52"/>
      <c r="E824" s="53"/>
      <c r="F824" s="53"/>
      <c r="G824" s="53"/>
      <c r="H824" s="53"/>
      <c r="I824" s="53"/>
      <c r="J824" s="53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8.75" customHeight="1">
      <c r="A825" s="52"/>
      <c r="B825" s="52"/>
      <c r="C825" s="52"/>
      <c r="D825" s="52"/>
      <c r="E825" s="53"/>
      <c r="F825" s="53"/>
      <c r="G825" s="53"/>
      <c r="H825" s="53"/>
      <c r="I825" s="53"/>
      <c r="J825" s="53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8.75" customHeight="1">
      <c r="A826" s="52"/>
      <c r="B826" s="52"/>
      <c r="C826" s="52"/>
      <c r="D826" s="52"/>
      <c r="E826" s="53"/>
      <c r="F826" s="53"/>
      <c r="G826" s="53"/>
      <c r="H826" s="53"/>
      <c r="I826" s="53"/>
      <c r="J826" s="53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8.75" customHeight="1">
      <c r="A827" s="52"/>
      <c r="B827" s="52"/>
      <c r="C827" s="52"/>
      <c r="D827" s="52"/>
      <c r="E827" s="53"/>
      <c r="F827" s="53"/>
      <c r="G827" s="53"/>
      <c r="H827" s="53"/>
      <c r="I827" s="53"/>
      <c r="J827" s="53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8.75" customHeight="1">
      <c r="A828" s="52"/>
      <c r="B828" s="52"/>
      <c r="C828" s="52"/>
      <c r="D828" s="52"/>
      <c r="E828" s="53"/>
      <c r="F828" s="53"/>
      <c r="G828" s="53"/>
      <c r="H828" s="53"/>
      <c r="I828" s="53"/>
      <c r="J828" s="53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8.75" customHeight="1">
      <c r="A829" s="52"/>
      <c r="B829" s="52"/>
      <c r="C829" s="52"/>
      <c r="D829" s="52"/>
      <c r="E829" s="53"/>
      <c r="F829" s="53"/>
      <c r="G829" s="53"/>
      <c r="H829" s="53"/>
      <c r="I829" s="53"/>
      <c r="J829" s="53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8.75" customHeight="1">
      <c r="A830" s="52"/>
      <c r="B830" s="52"/>
      <c r="C830" s="52"/>
      <c r="D830" s="52"/>
      <c r="E830" s="53"/>
      <c r="F830" s="53"/>
      <c r="G830" s="53"/>
      <c r="H830" s="53"/>
      <c r="I830" s="53"/>
      <c r="J830" s="53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8.75" customHeight="1">
      <c r="A831" s="52"/>
      <c r="B831" s="52"/>
      <c r="C831" s="52"/>
      <c r="D831" s="52"/>
      <c r="E831" s="53"/>
      <c r="F831" s="53"/>
      <c r="G831" s="53"/>
      <c r="H831" s="53"/>
      <c r="I831" s="53"/>
      <c r="J831" s="53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8.75" customHeight="1">
      <c r="A832" s="52"/>
      <c r="B832" s="52"/>
      <c r="C832" s="52"/>
      <c r="D832" s="52"/>
      <c r="E832" s="53"/>
      <c r="F832" s="53"/>
      <c r="G832" s="53"/>
      <c r="H832" s="53"/>
      <c r="I832" s="53"/>
      <c r="J832" s="53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8.75" customHeight="1">
      <c r="A833" s="52"/>
      <c r="B833" s="52"/>
      <c r="C833" s="52"/>
      <c r="D833" s="52"/>
      <c r="E833" s="53"/>
      <c r="F833" s="53"/>
      <c r="G833" s="53"/>
      <c r="H833" s="53"/>
      <c r="I833" s="53"/>
      <c r="J833" s="53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8.75" customHeight="1">
      <c r="A834" s="52"/>
      <c r="B834" s="52"/>
      <c r="C834" s="52"/>
      <c r="D834" s="52"/>
      <c r="E834" s="53"/>
      <c r="F834" s="53"/>
      <c r="G834" s="53"/>
      <c r="H834" s="53"/>
      <c r="I834" s="53"/>
      <c r="J834" s="53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8.75" customHeight="1">
      <c r="A835" s="52"/>
      <c r="B835" s="52"/>
      <c r="C835" s="52"/>
      <c r="D835" s="52"/>
      <c r="E835" s="53"/>
      <c r="F835" s="53"/>
      <c r="G835" s="53"/>
      <c r="H835" s="53"/>
      <c r="I835" s="53"/>
      <c r="J835" s="53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8.75" customHeight="1">
      <c r="A836" s="52"/>
      <c r="B836" s="52"/>
      <c r="C836" s="52"/>
      <c r="D836" s="52"/>
      <c r="E836" s="53"/>
      <c r="F836" s="53"/>
      <c r="G836" s="53"/>
      <c r="H836" s="53"/>
      <c r="I836" s="53"/>
      <c r="J836" s="53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8.75" customHeight="1">
      <c r="A837" s="52"/>
      <c r="B837" s="52"/>
      <c r="C837" s="52"/>
      <c r="D837" s="52"/>
      <c r="E837" s="53"/>
      <c r="F837" s="53"/>
      <c r="G837" s="53"/>
      <c r="H837" s="53"/>
      <c r="I837" s="53"/>
      <c r="J837" s="53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8.75" customHeight="1">
      <c r="A838" s="52"/>
      <c r="B838" s="52"/>
      <c r="C838" s="52"/>
      <c r="D838" s="52"/>
      <c r="E838" s="53"/>
      <c r="F838" s="53"/>
      <c r="G838" s="53"/>
      <c r="H838" s="53"/>
      <c r="I838" s="53"/>
      <c r="J838" s="53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8.75" customHeight="1">
      <c r="A839" s="52"/>
      <c r="B839" s="52"/>
      <c r="C839" s="52"/>
      <c r="D839" s="52"/>
      <c r="E839" s="53"/>
      <c r="F839" s="53"/>
      <c r="G839" s="53"/>
      <c r="H839" s="53"/>
      <c r="I839" s="53"/>
      <c r="J839" s="53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8.75" customHeight="1">
      <c r="A840" s="52"/>
      <c r="B840" s="52"/>
      <c r="C840" s="52"/>
      <c r="D840" s="52"/>
      <c r="E840" s="53"/>
      <c r="F840" s="53"/>
      <c r="G840" s="53"/>
      <c r="H840" s="53"/>
      <c r="I840" s="53"/>
      <c r="J840" s="53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8.75" customHeight="1">
      <c r="A841" s="52"/>
      <c r="B841" s="52"/>
      <c r="C841" s="52"/>
      <c r="D841" s="52"/>
      <c r="E841" s="53"/>
      <c r="F841" s="53"/>
      <c r="G841" s="53"/>
      <c r="H841" s="53"/>
      <c r="I841" s="53"/>
      <c r="J841" s="53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8.75" customHeight="1">
      <c r="A842" s="52"/>
      <c r="B842" s="52"/>
      <c r="C842" s="52"/>
      <c r="D842" s="52"/>
      <c r="E842" s="53"/>
      <c r="F842" s="53"/>
      <c r="G842" s="53"/>
      <c r="H842" s="53"/>
      <c r="I842" s="53"/>
      <c r="J842" s="53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8.75" customHeight="1">
      <c r="A843" s="52"/>
      <c r="B843" s="52"/>
      <c r="C843" s="52"/>
      <c r="D843" s="52"/>
      <c r="E843" s="53"/>
      <c r="F843" s="53"/>
      <c r="G843" s="53"/>
      <c r="H843" s="53"/>
      <c r="I843" s="53"/>
      <c r="J843" s="53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8.75" customHeight="1">
      <c r="A844" s="52"/>
      <c r="B844" s="52"/>
      <c r="C844" s="52"/>
      <c r="D844" s="52"/>
      <c r="E844" s="53"/>
      <c r="F844" s="53"/>
      <c r="G844" s="53"/>
      <c r="H844" s="53"/>
      <c r="I844" s="53"/>
      <c r="J844" s="53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8.75" customHeight="1">
      <c r="A845" s="52"/>
      <c r="B845" s="52"/>
      <c r="C845" s="52"/>
      <c r="D845" s="52"/>
      <c r="E845" s="53"/>
      <c r="F845" s="53"/>
      <c r="G845" s="53"/>
      <c r="H845" s="53"/>
      <c r="I845" s="53"/>
      <c r="J845" s="53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8.75" customHeight="1">
      <c r="A846" s="52"/>
      <c r="B846" s="52"/>
      <c r="C846" s="52"/>
      <c r="D846" s="52"/>
      <c r="E846" s="53"/>
      <c r="F846" s="53"/>
      <c r="G846" s="53"/>
      <c r="H846" s="53"/>
      <c r="I846" s="53"/>
      <c r="J846" s="53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8.75" customHeight="1">
      <c r="A847" s="52"/>
      <c r="B847" s="52"/>
      <c r="C847" s="52"/>
      <c r="D847" s="52"/>
      <c r="E847" s="53"/>
      <c r="F847" s="53"/>
      <c r="G847" s="53"/>
      <c r="H847" s="53"/>
      <c r="I847" s="53"/>
      <c r="J847" s="53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8.75" customHeight="1">
      <c r="A848" s="52"/>
      <c r="B848" s="52"/>
      <c r="C848" s="52"/>
      <c r="D848" s="52"/>
      <c r="E848" s="53"/>
      <c r="F848" s="53"/>
      <c r="G848" s="53"/>
      <c r="H848" s="53"/>
      <c r="I848" s="53"/>
      <c r="J848" s="53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8.75" customHeight="1">
      <c r="A849" s="52"/>
      <c r="B849" s="52"/>
      <c r="C849" s="52"/>
      <c r="D849" s="52"/>
      <c r="E849" s="53"/>
      <c r="F849" s="53"/>
      <c r="G849" s="53"/>
      <c r="H849" s="53"/>
      <c r="I849" s="53"/>
      <c r="J849" s="53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8.75" customHeight="1">
      <c r="A850" s="52"/>
      <c r="B850" s="52"/>
      <c r="C850" s="52"/>
      <c r="D850" s="52"/>
      <c r="E850" s="53"/>
      <c r="F850" s="53"/>
      <c r="G850" s="53"/>
      <c r="H850" s="53"/>
      <c r="I850" s="53"/>
      <c r="J850" s="53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8.75" customHeight="1">
      <c r="A851" s="52"/>
      <c r="B851" s="52"/>
      <c r="C851" s="52"/>
      <c r="D851" s="52"/>
      <c r="E851" s="53"/>
      <c r="F851" s="53"/>
      <c r="G851" s="53"/>
      <c r="H851" s="53"/>
      <c r="I851" s="53"/>
      <c r="J851" s="53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8.75" customHeight="1">
      <c r="A852" s="52"/>
      <c r="B852" s="52"/>
      <c r="C852" s="52"/>
      <c r="D852" s="52"/>
      <c r="E852" s="53"/>
      <c r="F852" s="53"/>
      <c r="G852" s="53"/>
      <c r="H852" s="53"/>
      <c r="I852" s="53"/>
      <c r="J852" s="53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8.75" customHeight="1">
      <c r="A853" s="52"/>
      <c r="B853" s="52"/>
      <c r="C853" s="52"/>
      <c r="D853" s="52"/>
      <c r="E853" s="53"/>
      <c r="F853" s="53"/>
      <c r="G853" s="53"/>
      <c r="H853" s="53"/>
      <c r="I853" s="53"/>
      <c r="J853" s="53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8.75" customHeight="1">
      <c r="A854" s="52"/>
      <c r="B854" s="52"/>
      <c r="C854" s="52"/>
      <c r="D854" s="52"/>
      <c r="E854" s="53"/>
      <c r="F854" s="53"/>
      <c r="G854" s="53"/>
      <c r="H854" s="53"/>
      <c r="I854" s="53"/>
      <c r="J854" s="53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8.75" customHeight="1">
      <c r="A855" s="52"/>
      <c r="B855" s="52"/>
      <c r="C855" s="52"/>
      <c r="D855" s="52"/>
      <c r="E855" s="53"/>
      <c r="F855" s="53"/>
      <c r="G855" s="53"/>
      <c r="H855" s="53"/>
      <c r="I855" s="53"/>
      <c r="J855" s="53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8.75" customHeight="1">
      <c r="A856" s="52"/>
      <c r="B856" s="52"/>
      <c r="C856" s="52"/>
      <c r="D856" s="52"/>
      <c r="E856" s="53"/>
      <c r="F856" s="53"/>
      <c r="G856" s="53"/>
      <c r="H856" s="53"/>
      <c r="I856" s="53"/>
      <c r="J856" s="53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8.75" customHeight="1">
      <c r="A857" s="52"/>
      <c r="B857" s="52"/>
      <c r="C857" s="52"/>
      <c r="D857" s="52"/>
      <c r="E857" s="53"/>
      <c r="F857" s="53"/>
      <c r="G857" s="53"/>
      <c r="H857" s="53"/>
      <c r="I857" s="53"/>
      <c r="J857" s="53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8.75" customHeight="1">
      <c r="A858" s="52"/>
      <c r="B858" s="52"/>
      <c r="C858" s="52"/>
      <c r="D858" s="52"/>
      <c r="E858" s="53"/>
      <c r="F858" s="53"/>
      <c r="G858" s="53"/>
      <c r="H858" s="53"/>
      <c r="I858" s="53"/>
      <c r="J858" s="53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8.75" customHeight="1">
      <c r="A859" s="52"/>
      <c r="B859" s="52"/>
      <c r="C859" s="52"/>
      <c r="D859" s="52"/>
      <c r="E859" s="53"/>
      <c r="F859" s="53"/>
      <c r="G859" s="53"/>
      <c r="H859" s="53"/>
      <c r="I859" s="53"/>
      <c r="J859" s="53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8.75" customHeight="1">
      <c r="A860" s="52"/>
      <c r="B860" s="52"/>
      <c r="C860" s="52"/>
      <c r="D860" s="52"/>
      <c r="E860" s="53"/>
      <c r="F860" s="53"/>
      <c r="G860" s="53"/>
      <c r="H860" s="53"/>
      <c r="I860" s="53"/>
      <c r="J860" s="53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8.75" customHeight="1">
      <c r="A861" s="52"/>
      <c r="B861" s="52"/>
      <c r="C861" s="52"/>
      <c r="D861" s="52"/>
      <c r="E861" s="53"/>
      <c r="F861" s="53"/>
      <c r="G861" s="53"/>
      <c r="H861" s="53"/>
      <c r="I861" s="53"/>
      <c r="J861" s="53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8.75" customHeight="1">
      <c r="A862" s="52"/>
      <c r="B862" s="52"/>
      <c r="C862" s="52"/>
      <c r="D862" s="52"/>
      <c r="E862" s="53"/>
      <c r="F862" s="53"/>
      <c r="G862" s="53"/>
      <c r="H862" s="53"/>
      <c r="I862" s="53"/>
      <c r="J862" s="53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8.75" customHeight="1">
      <c r="A863" s="52"/>
      <c r="B863" s="52"/>
      <c r="C863" s="52"/>
      <c r="D863" s="52"/>
      <c r="E863" s="53"/>
      <c r="F863" s="53"/>
      <c r="G863" s="53"/>
      <c r="H863" s="53"/>
      <c r="I863" s="53"/>
      <c r="J863" s="53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8.75" customHeight="1">
      <c r="A864" s="52"/>
      <c r="B864" s="52"/>
      <c r="C864" s="52"/>
      <c r="D864" s="52"/>
      <c r="E864" s="53"/>
      <c r="F864" s="53"/>
      <c r="G864" s="53"/>
      <c r="H864" s="53"/>
      <c r="I864" s="53"/>
      <c r="J864" s="53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8.75" customHeight="1">
      <c r="A865" s="52"/>
      <c r="B865" s="52"/>
      <c r="C865" s="52"/>
      <c r="D865" s="52"/>
      <c r="E865" s="53"/>
      <c r="F865" s="53"/>
      <c r="G865" s="53"/>
      <c r="H865" s="53"/>
      <c r="I865" s="53"/>
      <c r="J865" s="53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8.75" customHeight="1">
      <c r="A866" s="52"/>
      <c r="B866" s="52"/>
      <c r="C866" s="52"/>
      <c r="D866" s="52"/>
      <c r="E866" s="53"/>
      <c r="F866" s="53"/>
      <c r="G866" s="53"/>
      <c r="H866" s="53"/>
      <c r="I866" s="53"/>
      <c r="J866" s="53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8.75" customHeight="1">
      <c r="A867" s="52"/>
      <c r="B867" s="52"/>
      <c r="C867" s="52"/>
      <c r="D867" s="52"/>
      <c r="E867" s="53"/>
      <c r="F867" s="53"/>
      <c r="G867" s="53"/>
      <c r="H867" s="53"/>
      <c r="I867" s="53"/>
      <c r="J867" s="53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8.75" customHeight="1">
      <c r="A868" s="52"/>
      <c r="B868" s="52"/>
      <c r="C868" s="52"/>
      <c r="D868" s="52"/>
      <c r="E868" s="53"/>
      <c r="F868" s="53"/>
      <c r="G868" s="53"/>
      <c r="H868" s="53"/>
      <c r="I868" s="53"/>
      <c r="J868" s="53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8.75" customHeight="1">
      <c r="A869" s="52"/>
      <c r="B869" s="52"/>
      <c r="C869" s="52"/>
      <c r="D869" s="52"/>
      <c r="E869" s="53"/>
      <c r="F869" s="53"/>
      <c r="G869" s="53"/>
      <c r="H869" s="53"/>
      <c r="I869" s="53"/>
      <c r="J869" s="53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8.75" customHeight="1">
      <c r="A870" s="52"/>
      <c r="B870" s="52"/>
      <c r="C870" s="52"/>
      <c r="D870" s="52"/>
      <c r="E870" s="53"/>
      <c r="F870" s="53"/>
      <c r="G870" s="53"/>
      <c r="H870" s="53"/>
      <c r="I870" s="53"/>
      <c r="J870" s="53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8.75" customHeight="1">
      <c r="A871" s="52"/>
      <c r="B871" s="52"/>
      <c r="C871" s="52"/>
      <c r="D871" s="52"/>
      <c r="E871" s="53"/>
      <c r="F871" s="53"/>
      <c r="G871" s="53"/>
      <c r="H871" s="53"/>
      <c r="I871" s="53"/>
      <c r="J871" s="53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8.75" customHeight="1">
      <c r="A872" s="52"/>
      <c r="B872" s="52"/>
      <c r="C872" s="52"/>
      <c r="D872" s="52"/>
      <c r="E872" s="53"/>
      <c r="F872" s="53"/>
      <c r="G872" s="53"/>
      <c r="H872" s="53"/>
      <c r="I872" s="53"/>
      <c r="J872" s="53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8.75" customHeight="1">
      <c r="A873" s="52"/>
      <c r="B873" s="52"/>
      <c r="C873" s="52"/>
      <c r="D873" s="52"/>
      <c r="E873" s="53"/>
      <c r="F873" s="53"/>
      <c r="G873" s="53"/>
      <c r="H873" s="53"/>
      <c r="I873" s="53"/>
      <c r="J873" s="53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8.75" customHeight="1">
      <c r="A874" s="52"/>
      <c r="B874" s="52"/>
      <c r="C874" s="52"/>
      <c r="D874" s="52"/>
      <c r="E874" s="53"/>
      <c r="F874" s="53"/>
      <c r="G874" s="53"/>
      <c r="H874" s="53"/>
      <c r="I874" s="53"/>
      <c r="J874" s="53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8.75" customHeight="1">
      <c r="A875" s="52"/>
      <c r="B875" s="52"/>
      <c r="C875" s="52"/>
      <c r="D875" s="52"/>
      <c r="E875" s="53"/>
      <c r="F875" s="53"/>
      <c r="G875" s="53"/>
      <c r="H875" s="53"/>
      <c r="I875" s="53"/>
      <c r="J875" s="53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8.75" customHeight="1">
      <c r="A876" s="52"/>
      <c r="B876" s="52"/>
      <c r="C876" s="52"/>
      <c r="D876" s="52"/>
      <c r="E876" s="53"/>
      <c r="F876" s="53"/>
      <c r="G876" s="53"/>
      <c r="H876" s="53"/>
      <c r="I876" s="53"/>
      <c r="J876" s="53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8.75" customHeight="1">
      <c r="A877" s="52"/>
      <c r="B877" s="52"/>
      <c r="C877" s="52"/>
      <c r="D877" s="52"/>
      <c r="E877" s="53"/>
      <c r="F877" s="53"/>
      <c r="G877" s="53"/>
      <c r="H877" s="53"/>
      <c r="I877" s="53"/>
      <c r="J877" s="53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8.75" customHeight="1">
      <c r="A878" s="52"/>
      <c r="B878" s="52"/>
      <c r="C878" s="52"/>
      <c r="D878" s="52"/>
      <c r="E878" s="53"/>
      <c r="F878" s="53"/>
      <c r="G878" s="53"/>
      <c r="H878" s="53"/>
      <c r="I878" s="53"/>
      <c r="J878" s="53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8.75" customHeight="1">
      <c r="A879" s="52"/>
      <c r="B879" s="52"/>
      <c r="C879" s="52"/>
      <c r="D879" s="52"/>
      <c r="E879" s="53"/>
      <c r="F879" s="53"/>
      <c r="G879" s="53"/>
      <c r="H879" s="53"/>
      <c r="I879" s="53"/>
      <c r="J879" s="53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8.75" customHeight="1">
      <c r="A880" s="52"/>
      <c r="B880" s="52"/>
      <c r="C880" s="52"/>
      <c r="D880" s="52"/>
      <c r="E880" s="53"/>
      <c r="F880" s="53"/>
      <c r="G880" s="53"/>
      <c r="H880" s="53"/>
      <c r="I880" s="53"/>
      <c r="J880" s="53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8.75" customHeight="1">
      <c r="A881" s="52"/>
      <c r="B881" s="52"/>
      <c r="C881" s="52"/>
      <c r="D881" s="52"/>
      <c r="E881" s="53"/>
      <c r="F881" s="53"/>
      <c r="G881" s="53"/>
      <c r="H881" s="53"/>
      <c r="I881" s="53"/>
      <c r="J881" s="53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8.75" customHeight="1">
      <c r="A882" s="52"/>
      <c r="B882" s="52"/>
      <c r="C882" s="52"/>
      <c r="D882" s="52"/>
      <c r="E882" s="53"/>
      <c r="F882" s="53"/>
      <c r="G882" s="53"/>
      <c r="H882" s="53"/>
      <c r="I882" s="53"/>
      <c r="J882" s="53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8.75" customHeight="1">
      <c r="A883" s="52"/>
      <c r="B883" s="52"/>
      <c r="C883" s="52"/>
      <c r="D883" s="52"/>
      <c r="E883" s="53"/>
      <c r="F883" s="53"/>
      <c r="G883" s="53"/>
      <c r="H883" s="53"/>
      <c r="I883" s="53"/>
      <c r="J883" s="53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8.75" customHeight="1">
      <c r="A884" s="52"/>
      <c r="B884" s="52"/>
      <c r="C884" s="52"/>
      <c r="D884" s="52"/>
      <c r="E884" s="53"/>
      <c r="F884" s="53"/>
      <c r="G884" s="53"/>
      <c r="H884" s="53"/>
      <c r="I884" s="53"/>
      <c r="J884" s="53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8.75" customHeight="1">
      <c r="A885" s="52"/>
      <c r="B885" s="52"/>
      <c r="C885" s="52"/>
      <c r="D885" s="52"/>
      <c r="E885" s="53"/>
      <c r="F885" s="53"/>
      <c r="G885" s="53"/>
      <c r="H885" s="53"/>
      <c r="I885" s="53"/>
      <c r="J885" s="53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8.75" customHeight="1">
      <c r="A886" s="52"/>
      <c r="B886" s="52"/>
      <c r="C886" s="52"/>
      <c r="D886" s="52"/>
      <c r="E886" s="53"/>
      <c r="F886" s="53"/>
      <c r="G886" s="53"/>
      <c r="H886" s="53"/>
      <c r="I886" s="53"/>
      <c r="J886" s="53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8.75" customHeight="1">
      <c r="A887" s="52"/>
      <c r="B887" s="52"/>
      <c r="C887" s="52"/>
      <c r="D887" s="52"/>
      <c r="E887" s="53"/>
      <c r="F887" s="53"/>
      <c r="G887" s="53"/>
      <c r="H887" s="53"/>
      <c r="I887" s="53"/>
      <c r="J887" s="53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8.75" customHeight="1">
      <c r="A888" s="52"/>
      <c r="B888" s="52"/>
      <c r="C888" s="52"/>
      <c r="D888" s="52"/>
      <c r="E888" s="53"/>
      <c r="F888" s="53"/>
      <c r="G888" s="53"/>
      <c r="H888" s="53"/>
      <c r="I888" s="53"/>
      <c r="J888" s="53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8.75" customHeight="1">
      <c r="A889" s="52"/>
      <c r="B889" s="52"/>
      <c r="C889" s="52"/>
      <c r="D889" s="52"/>
      <c r="E889" s="53"/>
      <c r="F889" s="53"/>
      <c r="G889" s="53"/>
      <c r="H889" s="53"/>
      <c r="I889" s="53"/>
      <c r="J889" s="53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8.75" customHeight="1">
      <c r="A890" s="52"/>
      <c r="B890" s="52"/>
      <c r="C890" s="52"/>
      <c r="D890" s="52"/>
      <c r="E890" s="53"/>
      <c r="F890" s="53"/>
      <c r="G890" s="53"/>
      <c r="H890" s="53"/>
      <c r="I890" s="53"/>
      <c r="J890" s="53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8.75" customHeight="1">
      <c r="A891" s="52"/>
      <c r="B891" s="52"/>
      <c r="C891" s="52"/>
      <c r="D891" s="52"/>
      <c r="E891" s="53"/>
      <c r="F891" s="53"/>
      <c r="G891" s="53"/>
      <c r="H891" s="53"/>
      <c r="I891" s="53"/>
      <c r="J891" s="53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8.75" customHeight="1">
      <c r="A892" s="52"/>
      <c r="B892" s="52"/>
      <c r="C892" s="52"/>
      <c r="D892" s="52"/>
      <c r="E892" s="53"/>
      <c r="F892" s="53"/>
      <c r="G892" s="53"/>
      <c r="H892" s="53"/>
      <c r="I892" s="53"/>
      <c r="J892" s="53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8.75" customHeight="1">
      <c r="A893" s="52"/>
      <c r="B893" s="52"/>
      <c r="C893" s="52"/>
      <c r="D893" s="52"/>
      <c r="E893" s="53"/>
      <c r="F893" s="53"/>
      <c r="G893" s="53"/>
      <c r="H893" s="53"/>
      <c r="I893" s="53"/>
      <c r="J893" s="53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8.75" customHeight="1">
      <c r="A894" s="52"/>
      <c r="B894" s="52"/>
      <c r="C894" s="52"/>
      <c r="D894" s="52"/>
      <c r="E894" s="53"/>
      <c r="F894" s="53"/>
      <c r="G894" s="53"/>
      <c r="H894" s="53"/>
      <c r="I894" s="53"/>
      <c r="J894" s="53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8.75" customHeight="1">
      <c r="A895" s="52"/>
      <c r="B895" s="52"/>
      <c r="C895" s="52"/>
      <c r="D895" s="52"/>
      <c r="E895" s="53"/>
      <c r="F895" s="53"/>
      <c r="G895" s="53"/>
      <c r="H895" s="53"/>
      <c r="I895" s="53"/>
      <c r="J895" s="53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8.75" customHeight="1">
      <c r="A896" s="52"/>
      <c r="B896" s="52"/>
      <c r="C896" s="52"/>
      <c r="D896" s="52"/>
      <c r="E896" s="53"/>
      <c r="F896" s="53"/>
      <c r="G896" s="53"/>
      <c r="H896" s="53"/>
      <c r="I896" s="53"/>
      <c r="J896" s="53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8.75" customHeight="1">
      <c r="A897" s="52"/>
      <c r="B897" s="52"/>
      <c r="C897" s="52"/>
      <c r="D897" s="52"/>
      <c r="E897" s="53"/>
      <c r="F897" s="53"/>
      <c r="G897" s="53"/>
      <c r="H897" s="53"/>
      <c r="I897" s="53"/>
      <c r="J897" s="53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8.75" customHeight="1">
      <c r="A898" s="52"/>
      <c r="B898" s="52"/>
      <c r="C898" s="52"/>
      <c r="D898" s="52"/>
      <c r="E898" s="53"/>
      <c r="F898" s="53"/>
      <c r="G898" s="53"/>
      <c r="H898" s="53"/>
      <c r="I898" s="53"/>
      <c r="J898" s="53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8.75" customHeight="1">
      <c r="A899" s="52"/>
      <c r="B899" s="52"/>
      <c r="C899" s="52"/>
      <c r="D899" s="52"/>
      <c r="E899" s="53"/>
      <c r="F899" s="53"/>
      <c r="G899" s="53"/>
      <c r="H899" s="53"/>
      <c r="I899" s="53"/>
      <c r="J899" s="53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8.75" customHeight="1">
      <c r="A900" s="52"/>
      <c r="B900" s="52"/>
      <c r="C900" s="52"/>
      <c r="D900" s="52"/>
      <c r="E900" s="53"/>
      <c r="F900" s="53"/>
      <c r="G900" s="53"/>
      <c r="H900" s="53"/>
      <c r="I900" s="53"/>
      <c r="J900" s="53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8.75" customHeight="1">
      <c r="A901" s="52"/>
      <c r="B901" s="52"/>
      <c r="C901" s="52"/>
      <c r="D901" s="52"/>
      <c r="E901" s="53"/>
      <c r="F901" s="53"/>
      <c r="G901" s="53"/>
      <c r="H901" s="53"/>
      <c r="I901" s="53"/>
      <c r="J901" s="53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8.75" customHeight="1">
      <c r="A902" s="52"/>
      <c r="B902" s="52"/>
      <c r="C902" s="52"/>
      <c r="D902" s="52"/>
      <c r="E902" s="53"/>
      <c r="F902" s="53"/>
      <c r="G902" s="53"/>
      <c r="H902" s="53"/>
      <c r="I902" s="53"/>
      <c r="J902" s="53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8.75" customHeight="1">
      <c r="A903" s="52"/>
      <c r="B903" s="52"/>
      <c r="C903" s="52"/>
      <c r="D903" s="52"/>
      <c r="E903" s="53"/>
      <c r="F903" s="53"/>
      <c r="G903" s="53"/>
      <c r="H903" s="53"/>
      <c r="I903" s="53"/>
      <c r="J903" s="53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8.75" customHeight="1">
      <c r="A904" s="52"/>
      <c r="B904" s="52"/>
      <c r="C904" s="52"/>
      <c r="D904" s="52"/>
      <c r="E904" s="53"/>
      <c r="F904" s="53"/>
      <c r="G904" s="53"/>
      <c r="H904" s="53"/>
      <c r="I904" s="53"/>
      <c r="J904" s="53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8.75" customHeight="1">
      <c r="A905" s="52"/>
      <c r="B905" s="52"/>
      <c r="C905" s="52"/>
      <c r="D905" s="52"/>
      <c r="E905" s="53"/>
      <c r="F905" s="53"/>
      <c r="G905" s="53"/>
      <c r="H905" s="53"/>
      <c r="I905" s="53"/>
      <c r="J905" s="53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8.75" customHeight="1">
      <c r="A906" s="52"/>
      <c r="B906" s="52"/>
      <c r="C906" s="52"/>
      <c r="D906" s="52"/>
      <c r="E906" s="53"/>
      <c r="F906" s="53"/>
      <c r="G906" s="53"/>
      <c r="H906" s="53"/>
      <c r="I906" s="53"/>
      <c r="J906" s="53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8.75" customHeight="1">
      <c r="A907" s="52"/>
      <c r="B907" s="52"/>
      <c r="C907" s="52"/>
      <c r="D907" s="52"/>
      <c r="E907" s="53"/>
      <c r="F907" s="53"/>
      <c r="G907" s="53"/>
      <c r="H907" s="53"/>
      <c r="I907" s="53"/>
      <c r="J907" s="53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8.75" customHeight="1">
      <c r="A908" s="52"/>
      <c r="B908" s="52"/>
      <c r="C908" s="52"/>
      <c r="D908" s="52"/>
      <c r="E908" s="53"/>
      <c r="F908" s="53"/>
      <c r="G908" s="53"/>
      <c r="H908" s="53"/>
      <c r="I908" s="53"/>
      <c r="J908" s="53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8.75" customHeight="1">
      <c r="A909" s="52"/>
      <c r="B909" s="52"/>
      <c r="C909" s="52"/>
      <c r="D909" s="52"/>
      <c r="E909" s="53"/>
      <c r="F909" s="53"/>
      <c r="G909" s="53"/>
      <c r="H909" s="53"/>
      <c r="I909" s="53"/>
      <c r="J909" s="53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8.75" customHeight="1">
      <c r="A910" s="52"/>
      <c r="B910" s="52"/>
      <c r="C910" s="52"/>
      <c r="D910" s="52"/>
      <c r="E910" s="53"/>
      <c r="F910" s="53"/>
      <c r="G910" s="53"/>
      <c r="H910" s="53"/>
      <c r="I910" s="53"/>
      <c r="J910" s="53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8.75" customHeight="1">
      <c r="A911" s="52"/>
      <c r="B911" s="52"/>
      <c r="C911" s="52"/>
      <c r="D911" s="52"/>
      <c r="E911" s="53"/>
      <c r="F911" s="53"/>
      <c r="G911" s="53"/>
      <c r="H911" s="53"/>
      <c r="I911" s="53"/>
      <c r="J911" s="53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8.75" customHeight="1">
      <c r="A912" s="52"/>
      <c r="B912" s="52"/>
      <c r="C912" s="52"/>
      <c r="D912" s="52"/>
      <c r="E912" s="53"/>
      <c r="F912" s="53"/>
      <c r="G912" s="53"/>
      <c r="H912" s="53"/>
      <c r="I912" s="53"/>
      <c r="J912" s="53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8.75" customHeight="1">
      <c r="A913" s="52"/>
      <c r="B913" s="52"/>
      <c r="C913" s="52"/>
      <c r="D913" s="52"/>
      <c r="E913" s="53"/>
      <c r="F913" s="53"/>
      <c r="G913" s="53"/>
      <c r="H913" s="53"/>
      <c r="I913" s="53"/>
      <c r="J913" s="53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8.75" customHeight="1">
      <c r="A914" s="52"/>
      <c r="B914" s="52"/>
      <c r="C914" s="52"/>
      <c r="D914" s="52"/>
      <c r="E914" s="53"/>
      <c r="F914" s="53"/>
      <c r="G914" s="53"/>
      <c r="H914" s="53"/>
      <c r="I914" s="53"/>
      <c r="J914" s="53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8.75" customHeight="1">
      <c r="A915" s="52"/>
      <c r="B915" s="52"/>
      <c r="C915" s="52"/>
      <c r="D915" s="52"/>
      <c r="E915" s="53"/>
      <c r="F915" s="53"/>
      <c r="G915" s="53"/>
      <c r="H915" s="53"/>
      <c r="I915" s="53"/>
      <c r="J915" s="53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8.75" customHeight="1">
      <c r="A916" s="52"/>
      <c r="B916" s="52"/>
      <c r="C916" s="52"/>
      <c r="D916" s="52"/>
      <c r="E916" s="53"/>
      <c r="F916" s="53"/>
      <c r="G916" s="53"/>
      <c r="H916" s="53"/>
      <c r="I916" s="53"/>
      <c r="J916" s="53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8.75" customHeight="1">
      <c r="A917" s="52"/>
      <c r="B917" s="52"/>
      <c r="C917" s="52"/>
      <c r="D917" s="52"/>
      <c r="E917" s="53"/>
      <c r="F917" s="53"/>
      <c r="G917" s="53"/>
      <c r="H917" s="53"/>
      <c r="I917" s="53"/>
      <c r="J917" s="53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8.75" customHeight="1">
      <c r="A918" s="52"/>
      <c r="B918" s="52"/>
      <c r="C918" s="52"/>
      <c r="D918" s="52"/>
      <c r="E918" s="53"/>
      <c r="F918" s="53"/>
      <c r="G918" s="53"/>
      <c r="H918" s="53"/>
      <c r="I918" s="53"/>
      <c r="J918" s="53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8.75" customHeight="1">
      <c r="A919" s="52"/>
      <c r="B919" s="52"/>
      <c r="C919" s="52"/>
      <c r="D919" s="52"/>
      <c r="E919" s="53"/>
      <c r="F919" s="53"/>
      <c r="G919" s="53"/>
      <c r="H919" s="53"/>
      <c r="I919" s="53"/>
      <c r="J919" s="53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8.75" customHeight="1">
      <c r="A920" s="52"/>
      <c r="B920" s="52"/>
      <c r="C920" s="52"/>
      <c r="D920" s="52"/>
      <c r="E920" s="53"/>
      <c r="F920" s="53"/>
      <c r="G920" s="53"/>
      <c r="H920" s="53"/>
      <c r="I920" s="53"/>
      <c r="J920" s="53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8.75" customHeight="1">
      <c r="A921" s="52"/>
      <c r="B921" s="52"/>
      <c r="C921" s="52"/>
      <c r="D921" s="52"/>
      <c r="E921" s="53"/>
      <c r="F921" s="53"/>
      <c r="G921" s="53"/>
      <c r="H921" s="53"/>
      <c r="I921" s="53"/>
      <c r="J921" s="53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8.75" customHeight="1">
      <c r="A922" s="52"/>
      <c r="B922" s="52"/>
      <c r="C922" s="52"/>
      <c r="D922" s="52"/>
      <c r="E922" s="53"/>
      <c r="F922" s="53"/>
      <c r="G922" s="53"/>
      <c r="H922" s="53"/>
      <c r="I922" s="53"/>
      <c r="J922" s="53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8.75" customHeight="1">
      <c r="A923" s="52"/>
      <c r="B923" s="52"/>
      <c r="C923" s="52"/>
      <c r="D923" s="52"/>
      <c r="E923" s="53"/>
      <c r="F923" s="53"/>
      <c r="G923" s="53"/>
      <c r="H923" s="53"/>
      <c r="I923" s="53"/>
      <c r="J923" s="53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8.75" customHeight="1">
      <c r="A924" s="52"/>
      <c r="B924" s="52"/>
      <c r="C924" s="52"/>
      <c r="D924" s="52"/>
      <c r="E924" s="53"/>
      <c r="F924" s="53"/>
      <c r="G924" s="53"/>
      <c r="H924" s="53"/>
      <c r="I924" s="53"/>
      <c r="J924" s="53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8.75" customHeight="1">
      <c r="A925" s="52"/>
      <c r="B925" s="52"/>
      <c r="C925" s="52"/>
      <c r="D925" s="52"/>
      <c r="E925" s="53"/>
      <c r="F925" s="53"/>
      <c r="G925" s="53"/>
      <c r="H925" s="53"/>
      <c r="I925" s="53"/>
      <c r="J925" s="53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8.75" customHeight="1">
      <c r="A926" s="52"/>
      <c r="B926" s="52"/>
      <c r="C926" s="52"/>
      <c r="D926" s="52"/>
      <c r="E926" s="53"/>
      <c r="F926" s="53"/>
      <c r="G926" s="53"/>
      <c r="H926" s="53"/>
      <c r="I926" s="53"/>
      <c r="J926" s="53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8.75" customHeight="1">
      <c r="A927" s="52"/>
      <c r="B927" s="52"/>
      <c r="C927" s="52"/>
      <c r="D927" s="52"/>
      <c r="E927" s="53"/>
      <c r="F927" s="53"/>
      <c r="G927" s="53"/>
      <c r="H927" s="53"/>
      <c r="I927" s="53"/>
      <c r="J927" s="53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8.75" customHeight="1">
      <c r="A928" s="52"/>
      <c r="B928" s="52"/>
      <c r="C928" s="52"/>
      <c r="D928" s="52"/>
      <c r="E928" s="53"/>
      <c r="F928" s="53"/>
      <c r="G928" s="53"/>
      <c r="H928" s="53"/>
      <c r="I928" s="53"/>
      <c r="J928" s="53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8.75" customHeight="1">
      <c r="A929" s="52"/>
      <c r="B929" s="52"/>
      <c r="C929" s="52"/>
      <c r="D929" s="52"/>
      <c r="E929" s="53"/>
      <c r="F929" s="53"/>
      <c r="G929" s="53"/>
      <c r="H929" s="53"/>
      <c r="I929" s="53"/>
      <c r="J929" s="53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8.75" customHeight="1">
      <c r="A930" s="52"/>
      <c r="B930" s="52"/>
      <c r="C930" s="52"/>
      <c r="D930" s="52"/>
      <c r="E930" s="53"/>
      <c r="F930" s="53"/>
      <c r="G930" s="53"/>
      <c r="H930" s="53"/>
      <c r="I930" s="53"/>
      <c r="J930" s="53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8.75" customHeight="1">
      <c r="A931" s="52"/>
      <c r="B931" s="52"/>
      <c r="C931" s="52"/>
      <c r="D931" s="52"/>
      <c r="E931" s="53"/>
      <c r="F931" s="53"/>
      <c r="G931" s="53"/>
      <c r="H931" s="53"/>
      <c r="I931" s="53"/>
      <c r="J931" s="53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8.75" customHeight="1">
      <c r="A932" s="52"/>
      <c r="B932" s="52"/>
      <c r="C932" s="52"/>
      <c r="D932" s="52"/>
      <c r="E932" s="53"/>
      <c r="F932" s="53"/>
      <c r="G932" s="53"/>
      <c r="H932" s="53"/>
      <c r="I932" s="53"/>
      <c r="J932" s="53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8.75" customHeight="1">
      <c r="A933" s="52"/>
      <c r="B933" s="52"/>
      <c r="C933" s="52"/>
      <c r="D933" s="52"/>
      <c r="E933" s="53"/>
      <c r="F933" s="53"/>
      <c r="G933" s="53"/>
      <c r="H933" s="53"/>
      <c r="I933" s="53"/>
      <c r="J933" s="53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8.75" customHeight="1">
      <c r="A934" s="52"/>
      <c r="B934" s="52"/>
      <c r="C934" s="52"/>
      <c r="D934" s="52"/>
      <c r="E934" s="53"/>
      <c r="F934" s="53"/>
      <c r="G934" s="53"/>
      <c r="H934" s="53"/>
      <c r="I934" s="53"/>
      <c r="J934" s="53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8.75" customHeight="1">
      <c r="A935" s="52"/>
      <c r="B935" s="52"/>
      <c r="C935" s="52"/>
      <c r="D935" s="52"/>
      <c r="E935" s="53"/>
      <c r="F935" s="53"/>
      <c r="G935" s="53"/>
      <c r="H935" s="53"/>
      <c r="I935" s="53"/>
      <c r="J935" s="53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8.75" customHeight="1">
      <c r="A936" s="52"/>
      <c r="B936" s="52"/>
      <c r="C936" s="52"/>
      <c r="D936" s="52"/>
      <c r="E936" s="53"/>
      <c r="F936" s="53"/>
      <c r="G936" s="53"/>
      <c r="H936" s="53"/>
      <c r="I936" s="53"/>
      <c r="J936" s="53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8.75" customHeight="1">
      <c r="A937" s="52"/>
      <c r="B937" s="52"/>
      <c r="C937" s="52"/>
      <c r="D937" s="52"/>
      <c r="E937" s="53"/>
      <c r="F937" s="53"/>
      <c r="G937" s="53"/>
      <c r="H937" s="53"/>
      <c r="I937" s="53"/>
      <c r="J937" s="53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8.75" customHeight="1">
      <c r="A938" s="52"/>
      <c r="B938" s="52"/>
      <c r="C938" s="52"/>
      <c r="D938" s="52"/>
      <c r="E938" s="53"/>
      <c r="F938" s="53"/>
      <c r="G938" s="53"/>
      <c r="H938" s="53"/>
      <c r="I938" s="53"/>
      <c r="J938" s="53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8.75" customHeight="1">
      <c r="A939" s="52"/>
      <c r="B939" s="52"/>
      <c r="C939" s="52"/>
      <c r="D939" s="52"/>
      <c r="E939" s="53"/>
      <c r="F939" s="53"/>
      <c r="G939" s="53"/>
      <c r="H939" s="53"/>
      <c r="I939" s="53"/>
      <c r="J939" s="53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8.75" customHeight="1">
      <c r="A940" s="52"/>
      <c r="B940" s="52"/>
      <c r="C940" s="52"/>
      <c r="D940" s="52"/>
      <c r="E940" s="53"/>
      <c r="F940" s="53"/>
      <c r="G940" s="53"/>
      <c r="H940" s="53"/>
      <c r="I940" s="53"/>
      <c r="J940" s="53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8.75" customHeight="1">
      <c r="A941" s="52"/>
      <c r="B941" s="52"/>
      <c r="C941" s="52"/>
      <c r="D941" s="52"/>
      <c r="E941" s="53"/>
      <c r="F941" s="53"/>
      <c r="G941" s="53"/>
      <c r="H941" s="53"/>
      <c r="I941" s="53"/>
      <c r="J941" s="53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8.75" customHeight="1">
      <c r="A942" s="52"/>
      <c r="B942" s="52"/>
      <c r="C942" s="52"/>
      <c r="D942" s="52"/>
      <c r="E942" s="53"/>
      <c r="F942" s="53"/>
      <c r="G942" s="53"/>
      <c r="H942" s="53"/>
      <c r="I942" s="53"/>
      <c r="J942" s="53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8.75" customHeight="1">
      <c r="A943" s="52"/>
      <c r="B943" s="52"/>
      <c r="C943" s="52"/>
      <c r="D943" s="52"/>
      <c r="E943" s="53"/>
      <c r="F943" s="53"/>
      <c r="G943" s="53"/>
      <c r="H943" s="53"/>
      <c r="I943" s="53"/>
      <c r="J943" s="53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8.75" customHeight="1">
      <c r="A944" s="52"/>
      <c r="B944" s="52"/>
      <c r="C944" s="52"/>
      <c r="D944" s="52"/>
      <c r="E944" s="53"/>
      <c r="F944" s="53"/>
      <c r="G944" s="53"/>
      <c r="H944" s="53"/>
      <c r="I944" s="53"/>
      <c r="J944" s="53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8.75" customHeight="1">
      <c r="A945" s="52"/>
      <c r="B945" s="52"/>
      <c r="C945" s="52"/>
      <c r="D945" s="52"/>
      <c r="E945" s="53"/>
      <c r="F945" s="53"/>
      <c r="G945" s="53"/>
      <c r="H945" s="53"/>
      <c r="I945" s="53"/>
      <c r="J945" s="53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8.75" customHeight="1">
      <c r="A946" s="52"/>
      <c r="B946" s="52"/>
      <c r="C946" s="52"/>
      <c r="D946" s="52"/>
      <c r="E946" s="53"/>
      <c r="F946" s="53"/>
      <c r="G946" s="53"/>
      <c r="H946" s="53"/>
      <c r="I946" s="53"/>
      <c r="J946" s="53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8.75" customHeight="1">
      <c r="A947" s="52"/>
      <c r="B947" s="52"/>
      <c r="C947" s="52"/>
      <c r="D947" s="52"/>
      <c r="E947" s="53"/>
      <c r="F947" s="53"/>
      <c r="G947" s="53"/>
      <c r="H947" s="53"/>
      <c r="I947" s="53"/>
      <c r="J947" s="53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8.75" customHeight="1">
      <c r="A948" s="52"/>
      <c r="B948" s="52"/>
      <c r="C948" s="52"/>
      <c r="D948" s="52"/>
      <c r="E948" s="53"/>
      <c r="F948" s="53"/>
      <c r="G948" s="53"/>
      <c r="H948" s="53"/>
      <c r="I948" s="53"/>
      <c r="J948" s="53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8.75" customHeight="1">
      <c r="A949" s="52"/>
      <c r="B949" s="52"/>
      <c r="C949" s="52"/>
      <c r="D949" s="52"/>
      <c r="E949" s="53"/>
      <c r="F949" s="53"/>
      <c r="G949" s="53"/>
      <c r="H949" s="53"/>
      <c r="I949" s="53"/>
      <c r="J949" s="53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8.75" customHeight="1">
      <c r="A950" s="52"/>
      <c r="B950" s="52"/>
      <c r="C950" s="52"/>
      <c r="D950" s="52"/>
      <c r="E950" s="53"/>
      <c r="F950" s="53"/>
      <c r="G950" s="53"/>
      <c r="H950" s="53"/>
      <c r="I950" s="53"/>
      <c r="J950" s="53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8.75" customHeight="1">
      <c r="A951" s="52"/>
      <c r="B951" s="52"/>
      <c r="C951" s="52"/>
      <c r="D951" s="52"/>
      <c r="E951" s="53"/>
      <c r="F951" s="53"/>
      <c r="G951" s="53"/>
      <c r="H951" s="53"/>
      <c r="I951" s="53"/>
      <c r="J951" s="53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8.75" customHeight="1">
      <c r="A952" s="52"/>
      <c r="B952" s="52"/>
      <c r="C952" s="52"/>
      <c r="D952" s="52"/>
      <c r="E952" s="53"/>
      <c r="F952" s="53"/>
      <c r="G952" s="53"/>
      <c r="H952" s="53"/>
      <c r="I952" s="53"/>
      <c r="J952" s="53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8.75" customHeight="1">
      <c r="A953" s="52"/>
      <c r="B953" s="52"/>
      <c r="C953" s="52"/>
      <c r="D953" s="52"/>
      <c r="E953" s="53"/>
      <c r="F953" s="53"/>
      <c r="G953" s="53"/>
      <c r="H953" s="53"/>
      <c r="I953" s="53"/>
      <c r="J953" s="53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8.75" customHeight="1">
      <c r="A954" s="52"/>
      <c r="B954" s="52"/>
      <c r="C954" s="52"/>
      <c r="D954" s="52"/>
      <c r="E954" s="53"/>
      <c r="F954" s="53"/>
      <c r="G954" s="53"/>
      <c r="H954" s="53"/>
      <c r="I954" s="53"/>
      <c r="J954" s="53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8.75" customHeight="1">
      <c r="A955" s="52"/>
      <c r="B955" s="52"/>
      <c r="C955" s="52"/>
      <c r="D955" s="52"/>
      <c r="E955" s="53"/>
      <c r="F955" s="53"/>
      <c r="G955" s="53"/>
      <c r="H955" s="53"/>
      <c r="I955" s="53"/>
      <c r="J955" s="53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8.75" customHeight="1">
      <c r="A956" s="52"/>
      <c r="B956" s="52"/>
      <c r="C956" s="52"/>
      <c r="D956" s="52"/>
      <c r="E956" s="53"/>
      <c r="F956" s="53"/>
      <c r="G956" s="53"/>
      <c r="H956" s="53"/>
      <c r="I956" s="53"/>
      <c r="J956" s="53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8.75" customHeight="1">
      <c r="A957" s="52"/>
      <c r="B957" s="52"/>
      <c r="C957" s="52"/>
      <c r="D957" s="52"/>
      <c r="E957" s="53"/>
      <c r="F957" s="53"/>
      <c r="G957" s="53"/>
      <c r="H957" s="53"/>
      <c r="I957" s="53"/>
      <c r="J957" s="53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8.75" customHeight="1">
      <c r="A958" s="52"/>
      <c r="B958" s="52"/>
      <c r="C958" s="52"/>
      <c r="D958" s="52"/>
      <c r="E958" s="53"/>
      <c r="F958" s="53"/>
      <c r="G958" s="53"/>
      <c r="H958" s="53"/>
      <c r="I958" s="53"/>
      <c r="J958" s="53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8.75" customHeight="1">
      <c r="A959" s="52"/>
      <c r="B959" s="52"/>
      <c r="C959" s="52"/>
      <c r="D959" s="52"/>
      <c r="E959" s="53"/>
      <c r="F959" s="53"/>
      <c r="G959" s="53"/>
      <c r="H959" s="53"/>
      <c r="I959" s="53"/>
      <c r="J959" s="53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8.75" customHeight="1">
      <c r="A960" s="52"/>
      <c r="B960" s="52"/>
      <c r="C960" s="52"/>
      <c r="D960" s="52"/>
      <c r="E960" s="53"/>
      <c r="F960" s="53"/>
      <c r="G960" s="53"/>
      <c r="H960" s="53"/>
      <c r="I960" s="53"/>
      <c r="J960" s="53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8.75" customHeight="1">
      <c r="A961" s="52"/>
      <c r="B961" s="52"/>
      <c r="C961" s="52"/>
      <c r="D961" s="52"/>
      <c r="E961" s="53"/>
      <c r="F961" s="53"/>
      <c r="G961" s="53"/>
      <c r="H961" s="53"/>
      <c r="I961" s="53"/>
      <c r="J961" s="53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8.75" customHeight="1">
      <c r="A962" s="52"/>
      <c r="B962" s="52"/>
      <c r="C962" s="52"/>
      <c r="D962" s="52"/>
      <c r="E962" s="53"/>
      <c r="F962" s="53"/>
      <c r="G962" s="53"/>
      <c r="H962" s="53"/>
      <c r="I962" s="53"/>
      <c r="J962" s="53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8.75" customHeight="1">
      <c r="A963" s="52"/>
      <c r="B963" s="52"/>
      <c r="C963" s="52"/>
      <c r="D963" s="52"/>
      <c r="E963" s="53"/>
      <c r="F963" s="53"/>
      <c r="G963" s="53"/>
      <c r="H963" s="53"/>
      <c r="I963" s="53"/>
      <c r="J963" s="53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8.75" customHeight="1">
      <c r="A964" s="52"/>
      <c r="B964" s="52"/>
      <c r="C964" s="52"/>
      <c r="D964" s="52"/>
      <c r="E964" s="53"/>
      <c r="F964" s="53"/>
      <c r="G964" s="53"/>
      <c r="H964" s="53"/>
      <c r="I964" s="53"/>
      <c r="J964" s="53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8.75" customHeight="1">
      <c r="A965" s="52"/>
      <c r="B965" s="52"/>
      <c r="C965" s="52"/>
      <c r="D965" s="52"/>
      <c r="E965" s="53"/>
      <c r="F965" s="53"/>
      <c r="G965" s="53"/>
      <c r="H965" s="53"/>
      <c r="I965" s="53"/>
      <c r="J965" s="53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8.75" customHeight="1">
      <c r="A966" s="52"/>
      <c r="B966" s="52"/>
      <c r="C966" s="52"/>
      <c r="D966" s="52"/>
      <c r="E966" s="53"/>
      <c r="F966" s="53"/>
      <c r="G966" s="53"/>
      <c r="H966" s="53"/>
      <c r="I966" s="53"/>
      <c r="J966" s="53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8.75" customHeight="1">
      <c r="A967" s="52"/>
      <c r="B967" s="52"/>
      <c r="C967" s="52"/>
      <c r="D967" s="52"/>
      <c r="E967" s="53"/>
      <c r="F967" s="53"/>
      <c r="G967" s="53"/>
      <c r="H967" s="53"/>
      <c r="I967" s="53"/>
      <c r="J967" s="53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8.75" customHeight="1">
      <c r="A968" s="52"/>
      <c r="B968" s="52"/>
      <c r="C968" s="52"/>
      <c r="D968" s="52"/>
      <c r="E968" s="53"/>
      <c r="F968" s="53"/>
      <c r="G968" s="53"/>
      <c r="H968" s="53"/>
      <c r="I968" s="53"/>
      <c r="J968" s="53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8.75" customHeight="1">
      <c r="A969" s="52"/>
      <c r="B969" s="52"/>
      <c r="C969" s="52"/>
      <c r="D969" s="52"/>
      <c r="E969" s="53"/>
      <c r="F969" s="53"/>
      <c r="G969" s="53"/>
      <c r="H969" s="53"/>
      <c r="I969" s="53"/>
      <c r="J969" s="53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8.75" customHeight="1">
      <c r="A970" s="52"/>
      <c r="B970" s="52"/>
      <c r="C970" s="52"/>
      <c r="D970" s="52"/>
      <c r="E970" s="53"/>
      <c r="F970" s="53"/>
      <c r="G970" s="53"/>
      <c r="H970" s="53"/>
      <c r="I970" s="53"/>
      <c r="J970" s="53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8.75" customHeight="1">
      <c r="A971" s="52"/>
      <c r="B971" s="52"/>
      <c r="C971" s="52"/>
      <c r="D971" s="52"/>
      <c r="E971" s="53"/>
      <c r="F971" s="53"/>
      <c r="G971" s="53"/>
      <c r="H971" s="53"/>
      <c r="I971" s="53"/>
      <c r="J971" s="53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8.75" customHeight="1">
      <c r="A972" s="52"/>
      <c r="B972" s="52"/>
      <c r="C972" s="52"/>
      <c r="D972" s="52"/>
      <c r="E972" s="53"/>
      <c r="F972" s="53"/>
      <c r="G972" s="53"/>
      <c r="H972" s="53"/>
      <c r="I972" s="53"/>
      <c r="J972" s="53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8.75" customHeight="1">
      <c r="A973" s="52"/>
      <c r="B973" s="52"/>
      <c r="C973" s="52"/>
      <c r="D973" s="52"/>
      <c r="E973" s="53"/>
      <c r="F973" s="53"/>
      <c r="G973" s="53"/>
      <c r="H973" s="53"/>
      <c r="I973" s="53"/>
      <c r="J973" s="53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8.75" customHeight="1">
      <c r="A974" s="52"/>
      <c r="B974" s="52"/>
      <c r="C974" s="52"/>
      <c r="D974" s="52"/>
      <c r="E974" s="53"/>
      <c r="F974" s="53"/>
      <c r="G974" s="53"/>
      <c r="H974" s="53"/>
      <c r="I974" s="53"/>
      <c r="J974" s="53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8.75" customHeight="1">
      <c r="A975" s="52"/>
      <c r="B975" s="52"/>
      <c r="C975" s="52"/>
      <c r="D975" s="52"/>
      <c r="E975" s="53"/>
      <c r="F975" s="53"/>
      <c r="G975" s="53"/>
      <c r="H975" s="53"/>
      <c r="I975" s="53"/>
      <c r="J975" s="53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8.75" customHeight="1">
      <c r="A976" s="52"/>
      <c r="B976" s="52"/>
      <c r="C976" s="52"/>
      <c r="D976" s="52"/>
      <c r="E976" s="53"/>
      <c r="F976" s="53"/>
      <c r="G976" s="53"/>
      <c r="H976" s="53"/>
      <c r="I976" s="53"/>
      <c r="J976" s="53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8.75" customHeight="1">
      <c r="A977" s="52"/>
      <c r="B977" s="52"/>
      <c r="C977" s="52"/>
      <c r="D977" s="52"/>
      <c r="E977" s="53"/>
      <c r="F977" s="53"/>
      <c r="G977" s="53"/>
      <c r="H977" s="53"/>
      <c r="I977" s="53"/>
      <c r="J977" s="53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8.75" customHeight="1">
      <c r="A978" s="52"/>
      <c r="B978" s="52"/>
      <c r="C978" s="52"/>
      <c r="D978" s="52"/>
      <c r="E978" s="53"/>
      <c r="F978" s="53"/>
      <c r="G978" s="53"/>
      <c r="H978" s="53"/>
      <c r="I978" s="53"/>
      <c r="J978" s="53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8.75" customHeight="1">
      <c r="A979" s="52"/>
      <c r="B979" s="52"/>
      <c r="C979" s="52"/>
      <c r="D979" s="52"/>
      <c r="E979" s="53"/>
      <c r="F979" s="53"/>
      <c r="G979" s="53"/>
      <c r="H979" s="53"/>
      <c r="I979" s="53"/>
      <c r="J979" s="53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8.75" customHeight="1">
      <c r="A980" s="52"/>
      <c r="B980" s="52"/>
      <c r="C980" s="52"/>
      <c r="D980" s="52"/>
      <c r="E980" s="53"/>
      <c r="F980" s="53"/>
      <c r="G980" s="53"/>
      <c r="H980" s="53"/>
      <c r="I980" s="53"/>
      <c r="J980" s="53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8.75" customHeight="1">
      <c r="A981" s="52"/>
      <c r="B981" s="52"/>
      <c r="C981" s="52"/>
      <c r="D981" s="52"/>
      <c r="E981" s="53"/>
      <c r="F981" s="53"/>
      <c r="G981" s="53"/>
      <c r="H981" s="53"/>
      <c r="I981" s="53"/>
      <c r="J981" s="53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8.75" customHeight="1">
      <c r="A982" s="52"/>
      <c r="B982" s="52"/>
      <c r="C982" s="52"/>
      <c r="D982" s="52"/>
      <c r="E982" s="53"/>
      <c r="F982" s="53"/>
      <c r="G982" s="53"/>
      <c r="H982" s="53"/>
      <c r="I982" s="53"/>
      <c r="J982" s="53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8.75" customHeight="1">
      <c r="A983" s="52"/>
      <c r="B983" s="52"/>
      <c r="C983" s="52"/>
      <c r="D983" s="52"/>
      <c r="E983" s="53"/>
      <c r="F983" s="53"/>
      <c r="G983" s="53"/>
      <c r="H983" s="53"/>
      <c r="I983" s="53"/>
      <c r="J983" s="53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8.75" customHeight="1">
      <c r="A984" s="52"/>
      <c r="B984" s="52"/>
      <c r="C984" s="52"/>
      <c r="D984" s="52"/>
      <c r="E984" s="53"/>
      <c r="F984" s="53"/>
      <c r="G984" s="53"/>
      <c r="H984" s="53"/>
      <c r="I984" s="53"/>
      <c r="J984" s="53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8.75" customHeight="1">
      <c r="A985" s="52"/>
      <c r="B985" s="52"/>
      <c r="C985" s="52"/>
      <c r="D985" s="52"/>
      <c r="E985" s="53"/>
      <c r="F985" s="53"/>
      <c r="G985" s="53"/>
      <c r="H985" s="53"/>
      <c r="I985" s="53"/>
      <c r="J985" s="53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8.75" customHeight="1">
      <c r="A986" s="52"/>
      <c r="B986" s="52"/>
      <c r="C986" s="52"/>
      <c r="D986" s="52"/>
      <c r="E986" s="53"/>
      <c r="F986" s="53"/>
      <c r="G986" s="53"/>
      <c r="H986" s="53"/>
      <c r="I986" s="53"/>
      <c r="J986" s="53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8.75" customHeight="1">
      <c r="A987" s="52"/>
      <c r="B987" s="52"/>
      <c r="C987" s="52"/>
      <c r="D987" s="52"/>
      <c r="E987" s="53"/>
      <c r="F987" s="53"/>
      <c r="G987" s="53"/>
      <c r="H987" s="53"/>
      <c r="I987" s="53"/>
      <c r="J987" s="53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8.75" customHeight="1">
      <c r="A988" s="52"/>
      <c r="B988" s="52"/>
      <c r="C988" s="52"/>
      <c r="D988" s="52"/>
      <c r="E988" s="53"/>
      <c r="F988" s="53"/>
      <c r="G988" s="53"/>
      <c r="H988" s="53"/>
      <c r="I988" s="53"/>
      <c r="J988" s="53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8.75" customHeight="1">
      <c r="A989" s="52"/>
      <c r="B989" s="52"/>
      <c r="C989" s="52"/>
      <c r="D989" s="52"/>
      <c r="E989" s="53"/>
      <c r="F989" s="53"/>
      <c r="G989" s="53"/>
      <c r="H989" s="53"/>
      <c r="I989" s="53"/>
      <c r="J989" s="53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8.75" customHeight="1">
      <c r="A990" s="52"/>
      <c r="B990" s="52"/>
      <c r="C990" s="52"/>
      <c r="D990" s="52"/>
      <c r="E990" s="53"/>
      <c r="F990" s="53"/>
      <c r="G990" s="53"/>
      <c r="H990" s="53"/>
      <c r="I990" s="53"/>
      <c r="J990" s="53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8.75" customHeight="1">
      <c r="A991" s="52"/>
      <c r="B991" s="52"/>
      <c r="C991" s="52"/>
      <c r="D991" s="52"/>
      <c r="E991" s="53"/>
      <c r="F991" s="53"/>
      <c r="G991" s="53"/>
      <c r="H991" s="53"/>
      <c r="I991" s="53"/>
      <c r="J991" s="53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8.75" customHeight="1">
      <c r="A992" s="52"/>
      <c r="B992" s="52"/>
      <c r="C992" s="52"/>
      <c r="D992" s="52"/>
      <c r="E992" s="53"/>
      <c r="F992" s="53"/>
      <c r="G992" s="53"/>
      <c r="H992" s="53"/>
      <c r="I992" s="53"/>
      <c r="J992" s="53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8.75" customHeight="1">
      <c r="A993" s="52"/>
      <c r="B993" s="52"/>
      <c r="C993" s="52"/>
      <c r="D993" s="52"/>
      <c r="E993" s="53"/>
      <c r="F993" s="53"/>
      <c r="G993" s="53"/>
      <c r="H993" s="53"/>
      <c r="I993" s="53"/>
      <c r="J993" s="53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8.75" customHeight="1">
      <c r="A994" s="52"/>
      <c r="B994" s="52"/>
      <c r="C994" s="52"/>
      <c r="D994" s="52"/>
      <c r="E994" s="53"/>
      <c r="F994" s="53"/>
      <c r="G994" s="53"/>
      <c r="H994" s="53"/>
      <c r="I994" s="53"/>
      <c r="J994" s="53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8.75" customHeight="1">
      <c r="A995" s="52"/>
      <c r="B995" s="52"/>
      <c r="C995" s="52"/>
      <c r="D995" s="52"/>
      <c r="E995" s="53"/>
      <c r="F995" s="53"/>
      <c r="G995" s="53"/>
      <c r="H995" s="53"/>
      <c r="I995" s="53"/>
      <c r="J995" s="53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8.75" customHeight="1">
      <c r="A996" s="52"/>
      <c r="B996" s="52"/>
      <c r="C996" s="52"/>
      <c r="D996" s="52"/>
      <c r="E996" s="53"/>
      <c r="F996" s="53"/>
      <c r="G996" s="53"/>
      <c r="H996" s="53"/>
      <c r="I996" s="53"/>
      <c r="J996" s="53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8.75" customHeight="1">
      <c r="A997" s="52"/>
      <c r="B997" s="52"/>
      <c r="C997" s="52"/>
      <c r="D997" s="52"/>
      <c r="E997" s="53"/>
      <c r="F997" s="53"/>
      <c r="G997" s="53"/>
      <c r="H997" s="53"/>
      <c r="I997" s="53"/>
      <c r="J997" s="53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8.75" customHeight="1">
      <c r="A998" s="52"/>
      <c r="B998" s="52"/>
      <c r="C998" s="52"/>
      <c r="D998" s="52"/>
      <c r="E998" s="53"/>
      <c r="F998" s="53"/>
      <c r="G998" s="53"/>
      <c r="H998" s="53"/>
      <c r="I998" s="53"/>
      <c r="J998" s="53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8.75" customHeight="1">
      <c r="A999" s="52"/>
      <c r="B999" s="52"/>
      <c r="C999" s="52"/>
      <c r="D999" s="52"/>
      <c r="E999" s="53"/>
      <c r="F999" s="53"/>
      <c r="G999" s="53"/>
      <c r="H999" s="53"/>
      <c r="I999" s="53"/>
      <c r="J999" s="53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8.75" customHeight="1">
      <c r="A1000" s="52"/>
      <c r="B1000" s="52"/>
      <c r="C1000" s="52"/>
      <c r="D1000" s="52"/>
      <c r="E1000" s="53"/>
      <c r="F1000" s="53"/>
      <c r="G1000" s="53"/>
      <c r="H1000" s="53"/>
      <c r="I1000" s="53"/>
      <c r="J1000" s="53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7:J499" xr:uid="{00000000-0009-0000-0000-000009000000}">
    <sortState ref="B7:J499">
      <sortCondition descending="1" ref="J7:J499"/>
      <sortCondition descending="1" ref="I7:I499"/>
      <sortCondition descending="1" ref="H7:H499"/>
      <sortCondition descending="1" ref="G7:G499"/>
      <sortCondition descending="1" ref="F7:F499"/>
      <sortCondition descending="1" ref="E7:E499"/>
    </sortState>
  </autoFilter>
  <mergeCells count="5">
    <mergeCell ref="I3:K5"/>
    <mergeCell ref="B7:C7"/>
    <mergeCell ref="E501:F501"/>
    <mergeCell ref="G501:H501"/>
    <mergeCell ref="I501:J501"/>
  </mergeCells>
  <pageMargins left="0.25" right="0.25" top="0.55000000000000004" bottom="0.55000000000000004" header="0" footer="0"/>
  <pageSetup paperSize="9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1008"/>
  <sheetViews>
    <sheetView zoomScale="85" zoomScaleNormal="85" workbookViewId="0">
      <selection activeCell="B9" sqref="B9"/>
    </sheetView>
  </sheetViews>
  <sheetFormatPr defaultColWidth="11.25" defaultRowHeight="15" customHeight="1"/>
  <cols>
    <col min="1" max="1" width="11.5" customWidth="1"/>
    <col min="2" max="2" width="57.5" customWidth="1"/>
    <col min="3" max="3" width="11.75" customWidth="1"/>
    <col min="4" max="4" width="6.125" customWidth="1"/>
    <col min="5" max="5" width="16" customWidth="1"/>
    <col min="6" max="6" width="11.75" bestFit="1" customWidth="1"/>
    <col min="7" max="7" width="10.75" customWidth="1"/>
    <col min="8" max="8" width="14.5" customWidth="1"/>
    <col min="9" max="9" width="39.5" customWidth="1"/>
    <col min="10" max="10" width="2.75" customWidth="1"/>
    <col min="11" max="11" width="28.625" customWidth="1"/>
    <col min="12" max="25" width="8.5" customWidth="1"/>
  </cols>
  <sheetData>
    <row r="1" spans="1:25" ht="26.25" customHeight="1">
      <c r="A1" s="133" t="s">
        <v>1</v>
      </c>
      <c r="B1" s="134" t="str">
        <f>IF(ISBLANK('SCHOOL REGISTRATION'!$A$3),"",LEFT('SCHOOL REGISTRATION'!A3,4))</f>
        <v>2026</v>
      </c>
      <c r="C1" s="135"/>
      <c r="D1" s="173" t="s">
        <v>3</v>
      </c>
      <c r="E1" s="136" t="s">
        <v>4</v>
      </c>
      <c r="F1" s="137"/>
      <c r="G1" s="138"/>
      <c r="H1" s="138"/>
      <c r="I1" s="111"/>
      <c r="J1" s="139"/>
      <c r="K1" s="10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3" customHeight="1">
      <c r="A2" s="133" t="s">
        <v>199</v>
      </c>
      <c r="B2" s="140" t="str">
        <f>IF(ISBLANK('SCHOOL REGISTRATION'!$AH$15),"",'SCHOOL REGISTRATION'!$AH$15)</f>
        <v>SELANGOR</v>
      </c>
      <c r="C2" s="135"/>
      <c r="D2" s="141"/>
      <c r="E2" s="142" t="s">
        <v>7</v>
      </c>
      <c r="F2" s="269" t="s">
        <v>188</v>
      </c>
      <c r="G2" s="268"/>
      <c r="H2" s="268"/>
      <c r="I2" s="268"/>
      <c r="J2" s="143"/>
      <c r="K2" s="10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33" customHeight="1">
      <c r="A3" s="133" t="s">
        <v>13</v>
      </c>
      <c r="B3" s="140" t="str">
        <f>IF(ISBLANK('SCHOOL REGISTRATION'!$R$14),"",UPPER('SCHOOL REGISTRATION'!$R$14))</f>
        <v>NEW ERA UNIVERSITY COLLEGE</v>
      </c>
      <c r="C3" s="135"/>
      <c r="D3" s="141"/>
      <c r="E3" s="110"/>
      <c r="F3" s="268"/>
      <c r="G3" s="268"/>
      <c r="H3" s="268"/>
      <c r="I3" s="268"/>
      <c r="J3" s="143"/>
      <c r="K3" s="10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33" customHeight="1" thickBot="1">
      <c r="A4" s="133" t="s">
        <v>14</v>
      </c>
      <c r="B4" s="164" t="str">
        <f>IF(ISBLANK('SCHOOL REGISTRATION'!$AH$13),"",'SCHOOL REGISTRATION'!$AH$13)</f>
        <v>IPTA/IPTS 国立/私立大专院校</v>
      </c>
      <c r="C4" s="135"/>
      <c r="D4" s="166"/>
      <c r="E4" s="167"/>
      <c r="F4" s="270"/>
      <c r="G4" s="271"/>
      <c r="H4" s="271"/>
      <c r="I4" s="271"/>
      <c r="J4" s="168"/>
      <c r="K4" s="10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33" customHeight="1">
      <c r="A5" s="133"/>
      <c r="B5" s="163"/>
      <c r="C5" s="135"/>
      <c r="D5" s="169"/>
      <c r="E5" s="170"/>
      <c r="F5" s="171"/>
      <c r="G5" s="171"/>
      <c r="H5" s="171"/>
      <c r="I5" s="171"/>
      <c r="J5" s="172"/>
      <c r="K5" s="272" t="s">
        <v>46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7" customHeight="1">
      <c r="A6" s="144"/>
      <c r="B6" s="144"/>
      <c r="C6" s="135"/>
      <c r="D6" s="135"/>
      <c r="E6" s="135"/>
      <c r="F6" s="135"/>
      <c r="G6" s="145"/>
      <c r="H6" s="145"/>
      <c r="I6" s="106"/>
      <c r="J6" s="1"/>
      <c r="K6" s="27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147" t="s">
        <v>21</v>
      </c>
      <c r="B7" s="146" t="s">
        <v>200</v>
      </c>
      <c r="C7" s="147" t="s">
        <v>24</v>
      </c>
      <c r="D7" s="147" t="s">
        <v>25</v>
      </c>
      <c r="E7" s="147" t="s">
        <v>26</v>
      </c>
      <c r="F7" s="148" t="s">
        <v>27</v>
      </c>
      <c r="G7" s="147" t="s">
        <v>29</v>
      </c>
      <c r="H7" s="147" t="s">
        <v>30</v>
      </c>
      <c r="I7" s="147" t="s">
        <v>31</v>
      </c>
      <c r="J7" s="149"/>
      <c r="K7" s="150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</row>
    <row r="8" spans="1:25" ht="17.25" customHeight="1">
      <c r="A8" s="151" t="s">
        <v>34</v>
      </c>
      <c r="B8" s="152" t="s">
        <v>35</v>
      </c>
      <c r="C8" s="151" t="s">
        <v>36</v>
      </c>
      <c r="D8" s="151" t="s">
        <v>37</v>
      </c>
      <c r="E8" s="153" t="s">
        <v>186</v>
      </c>
      <c r="F8" s="151" t="str">
        <f t="shared" ref="F8:F16" si="0">IF(OR(LEN(E8)=14, LEN(E8)=12), CONCATENATE(MID(E8, 5, 2), "/", MID(E8, 3, 2), "/20", MID(E8, 1, 2)), "")</f>
        <v>29/02/2008</v>
      </c>
      <c r="G8" s="154">
        <v>12</v>
      </c>
      <c r="H8" s="154" t="s">
        <v>41</v>
      </c>
      <c r="I8" s="155"/>
      <c r="J8" s="1"/>
      <c r="K8" s="15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7.25" customHeight="1">
      <c r="A9" s="156">
        <v>1</v>
      </c>
      <c r="B9" s="121"/>
      <c r="C9" s="122"/>
      <c r="D9" s="122"/>
      <c r="E9" s="122"/>
      <c r="F9" s="124" t="str">
        <f>IF(OR(LEN(E9)=14, LEN(E9)=12), CONCATENATE(MID(E9, 5, 2), "/", MID(E9, 3, 2), "/20", MID(E9, 1, 2)), "")</f>
        <v/>
      </c>
      <c r="G9" s="125"/>
      <c r="H9" s="125"/>
      <c r="I9" s="126"/>
      <c r="J9" s="157"/>
      <c r="K9" s="150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</row>
    <row r="10" spans="1:25" ht="17.25" customHeight="1">
      <c r="A10" s="156">
        <v>2</v>
      </c>
      <c r="B10" s="127"/>
      <c r="C10" s="122"/>
      <c r="D10" s="122"/>
      <c r="E10" s="122"/>
      <c r="F10" s="124" t="str">
        <f t="shared" si="0"/>
        <v/>
      </c>
      <c r="G10" s="125"/>
      <c r="H10" s="125"/>
      <c r="I10" s="126"/>
      <c r="J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ht="17.25" customHeight="1">
      <c r="A11" s="156">
        <v>3</v>
      </c>
      <c r="B11" s="127"/>
      <c r="C11" s="122"/>
      <c r="D11" s="122"/>
      <c r="E11" s="123"/>
      <c r="F11" s="124" t="str">
        <f t="shared" si="0"/>
        <v/>
      </c>
      <c r="G11" s="125"/>
      <c r="H11" s="125"/>
      <c r="I11" s="160"/>
      <c r="J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</row>
    <row r="12" spans="1:25" ht="17.25" customHeight="1">
      <c r="A12" s="156">
        <v>4</v>
      </c>
      <c r="B12" s="127"/>
      <c r="C12" s="122"/>
      <c r="D12" s="122"/>
      <c r="E12" s="123"/>
      <c r="F12" s="124" t="str">
        <f t="shared" si="0"/>
        <v/>
      </c>
      <c r="G12" s="125"/>
      <c r="H12" s="125"/>
      <c r="I12" s="126"/>
      <c r="J12" s="157"/>
      <c r="K12" s="109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ht="17.25" customHeight="1">
      <c r="A13" s="156">
        <v>5</v>
      </c>
      <c r="B13" s="127"/>
      <c r="C13" s="122"/>
      <c r="D13" s="122"/>
      <c r="E13" s="123"/>
      <c r="F13" s="124" t="str">
        <f t="shared" si="0"/>
        <v/>
      </c>
      <c r="G13" s="125"/>
      <c r="H13" s="125"/>
      <c r="I13" s="126"/>
      <c r="J13" s="157"/>
      <c r="K13" s="109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17.25" customHeight="1">
      <c r="A14" s="156">
        <v>6</v>
      </c>
      <c r="B14" s="127"/>
      <c r="C14" s="122"/>
      <c r="D14" s="122"/>
      <c r="E14" s="123"/>
      <c r="F14" s="124" t="str">
        <f t="shared" si="0"/>
        <v/>
      </c>
      <c r="G14" s="125"/>
      <c r="H14" s="125"/>
      <c r="I14" s="126"/>
      <c r="J14" s="157"/>
      <c r="K14" s="109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ht="17.25" customHeight="1">
      <c r="A15" s="156">
        <v>7</v>
      </c>
      <c r="B15" s="127"/>
      <c r="C15" s="122"/>
      <c r="D15" s="122"/>
      <c r="E15" s="123"/>
      <c r="F15" s="124" t="str">
        <f t="shared" si="0"/>
        <v/>
      </c>
      <c r="G15" s="125"/>
      <c r="H15" s="125"/>
      <c r="I15" s="126"/>
      <c r="J15" s="157"/>
      <c r="K15" s="109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</row>
    <row r="16" spans="1:25" ht="17.25" customHeight="1">
      <c r="A16" s="156">
        <v>8</v>
      </c>
      <c r="B16" s="127"/>
      <c r="C16" s="122"/>
      <c r="D16" s="122"/>
      <c r="E16" s="123"/>
      <c r="F16" s="124" t="str">
        <f t="shared" si="0"/>
        <v/>
      </c>
      <c r="G16" s="125"/>
      <c r="H16" s="125"/>
      <c r="I16" s="126"/>
      <c r="J16" s="157"/>
      <c r="K16" s="109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</row>
    <row r="17" spans="1:25" ht="17.25" customHeight="1">
      <c r="A17" s="156">
        <v>9</v>
      </c>
      <c r="B17" s="127"/>
      <c r="C17" s="122"/>
      <c r="D17" s="122"/>
      <c r="E17" s="123"/>
      <c r="F17" s="124" t="str">
        <f>IF(OR(LEN(E17)=14, LEN(E17)=12), CONCATENATE(MID(E17, 5, 2), "/", MID(E17, 3, 2), "/20", MID(E17, 1, 2)), "")</f>
        <v/>
      </c>
      <c r="G17" s="125"/>
      <c r="H17" s="125"/>
      <c r="I17" s="126"/>
      <c r="J17" s="157"/>
      <c r="K17" s="109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</row>
    <row r="18" spans="1:25" ht="17.25" customHeight="1">
      <c r="A18" s="156">
        <v>10</v>
      </c>
      <c r="B18" s="127"/>
      <c r="C18" s="122"/>
      <c r="D18" s="122"/>
      <c r="E18" s="123"/>
      <c r="F18" s="124" t="str">
        <f t="shared" ref="F18:F81" si="1">IF(OR(LEN(E18)=14, LEN(E18)=12), CONCATENATE(MID(E18, 5, 2), "/", MID(E18, 3, 2), "/20", MID(E18, 1, 2)), "")</f>
        <v/>
      </c>
      <c r="G18" s="125"/>
      <c r="H18" s="125"/>
      <c r="I18" s="126"/>
      <c r="J18" s="157"/>
      <c r="K18" s="109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25" ht="17.25" customHeight="1">
      <c r="A19" s="156">
        <v>11</v>
      </c>
      <c r="B19" s="127"/>
      <c r="C19" s="122"/>
      <c r="D19" s="122"/>
      <c r="E19" s="123"/>
      <c r="F19" s="124" t="str">
        <f t="shared" si="1"/>
        <v/>
      </c>
      <c r="G19" s="125"/>
      <c r="H19" s="125"/>
      <c r="I19" s="126"/>
      <c r="J19" s="157"/>
      <c r="K19" s="109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25" ht="17.25" customHeight="1">
      <c r="A20" s="156">
        <v>12</v>
      </c>
      <c r="B20" s="127"/>
      <c r="C20" s="122"/>
      <c r="D20" s="122"/>
      <c r="E20" s="123"/>
      <c r="F20" s="124" t="str">
        <f t="shared" si="1"/>
        <v/>
      </c>
      <c r="G20" s="125"/>
      <c r="H20" s="125"/>
      <c r="I20" s="126"/>
      <c r="J20" s="157"/>
      <c r="K20" s="109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25" ht="17.25" customHeight="1">
      <c r="A21" s="156">
        <v>13</v>
      </c>
      <c r="B21" s="127"/>
      <c r="C21" s="122"/>
      <c r="D21" s="122"/>
      <c r="E21" s="122"/>
      <c r="F21" s="124" t="str">
        <f t="shared" si="1"/>
        <v/>
      </c>
      <c r="G21" s="125"/>
      <c r="H21" s="125"/>
      <c r="I21" s="126"/>
      <c r="J21" s="157"/>
      <c r="K21" s="109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</row>
    <row r="22" spans="1:25" ht="17.25" customHeight="1">
      <c r="A22" s="156">
        <v>14</v>
      </c>
      <c r="B22" s="127"/>
      <c r="C22" s="122"/>
      <c r="D22" s="122"/>
      <c r="E22" s="122"/>
      <c r="F22" s="124" t="str">
        <f t="shared" si="1"/>
        <v/>
      </c>
      <c r="G22" s="125"/>
      <c r="H22" s="125"/>
      <c r="I22" s="126"/>
      <c r="J22" s="157"/>
      <c r="K22" s="109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</row>
    <row r="23" spans="1:25" ht="17.25" customHeight="1">
      <c r="A23" s="156">
        <v>15</v>
      </c>
      <c r="B23" s="127"/>
      <c r="C23" s="122"/>
      <c r="D23" s="122"/>
      <c r="E23" s="122"/>
      <c r="F23" s="124" t="str">
        <f t="shared" si="1"/>
        <v/>
      </c>
      <c r="G23" s="125"/>
      <c r="H23" s="125"/>
      <c r="I23" s="126"/>
      <c r="J23" s="157"/>
      <c r="K23" s="109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</row>
    <row r="24" spans="1:25" ht="17.25" customHeight="1">
      <c r="A24" s="156">
        <v>16</v>
      </c>
      <c r="B24" s="127"/>
      <c r="C24" s="122"/>
      <c r="D24" s="122"/>
      <c r="E24" s="122"/>
      <c r="F24" s="124" t="str">
        <f t="shared" si="1"/>
        <v/>
      </c>
      <c r="G24" s="125"/>
      <c r="H24" s="125"/>
      <c r="I24" s="126"/>
      <c r="J24" s="157"/>
      <c r="K24" s="109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</row>
    <row r="25" spans="1:25" ht="17.25" customHeight="1">
      <c r="A25" s="156">
        <v>17</v>
      </c>
      <c r="B25" s="127"/>
      <c r="C25" s="122"/>
      <c r="D25" s="122"/>
      <c r="E25" s="122"/>
      <c r="F25" s="124" t="str">
        <f t="shared" si="1"/>
        <v/>
      </c>
      <c r="G25" s="125"/>
      <c r="H25" s="125"/>
      <c r="I25" s="126"/>
      <c r="J25" s="157"/>
      <c r="K25" s="109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ht="17.25" customHeight="1">
      <c r="A26" s="156">
        <v>18</v>
      </c>
      <c r="B26" s="127"/>
      <c r="C26" s="122"/>
      <c r="D26" s="122"/>
      <c r="E26" s="122"/>
      <c r="F26" s="124" t="str">
        <f t="shared" si="1"/>
        <v/>
      </c>
      <c r="G26" s="125"/>
      <c r="H26" s="125"/>
      <c r="I26" s="126"/>
      <c r="J26" s="157"/>
      <c r="K26" s="109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ht="17.25" customHeight="1">
      <c r="A27" s="156">
        <v>19</v>
      </c>
      <c r="B27" s="127"/>
      <c r="C27" s="122"/>
      <c r="D27" s="122"/>
      <c r="E27" s="122"/>
      <c r="F27" s="124" t="str">
        <f t="shared" si="1"/>
        <v/>
      </c>
      <c r="G27" s="125"/>
      <c r="H27" s="125"/>
      <c r="I27" s="126"/>
      <c r="J27" s="157"/>
      <c r="K27" s="109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ht="17.25" customHeight="1">
      <c r="A28" s="156">
        <v>20</v>
      </c>
      <c r="B28" s="127"/>
      <c r="C28" s="122"/>
      <c r="D28" s="122"/>
      <c r="E28" s="122"/>
      <c r="F28" s="124" t="str">
        <f t="shared" si="1"/>
        <v/>
      </c>
      <c r="G28" s="125"/>
      <c r="H28" s="125"/>
      <c r="I28" s="126"/>
      <c r="J28" s="157"/>
      <c r="K28" s="109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ht="17.25" customHeight="1">
      <c r="A29" s="156">
        <v>21</v>
      </c>
      <c r="B29" s="127"/>
      <c r="C29" s="122"/>
      <c r="D29" s="122"/>
      <c r="E29" s="122"/>
      <c r="F29" s="124" t="str">
        <f t="shared" si="1"/>
        <v/>
      </c>
      <c r="G29" s="125"/>
      <c r="H29" s="125"/>
      <c r="I29" s="126"/>
      <c r="J29" s="157"/>
      <c r="K29" s="109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ht="17.25" customHeight="1">
      <c r="A30" s="156">
        <v>22</v>
      </c>
      <c r="B30" s="127"/>
      <c r="C30" s="122"/>
      <c r="D30" s="122"/>
      <c r="E30" s="122"/>
      <c r="F30" s="124" t="str">
        <f t="shared" si="1"/>
        <v/>
      </c>
      <c r="G30" s="125"/>
      <c r="H30" s="125"/>
      <c r="I30" s="126"/>
      <c r="J30" s="157"/>
      <c r="K30" s="109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ht="17.25" customHeight="1">
      <c r="A31" s="156">
        <v>23</v>
      </c>
      <c r="B31" s="127"/>
      <c r="C31" s="122"/>
      <c r="D31" s="122"/>
      <c r="E31" s="122"/>
      <c r="F31" s="124" t="str">
        <f t="shared" si="1"/>
        <v/>
      </c>
      <c r="G31" s="125"/>
      <c r="H31" s="125"/>
      <c r="I31" s="126"/>
      <c r="J31" s="157"/>
      <c r="K31" s="109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ht="17.25" customHeight="1">
      <c r="A32" s="156">
        <v>24</v>
      </c>
      <c r="B32" s="127"/>
      <c r="C32" s="122"/>
      <c r="D32" s="122"/>
      <c r="E32" s="122"/>
      <c r="F32" s="124" t="str">
        <f t="shared" si="1"/>
        <v/>
      </c>
      <c r="G32" s="125"/>
      <c r="H32" s="125"/>
      <c r="I32" s="126"/>
      <c r="J32" s="157"/>
      <c r="K32" s="109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ht="15.75" customHeight="1">
      <c r="A33" s="156">
        <v>25</v>
      </c>
      <c r="B33" s="127"/>
      <c r="C33" s="122"/>
      <c r="D33" s="122"/>
      <c r="E33" s="122"/>
      <c r="F33" s="124" t="str">
        <f t="shared" si="1"/>
        <v/>
      </c>
      <c r="G33" s="125"/>
      <c r="H33" s="125"/>
      <c r="I33" s="126"/>
      <c r="J33" s="157"/>
      <c r="K33" s="109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ht="15.75" customHeight="1">
      <c r="A34" s="156">
        <v>26</v>
      </c>
      <c r="B34" s="127"/>
      <c r="C34" s="122"/>
      <c r="D34" s="122"/>
      <c r="E34" s="122"/>
      <c r="F34" s="124" t="str">
        <f t="shared" si="1"/>
        <v/>
      </c>
      <c r="G34" s="125"/>
      <c r="H34" s="125"/>
      <c r="I34" s="126"/>
      <c r="J34" s="157"/>
      <c r="K34" s="109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ht="15.75" customHeight="1">
      <c r="A35" s="156">
        <v>27</v>
      </c>
      <c r="B35" s="127"/>
      <c r="C35" s="122"/>
      <c r="D35" s="122"/>
      <c r="E35" s="122"/>
      <c r="F35" s="124" t="str">
        <f t="shared" si="1"/>
        <v/>
      </c>
      <c r="G35" s="125"/>
      <c r="H35" s="125"/>
      <c r="I35" s="126"/>
      <c r="J35" s="157"/>
      <c r="K35" s="109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ht="15.75" customHeight="1">
      <c r="A36" s="156">
        <v>28</v>
      </c>
      <c r="B36" s="127"/>
      <c r="C36" s="122"/>
      <c r="D36" s="122"/>
      <c r="E36" s="122"/>
      <c r="F36" s="124" t="str">
        <f t="shared" si="1"/>
        <v/>
      </c>
      <c r="G36" s="125"/>
      <c r="H36" s="125"/>
      <c r="I36" s="126"/>
      <c r="J36" s="157"/>
      <c r="K36" s="109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</row>
    <row r="37" spans="1:25" ht="15.75" customHeight="1">
      <c r="A37" s="156">
        <v>29</v>
      </c>
      <c r="B37" s="127"/>
      <c r="C37" s="122"/>
      <c r="D37" s="122"/>
      <c r="E37" s="122"/>
      <c r="F37" s="124" t="str">
        <f t="shared" si="1"/>
        <v/>
      </c>
      <c r="G37" s="125"/>
      <c r="H37" s="125"/>
      <c r="I37" s="126"/>
      <c r="J37" s="157"/>
      <c r="K37" s="109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</row>
    <row r="38" spans="1:25" ht="15.75" customHeight="1">
      <c r="A38" s="156">
        <v>30</v>
      </c>
      <c r="B38" s="127"/>
      <c r="C38" s="122"/>
      <c r="D38" s="122"/>
      <c r="E38" s="122"/>
      <c r="F38" s="124" t="str">
        <f t="shared" si="1"/>
        <v/>
      </c>
      <c r="G38" s="125"/>
      <c r="H38" s="125"/>
      <c r="I38" s="126"/>
      <c r="J38" s="157"/>
      <c r="K38" s="109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</row>
    <row r="39" spans="1:25" ht="15.75" customHeight="1">
      <c r="A39" s="156">
        <v>31</v>
      </c>
      <c r="B39" s="127"/>
      <c r="C39" s="122"/>
      <c r="D39" s="122"/>
      <c r="E39" s="122"/>
      <c r="F39" s="124" t="str">
        <f t="shared" si="1"/>
        <v/>
      </c>
      <c r="G39" s="125"/>
      <c r="H39" s="125"/>
      <c r="I39" s="126"/>
      <c r="J39" s="157"/>
      <c r="K39" s="26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</row>
    <row r="40" spans="1:25" ht="15.75" customHeight="1">
      <c r="A40" s="156">
        <v>32</v>
      </c>
      <c r="B40" s="127"/>
      <c r="C40" s="122"/>
      <c r="D40" s="122"/>
      <c r="E40" s="122"/>
      <c r="F40" s="124" t="str">
        <f t="shared" si="1"/>
        <v/>
      </c>
      <c r="G40" s="125"/>
      <c r="H40" s="125"/>
      <c r="I40" s="126"/>
      <c r="J40" s="157"/>
      <c r="K40" s="268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</row>
    <row r="41" spans="1:25" ht="15.75" customHeight="1">
      <c r="A41" s="156">
        <v>33</v>
      </c>
      <c r="B41" s="127"/>
      <c r="C41" s="122"/>
      <c r="D41" s="122"/>
      <c r="E41" s="122"/>
      <c r="F41" s="124" t="str">
        <f t="shared" si="1"/>
        <v/>
      </c>
      <c r="G41" s="125"/>
      <c r="H41" s="125"/>
      <c r="I41" s="126"/>
      <c r="J41" s="157"/>
      <c r="K41" s="268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</row>
    <row r="42" spans="1:25" ht="15.75" customHeight="1">
      <c r="A42" s="156">
        <v>34</v>
      </c>
      <c r="B42" s="127"/>
      <c r="C42" s="122"/>
      <c r="D42" s="122"/>
      <c r="E42" s="122"/>
      <c r="F42" s="124" t="str">
        <f t="shared" si="1"/>
        <v/>
      </c>
      <c r="G42" s="125"/>
      <c r="H42" s="125"/>
      <c r="I42" s="126"/>
      <c r="J42" s="157"/>
      <c r="K42" s="109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</row>
    <row r="43" spans="1:25" ht="15.75" customHeight="1">
      <c r="A43" s="156">
        <v>35</v>
      </c>
      <c r="B43" s="127"/>
      <c r="C43" s="122"/>
      <c r="D43" s="122"/>
      <c r="E43" s="122"/>
      <c r="F43" s="124" t="str">
        <f t="shared" si="1"/>
        <v/>
      </c>
      <c r="G43" s="125"/>
      <c r="H43" s="125"/>
      <c r="I43" s="126"/>
      <c r="J43" s="157"/>
      <c r="K43" s="109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</row>
    <row r="44" spans="1:25" ht="15.75" customHeight="1">
      <c r="A44" s="156">
        <v>36</v>
      </c>
      <c r="B44" s="127"/>
      <c r="C44" s="122"/>
      <c r="D44" s="122"/>
      <c r="E44" s="122"/>
      <c r="F44" s="124" t="str">
        <f t="shared" si="1"/>
        <v/>
      </c>
      <c r="G44" s="125"/>
      <c r="H44" s="125"/>
      <c r="I44" s="126"/>
      <c r="J44" s="157"/>
      <c r="K44" s="109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</row>
    <row r="45" spans="1:25" ht="15.75" customHeight="1">
      <c r="A45" s="156">
        <v>37</v>
      </c>
      <c r="B45" s="127"/>
      <c r="C45" s="122"/>
      <c r="D45" s="122"/>
      <c r="E45" s="122"/>
      <c r="F45" s="124" t="str">
        <f t="shared" si="1"/>
        <v/>
      </c>
      <c r="G45" s="125"/>
      <c r="H45" s="125"/>
      <c r="I45" s="126"/>
      <c r="J45" s="157"/>
      <c r="K45" s="109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</row>
    <row r="46" spans="1:25" ht="15.75" customHeight="1">
      <c r="A46" s="156">
        <v>38</v>
      </c>
      <c r="B46" s="127"/>
      <c r="C46" s="122"/>
      <c r="D46" s="122"/>
      <c r="E46" s="122"/>
      <c r="F46" s="124" t="str">
        <f t="shared" si="1"/>
        <v/>
      </c>
      <c r="G46" s="125"/>
      <c r="H46" s="125"/>
      <c r="I46" s="126"/>
      <c r="J46" s="157"/>
      <c r="K46" s="109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</row>
    <row r="47" spans="1:25" ht="15.75" customHeight="1">
      <c r="A47" s="156">
        <v>39</v>
      </c>
      <c r="B47" s="127"/>
      <c r="C47" s="122"/>
      <c r="D47" s="122"/>
      <c r="E47" s="122"/>
      <c r="F47" s="124" t="str">
        <f t="shared" si="1"/>
        <v/>
      </c>
      <c r="G47" s="125"/>
      <c r="H47" s="125"/>
      <c r="I47" s="126"/>
      <c r="J47" s="157"/>
      <c r="K47" s="109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</row>
    <row r="48" spans="1:25" ht="15.75" customHeight="1">
      <c r="A48" s="156">
        <v>40</v>
      </c>
      <c r="B48" s="127"/>
      <c r="C48" s="122"/>
      <c r="D48" s="122"/>
      <c r="E48" s="122"/>
      <c r="F48" s="124" t="str">
        <f t="shared" si="1"/>
        <v/>
      </c>
      <c r="G48" s="125"/>
      <c r="H48" s="125"/>
      <c r="I48" s="126"/>
      <c r="J48" s="157"/>
      <c r="K48" s="109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</row>
    <row r="49" spans="1:25" ht="15.75" customHeight="1">
      <c r="A49" s="156">
        <v>41</v>
      </c>
      <c r="B49" s="127"/>
      <c r="C49" s="122"/>
      <c r="D49" s="122"/>
      <c r="E49" s="122"/>
      <c r="F49" s="124" t="str">
        <f t="shared" si="1"/>
        <v/>
      </c>
      <c r="G49" s="125"/>
      <c r="H49" s="125"/>
      <c r="I49" s="126"/>
      <c r="J49" s="157"/>
      <c r="K49" s="109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</row>
    <row r="50" spans="1:25" ht="15.75" customHeight="1">
      <c r="A50" s="156">
        <v>42</v>
      </c>
      <c r="B50" s="127"/>
      <c r="C50" s="122"/>
      <c r="D50" s="122"/>
      <c r="E50" s="122"/>
      <c r="F50" s="124" t="str">
        <f t="shared" si="1"/>
        <v/>
      </c>
      <c r="G50" s="125"/>
      <c r="H50" s="125"/>
      <c r="I50" s="126"/>
      <c r="J50" s="157"/>
      <c r="K50" s="109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</row>
    <row r="51" spans="1:25" ht="15.75" customHeight="1">
      <c r="A51" s="156">
        <v>43</v>
      </c>
      <c r="B51" s="127"/>
      <c r="C51" s="122"/>
      <c r="D51" s="122"/>
      <c r="E51" s="122"/>
      <c r="F51" s="124" t="str">
        <f t="shared" si="1"/>
        <v/>
      </c>
      <c r="G51" s="125"/>
      <c r="H51" s="125"/>
      <c r="I51" s="126"/>
      <c r="J51" s="157"/>
      <c r="K51" s="109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5" ht="15.75" customHeight="1">
      <c r="A52" s="156">
        <v>44</v>
      </c>
      <c r="B52" s="127"/>
      <c r="C52" s="122"/>
      <c r="D52" s="122"/>
      <c r="E52" s="122"/>
      <c r="F52" s="124" t="str">
        <f t="shared" si="1"/>
        <v/>
      </c>
      <c r="G52" s="125"/>
      <c r="H52" s="125"/>
      <c r="I52" s="126"/>
      <c r="J52" s="157"/>
      <c r="K52" s="109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</row>
    <row r="53" spans="1:25" ht="15.75" customHeight="1">
      <c r="A53" s="156">
        <v>45</v>
      </c>
      <c r="B53" s="127"/>
      <c r="C53" s="122"/>
      <c r="D53" s="122"/>
      <c r="E53" s="122"/>
      <c r="F53" s="124" t="str">
        <f t="shared" si="1"/>
        <v/>
      </c>
      <c r="G53" s="125"/>
      <c r="H53" s="125"/>
      <c r="I53" s="126"/>
      <c r="J53" s="157"/>
      <c r="K53" s="109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</row>
    <row r="54" spans="1:25" ht="15.75" customHeight="1">
      <c r="A54" s="156">
        <v>46</v>
      </c>
      <c r="B54" s="127"/>
      <c r="C54" s="122"/>
      <c r="D54" s="122"/>
      <c r="E54" s="122"/>
      <c r="F54" s="124" t="str">
        <f t="shared" si="1"/>
        <v/>
      </c>
      <c r="G54" s="125"/>
      <c r="H54" s="125"/>
      <c r="I54" s="126"/>
      <c r="J54" s="157"/>
      <c r="K54" s="109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</row>
    <row r="55" spans="1:25" ht="15.75" customHeight="1">
      <c r="A55" s="156">
        <v>47</v>
      </c>
      <c r="B55" s="127"/>
      <c r="C55" s="122"/>
      <c r="D55" s="122"/>
      <c r="E55" s="122"/>
      <c r="F55" s="124" t="str">
        <f t="shared" si="1"/>
        <v/>
      </c>
      <c r="G55" s="125"/>
      <c r="H55" s="125"/>
      <c r="I55" s="126"/>
      <c r="J55" s="157"/>
      <c r="K55" s="109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</row>
    <row r="56" spans="1:25" ht="15.75" customHeight="1">
      <c r="A56" s="156">
        <v>48</v>
      </c>
      <c r="B56" s="127"/>
      <c r="C56" s="122"/>
      <c r="D56" s="122"/>
      <c r="E56" s="122"/>
      <c r="F56" s="124" t="str">
        <f t="shared" si="1"/>
        <v/>
      </c>
      <c r="G56" s="125"/>
      <c r="H56" s="125"/>
      <c r="I56" s="126"/>
      <c r="J56" s="157"/>
      <c r="K56" s="109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</row>
    <row r="57" spans="1:25" ht="15.75" customHeight="1">
      <c r="A57" s="156">
        <v>49</v>
      </c>
      <c r="B57" s="127"/>
      <c r="C57" s="122"/>
      <c r="D57" s="122"/>
      <c r="E57" s="122"/>
      <c r="F57" s="124" t="str">
        <f t="shared" si="1"/>
        <v/>
      </c>
      <c r="G57" s="125"/>
      <c r="H57" s="125"/>
      <c r="I57" s="126"/>
      <c r="J57" s="157"/>
      <c r="K57" s="109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</row>
    <row r="58" spans="1:25" ht="15.75" customHeight="1">
      <c r="A58" s="156">
        <v>50</v>
      </c>
      <c r="B58" s="127"/>
      <c r="C58" s="122"/>
      <c r="D58" s="122"/>
      <c r="E58" s="122"/>
      <c r="F58" s="124" t="str">
        <f t="shared" si="1"/>
        <v/>
      </c>
      <c r="G58" s="125"/>
      <c r="H58" s="125"/>
      <c r="I58" s="126"/>
      <c r="J58" s="157"/>
      <c r="K58" s="109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</row>
    <row r="59" spans="1:25" ht="15.75" customHeight="1">
      <c r="A59" s="156">
        <v>51</v>
      </c>
      <c r="B59" s="127"/>
      <c r="C59" s="122"/>
      <c r="D59" s="122"/>
      <c r="E59" s="122"/>
      <c r="F59" s="124" t="str">
        <f t="shared" si="1"/>
        <v/>
      </c>
      <c r="G59" s="125"/>
      <c r="H59" s="125"/>
      <c r="I59" s="126"/>
      <c r="J59" s="157"/>
      <c r="K59" s="109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</row>
    <row r="60" spans="1:25" ht="15.75" customHeight="1">
      <c r="A60" s="156">
        <v>52</v>
      </c>
      <c r="B60" s="127"/>
      <c r="C60" s="122"/>
      <c r="D60" s="122"/>
      <c r="E60" s="122"/>
      <c r="F60" s="124" t="str">
        <f t="shared" si="1"/>
        <v/>
      </c>
      <c r="G60" s="125"/>
      <c r="H60" s="125"/>
      <c r="I60" s="126"/>
      <c r="J60" s="157"/>
      <c r="K60" s="109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</row>
    <row r="61" spans="1:25" ht="15.75" customHeight="1">
      <c r="A61" s="156">
        <v>53</v>
      </c>
      <c r="B61" s="127"/>
      <c r="C61" s="122"/>
      <c r="D61" s="122"/>
      <c r="E61" s="122"/>
      <c r="F61" s="124" t="str">
        <f t="shared" si="1"/>
        <v/>
      </c>
      <c r="G61" s="125"/>
      <c r="H61" s="125"/>
      <c r="I61" s="126"/>
      <c r="J61" s="157"/>
      <c r="K61" s="109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</row>
    <row r="62" spans="1:25" ht="15.75" customHeight="1">
      <c r="A62" s="156">
        <v>54</v>
      </c>
      <c r="B62" s="127"/>
      <c r="C62" s="122"/>
      <c r="D62" s="122"/>
      <c r="E62" s="122"/>
      <c r="F62" s="124" t="str">
        <f t="shared" si="1"/>
        <v/>
      </c>
      <c r="G62" s="125"/>
      <c r="H62" s="125"/>
      <c r="I62" s="126"/>
      <c r="J62" s="157"/>
      <c r="K62" s="109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</row>
    <row r="63" spans="1:25" ht="15.75" customHeight="1">
      <c r="A63" s="156">
        <v>55</v>
      </c>
      <c r="B63" s="127"/>
      <c r="C63" s="122"/>
      <c r="D63" s="122"/>
      <c r="E63" s="122"/>
      <c r="F63" s="124" t="str">
        <f t="shared" si="1"/>
        <v/>
      </c>
      <c r="G63" s="125"/>
      <c r="H63" s="125"/>
      <c r="I63" s="126"/>
      <c r="J63" s="157"/>
      <c r="K63" s="109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</row>
    <row r="64" spans="1:25" ht="15.75" customHeight="1">
      <c r="A64" s="156">
        <v>56</v>
      </c>
      <c r="B64" s="127"/>
      <c r="C64" s="122"/>
      <c r="D64" s="122"/>
      <c r="E64" s="122"/>
      <c r="F64" s="124" t="str">
        <f t="shared" si="1"/>
        <v/>
      </c>
      <c r="G64" s="125"/>
      <c r="H64" s="125"/>
      <c r="I64" s="126"/>
      <c r="J64" s="157"/>
      <c r="K64" s="109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</row>
    <row r="65" spans="1:25" ht="15.75" customHeight="1">
      <c r="A65" s="156">
        <v>57</v>
      </c>
      <c r="B65" s="127"/>
      <c r="C65" s="122"/>
      <c r="D65" s="122"/>
      <c r="E65" s="122"/>
      <c r="F65" s="124" t="str">
        <f t="shared" si="1"/>
        <v/>
      </c>
      <c r="G65" s="125"/>
      <c r="H65" s="125"/>
      <c r="I65" s="126"/>
      <c r="J65" s="157"/>
      <c r="K65" s="109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</row>
    <row r="66" spans="1:25" ht="15.75" customHeight="1">
      <c r="A66" s="156">
        <v>58</v>
      </c>
      <c r="B66" s="127"/>
      <c r="C66" s="122"/>
      <c r="D66" s="122"/>
      <c r="E66" s="122"/>
      <c r="F66" s="124" t="str">
        <f t="shared" si="1"/>
        <v/>
      </c>
      <c r="G66" s="125"/>
      <c r="H66" s="125"/>
      <c r="I66" s="126"/>
      <c r="J66" s="157"/>
      <c r="K66" s="109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</row>
    <row r="67" spans="1:25" ht="15.75" customHeight="1">
      <c r="A67" s="156">
        <v>59</v>
      </c>
      <c r="B67" s="127"/>
      <c r="C67" s="122"/>
      <c r="D67" s="122"/>
      <c r="E67" s="122"/>
      <c r="F67" s="124" t="str">
        <f t="shared" si="1"/>
        <v/>
      </c>
      <c r="G67" s="125"/>
      <c r="H67" s="125"/>
      <c r="I67" s="126"/>
      <c r="J67" s="157"/>
      <c r="K67" s="109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</row>
    <row r="68" spans="1:25" ht="15.75" customHeight="1">
      <c r="A68" s="156">
        <v>60</v>
      </c>
      <c r="B68" s="127"/>
      <c r="C68" s="122"/>
      <c r="D68" s="122"/>
      <c r="E68" s="122"/>
      <c r="F68" s="124" t="str">
        <f t="shared" si="1"/>
        <v/>
      </c>
      <c r="G68" s="125"/>
      <c r="H68" s="125"/>
      <c r="I68" s="126"/>
      <c r="J68" s="157"/>
      <c r="K68" s="109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</row>
    <row r="69" spans="1:25" ht="15.75" customHeight="1">
      <c r="A69" s="156">
        <v>61</v>
      </c>
      <c r="B69" s="127"/>
      <c r="C69" s="122"/>
      <c r="D69" s="122"/>
      <c r="E69" s="122"/>
      <c r="F69" s="124" t="str">
        <f t="shared" si="1"/>
        <v/>
      </c>
      <c r="G69" s="125"/>
      <c r="H69" s="125"/>
      <c r="I69" s="126"/>
      <c r="J69" s="157"/>
      <c r="K69" s="26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</row>
    <row r="70" spans="1:25" ht="15.75" customHeight="1">
      <c r="A70" s="156">
        <v>62</v>
      </c>
      <c r="B70" s="127"/>
      <c r="C70" s="122"/>
      <c r="D70" s="122"/>
      <c r="E70" s="122"/>
      <c r="F70" s="124" t="str">
        <f t="shared" si="1"/>
        <v/>
      </c>
      <c r="G70" s="125"/>
      <c r="H70" s="125"/>
      <c r="I70" s="126"/>
      <c r="J70" s="157"/>
      <c r="K70" s="268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</row>
    <row r="71" spans="1:25" ht="15.75" customHeight="1">
      <c r="A71" s="156">
        <v>63</v>
      </c>
      <c r="B71" s="127"/>
      <c r="C71" s="122"/>
      <c r="D71" s="122"/>
      <c r="E71" s="122"/>
      <c r="F71" s="124" t="str">
        <f t="shared" si="1"/>
        <v/>
      </c>
      <c r="G71" s="125"/>
      <c r="H71" s="125"/>
      <c r="I71" s="126"/>
      <c r="J71" s="157"/>
      <c r="K71" s="268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</row>
    <row r="72" spans="1:25" ht="15.75" customHeight="1">
      <c r="A72" s="156">
        <v>64</v>
      </c>
      <c r="B72" s="127"/>
      <c r="C72" s="122"/>
      <c r="D72" s="122"/>
      <c r="E72" s="122"/>
      <c r="F72" s="124" t="str">
        <f t="shared" si="1"/>
        <v/>
      </c>
      <c r="G72" s="125"/>
      <c r="H72" s="125"/>
      <c r="I72" s="126"/>
      <c r="J72" s="157"/>
      <c r="K72" s="109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</row>
    <row r="73" spans="1:25" ht="15.75" customHeight="1">
      <c r="A73" s="156">
        <v>65</v>
      </c>
      <c r="B73" s="127"/>
      <c r="C73" s="122"/>
      <c r="D73" s="122"/>
      <c r="E73" s="122"/>
      <c r="F73" s="124" t="str">
        <f t="shared" si="1"/>
        <v/>
      </c>
      <c r="G73" s="125"/>
      <c r="H73" s="125"/>
      <c r="I73" s="126"/>
      <c r="J73" s="157"/>
      <c r="K73" s="109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</row>
    <row r="74" spans="1:25" ht="15.75" customHeight="1">
      <c r="A74" s="156">
        <v>66</v>
      </c>
      <c r="B74" s="127"/>
      <c r="C74" s="122"/>
      <c r="D74" s="122"/>
      <c r="E74" s="122"/>
      <c r="F74" s="124" t="str">
        <f t="shared" si="1"/>
        <v/>
      </c>
      <c r="G74" s="125"/>
      <c r="H74" s="125"/>
      <c r="I74" s="126"/>
      <c r="J74" s="157"/>
      <c r="K74" s="109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</row>
    <row r="75" spans="1:25" ht="15.75" customHeight="1">
      <c r="A75" s="156">
        <v>67</v>
      </c>
      <c r="B75" s="127"/>
      <c r="C75" s="122"/>
      <c r="D75" s="122"/>
      <c r="E75" s="122"/>
      <c r="F75" s="124" t="str">
        <f t="shared" si="1"/>
        <v/>
      </c>
      <c r="G75" s="125"/>
      <c r="H75" s="125"/>
      <c r="I75" s="126"/>
      <c r="J75" s="157"/>
      <c r="K75" s="109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</row>
    <row r="76" spans="1:25" ht="15.75" customHeight="1">
      <c r="A76" s="156">
        <v>68</v>
      </c>
      <c r="B76" s="127"/>
      <c r="C76" s="122"/>
      <c r="D76" s="122"/>
      <c r="E76" s="122"/>
      <c r="F76" s="124" t="str">
        <f t="shared" si="1"/>
        <v/>
      </c>
      <c r="G76" s="125"/>
      <c r="H76" s="125"/>
      <c r="I76" s="126"/>
      <c r="J76" s="157"/>
      <c r="K76" s="109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</row>
    <row r="77" spans="1:25" ht="15.75" customHeight="1">
      <c r="A77" s="156">
        <v>69</v>
      </c>
      <c r="B77" s="127"/>
      <c r="C77" s="122"/>
      <c r="D77" s="122"/>
      <c r="E77" s="122"/>
      <c r="F77" s="124" t="str">
        <f t="shared" si="1"/>
        <v/>
      </c>
      <c r="G77" s="125"/>
      <c r="H77" s="125"/>
      <c r="I77" s="126"/>
      <c r="J77" s="157"/>
      <c r="K77" s="109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</row>
    <row r="78" spans="1:25" ht="15.75" customHeight="1">
      <c r="A78" s="156">
        <v>70</v>
      </c>
      <c r="B78" s="127"/>
      <c r="C78" s="122"/>
      <c r="D78" s="122"/>
      <c r="E78" s="122"/>
      <c r="F78" s="124" t="str">
        <f t="shared" si="1"/>
        <v/>
      </c>
      <c r="G78" s="125"/>
      <c r="H78" s="125"/>
      <c r="I78" s="126"/>
      <c r="J78" s="157"/>
      <c r="K78" s="109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</row>
    <row r="79" spans="1:25" ht="15.75" customHeight="1">
      <c r="A79" s="156">
        <v>71</v>
      </c>
      <c r="B79" s="127"/>
      <c r="C79" s="122"/>
      <c r="D79" s="122"/>
      <c r="E79" s="122"/>
      <c r="F79" s="124" t="str">
        <f t="shared" si="1"/>
        <v/>
      </c>
      <c r="G79" s="125"/>
      <c r="H79" s="125"/>
      <c r="I79" s="126"/>
      <c r="J79" s="157"/>
      <c r="K79" s="109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</row>
    <row r="80" spans="1:25" ht="15.75" customHeight="1">
      <c r="A80" s="156">
        <v>72</v>
      </c>
      <c r="B80" s="127"/>
      <c r="C80" s="122"/>
      <c r="D80" s="122"/>
      <c r="E80" s="122"/>
      <c r="F80" s="124" t="str">
        <f t="shared" si="1"/>
        <v/>
      </c>
      <c r="G80" s="125"/>
      <c r="H80" s="125"/>
      <c r="I80" s="126"/>
      <c r="J80" s="157"/>
      <c r="K80" s="109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</row>
    <row r="81" spans="1:25" ht="15.75" customHeight="1">
      <c r="A81" s="156">
        <v>73</v>
      </c>
      <c r="B81" s="127"/>
      <c r="C81" s="122"/>
      <c r="D81" s="122"/>
      <c r="E81" s="122"/>
      <c r="F81" s="124" t="str">
        <f t="shared" si="1"/>
        <v/>
      </c>
      <c r="G81" s="125"/>
      <c r="H81" s="125"/>
      <c r="I81" s="126"/>
      <c r="J81" s="157"/>
      <c r="K81" s="109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</row>
    <row r="82" spans="1:25" ht="15.75" customHeight="1">
      <c r="A82" s="156">
        <v>74</v>
      </c>
      <c r="B82" s="127"/>
      <c r="C82" s="122"/>
      <c r="D82" s="122"/>
      <c r="E82" s="122"/>
      <c r="F82" s="124" t="str">
        <f t="shared" ref="F82:F145" si="2">IF(OR(LEN(E82)=14, LEN(E82)=12), CONCATENATE(MID(E82, 5, 2), "/", MID(E82, 3, 2), "/20", MID(E82, 1, 2)), "")</f>
        <v/>
      </c>
      <c r="G82" s="125"/>
      <c r="H82" s="125"/>
      <c r="I82" s="126"/>
      <c r="J82" s="157"/>
      <c r="K82" s="109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</row>
    <row r="83" spans="1:25" ht="15.75" customHeight="1">
      <c r="A83" s="156">
        <v>75</v>
      </c>
      <c r="B83" s="127"/>
      <c r="C83" s="122"/>
      <c r="D83" s="122"/>
      <c r="E83" s="122"/>
      <c r="F83" s="124" t="str">
        <f t="shared" si="2"/>
        <v/>
      </c>
      <c r="G83" s="125"/>
      <c r="H83" s="125"/>
      <c r="I83" s="126"/>
      <c r="J83" s="157"/>
      <c r="K83" s="109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</row>
    <row r="84" spans="1:25" ht="15.75" customHeight="1">
      <c r="A84" s="156">
        <v>76</v>
      </c>
      <c r="B84" s="127"/>
      <c r="C84" s="122"/>
      <c r="D84" s="122"/>
      <c r="E84" s="122"/>
      <c r="F84" s="124" t="str">
        <f t="shared" si="2"/>
        <v/>
      </c>
      <c r="G84" s="125"/>
      <c r="H84" s="125"/>
      <c r="I84" s="126"/>
      <c r="J84" s="157"/>
      <c r="K84" s="109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</row>
    <row r="85" spans="1:25" ht="15.75" customHeight="1">
      <c r="A85" s="156">
        <v>77</v>
      </c>
      <c r="B85" s="127"/>
      <c r="C85" s="122"/>
      <c r="D85" s="122"/>
      <c r="E85" s="122"/>
      <c r="F85" s="124" t="str">
        <f t="shared" si="2"/>
        <v/>
      </c>
      <c r="G85" s="125"/>
      <c r="H85" s="125"/>
      <c r="I85" s="126"/>
      <c r="J85" s="157"/>
      <c r="K85" s="109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</row>
    <row r="86" spans="1:25" ht="15.75" customHeight="1">
      <c r="A86" s="156">
        <v>78</v>
      </c>
      <c r="B86" s="127"/>
      <c r="C86" s="122"/>
      <c r="D86" s="122"/>
      <c r="E86" s="122"/>
      <c r="F86" s="124" t="str">
        <f t="shared" si="2"/>
        <v/>
      </c>
      <c r="G86" s="125"/>
      <c r="H86" s="125"/>
      <c r="I86" s="126"/>
      <c r="J86" s="157"/>
      <c r="K86" s="109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</row>
    <row r="87" spans="1:25" ht="15.75" customHeight="1">
      <c r="A87" s="156">
        <v>79</v>
      </c>
      <c r="B87" s="127"/>
      <c r="C87" s="122"/>
      <c r="D87" s="122"/>
      <c r="E87" s="122"/>
      <c r="F87" s="124" t="str">
        <f t="shared" si="2"/>
        <v/>
      </c>
      <c r="G87" s="125"/>
      <c r="H87" s="125"/>
      <c r="I87" s="126"/>
      <c r="J87" s="157"/>
      <c r="K87" s="109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</row>
    <row r="88" spans="1:25" ht="15.75" customHeight="1">
      <c r="A88" s="156">
        <v>80</v>
      </c>
      <c r="B88" s="127"/>
      <c r="C88" s="122"/>
      <c r="D88" s="122"/>
      <c r="E88" s="122"/>
      <c r="F88" s="124" t="str">
        <f t="shared" si="2"/>
        <v/>
      </c>
      <c r="G88" s="125"/>
      <c r="H88" s="125"/>
      <c r="I88" s="126"/>
      <c r="J88" s="157"/>
      <c r="K88" s="109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</row>
    <row r="89" spans="1:25" ht="15.75" customHeight="1">
      <c r="A89" s="156">
        <v>81</v>
      </c>
      <c r="B89" s="127"/>
      <c r="C89" s="122"/>
      <c r="D89" s="122"/>
      <c r="E89" s="122"/>
      <c r="F89" s="124" t="str">
        <f t="shared" si="2"/>
        <v/>
      </c>
      <c r="G89" s="125"/>
      <c r="H89" s="125"/>
      <c r="I89" s="126"/>
      <c r="J89" s="157"/>
      <c r="K89" s="109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</row>
    <row r="90" spans="1:25" ht="15.75" customHeight="1">
      <c r="A90" s="156">
        <v>82</v>
      </c>
      <c r="B90" s="127"/>
      <c r="C90" s="122"/>
      <c r="D90" s="122"/>
      <c r="E90" s="122"/>
      <c r="F90" s="124" t="str">
        <f t="shared" si="2"/>
        <v/>
      </c>
      <c r="G90" s="125"/>
      <c r="H90" s="125"/>
      <c r="I90" s="126"/>
      <c r="J90" s="157"/>
      <c r="K90" s="109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</row>
    <row r="91" spans="1:25" ht="15.75" customHeight="1">
      <c r="A91" s="156">
        <v>83</v>
      </c>
      <c r="B91" s="127"/>
      <c r="C91" s="122"/>
      <c r="D91" s="122"/>
      <c r="E91" s="122"/>
      <c r="F91" s="124" t="str">
        <f t="shared" si="2"/>
        <v/>
      </c>
      <c r="G91" s="125"/>
      <c r="H91" s="125"/>
      <c r="I91" s="126"/>
      <c r="J91" s="157"/>
      <c r="K91" s="109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</row>
    <row r="92" spans="1:25" ht="15.75" customHeight="1">
      <c r="A92" s="156">
        <v>84</v>
      </c>
      <c r="B92" s="127"/>
      <c r="C92" s="122"/>
      <c r="D92" s="122"/>
      <c r="E92" s="122"/>
      <c r="F92" s="124" t="str">
        <f t="shared" si="2"/>
        <v/>
      </c>
      <c r="G92" s="125"/>
      <c r="H92" s="125"/>
      <c r="I92" s="126"/>
      <c r="J92" s="157"/>
      <c r="K92" s="109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</row>
    <row r="93" spans="1:25" ht="15.75" customHeight="1">
      <c r="A93" s="156">
        <v>85</v>
      </c>
      <c r="B93" s="127"/>
      <c r="C93" s="122"/>
      <c r="D93" s="122"/>
      <c r="E93" s="122"/>
      <c r="F93" s="124" t="str">
        <f t="shared" si="2"/>
        <v/>
      </c>
      <c r="G93" s="125"/>
      <c r="H93" s="125"/>
      <c r="I93" s="126"/>
      <c r="J93" s="157"/>
      <c r="K93" s="109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</row>
    <row r="94" spans="1:25" ht="15.75" customHeight="1">
      <c r="A94" s="156">
        <v>86</v>
      </c>
      <c r="B94" s="127"/>
      <c r="C94" s="122"/>
      <c r="D94" s="122"/>
      <c r="E94" s="122"/>
      <c r="F94" s="124" t="str">
        <f t="shared" si="2"/>
        <v/>
      </c>
      <c r="G94" s="125"/>
      <c r="H94" s="125"/>
      <c r="I94" s="126"/>
      <c r="J94" s="157"/>
      <c r="K94" s="109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</row>
    <row r="95" spans="1:25" ht="15.75" customHeight="1">
      <c r="A95" s="156">
        <v>87</v>
      </c>
      <c r="B95" s="127"/>
      <c r="C95" s="122"/>
      <c r="D95" s="122"/>
      <c r="E95" s="122"/>
      <c r="F95" s="124" t="str">
        <f t="shared" si="2"/>
        <v/>
      </c>
      <c r="G95" s="125"/>
      <c r="H95" s="125"/>
      <c r="I95" s="126"/>
      <c r="J95" s="157"/>
      <c r="K95" s="109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</row>
    <row r="96" spans="1:25" ht="15.75" customHeight="1">
      <c r="A96" s="156">
        <v>88</v>
      </c>
      <c r="B96" s="127"/>
      <c r="C96" s="122"/>
      <c r="D96" s="122"/>
      <c r="E96" s="122"/>
      <c r="F96" s="124" t="str">
        <f t="shared" si="2"/>
        <v/>
      </c>
      <c r="G96" s="125"/>
      <c r="H96" s="125"/>
      <c r="I96" s="126"/>
      <c r="J96" s="157"/>
      <c r="K96" s="109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</row>
    <row r="97" spans="1:25" ht="15.75" customHeight="1">
      <c r="A97" s="156">
        <v>89</v>
      </c>
      <c r="B97" s="127"/>
      <c r="C97" s="122"/>
      <c r="D97" s="122"/>
      <c r="E97" s="122"/>
      <c r="F97" s="124" t="str">
        <f t="shared" si="2"/>
        <v/>
      </c>
      <c r="G97" s="125"/>
      <c r="H97" s="125"/>
      <c r="I97" s="126"/>
      <c r="J97" s="157"/>
      <c r="K97" s="109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</row>
    <row r="98" spans="1:25" ht="15.75" customHeight="1">
      <c r="A98" s="156">
        <v>90</v>
      </c>
      <c r="B98" s="127"/>
      <c r="C98" s="122"/>
      <c r="D98" s="122"/>
      <c r="E98" s="122"/>
      <c r="F98" s="124" t="str">
        <f t="shared" si="2"/>
        <v/>
      </c>
      <c r="G98" s="125"/>
      <c r="H98" s="125"/>
      <c r="I98" s="126"/>
      <c r="J98" s="157"/>
      <c r="K98" s="109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</row>
    <row r="99" spans="1:25" ht="15.75" customHeight="1">
      <c r="A99" s="156">
        <v>91</v>
      </c>
      <c r="B99" s="127"/>
      <c r="C99" s="122"/>
      <c r="D99" s="122"/>
      <c r="E99" s="122"/>
      <c r="F99" s="124" t="str">
        <f t="shared" si="2"/>
        <v/>
      </c>
      <c r="G99" s="125"/>
      <c r="H99" s="125"/>
      <c r="I99" s="126"/>
      <c r="J99" s="157"/>
      <c r="K99" s="26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</row>
    <row r="100" spans="1:25" ht="15.75" customHeight="1">
      <c r="A100" s="156">
        <v>92</v>
      </c>
      <c r="B100" s="127"/>
      <c r="C100" s="122"/>
      <c r="D100" s="122"/>
      <c r="E100" s="122"/>
      <c r="F100" s="124" t="str">
        <f t="shared" si="2"/>
        <v/>
      </c>
      <c r="G100" s="125"/>
      <c r="H100" s="125"/>
      <c r="I100" s="126"/>
      <c r="J100" s="157"/>
      <c r="K100" s="268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</row>
    <row r="101" spans="1:25" ht="15.75" customHeight="1">
      <c r="A101" s="156">
        <v>93</v>
      </c>
      <c r="B101" s="127"/>
      <c r="C101" s="122"/>
      <c r="D101" s="122"/>
      <c r="E101" s="122"/>
      <c r="F101" s="124" t="str">
        <f t="shared" si="2"/>
        <v/>
      </c>
      <c r="G101" s="125"/>
      <c r="H101" s="125"/>
      <c r="I101" s="126"/>
      <c r="J101" s="157"/>
      <c r="K101" s="268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</row>
    <row r="102" spans="1:25" ht="15.75" customHeight="1">
      <c r="A102" s="156">
        <v>94</v>
      </c>
      <c r="B102" s="127"/>
      <c r="C102" s="122"/>
      <c r="D102" s="122"/>
      <c r="E102" s="122"/>
      <c r="F102" s="124" t="str">
        <f t="shared" si="2"/>
        <v/>
      </c>
      <c r="G102" s="125"/>
      <c r="H102" s="125"/>
      <c r="I102" s="126"/>
      <c r="J102" s="157"/>
      <c r="K102" s="109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</row>
    <row r="103" spans="1:25" ht="15.75" customHeight="1">
      <c r="A103" s="156">
        <v>95</v>
      </c>
      <c r="B103" s="127"/>
      <c r="C103" s="122"/>
      <c r="D103" s="122"/>
      <c r="E103" s="122"/>
      <c r="F103" s="124" t="str">
        <f t="shared" si="2"/>
        <v/>
      </c>
      <c r="G103" s="125"/>
      <c r="H103" s="125"/>
      <c r="I103" s="126"/>
      <c r="J103" s="157"/>
      <c r="K103" s="109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</row>
    <row r="104" spans="1:25" ht="15.75" customHeight="1">
      <c r="A104" s="156">
        <v>96</v>
      </c>
      <c r="B104" s="127"/>
      <c r="C104" s="122"/>
      <c r="D104" s="122"/>
      <c r="E104" s="122"/>
      <c r="F104" s="124" t="str">
        <f t="shared" si="2"/>
        <v/>
      </c>
      <c r="G104" s="125"/>
      <c r="H104" s="125"/>
      <c r="I104" s="126"/>
      <c r="J104" s="157"/>
      <c r="K104" s="109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</row>
    <row r="105" spans="1:25" ht="15.75" customHeight="1">
      <c r="A105" s="156">
        <v>97</v>
      </c>
      <c r="B105" s="127"/>
      <c r="C105" s="122"/>
      <c r="D105" s="122"/>
      <c r="E105" s="122"/>
      <c r="F105" s="124" t="str">
        <f t="shared" si="2"/>
        <v/>
      </c>
      <c r="G105" s="125"/>
      <c r="H105" s="125"/>
      <c r="I105" s="126"/>
      <c r="J105" s="157"/>
      <c r="K105" s="109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</row>
    <row r="106" spans="1:25" ht="15.75" customHeight="1">
      <c r="A106" s="156">
        <v>98</v>
      </c>
      <c r="B106" s="127"/>
      <c r="C106" s="122"/>
      <c r="D106" s="122"/>
      <c r="E106" s="122"/>
      <c r="F106" s="124" t="str">
        <f t="shared" si="2"/>
        <v/>
      </c>
      <c r="G106" s="125"/>
      <c r="H106" s="125"/>
      <c r="I106" s="126"/>
      <c r="J106" s="157"/>
      <c r="K106" s="109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</row>
    <row r="107" spans="1:25" ht="15.75" customHeight="1">
      <c r="A107" s="156">
        <v>99</v>
      </c>
      <c r="B107" s="127"/>
      <c r="C107" s="122"/>
      <c r="D107" s="122"/>
      <c r="E107" s="122"/>
      <c r="F107" s="124" t="str">
        <f t="shared" si="2"/>
        <v/>
      </c>
      <c r="G107" s="125"/>
      <c r="H107" s="125"/>
      <c r="I107" s="126"/>
      <c r="J107" s="157"/>
      <c r="K107" s="109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</row>
    <row r="108" spans="1:25" ht="15.75" customHeight="1">
      <c r="A108" s="156">
        <v>100</v>
      </c>
      <c r="B108" s="127"/>
      <c r="C108" s="122"/>
      <c r="D108" s="122"/>
      <c r="E108" s="122"/>
      <c r="F108" s="124" t="str">
        <f t="shared" si="2"/>
        <v/>
      </c>
      <c r="G108" s="125"/>
      <c r="H108" s="125"/>
      <c r="I108" s="126"/>
      <c r="J108" s="157"/>
      <c r="K108" s="109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</row>
    <row r="109" spans="1:25" ht="15.75" customHeight="1">
      <c r="A109" s="156">
        <v>101</v>
      </c>
      <c r="B109" s="127"/>
      <c r="C109" s="122"/>
      <c r="D109" s="122"/>
      <c r="E109" s="122"/>
      <c r="F109" s="124" t="str">
        <f t="shared" si="2"/>
        <v/>
      </c>
      <c r="G109" s="125"/>
      <c r="H109" s="125"/>
      <c r="I109" s="126"/>
      <c r="J109" s="157"/>
      <c r="K109" s="109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</row>
    <row r="110" spans="1:25" ht="15.75" customHeight="1">
      <c r="A110" s="156">
        <v>102</v>
      </c>
      <c r="B110" s="127"/>
      <c r="C110" s="122"/>
      <c r="D110" s="122"/>
      <c r="E110" s="122"/>
      <c r="F110" s="124" t="str">
        <f t="shared" si="2"/>
        <v/>
      </c>
      <c r="G110" s="125"/>
      <c r="H110" s="125"/>
      <c r="I110" s="126"/>
      <c r="J110" s="157"/>
      <c r="K110" s="109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</row>
    <row r="111" spans="1:25" ht="15.75" customHeight="1">
      <c r="A111" s="156">
        <v>103</v>
      </c>
      <c r="B111" s="127"/>
      <c r="C111" s="122"/>
      <c r="D111" s="122"/>
      <c r="E111" s="122"/>
      <c r="F111" s="124" t="str">
        <f t="shared" si="2"/>
        <v/>
      </c>
      <c r="G111" s="125"/>
      <c r="H111" s="125"/>
      <c r="I111" s="126"/>
      <c r="J111" s="157"/>
      <c r="K111" s="109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</row>
    <row r="112" spans="1:25" ht="15.75" customHeight="1">
      <c r="A112" s="156">
        <v>104</v>
      </c>
      <c r="B112" s="127"/>
      <c r="C112" s="122"/>
      <c r="D112" s="122"/>
      <c r="E112" s="122"/>
      <c r="F112" s="124" t="str">
        <f t="shared" si="2"/>
        <v/>
      </c>
      <c r="G112" s="125"/>
      <c r="H112" s="125"/>
      <c r="I112" s="126"/>
      <c r="J112" s="157"/>
      <c r="K112" s="109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</row>
    <row r="113" spans="1:25" ht="15.75" customHeight="1">
      <c r="A113" s="156">
        <v>105</v>
      </c>
      <c r="B113" s="127"/>
      <c r="C113" s="122"/>
      <c r="D113" s="122"/>
      <c r="E113" s="122"/>
      <c r="F113" s="124" t="str">
        <f t="shared" si="2"/>
        <v/>
      </c>
      <c r="G113" s="125"/>
      <c r="H113" s="125"/>
      <c r="I113" s="126"/>
      <c r="J113" s="157"/>
      <c r="K113" s="109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</row>
    <row r="114" spans="1:25" ht="15.75" customHeight="1">
      <c r="A114" s="156">
        <v>106</v>
      </c>
      <c r="B114" s="127"/>
      <c r="C114" s="122"/>
      <c r="D114" s="122"/>
      <c r="E114" s="122"/>
      <c r="F114" s="124" t="str">
        <f t="shared" si="2"/>
        <v/>
      </c>
      <c r="G114" s="125"/>
      <c r="H114" s="125"/>
      <c r="I114" s="126"/>
      <c r="J114" s="157"/>
      <c r="K114" s="109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</row>
    <row r="115" spans="1:25" ht="15.75" customHeight="1">
      <c r="A115" s="156">
        <v>107</v>
      </c>
      <c r="B115" s="127"/>
      <c r="C115" s="122"/>
      <c r="D115" s="122"/>
      <c r="E115" s="122"/>
      <c r="F115" s="124" t="str">
        <f t="shared" si="2"/>
        <v/>
      </c>
      <c r="G115" s="125"/>
      <c r="H115" s="125"/>
      <c r="I115" s="126"/>
      <c r="J115" s="157"/>
      <c r="K115" s="109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</row>
    <row r="116" spans="1:25" ht="15.75" customHeight="1">
      <c r="A116" s="156">
        <v>108</v>
      </c>
      <c r="B116" s="127"/>
      <c r="C116" s="122"/>
      <c r="D116" s="122"/>
      <c r="E116" s="122"/>
      <c r="F116" s="124" t="str">
        <f t="shared" si="2"/>
        <v/>
      </c>
      <c r="G116" s="125"/>
      <c r="H116" s="125"/>
      <c r="I116" s="126"/>
      <c r="J116" s="157"/>
      <c r="K116" s="109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</row>
    <row r="117" spans="1:25" ht="15.75" customHeight="1">
      <c r="A117" s="156">
        <v>109</v>
      </c>
      <c r="B117" s="127"/>
      <c r="C117" s="122"/>
      <c r="D117" s="122"/>
      <c r="E117" s="122"/>
      <c r="F117" s="124" t="str">
        <f t="shared" si="2"/>
        <v/>
      </c>
      <c r="G117" s="125"/>
      <c r="H117" s="125"/>
      <c r="I117" s="126"/>
      <c r="J117" s="157"/>
      <c r="K117" s="109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</row>
    <row r="118" spans="1:25" ht="15.75" customHeight="1">
      <c r="A118" s="156">
        <v>110</v>
      </c>
      <c r="B118" s="127"/>
      <c r="C118" s="122"/>
      <c r="D118" s="122"/>
      <c r="E118" s="122"/>
      <c r="F118" s="124" t="str">
        <f t="shared" si="2"/>
        <v/>
      </c>
      <c r="G118" s="125"/>
      <c r="H118" s="125"/>
      <c r="I118" s="126"/>
      <c r="J118" s="157"/>
      <c r="K118" s="109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</row>
    <row r="119" spans="1:25" ht="15.75" customHeight="1">
      <c r="A119" s="156">
        <v>111</v>
      </c>
      <c r="B119" s="127"/>
      <c r="C119" s="122"/>
      <c r="D119" s="122"/>
      <c r="E119" s="122"/>
      <c r="F119" s="124" t="str">
        <f t="shared" si="2"/>
        <v/>
      </c>
      <c r="G119" s="125"/>
      <c r="H119" s="125"/>
      <c r="I119" s="126"/>
      <c r="J119" s="157"/>
      <c r="K119" s="109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</row>
    <row r="120" spans="1:25" ht="15.75" customHeight="1">
      <c r="A120" s="156">
        <v>112</v>
      </c>
      <c r="B120" s="127"/>
      <c r="C120" s="122"/>
      <c r="D120" s="122"/>
      <c r="E120" s="122"/>
      <c r="F120" s="124" t="str">
        <f t="shared" si="2"/>
        <v/>
      </c>
      <c r="G120" s="125"/>
      <c r="H120" s="125"/>
      <c r="I120" s="126"/>
      <c r="J120" s="157"/>
      <c r="K120" s="109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</row>
    <row r="121" spans="1:25" ht="15.75" customHeight="1">
      <c r="A121" s="156">
        <v>113</v>
      </c>
      <c r="B121" s="127"/>
      <c r="C121" s="122"/>
      <c r="D121" s="122"/>
      <c r="E121" s="122"/>
      <c r="F121" s="124" t="str">
        <f t="shared" si="2"/>
        <v/>
      </c>
      <c r="G121" s="125"/>
      <c r="H121" s="125"/>
      <c r="I121" s="126"/>
      <c r="J121" s="157"/>
      <c r="K121" s="109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</row>
    <row r="122" spans="1:25" ht="15.75" customHeight="1">
      <c r="A122" s="156">
        <v>114</v>
      </c>
      <c r="B122" s="127"/>
      <c r="C122" s="122"/>
      <c r="D122" s="122"/>
      <c r="E122" s="122"/>
      <c r="F122" s="124" t="str">
        <f t="shared" si="2"/>
        <v/>
      </c>
      <c r="G122" s="125"/>
      <c r="H122" s="125"/>
      <c r="I122" s="126"/>
      <c r="J122" s="157"/>
      <c r="K122" s="109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</row>
    <row r="123" spans="1:25" ht="15.75" customHeight="1">
      <c r="A123" s="156">
        <v>115</v>
      </c>
      <c r="B123" s="127"/>
      <c r="C123" s="122"/>
      <c r="D123" s="122"/>
      <c r="E123" s="122"/>
      <c r="F123" s="124" t="str">
        <f t="shared" si="2"/>
        <v/>
      </c>
      <c r="G123" s="125"/>
      <c r="H123" s="125"/>
      <c r="I123" s="126"/>
      <c r="J123" s="157"/>
      <c r="K123" s="109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</row>
    <row r="124" spans="1:25" ht="15.75" customHeight="1">
      <c r="A124" s="156">
        <v>116</v>
      </c>
      <c r="B124" s="127"/>
      <c r="C124" s="122"/>
      <c r="D124" s="122"/>
      <c r="E124" s="122"/>
      <c r="F124" s="124" t="str">
        <f t="shared" si="2"/>
        <v/>
      </c>
      <c r="G124" s="125"/>
      <c r="H124" s="125"/>
      <c r="I124" s="126"/>
      <c r="J124" s="157"/>
      <c r="K124" s="109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</row>
    <row r="125" spans="1:25" ht="15.75" customHeight="1">
      <c r="A125" s="156">
        <v>117</v>
      </c>
      <c r="B125" s="127"/>
      <c r="C125" s="122"/>
      <c r="D125" s="122"/>
      <c r="E125" s="122"/>
      <c r="F125" s="124" t="str">
        <f t="shared" si="2"/>
        <v/>
      </c>
      <c r="G125" s="125"/>
      <c r="H125" s="125"/>
      <c r="I125" s="126"/>
      <c r="J125" s="157"/>
      <c r="K125" s="109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</row>
    <row r="126" spans="1:25" ht="15.75" customHeight="1">
      <c r="A126" s="156">
        <v>118</v>
      </c>
      <c r="B126" s="127"/>
      <c r="C126" s="122"/>
      <c r="D126" s="122"/>
      <c r="E126" s="122"/>
      <c r="F126" s="124" t="str">
        <f t="shared" si="2"/>
        <v/>
      </c>
      <c r="G126" s="125"/>
      <c r="H126" s="125"/>
      <c r="I126" s="126"/>
      <c r="J126" s="157"/>
      <c r="K126" s="109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</row>
    <row r="127" spans="1:25" ht="15.75" customHeight="1">
      <c r="A127" s="156">
        <v>119</v>
      </c>
      <c r="B127" s="127"/>
      <c r="C127" s="122"/>
      <c r="D127" s="122"/>
      <c r="E127" s="122"/>
      <c r="F127" s="124" t="str">
        <f t="shared" si="2"/>
        <v/>
      </c>
      <c r="G127" s="125"/>
      <c r="H127" s="125"/>
      <c r="I127" s="126"/>
      <c r="J127" s="157"/>
      <c r="K127" s="109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</row>
    <row r="128" spans="1:25" ht="15.75" customHeight="1">
      <c r="A128" s="156">
        <v>120</v>
      </c>
      <c r="B128" s="127"/>
      <c r="C128" s="122"/>
      <c r="D128" s="122"/>
      <c r="E128" s="122"/>
      <c r="F128" s="124" t="str">
        <f t="shared" si="2"/>
        <v/>
      </c>
      <c r="G128" s="125"/>
      <c r="H128" s="125"/>
      <c r="I128" s="126"/>
      <c r="J128" s="157"/>
      <c r="K128" s="109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</row>
    <row r="129" spans="1:25" ht="15.75" customHeight="1">
      <c r="A129" s="156">
        <v>121</v>
      </c>
      <c r="B129" s="127"/>
      <c r="C129" s="122"/>
      <c r="D129" s="122"/>
      <c r="E129" s="122"/>
      <c r="F129" s="124" t="str">
        <f t="shared" si="2"/>
        <v/>
      </c>
      <c r="G129" s="125"/>
      <c r="H129" s="125"/>
      <c r="I129" s="126"/>
      <c r="J129" s="157"/>
      <c r="K129" s="26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</row>
    <row r="130" spans="1:25" ht="15.75" customHeight="1">
      <c r="A130" s="156">
        <v>122</v>
      </c>
      <c r="B130" s="127"/>
      <c r="C130" s="122"/>
      <c r="D130" s="122"/>
      <c r="E130" s="122"/>
      <c r="F130" s="124" t="str">
        <f t="shared" si="2"/>
        <v/>
      </c>
      <c r="G130" s="125"/>
      <c r="H130" s="125"/>
      <c r="I130" s="126"/>
      <c r="J130" s="157"/>
      <c r="K130" s="268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</row>
    <row r="131" spans="1:25" ht="15.75" customHeight="1">
      <c r="A131" s="156">
        <v>123</v>
      </c>
      <c r="B131" s="127"/>
      <c r="C131" s="122"/>
      <c r="D131" s="122"/>
      <c r="E131" s="122"/>
      <c r="F131" s="124" t="str">
        <f t="shared" si="2"/>
        <v/>
      </c>
      <c r="G131" s="125"/>
      <c r="H131" s="125"/>
      <c r="I131" s="126"/>
      <c r="J131" s="157"/>
      <c r="K131" s="268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</row>
    <row r="132" spans="1:25" ht="15.75" customHeight="1">
      <c r="A132" s="156">
        <v>124</v>
      </c>
      <c r="B132" s="127"/>
      <c r="C132" s="122"/>
      <c r="D132" s="122"/>
      <c r="E132" s="122"/>
      <c r="F132" s="124" t="str">
        <f t="shared" si="2"/>
        <v/>
      </c>
      <c r="G132" s="125"/>
      <c r="H132" s="125"/>
      <c r="I132" s="126"/>
      <c r="J132" s="157"/>
      <c r="K132" s="109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</row>
    <row r="133" spans="1:25" ht="15.75" customHeight="1">
      <c r="A133" s="156">
        <v>125</v>
      </c>
      <c r="B133" s="127"/>
      <c r="C133" s="122"/>
      <c r="D133" s="122"/>
      <c r="E133" s="122"/>
      <c r="F133" s="124" t="str">
        <f t="shared" si="2"/>
        <v/>
      </c>
      <c r="G133" s="125"/>
      <c r="H133" s="125"/>
      <c r="I133" s="126"/>
      <c r="J133" s="157"/>
      <c r="K133" s="109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</row>
    <row r="134" spans="1:25" ht="15.75" customHeight="1">
      <c r="A134" s="156">
        <v>126</v>
      </c>
      <c r="B134" s="127"/>
      <c r="C134" s="122"/>
      <c r="D134" s="122"/>
      <c r="E134" s="122"/>
      <c r="F134" s="124" t="str">
        <f t="shared" si="2"/>
        <v/>
      </c>
      <c r="G134" s="125"/>
      <c r="H134" s="125"/>
      <c r="I134" s="126"/>
      <c r="J134" s="157"/>
      <c r="K134" s="109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</row>
    <row r="135" spans="1:25" ht="15.75" customHeight="1">
      <c r="A135" s="156">
        <v>127</v>
      </c>
      <c r="B135" s="127"/>
      <c r="C135" s="122"/>
      <c r="D135" s="122"/>
      <c r="E135" s="122"/>
      <c r="F135" s="124" t="str">
        <f t="shared" si="2"/>
        <v/>
      </c>
      <c r="G135" s="125"/>
      <c r="H135" s="125"/>
      <c r="I135" s="126"/>
      <c r="J135" s="157"/>
      <c r="K135" s="109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</row>
    <row r="136" spans="1:25" ht="15.75" customHeight="1">
      <c r="A136" s="156">
        <v>128</v>
      </c>
      <c r="B136" s="127"/>
      <c r="C136" s="122"/>
      <c r="D136" s="122"/>
      <c r="E136" s="122"/>
      <c r="F136" s="124" t="str">
        <f t="shared" si="2"/>
        <v/>
      </c>
      <c r="G136" s="125"/>
      <c r="H136" s="125"/>
      <c r="I136" s="126"/>
      <c r="J136" s="157"/>
      <c r="K136" s="109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</row>
    <row r="137" spans="1:25" ht="15.75" customHeight="1">
      <c r="A137" s="156">
        <v>129</v>
      </c>
      <c r="B137" s="127"/>
      <c r="C137" s="122"/>
      <c r="D137" s="122"/>
      <c r="E137" s="122"/>
      <c r="F137" s="124" t="str">
        <f t="shared" si="2"/>
        <v/>
      </c>
      <c r="G137" s="125"/>
      <c r="H137" s="125"/>
      <c r="I137" s="126"/>
      <c r="J137" s="157"/>
      <c r="K137" s="109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</row>
    <row r="138" spans="1:25" ht="15.75" customHeight="1">
      <c r="A138" s="156">
        <v>130</v>
      </c>
      <c r="B138" s="127"/>
      <c r="C138" s="122"/>
      <c r="D138" s="122"/>
      <c r="E138" s="122"/>
      <c r="F138" s="124" t="str">
        <f t="shared" si="2"/>
        <v/>
      </c>
      <c r="G138" s="125"/>
      <c r="H138" s="125"/>
      <c r="I138" s="126"/>
      <c r="J138" s="157"/>
      <c r="K138" s="109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</row>
    <row r="139" spans="1:25" ht="15.75" customHeight="1">
      <c r="A139" s="156">
        <v>131</v>
      </c>
      <c r="B139" s="127"/>
      <c r="C139" s="122"/>
      <c r="D139" s="122"/>
      <c r="E139" s="122"/>
      <c r="F139" s="124" t="str">
        <f t="shared" si="2"/>
        <v/>
      </c>
      <c r="G139" s="125"/>
      <c r="H139" s="125"/>
      <c r="I139" s="126"/>
      <c r="J139" s="157"/>
      <c r="K139" s="109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</row>
    <row r="140" spans="1:25" ht="15.75" customHeight="1">
      <c r="A140" s="156">
        <v>132</v>
      </c>
      <c r="B140" s="127"/>
      <c r="C140" s="122"/>
      <c r="D140" s="122"/>
      <c r="E140" s="122"/>
      <c r="F140" s="124" t="str">
        <f t="shared" si="2"/>
        <v/>
      </c>
      <c r="G140" s="125"/>
      <c r="H140" s="125"/>
      <c r="I140" s="126"/>
      <c r="J140" s="157"/>
      <c r="K140" s="109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</row>
    <row r="141" spans="1:25" ht="15.75" customHeight="1">
      <c r="A141" s="156">
        <v>133</v>
      </c>
      <c r="B141" s="127"/>
      <c r="C141" s="122"/>
      <c r="D141" s="122"/>
      <c r="E141" s="122"/>
      <c r="F141" s="124" t="str">
        <f t="shared" si="2"/>
        <v/>
      </c>
      <c r="G141" s="125"/>
      <c r="H141" s="125"/>
      <c r="I141" s="126"/>
      <c r="J141" s="157"/>
      <c r="K141" s="109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</row>
    <row r="142" spans="1:25" ht="15.75" customHeight="1">
      <c r="A142" s="156">
        <v>134</v>
      </c>
      <c r="B142" s="127"/>
      <c r="C142" s="122"/>
      <c r="D142" s="122"/>
      <c r="E142" s="122"/>
      <c r="F142" s="124" t="str">
        <f t="shared" si="2"/>
        <v/>
      </c>
      <c r="G142" s="125"/>
      <c r="H142" s="125"/>
      <c r="I142" s="126"/>
      <c r="J142" s="157"/>
      <c r="K142" s="109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</row>
    <row r="143" spans="1:25" ht="15.75" customHeight="1">
      <c r="A143" s="156">
        <v>135</v>
      </c>
      <c r="B143" s="127"/>
      <c r="C143" s="122"/>
      <c r="D143" s="122"/>
      <c r="E143" s="122"/>
      <c r="F143" s="124" t="str">
        <f t="shared" si="2"/>
        <v/>
      </c>
      <c r="G143" s="125"/>
      <c r="H143" s="125"/>
      <c r="I143" s="126"/>
      <c r="J143" s="157"/>
      <c r="K143" s="109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</row>
    <row r="144" spans="1:25" ht="15.75" customHeight="1">
      <c r="A144" s="156">
        <v>136</v>
      </c>
      <c r="B144" s="127"/>
      <c r="C144" s="122"/>
      <c r="D144" s="122"/>
      <c r="E144" s="122"/>
      <c r="F144" s="124" t="str">
        <f t="shared" si="2"/>
        <v/>
      </c>
      <c r="G144" s="125"/>
      <c r="H144" s="125"/>
      <c r="I144" s="126"/>
      <c r="J144" s="157"/>
      <c r="K144" s="109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</row>
    <row r="145" spans="1:25" ht="15.75" customHeight="1">
      <c r="A145" s="156">
        <v>137</v>
      </c>
      <c r="B145" s="127"/>
      <c r="C145" s="122"/>
      <c r="D145" s="122"/>
      <c r="E145" s="122"/>
      <c r="F145" s="124" t="str">
        <f t="shared" si="2"/>
        <v/>
      </c>
      <c r="G145" s="125"/>
      <c r="H145" s="125"/>
      <c r="I145" s="126"/>
      <c r="J145" s="157"/>
      <c r="K145" s="109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</row>
    <row r="146" spans="1:25" ht="15.75" customHeight="1">
      <c r="A146" s="156">
        <v>138</v>
      </c>
      <c r="B146" s="127"/>
      <c r="C146" s="122"/>
      <c r="D146" s="122"/>
      <c r="E146" s="122"/>
      <c r="F146" s="124" t="str">
        <f t="shared" ref="F146:F209" si="3">IF(OR(LEN(E146)=14, LEN(E146)=12), CONCATENATE(MID(E146, 5, 2), "/", MID(E146, 3, 2), "/20", MID(E146, 1, 2)), "")</f>
        <v/>
      </c>
      <c r="G146" s="125"/>
      <c r="H146" s="125"/>
      <c r="I146" s="126"/>
      <c r="J146" s="157"/>
      <c r="K146" s="109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</row>
    <row r="147" spans="1:25" ht="15.75" customHeight="1">
      <c r="A147" s="156">
        <v>139</v>
      </c>
      <c r="B147" s="127"/>
      <c r="C147" s="122"/>
      <c r="D147" s="122"/>
      <c r="E147" s="122"/>
      <c r="F147" s="124" t="str">
        <f t="shared" si="3"/>
        <v/>
      </c>
      <c r="G147" s="125"/>
      <c r="H147" s="125"/>
      <c r="I147" s="126"/>
      <c r="J147" s="157"/>
      <c r="K147" s="109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</row>
    <row r="148" spans="1:25" ht="15.75" customHeight="1">
      <c r="A148" s="156">
        <v>140</v>
      </c>
      <c r="B148" s="127"/>
      <c r="C148" s="122"/>
      <c r="D148" s="122"/>
      <c r="E148" s="122"/>
      <c r="F148" s="124" t="str">
        <f t="shared" si="3"/>
        <v/>
      </c>
      <c r="G148" s="125"/>
      <c r="H148" s="125"/>
      <c r="I148" s="126"/>
      <c r="J148" s="157"/>
      <c r="K148" s="109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</row>
    <row r="149" spans="1:25" ht="15.75" customHeight="1">
      <c r="A149" s="156">
        <v>141</v>
      </c>
      <c r="B149" s="127"/>
      <c r="C149" s="122"/>
      <c r="D149" s="122"/>
      <c r="E149" s="122"/>
      <c r="F149" s="124" t="str">
        <f t="shared" si="3"/>
        <v/>
      </c>
      <c r="G149" s="125"/>
      <c r="H149" s="125"/>
      <c r="I149" s="126"/>
      <c r="J149" s="157"/>
      <c r="K149" s="109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</row>
    <row r="150" spans="1:25" ht="15.75" customHeight="1">
      <c r="A150" s="156">
        <v>142</v>
      </c>
      <c r="B150" s="127"/>
      <c r="C150" s="122"/>
      <c r="D150" s="122"/>
      <c r="E150" s="122"/>
      <c r="F150" s="124" t="str">
        <f t="shared" si="3"/>
        <v/>
      </c>
      <c r="G150" s="125"/>
      <c r="H150" s="125"/>
      <c r="I150" s="126"/>
      <c r="J150" s="157"/>
      <c r="K150" s="109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</row>
    <row r="151" spans="1:25" ht="15.75" customHeight="1">
      <c r="A151" s="156">
        <v>143</v>
      </c>
      <c r="B151" s="127"/>
      <c r="C151" s="122"/>
      <c r="D151" s="122"/>
      <c r="E151" s="122"/>
      <c r="F151" s="124" t="str">
        <f t="shared" si="3"/>
        <v/>
      </c>
      <c r="G151" s="125"/>
      <c r="H151" s="125"/>
      <c r="I151" s="126"/>
      <c r="J151" s="157"/>
      <c r="K151" s="109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</row>
    <row r="152" spans="1:25" ht="15.75" customHeight="1">
      <c r="A152" s="156">
        <v>144</v>
      </c>
      <c r="B152" s="127"/>
      <c r="C152" s="122"/>
      <c r="D152" s="122"/>
      <c r="E152" s="122"/>
      <c r="F152" s="124" t="str">
        <f t="shared" si="3"/>
        <v/>
      </c>
      <c r="G152" s="125"/>
      <c r="H152" s="125"/>
      <c r="I152" s="126"/>
      <c r="J152" s="157"/>
      <c r="K152" s="109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5" ht="15.75" customHeight="1">
      <c r="A153" s="156">
        <v>145</v>
      </c>
      <c r="B153" s="127"/>
      <c r="C153" s="122"/>
      <c r="D153" s="122"/>
      <c r="E153" s="122"/>
      <c r="F153" s="124" t="str">
        <f t="shared" si="3"/>
        <v/>
      </c>
      <c r="G153" s="125"/>
      <c r="H153" s="125"/>
      <c r="I153" s="126"/>
      <c r="J153" s="157"/>
      <c r="K153" s="109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</row>
    <row r="154" spans="1:25" ht="15.75" customHeight="1">
      <c r="A154" s="156">
        <v>146</v>
      </c>
      <c r="B154" s="127"/>
      <c r="C154" s="122"/>
      <c r="D154" s="122"/>
      <c r="E154" s="122"/>
      <c r="F154" s="124" t="str">
        <f t="shared" si="3"/>
        <v/>
      </c>
      <c r="G154" s="125"/>
      <c r="H154" s="125"/>
      <c r="I154" s="126"/>
      <c r="J154" s="157"/>
      <c r="K154" s="109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</row>
    <row r="155" spans="1:25" ht="15.75" customHeight="1">
      <c r="A155" s="156">
        <v>147</v>
      </c>
      <c r="B155" s="127"/>
      <c r="C155" s="122"/>
      <c r="D155" s="122"/>
      <c r="E155" s="122"/>
      <c r="F155" s="124" t="str">
        <f t="shared" si="3"/>
        <v/>
      </c>
      <c r="G155" s="125"/>
      <c r="H155" s="125"/>
      <c r="I155" s="126"/>
      <c r="J155" s="157"/>
      <c r="K155" s="109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</row>
    <row r="156" spans="1:25" ht="15.75" customHeight="1">
      <c r="A156" s="156">
        <v>148</v>
      </c>
      <c r="B156" s="127"/>
      <c r="C156" s="122"/>
      <c r="D156" s="122"/>
      <c r="E156" s="122"/>
      <c r="F156" s="124" t="str">
        <f t="shared" si="3"/>
        <v/>
      </c>
      <c r="G156" s="125"/>
      <c r="H156" s="125"/>
      <c r="I156" s="126"/>
      <c r="J156" s="157"/>
      <c r="K156" s="109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</row>
    <row r="157" spans="1:25" ht="15.75" customHeight="1">
      <c r="A157" s="156">
        <v>149</v>
      </c>
      <c r="B157" s="127"/>
      <c r="C157" s="122"/>
      <c r="D157" s="122"/>
      <c r="E157" s="122"/>
      <c r="F157" s="124" t="str">
        <f t="shared" si="3"/>
        <v/>
      </c>
      <c r="G157" s="125"/>
      <c r="H157" s="125"/>
      <c r="I157" s="126"/>
      <c r="J157" s="157"/>
      <c r="K157" s="109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</row>
    <row r="158" spans="1:25" ht="15.75" customHeight="1">
      <c r="A158" s="156">
        <v>150</v>
      </c>
      <c r="B158" s="127"/>
      <c r="C158" s="122"/>
      <c r="D158" s="122"/>
      <c r="E158" s="122"/>
      <c r="F158" s="124" t="str">
        <f t="shared" si="3"/>
        <v/>
      </c>
      <c r="G158" s="125"/>
      <c r="H158" s="125"/>
      <c r="I158" s="126"/>
      <c r="J158" s="157"/>
      <c r="K158" s="109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</row>
    <row r="159" spans="1:25" ht="15.75" customHeight="1">
      <c r="A159" s="156">
        <v>151</v>
      </c>
      <c r="B159" s="127"/>
      <c r="C159" s="122"/>
      <c r="D159" s="122"/>
      <c r="E159" s="122"/>
      <c r="F159" s="124" t="str">
        <f t="shared" si="3"/>
        <v/>
      </c>
      <c r="G159" s="125"/>
      <c r="H159" s="125"/>
      <c r="I159" s="126"/>
      <c r="J159" s="157"/>
      <c r="K159" s="26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</row>
    <row r="160" spans="1:25" ht="15.75" customHeight="1">
      <c r="A160" s="156">
        <v>152</v>
      </c>
      <c r="B160" s="127"/>
      <c r="C160" s="122"/>
      <c r="D160" s="122"/>
      <c r="E160" s="122"/>
      <c r="F160" s="124" t="str">
        <f t="shared" si="3"/>
        <v/>
      </c>
      <c r="G160" s="125"/>
      <c r="H160" s="125"/>
      <c r="I160" s="126"/>
      <c r="J160" s="157"/>
      <c r="K160" s="268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</row>
    <row r="161" spans="1:25" ht="15.75" customHeight="1">
      <c r="A161" s="156">
        <v>153</v>
      </c>
      <c r="B161" s="127"/>
      <c r="C161" s="122"/>
      <c r="D161" s="122"/>
      <c r="E161" s="122"/>
      <c r="F161" s="124" t="str">
        <f t="shared" si="3"/>
        <v/>
      </c>
      <c r="G161" s="125"/>
      <c r="H161" s="125"/>
      <c r="I161" s="126"/>
      <c r="J161" s="157"/>
      <c r="K161" s="268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</row>
    <row r="162" spans="1:25" ht="15.75" customHeight="1">
      <c r="A162" s="156">
        <v>154</v>
      </c>
      <c r="B162" s="127"/>
      <c r="C162" s="122"/>
      <c r="D162" s="122"/>
      <c r="E162" s="122"/>
      <c r="F162" s="124" t="str">
        <f t="shared" si="3"/>
        <v/>
      </c>
      <c r="G162" s="125"/>
      <c r="H162" s="125"/>
      <c r="I162" s="126"/>
      <c r="J162" s="157"/>
      <c r="K162" s="109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</row>
    <row r="163" spans="1:25" ht="15.75" customHeight="1">
      <c r="A163" s="156">
        <v>155</v>
      </c>
      <c r="B163" s="127"/>
      <c r="C163" s="122"/>
      <c r="D163" s="122"/>
      <c r="E163" s="122"/>
      <c r="F163" s="124" t="str">
        <f t="shared" si="3"/>
        <v/>
      </c>
      <c r="G163" s="125"/>
      <c r="H163" s="125"/>
      <c r="I163" s="126"/>
      <c r="J163" s="157"/>
      <c r="K163" s="109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</row>
    <row r="164" spans="1:25" ht="15.75" customHeight="1">
      <c r="A164" s="156">
        <v>156</v>
      </c>
      <c r="B164" s="127"/>
      <c r="C164" s="122"/>
      <c r="D164" s="122"/>
      <c r="E164" s="122"/>
      <c r="F164" s="124" t="str">
        <f t="shared" si="3"/>
        <v/>
      </c>
      <c r="G164" s="125"/>
      <c r="H164" s="125"/>
      <c r="I164" s="126"/>
      <c r="J164" s="157"/>
      <c r="K164" s="109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</row>
    <row r="165" spans="1:25" ht="15.75" customHeight="1">
      <c r="A165" s="156">
        <v>157</v>
      </c>
      <c r="B165" s="127"/>
      <c r="C165" s="122"/>
      <c r="D165" s="122"/>
      <c r="E165" s="122"/>
      <c r="F165" s="124" t="str">
        <f t="shared" si="3"/>
        <v/>
      </c>
      <c r="G165" s="125"/>
      <c r="H165" s="125"/>
      <c r="I165" s="126"/>
      <c r="J165" s="157"/>
      <c r="K165" s="109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</row>
    <row r="166" spans="1:25" ht="15.75" customHeight="1">
      <c r="A166" s="156">
        <v>158</v>
      </c>
      <c r="B166" s="127"/>
      <c r="C166" s="122"/>
      <c r="D166" s="122"/>
      <c r="E166" s="122"/>
      <c r="F166" s="124" t="str">
        <f t="shared" si="3"/>
        <v/>
      </c>
      <c r="G166" s="125"/>
      <c r="H166" s="125"/>
      <c r="I166" s="126"/>
      <c r="J166" s="157"/>
      <c r="K166" s="109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</row>
    <row r="167" spans="1:25" ht="15.75" customHeight="1">
      <c r="A167" s="156">
        <v>159</v>
      </c>
      <c r="B167" s="127"/>
      <c r="C167" s="122"/>
      <c r="D167" s="122"/>
      <c r="E167" s="122"/>
      <c r="F167" s="124" t="str">
        <f t="shared" si="3"/>
        <v/>
      </c>
      <c r="G167" s="125"/>
      <c r="H167" s="125"/>
      <c r="I167" s="126"/>
      <c r="J167" s="157"/>
      <c r="K167" s="109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</row>
    <row r="168" spans="1:25" ht="15.75" customHeight="1">
      <c r="A168" s="156">
        <v>160</v>
      </c>
      <c r="B168" s="127"/>
      <c r="C168" s="122"/>
      <c r="D168" s="122"/>
      <c r="E168" s="122"/>
      <c r="F168" s="124" t="str">
        <f t="shared" si="3"/>
        <v/>
      </c>
      <c r="G168" s="125"/>
      <c r="H168" s="125"/>
      <c r="I168" s="126"/>
      <c r="J168" s="157"/>
      <c r="K168" s="109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</row>
    <row r="169" spans="1:25" ht="15.75" customHeight="1">
      <c r="A169" s="156">
        <v>161</v>
      </c>
      <c r="B169" s="127"/>
      <c r="C169" s="122"/>
      <c r="D169" s="122"/>
      <c r="E169" s="122"/>
      <c r="F169" s="124" t="str">
        <f t="shared" si="3"/>
        <v/>
      </c>
      <c r="G169" s="125"/>
      <c r="H169" s="125"/>
      <c r="I169" s="126"/>
      <c r="J169" s="157"/>
      <c r="K169" s="109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</row>
    <row r="170" spans="1:25" ht="15.75" customHeight="1">
      <c r="A170" s="156">
        <v>162</v>
      </c>
      <c r="B170" s="127"/>
      <c r="C170" s="122"/>
      <c r="D170" s="122"/>
      <c r="E170" s="122"/>
      <c r="F170" s="124" t="str">
        <f t="shared" si="3"/>
        <v/>
      </c>
      <c r="G170" s="125"/>
      <c r="H170" s="125"/>
      <c r="I170" s="126"/>
      <c r="J170" s="157"/>
      <c r="K170" s="109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</row>
    <row r="171" spans="1:25" ht="15.75" customHeight="1">
      <c r="A171" s="156">
        <v>163</v>
      </c>
      <c r="B171" s="127"/>
      <c r="C171" s="122"/>
      <c r="D171" s="122"/>
      <c r="E171" s="122"/>
      <c r="F171" s="124" t="str">
        <f t="shared" si="3"/>
        <v/>
      </c>
      <c r="G171" s="125"/>
      <c r="H171" s="125"/>
      <c r="I171" s="126"/>
      <c r="J171" s="157"/>
      <c r="K171" s="109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</row>
    <row r="172" spans="1:25" ht="15.75" customHeight="1">
      <c r="A172" s="156">
        <v>164</v>
      </c>
      <c r="B172" s="127"/>
      <c r="C172" s="122"/>
      <c r="D172" s="122"/>
      <c r="E172" s="122"/>
      <c r="F172" s="124" t="str">
        <f t="shared" si="3"/>
        <v/>
      </c>
      <c r="G172" s="125"/>
      <c r="H172" s="125"/>
      <c r="I172" s="126"/>
      <c r="J172" s="157"/>
      <c r="K172" s="109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</row>
    <row r="173" spans="1:25" ht="15.75" customHeight="1">
      <c r="A173" s="156">
        <v>165</v>
      </c>
      <c r="B173" s="127"/>
      <c r="C173" s="122"/>
      <c r="D173" s="122"/>
      <c r="E173" s="122"/>
      <c r="F173" s="124" t="str">
        <f t="shared" si="3"/>
        <v/>
      </c>
      <c r="G173" s="125"/>
      <c r="H173" s="125"/>
      <c r="I173" s="126"/>
      <c r="J173" s="157"/>
      <c r="K173" s="109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</row>
    <row r="174" spans="1:25" ht="15.75" customHeight="1">
      <c r="A174" s="156">
        <v>166</v>
      </c>
      <c r="B174" s="127"/>
      <c r="C174" s="122"/>
      <c r="D174" s="122"/>
      <c r="E174" s="122"/>
      <c r="F174" s="124" t="str">
        <f t="shared" si="3"/>
        <v/>
      </c>
      <c r="G174" s="125"/>
      <c r="H174" s="125"/>
      <c r="I174" s="126"/>
      <c r="J174" s="157"/>
      <c r="K174" s="109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</row>
    <row r="175" spans="1:25" ht="15.75" customHeight="1">
      <c r="A175" s="156">
        <v>167</v>
      </c>
      <c r="B175" s="127"/>
      <c r="C175" s="122"/>
      <c r="D175" s="122"/>
      <c r="E175" s="122"/>
      <c r="F175" s="124" t="str">
        <f t="shared" si="3"/>
        <v/>
      </c>
      <c r="G175" s="125"/>
      <c r="H175" s="125"/>
      <c r="I175" s="126"/>
      <c r="J175" s="157"/>
      <c r="K175" s="109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</row>
    <row r="176" spans="1:25" ht="15.75" customHeight="1">
      <c r="A176" s="156">
        <v>168</v>
      </c>
      <c r="B176" s="127"/>
      <c r="C176" s="122"/>
      <c r="D176" s="122"/>
      <c r="E176" s="122"/>
      <c r="F176" s="124" t="str">
        <f t="shared" si="3"/>
        <v/>
      </c>
      <c r="G176" s="125"/>
      <c r="H176" s="125"/>
      <c r="I176" s="126"/>
      <c r="J176" s="157"/>
      <c r="K176" s="109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</row>
    <row r="177" spans="1:25" ht="15.75" customHeight="1">
      <c r="A177" s="156">
        <v>169</v>
      </c>
      <c r="B177" s="127"/>
      <c r="C177" s="122"/>
      <c r="D177" s="122"/>
      <c r="E177" s="122"/>
      <c r="F177" s="124" t="str">
        <f t="shared" si="3"/>
        <v/>
      </c>
      <c r="G177" s="125"/>
      <c r="H177" s="125"/>
      <c r="I177" s="126"/>
      <c r="J177" s="157"/>
      <c r="K177" s="109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</row>
    <row r="178" spans="1:25" ht="15.75" customHeight="1">
      <c r="A178" s="156">
        <v>170</v>
      </c>
      <c r="B178" s="127"/>
      <c r="C178" s="122"/>
      <c r="D178" s="122"/>
      <c r="E178" s="122"/>
      <c r="F178" s="124" t="str">
        <f t="shared" si="3"/>
        <v/>
      </c>
      <c r="G178" s="125"/>
      <c r="H178" s="125"/>
      <c r="I178" s="126"/>
      <c r="J178" s="157"/>
      <c r="K178" s="109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</row>
    <row r="179" spans="1:25" ht="15.75" customHeight="1">
      <c r="A179" s="156">
        <v>171</v>
      </c>
      <c r="B179" s="127"/>
      <c r="C179" s="122"/>
      <c r="D179" s="122"/>
      <c r="E179" s="122"/>
      <c r="F179" s="124" t="str">
        <f t="shared" si="3"/>
        <v/>
      </c>
      <c r="G179" s="125"/>
      <c r="H179" s="125"/>
      <c r="I179" s="126"/>
      <c r="J179" s="157"/>
      <c r="K179" s="109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</row>
    <row r="180" spans="1:25" ht="15.75" customHeight="1">
      <c r="A180" s="156">
        <v>172</v>
      </c>
      <c r="B180" s="127"/>
      <c r="C180" s="122"/>
      <c r="D180" s="122"/>
      <c r="E180" s="122"/>
      <c r="F180" s="124" t="str">
        <f t="shared" si="3"/>
        <v/>
      </c>
      <c r="G180" s="125"/>
      <c r="H180" s="125"/>
      <c r="I180" s="126"/>
      <c r="J180" s="157"/>
      <c r="K180" s="109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</row>
    <row r="181" spans="1:25" ht="15.75" customHeight="1">
      <c r="A181" s="156">
        <v>173</v>
      </c>
      <c r="B181" s="127"/>
      <c r="C181" s="122"/>
      <c r="D181" s="122"/>
      <c r="E181" s="122"/>
      <c r="F181" s="124" t="str">
        <f t="shared" si="3"/>
        <v/>
      </c>
      <c r="G181" s="125"/>
      <c r="H181" s="125"/>
      <c r="I181" s="126"/>
      <c r="J181" s="157"/>
      <c r="K181" s="109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</row>
    <row r="182" spans="1:25" ht="15.75" customHeight="1">
      <c r="A182" s="156">
        <v>174</v>
      </c>
      <c r="B182" s="127"/>
      <c r="C182" s="122"/>
      <c r="D182" s="122"/>
      <c r="E182" s="122"/>
      <c r="F182" s="124" t="str">
        <f t="shared" si="3"/>
        <v/>
      </c>
      <c r="G182" s="125"/>
      <c r="H182" s="125"/>
      <c r="I182" s="126"/>
      <c r="J182" s="157"/>
      <c r="K182" s="109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</row>
    <row r="183" spans="1:25" ht="15.75" customHeight="1">
      <c r="A183" s="156">
        <v>175</v>
      </c>
      <c r="B183" s="127"/>
      <c r="C183" s="122"/>
      <c r="D183" s="122"/>
      <c r="E183" s="122"/>
      <c r="F183" s="124" t="str">
        <f t="shared" si="3"/>
        <v/>
      </c>
      <c r="G183" s="125"/>
      <c r="H183" s="125"/>
      <c r="I183" s="126"/>
      <c r="J183" s="157"/>
      <c r="K183" s="109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</row>
    <row r="184" spans="1:25" ht="15.75" customHeight="1">
      <c r="A184" s="156">
        <v>176</v>
      </c>
      <c r="B184" s="127"/>
      <c r="C184" s="122"/>
      <c r="D184" s="122"/>
      <c r="E184" s="122"/>
      <c r="F184" s="124" t="str">
        <f t="shared" si="3"/>
        <v/>
      </c>
      <c r="G184" s="125"/>
      <c r="H184" s="125"/>
      <c r="I184" s="126"/>
      <c r="J184" s="157"/>
      <c r="K184" s="109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</row>
    <row r="185" spans="1:25" ht="15.75" customHeight="1">
      <c r="A185" s="156">
        <v>177</v>
      </c>
      <c r="B185" s="127"/>
      <c r="C185" s="122"/>
      <c r="D185" s="122"/>
      <c r="E185" s="122"/>
      <c r="F185" s="124" t="str">
        <f t="shared" si="3"/>
        <v/>
      </c>
      <c r="G185" s="125"/>
      <c r="H185" s="125"/>
      <c r="I185" s="126"/>
      <c r="J185" s="157"/>
      <c r="K185" s="109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</row>
    <row r="186" spans="1:25" ht="15.75" customHeight="1">
      <c r="A186" s="156">
        <v>178</v>
      </c>
      <c r="B186" s="127"/>
      <c r="C186" s="122"/>
      <c r="D186" s="122"/>
      <c r="E186" s="122"/>
      <c r="F186" s="124" t="str">
        <f t="shared" si="3"/>
        <v/>
      </c>
      <c r="G186" s="125"/>
      <c r="H186" s="125"/>
      <c r="I186" s="126"/>
      <c r="J186" s="157"/>
      <c r="K186" s="109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</row>
    <row r="187" spans="1:25" ht="15.75" customHeight="1">
      <c r="A187" s="156">
        <v>179</v>
      </c>
      <c r="B187" s="127"/>
      <c r="C187" s="122"/>
      <c r="D187" s="122"/>
      <c r="E187" s="122"/>
      <c r="F187" s="124" t="str">
        <f t="shared" si="3"/>
        <v/>
      </c>
      <c r="G187" s="125"/>
      <c r="H187" s="125"/>
      <c r="I187" s="126"/>
      <c r="J187" s="157"/>
      <c r="K187" s="109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</row>
    <row r="188" spans="1:25" ht="15.75" customHeight="1">
      <c r="A188" s="156">
        <v>180</v>
      </c>
      <c r="B188" s="127"/>
      <c r="C188" s="122"/>
      <c r="D188" s="122"/>
      <c r="E188" s="122"/>
      <c r="F188" s="124" t="str">
        <f t="shared" si="3"/>
        <v/>
      </c>
      <c r="G188" s="125"/>
      <c r="H188" s="125"/>
      <c r="I188" s="126"/>
      <c r="J188" s="157"/>
      <c r="K188" s="109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</row>
    <row r="189" spans="1:25" ht="15.75" customHeight="1">
      <c r="A189" s="156">
        <v>181</v>
      </c>
      <c r="B189" s="127"/>
      <c r="C189" s="122"/>
      <c r="D189" s="122"/>
      <c r="E189" s="122"/>
      <c r="F189" s="124" t="str">
        <f t="shared" si="3"/>
        <v/>
      </c>
      <c r="G189" s="125"/>
      <c r="H189" s="125"/>
      <c r="I189" s="126"/>
      <c r="J189" s="157"/>
      <c r="K189" s="26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</row>
    <row r="190" spans="1:25" ht="15.75" customHeight="1">
      <c r="A190" s="156">
        <v>182</v>
      </c>
      <c r="B190" s="127"/>
      <c r="C190" s="122"/>
      <c r="D190" s="122"/>
      <c r="E190" s="122"/>
      <c r="F190" s="124" t="str">
        <f t="shared" si="3"/>
        <v/>
      </c>
      <c r="G190" s="125"/>
      <c r="H190" s="125"/>
      <c r="I190" s="126"/>
      <c r="J190" s="157"/>
      <c r="K190" s="268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</row>
    <row r="191" spans="1:25" ht="15.75" customHeight="1">
      <c r="A191" s="156">
        <v>183</v>
      </c>
      <c r="B191" s="127"/>
      <c r="C191" s="122"/>
      <c r="D191" s="122"/>
      <c r="E191" s="122"/>
      <c r="F191" s="124" t="str">
        <f t="shared" si="3"/>
        <v/>
      </c>
      <c r="G191" s="125"/>
      <c r="H191" s="125"/>
      <c r="I191" s="126"/>
      <c r="J191" s="157"/>
      <c r="K191" s="268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</row>
    <row r="192" spans="1:25" ht="15.75" customHeight="1">
      <c r="A192" s="156">
        <v>184</v>
      </c>
      <c r="B192" s="127"/>
      <c r="C192" s="122"/>
      <c r="D192" s="122"/>
      <c r="E192" s="122"/>
      <c r="F192" s="124" t="str">
        <f t="shared" si="3"/>
        <v/>
      </c>
      <c r="G192" s="125"/>
      <c r="H192" s="125"/>
      <c r="I192" s="126"/>
      <c r="J192" s="157"/>
      <c r="K192" s="109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</row>
    <row r="193" spans="1:25" ht="15.75" customHeight="1">
      <c r="A193" s="156">
        <v>185</v>
      </c>
      <c r="B193" s="127"/>
      <c r="C193" s="122"/>
      <c r="D193" s="122"/>
      <c r="E193" s="122"/>
      <c r="F193" s="124" t="str">
        <f t="shared" si="3"/>
        <v/>
      </c>
      <c r="G193" s="125"/>
      <c r="H193" s="125"/>
      <c r="I193" s="126"/>
      <c r="J193" s="157"/>
      <c r="K193" s="109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</row>
    <row r="194" spans="1:25" ht="15.75" customHeight="1">
      <c r="A194" s="156">
        <v>186</v>
      </c>
      <c r="B194" s="127"/>
      <c r="C194" s="122"/>
      <c r="D194" s="122"/>
      <c r="E194" s="122"/>
      <c r="F194" s="124" t="str">
        <f t="shared" si="3"/>
        <v/>
      </c>
      <c r="G194" s="125"/>
      <c r="H194" s="125"/>
      <c r="I194" s="126"/>
      <c r="J194" s="157"/>
      <c r="K194" s="109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</row>
    <row r="195" spans="1:25" ht="15.75" customHeight="1">
      <c r="A195" s="156">
        <v>187</v>
      </c>
      <c r="B195" s="127"/>
      <c r="C195" s="122"/>
      <c r="D195" s="122"/>
      <c r="E195" s="122"/>
      <c r="F195" s="124" t="str">
        <f t="shared" si="3"/>
        <v/>
      </c>
      <c r="G195" s="125"/>
      <c r="H195" s="125"/>
      <c r="I195" s="126"/>
      <c r="J195" s="157"/>
      <c r="K195" s="109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</row>
    <row r="196" spans="1:25" ht="15.75" customHeight="1">
      <c r="A196" s="156">
        <v>188</v>
      </c>
      <c r="B196" s="127"/>
      <c r="C196" s="122"/>
      <c r="D196" s="122"/>
      <c r="E196" s="122"/>
      <c r="F196" s="124" t="str">
        <f t="shared" si="3"/>
        <v/>
      </c>
      <c r="G196" s="125"/>
      <c r="H196" s="125"/>
      <c r="I196" s="126"/>
      <c r="J196" s="157"/>
      <c r="K196" s="109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</row>
    <row r="197" spans="1:25" ht="15.75" customHeight="1">
      <c r="A197" s="156">
        <v>189</v>
      </c>
      <c r="B197" s="127"/>
      <c r="C197" s="122"/>
      <c r="D197" s="122"/>
      <c r="E197" s="122"/>
      <c r="F197" s="124" t="str">
        <f t="shared" si="3"/>
        <v/>
      </c>
      <c r="G197" s="125"/>
      <c r="H197" s="125"/>
      <c r="I197" s="126"/>
      <c r="J197" s="157"/>
      <c r="K197" s="109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</row>
    <row r="198" spans="1:25" ht="15.75" customHeight="1">
      <c r="A198" s="156">
        <v>190</v>
      </c>
      <c r="B198" s="127"/>
      <c r="C198" s="122"/>
      <c r="D198" s="122"/>
      <c r="E198" s="122"/>
      <c r="F198" s="124" t="str">
        <f t="shared" si="3"/>
        <v/>
      </c>
      <c r="G198" s="125"/>
      <c r="H198" s="125"/>
      <c r="I198" s="126"/>
      <c r="J198" s="157"/>
      <c r="K198" s="109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</row>
    <row r="199" spans="1:25" ht="15.75" customHeight="1">
      <c r="A199" s="156">
        <v>191</v>
      </c>
      <c r="B199" s="127"/>
      <c r="C199" s="122"/>
      <c r="D199" s="122"/>
      <c r="E199" s="122"/>
      <c r="F199" s="124" t="str">
        <f t="shared" si="3"/>
        <v/>
      </c>
      <c r="G199" s="125"/>
      <c r="H199" s="125"/>
      <c r="I199" s="126"/>
      <c r="J199" s="157"/>
      <c r="K199" s="109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</row>
    <row r="200" spans="1:25" ht="15.75" customHeight="1">
      <c r="A200" s="156">
        <v>192</v>
      </c>
      <c r="B200" s="127"/>
      <c r="C200" s="122"/>
      <c r="D200" s="122"/>
      <c r="E200" s="122"/>
      <c r="F200" s="124" t="str">
        <f t="shared" si="3"/>
        <v/>
      </c>
      <c r="G200" s="125"/>
      <c r="H200" s="125"/>
      <c r="I200" s="126"/>
      <c r="J200" s="157"/>
      <c r="K200" s="109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</row>
    <row r="201" spans="1:25" ht="15.75" customHeight="1">
      <c r="A201" s="156">
        <v>193</v>
      </c>
      <c r="B201" s="127"/>
      <c r="C201" s="122"/>
      <c r="D201" s="122"/>
      <c r="E201" s="122"/>
      <c r="F201" s="124" t="str">
        <f t="shared" si="3"/>
        <v/>
      </c>
      <c r="G201" s="125"/>
      <c r="H201" s="125"/>
      <c r="I201" s="126"/>
      <c r="J201" s="157"/>
      <c r="K201" s="109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</row>
    <row r="202" spans="1:25" ht="15.75" customHeight="1">
      <c r="A202" s="156">
        <v>194</v>
      </c>
      <c r="B202" s="127"/>
      <c r="C202" s="122"/>
      <c r="D202" s="122"/>
      <c r="E202" s="122"/>
      <c r="F202" s="124" t="str">
        <f t="shared" si="3"/>
        <v/>
      </c>
      <c r="G202" s="125"/>
      <c r="H202" s="125"/>
      <c r="I202" s="126"/>
      <c r="J202" s="157"/>
      <c r="K202" s="109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</row>
    <row r="203" spans="1:25" ht="15.75" customHeight="1">
      <c r="A203" s="156">
        <v>195</v>
      </c>
      <c r="B203" s="127"/>
      <c r="C203" s="122"/>
      <c r="D203" s="122"/>
      <c r="E203" s="122"/>
      <c r="F203" s="124" t="str">
        <f t="shared" si="3"/>
        <v/>
      </c>
      <c r="G203" s="125"/>
      <c r="H203" s="125"/>
      <c r="I203" s="126"/>
      <c r="J203" s="157"/>
      <c r="K203" s="109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</row>
    <row r="204" spans="1:25" ht="15.75" customHeight="1">
      <c r="A204" s="156">
        <v>196</v>
      </c>
      <c r="B204" s="127"/>
      <c r="C204" s="122"/>
      <c r="D204" s="122"/>
      <c r="E204" s="122"/>
      <c r="F204" s="124" t="str">
        <f t="shared" si="3"/>
        <v/>
      </c>
      <c r="G204" s="125"/>
      <c r="H204" s="125"/>
      <c r="I204" s="126"/>
      <c r="J204" s="157"/>
      <c r="K204" s="109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</row>
    <row r="205" spans="1:25" ht="15.75" customHeight="1">
      <c r="A205" s="156">
        <v>197</v>
      </c>
      <c r="B205" s="127"/>
      <c r="C205" s="122"/>
      <c r="D205" s="122"/>
      <c r="E205" s="122"/>
      <c r="F205" s="124" t="str">
        <f t="shared" si="3"/>
        <v/>
      </c>
      <c r="G205" s="125"/>
      <c r="H205" s="125"/>
      <c r="I205" s="126"/>
      <c r="J205" s="157"/>
      <c r="K205" s="109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</row>
    <row r="206" spans="1:25" ht="15.75" customHeight="1">
      <c r="A206" s="156">
        <v>198</v>
      </c>
      <c r="B206" s="127"/>
      <c r="C206" s="122"/>
      <c r="D206" s="122"/>
      <c r="E206" s="122"/>
      <c r="F206" s="124" t="str">
        <f t="shared" si="3"/>
        <v/>
      </c>
      <c r="G206" s="125"/>
      <c r="H206" s="125"/>
      <c r="I206" s="126"/>
      <c r="J206" s="157"/>
      <c r="K206" s="109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</row>
    <row r="207" spans="1:25" ht="15.75" customHeight="1">
      <c r="A207" s="156">
        <v>199</v>
      </c>
      <c r="B207" s="127"/>
      <c r="C207" s="122"/>
      <c r="D207" s="122"/>
      <c r="E207" s="122"/>
      <c r="F207" s="124" t="str">
        <f t="shared" si="3"/>
        <v/>
      </c>
      <c r="G207" s="125"/>
      <c r="H207" s="125"/>
      <c r="I207" s="126"/>
      <c r="J207" s="157"/>
      <c r="K207" s="109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</row>
    <row r="208" spans="1:25" ht="15.75" customHeight="1">
      <c r="A208" s="156">
        <v>200</v>
      </c>
      <c r="B208" s="127"/>
      <c r="C208" s="122"/>
      <c r="D208" s="122"/>
      <c r="E208" s="122"/>
      <c r="F208" s="124" t="str">
        <f t="shared" si="3"/>
        <v/>
      </c>
      <c r="G208" s="125"/>
      <c r="H208" s="125"/>
      <c r="I208" s="126"/>
      <c r="J208" s="157"/>
      <c r="K208" s="109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</row>
    <row r="209" spans="1:25" ht="15.75" customHeight="1">
      <c r="A209" s="156">
        <v>201</v>
      </c>
      <c r="B209" s="127"/>
      <c r="C209" s="122"/>
      <c r="D209" s="122"/>
      <c r="E209" s="122"/>
      <c r="F209" s="124" t="str">
        <f t="shared" si="3"/>
        <v/>
      </c>
      <c r="G209" s="125"/>
      <c r="H209" s="125"/>
      <c r="I209" s="126"/>
      <c r="J209" s="157"/>
      <c r="K209" s="109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</row>
    <row r="210" spans="1:25" ht="15.75" customHeight="1">
      <c r="A210" s="156">
        <v>202</v>
      </c>
      <c r="B210" s="127"/>
      <c r="C210" s="122"/>
      <c r="D210" s="122"/>
      <c r="E210" s="122"/>
      <c r="F210" s="124" t="str">
        <f t="shared" ref="F210:F273" si="4">IF(OR(LEN(E210)=14, LEN(E210)=12), CONCATENATE(MID(E210, 5, 2), "/", MID(E210, 3, 2), "/20", MID(E210, 1, 2)), "")</f>
        <v/>
      </c>
      <c r="G210" s="125"/>
      <c r="H210" s="125"/>
      <c r="I210" s="126"/>
      <c r="J210" s="157"/>
      <c r="K210" s="109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</row>
    <row r="211" spans="1:25" ht="15.75" customHeight="1">
      <c r="A211" s="156">
        <v>203</v>
      </c>
      <c r="B211" s="127"/>
      <c r="C211" s="122"/>
      <c r="D211" s="122"/>
      <c r="E211" s="122"/>
      <c r="F211" s="124" t="str">
        <f t="shared" si="4"/>
        <v/>
      </c>
      <c r="G211" s="125"/>
      <c r="H211" s="125"/>
      <c r="I211" s="126"/>
      <c r="J211" s="157"/>
      <c r="K211" s="109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</row>
    <row r="212" spans="1:25" ht="15.75" customHeight="1">
      <c r="A212" s="156">
        <v>204</v>
      </c>
      <c r="B212" s="127"/>
      <c r="C212" s="122"/>
      <c r="D212" s="122"/>
      <c r="E212" s="122"/>
      <c r="F212" s="124" t="str">
        <f t="shared" si="4"/>
        <v/>
      </c>
      <c r="G212" s="125"/>
      <c r="H212" s="125"/>
      <c r="I212" s="126"/>
      <c r="J212" s="157"/>
      <c r="K212" s="109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</row>
    <row r="213" spans="1:25" ht="15.75" customHeight="1">
      <c r="A213" s="156">
        <v>205</v>
      </c>
      <c r="B213" s="127"/>
      <c r="C213" s="122"/>
      <c r="D213" s="122"/>
      <c r="E213" s="122"/>
      <c r="F213" s="124" t="str">
        <f t="shared" si="4"/>
        <v/>
      </c>
      <c r="G213" s="125"/>
      <c r="H213" s="125"/>
      <c r="I213" s="126"/>
      <c r="J213" s="157"/>
      <c r="K213" s="109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</row>
    <row r="214" spans="1:25" ht="15.75" customHeight="1">
      <c r="A214" s="156">
        <v>206</v>
      </c>
      <c r="B214" s="127"/>
      <c r="C214" s="122"/>
      <c r="D214" s="122"/>
      <c r="E214" s="122"/>
      <c r="F214" s="124" t="str">
        <f t="shared" si="4"/>
        <v/>
      </c>
      <c r="G214" s="125"/>
      <c r="H214" s="125"/>
      <c r="I214" s="126"/>
      <c r="J214" s="157"/>
      <c r="K214" s="109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</row>
    <row r="215" spans="1:25" ht="15.75" customHeight="1">
      <c r="A215" s="156">
        <v>207</v>
      </c>
      <c r="B215" s="127"/>
      <c r="C215" s="122"/>
      <c r="D215" s="122"/>
      <c r="E215" s="122"/>
      <c r="F215" s="124" t="str">
        <f t="shared" si="4"/>
        <v/>
      </c>
      <c r="G215" s="125"/>
      <c r="H215" s="125"/>
      <c r="I215" s="126"/>
      <c r="J215" s="157"/>
      <c r="K215" s="109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</row>
    <row r="216" spans="1:25" ht="15.75" customHeight="1">
      <c r="A216" s="156">
        <v>208</v>
      </c>
      <c r="B216" s="127"/>
      <c r="C216" s="122"/>
      <c r="D216" s="122"/>
      <c r="E216" s="122"/>
      <c r="F216" s="124" t="str">
        <f t="shared" si="4"/>
        <v/>
      </c>
      <c r="G216" s="125"/>
      <c r="H216" s="125"/>
      <c r="I216" s="126"/>
      <c r="J216" s="157"/>
      <c r="K216" s="109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</row>
    <row r="217" spans="1:25" ht="15.75" customHeight="1">
      <c r="A217" s="156">
        <v>209</v>
      </c>
      <c r="B217" s="127"/>
      <c r="C217" s="122"/>
      <c r="D217" s="122"/>
      <c r="E217" s="122"/>
      <c r="F217" s="124" t="str">
        <f t="shared" si="4"/>
        <v/>
      </c>
      <c r="G217" s="125"/>
      <c r="H217" s="125"/>
      <c r="I217" s="126"/>
      <c r="J217" s="157"/>
      <c r="K217" s="109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</row>
    <row r="218" spans="1:25" ht="15.75" customHeight="1">
      <c r="A218" s="156">
        <v>210</v>
      </c>
      <c r="B218" s="127"/>
      <c r="C218" s="122"/>
      <c r="D218" s="122"/>
      <c r="E218" s="122"/>
      <c r="F218" s="124" t="str">
        <f t="shared" si="4"/>
        <v/>
      </c>
      <c r="G218" s="125"/>
      <c r="H218" s="125"/>
      <c r="I218" s="126"/>
      <c r="J218" s="157"/>
      <c r="K218" s="109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</row>
    <row r="219" spans="1:25" ht="15.75" customHeight="1">
      <c r="A219" s="156">
        <v>211</v>
      </c>
      <c r="B219" s="127"/>
      <c r="C219" s="122"/>
      <c r="D219" s="122"/>
      <c r="E219" s="122"/>
      <c r="F219" s="124" t="str">
        <f t="shared" si="4"/>
        <v/>
      </c>
      <c r="G219" s="125"/>
      <c r="H219" s="125"/>
      <c r="I219" s="126"/>
      <c r="J219" s="157"/>
      <c r="K219" s="26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</row>
    <row r="220" spans="1:25" ht="15.75" customHeight="1">
      <c r="A220" s="156">
        <v>212</v>
      </c>
      <c r="B220" s="127"/>
      <c r="C220" s="122"/>
      <c r="D220" s="122"/>
      <c r="E220" s="122"/>
      <c r="F220" s="124" t="str">
        <f t="shared" si="4"/>
        <v/>
      </c>
      <c r="G220" s="125"/>
      <c r="H220" s="125"/>
      <c r="I220" s="126"/>
      <c r="J220" s="157"/>
      <c r="K220" s="268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</row>
    <row r="221" spans="1:25" ht="15.75" customHeight="1">
      <c r="A221" s="156">
        <v>213</v>
      </c>
      <c r="B221" s="127"/>
      <c r="C221" s="122"/>
      <c r="D221" s="122"/>
      <c r="E221" s="122"/>
      <c r="F221" s="124" t="str">
        <f t="shared" si="4"/>
        <v/>
      </c>
      <c r="G221" s="125"/>
      <c r="H221" s="125"/>
      <c r="I221" s="126"/>
      <c r="J221" s="157"/>
      <c r="K221" s="268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</row>
    <row r="222" spans="1:25" ht="15.75" customHeight="1">
      <c r="A222" s="156">
        <v>214</v>
      </c>
      <c r="B222" s="127"/>
      <c r="C222" s="122"/>
      <c r="D222" s="122"/>
      <c r="E222" s="122"/>
      <c r="F222" s="124" t="str">
        <f t="shared" si="4"/>
        <v/>
      </c>
      <c r="G222" s="125"/>
      <c r="H222" s="125"/>
      <c r="I222" s="126"/>
      <c r="J222" s="157"/>
      <c r="K222" s="109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</row>
    <row r="223" spans="1:25" ht="15.75" customHeight="1">
      <c r="A223" s="156">
        <v>215</v>
      </c>
      <c r="B223" s="127"/>
      <c r="C223" s="122"/>
      <c r="D223" s="122"/>
      <c r="E223" s="122"/>
      <c r="F223" s="124" t="str">
        <f t="shared" si="4"/>
        <v/>
      </c>
      <c r="G223" s="125"/>
      <c r="H223" s="125"/>
      <c r="I223" s="126"/>
      <c r="J223" s="157"/>
      <c r="K223" s="109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</row>
    <row r="224" spans="1:25" ht="15.75" customHeight="1">
      <c r="A224" s="156">
        <v>216</v>
      </c>
      <c r="B224" s="127"/>
      <c r="C224" s="122"/>
      <c r="D224" s="122"/>
      <c r="E224" s="122"/>
      <c r="F224" s="124" t="str">
        <f t="shared" si="4"/>
        <v/>
      </c>
      <c r="G224" s="125"/>
      <c r="H224" s="125"/>
      <c r="I224" s="126"/>
      <c r="J224" s="157"/>
      <c r="K224" s="109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</row>
    <row r="225" spans="1:25" ht="15.75" customHeight="1">
      <c r="A225" s="156">
        <v>217</v>
      </c>
      <c r="B225" s="127"/>
      <c r="C225" s="122"/>
      <c r="D225" s="122"/>
      <c r="E225" s="122"/>
      <c r="F225" s="124" t="str">
        <f t="shared" si="4"/>
        <v/>
      </c>
      <c r="G225" s="125"/>
      <c r="H225" s="125"/>
      <c r="I225" s="126"/>
      <c r="J225" s="157"/>
      <c r="K225" s="109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</row>
    <row r="226" spans="1:25" ht="15.75" customHeight="1">
      <c r="A226" s="156">
        <v>218</v>
      </c>
      <c r="B226" s="127"/>
      <c r="C226" s="122"/>
      <c r="D226" s="122"/>
      <c r="E226" s="122"/>
      <c r="F226" s="124" t="str">
        <f t="shared" si="4"/>
        <v/>
      </c>
      <c r="G226" s="125"/>
      <c r="H226" s="125"/>
      <c r="I226" s="126"/>
      <c r="J226" s="157"/>
      <c r="K226" s="109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</row>
    <row r="227" spans="1:25" ht="15.75" customHeight="1">
      <c r="A227" s="156">
        <v>219</v>
      </c>
      <c r="B227" s="127"/>
      <c r="C227" s="122"/>
      <c r="D227" s="122"/>
      <c r="E227" s="122"/>
      <c r="F227" s="124" t="str">
        <f t="shared" si="4"/>
        <v/>
      </c>
      <c r="G227" s="125"/>
      <c r="H227" s="125"/>
      <c r="I227" s="126"/>
      <c r="J227" s="157"/>
      <c r="K227" s="109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</row>
    <row r="228" spans="1:25" ht="15.75" customHeight="1">
      <c r="A228" s="156">
        <v>220</v>
      </c>
      <c r="B228" s="127"/>
      <c r="C228" s="122"/>
      <c r="D228" s="122"/>
      <c r="E228" s="122"/>
      <c r="F228" s="124" t="str">
        <f t="shared" si="4"/>
        <v/>
      </c>
      <c r="G228" s="125"/>
      <c r="H228" s="125"/>
      <c r="I228" s="126"/>
      <c r="J228" s="157"/>
      <c r="K228" s="109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</row>
    <row r="229" spans="1:25" ht="15.75" customHeight="1">
      <c r="A229" s="156">
        <v>221</v>
      </c>
      <c r="B229" s="127"/>
      <c r="C229" s="122"/>
      <c r="D229" s="122"/>
      <c r="E229" s="122"/>
      <c r="F229" s="124" t="str">
        <f t="shared" si="4"/>
        <v/>
      </c>
      <c r="G229" s="125"/>
      <c r="H229" s="125"/>
      <c r="I229" s="126"/>
      <c r="J229" s="157"/>
      <c r="K229" s="109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</row>
    <row r="230" spans="1:25" ht="15.75" customHeight="1">
      <c r="A230" s="156">
        <v>222</v>
      </c>
      <c r="B230" s="127"/>
      <c r="C230" s="122"/>
      <c r="D230" s="122"/>
      <c r="E230" s="122"/>
      <c r="F230" s="124" t="str">
        <f t="shared" si="4"/>
        <v/>
      </c>
      <c r="G230" s="125"/>
      <c r="H230" s="125"/>
      <c r="I230" s="126"/>
      <c r="J230" s="157"/>
      <c r="K230" s="109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</row>
    <row r="231" spans="1:25" ht="15.75" customHeight="1">
      <c r="A231" s="156">
        <v>223</v>
      </c>
      <c r="B231" s="127"/>
      <c r="C231" s="122"/>
      <c r="D231" s="122"/>
      <c r="E231" s="122"/>
      <c r="F231" s="124" t="str">
        <f t="shared" si="4"/>
        <v/>
      </c>
      <c r="G231" s="125"/>
      <c r="H231" s="125"/>
      <c r="I231" s="126"/>
      <c r="J231" s="157"/>
      <c r="K231" s="109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</row>
    <row r="232" spans="1:25" ht="15.75" customHeight="1">
      <c r="A232" s="156">
        <v>224</v>
      </c>
      <c r="B232" s="127"/>
      <c r="C232" s="122"/>
      <c r="D232" s="122"/>
      <c r="E232" s="122"/>
      <c r="F232" s="124" t="str">
        <f t="shared" si="4"/>
        <v/>
      </c>
      <c r="G232" s="125"/>
      <c r="H232" s="125"/>
      <c r="I232" s="126"/>
      <c r="J232" s="157"/>
      <c r="K232" s="109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</row>
    <row r="233" spans="1:25" ht="15.75" customHeight="1">
      <c r="A233" s="156">
        <v>225</v>
      </c>
      <c r="B233" s="127"/>
      <c r="C233" s="122"/>
      <c r="D233" s="122"/>
      <c r="E233" s="122"/>
      <c r="F233" s="124" t="str">
        <f t="shared" si="4"/>
        <v/>
      </c>
      <c r="G233" s="125"/>
      <c r="H233" s="125"/>
      <c r="I233" s="126"/>
      <c r="J233" s="157"/>
      <c r="K233" s="109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</row>
    <row r="234" spans="1:25" ht="15.75" customHeight="1">
      <c r="A234" s="156">
        <v>226</v>
      </c>
      <c r="B234" s="127"/>
      <c r="C234" s="122"/>
      <c r="D234" s="122"/>
      <c r="E234" s="122"/>
      <c r="F234" s="124" t="str">
        <f t="shared" si="4"/>
        <v/>
      </c>
      <c r="G234" s="125"/>
      <c r="H234" s="125"/>
      <c r="I234" s="126"/>
      <c r="J234" s="157"/>
      <c r="K234" s="109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</row>
    <row r="235" spans="1:25" ht="15.75" customHeight="1">
      <c r="A235" s="156">
        <v>227</v>
      </c>
      <c r="B235" s="127"/>
      <c r="C235" s="122"/>
      <c r="D235" s="122"/>
      <c r="E235" s="122"/>
      <c r="F235" s="124" t="str">
        <f t="shared" si="4"/>
        <v/>
      </c>
      <c r="G235" s="125"/>
      <c r="H235" s="125"/>
      <c r="I235" s="126"/>
      <c r="J235" s="157"/>
      <c r="K235" s="109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</row>
    <row r="236" spans="1:25" ht="15.75" customHeight="1">
      <c r="A236" s="156">
        <v>228</v>
      </c>
      <c r="B236" s="127"/>
      <c r="C236" s="122"/>
      <c r="D236" s="122"/>
      <c r="E236" s="122"/>
      <c r="F236" s="124" t="str">
        <f t="shared" si="4"/>
        <v/>
      </c>
      <c r="G236" s="125"/>
      <c r="H236" s="125"/>
      <c r="I236" s="126"/>
      <c r="J236" s="157"/>
      <c r="K236" s="109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</row>
    <row r="237" spans="1:25" ht="15.75" customHeight="1">
      <c r="A237" s="156">
        <v>229</v>
      </c>
      <c r="B237" s="127"/>
      <c r="C237" s="122"/>
      <c r="D237" s="122"/>
      <c r="E237" s="122"/>
      <c r="F237" s="124" t="str">
        <f t="shared" si="4"/>
        <v/>
      </c>
      <c r="G237" s="125"/>
      <c r="H237" s="125"/>
      <c r="I237" s="126"/>
      <c r="J237" s="157"/>
      <c r="K237" s="109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</row>
    <row r="238" spans="1:25" ht="15.75" customHeight="1">
      <c r="A238" s="156">
        <v>230</v>
      </c>
      <c r="B238" s="127"/>
      <c r="C238" s="122"/>
      <c r="D238" s="122"/>
      <c r="E238" s="122"/>
      <c r="F238" s="124" t="str">
        <f t="shared" si="4"/>
        <v/>
      </c>
      <c r="G238" s="125"/>
      <c r="H238" s="125"/>
      <c r="I238" s="126"/>
      <c r="J238" s="157"/>
      <c r="K238" s="109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</row>
    <row r="239" spans="1:25" ht="15.75" customHeight="1">
      <c r="A239" s="156">
        <v>231</v>
      </c>
      <c r="B239" s="127"/>
      <c r="C239" s="122"/>
      <c r="D239" s="122"/>
      <c r="E239" s="122"/>
      <c r="F239" s="124" t="str">
        <f t="shared" si="4"/>
        <v/>
      </c>
      <c r="G239" s="125"/>
      <c r="H239" s="125"/>
      <c r="I239" s="126"/>
      <c r="J239" s="157"/>
      <c r="K239" s="109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</row>
    <row r="240" spans="1:25" ht="15.75" customHeight="1">
      <c r="A240" s="156">
        <v>232</v>
      </c>
      <c r="B240" s="127"/>
      <c r="C240" s="122"/>
      <c r="D240" s="122"/>
      <c r="E240" s="122"/>
      <c r="F240" s="124" t="str">
        <f t="shared" si="4"/>
        <v/>
      </c>
      <c r="G240" s="125"/>
      <c r="H240" s="125"/>
      <c r="I240" s="126"/>
      <c r="J240" s="157"/>
      <c r="K240" s="109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</row>
    <row r="241" spans="1:25" ht="15.75" customHeight="1">
      <c r="A241" s="156">
        <v>233</v>
      </c>
      <c r="B241" s="127"/>
      <c r="C241" s="122"/>
      <c r="D241" s="122"/>
      <c r="E241" s="122"/>
      <c r="F241" s="124" t="str">
        <f t="shared" si="4"/>
        <v/>
      </c>
      <c r="G241" s="125"/>
      <c r="H241" s="125"/>
      <c r="I241" s="126"/>
      <c r="J241" s="157"/>
      <c r="K241" s="109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</row>
    <row r="242" spans="1:25" ht="15.75" customHeight="1">
      <c r="A242" s="156">
        <v>234</v>
      </c>
      <c r="B242" s="127"/>
      <c r="C242" s="122"/>
      <c r="D242" s="122"/>
      <c r="E242" s="122"/>
      <c r="F242" s="124" t="str">
        <f t="shared" si="4"/>
        <v/>
      </c>
      <c r="G242" s="125"/>
      <c r="H242" s="125"/>
      <c r="I242" s="126"/>
      <c r="J242" s="157"/>
      <c r="K242" s="109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</row>
    <row r="243" spans="1:25" ht="15.75" customHeight="1">
      <c r="A243" s="156">
        <v>235</v>
      </c>
      <c r="B243" s="127"/>
      <c r="C243" s="122"/>
      <c r="D243" s="122"/>
      <c r="E243" s="122"/>
      <c r="F243" s="124" t="str">
        <f t="shared" si="4"/>
        <v/>
      </c>
      <c r="G243" s="125"/>
      <c r="H243" s="125"/>
      <c r="I243" s="126"/>
      <c r="J243" s="157"/>
      <c r="K243" s="109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</row>
    <row r="244" spans="1:25" ht="15.75" customHeight="1">
      <c r="A244" s="156">
        <v>236</v>
      </c>
      <c r="B244" s="127"/>
      <c r="C244" s="122"/>
      <c r="D244" s="122"/>
      <c r="E244" s="122"/>
      <c r="F244" s="124" t="str">
        <f t="shared" si="4"/>
        <v/>
      </c>
      <c r="G244" s="125"/>
      <c r="H244" s="125"/>
      <c r="I244" s="126"/>
      <c r="J244" s="157"/>
      <c r="K244" s="109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</row>
    <row r="245" spans="1:25" ht="15.75" customHeight="1">
      <c r="A245" s="156">
        <v>237</v>
      </c>
      <c r="B245" s="127"/>
      <c r="C245" s="122"/>
      <c r="D245" s="122"/>
      <c r="E245" s="122"/>
      <c r="F245" s="124" t="str">
        <f t="shared" si="4"/>
        <v/>
      </c>
      <c r="G245" s="125"/>
      <c r="H245" s="125"/>
      <c r="I245" s="126"/>
      <c r="J245" s="157"/>
      <c r="K245" s="109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</row>
    <row r="246" spans="1:25" ht="15.75" customHeight="1">
      <c r="A246" s="156">
        <v>238</v>
      </c>
      <c r="B246" s="127"/>
      <c r="C246" s="122"/>
      <c r="D246" s="122"/>
      <c r="E246" s="122"/>
      <c r="F246" s="124" t="str">
        <f t="shared" si="4"/>
        <v/>
      </c>
      <c r="G246" s="125"/>
      <c r="H246" s="125"/>
      <c r="I246" s="126"/>
      <c r="J246" s="157"/>
      <c r="K246" s="109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</row>
    <row r="247" spans="1:25" ht="15.75" customHeight="1">
      <c r="A247" s="156">
        <v>239</v>
      </c>
      <c r="B247" s="127"/>
      <c r="C247" s="122"/>
      <c r="D247" s="122"/>
      <c r="E247" s="122"/>
      <c r="F247" s="124" t="str">
        <f t="shared" si="4"/>
        <v/>
      </c>
      <c r="G247" s="125"/>
      <c r="H247" s="125"/>
      <c r="I247" s="126"/>
      <c r="J247" s="157"/>
      <c r="K247" s="109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</row>
    <row r="248" spans="1:25" ht="15.75" customHeight="1">
      <c r="A248" s="156">
        <v>240</v>
      </c>
      <c r="B248" s="127"/>
      <c r="C248" s="122"/>
      <c r="D248" s="122"/>
      <c r="E248" s="122"/>
      <c r="F248" s="124" t="str">
        <f t="shared" si="4"/>
        <v/>
      </c>
      <c r="G248" s="125"/>
      <c r="H248" s="125"/>
      <c r="I248" s="126"/>
      <c r="J248" s="157"/>
      <c r="K248" s="109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</row>
    <row r="249" spans="1:25" ht="15.75" customHeight="1">
      <c r="A249" s="156">
        <v>241</v>
      </c>
      <c r="B249" s="127"/>
      <c r="C249" s="122"/>
      <c r="D249" s="122"/>
      <c r="E249" s="122"/>
      <c r="F249" s="124" t="str">
        <f t="shared" si="4"/>
        <v/>
      </c>
      <c r="G249" s="125"/>
      <c r="H249" s="125"/>
      <c r="I249" s="126"/>
      <c r="J249" s="157"/>
      <c r="K249" s="26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</row>
    <row r="250" spans="1:25" ht="15.75" customHeight="1">
      <c r="A250" s="156">
        <v>242</v>
      </c>
      <c r="B250" s="127"/>
      <c r="C250" s="122"/>
      <c r="D250" s="122"/>
      <c r="E250" s="122"/>
      <c r="F250" s="124" t="str">
        <f t="shared" si="4"/>
        <v/>
      </c>
      <c r="G250" s="125"/>
      <c r="H250" s="125"/>
      <c r="I250" s="126"/>
      <c r="J250" s="157"/>
      <c r="K250" s="268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</row>
    <row r="251" spans="1:25" ht="15.75" customHeight="1">
      <c r="A251" s="156">
        <v>243</v>
      </c>
      <c r="B251" s="127"/>
      <c r="C251" s="122"/>
      <c r="D251" s="122"/>
      <c r="E251" s="122"/>
      <c r="F251" s="124" t="str">
        <f t="shared" si="4"/>
        <v/>
      </c>
      <c r="G251" s="125"/>
      <c r="H251" s="125"/>
      <c r="I251" s="126"/>
      <c r="J251" s="157"/>
      <c r="K251" s="268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</row>
    <row r="252" spans="1:25" ht="15.75" customHeight="1">
      <c r="A252" s="156">
        <v>244</v>
      </c>
      <c r="B252" s="127"/>
      <c r="C252" s="122"/>
      <c r="D252" s="122"/>
      <c r="E252" s="122"/>
      <c r="F252" s="124" t="str">
        <f t="shared" si="4"/>
        <v/>
      </c>
      <c r="G252" s="125"/>
      <c r="H252" s="125"/>
      <c r="I252" s="126"/>
      <c r="J252" s="157"/>
      <c r="K252" s="109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</row>
    <row r="253" spans="1:25" ht="15.75" customHeight="1">
      <c r="A253" s="156">
        <v>245</v>
      </c>
      <c r="B253" s="127"/>
      <c r="C253" s="122"/>
      <c r="D253" s="122"/>
      <c r="E253" s="122"/>
      <c r="F253" s="124" t="str">
        <f t="shared" si="4"/>
        <v/>
      </c>
      <c r="G253" s="125"/>
      <c r="H253" s="125"/>
      <c r="I253" s="126"/>
      <c r="J253" s="157"/>
      <c r="K253" s="109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</row>
    <row r="254" spans="1:25" ht="15.75" customHeight="1">
      <c r="A254" s="156">
        <v>246</v>
      </c>
      <c r="B254" s="127"/>
      <c r="C254" s="122"/>
      <c r="D254" s="122"/>
      <c r="E254" s="122"/>
      <c r="F254" s="124" t="str">
        <f t="shared" si="4"/>
        <v/>
      </c>
      <c r="G254" s="125"/>
      <c r="H254" s="125"/>
      <c r="I254" s="126"/>
      <c r="J254" s="157"/>
      <c r="K254" s="109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</row>
    <row r="255" spans="1:25" ht="15.75" customHeight="1">
      <c r="A255" s="156">
        <v>247</v>
      </c>
      <c r="B255" s="127"/>
      <c r="C255" s="122"/>
      <c r="D255" s="122"/>
      <c r="E255" s="122"/>
      <c r="F255" s="124" t="str">
        <f t="shared" si="4"/>
        <v/>
      </c>
      <c r="G255" s="125"/>
      <c r="H255" s="125"/>
      <c r="I255" s="126"/>
      <c r="J255" s="157"/>
      <c r="K255" s="109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</row>
    <row r="256" spans="1:25" ht="15.75" customHeight="1">
      <c r="A256" s="156">
        <v>248</v>
      </c>
      <c r="B256" s="127"/>
      <c r="C256" s="122"/>
      <c r="D256" s="122"/>
      <c r="E256" s="122"/>
      <c r="F256" s="124" t="str">
        <f t="shared" si="4"/>
        <v/>
      </c>
      <c r="G256" s="125"/>
      <c r="H256" s="125"/>
      <c r="I256" s="126"/>
      <c r="J256" s="157"/>
      <c r="K256" s="109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</row>
    <row r="257" spans="1:25" ht="15.75" customHeight="1">
      <c r="A257" s="156">
        <v>249</v>
      </c>
      <c r="B257" s="127"/>
      <c r="C257" s="122"/>
      <c r="D257" s="122"/>
      <c r="E257" s="122"/>
      <c r="F257" s="124" t="str">
        <f t="shared" si="4"/>
        <v/>
      </c>
      <c r="G257" s="125"/>
      <c r="H257" s="125"/>
      <c r="I257" s="126"/>
      <c r="J257" s="157"/>
      <c r="K257" s="109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</row>
    <row r="258" spans="1:25" ht="15.75" customHeight="1">
      <c r="A258" s="156">
        <v>250</v>
      </c>
      <c r="B258" s="127"/>
      <c r="C258" s="122"/>
      <c r="D258" s="122"/>
      <c r="E258" s="122"/>
      <c r="F258" s="124" t="str">
        <f t="shared" si="4"/>
        <v/>
      </c>
      <c r="G258" s="125"/>
      <c r="H258" s="125"/>
      <c r="I258" s="126"/>
      <c r="J258" s="157"/>
      <c r="K258" s="109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</row>
    <row r="259" spans="1:25" ht="15.75" customHeight="1">
      <c r="A259" s="156">
        <v>251</v>
      </c>
      <c r="B259" s="127"/>
      <c r="C259" s="122"/>
      <c r="D259" s="122"/>
      <c r="E259" s="122"/>
      <c r="F259" s="124" t="str">
        <f t="shared" si="4"/>
        <v/>
      </c>
      <c r="G259" s="125"/>
      <c r="H259" s="125"/>
      <c r="I259" s="126"/>
      <c r="J259" s="157"/>
      <c r="K259" s="109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</row>
    <row r="260" spans="1:25" ht="15.75" customHeight="1">
      <c r="A260" s="156">
        <v>252</v>
      </c>
      <c r="B260" s="127"/>
      <c r="C260" s="122"/>
      <c r="D260" s="122"/>
      <c r="E260" s="122"/>
      <c r="F260" s="124" t="str">
        <f t="shared" si="4"/>
        <v/>
      </c>
      <c r="G260" s="125"/>
      <c r="H260" s="125"/>
      <c r="I260" s="126"/>
      <c r="J260" s="157"/>
      <c r="K260" s="109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</row>
    <row r="261" spans="1:25" ht="15.75" customHeight="1">
      <c r="A261" s="156">
        <v>253</v>
      </c>
      <c r="B261" s="127"/>
      <c r="C261" s="122"/>
      <c r="D261" s="122"/>
      <c r="E261" s="122"/>
      <c r="F261" s="124" t="str">
        <f t="shared" si="4"/>
        <v/>
      </c>
      <c r="G261" s="125"/>
      <c r="H261" s="125"/>
      <c r="I261" s="126"/>
      <c r="J261" s="157"/>
      <c r="K261" s="109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</row>
    <row r="262" spans="1:25" ht="15.75" customHeight="1">
      <c r="A262" s="156">
        <v>254</v>
      </c>
      <c r="B262" s="127"/>
      <c r="C262" s="122"/>
      <c r="D262" s="122"/>
      <c r="E262" s="122"/>
      <c r="F262" s="124" t="str">
        <f t="shared" si="4"/>
        <v/>
      </c>
      <c r="G262" s="125"/>
      <c r="H262" s="125"/>
      <c r="I262" s="126"/>
      <c r="J262" s="157"/>
      <c r="K262" s="109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</row>
    <row r="263" spans="1:25" ht="15.75" customHeight="1">
      <c r="A263" s="156">
        <v>255</v>
      </c>
      <c r="B263" s="127"/>
      <c r="C263" s="122"/>
      <c r="D263" s="122"/>
      <c r="E263" s="122"/>
      <c r="F263" s="124" t="str">
        <f t="shared" si="4"/>
        <v/>
      </c>
      <c r="G263" s="125"/>
      <c r="H263" s="125"/>
      <c r="I263" s="126"/>
      <c r="J263" s="157"/>
      <c r="K263" s="109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</row>
    <row r="264" spans="1:25" ht="15.75" customHeight="1">
      <c r="A264" s="156">
        <v>256</v>
      </c>
      <c r="B264" s="127"/>
      <c r="C264" s="122"/>
      <c r="D264" s="122"/>
      <c r="E264" s="122"/>
      <c r="F264" s="124" t="str">
        <f t="shared" si="4"/>
        <v/>
      </c>
      <c r="G264" s="125"/>
      <c r="H264" s="125"/>
      <c r="I264" s="126"/>
      <c r="J264" s="157"/>
      <c r="K264" s="109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</row>
    <row r="265" spans="1:25" ht="15.75" customHeight="1">
      <c r="A265" s="156">
        <v>257</v>
      </c>
      <c r="B265" s="127"/>
      <c r="C265" s="122"/>
      <c r="D265" s="122"/>
      <c r="E265" s="122"/>
      <c r="F265" s="124" t="str">
        <f t="shared" si="4"/>
        <v/>
      </c>
      <c r="G265" s="125"/>
      <c r="H265" s="125"/>
      <c r="I265" s="126"/>
      <c r="J265" s="157"/>
      <c r="K265" s="109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</row>
    <row r="266" spans="1:25" ht="15.75" customHeight="1">
      <c r="A266" s="156">
        <v>258</v>
      </c>
      <c r="B266" s="127"/>
      <c r="C266" s="122"/>
      <c r="D266" s="122"/>
      <c r="E266" s="122"/>
      <c r="F266" s="124" t="str">
        <f t="shared" si="4"/>
        <v/>
      </c>
      <c r="G266" s="125"/>
      <c r="H266" s="125"/>
      <c r="I266" s="126"/>
      <c r="J266" s="157"/>
      <c r="K266" s="109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</row>
    <row r="267" spans="1:25" ht="15.75" customHeight="1">
      <c r="A267" s="156">
        <v>259</v>
      </c>
      <c r="B267" s="127"/>
      <c r="C267" s="122"/>
      <c r="D267" s="122"/>
      <c r="E267" s="122"/>
      <c r="F267" s="124" t="str">
        <f t="shared" si="4"/>
        <v/>
      </c>
      <c r="G267" s="125"/>
      <c r="H267" s="125"/>
      <c r="I267" s="126"/>
      <c r="J267" s="157"/>
      <c r="K267" s="109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</row>
    <row r="268" spans="1:25" ht="15.75" customHeight="1">
      <c r="A268" s="156">
        <v>260</v>
      </c>
      <c r="B268" s="127"/>
      <c r="C268" s="122"/>
      <c r="D268" s="122"/>
      <c r="E268" s="122"/>
      <c r="F268" s="124" t="str">
        <f t="shared" si="4"/>
        <v/>
      </c>
      <c r="G268" s="125"/>
      <c r="H268" s="125"/>
      <c r="I268" s="126"/>
      <c r="J268" s="157"/>
      <c r="K268" s="109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</row>
    <row r="269" spans="1:25" ht="15.75" customHeight="1">
      <c r="A269" s="156">
        <v>261</v>
      </c>
      <c r="B269" s="127"/>
      <c r="C269" s="122"/>
      <c r="D269" s="122"/>
      <c r="E269" s="122"/>
      <c r="F269" s="124" t="str">
        <f t="shared" si="4"/>
        <v/>
      </c>
      <c r="G269" s="125"/>
      <c r="H269" s="125"/>
      <c r="I269" s="126"/>
      <c r="J269" s="157"/>
      <c r="K269" s="109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</row>
    <row r="270" spans="1:25" ht="15.75" customHeight="1">
      <c r="A270" s="156">
        <v>262</v>
      </c>
      <c r="B270" s="127"/>
      <c r="C270" s="122"/>
      <c r="D270" s="122"/>
      <c r="E270" s="122"/>
      <c r="F270" s="124" t="str">
        <f t="shared" si="4"/>
        <v/>
      </c>
      <c r="G270" s="125"/>
      <c r="H270" s="125"/>
      <c r="I270" s="126"/>
      <c r="J270" s="157"/>
      <c r="K270" s="109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</row>
    <row r="271" spans="1:25" ht="15.75" customHeight="1">
      <c r="A271" s="156">
        <v>263</v>
      </c>
      <c r="B271" s="127"/>
      <c r="C271" s="122"/>
      <c r="D271" s="122"/>
      <c r="E271" s="122"/>
      <c r="F271" s="124" t="str">
        <f t="shared" si="4"/>
        <v/>
      </c>
      <c r="G271" s="125"/>
      <c r="H271" s="125"/>
      <c r="I271" s="126"/>
      <c r="J271" s="157"/>
      <c r="K271" s="109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</row>
    <row r="272" spans="1:25" ht="15.75" customHeight="1">
      <c r="A272" s="156">
        <v>264</v>
      </c>
      <c r="B272" s="127"/>
      <c r="C272" s="122"/>
      <c r="D272" s="122"/>
      <c r="E272" s="122"/>
      <c r="F272" s="124" t="str">
        <f t="shared" si="4"/>
        <v/>
      </c>
      <c r="G272" s="125"/>
      <c r="H272" s="125"/>
      <c r="I272" s="126"/>
      <c r="J272" s="157"/>
      <c r="K272" s="109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</row>
    <row r="273" spans="1:25" ht="15.75" customHeight="1">
      <c r="A273" s="156">
        <v>265</v>
      </c>
      <c r="B273" s="127"/>
      <c r="C273" s="122"/>
      <c r="D273" s="122"/>
      <c r="E273" s="122"/>
      <c r="F273" s="124" t="str">
        <f t="shared" si="4"/>
        <v/>
      </c>
      <c r="G273" s="125"/>
      <c r="H273" s="125"/>
      <c r="I273" s="126"/>
      <c r="J273" s="157"/>
      <c r="K273" s="109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</row>
    <row r="274" spans="1:25" ht="15.75" customHeight="1">
      <c r="A274" s="156">
        <v>266</v>
      </c>
      <c r="B274" s="127"/>
      <c r="C274" s="122"/>
      <c r="D274" s="122"/>
      <c r="E274" s="122"/>
      <c r="F274" s="124" t="str">
        <f t="shared" ref="F274:F337" si="5">IF(OR(LEN(E274)=14, LEN(E274)=12), CONCATENATE(MID(E274, 5, 2), "/", MID(E274, 3, 2), "/20", MID(E274, 1, 2)), "")</f>
        <v/>
      </c>
      <c r="G274" s="125"/>
      <c r="H274" s="125"/>
      <c r="I274" s="126"/>
      <c r="J274" s="157"/>
      <c r="K274" s="109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</row>
    <row r="275" spans="1:25" ht="15.75" customHeight="1">
      <c r="A275" s="156">
        <v>267</v>
      </c>
      <c r="B275" s="127"/>
      <c r="C275" s="122"/>
      <c r="D275" s="122"/>
      <c r="E275" s="122"/>
      <c r="F275" s="124" t="str">
        <f t="shared" si="5"/>
        <v/>
      </c>
      <c r="G275" s="125"/>
      <c r="H275" s="125"/>
      <c r="I275" s="126"/>
      <c r="J275" s="157"/>
      <c r="K275" s="109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</row>
    <row r="276" spans="1:25" ht="15.75" customHeight="1">
      <c r="A276" s="156">
        <v>268</v>
      </c>
      <c r="B276" s="127"/>
      <c r="C276" s="122"/>
      <c r="D276" s="122"/>
      <c r="E276" s="122"/>
      <c r="F276" s="124" t="str">
        <f t="shared" si="5"/>
        <v/>
      </c>
      <c r="G276" s="125"/>
      <c r="H276" s="125"/>
      <c r="I276" s="126"/>
      <c r="J276" s="157"/>
      <c r="K276" s="109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</row>
    <row r="277" spans="1:25" ht="15.75" customHeight="1">
      <c r="A277" s="156">
        <v>269</v>
      </c>
      <c r="B277" s="127"/>
      <c r="C277" s="122"/>
      <c r="D277" s="122"/>
      <c r="E277" s="122"/>
      <c r="F277" s="124" t="str">
        <f t="shared" si="5"/>
        <v/>
      </c>
      <c r="G277" s="125"/>
      <c r="H277" s="125"/>
      <c r="I277" s="126"/>
      <c r="J277" s="157"/>
      <c r="K277" s="109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</row>
    <row r="278" spans="1:25" ht="15.75" customHeight="1">
      <c r="A278" s="156">
        <v>270</v>
      </c>
      <c r="B278" s="127"/>
      <c r="C278" s="122"/>
      <c r="D278" s="122"/>
      <c r="E278" s="122"/>
      <c r="F278" s="124" t="str">
        <f t="shared" si="5"/>
        <v/>
      </c>
      <c r="G278" s="125"/>
      <c r="H278" s="125"/>
      <c r="I278" s="126"/>
      <c r="J278" s="157"/>
      <c r="K278" s="109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</row>
    <row r="279" spans="1:25" ht="15.75" customHeight="1">
      <c r="A279" s="156">
        <v>271</v>
      </c>
      <c r="B279" s="127"/>
      <c r="C279" s="122"/>
      <c r="D279" s="122"/>
      <c r="E279" s="122"/>
      <c r="F279" s="124" t="str">
        <f t="shared" si="5"/>
        <v/>
      </c>
      <c r="G279" s="125"/>
      <c r="H279" s="125"/>
      <c r="I279" s="126"/>
      <c r="J279" s="157"/>
      <c r="K279" s="26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</row>
    <row r="280" spans="1:25" ht="15.75" customHeight="1">
      <c r="A280" s="156">
        <v>272</v>
      </c>
      <c r="B280" s="127"/>
      <c r="C280" s="122"/>
      <c r="D280" s="122"/>
      <c r="E280" s="122"/>
      <c r="F280" s="124" t="str">
        <f t="shared" si="5"/>
        <v/>
      </c>
      <c r="G280" s="125"/>
      <c r="H280" s="125"/>
      <c r="I280" s="126"/>
      <c r="J280" s="157"/>
      <c r="K280" s="268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</row>
    <row r="281" spans="1:25" ht="15.75" customHeight="1">
      <c r="A281" s="156">
        <v>273</v>
      </c>
      <c r="B281" s="127"/>
      <c r="C281" s="122"/>
      <c r="D281" s="122"/>
      <c r="E281" s="122"/>
      <c r="F281" s="124" t="str">
        <f t="shared" si="5"/>
        <v/>
      </c>
      <c r="G281" s="125"/>
      <c r="H281" s="125"/>
      <c r="I281" s="126"/>
      <c r="J281" s="157"/>
      <c r="K281" s="268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</row>
    <row r="282" spans="1:25" ht="15.75" customHeight="1">
      <c r="A282" s="156">
        <v>274</v>
      </c>
      <c r="B282" s="127"/>
      <c r="C282" s="122"/>
      <c r="D282" s="122"/>
      <c r="E282" s="122"/>
      <c r="F282" s="124" t="str">
        <f t="shared" si="5"/>
        <v/>
      </c>
      <c r="G282" s="125"/>
      <c r="H282" s="125"/>
      <c r="I282" s="126"/>
      <c r="J282" s="157"/>
      <c r="K282" s="109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</row>
    <row r="283" spans="1:25" ht="15.75" customHeight="1">
      <c r="A283" s="156">
        <v>275</v>
      </c>
      <c r="B283" s="127"/>
      <c r="C283" s="122"/>
      <c r="D283" s="122"/>
      <c r="E283" s="122"/>
      <c r="F283" s="124" t="str">
        <f t="shared" si="5"/>
        <v/>
      </c>
      <c r="G283" s="125"/>
      <c r="H283" s="125"/>
      <c r="I283" s="126"/>
      <c r="J283" s="157"/>
      <c r="K283" s="109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</row>
    <row r="284" spans="1:25" ht="15.75" customHeight="1">
      <c r="A284" s="156">
        <v>276</v>
      </c>
      <c r="B284" s="127"/>
      <c r="C284" s="122"/>
      <c r="D284" s="122"/>
      <c r="E284" s="122"/>
      <c r="F284" s="124" t="str">
        <f t="shared" si="5"/>
        <v/>
      </c>
      <c r="G284" s="125"/>
      <c r="H284" s="125"/>
      <c r="I284" s="126"/>
      <c r="J284" s="157"/>
      <c r="K284" s="109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</row>
    <row r="285" spans="1:25" ht="15.75" customHeight="1">
      <c r="A285" s="156">
        <v>277</v>
      </c>
      <c r="B285" s="127"/>
      <c r="C285" s="122"/>
      <c r="D285" s="122"/>
      <c r="E285" s="122"/>
      <c r="F285" s="124" t="str">
        <f t="shared" si="5"/>
        <v/>
      </c>
      <c r="G285" s="125"/>
      <c r="H285" s="125"/>
      <c r="I285" s="126"/>
      <c r="J285" s="157"/>
      <c r="K285" s="109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</row>
    <row r="286" spans="1:25" ht="15.75" customHeight="1">
      <c r="A286" s="156">
        <v>278</v>
      </c>
      <c r="B286" s="127"/>
      <c r="C286" s="122"/>
      <c r="D286" s="122"/>
      <c r="E286" s="122"/>
      <c r="F286" s="124" t="str">
        <f t="shared" si="5"/>
        <v/>
      </c>
      <c r="G286" s="125"/>
      <c r="H286" s="125"/>
      <c r="I286" s="126"/>
      <c r="J286" s="157"/>
      <c r="K286" s="109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</row>
    <row r="287" spans="1:25" ht="15.75" customHeight="1">
      <c r="A287" s="156">
        <v>279</v>
      </c>
      <c r="B287" s="127"/>
      <c r="C287" s="122"/>
      <c r="D287" s="122"/>
      <c r="E287" s="122"/>
      <c r="F287" s="124" t="str">
        <f t="shared" si="5"/>
        <v/>
      </c>
      <c r="G287" s="125"/>
      <c r="H287" s="125"/>
      <c r="I287" s="126"/>
      <c r="J287" s="157"/>
      <c r="K287" s="109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</row>
    <row r="288" spans="1:25" ht="15.75" customHeight="1">
      <c r="A288" s="156">
        <v>280</v>
      </c>
      <c r="B288" s="127"/>
      <c r="C288" s="122"/>
      <c r="D288" s="122"/>
      <c r="E288" s="122"/>
      <c r="F288" s="124" t="str">
        <f t="shared" si="5"/>
        <v/>
      </c>
      <c r="G288" s="125"/>
      <c r="H288" s="125"/>
      <c r="I288" s="126"/>
      <c r="J288" s="157"/>
      <c r="K288" s="109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</row>
    <row r="289" spans="1:25" ht="15.75" customHeight="1">
      <c r="A289" s="156">
        <v>281</v>
      </c>
      <c r="B289" s="127"/>
      <c r="C289" s="122"/>
      <c r="D289" s="122"/>
      <c r="E289" s="122"/>
      <c r="F289" s="124" t="str">
        <f t="shared" si="5"/>
        <v/>
      </c>
      <c r="G289" s="125"/>
      <c r="H289" s="125"/>
      <c r="I289" s="126"/>
      <c r="J289" s="157"/>
      <c r="K289" s="109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</row>
    <row r="290" spans="1:25" ht="15.75" customHeight="1">
      <c r="A290" s="156">
        <v>282</v>
      </c>
      <c r="B290" s="127"/>
      <c r="C290" s="122"/>
      <c r="D290" s="122"/>
      <c r="E290" s="122"/>
      <c r="F290" s="124" t="str">
        <f t="shared" si="5"/>
        <v/>
      </c>
      <c r="G290" s="125"/>
      <c r="H290" s="125"/>
      <c r="I290" s="126"/>
      <c r="J290" s="157"/>
      <c r="K290" s="109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</row>
    <row r="291" spans="1:25" ht="15.75" customHeight="1">
      <c r="A291" s="156">
        <v>283</v>
      </c>
      <c r="B291" s="127"/>
      <c r="C291" s="122"/>
      <c r="D291" s="122"/>
      <c r="E291" s="122"/>
      <c r="F291" s="124" t="str">
        <f t="shared" si="5"/>
        <v/>
      </c>
      <c r="G291" s="125"/>
      <c r="H291" s="125"/>
      <c r="I291" s="126"/>
      <c r="J291" s="157"/>
      <c r="K291" s="109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</row>
    <row r="292" spans="1:25" ht="15.75" customHeight="1">
      <c r="A292" s="156">
        <v>284</v>
      </c>
      <c r="B292" s="127"/>
      <c r="C292" s="122"/>
      <c r="D292" s="122"/>
      <c r="E292" s="122"/>
      <c r="F292" s="124" t="str">
        <f t="shared" si="5"/>
        <v/>
      </c>
      <c r="G292" s="125"/>
      <c r="H292" s="125"/>
      <c r="I292" s="126"/>
      <c r="J292" s="157"/>
      <c r="K292" s="109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</row>
    <row r="293" spans="1:25" ht="15.75" customHeight="1">
      <c r="A293" s="156">
        <v>285</v>
      </c>
      <c r="B293" s="127"/>
      <c r="C293" s="122"/>
      <c r="D293" s="122"/>
      <c r="E293" s="122"/>
      <c r="F293" s="124" t="str">
        <f t="shared" si="5"/>
        <v/>
      </c>
      <c r="G293" s="125"/>
      <c r="H293" s="125"/>
      <c r="I293" s="126"/>
      <c r="J293" s="157"/>
      <c r="K293" s="109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</row>
    <row r="294" spans="1:25" ht="15.75" customHeight="1">
      <c r="A294" s="156">
        <v>286</v>
      </c>
      <c r="B294" s="127"/>
      <c r="C294" s="122"/>
      <c r="D294" s="122"/>
      <c r="E294" s="122"/>
      <c r="F294" s="124" t="str">
        <f t="shared" si="5"/>
        <v/>
      </c>
      <c r="G294" s="125"/>
      <c r="H294" s="125"/>
      <c r="I294" s="126"/>
      <c r="J294" s="157"/>
      <c r="K294" s="109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</row>
    <row r="295" spans="1:25" ht="15.75" customHeight="1">
      <c r="A295" s="156">
        <v>287</v>
      </c>
      <c r="B295" s="127"/>
      <c r="C295" s="122"/>
      <c r="D295" s="122"/>
      <c r="E295" s="122"/>
      <c r="F295" s="124" t="str">
        <f t="shared" si="5"/>
        <v/>
      </c>
      <c r="G295" s="125"/>
      <c r="H295" s="125"/>
      <c r="I295" s="126"/>
      <c r="J295" s="157"/>
      <c r="K295" s="109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</row>
    <row r="296" spans="1:25" ht="15.75" customHeight="1">
      <c r="A296" s="156">
        <v>288</v>
      </c>
      <c r="B296" s="127"/>
      <c r="C296" s="122"/>
      <c r="D296" s="122"/>
      <c r="E296" s="122"/>
      <c r="F296" s="124" t="str">
        <f t="shared" si="5"/>
        <v/>
      </c>
      <c r="G296" s="125"/>
      <c r="H296" s="125"/>
      <c r="I296" s="126"/>
      <c r="J296" s="157"/>
      <c r="K296" s="109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</row>
    <row r="297" spans="1:25" ht="15.75" customHeight="1">
      <c r="A297" s="156">
        <v>289</v>
      </c>
      <c r="B297" s="127"/>
      <c r="C297" s="122"/>
      <c r="D297" s="122"/>
      <c r="E297" s="122"/>
      <c r="F297" s="124" t="str">
        <f t="shared" si="5"/>
        <v/>
      </c>
      <c r="G297" s="125"/>
      <c r="H297" s="125"/>
      <c r="I297" s="126"/>
      <c r="J297" s="157"/>
      <c r="K297" s="109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</row>
    <row r="298" spans="1:25" ht="15.75" customHeight="1">
      <c r="A298" s="156">
        <v>290</v>
      </c>
      <c r="B298" s="127"/>
      <c r="C298" s="122"/>
      <c r="D298" s="122"/>
      <c r="E298" s="122"/>
      <c r="F298" s="124" t="str">
        <f t="shared" si="5"/>
        <v/>
      </c>
      <c r="G298" s="125"/>
      <c r="H298" s="125"/>
      <c r="I298" s="126"/>
      <c r="J298" s="157"/>
      <c r="K298" s="109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</row>
    <row r="299" spans="1:25" ht="15.75" customHeight="1">
      <c r="A299" s="156">
        <v>291</v>
      </c>
      <c r="B299" s="127"/>
      <c r="C299" s="122"/>
      <c r="D299" s="122"/>
      <c r="E299" s="122"/>
      <c r="F299" s="124" t="str">
        <f t="shared" si="5"/>
        <v/>
      </c>
      <c r="G299" s="125"/>
      <c r="H299" s="125"/>
      <c r="I299" s="126"/>
      <c r="J299" s="157"/>
      <c r="K299" s="109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</row>
    <row r="300" spans="1:25" ht="15.75" customHeight="1">
      <c r="A300" s="156">
        <v>292</v>
      </c>
      <c r="B300" s="127"/>
      <c r="C300" s="122"/>
      <c r="D300" s="122"/>
      <c r="E300" s="122"/>
      <c r="F300" s="124" t="str">
        <f t="shared" si="5"/>
        <v/>
      </c>
      <c r="G300" s="125"/>
      <c r="H300" s="125"/>
      <c r="I300" s="126"/>
      <c r="J300" s="157"/>
      <c r="K300" s="109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</row>
    <row r="301" spans="1:25" ht="15.75" customHeight="1">
      <c r="A301" s="156">
        <v>293</v>
      </c>
      <c r="B301" s="127"/>
      <c r="C301" s="122"/>
      <c r="D301" s="122"/>
      <c r="E301" s="122"/>
      <c r="F301" s="124" t="str">
        <f t="shared" si="5"/>
        <v/>
      </c>
      <c r="G301" s="125"/>
      <c r="H301" s="125"/>
      <c r="I301" s="126"/>
      <c r="J301" s="157"/>
      <c r="K301" s="109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</row>
    <row r="302" spans="1:25" ht="15.75" customHeight="1">
      <c r="A302" s="156">
        <v>294</v>
      </c>
      <c r="B302" s="127"/>
      <c r="C302" s="122"/>
      <c r="D302" s="122"/>
      <c r="E302" s="122"/>
      <c r="F302" s="124" t="str">
        <f t="shared" si="5"/>
        <v/>
      </c>
      <c r="G302" s="125"/>
      <c r="H302" s="125"/>
      <c r="I302" s="126"/>
      <c r="J302" s="157"/>
      <c r="K302" s="109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</row>
    <row r="303" spans="1:25" ht="15.75" customHeight="1">
      <c r="A303" s="156">
        <v>295</v>
      </c>
      <c r="B303" s="127"/>
      <c r="C303" s="122"/>
      <c r="D303" s="122"/>
      <c r="E303" s="122"/>
      <c r="F303" s="124" t="str">
        <f t="shared" si="5"/>
        <v/>
      </c>
      <c r="G303" s="125"/>
      <c r="H303" s="125"/>
      <c r="I303" s="126"/>
      <c r="J303" s="157"/>
      <c r="K303" s="109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</row>
    <row r="304" spans="1:25" ht="15.75" customHeight="1">
      <c r="A304" s="156">
        <v>296</v>
      </c>
      <c r="B304" s="127"/>
      <c r="C304" s="122"/>
      <c r="D304" s="122"/>
      <c r="E304" s="122"/>
      <c r="F304" s="124" t="str">
        <f t="shared" si="5"/>
        <v/>
      </c>
      <c r="G304" s="125"/>
      <c r="H304" s="125"/>
      <c r="I304" s="126"/>
      <c r="J304" s="157"/>
      <c r="K304" s="109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</row>
    <row r="305" spans="1:25" ht="15.75" customHeight="1">
      <c r="A305" s="156">
        <v>297</v>
      </c>
      <c r="B305" s="127"/>
      <c r="C305" s="122"/>
      <c r="D305" s="122"/>
      <c r="E305" s="122"/>
      <c r="F305" s="124" t="str">
        <f t="shared" si="5"/>
        <v/>
      </c>
      <c r="G305" s="125"/>
      <c r="H305" s="125"/>
      <c r="I305" s="126"/>
      <c r="J305" s="157"/>
      <c r="K305" s="109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</row>
    <row r="306" spans="1:25" ht="15.75" customHeight="1">
      <c r="A306" s="156">
        <v>298</v>
      </c>
      <c r="B306" s="127"/>
      <c r="C306" s="122"/>
      <c r="D306" s="122"/>
      <c r="E306" s="122"/>
      <c r="F306" s="124" t="str">
        <f t="shared" si="5"/>
        <v/>
      </c>
      <c r="G306" s="125"/>
      <c r="H306" s="125"/>
      <c r="I306" s="126"/>
      <c r="J306" s="157"/>
      <c r="K306" s="109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</row>
    <row r="307" spans="1:25" ht="15.75" customHeight="1">
      <c r="A307" s="156">
        <v>299</v>
      </c>
      <c r="B307" s="127"/>
      <c r="C307" s="122"/>
      <c r="D307" s="122"/>
      <c r="E307" s="122"/>
      <c r="F307" s="124" t="str">
        <f t="shared" si="5"/>
        <v/>
      </c>
      <c r="G307" s="125"/>
      <c r="H307" s="125"/>
      <c r="I307" s="126"/>
      <c r="J307" s="157"/>
      <c r="K307" s="109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</row>
    <row r="308" spans="1:25" ht="15.75" customHeight="1">
      <c r="A308" s="156">
        <v>300</v>
      </c>
      <c r="B308" s="127"/>
      <c r="C308" s="122"/>
      <c r="D308" s="122"/>
      <c r="E308" s="122"/>
      <c r="F308" s="124" t="str">
        <f t="shared" si="5"/>
        <v/>
      </c>
      <c r="G308" s="125"/>
      <c r="H308" s="125"/>
      <c r="I308" s="126"/>
      <c r="J308" s="157"/>
      <c r="K308" s="109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</row>
    <row r="309" spans="1:25" ht="15.75" customHeight="1">
      <c r="A309" s="156">
        <v>301</v>
      </c>
      <c r="B309" s="127"/>
      <c r="C309" s="122"/>
      <c r="D309" s="122"/>
      <c r="E309" s="122"/>
      <c r="F309" s="124" t="str">
        <f t="shared" si="5"/>
        <v/>
      </c>
      <c r="G309" s="125"/>
      <c r="H309" s="125"/>
      <c r="I309" s="126"/>
      <c r="J309" s="157"/>
      <c r="K309" s="26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</row>
    <row r="310" spans="1:25" ht="15.75" customHeight="1">
      <c r="A310" s="156">
        <v>302</v>
      </c>
      <c r="B310" s="127"/>
      <c r="C310" s="122"/>
      <c r="D310" s="122"/>
      <c r="E310" s="122"/>
      <c r="F310" s="124" t="str">
        <f t="shared" si="5"/>
        <v/>
      </c>
      <c r="G310" s="125"/>
      <c r="H310" s="125"/>
      <c r="I310" s="126"/>
      <c r="J310" s="157"/>
      <c r="K310" s="268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</row>
    <row r="311" spans="1:25" ht="15.75" customHeight="1">
      <c r="A311" s="156">
        <v>303</v>
      </c>
      <c r="B311" s="127"/>
      <c r="C311" s="122"/>
      <c r="D311" s="122"/>
      <c r="E311" s="122"/>
      <c r="F311" s="124" t="str">
        <f t="shared" si="5"/>
        <v/>
      </c>
      <c r="G311" s="125"/>
      <c r="H311" s="125"/>
      <c r="I311" s="126"/>
      <c r="J311" s="157"/>
      <c r="K311" s="268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</row>
    <row r="312" spans="1:25" ht="15.75" customHeight="1">
      <c r="A312" s="156">
        <v>304</v>
      </c>
      <c r="B312" s="127"/>
      <c r="C312" s="122"/>
      <c r="D312" s="122"/>
      <c r="E312" s="122"/>
      <c r="F312" s="124" t="str">
        <f t="shared" si="5"/>
        <v/>
      </c>
      <c r="G312" s="125"/>
      <c r="H312" s="125"/>
      <c r="I312" s="126"/>
      <c r="J312" s="157"/>
      <c r="K312" s="109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</row>
    <row r="313" spans="1:25" ht="15.75" customHeight="1">
      <c r="A313" s="156">
        <v>305</v>
      </c>
      <c r="B313" s="127"/>
      <c r="C313" s="122"/>
      <c r="D313" s="122"/>
      <c r="E313" s="122"/>
      <c r="F313" s="124" t="str">
        <f t="shared" si="5"/>
        <v/>
      </c>
      <c r="G313" s="125"/>
      <c r="H313" s="125"/>
      <c r="I313" s="126"/>
      <c r="J313" s="157"/>
      <c r="K313" s="109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</row>
    <row r="314" spans="1:25" ht="15.75" customHeight="1">
      <c r="A314" s="156">
        <v>306</v>
      </c>
      <c r="B314" s="127"/>
      <c r="C314" s="122"/>
      <c r="D314" s="122"/>
      <c r="E314" s="122"/>
      <c r="F314" s="124" t="str">
        <f t="shared" si="5"/>
        <v/>
      </c>
      <c r="G314" s="125"/>
      <c r="H314" s="125"/>
      <c r="I314" s="126"/>
      <c r="J314" s="157"/>
      <c r="K314" s="109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</row>
    <row r="315" spans="1:25" ht="15.75" customHeight="1">
      <c r="A315" s="156">
        <v>307</v>
      </c>
      <c r="B315" s="127"/>
      <c r="C315" s="122"/>
      <c r="D315" s="122"/>
      <c r="E315" s="122"/>
      <c r="F315" s="124" t="str">
        <f t="shared" si="5"/>
        <v/>
      </c>
      <c r="G315" s="125"/>
      <c r="H315" s="125"/>
      <c r="I315" s="126"/>
      <c r="J315" s="157"/>
      <c r="K315" s="109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</row>
    <row r="316" spans="1:25" ht="15.75" customHeight="1">
      <c r="A316" s="156">
        <v>308</v>
      </c>
      <c r="B316" s="127"/>
      <c r="C316" s="122"/>
      <c r="D316" s="122"/>
      <c r="E316" s="122"/>
      <c r="F316" s="124" t="str">
        <f t="shared" si="5"/>
        <v/>
      </c>
      <c r="G316" s="125"/>
      <c r="H316" s="125"/>
      <c r="I316" s="126"/>
      <c r="J316" s="157"/>
      <c r="K316" s="109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</row>
    <row r="317" spans="1:25" ht="15.75" customHeight="1">
      <c r="A317" s="156">
        <v>309</v>
      </c>
      <c r="B317" s="127"/>
      <c r="C317" s="122"/>
      <c r="D317" s="122"/>
      <c r="E317" s="122"/>
      <c r="F317" s="124" t="str">
        <f t="shared" si="5"/>
        <v/>
      </c>
      <c r="G317" s="125"/>
      <c r="H317" s="125"/>
      <c r="I317" s="126"/>
      <c r="J317" s="157"/>
      <c r="K317" s="109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</row>
    <row r="318" spans="1:25" ht="15.75" customHeight="1">
      <c r="A318" s="156">
        <v>310</v>
      </c>
      <c r="B318" s="127"/>
      <c r="C318" s="122"/>
      <c r="D318" s="122"/>
      <c r="E318" s="122"/>
      <c r="F318" s="124" t="str">
        <f t="shared" si="5"/>
        <v/>
      </c>
      <c r="G318" s="125"/>
      <c r="H318" s="125"/>
      <c r="I318" s="126"/>
      <c r="J318" s="157"/>
      <c r="K318" s="109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</row>
    <row r="319" spans="1:25" ht="15.75" customHeight="1">
      <c r="A319" s="156">
        <v>311</v>
      </c>
      <c r="B319" s="127"/>
      <c r="C319" s="122"/>
      <c r="D319" s="122"/>
      <c r="E319" s="122"/>
      <c r="F319" s="124" t="str">
        <f t="shared" si="5"/>
        <v/>
      </c>
      <c r="G319" s="125"/>
      <c r="H319" s="125"/>
      <c r="I319" s="126"/>
      <c r="J319" s="157"/>
      <c r="K319" s="109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</row>
    <row r="320" spans="1:25" ht="15.75" customHeight="1">
      <c r="A320" s="156">
        <v>312</v>
      </c>
      <c r="B320" s="127"/>
      <c r="C320" s="122"/>
      <c r="D320" s="122"/>
      <c r="E320" s="122"/>
      <c r="F320" s="124" t="str">
        <f t="shared" si="5"/>
        <v/>
      </c>
      <c r="G320" s="125"/>
      <c r="H320" s="125"/>
      <c r="I320" s="126"/>
      <c r="J320" s="157"/>
      <c r="K320" s="109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</row>
    <row r="321" spans="1:25" ht="15.75" customHeight="1">
      <c r="A321" s="156">
        <v>313</v>
      </c>
      <c r="B321" s="127"/>
      <c r="C321" s="122"/>
      <c r="D321" s="122"/>
      <c r="E321" s="122"/>
      <c r="F321" s="124" t="str">
        <f t="shared" si="5"/>
        <v/>
      </c>
      <c r="G321" s="125"/>
      <c r="H321" s="125"/>
      <c r="I321" s="126"/>
      <c r="J321" s="157"/>
      <c r="K321" s="109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</row>
    <row r="322" spans="1:25" ht="15.75" customHeight="1">
      <c r="A322" s="156">
        <v>314</v>
      </c>
      <c r="B322" s="127"/>
      <c r="C322" s="122"/>
      <c r="D322" s="122"/>
      <c r="E322" s="122"/>
      <c r="F322" s="124" t="str">
        <f t="shared" si="5"/>
        <v/>
      </c>
      <c r="G322" s="125"/>
      <c r="H322" s="125"/>
      <c r="I322" s="126"/>
      <c r="J322" s="157"/>
      <c r="K322" s="109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</row>
    <row r="323" spans="1:25" ht="15.75" customHeight="1">
      <c r="A323" s="156">
        <v>315</v>
      </c>
      <c r="B323" s="127"/>
      <c r="C323" s="122"/>
      <c r="D323" s="122"/>
      <c r="E323" s="122"/>
      <c r="F323" s="124" t="str">
        <f t="shared" si="5"/>
        <v/>
      </c>
      <c r="G323" s="125"/>
      <c r="H323" s="125"/>
      <c r="I323" s="126"/>
      <c r="J323" s="157"/>
      <c r="K323" s="109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</row>
    <row r="324" spans="1:25" ht="15.75" customHeight="1">
      <c r="A324" s="156">
        <v>316</v>
      </c>
      <c r="B324" s="127"/>
      <c r="C324" s="122"/>
      <c r="D324" s="122"/>
      <c r="E324" s="122"/>
      <c r="F324" s="124" t="str">
        <f t="shared" si="5"/>
        <v/>
      </c>
      <c r="G324" s="125"/>
      <c r="H324" s="125"/>
      <c r="I324" s="126"/>
      <c r="J324" s="157"/>
      <c r="K324" s="109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</row>
    <row r="325" spans="1:25" ht="15.75" customHeight="1">
      <c r="A325" s="156">
        <v>317</v>
      </c>
      <c r="B325" s="127"/>
      <c r="C325" s="122"/>
      <c r="D325" s="122"/>
      <c r="E325" s="122"/>
      <c r="F325" s="124" t="str">
        <f t="shared" si="5"/>
        <v/>
      </c>
      <c r="G325" s="125"/>
      <c r="H325" s="125"/>
      <c r="I325" s="126"/>
      <c r="J325" s="157"/>
      <c r="K325" s="109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</row>
    <row r="326" spans="1:25" ht="15.75" customHeight="1">
      <c r="A326" s="156">
        <v>318</v>
      </c>
      <c r="B326" s="127"/>
      <c r="C326" s="122"/>
      <c r="D326" s="122"/>
      <c r="E326" s="122"/>
      <c r="F326" s="124" t="str">
        <f t="shared" si="5"/>
        <v/>
      </c>
      <c r="G326" s="125"/>
      <c r="H326" s="125"/>
      <c r="I326" s="126"/>
      <c r="J326" s="157"/>
      <c r="K326" s="109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</row>
    <row r="327" spans="1:25" ht="15.75" customHeight="1">
      <c r="A327" s="156">
        <v>319</v>
      </c>
      <c r="B327" s="127"/>
      <c r="C327" s="122"/>
      <c r="D327" s="122"/>
      <c r="E327" s="122"/>
      <c r="F327" s="124" t="str">
        <f t="shared" si="5"/>
        <v/>
      </c>
      <c r="G327" s="125"/>
      <c r="H327" s="125"/>
      <c r="I327" s="126"/>
      <c r="J327" s="157"/>
      <c r="K327" s="109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</row>
    <row r="328" spans="1:25" ht="15.75" customHeight="1">
      <c r="A328" s="156">
        <v>320</v>
      </c>
      <c r="B328" s="127"/>
      <c r="C328" s="122"/>
      <c r="D328" s="122"/>
      <c r="E328" s="122"/>
      <c r="F328" s="124" t="str">
        <f t="shared" si="5"/>
        <v/>
      </c>
      <c r="G328" s="125"/>
      <c r="H328" s="125"/>
      <c r="I328" s="126"/>
      <c r="J328" s="157"/>
      <c r="K328" s="109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</row>
    <row r="329" spans="1:25" ht="15.75" customHeight="1">
      <c r="A329" s="156">
        <v>321</v>
      </c>
      <c r="B329" s="127"/>
      <c r="C329" s="122"/>
      <c r="D329" s="122"/>
      <c r="E329" s="122"/>
      <c r="F329" s="124" t="str">
        <f t="shared" si="5"/>
        <v/>
      </c>
      <c r="G329" s="125"/>
      <c r="H329" s="125"/>
      <c r="I329" s="126"/>
      <c r="J329" s="157"/>
      <c r="K329" s="109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</row>
    <row r="330" spans="1:25" ht="15.75" customHeight="1">
      <c r="A330" s="156">
        <v>322</v>
      </c>
      <c r="B330" s="127"/>
      <c r="C330" s="122"/>
      <c r="D330" s="122"/>
      <c r="E330" s="122"/>
      <c r="F330" s="124" t="str">
        <f t="shared" si="5"/>
        <v/>
      </c>
      <c r="G330" s="125"/>
      <c r="H330" s="125"/>
      <c r="I330" s="126"/>
      <c r="J330" s="157"/>
      <c r="K330" s="109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</row>
    <row r="331" spans="1:25" ht="15.75" customHeight="1">
      <c r="A331" s="156">
        <v>323</v>
      </c>
      <c r="B331" s="127"/>
      <c r="C331" s="122"/>
      <c r="D331" s="122"/>
      <c r="E331" s="122"/>
      <c r="F331" s="124" t="str">
        <f t="shared" si="5"/>
        <v/>
      </c>
      <c r="G331" s="125"/>
      <c r="H331" s="125"/>
      <c r="I331" s="126"/>
      <c r="J331" s="157"/>
      <c r="K331" s="109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</row>
    <row r="332" spans="1:25" ht="15.75" customHeight="1">
      <c r="A332" s="156">
        <v>324</v>
      </c>
      <c r="B332" s="127"/>
      <c r="C332" s="122"/>
      <c r="D332" s="122"/>
      <c r="E332" s="122"/>
      <c r="F332" s="124" t="str">
        <f t="shared" si="5"/>
        <v/>
      </c>
      <c r="G332" s="125"/>
      <c r="H332" s="125"/>
      <c r="I332" s="126"/>
      <c r="J332" s="157"/>
      <c r="K332" s="109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>
      <c r="A333" s="156">
        <v>325</v>
      </c>
      <c r="B333" s="127"/>
      <c r="C333" s="122"/>
      <c r="D333" s="122"/>
      <c r="E333" s="122"/>
      <c r="F333" s="124" t="str">
        <f t="shared" si="5"/>
        <v/>
      </c>
      <c r="G333" s="125"/>
      <c r="H333" s="125"/>
      <c r="I333" s="126"/>
      <c r="J333" s="157"/>
      <c r="K333" s="109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</row>
    <row r="334" spans="1:25" ht="15.75" customHeight="1">
      <c r="A334" s="156">
        <v>326</v>
      </c>
      <c r="B334" s="127"/>
      <c r="C334" s="122"/>
      <c r="D334" s="122"/>
      <c r="E334" s="122"/>
      <c r="F334" s="124" t="str">
        <f t="shared" si="5"/>
        <v/>
      </c>
      <c r="G334" s="125"/>
      <c r="H334" s="125"/>
      <c r="I334" s="126"/>
      <c r="J334" s="157"/>
      <c r="K334" s="109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</row>
    <row r="335" spans="1:25" ht="15.75" customHeight="1">
      <c r="A335" s="156">
        <v>327</v>
      </c>
      <c r="B335" s="127"/>
      <c r="C335" s="122"/>
      <c r="D335" s="122"/>
      <c r="E335" s="122"/>
      <c r="F335" s="124" t="str">
        <f t="shared" si="5"/>
        <v/>
      </c>
      <c r="G335" s="125"/>
      <c r="H335" s="125"/>
      <c r="I335" s="126"/>
      <c r="J335" s="157"/>
      <c r="K335" s="109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</row>
    <row r="336" spans="1:25" ht="15.75" customHeight="1">
      <c r="A336" s="156">
        <v>328</v>
      </c>
      <c r="B336" s="127"/>
      <c r="C336" s="122"/>
      <c r="D336" s="122"/>
      <c r="E336" s="122"/>
      <c r="F336" s="124" t="str">
        <f t="shared" si="5"/>
        <v/>
      </c>
      <c r="G336" s="125"/>
      <c r="H336" s="125"/>
      <c r="I336" s="126"/>
      <c r="J336" s="157"/>
      <c r="K336" s="109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</row>
    <row r="337" spans="1:25" ht="15.75" customHeight="1">
      <c r="A337" s="156">
        <v>329</v>
      </c>
      <c r="B337" s="127"/>
      <c r="C337" s="122"/>
      <c r="D337" s="122"/>
      <c r="E337" s="122"/>
      <c r="F337" s="124" t="str">
        <f t="shared" si="5"/>
        <v/>
      </c>
      <c r="G337" s="125"/>
      <c r="H337" s="125"/>
      <c r="I337" s="126"/>
      <c r="J337" s="157"/>
      <c r="K337" s="109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</row>
    <row r="338" spans="1:25" ht="15.75" customHeight="1">
      <c r="A338" s="156">
        <v>330</v>
      </c>
      <c r="B338" s="127"/>
      <c r="C338" s="122"/>
      <c r="D338" s="122"/>
      <c r="E338" s="122"/>
      <c r="F338" s="124" t="str">
        <f t="shared" ref="F338:F401" si="6">IF(OR(LEN(E338)=14, LEN(E338)=12), CONCATENATE(MID(E338, 5, 2), "/", MID(E338, 3, 2), "/20", MID(E338, 1, 2)), "")</f>
        <v/>
      </c>
      <c r="G338" s="125"/>
      <c r="H338" s="125"/>
      <c r="I338" s="126"/>
      <c r="J338" s="157"/>
      <c r="K338" s="109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</row>
    <row r="339" spans="1:25" ht="15.75" customHeight="1">
      <c r="A339" s="156">
        <v>331</v>
      </c>
      <c r="B339" s="127"/>
      <c r="C339" s="122"/>
      <c r="D339" s="122"/>
      <c r="E339" s="122"/>
      <c r="F339" s="124" t="str">
        <f t="shared" si="6"/>
        <v/>
      </c>
      <c r="G339" s="125"/>
      <c r="H339" s="125"/>
      <c r="I339" s="126"/>
      <c r="J339" s="157"/>
      <c r="K339" s="26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</row>
    <row r="340" spans="1:25" ht="15.75" customHeight="1">
      <c r="A340" s="156">
        <v>332</v>
      </c>
      <c r="B340" s="127"/>
      <c r="C340" s="122"/>
      <c r="D340" s="122"/>
      <c r="E340" s="122"/>
      <c r="F340" s="124" t="str">
        <f t="shared" si="6"/>
        <v/>
      </c>
      <c r="G340" s="125"/>
      <c r="H340" s="125"/>
      <c r="I340" s="126"/>
      <c r="J340" s="157"/>
      <c r="K340" s="268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</row>
    <row r="341" spans="1:25" ht="15.75" customHeight="1">
      <c r="A341" s="156">
        <v>333</v>
      </c>
      <c r="B341" s="127"/>
      <c r="C341" s="122"/>
      <c r="D341" s="122"/>
      <c r="E341" s="122"/>
      <c r="F341" s="124" t="str">
        <f t="shared" si="6"/>
        <v/>
      </c>
      <c r="G341" s="125"/>
      <c r="H341" s="125"/>
      <c r="I341" s="126"/>
      <c r="J341" s="157"/>
      <c r="K341" s="268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</row>
    <row r="342" spans="1:25" ht="15.75" customHeight="1">
      <c r="A342" s="156">
        <v>334</v>
      </c>
      <c r="B342" s="127"/>
      <c r="C342" s="122"/>
      <c r="D342" s="122"/>
      <c r="E342" s="122"/>
      <c r="F342" s="124" t="str">
        <f t="shared" si="6"/>
        <v/>
      </c>
      <c r="G342" s="125"/>
      <c r="H342" s="125"/>
      <c r="I342" s="126"/>
      <c r="J342" s="157"/>
      <c r="K342" s="109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</row>
    <row r="343" spans="1:25" ht="15.75" customHeight="1">
      <c r="A343" s="156">
        <v>335</v>
      </c>
      <c r="B343" s="127"/>
      <c r="C343" s="122"/>
      <c r="D343" s="122"/>
      <c r="E343" s="122"/>
      <c r="F343" s="124" t="str">
        <f t="shared" si="6"/>
        <v/>
      </c>
      <c r="G343" s="125"/>
      <c r="H343" s="125"/>
      <c r="I343" s="126"/>
      <c r="J343" s="157"/>
      <c r="K343" s="109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</row>
    <row r="344" spans="1:25" ht="15.75" customHeight="1">
      <c r="A344" s="156">
        <v>336</v>
      </c>
      <c r="B344" s="127"/>
      <c r="C344" s="122"/>
      <c r="D344" s="122"/>
      <c r="E344" s="122"/>
      <c r="F344" s="124" t="str">
        <f t="shared" si="6"/>
        <v/>
      </c>
      <c r="G344" s="125"/>
      <c r="H344" s="125"/>
      <c r="I344" s="126"/>
      <c r="J344" s="157"/>
      <c r="K344" s="109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</row>
    <row r="345" spans="1:25" ht="15.75" customHeight="1">
      <c r="A345" s="156">
        <v>337</v>
      </c>
      <c r="B345" s="127"/>
      <c r="C345" s="122"/>
      <c r="D345" s="122"/>
      <c r="E345" s="122"/>
      <c r="F345" s="124" t="str">
        <f t="shared" si="6"/>
        <v/>
      </c>
      <c r="G345" s="125"/>
      <c r="H345" s="125"/>
      <c r="I345" s="126"/>
      <c r="J345" s="157"/>
      <c r="K345" s="109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</row>
    <row r="346" spans="1:25" ht="15.75" customHeight="1">
      <c r="A346" s="156">
        <v>338</v>
      </c>
      <c r="B346" s="127"/>
      <c r="C346" s="122"/>
      <c r="D346" s="122"/>
      <c r="E346" s="122"/>
      <c r="F346" s="124" t="str">
        <f t="shared" si="6"/>
        <v/>
      </c>
      <c r="G346" s="125"/>
      <c r="H346" s="125"/>
      <c r="I346" s="126"/>
      <c r="J346" s="157"/>
      <c r="K346" s="109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</row>
    <row r="347" spans="1:25" ht="15.75" customHeight="1">
      <c r="A347" s="156">
        <v>339</v>
      </c>
      <c r="B347" s="127"/>
      <c r="C347" s="122"/>
      <c r="D347" s="122"/>
      <c r="E347" s="122"/>
      <c r="F347" s="124" t="str">
        <f t="shared" si="6"/>
        <v/>
      </c>
      <c r="G347" s="125"/>
      <c r="H347" s="125"/>
      <c r="I347" s="126"/>
      <c r="J347" s="157"/>
      <c r="K347" s="109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</row>
    <row r="348" spans="1:25" ht="15.75" customHeight="1">
      <c r="A348" s="156">
        <v>340</v>
      </c>
      <c r="B348" s="127"/>
      <c r="C348" s="122"/>
      <c r="D348" s="122"/>
      <c r="E348" s="122"/>
      <c r="F348" s="124" t="str">
        <f t="shared" si="6"/>
        <v/>
      </c>
      <c r="G348" s="125"/>
      <c r="H348" s="125"/>
      <c r="I348" s="126"/>
      <c r="J348" s="157"/>
      <c r="K348" s="109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</row>
    <row r="349" spans="1:25" ht="15.75" customHeight="1">
      <c r="A349" s="156">
        <v>341</v>
      </c>
      <c r="B349" s="127"/>
      <c r="C349" s="122"/>
      <c r="D349" s="122"/>
      <c r="E349" s="122"/>
      <c r="F349" s="124" t="str">
        <f t="shared" si="6"/>
        <v/>
      </c>
      <c r="G349" s="125"/>
      <c r="H349" s="125"/>
      <c r="I349" s="126"/>
      <c r="J349" s="157"/>
      <c r="K349" s="109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</row>
    <row r="350" spans="1:25" ht="15.75" customHeight="1">
      <c r="A350" s="156">
        <v>342</v>
      </c>
      <c r="B350" s="127"/>
      <c r="C350" s="122"/>
      <c r="D350" s="122"/>
      <c r="E350" s="122"/>
      <c r="F350" s="124" t="str">
        <f t="shared" si="6"/>
        <v/>
      </c>
      <c r="G350" s="125"/>
      <c r="H350" s="125"/>
      <c r="I350" s="126"/>
      <c r="J350" s="157"/>
      <c r="K350" s="109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</row>
    <row r="351" spans="1:25" ht="15.75" customHeight="1">
      <c r="A351" s="156">
        <v>343</v>
      </c>
      <c r="B351" s="127"/>
      <c r="C351" s="122"/>
      <c r="D351" s="122"/>
      <c r="E351" s="122"/>
      <c r="F351" s="124" t="str">
        <f t="shared" si="6"/>
        <v/>
      </c>
      <c r="G351" s="125"/>
      <c r="H351" s="125"/>
      <c r="I351" s="126"/>
      <c r="J351" s="157"/>
      <c r="K351" s="109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</row>
    <row r="352" spans="1:25" ht="15.75" customHeight="1">
      <c r="A352" s="156">
        <v>344</v>
      </c>
      <c r="B352" s="127"/>
      <c r="C352" s="122"/>
      <c r="D352" s="122"/>
      <c r="E352" s="122"/>
      <c r="F352" s="124" t="str">
        <f t="shared" si="6"/>
        <v/>
      </c>
      <c r="G352" s="125"/>
      <c r="H352" s="125"/>
      <c r="I352" s="126"/>
      <c r="J352" s="157"/>
      <c r="K352" s="109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</row>
    <row r="353" spans="1:25" ht="15.75" customHeight="1">
      <c r="A353" s="156">
        <v>345</v>
      </c>
      <c r="B353" s="127"/>
      <c r="C353" s="122"/>
      <c r="D353" s="122"/>
      <c r="E353" s="122"/>
      <c r="F353" s="124" t="str">
        <f t="shared" si="6"/>
        <v/>
      </c>
      <c r="G353" s="125"/>
      <c r="H353" s="125"/>
      <c r="I353" s="126"/>
      <c r="J353" s="157"/>
      <c r="K353" s="109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</row>
    <row r="354" spans="1:25" ht="15.75" customHeight="1">
      <c r="A354" s="156">
        <v>346</v>
      </c>
      <c r="B354" s="127"/>
      <c r="C354" s="122"/>
      <c r="D354" s="122"/>
      <c r="E354" s="122"/>
      <c r="F354" s="124" t="str">
        <f t="shared" si="6"/>
        <v/>
      </c>
      <c r="G354" s="125"/>
      <c r="H354" s="125"/>
      <c r="I354" s="126"/>
      <c r="J354" s="157"/>
      <c r="K354" s="109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</row>
    <row r="355" spans="1:25" ht="15.75" customHeight="1">
      <c r="A355" s="156">
        <v>347</v>
      </c>
      <c r="B355" s="127"/>
      <c r="C355" s="122"/>
      <c r="D355" s="122"/>
      <c r="E355" s="122"/>
      <c r="F355" s="124" t="str">
        <f t="shared" si="6"/>
        <v/>
      </c>
      <c r="G355" s="125"/>
      <c r="H355" s="125"/>
      <c r="I355" s="126"/>
      <c r="J355" s="157"/>
      <c r="K355" s="109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</row>
    <row r="356" spans="1:25" ht="15.75" customHeight="1">
      <c r="A356" s="156">
        <v>348</v>
      </c>
      <c r="B356" s="127"/>
      <c r="C356" s="122"/>
      <c r="D356" s="122"/>
      <c r="E356" s="122"/>
      <c r="F356" s="124" t="str">
        <f t="shared" si="6"/>
        <v/>
      </c>
      <c r="G356" s="125"/>
      <c r="H356" s="125"/>
      <c r="I356" s="126"/>
      <c r="J356" s="157"/>
      <c r="K356" s="109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</row>
    <row r="357" spans="1:25" ht="15.75" customHeight="1">
      <c r="A357" s="156">
        <v>349</v>
      </c>
      <c r="B357" s="127"/>
      <c r="C357" s="122"/>
      <c r="D357" s="122"/>
      <c r="E357" s="122"/>
      <c r="F357" s="124" t="str">
        <f t="shared" si="6"/>
        <v/>
      </c>
      <c r="G357" s="125"/>
      <c r="H357" s="125"/>
      <c r="I357" s="126"/>
      <c r="J357" s="157"/>
      <c r="K357" s="109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</row>
    <row r="358" spans="1:25" ht="15.75" customHeight="1">
      <c r="A358" s="156">
        <v>350</v>
      </c>
      <c r="B358" s="127"/>
      <c r="C358" s="122"/>
      <c r="D358" s="122"/>
      <c r="E358" s="122"/>
      <c r="F358" s="124" t="str">
        <f t="shared" si="6"/>
        <v/>
      </c>
      <c r="G358" s="125"/>
      <c r="H358" s="125"/>
      <c r="I358" s="126"/>
      <c r="J358" s="157"/>
      <c r="K358" s="109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</row>
    <row r="359" spans="1:25" ht="15.75" customHeight="1">
      <c r="A359" s="156">
        <v>351</v>
      </c>
      <c r="B359" s="127"/>
      <c r="C359" s="122"/>
      <c r="D359" s="122"/>
      <c r="E359" s="122"/>
      <c r="F359" s="124" t="str">
        <f t="shared" si="6"/>
        <v/>
      </c>
      <c r="G359" s="125"/>
      <c r="H359" s="125"/>
      <c r="I359" s="126"/>
      <c r="J359" s="157"/>
      <c r="K359" s="109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</row>
    <row r="360" spans="1:25" ht="15.75" customHeight="1">
      <c r="A360" s="156">
        <v>352</v>
      </c>
      <c r="B360" s="127"/>
      <c r="C360" s="122"/>
      <c r="D360" s="122"/>
      <c r="E360" s="122"/>
      <c r="F360" s="124" t="str">
        <f t="shared" si="6"/>
        <v/>
      </c>
      <c r="G360" s="125"/>
      <c r="H360" s="125"/>
      <c r="I360" s="126"/>
      <c r="J360" s="157"/>
      <c r="K360" s="109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</row>
    <row r="361" spans="1:25" ht="15.75" customHeight="1">
      <c r="A361" s="156">
        <v>353</v>
      </c>
      <c r="B361" s="127"/>
      <c r="C361" s="122"/>
      <c r="D361" s="122"/>
      <c r="E361" s="122"/>
      <c r="F361" s="124" t="str">
        <f t="shared" si="6"/>
        <v/>
      </c>
      <c r="G361" s="125"/>
      <c r="H361" s="125"/>
      <c r="I361" s="126"/>
      <c r="J361" s="157"/>
      <c r="K361" s="109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</row>
    <row r="362" spans="1:25" ht="15.75" customHeight="1">
      <c r="A362" s="156">
        <v>354</v>
      </c>
      <c r="B362" s="127"/>
      <c r="C362" s="122"/>
      <c r="D362" s="122"/>
      <c r="E362" s="122"/>
      <c r="F362" s="124" t="str">
        <f t="shared" si="6"/>
        <v/>
      </c>
      <c r="G362" s="125"/>
      <c r="H362" s="125"/>
      <c r="I362" s="126"/>
      <c r="J362" s="157"/>
      <c r="K362" s="109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</row>
    <row r="363" spans="1:25" ht="15.75" customHeight="1">
      <c r="A363" s="156">
        <v>355</v>
      </c>
      <c r="B363" s="127"/>
      <c r="C363" s="122"/>
      <c r="D363" s="122"/>
      <c r="E363" s="122"/>
      <c r="F363" s="124" t="str">
        <f t="shared" si="6"/>
        <v/>
      </c>
      <c r="G363" s="125"/>
      <c r="H363" s="125"/>
      <c r="I363" s="126"/>
      <c r="J363" s="157"/>
      <c r="K363" s="109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</row>
    <row r="364" spans="1:25" ht="15.75" customHeight="1">
      <c r="A364" s="156">
        <v>356</v>
      </c>
      <c r="B364" s="127"/>
      <c r="C364" s="122"/>
      <c r="D364" s="122"/>
      <c r="E364" s="122"/>
      <c r="F364" s="124" t="str">
        <f t="shared" si="6"/>
        <v/>
      </c>
      <c r="G364" s="125"/>
      <c r="H364" s="125"/>
      <c r="I364" s="126"/>
      <c r="J364" s="157"/>
      <c r="K364" s="109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</row>
    <row r="365" spans="1:25" ht="15.75" customHeight="1">
      <c r="A365" s="156">
        <v>357</v>
      </c>
      <c r="B365" s="127"/>
      <c r="C365" s="122"/>
      <c r="D365" s="122"/>
      <c r="E365" s="122"/>
      <c r="F365" s="124" t="str">
        <f t="shared" si="6"/>
        <v/>
      </c>
      <c r="G365" s="125"/>
      <c r="H365" s="125"/>
      <c r="I365" s="126"/>
      <c r="J365" s="157"/>
      <c r="K365" s="109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</row>
    <row r="366" spans="1:25" ht="15.75" customHeight="1">
      <c r="A366" s="156">
        <v>358</v>
      </c>
      <c r="B366" s="127"/>
      <c r="C366" s="122"/>
      <c r="D366" s="122"/>
      <c r="E366" s="122"/>
      <c r="F366" s="124" t="str">
        <f t="shared" si="6"/>
        <v/>
      </c>
      <c r="G366" s="125"/>
      <c r="H366" s="125"/>
      <c r="I366" s="126"/>
      <c r="J366" s="157"/>
      <c r="K366" s="109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</row>
    <row r="367" spans="1:25" ht="15.75" customHeight="1">
      <c r="A367" s="156">
        <v>359</v>
      </c>
      <c r="B367" s="127"/>
      <c r="C367" s="122"/>
      <c r="D367" s="122"/>
      <c r="E367" s="122"/>
      <c r="F367" s="124" t="str">
        <f t="shared" si="6"/>
        <v/>
      </c>
      <c r="G367" s="125"/>
      <c r="H367" s="125"/>
      <c r="I367" s="126"/>
      <c r="J367" s="157"/>
      <c r="K367" s="109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</row>
    <row r="368" spans="1:25" ht="15.75" customHeight="1">
      <c r="A368" s="156">
        <v>360</v>
      </c>
      <c r="B368" s="127"/>
      <c r="C368" s="122"/>
      <c r="D368" s="122"/>
      <c r="E368" s="122"/>
      <c r="F368" s="124" t="str">
        <f t="shared" si="6"/>
        <v/>
      </c>
      <c r="G368" s="125"/>
      <c r="H368" s="125"/>
      <c r="I368" s="126"/>
      <c r="J368" s="157"/>
      <c r="K368" s="109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</row>
    <row r="369" spans="1:25" ht="15.75" customHeight="1">
      <c r="A369" s="156">
        <v>361</v>
      </c>
      <c r="B369" s="127"/>
      <c r="C369" s="122"/>
      <c r="D369" s="122"/>
      <c r="E369" s="122"/>
      <c r="F369" s="124" t="str">
        <f t="shared" si="6"/>
        <v/>
      </c>
      <c r="G369" s="125"/>
      <c r="H369" s="125"/>
      <c r="I369" s="126"/>
      <c r="J369" s="157"/>
      <c r="K369" s="26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</row>
    <row r="370" spans="1:25" ht="15.75" customHeight="1">
      <c r="A370" s="156">
        <v>362</v>
      </c>
      <c r="B370" s="127"/>
      <c r="C370" s="122"/>
      <c r="D370" s="122"/>
      <c r="E370" s="122"/>
      <c r="F370" s="124" t="str">
        <f t="shared" si="6"/>
        <v/>
      </c>
      <c r="G370" s="125"/>
      <c r="H370" s="125"/>
      <c r="I370" s="126"/>
      <c r="J370" s="157"/>
      <c r="K370" s="268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</row>
    <row r="371" spans="1:25" ht="15.75" customHeight="1">
      <c r="A371" s="156">
        <v>363</v>
      </c>
      <c r="B371" s="127"/>
      <c r="C371" s="122"/>
      <c r="D371" s="122"/>
      <c r="E371" s="122"/>
      <c r="F371" s="124" t="str">
        <f t="shared" si="6"/>
        <v/>
      </c>
      <c r="G371" s="125"/>
      <c r="H371" s="125"/>
      <c r="I371" s="126"/>
      <c r="J371" s="157"/>
      <c r="K371" s="268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</row>
    <row r="372" spans="1:25" ht="15.75" customHeight="1">
      <c r="A372" s="156">
        <v>364</v>
      </c>
      <c r="B372" s="127"/>
      <c r="C372" s="122"/>
      <c r="D372" s="122"/>
      <c r="E372" s="122"/>
      <c r="F372" s="124" t="str">
        <f t="shared" si="6"/>
        <v/>
      </c>
      <c r="G372" s="125"/>
      <c r="H372" s="125"/>
      <c r="I372" s="126"/>
      <c r="J372" s="157"/>
      <c r="K372" s="109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</row>
    <row r="373" spans="1:25" ht="15.75" customHeight="1">
      <c r="A373" s="156">
        <v>365</v>
      </c>
      <c r="B373" s="127"/>
      <c r="C373" s="122"/>
      <c r="D373" s="122"/>
      <c r="E373" s="122"/>
      <c r="F373" s="124" t="str">
        <f t="shared" si="6"/>
        <v/>
      </c>
      <c r="G373" s="125"/>
      <c r="H373" s="125"/>
      <c r="I373" s="126"/>
      <c r="J373" s="157"/>
      <c r="K373" s="109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</row>
    <row r="374" spans="1:25" ht="15.75" customHeight="1">
      <c r="A374" s="156">
        <v>366</v>
      </c>
      <c r="B374" s="127"/>
      <c r="C374" s="122"/>
      <c r="D374" s="122"/>
      <c r="E374" s="122"/>
      <c r="F374" s="124" t="str">
        <f t="shared" si="6"/>
        <v/>
      </c>
      <c r="G374" s="125"/>
      <c r="H374" s="125"/>
      <c r="I374" s="126"/>
      <c r="J374" s="157"/>
      <c r="K374" s="109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</row>
    <row r="375" spans="1:25" ht="15.75" customHeight="1">
      <c r="A375" s="156">
        <v>367</v>
      </c>
      <c r="B375" s="127"/>
      <c r="C375" s="122"/>
      <c r="D375" s="122"/>
      <c r="E375" s="122"/>
      <c r="F375" s="124" t="str">
        <f t="shared" si="6"/>
        <v/>
      </c>
      <c r="G375" s="125"/>
      <c r="H375" s="125"/>
      <c r="I375" s="126"/>
      <c r="J375" s="157"/>
      <c r="K375" s="109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</row>
    <row r="376" spans="1:25" ht="15.75" customHeight="1">
      <c r="A376" s="156">
        <v>368</v>
      </c>
      <c r="B376" s="127"/>
      <c r="C376" s="122"/>
      <c r="D376" s="122"/>
      <c r="E376" s="122"/>
      <c r="F376" s="124" t="str">
        <f t="shared" si="6"/>
        <v/>
      </c>
      <c r="G376" s="125"/>
      <c r="H376" s="125"/>
      <c r="I376" s="126"/>
      <c r="J376" s="157"/>
      <c r="K376" s="109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</row>
    <row r="377" spans="1:25" ht="15.75" customHeight="1">
      <c r="A377" s="156">
        <v>369</v>
      </c>
      <c r="B377" s="127"/>
      <c r="C377" s="122"/>
      <c r="D377" s="122"/>
      <c r="E377" s="122"/>
      <c r="F377" s="124" t="str">
        <f t="shared" si="6"/>
        <v/>
      </c>
      <c r="G377" s="125"/>
      <c r="H377" s="125"/>
      <c r="I377" s="126"/>
      <c r="J377" s="157"/>
      <c r="K377" s="109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</row>
    <row r="378" spans="1:25" ht="15.75" customHeight="1">
      <c r="A378" s="156">
        <v>370</v>
      </c>
      <c r="B378" s="127"/>
      <c r="C378" s="122"/>
      <c r="D378" s="122"/>
      <c r="E378" s="122"/>
      <c r="F378" s="124" t="str">
        <f t="shared" si="6"/>
        <v/>
      </c>
      <c r="G378" s="125"/>
      <c r="H378" s="125"/>
      <c r="I378" s="126"/>
      <c r="J378" s="157"/>
      <c r="K378" s="109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</row>
    <row r="379" spans="1:25" ht="15.75" customHeight="1">
      <c r="A379" s="156">
        <v>371</v>
      </c>
      <c r="B379" s="127"/>
      <c r="C379" s="122"/>
      <c r="D379" s="122"/>
      <c r="E379" s="122"/>
      <c r="F379" s="124" t="str">
        <f t="shared" si="6"/>
        <v/>
      </c>
      <c r="G379" s="125"/>
      <c r="H379" s="125"/>
      <c r="I379" s="126"/>
      <c r="J379" s="157"/>
      <c r="K379" s="109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</row>
    <row r="380" spans="1:25" ht="15.75" customHeight="1">
      <c r="A380" s="156">
        <v>372</v>
      </c>
      <c r="B380" s="127"/>
      <c r="C380" s="122"/>
      <c r="D380" s="122"/>
      <c r="E380" s="122"/>
      <c r="F380" s="124" t="str">
        <f t="shared" si="6"/>
        <v/>
      </c>
      <c r="G380" s="125"/>
      <c r="H380" s="125"/>
      <c r="I380" s="126"/>
      <c r="J380" s="157"/>
      <c r="K380" s="109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</row>
    <row r="381" spans="1:25" ht="15.75" customHeight="1">
      <c r="A381" s="156">
        <v>373</v>
      </c>
      <c r="B381" s="127"/>
      <c r="C381" s="122"/>
      <c r="D381" s="122"/>
      <c r="E381" s="122"/>
      <c r="F381" s="124" t="str">
        <f t="shared" si="6"/>
        <v/>
      </c>
      <c r="G381" s="125"/>
      <c r="H381" s="125"/>
      <c r="I381" s="126"/>
      <c r="J381" s="157"/>
      <c r="K381" s="109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</row>
    <row r="382" spans="1:25" ht="15.75" customHeight="1">
      <c r="A382" s="156">
        <v>374</v>
      </c>
      <c r="B382" s="127"/>
      <c r="C382" s="122"/>
      <c r="D382" s="122"/>
      <c r="E382" s="122"/>
      <c r="F382" s="124" t="str">
        <f t="shared" si="6"/>
        <v/>
      </c>
      <c r="G382" s="125"/>
      <c r="H382" s="125"/>
      <c r="I382" s="126"/>
      <c r="J382" s="157"/>
      <c r="K382" s="109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</row>
    <row r="383" spans="1:25" ht="15.75" customHeight="1">
      <c r="A383" s="156">
        <v>375</v>
      </c>
      <c r="B383" s="127"/>
      <c r="C383" s="122"/>
      <c r="D383" s="122"/>
      <c r="E383" s="122"/>
      <c r="F383" s="124" t="str">
        <f t="shared" si="6"/>
        <v/>
      </c>
      <c r="G383" s="125"/>
      <c r="H383" s="125"/>
      <c r="I383" s="126"/>
      <c r="J383" s="157"/>
      <c r="K383" s="109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</row>
    <row r="384" spans="1:25" ht="15.75" customHeight="1">
      <c r="A384" s="156">
        <v>376</v>
      </c>
      <c r="B384" s="127"/>
      <c r="C384" s="122"/>
      <c r="D384" s="122"/>
      <c r="E384" s="122"/>
      <c r="F384" s="124" t="str">
        <f t="shared" si="6"/>
        <v/>
      </c>
      <c r="G384" s="125"/>
      <c r="H384" s="125"/>
      <c r="I384" s="126"/>
      <c r="J384" s="157"/>
      <c r="K384" s="109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</row>
    <row r="385" spans="1:25" ht="15.75" customHeight="1">
      <c r="A385" s="156">
        <v>377</v>
      </c>
      <c r="B385" s="127"/>
      <c r="C385" s="122"/>
      <c r="D385" s="122"/>
      <c r="E385" s="122"/>
      <c r="F385" s="124" t="str">
        <f t="shared" si="6"/>
        <v/>
      </c>
      <c r="G385" s="125"/>
      <c r="H385" s="125"/>
      <c r="I385" s="126"/>
      <c r="J385" s="157"/>
      <c r="K385" s="109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</row>
    <row r="386" spans="1:25" ht="15.75" customHeight="1">
      <c r="A386" s="156">
        <v>378</v>
      </c>
      <c r="B386" s="127"/>
      <c r="C386" s="122"/>
      <c r="D386" s="122"/>
      <c r="E386" s="122"/>
      <c r="F386" s="124" t="str">
        <f t="shared" si="6"/>
        <v/>
      </c>
      <c r="G386" s="125"/>
      <c r="H386" s="125"/>
      <c r="I386" s="126"/>
      <c r="J386" s="157"/>
      <c r="K386" s="109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</row>
    <row r="387" spans="1:25" ht="15.75" customHeight="1">
      <c r="A387" s="156">
        <v>379</v>
      </c>
      <c r="B387" s="127"/>
      <c r="C387" s="122"/>
      <c r="D387" s="122"/>
      <c r="E387" s="122"/>
      <c r="F387" s="124" t="str">
        <f t="shared" si="6"/>
        <v/>
      </c>
      <c r="G387" s="125"/>
      <c r="H387" s="125"/>
      <c r="I387" s="126"/>
      <c r="J387" s="157"/>
      <c r="K387" s="109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</row>
    <row r="388" spans="1:25" ht="15.75" customHeight="1">
      <c r="A388" s="156">
        <v>380</v>
      </c>
      <c r="B388" s="127"/>
      <c r="C388" s="122"/>
      <c r="D388" s="122"/>
      <c r="E388" s="122"/>
      <c r="F388" s="124" t="str">
        <f t="shared" si="6"/>
        <v/>
      </c>
      <c r="G388" s="125"/>
      <c r="H388" s="125"/>
      <c r="I388" s="126"/>
      <c r="J388" s="157"/>
      <c r="K388" s="109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</row>
    <row r="389" spans="1:25" ht="15.75" customHeight="1">
      <c r="A389" s="156">
        <v>381</v>
      </c>
      <c r="B389" s="127"/>
      <c r="C389" s="122"/>
      <c r="D389" s="122"/>
      <c r="E389" s="122"/>
      <c r="F389" s="124" t="str">
        <f t="shared" si="6"/>
        <v/>
      </c>
      <c r="G389" s="125"/>
      <c r="H389" s="125"/>
      <c r="I389" s="126"/>
      <c r="J389" s="157"/>
      <c r="K389" s="109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</row>
    <row r="390" spans="1:25" ht="15.75" customHeight="1">
      <c r="A390" s="156">
        <v>382</v>
      </c>
      <c r="B390" s="127"/>
      <c r="C390" s="122"/>
      <c r="D390" s="122"/>
      <c r="E390" s="122"/>
      <c r="F390" s="124" t="str">
        <f t="shared" si="6"/>
        <v/>
      </c>
      <c r="G390" s="125"/>
      <c r="H390" s="125"/>
      <c r="I390" s="126"/>
      <c r="J390" s="157"/>
      <c r="K390" s="109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</row>
    <row r="391" spans="1:25" ht="15.75" customHeight="1">
      <c r="A391" s="156">
        <v>383</v>
      </c>
      <c r="B391" s="127"/>
      <c r="C391" s="122"/>
      <c r="D391" s="122"/>
      <c r="E391" s="122"/>
      <c r="F391" s="124" t="str">
        <f t="shared" si="6"/>
        <v/>
      </c>
      <c r="G391" s="125"/>
      <c r="H391" s="125"/>
      <c r="I391" s="126"/>
      <c r="J391" s="157"/>
      <c r="K391" s="109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</row>
    <row r="392" spans="1:25" ht="15.75" customHeight="1">
      <c r="A392" s="156">
        <v>384</v>
      </c>
      <c r="B392" s="127"/>
      <c r="C392" s="122"/>
      <c r="D392" s="122"/>
      <c r="E392" s="122"/>
      <c r="F392" s="124" t="str">
        <f t="shared" si="6"/>
        <v/>
      </c>
      <c r="G392" s="125"/>
      <c r="H392" s="125"/>
      <c r="I392" s="126"/>
      <c r="J392" s="157"/>
      <c r="K392" s="109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</row>
    <row r="393" spans="1:25" ht="15.75" customHeight="1">
      <c r="A393" s="156">
        <v>385</v>
      </c>
      <c r="B393" s="127"/>
      <c r="C393" s="122"/>
      <c r="D393" s="122"/>
      <c r="E393" s="122"/>
      <c r="F393" s="124" t="str">
        <f t="shared" si="6"/>
        <v/>
      </c>
      <c r="G393" s="125"/>
      <c r="H393" s="125"/>
      <c r="I393" s="126"/>
      <c r="J393" s="157"/>
      <c r="K393" s="109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</row>
    <row r="394" spans="1:25" ht="15.75" customHeight="1">
      <c r="A394" s="156">
        <v>386</v>
      </c>
      <c r="B394" s="127"/>
      <c r="C394" s="122"/>
      <c r="D394" s="122"/>
      <c r="E394" s="122"/>
      <c r="F394" s="124" t="str">
        <f t="shared" si="6"/>
        <v/>
      </c>
      <c r="G394" s="125"/>
      <c r="H394" s="125"/>
      <c r="I394" s="126"/>
      <c r="J394" s="157"/>
      <c r="K394" s="109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</row>
    <row r="395" spans="1:25" ht="15.75" customHeight="1">
      <c r="A395" s="156">
        <v>387</v>
      </c>
      <c r="B395" s="127"/>
      <c r="C395" s="122"/>
      <c r="D395" s="122"/>
      <c r="E395" s="122"/>
      <c r="F395" s="124" t="str">
        <f t="shared" si="6"/>
        <v/>
      </c>
      <c r="G395" s="125"/>
      <c r="H395" s="125"/>
      <c r="I395" s="126"/>
      <c r="J395" s="157"/>
      <c r="K395" s="109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</row>
    <row r="396" spans="1:25" ht="15.75" customHeight="1">
      <c r="A396" s="156">
        <v>388</v>
      </c>
      <c r="B396" s="127"/>
      <c r="C396" s="122"/>
      <c r="D396" s="122"/>
      <c r="E396" s="122"/>
      <c r="F396" s="124" t="str">
        <f t="shared" si="6"/>
        <v/>
      </c>
      <c r="G396" s="125"/>
      <c r="H396" s="125"/>
      <c r="I396" s="126"/>
      <c r="J396" s="157"/>
      <c r="K396" s="109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</row>
    <row r="397" spans="1:25" ht="15.75" customHeight="1">
      <c r="A397" s="156">
        <v>389</v>
      </c>
      <c r="B397" s="127"/>
      <c r="C397" s="122"/>
      <c r="D397" s="122"/>
      <c r="E397" s="122"/>
      <c r="F397" s="124" t="str">
        <f t="shared" si="6"/>
        <v/>
      </c>
      <c r="G397" s="125"/>
      <c r="H397" s="125"/>
      <c r="I397" s="126"/>
      <c r="J397" s="157"/>
      <c r="K397" s="109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</row>
    <row r="398" spans="1:25" ht="15.75" customHeight="1">
      <c r="A398" s="156">
        <v>390</v>
      </c>
      <c r="B398" s="127"/>
      <c r="C398" s="122"/>
      <c r="D398" s="122"/>
      <c r="E398" s="122"/>
      <c r="F398" s="124" t="str">
        <f t="shared" si="6"/>
        <v/>
      </c>
      <c r="G398" s="125"/>
      <c r="H398" s="125"/>
      <c r="I398" s="126"/>
      <c r="J398" s="157"/>
      <c r="K398" s="109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</row>
    <row r="399" spans="1:25" ht="15.75" customHeight="1">
      <c r="A399" s="156">
        <v>391</v>
      </c>
      <c r="B399" s="127"/>
      <c r="C399" s="122"/>
      <c r="D399" s="122"/>
      <c r="E399" s="122"/>
      <c r="F399" s="124" t="str">
        <f t="shared" si="6"/>
        <v/>
      </c>
      <c r="G399" s="125"/>
      <c r="H399" s="125"/>
      <c r="I399" s="126"/>
      <c r="J399" s="157"/>
      <c r="K399" s="26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</row>
    <row r="400" spans="1:25" ht="15.75" customHeight="1">
      <c r="A400" s="156">
        <v>392</v>
      </c>
      <c r="B400" s="127"/>
      <c r="C400" s="122"/>
      <c r="D400" s="122"/>
      <c r="E400" s="122"/>
      <c r="F400" s="124" t="str">
        <f t="shared" si="6"/>
        <v/>
      </c>
      <c r="G400" s="125"/>
      <c r="H400" s="125"/>
      <c r="I400" s="126"/>
      <c r="J400" s="157"/>
      <c r="K400" s="268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</row>
    <row r="401" spans="1:25" ht="15.75" customHeight="1">
      <c r="A401" s="156">
        <v>393</v>
      </c>
      <c r="B401" s="127"/>
      <c r="C401" s="122"/>
      <c r="D401" s="122"/>
      <c r="E401" s="122"/>
      <c r="F401" s="124" t="str">
        <f t="shared" si="6"/>
        <v/>
      </c>
      <c r="G401" s="125"/>
      <c r="H401" s="125"/>
      <c r="I401" s="126"/>
      <c r="J401" s="157"/>
      <c r="K401" s="268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</row>
    <row r="402" spans="1:25" ht="15.75" customHeight="1">
      <c r="A402" s="156">
        <v>394</v>
      </c>
      <c r="B402" s="127"/>
      <c r="C402" s="122"/>
      <c r="D402" s="122"/>
      <c r="E402" s="122"/>
      <c r="F402" s="124" t="str">
        <f t="shared" ref="F402:F465" si="7">IF(OR(LEN(E402)=14, LEN(E402)=12), CONCATENATE(MID(E402, 5, 2), "/", MID(E402, 3, 2), "/20", MID(E402, 1, 2)), "")</f>
        <v/>
      </c>
      <c r="G402" s="125"/>
      <c r="H402" s="125"/>
      <c r="I402" s="126"/>
      <c r="J402" s="157"/>
      <c r="K402" s="109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</row>
    <row r="403" spans="1:25" ht="15.75" customHeight="1">
      <c r="A403" s="156">
        <v>395</v>
      </c>
      <c r="B403" s="127"/>
      <c r="C403" s="122"/>
      <c r="D403" s="122"/>
      <c r="E403" s="122"/>
      <c r="F403" s="124" t="str">
        <f t="shared" si="7"/>
        <v/>
      </c>
      <c r="G403" s="125"/>
      <c r="H403" s="125"/>
      <c r="I403" s="126"/>
      <c r="J403" s="157"/>
      <c r="K403" s="109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</row>
    <row r="404" spans="1:25" ht="15.75" customHeight="1">
      <c r="A404" s="156">
        <v>396</v>
      </c>
      <c r="B404" s="127"/>
      <c r="C404" s="122"/>
      <c r="D404" s="122"/>
      <c r="E404" s="122"/>
      <c r="F404" s="124" t="str">
        <f t="shared" si="7"/>
        <v/>
      </c>
      <c r="G404" s="125"/>
      <c r="H404" s="125"/>
      <c r="I404" s="126"/>
      <c r="J404" s="157"/>
      <c r="K404" s="109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ht="15.75" customHeight="1">
      <c r="A405" s="156">
        <v>397</v>
      </c>
      <c r="B405" s="127"/>
      <c r="C405" s="122"/>
      <c r="D405" s="122"/>
      <c r="E405" s="122"/>
      <c r="F405" s="124" t="str">
        <f t="shared" si="7"/>
        <v/>
      </c>
      <c r="G405" s="125"/>
      <c r="H405" s="125"/>
      <c r="I405" s="126"/>
      <c r="J405" s="157"/>
      <c r="K405" s="109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</row>
    <row r="406" spans="1:25" ht="15.75" customHeight="1">
      <c r="A406" s="156">
        <v>398</v>
      </c>
      <c r="B406" s="127"/>
      <c r="C406" s="122"/>
      <c r="D406" s="122"/>
      <c r="E406" s="122"/>
      <c r="F406" s="124" t="str">
        <f t="shared" si="7"/>
        <v/>
      </c>
      <c r="G406" s="125"/>
      <c r="H406" s="125"/>
      <c r="I406" s="126"/>
      <c r="J406" s="157"/>
      <c r="K406" s="109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</row>
    <row r="407" spans="1:25" ht="15.75" customHeight="1">
      <c r="A407" s="156">
        <v>399</v>
      </c>
      <c r="B407" s="127"/>
      <c r="C407" s="122"/>
      <c r="D407" s="122"/>
      <c r="E407" s="122"/>
      <c r="F407" s="124" t="str">
        <f t="shared" si="7"/>
        <v/>
      </c>
      <c r="G407" s="125"/>
      <c r="H407" s="125"/>
      <c r="I407" s="126"/>
      <c r="J407" s="157"/>
      <c r="K407" s="109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</row>
    <row r="408" spans="1:25" ht="15.75" customHeight="1">
      <c r="A408" s="156">
        <v>400</v>
      </c>
      <c r="B408" s="127"/>
      <c r="C408" s="122"/>
      <c r="D408" s="122"/>
      <c r="E408" s="122"/>
      <c r="F408" s="124" t="str">
        <f t="shared" si="7"/>
        <v/>
      </c>
      <c r="G408" s="125"/>
      <c r="H408" s="125"/>
      <c r="I408" s="126"/>
      <c r="J408" s="157"/>
      <c r="K408" s="109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</row>
    <row r="409" spans="1:25" ht="15.75" customHeight="1">
      <c r="A409" s="156">
        <v>401</v>
      </c>
      <c r="B409" s="127"/>
      <c r="C409" s="122"/>
      <c r="D409" s="122"/>
      <c r="E409" s="122"/>
      <c r="F409" s="124" t="str">
        <f t="shared" si="7"/>
        <v/>
      </c>
      <c r="G409" s="125"/>
      <c r="H409" s="125"/>
      <c r="I409" s="126"/>
      <c r="J409" s="157"/>
      <c r="K409" s="109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</row>
    <row r="410" spans="1:25" ht="15.75" customHeight="1">
      <c r="A410" s="156">
        <v>402</v>
      </c>
      <c r="B410" s="127"/>
      <c r="C410" s="122"/>
      <c r="D410" s="122"/>
      <c r="E410" s="122"/>
      <c r="F410" s="124" t="str">
        <f t="shared" si="7"/>
        <v/>
      </c>
      <c r="G410" s="125"/>
      <c r="H410" s="125"/>
      <c r="I410" s="126"/>
      <c r="J410" s="157"/>
      <c r="K410" s="109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</row>
    <row r="411" spans="1:25" ht="15.75" customHeight="1">
      <c r="A411" s="156">
        <v>403</v>
      </c>
      <c r="B411" s="127"/>
      <c r="C411" s="122"/>
      <c r="D411" s="122"/>
      <c r="E411" s="122"/>
      <c r="F411" s="124" t="str">
        <f t="shared" si="7"/>
        <v/>
      </c>
      <c r="G411" s="125"/>
      <c r="H411" s="125"/>
      <c r="I411" s="126"/>
      <c r="J411" s="157"/>
      <c r="K411" s="109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</row>
    <row r="412" spans="1:25" ht="15.75" customHeight="1">
      <c r="A412" s="156">
        <v>404</v>
      </c>
      <c r="B412" s="127"/>
      <c r="C412" s="122"/>
      <c r="D412" s="122"/>
      <c r="E412" s="122"/>
      <c r="F412" s="124" t="str">
        <f t="shared" si="7"/>
        <v/>
      </c>
      <c r="G412" s="125"/>
      <c r="H412" s="125"/>
      <c r="I412" s="126"/>
      <c r="J412" s="157"/>
      <c r="K412" s="109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</row>
    <row r="413" spans="1:25" ht="15.75" customHeight="1">
      <c r="A413" s="156">
        <v>405</v>
      </c>
      <c r="B413" s="127"/>
      <c r="C413" s="122"/>
      <c r="D413" s="122"/>
      <c r="E413" s="122"/>
      <c r="F413" s="124" t="str">
        <f t="shared" si="7"/>
        <v/>
      </c>
      <c r="G413" s="125"/>
      <c r="H413" s="125"/>
      <c r="I413" s="126"/>
      <c r="J413" s="157"/>
      <c r="K413" s="109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</row>
    <row r="414" spans="1:25" ht="15.75" customHeight="1">
      <c r="A414" s="156">
        <v>406</v>
      </c>
      <c r="B414" s="127"/>
      <c r="C414" s="122"/>
      <c r="D414" s="122"/>
      <c r="E414" s="122"/>
      <c r="F414" s="124" t="str">
        <f t="shared" si="7"/>
        <v/>
      </c>
      <c r="G414" s="125"/>
      <c r="H414" s="125"/>
      <c r="I414" s="126"/>
      <c r="J414" s="157"/>
      <c r="K414" s="109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</row>
    <row r="415" spans="1:25" ht="15.75" customHeight="1">
      <c r="A415" s="156">
        <v>407</v>
      </c>
      <c r="B415" s="127"/>
      <c r="C415" s="122"/>
      <c r="D415" s="122"/>
      <c r="E415" s="122"/>
      <c r="F415" s="124" t="str">
        <f t="shared" si="7"/>
        <v/>
      </c>
      <c r="G415" s="125"/>
      <c r="H415" s="125"/>
      <c r="I415" s="126"/>
      <c r="J415" s="157"/>
      <c r="K415" s="109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</row>
    <row r="416" spans="1:25" ht="15.75" customHeight="1">
      <c r="A416" s="156">
        <v>408</v>
      </c>
      <c r="B416" s="127"/>
      <c r="C416" s="122"/>
      <c r="D416" s="122"/>
      <c r="E416" s="122"/>
      <c r="F416" s="124" t="str">
        <f t="shared" si="7"/>
        <v/>
      </c>
      <c r="G416" s="125"/>
      <c r="H416" s="125"/>
      <c r="I416" s="126"/>
      <c r="J416" s="157"/>
      <c r="K416" s="109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</row>
    <row r="417" spans="1:25" ht="15.75" customHeight="1">
      <c r="A417" s="156">
        <v>409</v>
      </c>
      <c r="B417" s="127"/>
      <c r="C417" s="122"/>
      <c r="D417" s="122"/>
      <c r="E417" s="122"/>
      <c r="F417" s="124" t="str">
        <f t="shared" si="7"/>
        <v/>
      </c>
      <c r="G417" s="125"/>
      <c r="H417" s="125"/>
      <c r="I417" s="126"/>
      <c r="J417" s="157"/>
      <c r="K417" s="109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</row>
    <row r="418" spans="1:25" ht="15.75" customHeight="1">
      <c r="A418" s="156">
        <v>410</v>
      </c>
      <c r="B418" s="127"/>
      <c r="C418" s="122"/>
      <c r="D418" s="122"/>
      <c r="E418" s="122"/>
      <c r="F418" s="124" t="str">
        <f t="shared" si="7"/>
        <v/>
      </c>
      <c r="G418" s="125"/>
      <c r="H418" s="125"/>
      <c r="I418" s="126"/>
      <c r="J418" s="157"/>
      <c r="K418" s="109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</row>
    <row r="419" spans="1:25" ht="15.75" customHeight="1">
      <c r="A419" s="156">
        <v>411</v>
      </c>
      <c r="B419" s="127"/>
      <c r="C419" s="122"/>
      <c r="D419" s="122"/>
      <c r="E419" s="122"/>
      <c r="F419" s="124" t="str">
        <f t="shared" si="7"/>
        <v/>
      </c>
      <c r="G419" s="125"/>
      <c r="H419" s="125"/>
      <c r="I419" s="126"/>
      <c r="J419" s="157"/>
      <c r="K419" s="109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</row>
    <row r="420" spans="1:25" ht="15.75" customHeight="1">
      <c r="A420" s="156">
        <v>412</v>
      </c>
      <c r="B420" s="127"/>
      <c r="C420" s="122"/>
      <c r="D420" s="122"/>
      <c r="E420" s="122"/>
      <c r="F420" s="124" t="str">
        <f t="shared" si="7"/>
        <v/>
      </c>
      <c r="G420" s="125"/>
      <c r="H420" s="125"/>
      <c r="I420" s="126"/>
      <c r="J420" s="157"/>
      <c r="K420" s="109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</row>
    <row r="421" spans="1:25" ht="15.75" customHeight="1">
      <c r="A421" s="156">
        <v>413</v>
      </c>
      <c r="B421" s="127"/>
      <c r="C421" s="122"/>
      <c r="D421" s="122"/>
      <c r="E421" s="122"/>
      <c r="F421" s="124" t="str">
        <f t="shared" si="7"/>
        <v/>
      </c>
      <c r="G421" s="125"/>
      <c r="H421" s="125"/>
      <c r="I421" s="126"/>
      <c r="J421" s="157"/>
      <c r="K421" s="109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</row>
    <row r="422" spans="1:25" ht="15.75" customHeight="1">
      <c r="A422" s="156">
        <v>414</v>
      </c>
      <c r="B422" s="127"/>
      <c r="C422" s="122"/>
      <c r="D422" s="122"/>
      <c r="E422" s="122"/>
      <c r="F422" s="124" t="str">
        <f t="shared" si="7"/>
        <v/>
      </c>
      <c r="G422" s="125"/>
      <c r="H422" s="125"/>
      <c r="I422" s="126"/>
      <c r="J422" s="157"/>
      <c r="K422" s="109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</row>
    <row r="423" spans="1:25" ht="15.75" customHeight="1">
      <c r="A423" s="156">
        <v>415</v>
      </c>
      <c r="B423" s="127"/>
      <c r="C423" s="122"/>
      <c r="D423" s="122"/>
      <c r="E423" s="122"/>
      <c r="F423" s="124" t="str">
        <f t="shared" si="7"/>
        <v/>
      </c>
      <c r="G423" s="125"/>
      <c r="H423" s="125"/>
      <c r="I423" s="126"/>
      <c r="J423" s="157"/>
      <c r="K423" s="109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</row>
    <row r="424" spans="1:25" ht="15.75" customHeight="1">
      <c r="A424" s="156">
        <v>416</v>
      </c>
      <c r="B424" s="127"/>
      <c r="C424" s="122"/>
      <c r="D424" s="122"/>
      <c r="E424" s="122"/>
      <c r="F424" s="124" t="str">
        <f t="shared" si="7"/>
        <v/>
      </c>
      <c r="G424" s="125"/>
      <c r="H424" s="125"/>
      <c r="I424" s="126"/>
      <c r="J424" s="157"/>
      <c r="K424" s="109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</row>
    <row r="425" spans="1:25" ht="15.75" customHeight="1">
      <c r="A425" s="156">
        <v>417</v>
      </c>
      <c r="B425" s="127"/>
      <c r="C425" s="122"/>
      <c r="D425" s="122"/>
      <c r="E425" s="122"/>
      <c r="F425" s="124" t="str">
        <f t="shared" si="7"/>
        <v/>
      </c>
      <c r="G425" s="125"/>
      <c r="H425" s="125"/>
      <c r="I425" s="126"/>
      <c r="J425" s="157"/>
      <c r="K425" s="109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</row>
    <row r="426" spans="1:25" ht="15.75" customHeight="1">
      <c r="A426" s="156">
        <v>418</v>
      </c>
      <c r="B426" s="127"/>
      <c r="C426" s="122"/>
      <c r="D426" s="122"/>
      <c r="E426" s="122"/>
      <c r="F426" s="124" t="str">
        <f t="shared" si="7"/>
        <v/>
      </c>
      <c r="G426" s="125"/>
      <c r="H426" s="125"/>
      <c r="I426" s="126"/>
      <c r="J426" s="157"/>
      <c r="K426" s="109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</row>
    <row r="427" spans="1:25" ht="15.75" customHeight="1">
      <c r="A427" s="156">
        <v>419</v>
      </c>
      <c r="B427" s="127"/>
      <c r="C427" s="122"/>
      <c r="D427" s="122"/>
      <c r="E427" s="122"/>
      <c r="F427" s="124" t="str">
        <f t="shared" si="7"/>
        <v/>
      </c>
      <c r="G427" s="125"/>
      <c r="H427" s="125"/>
      <c r="I427" s="126"/>
      <c r="J427" s="157"/>
      <c r="K427" s="109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</row>
    <row r="428" spans="1:25" ht="15.75" customHeight="1">
      <c r="A428" s="156">
        <v>420</v>
      </c>
      <c r="B428" s="127"/>
      <c r="C428" s="122"/>
      <c r="D428" s="122"/>
      <c r="E428" s="122"/>
      <c r="F428" s="124" t="str">
        <f t="shared" si="7"/>
        <v/>
      </c>
      <c r="G428" s="125"/>
      <c r="H428" s="125"/>
      <c r="I428" s="126"/>
      <c r="J428" s="157"/>
      <c r="K428" s="109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ht="15.75" customHeight="1">
      <c r="A429" s="156">
        <v>421</v>
      </c>
      <c r="B429" s="127"/>
      <c r="C429" s="122"/>
      <c r="D429" s="122"/>
      <c r="E429" s="122"/>
      <c r="F429" s="124" t="str">
        <f t="shared" si="7"/>
        <v/>
      </c>
      <c r="G429" s="125"/>
      <c r="H429" s="125"/>
      <c r="I429" s="126"/>
      <c r="J429" s="157"/>
      <c r="K429" s="26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</row>
    <row r="430" spans="1:25" ht="15.75" customHeight="1">
      <c r="A430" s="156">
        <v>422</v>
      </c>
      <c r="B430" s="127"/>
      <c r="C430" s="122"/>
      <c r="D430" s="122"/>
      <c r="E430" s="122"/>
      <c r="F430" s="124" t="str">
        <f t="shared" si="7"/>
        <v/>
      </c>
      <c r="G430" s="125"/>
      <c r="H430" s="125"/>
      <c r="I430" s="126"/>
      <c r="J430" s="157"/>
      <c r="K430" s="268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</row>
    <row r="431" spans="1:25" ht="15.75" customHeight="1">
      <c r="A431" s="156">
        <v>423</v>
      </c>
      <c r="B431" s="127"/>
      <c r="C431" s="122"/>
      <c r="D431" s="122"/>
      <c r="E431" s="122"/>
      <c r="F431" s="124" t="str">
        <f t="shared" si="7"/>
        <v/>
      </c>
      <c r="G431" s="125"/>
      <c r="H431" s="125"/>
      <c r="I431" s="126"/>
      <c r="J431" s="157"/>
      <c r="K431" s="268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</row>
    <row r="432" spans="1:25" ht="15.75" customHeight="1">
      <c r="A432" s="156">
        <v>424</v>
      </c>
      <c r="B432" s="127"/>
      <c r="C432" s="122"/>
      <c r="D432" s="122"/>
      <c r="E432" s="122"/>
      <c r="F432" s="124" t="str">
        <f t="shared" si="7"/>
        <v/>
      </c>
      <c r="G432" s="125"/>
      <c r="H432" s="125"/>
      <c r="I432" s="126"/>
      <c r="J432" s="157"/>
      <c r="K432" s="109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</row>
    <row r="433" spans="1:25" ht="15.75" customHeight="1">
      <c r="A433" s="156">
        <v>425</v>
      </c>
      <c r="B433" s="127"/>
      <c r="C433" s="122"/>
      <c r="D433" s="122"/>
      <c r="E433" s="122"/>
      <c r="F433" s="124" t="str">
        <f t="shared" si="7"/>
        <v/>
      </c>
      <c r="G433" s="125"/>
      <c r="H433" s="125"/>
      <c r="I433" s="126"/>
      <c r="J433" s="157"/>
      <c r="K433" s="109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</row>
    <row r="434" spans="1:25" ht="15.75" customHeight="1">
      <c r="A434" s="156">
        <v>426</v>
      </c>
      <c r="B434" s="127"/>
      <c r="C434" s="122"/>
      <c r="D434" s="122"/>
      <c r="E434" s="122"/>
      <c r="F434" s="124" t="str">
        <f t="shared" si="7"/>
        <v/>
      </c>
      <c r="G434" s="125"/>
      <c r="H434" s="125"/>
      <c r="I434" s="126"/>
      <c r="J434" s="157"/>
      <c r="K434" s="109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</row>
    <row r="435" spans="1:25" ht="15.75" customHeight="1">
      <c r="A435" s="156">
        <v>427</v>
      </c>
      <c r="B435" s="127"/>
      <c r="C435" s="122"/>
      <c r="D435" s="122"/>
      <c r="E435" s="122"/>
      <c r="F435" s="124" t="str">
        <f t="shared" si="7"/>
        <v/>
      </c>
      <c r="G435" s="125"/>
      <c r="H435" s="125"/>
      <c r="I435" s="126"/>
      <c r="J435" s="157"/>
      <c r="K435" s="109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</row>
    <row r="436" spans="1:25" ht="15.75" customHeight="1">
      <c r="A436" s="156">
        <v>428</v>
      </c>
      <c r="B436" s="127"/>
      <c r="C436" s="122"/>
      <c r="D436" s="122"/>
      <c r="E436" s="122"/>
      <c r="F436" s="124" t="str">
        <f t="shared" si="7"/>
        <v/>
      </c>
      <c r="G436" s="125"/>
      <c r="H436" s="125"/>
      <c r="I436" s="126"/>
      <c r="J436" s="157"/>
      <c r="K436" s="109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</row>
    <row r="437" spans="1:25" ht="15.75" customHeight="1">
      <c r="A437" s="156">
        <v>429</v>
      </c>
      <c r="B437" s="127"/>
      <c r="C437" s="122"/>
      <c r="D437" s="122"/>
      <c r="E437" s="122"/>
      <c r="F437" s="124" t="str">
        <f t="shared" si="7"/>
        <v/>
      </c>
      <c r="G437" s="125"/>
      <c r="H437" s="125"/>
      <c r="I437" s="126"/>
      <c r="J437" s="157"/>
      <c r="K437" s="109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</row>
    <row r="438" spans="1:25" ht="15.75" customHeight="1">
      <c r="A438" s="156">
        <v>430</v>
      </c>
      <c r="B438" s="127"/>
      <c r="C438" s="122"/>
      <c r="D438" s="122"/>
      <c r="E438" s="122"/>
      <c r="F438" s="124" t="str">
        <f t="shared" si="7"/>
        <v/>
      </c>
      <c r="G438" s="125"/>
      <c r="H438" s="125"/>
      <c r="I438" s="126"/>
      <c r="J438" s="157"/>
      <c r="K438" s="109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</row>
    <row r="439" spans="1:25" ht="15.75" customHeight="1">
      <c r="A439" s="156">
        <v>431</v>
      </c>
      <c r="B439" s="127"/>
      <c r="C439" s="122"/>
      <c r="D439" s="122"/>
      <c r="E439" s="122"/>
      <c r="F439" s="124" t="str">
        <f t="shared" si="7"/>
        <v/>
      </c>
      <c r="G439" s="125"/>
      <c r="H439" s="125"/>
      <c r="I439" s="126"/>
      <c r="J439" s="157"/>
      <c r="K439" s="109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</row>
    <row r="440" spans="1:25" ht="15.75" customHeight="1">
      <c r="A440" s="156">
        <v>432</v>
      </c>
      <c r="B440" s="127"/>
      <c r="C440" s="122"/>
      <c r="D440" s="122"/>
      <c r="E440" s="122"/>
      <c r="F440" s="124" t="str">
        <f t="shared" si="7"/>
        <v/>
      </c>
      <c r="G440" s="125"/>
      <c r="H440" s="125"/>
      <c r="I440" s="126"/>
      <c r="J440" s="157"/>
      <c r="K440" s="109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</row>
    <row r="441" spans="1:25" ht="15.75" customHeight="1">
      <c r="A441" s="156">
        <v>433</v>
      </c>
      <c r="B441" s="127"/>
      <c r="C441" s="122"/>
      <c r="D441" s="122"/>
      <c r="E441" s="122"/>
      <c r="F441" s="124" t="str">
        <f t="shared" si="7"/>
        <v/>
      </c>
      <c r="G441" s="125"/>
      <c r="H441" s="125"/>
      <c r="I441" s="126"/>
      <c r="J441" s="157"/>
      <c r="K441" s="109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</row>
    <row r="442" spans="1:25" ht="15.75" customHeight="1">
      <c r="A442" s="156">
        <v>434</v>
      </c>
      <c r="B442" s="127"/>
      <c r="C442" s="122"/>
      <c r="D442" s="122"/>
      <c r="E442" s="122"/>
      <c r="F442" s="124" t="str">
        <f t="shared" si="7"/>
        <v/>
      </c>
      <c r="G442" s="125"/>
      <c r="H442" s="125"/>
      <c r="I442" s="126"/>
      <c r="J442" s="157"/>
      <c r="K442" s="109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</row>
    <row r="443" spans="1:25" ht="15.75" customHeight="1">
      <c r="A443" s="156">
        <v>435</v>
      </c>
      <c r="B443" s="127"/>
      <c r="C443" s="122"/>
      <c r="D443" s="122"/>
      <c r="E443" s="122"/>
      <c r="F443" s="124" t="str">
        <f t="shared" si="7"/>
        <v/>
      </c>
      <c r="G443" s="125"/>
      <c r="H443" s="125"/>
      <c r="I443" s="126"/>
      <c r="J443" s="157"/>
      <c r="K443" s="109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</row>
    <row r="444" spans="1:25" ht="15.75" customHeight="1">
      <c r="A444" s="156">
        <v>436</v>
      </c>
      <c r="B444" s="127"/>
      <c r="C444" s="122"/>
      <c r="D444" s="122"/>
      <c r="E444" s="122"/>
      <c r="F444" s="124" t="str">
        <f t="shared" si="7"/>
        <v/>
      </c>
      <c r="G444" s="125"/>
      <c r="H444" s="125"/>
      <c r="I444" s="126"/>
      <c r="J444" s="157"/>
      <c r="K444" s="109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</row>
    <row r="445" spans="1:25" ht="15.75" customHeight="1">
      <c r="A445" s="156">
        <v>437</v>
      </c>
      <c r="B445" s="127"/>
      <c r="C445" s="122"/>
      <c r="D445" s="122"/>
      <c r="E445" s="122"/>
      <c r="F445" s="124" t="str">
        <f t="shared" si="7"/>
        <v/>
      </c>
      <c r="G445" s="125"/>
      <c r="H445" s="125"/>
      <c r="I445" s="126"/>
      <c r="J445" s="157"/>
      <c r="K445" s="109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</row>
    <row r="446" spans="1:25" ht="15.75" customHeight="1">
      <c r="A446" s="156">
        <v>438</v>
      </c>
      <c r="B446" s="127"/>
      <c r="C446" s="122"/>
      <c r="D446" s="122"/>
      <c r="E446" s="122"/>
      <c r="F446" s="124" t="str">
        <f t="shared" si="7"/>
        <v/>
      </c>
      <c r="G446" s="125"/>
      <c r="H446" s="125"/>
      <c r="I446" s="126"/>
      <c r="J446" s="157"/>
      <c r="K446" s="109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</row>
    <row r="447" spans="1:25" ht="15.75" customHeight="1">
      <c r="A447" s="156">
        <v>439</v>
      </c>
      <c r="B447" s="127"/>
      <c r="C447" s="122"/>
      <c r="D447" s="122"/>
      <c r="E447" s="122"/>
      <c r="F447" s="124" t="str">
        <f t="shared" si="7"/>
        <v/>
      </c>
      <c r="G447" s="125"/>
      <c r="H447" s="125"/>
      <c r="I447" s="126"/>
      <c r="J447" s="157"/>
      <c r="K447" s="109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</row>
    <row r="448" spans="1:25" ht="15.75" customHeight="1">
      <c r="A448" s="156">
        <v>440</v>
      </c>
      <c r="B448" s="127"/>
      <c r="C448" s="122"/>
      <c r="D448" s="122"/>
      <c r="E448" s="122"/>
      <c r="F448" s="124" t="str">
        <f t="shared" si="7"/>
        <v/>
      </c>
      <c r="G448" s="125"/>
      <c r="H448" s="125"/>
      <c r="I448" s="126"/>
      <c r="J448" s="157"/>
      <c r="K448" s="109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</row>
    <row r="449" spans="1:25" ht="15.75" customHeight="1">
      <c r="A449" s="156">
        <v>441</v>
      </c>
      <c r="B449" s="127"/>
      <c r="C449" s="122"/>
      <c r="D449" s="122"/>
      <c r="E449" s="122"/>
      <c r="F449" s="124" t="str">
        <f t="shared" si="7"/>
        <v/>
      </c>
      <c r="G449" s="125"/>
      <c r="H449" s="125"/>
      <c r="I449" s="126"/>
      <c r="J449" s="157"/>
      <c r="K449" s="109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</row>
    <row r="450" spans="1:25" ht="15.75" customHeight="1">
      <c r="A450" s="156">
        <v>442</v>
      </c>
      <c r="B450" s="127"/>
      <c r="C450" s="122"/>
      <c r="D450" s="122"/>
      <c r="E450" s="122"/>
      <c r="F450" s="124" t="str">
        <f t="shared" si="7"/>
        <v/>
      </c>
      <c r="G450" s="125"/>
      <c r="H450" s="125"/>
      <c r="I450" s="126"/>
      <c r="J450" s="157"/>
      <c r="K450" s="109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</row>
    <row r="451" spans="1:25" ht="15.75" customHeight="1">
      <c r="A451" s="156">
        <v>443</v>
      </c>
      <c r="B451" s="127"/>
      <c r="C451" s="122"/>
      <c r="D451" s="122"/>
      <c r="E451" s="122"/>
      <c r="F451" s="124" t="str">
        <f t="shared" si="7"/>
        <v/>
      </c>
      <c r="G451" s="125"/>
      <c r="H451" s="125"/>
      <c r="I451" s="126"/>
      <c r="J451" s="157"/>
      <c r="K451" s="109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</row>
    <row r="452" spans="1:25" ht="15.75" customHeight="1">
      <c r="A452" s="156">
        <v>444</v>
      </c>
      <c r="B452" s="127"/>
      <c r="C452" s="122"/>
      <c r="D452" s="122"/>
      <c r="E452" s="122"/>
      <c r="F452" s="124" t="str">
        <f t="shared" si="7"/>
        <v/>
      </c>
      <c r="G452" s="125"/>
      <c r="H452" s="125"/>
      <c r="I452" s="126"/>
      <c r="J452" s="157"/>
      <c r="K452" s="109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</row>
    <row r="453" spans="1:25" ht="15.75" customHeight="1">
      <c r="A453" s="156">
        <v>445</v>
      </c>
      <c r="B453" s="127"/>
      <c r="C453" s="122"/>
      <c r="D453" s="122"/>
      <c r="E453" s="122"/>
      <c r="F453" s="124" t="str">
        <f t="shared" si="7"/>
        <v/>
      </c>
      <c r="G453" s="125"/>
      <c r="H453" s="125"/>
      <c r="I453" s="126"/>
      <c r="J453" s="157"/>
      <c r="K453" s="109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</row>
    <row r="454" spans="1:25" ht="15.75" customHeight="1">
      <c r="A454" s="156">
        <v>446</v>
      </c>
      <c r="B454" s="127"/>
      <c r="C454" s="122"/>
      <c r="D454" s="122"/>
      <c r="E454" s="122"/>
      <c r="F454" s="124" t="str">
        <f t="shared" si="7"/>
        <v/>
      </c>
      <c r="G454" s="125"/>
      <c r="H454" s="125"/>
      <c r="I454" s="126"/>
      <c r="J454" s="157"/>
      <c r="K454" s="109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</row>
    <row r="455" spans="1:25" ht="15.75" customHeight="1">
      <c r="A455" s="156">
        <v>447</v>
      </c>
      <c r="B455" s="127"/>
      <c r="C455" s="122"/>
      <c r="D455" s="122"/>
      <c r="E455" s="122"/>
      <c r="F455" s="124" t="str">
        <f t="shared" si="7"/>
        <v/>
      </c>
      <c r="G455" s="125"/>
      <c r="H455" s="125"/>
      <c r="I455" s="126"/>
      <c r="J455" s="157"/>
      <c r="K455" s="109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</row>
    <row r="456" spans="1:25" ht="15.75" customHeight="1">
      <c r="A456" s="156">
        <v>448</v>
      </c>
      <c r="B456" s="127"/>
      <c r="C456" s="122"/>
      <c r="D456" s="122"/>
      <c r="E456" s="122"/>
      <c r="F456" s="124" t="str">
        <f t="shared" si="7"/>
        <v/>
      </c>
      <c r="G456" s="125"/>
      <c r="H456" s="125"/>
      <c r="I456" s="126"/>
      <c r="J456" s="157"/>
      <c r="K456" s="109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</row>
    <row r="457" spans="1:25" ht="15.75" customHeight="1">
      <c r="A457" s="156">
        <v>449</v>
      </c>
      <c r="B457" s="127"/>
      <c r="C457" s="122"/>
      <c r="D457" s="122"/>
      <c r="E457" s="122"/>
      <c r="F457" s="124" t="str">
        <f t="shared" si="7"/>
        <v/>
      </c>
      <c r="G457" s="125"/>
      <c r="H457" s="125"/>
      <c r="I457" s="126"/>
      <c r="J457" s="157"/>
      <c r="K457" s="109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</row>
    <row r="458" spans="1:25" ht="15.75" customHeight="1">
      <c r="A458" s="156">
        <v>450</v>
      </c>
      <c r="B458" s="127"/>
      <c r="C458" s="122"/>
      <c r="D458" s="122"/>
      <c r="E458" s="122"/>
      <c r="F458" s="124" t="str">
        <f t="shared" si="7"/>
        <v/>
      </c>
      <c r="G458" s="125"/>
      <c r="H458" s="125"/>
      <c r="I458" s="126"/>
      <c r="J458" s="157"/>
      <c r="K458" s="109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</row>
    <row r="459" spans="1:25" ht="15.75" customHeight="1">
      <c r="A459" s="156">
        <v>451</v>
      </c>
      <c r="B459" s="127"/>
      <c r="C459" s="122"/>
      <c r="D459" s="122"/>
      <c r="E459" s="122"/>
      <c r="F459" s="124" t="str">
        <f t="shared" si="7"/>
        <v/>
      </c>
      <c r="G459" s="125"/>
      <c r="H459" s="125"/>
      <c r="I459" s="126"/>
      <c r="J459" s="157"/>
      <c r="K459" s="26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</row>
    <row r="460" spans="1:25" ht="15.75" customHeight="1">
      <c r="A460" s="156">
        <v>452</v>
      </c>
      <c r="B460" s="127"/>
      <c r="C460" s="122"/>
      <c r="D460" s="122"/>
      <c r="E460" s="122"/>
      <c r="F460" s="124" t="str">
        <f t="shared" si="7"/>
        <v/>
      </c>
      <c r="G460" s="125"/>
      <c r="H460" s="125"/>
      <c r="I460" s="126"/>
      <c r="J460" s="157"/>
      <c r="K460" s="268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</row>
    <row r="461" spans="1:25" ht="15.75" customHeight="1">
      <c r="A461" s="156">
        <v>453</v>
      </c>
      <c r="B461" s="127"/>
      <c r="C461" s="122"/>
      <c r="D461" s="122"/>
      <c r="E461" s="122"/>
      <c r="F461" s="124" t="str">
        <f t="shared" si="7"/>
        <v/>
      </c>
      <c r="G461" s="125"/>
      <c r="H461" s="125"/>
      <c r="I461" s="126"/>
      <c r="J461" s="157"/>
      <c r="K461" s="26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</row>
    <row r="462" spans="1:25" ht="15.75" customHeight="1">
      <c r="A462" s="156">
        <v>454</v>
      </c>
      <c r="B462" s="127"/>
      <c r="C462" s="122"/>
      <c r="D462" s="122"/>
      <c r="E462" s="122"/>
      <c r="F462" s="124" t="str">
        <f t="shared" si="7"/>
        <v/>
      </c>
      <c r="G462" s="125"/>
      <c r="H462" s="125"/>
      <c r="I462" s="126"/>
      <c r="J462" s="157"/>
      <c r="K462" s="109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</row>
    <row r="463" spans="1:25" ht="15.75" customHeight="1">
      <c r="A463" s="156">
        <v>455</v>
      </c>
      <c r="B463" s="127"/>
      <c r="C463" s="122"/>
      <c r="D463" s="122"/>
      <c r="E463" s="122"/>
      <c r="F463" s="124" t="str">
        <f t="shared" si="7"/>
        <v/>
      </c>
      <c r="G463" s="125"/>
      <c r="H463" s="125"/>
      <c r="I463" s="126"/>
      <c r="J463" s="157"/>
      <c r="K463" s="109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</row>
    <row r="464" spans="1:25" ht="15.75" customHeight="1">
      <c r="A464" s="156">
        <v>456</v>
      </c>
      <c r="B464" s="127"/>
      <c r="C464" s="122"/>
      <c r="D464" s="122"/>
      <c r="E464" s="122"/>
      <c r="F464" s="124" t="str">
        <f t="shared" si="7"/>
        <v/>
      </c>
      <c r="G464" s="125"/>
      <c r="H464" s="125"/>
      <c r="I464" s="126"/>
      <c r="J464" s="157"/>
      <c r="K464" s="109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</row>
    <row r="465" spans="1:25" ht="15.75" customHeight="1">
      <c r="A465" s="156">
        <v>457</v>
      </c>
      <c r="B465" s="127"/>
      <c r="C465" s="122"/>
      <c r="D465" s="122"/>
      <c r="E465" s="122"/>
      <c r="F465" s="124" t="str">
        <f t="shared" si="7"/>
        <v/>
      </c>
      <c r="G465" s="125"/>
      <c r="H465" s="125"/>
      <c r="I465" s="126"/>
      <c r="J465" s="157"/>
      <c r="K465" s="109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</row>
    <row r="466" spans="1:25" ht="15.75" customHeight="1">
      <c r="A466" s="156">
        <v>458</v>
      </c>
      <c r="B466" s="127"/>
      <c r="C466" s="122"/>
      <c r="D466" s="122"/>
      <c r="E466" s="122"/>
      <c r="F466" s="124" t="str">
        <f t="shared" ref="F466:F508" si="8">IF(OR(LEN(E466)=14, LEN(E466)=12), CONCATENATE(MID(E466, 5, 2), "/", MID(E466, 3, 2), "/20", MID(E466, 1, 2)), "")</f>
        <v/>
      </c>
      <c r="G466" s="125"/>
      <c r="H466" s="125"/>
      <c r="I466" s="126"/>
      <c r="J466" s="157"/>
      <c r="K466" s="109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</row>
    <row r="467" spans="1:25" ht="15.75" customHeight="1">
      <c r="A467" s="156">
        <v>459</v>
      </c>
      <c r="B467" s="127"/>
      <c r="C467" s="122"/>
      <c r="D467" s="122"/>
      <c r="E467" s="122"/>
      <c r="F467" s="124" t="str">
        <f t="shared" si="8"/>
        <v/>
      </c>
      <c r="G467" s="125"/>
      <c r="H467" s="125"/>
      <c r="I467" s="126"/>
      <c r="J467" s="157"/>
      <c r="K467" s="109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</row>
    <row r="468" spans="1:25" ht="15.75" customHeight="1">
      <c r="A468" s="156">
        <v>460</v>
      </c>
      <c r="B468" s="127"/>
      <c r="C468" s="122"/>
      <c r="D468" s="122"/>
      <c r="E468" s="122"/>
      <c r="F468" s="124" t="str">
        <f t="shared" si="8"/>
        <v/>
      </c>
      <c r="G468" s="125"/>
      <c r="H468" s="125"/>
      <c r="I468" s="126"/>
      <c r="J468" s="157"/>
      <c r="K468" s="109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</row>
    <row r="469" spans="1:25" ht="15.75" customHeight="1">
      <c r="A469" s="156">
        <v>461</v>
      </c>
      <c r="B469" s="127"/>
      <c r="C469" s="122"/>
      <c r="D469" s="122"/>
      <c r="E469" s="122"/>
      <c r="F469" s="124" t="str">
        <f t="shared" si="8"/>
        <v/>
      </c>
      <c r="G469" s="125"/>
      <c r="H469" s="125"/>
      <c r="I469" s="126"/>
      <c r="J469" s="157"/>
      <c r="K469" s="109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</row>
    <row r="470" spans="1:25" ht="15.75" customHeight="1">
      <c r="A470" s="156">
        <v>462</v>
      </c>
      <c r="B470" s="127"/>
      <c r="C470" s="122"/>
      <c r="D470" s="122"/>
      <c r="E470" s="122"/>
      <c r="F470" s="124" t="str">
        <f t="shared" si="8"/>
        <v/>
      </c>
      <c r="G470" s="125"/>
      <c r="H470" s="125"/>
      <c r="I470" s="126"/>
      <c r="J470" s="157"/>
      <c r="K470" s="109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</row>
    <row r="471" spans="1:25" ht="15.75" customHeight="1">
      <c r="A471" s="156">
        <v>463</v>
      </c>
      <c r="B471" s="127"/>
      <c r="C471" s="122"/>
      <c r="D471" s="122"/>
      <c r="E471" s="122"/>
      <c r="F471" s="124" t="str">
        <f t="shared" si="8"/>
        <v/>
      </c>
      <c r="G471" s="125"/>
      <c r="H471" s="125"/>
      <c r="I471" s="126"/>
      <c r="J471" s="157"/>
      <c r="K471" s="109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</row>
    <row r="472" spans="1:25" ht="15.75" customHeight="1">
      <c r="A472" s="156">
        <v>464</v>
      </c>
      <c r="B472" s="127"/>
      <c r="C472" s="122"/>
      <c r="D472" s="122"/>
      <c r="E472" s="122"/>
      <c r="F472" s="124" t="str">
        <f t="shared" si="8"/>
        <v/>
      </c>
      <c r="G472" s="125"/>
      <c r="H472" s="125"/>
      <c r="I472" s="126"/>
      <c r="J472" s="157"/>
      <c r="K472" s="109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</row>
    <row r="473" spans="1:25" ht="15.75" customHeight="1">
      <c r="A473" s="156">
        <v>465</v>
      </c>
      <c r="B473" s="127"/>
      <c r="C473" s="122"/>
      <c r="D473" s="122"/>
      <c r="E473" s="122"/>
      <c r="F473" s="124" t="str">
        <f t="shared" si="8"/>
        <v/>
      </c>
      <c r="G473" s="125"/>
      <c r="H473" s="125"/>
      <c r="I473" s="126"/>
      <c r="J473" s="157"/>
      <c r="K473" s="109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</row>
    <row r="474" spans="1:25" ht="15.75" customHeight="1">
      <c r="A474" s="156">
        <v>466</v>
      </c>
      <c r="B474" s="127"/>
      <c r="C474" s="122"/>
      <c r="D474" s="122"/>
      <c r="E474" s="122"/>
      <c r="F474" s="124" t="str">
        <f t="shared" si="8"/>
        <v/>
      </c>
      <c r="G474" s="125"/>
      <c r="H474" s="125"/>
      <c r="I474" s="126"/>
      <c r="J474" s="157"/>
      <c r="K474" s="109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</row>
    <row r="475" spans="1:25" ht="15.75" customHeight="1">
      <c r="A475" s="156">
        <v>467</v>
      </c>
      <c r="B475" s="127"/>
      <c r="C475" s="122"/>
      <c r="D475" s="122"/>
      <c r="E475" s="122"/>
      <c r="F475" s="124" t="str">
        <f t="shared" si="8"/>
        <v/>
      </c>
      <c r="G475" s="125"/>
      <c r="H475" s="125"/>
      <c r="I475" s="126"/>
      <c r="J475" s="157"/>
      <c r="K475" s="109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</row>
    <row r="476" spans="1:25" ht="15.75" customHeight="1">
      <c r="A476" s="156">
        <v>468</v>
      </c>
      <c r="B476" s="127"/>
      <c r="C476" s="122"/>
      <c r="D476" s="122"/>
      <c r="E476" s="122"/>
      <c r="F476" s="124" t="str">
        <f t="shared" si="8"/>
        <v/>
      </c>
      <c r="G476" s="125"/>
      <c r="H476" s="125"/>
      <c r="I476" s="126"/>
      <c r="J476" s="157"/>
      <c r="K476" s="109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</row>
    <row r="477" spans="1:25" ht="15.75" customHeight="1">
      <c r="A477" s="156">
        <v>469</v>
      </c>
      <c r="B477" s="127"/>
      <c r="C477" s="122"/>
      <c r="D477" s="122"/>
      <c r="E477" s="122"/>
      <c r="F477" s="124" t="str">
        <f t="shared" si="8"/>
        <v/>
      </c>
      <c r="G477" s="125"/>
      <c r="H477" s="125"/>
      <c r="I477" s="126"/>
      <c r="J477" s="157"/>
      <c r="K477" s="109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</row>
    <row r="478" spans="1:25" ht="15.75" customHeight="1">
      <c r="A478" s="156">
        <v>470</v>
      </c>
      <c r="B478" s="127"/>
      <c r="C478" s="122"/>
      <c r="D478" s="122"/>
      <c r="E478" s="122"/>
      <c r="F478" s="124" t="str">
        <f t="shared" si="8"/>
        <v/>
      </c>
      <c r="G478" s="125"/>
      <c r="H478" s="125"/>
      <c r="I478" s="126"/>
      <c r="J478" s="157"/>
      <c r="K478" s="109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</row>
    <row r="479" spans="1:25" ht="15.75" customHeight="1">
      <c r="A479" s="156">
        <v>471</v>
      </c>
      <c r="B479" s="127"/>
      <c r="C479" s="122"/>
      <c r="D479" s="122"/>
      <c r="E479" s="122"/>
      <c r="F479" s="124" t="str">
        <f t="shared" si="8"/>
        <v/>
      </c>
      <c r="G479" s="125"/>
      <c r="H479" s="125"/>
      <c r="I479" s="126"/>
      <c r="J479" s="157"/>
      <c r="K479" s="109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</row>
    <row r="480" spans="1:25" ht="15.75" customHeight="1">
      <c r="A480" s="156">
        <v>472</v>
      </c>
      <c r="B480" s="127"/>
      <c r="C480" s="122"/>
      <c r="D480" s="122"/>
      <c r="E480" s="122"/>
      <c r="F480" s="124" t="str">
        <f t="shared" si="8"/>
        <v/>
      </c>
      <c r="G480" s="125"/>
      <c r="H480" s="125"/>
      <c r="I480" s="126"/>
      <c r="J480" s="157"/>
      <c r="K480" s="109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</row>
    <row r="481" spans="1:25" ht="15.75" customHeight="1">
      <c r="A481" s="156">
        <v>473</v>
      </c>
      <c r="B481" s="127"/>
      <c r="C481" s="122"/>
      <c r="D481" s="122"/>
      <c r="E481" s="122"/>
      <c r="F481" s="124" t="str">
        <f t="shared" si="8"/>
        <v/>
      </c>
      <c r="G481" s="125"/>
      <c r="H481" s="125"/>
      <c r="I481" s="126"/>
      <c r="J481" s="157"/>
      <c r="K481" s="109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</row>
    <row r="482" spans="1:25" ht="15.75" customHeight="1">
      <c r="A482" s="156">
        <v>474</v>
      </c>
      <c r="B482" s="127"/>
      <c r="C482" s="122"/>
      <c r="D482" s="122"/>
      <c r="E482" s="122"/>
      <c r="F482" s="124" t="str">
        <f t="shared" si="8"/>
        <v/>
      </c>
      <c r="G482" s="125"/>
      <c r="H482" s="125"/>
      <c r="I482" s="126"/>
      <c r="J482" s="157"/>
      <c r="K482" s="109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</row>
    <row r="483" spans="1:25" ht="15.75" customHeight="1">
      <c r="A483" s="156">
        <v>475</v>
      </c>
      <c r="B483" s="127"/>
      <c r="C483" s="122"/>
      <c r="D483" s="122"/>
      <c r="E483" s="122"/>
      <c r="F483" s="124" t="str">
        <f t="shared" si="8"/>
        <v/>
      </c>
      <c r="G483" s="125"/>
      <c r="H483" s="125"/>
      <c r="I483" s="126"/>
      <c r="J483" s="157"/>
      <c r="K483" s="109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</row>
    <row r="484" spans="1:25" ht="15.75" customHeight="1">
      <c r="A484" s="156">
        <v>476</v>
      </c>
      <c r="B484" s="127"/>
      <c r="C484" s="122"/>
      <c r="D484" s="122"/>
      <c r="E484" s="122"/>
      <c r="F484" s="124" t="str">
        <f t="shared" si="8"/>
        <v/>
      </c>
      <c r="G484" s="125"/>
      <c r="H484" s="125"/>
      <c r="I484" s="126"/>
      <c r="J484" s="157"/>
      <c r="K484" s="109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</row>
    <row r="485" spans="1:25" ht="15.75" customHeight="1">
      <c r="A485" s="156">
        <v>477</v>
      </c>
      <c r="B485" s="127"/>
      <c r="C485" s="122"/>
      <c r="D485" s="122"/>
      <c r="E485" s="122"/>
      <c r="F485" s="124" t="str">
        <f t="shared" si="8"/>
        <v/>
      </c>
      <c r="G485" s="125"/>
      <c r="H485" s="125"/>
      <c r="I485" s="126"/>
      <c r="J485" s="157"/>
      <c r="K485" s="109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</row>
    <row r="486" spans="1:25" ht="15.75" customHeight="1">
      <c r="A486" s="156">
        <v>478</v>
      </c>
      <c r="B486" s="127"/>
      <c r="C486" s="122"/>
      <c r="D486" s="122"/>
      <c r="E486" s="122"/>
      <c r="F486" s="124" t="str">
        <f t="shared" si="8"/>
        <v/>
      </c>
      <c r="G486" s="125"/>
      <c r="H486" s="125"/>
      <c r="I486" s="126"/>
      <c r="J486" s="157"/>
      <c r="K486" s="109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</row>
    <row r="487" spans="1:25" ht="15.75" customHeight="1">
      <c r="A487" s="156">
        <v>479</v>
      </c>
      <c r="B487" s="127"/>
      <c r="C487" s="122"/>
      <c r="D487" s="122"/>
      <c r="E487" s="122"/>
      <c r="F487" s="124" t="str">
        <f t="shared" si="8"/>
        <v/>
      </c>
      <c r="G487" s="125"/>
      <c r="H487" s="125"/>
      <c r="I487" s="126"/>
      <c r="J487" s="157"/>
      <c r="K487" s="109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</row>
    <row r="488" spans="1:25" ht="15.75" customHeight="1">
      <c r="A488" s="156">
        <v>480</v>
      </c>
      <c r="B488" s="127"/>
      <c r="C488" s="122"/>
      <c r="D488" s="122"/>
      <c r="E488" s="122"/>
      <c r="F488" s="124" t="str">
        <f t="shared" si="8"/>
        <v/>
      </c>
      <c r="G488" s="125"/>
      <c r="H488" s="125"/>
      <c r="I488" s="126"/>
      <c r="J488" s="157"/>
      <c r="K488" s="109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</row>
    <row r="489" spans="1:25" ht="15.75" customHeight="1">
      <c r="A489" s="156">
        <v>481</v>
      </c>
      <c r="B489" s="127"/>
      <c r="C489" s="122"/>
      <c r="D489" s="122"/>
      <c r="E489" s="122"/>
      <c r="F489" s="124" t="str">
        <f t="shared" si="8"/>
        <v/>
      </c>
      <c r="G489" s="125"/>
      <c r="H489" s="125"/>
      <c r="I489" s="126"/>
      <c r="J489" s="157"/>
      <c r="K489" s="26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</row>
    <row r="490" spans="1:25" ht="15.75" customHeight="1">
      <c r="A490" s="156">
        <v>482</v>
      </c>
      <c r="B490" s="127"/>
      <c r="C490" s="122"/>
      <c r="D490" s="122"/>
      <c r="E490" s="122"/>
      <c r="F490" s="124" t="str">
        <f t="shared" si="8"/>
        <v/>
      </c>
      <c r="G490" s="125"/>
      <c r="H490" s="125"/>
      <c r="I490" s="126"/>
      <c r="J490" s="157"/>
      <c r="K490" s="268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</row>
    <row r="491" spans="1:25" ht="15.75" customHeight="1">
      <c r="A491" s="156">
        <v>483</v>
      </c>
      <c r="B491" s="127"/>
      <c r="C491" s="122"/>
      <c r="D491" s="122"/>
      <c r="E491" s="122"/>
      <c r="F491" s="124" t="str">
        <f t="shared" si="8"/>
        <v/>
      </c>
      <c r="G491" s="125"/>
      <c r="H491" s="125"/>
      <c r="I491" s="126"/>
      <c r="J491" s="157"/>
      <c r="K491" s="268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</row>
    <row r="492" spans="1:25" ht="15.75" customHeight="1">
      <c r="A492" s="156">
        <v>484</v>
      </c>
      <c r="B492" s="127"/>
      <c r="C492" s="122"/>
      <c r="D492" s="122"/>
      <c r="E492" s="122"/>
      <c r="F492" s="124" t="str">
        <f t="shared" si="8"/>
        <v/>
      </c>
      <c r="G492" s="125"/>
      <c r="H492" s="125"/>
      <c r="I492" s="126"/>
      <c r="J492" s="157"/>
      <c r="K492" s="109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</row>
    <row r="493" spans="1:25" ht="15.75" customHeight="1">
      <c r="A493" s="156">
        <v>485</v>
      </c>
      <c r="B493" s="127"/>
      <c r="C493" s="122"/>
      <c r="D493" s="122"/>
      <c r="E493" s="122"/>
      <c r="F493" s="124" t="str">
        <f t="shared" si="8"/>
        <v/>
      </c>
      <c r="G493" s="125"/>
      <c r="H493" s="125"/>
      <c r="I493" s="126"/>
      <c r="J493" s="157"/>
      <c r="K493" s="109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</row>
    <row r="494" spans="1:25" ht="15.75" customHeight="1">
      <c r="A494" s="156">
        <v>486</v>
      </c>
      <c r="B494" s="127"/>
      <c r="C494" s="122"/>
      <c r="D494" s="122"/>
      <c r="E494" s="122"/>
      <c r="F494" s="124" t="str">
        <f t="shared" si="8"/>
        <v/>
      </c>
      <c r="G494" s="125"/>
      <c r="H494" s="125"/>
      <c r="I494" s="126"/>
      <c r="J494" s="157"/>
      <c r="K494" s="109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</row>
    <row r="495" spans="1:25" ht="15.75" customHeight="1">
      <c r="A495" s="156">
        <v>487</v>
      </c>
      <c r="B495" s="127"/>
      <c r="C495" s="122"/>
      <c r="D495" s="122"/>
      <c r="E495" s="122"/>
      <c r="F495" s="124" t="str">
        <f t="shared" si="8"/>
        <v/>
      </c>
      <c r="G495" s="125"/>
      <c r="H495" s="125"/>
      <c r="I495" s="126"/>
      <c r="J495" s="157"/>
      <c r="K495" s="109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</row>
    <row r="496" spans="1:25" ht="15.75" customHeight="1">
      <c r="A496" s="156">
        <v>488</v>
      </c>
      <c r="B496" s="127"/>
      <c r="C496" s="122"/>
      <c r="D496" s="122"/>
      <c r="E496" s="122"/>
      <c r="F496" s="124" t="str">
        <f t="shared" si="8"/>
        <v/>
      </c>
      <c r="G496" s="125"/>
      <c r="H496" s="125"/>
      <c r="I496" s="126"/>
      <c r="J496" s="157"/>
      <c r="K496" s="109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</row>
    <row r="497" spans="1:25" ht="15.75" customHeight="1">
      <c r="A497" s="156">
        <v>489</v>
      </c>
      <c r="B497" s="127"/>
      <c r="C497" s="122"/>
      <c r="D497" s="122"/>
      <c r="E497" s="122"/>
      <c r="F497" s="124" t="str">
        <f t="shared" si="8"/>
        <v/>
      </c>
      <c r="G497" s="125"/>
      <c r="H497" s="125"/>
      <c r="I497" s="126"/>
      <c r="J497" s="157"/>
      <c r="K497" s="109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</row>
    <row r="498" spans="1:25" ht="15.75" customHeight="1">
      <c r="A498" s="156">
        <v>490</v>
      </c>
      <c r="B498" s="127"/>
      <c r="C498" s="122"/>
      <c r="D498" s="122"/>
      <c r="E498" s="122"/>
      <c r="F498" s="124" t="str">
        <f t="shared" si="8"/>
        <v/>
      </c>
      <c r="G498" s="125"/>
      <c r="H498" s="125"/>
      <c r="I498" s="126"/>
      <c r="J498" s="157"/>
      <c r="K498" s="109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</row>
    <row r="499" spans="1:25" ht="15.75" customHeight="1">
      <c r="A499" s="156">
        <v>491</v>
      </c>
      <c r="B499" s="127"/>
      <c r="C499" s="122"/>
      <c r="D499" s="122"/>
      <c r="E499" s="122"/>
      <c r="F499" s="124" t="str">
        <f t="shared" si="8"/>
        <v/>
      </c>
      <c r="G499" s="125"/>
      <c r="H499" s="125"/>
      <c r="I499" s="126"/>
      <c r="J499" s="157"/>
      <c r="K499" s="109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</row>
    <row r="500" spans="1:25" ht="15.75" customHeight="1">
      <c r="A500" s="156">
        <v>492</v>
      </c>
      <c r="B500" s="127"/>
      <c r="C500" s="122"/>
      <c r="D500" s="122"/>
      <c r="E500" s="122"/>
      <c r="F500" s="124" t="str">
        <f t="shared" si="8"/>
        <v/>
      </c>
      <c r="G500" s="125"/>
      <c r="H500" s="125"/>
      <c r="I500" s="126"/>
      <c r="J500" s="157"/>
      <c r="K500" s="109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</row>
    <row r="501" spans="1:25" ht="15.75" customHeight="1">
      <c r="A501" s="156">
        <v>493</v>
      </c>
      <c r="B501" s="127"/>
      <c r="C501" s="122"/>
      <c r="D501" s="122"/>
      <c r="E501" s="122"/>
      <c r="F501" s="124" t="str">
        <f t="shared" si="8"/>
        <v/>
      </c>
      <c r="G501" s="125"/>
      <c r="H501" s="125"/>
      <c r="I501" s="126"/>
      <c r="J501" s="157"/>
      <c r="K501" s="109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</row>
    <row r="502" spans="1:25" ht="15.75" customHeight="1">
      <c r="A502" s="156">
        <v>494</v>
      </c>
      <c r="B502" s="127"/>
      <c r="C502" s="122"/>
      <c r="D502" s="122"/>
      <c r="E502" s="122"/>
      <c r="F502" s="124" t="str">
        <f t="shared" si="8"/>
        <v/>
      </c>
      <c r="G502" s="125"/>
      <c r="H502" s="125"/>
      <c r="I502" s="126"/>
      <c r="J502" s="157"/>
      <c r="K502" s="109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</row>
    <row r="503" spans="1:25" ht="15.75" customHeight="1">
      <c r="A503" s="156">
        <v>495</v>
      </c>
      <c r="B503" s="127"/>
      <c r="C503" s="122"/>
      <c r="D503" s="122"/>
      <c r="E503" s="122"/>
      <c r="F503" s="124" t="str">
        <f t="shared" si="8"/>
        <v/>
      </c>
      <c r="G503" s="125"/>
      <c r="H503" s="125"/>
      <c r="I503" s="126"/>
      <c r="J503" s="157"/>
      <c r="K503" s="109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</row>
    <row r="504" spans="1:25" ht="15.75" customHeight="1">
      <c r="A504" s="156">
        <v>496</v>
      </c>
      <c r="B504" s="127"/>
      <c r="C504" s="122"/>
      <c r="D504" s="122"/>
      <c r="E504" s="122"/>
      <c r="F504" s="124" t="str">
        <f t="shared" si="8"/>
        <v/>
      </c>
      <c r="G504" s="125"/>
      <c r="H504" s="125"/>
      <c r="I504" s="126"/>
      <c r="J504" s="157"/>
      <c r="K504" s="109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</row>
    <row r="505" spans="1:25" ht="15.75" customHeight="1">
      <c r="A505" s="156">
        <v>497</v>
      </c>
      <c r="B505" s="127"/>
      <c r="C505" s="122"/>
      <c r="D505" s="122"/>
      <c r="E505" s="122"/>
      <c r="F505" s="124" t="str">
        <f t="shared" si="8"/>
        <v/>
      </c>
      <c r="G505" s="125"/>
      <c r="H505" s="125"/>
      <c r="I505" s="126"/>
      <c r="J505" s="157"/>
      <c r="K505" s="109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</row>
    <row r="506" spans="1:25" ht="15.75" customHeight="1">
      <c r="A506" s="156">
        <v>498</v>
      </c>
      <c r="B506" s="127"/>
      <c r="C506" s="122"/>
      <c r="D506" s="122"/>
      <c r="E506" s="122"/>
      <c r="F506" s="124" t="str">
        <f t="shared" si="8"/>
        <v/>
      </c>
      <c r="G506" s="125"/>
      <c r="H506" s="125"/>
      <c r="I506" s="126"/>
      <c r="J506" s="157"/>
      <c r="K506" s="109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</row>
    <row r="507" spans="1:25" ht="15.75" customHeight="1">
      <c r="A507" s="156">
        <v>499</v>
      </c>
      <c r="B507" s="128"/>
      <c r="C507" s="129"/>
      <c r="D507" s="130"/>
      <c r="E507" s="130"/>
      <c r="F507" s="124" t="str">
        <f t="shared" si="8"/>
        <v/>
      </c>
      <c r="G507" s="125"/>
      <c r="H507" s="131"/>
      <c r="I507" s="132"/>
      <c r="J507" s="1"/>
      <c r="K507" s="106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56">
        <v>500</v>
      </c>
      <c r="B508" s="128"/>
      <c r="C508" s="129"/>
      <c r="D508" s="130"/>
      <c r="E508" s="130"/>
      <c r="F508" s="124" t="str">
        <f t="shared" si="8"/>
        <v/>
      </c>
      <c r="G508" s="125"/>
      <c r="H508" s="131"/>
      <c r="I508" s="132"/>
      <c r="J508" s="1"/>
      <c r="K508" s="106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58"/>
      <c r="B509" s="144"/>
      <c r="C509" s="159"/>
      <c r="D509" s="135"/>
      <c r="E509" s="135"/>
      <c r="F509" s="135"/>
      <c r="G509" s="145"/>
      <c r="H509" s="145"/>
      <c r="I509" s="106"/>
      <c r="J509" s="1"/>
      <c r="K509" s="106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58"/>
      <c r="B510" s="144"/>
      <c r="C510" s="159"/>
      <c r="D510" s="135"/>
      <c r="E510" s="135"/>
      <c r="F510" s="135"/>
      <c r="G510" s="145"/>
      <c r="H510" s="145"/>
      <c r="I510" s="106"/>
      <c r="J510" s="1"/>
      <c r="K510" s="106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58"/>
      <c r="B511" s="144"/>
      <c r="C511" s="159"/>
      <c r="D511" s="135"/>
      <c r="E511" s="135"/>
      <c r="F511" s="135"/>
      <c r="G511" s="145"/>
      <c r="H511" s="145"/>
      <c r="I511" s="106"/>
      <c r="J511" s="1"/>
      <c r="K511" s="106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58"/>
      <c r="B512" s="144"/>
      <c r="C512" s="159"/>
      <c r="D512" s="135"/>
      <c r="E512" s="135"/>
      <c r="F512" s="135"/>
      <c r="G512" s="145"/>
      <c r="H512" s="145"/>
      <c r="I512" s="106"/>
      <c r="J512" s="1"/>
      <c r="K512" s="106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58"/>
      <c r="B513" s="144"/>
      <c r="C513" s="159"/>
      <c r="D513" s="135"/>
      <c r="E513" s="135"/>
      <c r="F513" s="135"/>
      <c r="G513" s="145"/>
      <c r="H513" s="145"/>
      <c r="I513" s="106"/>
      <c r="J513" s="1"/>
      <c r="K513" s="106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58"/>
      <c r="B514" s="144"/>
      <c r="C514" s="159"/>
      <c r="D514" s="135"/>
      <c r="E514" s="135"/>
      <c r="F514" s="135"/>
      <c r="G514" s="145"/>
      <c r="H514" s="145"/>
      <c r="I514" s="106"/>
      <c r="J514" s="1"/>
      <c r="K514" s="106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58"/>
      <c r="B515" s="144"/>
      <c r="C515" s="159"/>
      <c r="D515" s="135"/>
      <c r="E515" s="135"/>
      <c r="F515" s="135"/>
      <c r="G515" s="145"/>
      <c r="H515" s="145"/>
      <c r="I515" s="106"/>
      <c r="J515" s="1"/>
      <c r="K515" s="106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58"/>
      <c r="B516" s="144"/>
      <c r="C516" s="159"/>
      <c r="D516" s="135"/>
      <c r="E516" s="135"/>
      <c r="F516" s="135"/>
      <c r="G516" s="145"/>
      <c r="H516" s="145"/>
      <c r="I516" s="106"/>
      <c r="J516" s="1"/>
      <c r="K516" s="106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06"/>
      <c r="B517" s="144"/>
      <c r="C517" s="159"/>
      <c r="D517" s="135"/>
      <c r="E517" s="135"/>
      <c r="F517" s="135"/>
      <c r="G517" s="145"/>
      <c r="H517" s="145"/>
      <c r="I517" s="106"/>
      <c r="J517" s="1"/>
      <c r="K517" s="106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06"/>
      <c r="B518" s="144"/>
      <c r="C518" s="159"/>
      <c r="D518" s="135"/>
      <c r="E518" s="135"/>
      <c r="F518" s="135"/>
      <c r="G518" s="145"/>
      <c r="H518" s="145"/>
      <c r="I518" s="106"/>
      <c r="J518" s="1"/>
      <c r="K518" s="106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06"/>
      <c r="B519" s="144"/>
      <c r="C519" s="159"/>
      <c r="D519" s="135"/>
      <c r="E519" s="135"/>
      <c r="F519" s="135"/>
      <c r="G519" s="145"/>
      <c r="H519" s="145"/>
      <c r="I519" s="106"/>
      <c r="J519" s="1"/>
      <c r="K519" s="106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06"/>
      <c r="B520" s="144"/>
      <c r="C520" s="159"/>
      <c r="D520" s="135"/>
      <c r="E520" s="135"/>
      <c r="F520" s="135"/>
      <c r="G520" s="145"/>
      <c r="H520" s="145"/>
      <c r="I520" s="106"/>
      <c r="J520" s="1"/>
      <c r="K520" s="106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06"/>
      <c r="B521" s="144"/>
      <c r="C521" s="159"/>
      <c r="D521" s="135"/>
      <c r="E521" s="135"/>
      <c r="F521" s="135"/>
      <c r="G521" s="145"/>
      <c r="H521" s="145"/>
      <c r="I521" s="106"/>
      <c r="J521" s="1"/>
      <c r="K521" s="106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06"/>
      <c r="B522" s="144"/>
      <c r="C522" s="159"/>
      <c r="D522" s="135"/>
      <c r="E522" s="135"/>
      <c r="F522" s="135"/>
      <c r="G522" s="145"/>
      <c r="H522" s="145"/>
      <c r="I522" s="106"/>
      <c r="J522" s="1"/>
      <c r="K522" s="106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06"/>
      <c r="B523" s="144"/>
      <c r="C523" s="159"/>
      <c r="D523" s="135"/>
      <c r="E523" s="135"/>
      <c r="F523" s="135"/>
      <c r="G523" s="145"/>
      <c r="H523" s="145"/>
      <c r="I523" s="106"/>
      <c r="J523" s="1"/>
      <c r="K523" s="106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06"/>
      <c r="B524" s="144"/>
      <c r="C524" s="159"/>
      <c r="D524" s="135"/>
      <c r="E524" s="135"/>
      <c r="F524" s="135"/>
      <c r="G524" s="145"/>
      <c r="H524" s="145"/>
      <c r="I524" s="106"/>
      <c r="J524" s="1"/>
      <c r="K524" s="106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06"/>
      <c r="B525" s="144"/>
      <c r="C525" s="159"/>
      <c r="D525" s="135"/>
      <c r="E525" s="135"/>
      <c r="F525" s="135"/>
      <c r="G525" s="145"/>
      <c r="H525" s="145"/>
      <c r="I525" s="106"/>
      <c r="J525" s="1"/>
      <c r="K525" s="106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06"/>
      <c r="B526" s="144"/>
      <c r="C526" s="159"/>
      <c r="D526" s="135"/>
      <c r="E526" s="135"/>
      <c r="F526" s="135"/>
      <c r="G526" s="145"/>
      <c r="H526" s="145"/>
      <c r="I526" s="106"/>
      <c r="J526" s="1"/>
      <c r="K526" s="106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06"/>
      <c r="B527" s="144"/>
      <c r="C527" s="159"/>
      <c r="D527" s="135"/>
      <c r="E527" s="135"/>
      <c r="F527" s="135"/>
      <c r="G527" s="145"/>
      <c r="H527" s="145"/>
      <c r="I527" s="106"/>
      <c r="J527" s="1"/>
      <c r="K527" s="106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06"/>
      <c r="B528" s="144"/>
      <c r="C528" s="159"/>
      <c r="D528" s="135"/>
      <c r="E528" s="135"/>
      <c r="F528" s="135"/>
      <c r="G528" s="145"/>
      <c r="H528" s="145"/>
      <c r="I528" s="106"/>
      <c r="J528" s="1"/>
      <c r="K528" s="106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06"/>
      <c r="B529" s="144"/>
      <c r="C529" s="159"/>
      <c r="D529" s="135"/>
      <c r="E529" s="135"/>
      <c r="F529" s="135"/>
      <c r="G529" s="145"/>
      <c r="H529" s="145"/>
      <c r="I529" s="106"/>
      <c r="J529" s="1"/>
      <c r="K529" s="106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06"/>
      <c r="B530" s="144"/>
      <c r="C530" s="159"/>
      <c r="D530" s="135"/>
      <c r="E530" s="135"/>
      <c r="F530" s="135"/>
      <c r="G530" s="145"/>
      <c r="H530" s="145"/>
      <c r="I530" s="106"/>
      <c r="J530" s="1"/>
      <c r="K530" s="106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06"/>
      <c r="B531" s="144"/>
      <c r="C531" s="159"/>
      <c r="D531" s="135"/>
      <c r="E531" s="135"/>
      <c r="F531" s="135"/>
      <c r="G531" s="145"/>
      <c r="H531" s="145"/>
      <c r="I531" s="106"/>
      <c r="J531" s="1"/>
      <c r="K531" s="106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06"/>
      <c r="B532" s="144"/>
      <c r="C532" s="159"/>
      <c r="D532" s="135"/>
      <c r="E532" s="135"/>
      <c r="F532" s="135"/>
      <c r="G532" s="145"/>
      <c r="H532" s="145"/>
      <c r="I532" s="106"/>
      <c r="J532" s="1"/>
      <c r="K532" s="106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06"/>
      <c r="B533" s="144"/>
      <c r="C533" s="159"/>
      <c r="D533" s="135"/>
      <c r="E533" s="135"/>
      <c r="F533" s="135"/>
      <c r="G533" s="145"/>
      <c r="H533" s="145"/>
      <c r="I533" s="106"/>
      <c r="J533" s="1"/>
      <c r="K533" s="106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06"/>
      <c r="B534" s="144"/>
      <c r="C534" s="159"/>
      <c r="D534" s="135"/>
      <c r="E534" s="135"/>
      <c r="F534" s="135"/>
      <c r="G534" s="145"/>
      <c r="H534" s="145"/>
      <c r="I534" s="106"/>
      <c r="J534" s="1"/>
      <c r="K534" s="106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06"/>
      <c r="B535" s="144"/>
      <c r="C535" s="159"/>
      <c r="D535" s="135"/>
      <c r="E535" s="135"/>
      <c r="F535" s="135"/>
      <c r="G535" s="145"/>
      <c r="H535" s="145"/>
      <c r="I535" s="106"/>
      <c r="J535" s="1"/>
      <c r="K535" s="106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06"/>
      <c r="B536" s="144"/>
      <c r="C536" s="159"/>
      <c r="D536" s="135"/>
      <c r="E536" s="135"/>
      <c r="F536" s="135"/>
      <c r="G536" s="145"/>
      <c r="H536" s="145"/>
      <c r="I536" s="106"/>
      <c r="J536" s="1"/>
      <c r="K536" s="106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06"/>
      <c r="B537" s="144"/>
      <c r="C537" s="159"/>
      <c r="D537" s="135"/>
      <c r="E537" s="135"/>
      <c r="F537" s="135"/>
      <c r="G537" s="145"/>
      <c r="H537" s="145"/>
      <c r="I537" s="106"/>
      <c r="J537" s="1"/>
      <c r="K537" s="106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06"/>
      <c r="B538" s="144"/>
      <c r="C538" s="159"/>
      <c r="D538" s="135"/>
      <c r="E538" s="135"/>
      <c r="F538" s="135"/>
      <c r="G538" s="145"/>
      <c r="H538" s="145"/>
      <c r="I538" s="106"/>
      <c r="J538" s="1"/>
      <c r="K538" s="106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06"/>
      <c r="B539" s="144"/>
      <c r="C539" s="159"/>
      <c r="D539" s="135"/>
      <c r="E539" s="135"/>
      <c r="F539" s="135"/>
      <c r="G539" s="145"/>
      <c r="H539" s="145"/>
      <c r="I539" s="106"/>
      <c r="J539" s="1"/>
      <c r="K539" s="106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06"/>
      <c r="B540" s="144"/>
      <c r="C540" s="159"/>
      <c r="D540" s="135"/>
      <c r="E540" s="135"/>
      <c r="F540" s="135"/>
      <c r="G540" s="145"/>
      <c r="H540" s="145"/>
      <c r="I540" s="106"/>
      <c r="J540" s="1"/>
      <c r="K540" s="106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06"/>
      <c r="B541" s="144"/>
      <c r="C541" s="159"/>
      <c r="D541" s="135"/>
      <c r="E541" s="135"/>
      <c r="F541" s="135"/>
      <c r="G541" s="145"/>
      <c r="H541" s="145"/>
      <c r="I541" s="106"/>
      <c r="J541" s="1"/>
      <c r="K541" s="106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06"/>
      <c r="B542" s="144"/>
      <c r="C542" s="159"/>
      <c r="D542" s="135"/>
      <c r="E542" s="135"/>
      <c r="F542" s="135"/>
      <c r="G542" s="145"/>
      <c r="H542" s="145"/>
      <c r="I542" s="106"/>
      <c r="J542" s="1"/>
      <c r="K542" s="106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06"/>
      <c r="B543" s="144"/>
      <c r="C543" s="159"/>
      <c r="D543" s="135"/>
      <c r="E543" s="135"/>
      <c r="F543" s="135"/>
      <c r="G543" s="145"/>
      <c r="H543" s="145"/>
      <c r="I543" s="106"/>
      <c r="J543" s="1"/>
      <c r="K543" s="106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06"/>
      <c r="B544" s="144"/>
      <c r="C544" s="159"/>
      <c r="D544" s="135"/>
      <c r="E544" s="135"/>
      <c r="F544" s="135"/>
      <c r="G544" s="145"/>
      <c r="H544" s="145"/>
      <c r="I544" s="106"/>
      <c r="J544" s="1"/>
      <c r="K544" s="106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06"/>
      <c r="B545" s="144"/>
      <c r="C545" s="159"/>
      <c r="D545" s="135"/>
      <c r="E545" s="135"/>
      <c r="F545" s="135"/>
      <c r="G545" s="145"/>
      <c r="H545" s="145"/>
      <c r="I545" s="106"/>
      <c r="J545" s="1"/>
      <c r="K545" s="106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06"/>
      <c r="B546" s="144"/>
      <c r="C546" s="159"/>
      <c r="D546" s="135"/>
      <c r="E546" s="135"/>
      <c r="F546" s="135"/>
      <c r="G546" s="145"/>
      <c r="H546" s="145"/>
      <c r="I546" s="106"/>
      <c r="J546" s="1"/>
      <c r="K546" s="106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06"/>
      <c r="B547" s="144"/>
      <c r="C547" s="159"/>
      <c r="D547" s="135"/>
      <c r="E547" s="135"/>
      <c r="F547" s="135"/>
      <c r="G547" s="145"/>
      <c r="H547" s="145"/>
      <c r="I547" s="106"/>
      <c r="J547" s="1"/>
      <c r="K547" s="106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06"/>
      <c r="B548" s="144"/>
      <c r="C548" s="159"/>
      <c r="D548" s="135"/>
      <c r="E548" s="135"/>
      <c r="F548" s="135"/>
      <c r="G548" s="145"/>
      <c r="H548" s="145"/>
      <c r="I548" s="106"/>
      <c r="J548" s="1"/>
      <c r="K548" s="106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06"/>
      <c r="B549" s="144"/>
      <c r="C549" s="159"/>
      <c r="D549" s="135"/>
      <c r="E549" s="135"/>
      <c r="F549" s="135"/>
      <c r="G549" s="145"/>
      <c r="H549" s="145"/>
      <c r="I549" s="106"/>
      <c r="J549" s="1"/>
      <c r="K549" s="106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06"/>
      <c r="B550" s="144"/>
      <c r="C550" s="159"/>
      <c r="D550" s="135"/>
      <c r="E550" s="135"/>
      <c r="F550" s="135"/>
      <c r="G550" s="145"/>
      <c r="H550" s="145"/>
      <c r="I550" s="106"/>
      <c r="J550" s="1"/>
      <c r="K550" s="106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06"/>
      <c r="B551" s="144"/>
      <c r="C551" s="159"/>
      <c r="D551" s="135"/>
      <c r="E551" s="135"/>
      <c r="F551" s="135"/>
      <c r="G551" s="145"/>
      <c r="H551" s="145"/>
      <c r="I551" s="106"/>
      <c r="J551" s="1"/>
      <c r="K551" s="106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06"/>
      <c r="B552" s="144"/>
      <c r="C552" s="159"/>
      <c r="D552" s="135"/>
      <c r="E552" s="135"/>
      <c r="F552" s="135"/>
      <c r="G552" s="145"/>
      <c r="H552" s="145"/>
      <c r="I552" s="106"/>
      <c r="J552" s="1"/>
      <c r="K552" s="106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06"/>
      <c r="B553" s="144"/>
      <c r="C553" s="159"/>
      <c r="D553" s="135"/>
      <c r="E553" s="135"/>
      <c r="F553" s="135"/>
      <c r="G553" s="145"/>
      <c r="H553" s="145"/>
      <c r="I553" s="106"/>
      <c r="J553" s="1"/>
      <c r="K553" s="106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06"/>
      <c r="B554" s="144"/>
      <c r="C554" s="159"/>
      <c r="D554" s="135"/>
      <c r="E554" s="135"/>
      <c r="F554" s="135"/>
      <c r="G554" s="145"/>
      <c r="H554" s="145"/>
      <c r="I554" s="106"/>
      <c r="J554" s="1"/>
      <c r="K554" s="106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06"/>
      <c r="B555" s="144"/>
      <c r="C555" s="159"/>
      <c r="D555" s="135"/>
      <c r="E555" s="135"/>
      <c r="F555" s="135"/>
      <c r="G555" s="145"/>
      <c r="H555" s="145"/>
      <c r="I555" s="106"/>
      <c r="J555" s="1"/>
      <c r="K555" s="106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06"/>
      <c r="B556" s="144"/>
      <c r="C556" s="159"/>
      <c r="D556" s="135"/>
      <c r="E556" s="135"/>
      <c r="F556" s="135"/>
      <c r="G556" s="145"/>
      <c r="H556" s="145"/>
      <c r="I556" s="106"/>
      <c r="J556" s="1"/>
      <c r="K556" s="106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06"/>
      <c r="B557" s="144"/>
      <c r="C557" s="159"/>
      <c r="D557" s="135"/>
      <c r="E557" s="135"/>
      <c r="F557" s="135"/>
      <c r="G557" s="145"/>
      <c r="H557" s="145"/>
      <c r="I557" s="106"/>
      <c r="J557" s="1"/>
      <c r="K557" s="106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06"/>
      <c r="B558" s="144"/>
      <c r="C558" s="159"/>
      <c r="D558" s="135"/>
      <c r="E558" s="135"/>
      <c r="F558" s="135"/>
      <c r="G558" s="145"/>
      <c r="H558" s="145"/>
      <c r="I558" s="106"/>
      <c r="J558" s="1"/>
      <c r="K558" s="106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06"/>
      <c r="B559" s="144"/>
      <c r="C559" s="159"/>
      <c r="D559" s="135"/>
      <c r="E559" s="135"/>
      <c r="F559" s="135"/>
      <c r="G559" s="145"/>
      <c r="H559" s="145"/>
      <c r="I559" s="106"/>
      <c r="J559" s="1"/>
      <c r="K559" s="106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06"/>
      <c r="B560" s="144"/>
      <c r="C560" s="159"/>
      <c r="D560" s="135"/>
      <c r="E560" s="135"/>
      <c r="F560" s="135"/>
      <c r="G560" s="145"/>
      <c r="H560" s="145"/>
      <c r="I560" s="106"/>
      <c r="J560" s="1"/>
      <c r="K560" s="106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06"/>
      <c r="B561" s="144"/>
      <c r="C561" s="159"/>
      <c r="D561" s="135"/>
      <c r="E561" s="135"/>
      <c r="F561" s="135"/>
      <c r="G561" s="145"/>
      <c r="H561" s="145"/>
      <c r="I561" s="106"/>
      <c r="J561" s="1"/>
      <c r="K561" s="106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06"/>
      <c r="B562" s="144"/>
      <c r="C562" s="159"/>
      <c r="D562" s="135"/>
      <c r="E562" s="135"/>
      <c r="F562" s="135"/>
      <c r="G562" s="145"/>
      <c r="H562" s="145"/>
      <c r="I562" s="106"/>
      <c r="J562" s="1"/>
      <c r="K562" s="106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06"/>
      <c r="B563" s="144"/>
      <c r="C563" s="159"/>
      <c r="D563" s="135"/>
      <c r="E563" s="135"/>
      <c r="F563" s="135"/>
      <c r="G563" s="145"/>
      <c r="H563" s="145"/>
      <c r="I563" s="106"/>
      <c r="J563" s="1"/>
      <c r="K563" s="106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06"/>
      <c r="B564" s="144"/>
      <c r="C564" s="159"/>
      <c r="D564" s="135"/>
      <c r="E564" s="135"/>
      <c r="F564" s="135"/>
      <c r="G564" s="145"/>
      <c r="H564" s="145"/>
      <c r="I564" s="106"/>
      <c r="J564" s="1"/>
      <c r="K564" s="106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06"/>
      <c r="B565" s="144"/>
      <c r="C565" s="159"/>
      <c r="D565" s="135"/>
      <c r="E565" s="135"/>
      <c r="F565" s="135"/>
      <c r="G565" s="145"/>
      <c r="H565" s="145"/>
      <c r="I565" s="106"/>
      <c r="J565" s="1"/>
      <c r="K565" s="106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06"/>
      <c r="B566" s="144"/>
      <c r="C566" s="159"/>
      <c r="D566" s="135"/>
      <c r="E566" s="135"/>
      <c r="F566" s="135"/>
      <c r="G566" s="145"/>
      <c r="H566" s="145"/>
      <c r="I566" s="106"/>
      <c r="J566" s="1"/>
      <c r="K566" s="106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06"/>
      <c r="B567" s="144"/>
      <c r="C567" s="159"/>
      <c r="D567" s="135"/>
      <c r="E567" s="135"/>
      <c r="F567" s="135"/>
      <c r="G567" s="145"/>
      <c r="H567" s="145"/>
      <c r="I567" s="106"/>
      <c r="J567" s="1"/>
      <c r="K567" s="106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06"/>
      <c r="B568" s="144"/>
      <c r="C568" s="159"/>
      <c r="D568" s="135"/>
      <c r="E568" s="135"/>
      <c r="F568" s="135"/>
      <c r="G568" s="145"/>
      <c r="H568" s="145"/>
      <c r="I568" s="106"/>
      <c r="J568" s="1"/>
      <c r="K568" s="106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06"/>
      <c r="B569" s="144"/>
      <c r="C569" s="159"/>
      <c r="D569" s="135"/>
      <c r="E569" s="135"/>
      <c r="F569" s="135"/>
      <c r="G569" s="145"/>
      <c r="H569" s="145"/>
      <c r="I569" s="106"/>
      <c r="J569" s="1"/>
      <c r="K569" s="106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06"/>
      <c r="B570" s="144"/>
      <c r="C570" s="159"/>
      <c r="D570" s="135"/>
      <c r="E570" s="135"/>
      <c r="F570" s="135"/>
      <c r="G570" s="145"/>
      <c r="H570" s="145"/>
      <c r="I570" s="106"/>
      <c r="J570" s="1"/>
      <c r="K570" s="106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06"/>
      <c r="B571" s="144"/>
      <c r="C571" s="159"/>
      <c r="D571" s="135"/>
      <c r="E571" s="135"/>
      <c r="F571" s="135"/>
      <c r="G571" s="145"/>
      <c r="H571" s="145"/>
      <c r="I571" s="106"/>
      <c r="J571" s="1"/>
      <c r="K571" s="106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06"/>
      <c r="B572" s="144"/>
      <c r="C572" s="159"/>
      <c r="D572" s="135"/>
      <c r="E572" s="135"/>
      <c r="F572" s="135"/>
      <c r="G572" s="145"/>
      <c r="H572" s="145"/>
      <c r="I572" s="106"/>
      <c r="J572" s="1"/>
      <c r="K572" s="106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06"/>
      <c r="B573" s="144"/>
      <c r="C573" s="159"/>
      <c r="D573" s="135"/>
      <c r="E573" s="135"/>
      <c r="F573" s="135"/>
      <c r="G573" s="145"/>
      <c r="H573" s="145"/>
      <c r="I573" s="106"/>
      <c r="J573" s="1"/>
      <c r="K573" s="106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06"/>
      <c r="B574" s="144"/>
      <c r="C574" s="159"/>
      <c r="D574" s="135"/>
      <c r="E574" s="135"/>
      <c r="F574" s="135"/>
      <c r="G574" s="145"/>
      <c r="H574" s="145"/>
      <c r="I574" s="106"/>
      <c r="J574" s="1"/>
      <c r="K574" s="106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06"/>
      <c r="B575" s="144"/>
      <c r="C575" s="159"/>
      <c r="D575" s="135"/>
      <c r="E575" s="135"/>
      <c r="F575" s="135"/>
      <c r="G575" s="145"/>
      <c r="H575" s="145"/>
      <c r="I575" s="106"/>
      <c r="J575" s="1"/>
      <c r="K575" s="106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06"/>
      <c r="B576" s="144"/>
      <c r="C576" s="159"/>
      <c r="D576" s="135"/>
      <c r="E576" s="135"/>
      <c r="F576" s="135"/>
      <c r="G576" s="145"/>
      <c r="H576" s="145"/>
      <c r="I576" s="106"/>
      <c r="J576" s="1"/>
      <c r="K576" s="106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06"/>
      <c r="B577" s="144"/>
      <c r="C577" s="159"/>
      <c r="D577" s="135"/>
      <c r="E577" s="135"/>
      <c r="F577" s="135"/>
      <c r="G577" s="145"/>
      <c r="H577" s="145"/>
      <c r="I577" s="106"/>
      <c r="J577" s="1"/>
      <c r="K577" s="106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06"/>
      <c r="B578" s="144"/>
      <c r="C578" s="159"/>
      <c r="D578" s="135"/>
      <c r="E578" s="135"/>
      <c r="F578" s="135"/>
      <c r="G578" s="145"/>
      <c r="H578" s="145"/>
      <c r="I578" s="106"/>
      <c r="J578" s="1"/>
      <c r="K578" s="106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06"/>
      <c r="B579" s="144"/>
      <c r="C579" s="159"/>
      <c r="D579" s="135"/>
      <c r="E579" s="135"/>
      <c r="F579" s="135"/>
      <c r="G579" s="145"/>
      <c r="H579" s="145"/>
      <c r="I579" s="106"/>
      <c r="J579" s="1"/>
      <c r="K579" s="106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06"/>
      <c r="B580" s="144"/>
      <c r="C580" s="159"/>
      <c r="D580" s="135"/>
      <c r="E580" s="135"/>
      <c r="F580" s="135"/>
      <c r="G580" s="145"/>
      <c r="H580" s="145"/>
      <c r="I580" s="106"/>
      <c r="J580" s="1"/>
      <c r="K580" s="106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06"/>
      <c r="B581" s="144"/>
      <c r="C581" s="159"/>
      <c r="D581" s="135"/>
      <c r="E581" s="135"/>
      <c r="F581" s="135"/>
      <c r="G581" s="145"/>
      <c r="H581" s="145"/>
      <c r="I581" s="106"/>
      <c r="J581" s="1"/>
      <c r="K581" s="106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06"/>
      <c r="B582" s="144"/>
      <c r="C582" s="159"/>
      <c r="D582" s="135"/>
      <c r="E582" s="135"/>
      <c r="F582" s="135"/>
      <c r="G582" s="145"/>
      <c r="H582" s="145"/>
      <c r="I582" s="106"/>
      <c r="J582" s="1"/>
      <c r="K582" s="106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06"/>
      <c r="B583" s="144"/>
      <c r="C583" s="159"/>
      <c r="D583" s="135"/>
      <c r="E583" s="135"/>
      <c r="F583" s="135"/>
      <c r="G583" s="145"/>
      <c r="H583" s="145"/>
      <c r="I583" s="106"/>
      <c r="J583" s="1"/>
      <c r="K583" s="106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06"/>
      <c r="B584" s="144"/>
      <c r="C584" s="159"/>
      <c r="D584" s="135"/>
      <c r="E584" s="135"/>
      <c r="F584" s="135"/>
      <c r="G584" s="145"/>
      <c r="H584" s="145"/>
      <c r="I584" s="106"/>
      <c r="J584" s="1"/>
      <c r="K584" s="106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06"/>
      <c r="B585" s="144"/>
      <c r="C585" s="159"/>
      <c r="D585" s="135"/>
      <c r="E585" s="135"/>
      <c r="F585" s="135"/>
      <c r="G585" s="145"/>
      <c r="H585" s="145"/>
      <c r="I585" s="106"/>
      <c r="J585" s="1"/>
      <c r="K585" s="106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06"/>
      <c r="B586" s="144"/>
      <c r="C586" s="159"/>
      <c r="D586" s="135"/>
      <c r="E586" s="135"/>
      <c r="F586" s="135"/>
      <c r="G586" s="145"/>
      <c r="H586" s="145"/>
      <c r="I586" s="106"/>
      <c r="J586" s="1"/>
      <c r="K586" s="106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06"/>
      <c r="B587" s="144"/>
      <c r="C587" s="159"/>
      <c r="D587" s="135"/>
      <c r="E587" s="135"/>
      <c r="F587" s="135"/>
      <c r="G587" s="145"/>
      <c r="H587" s="145"/>
      <c r="I587" s="106"/>
      <c r="J587" s="1"/>
      <c r="K587" s="106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06"/>
      <c r="B588" s="144"/>
      <c r="C588" s="159"/>
      <c r="D588" s="135"/>
      <c r="E588" s="135"/>
      <c r="F588" s="135"/>
      <c r="G588" s="145"/>
      <c r="H588" s="145"/>
      <c r="I588" s="106"/>
      <c r="J588" s="1"/>
      <c r="K588" s="106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06"/>
      <c r="B589" s="144"/>
      <c r="C589" s="159"/>
      <c r="D589" s="135"/>
      <c r="E589" s="135"/>
      <c r="F589" s="135"/>
      <c r="G589" s="145"/>
      <c r="H589" s="145"/>
      <c r="I589" s="106"/>
      <c r="J589" s="1"/>
      <c r="K589" s="106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06"/>
      <c r="B590" s="144"/>
      <c r="C590" s="159"/>
      <c r="D590" s="135"/>
      <c r="E590" s="135"/>
      <c r="F590" s="135"/>
      <c r="G590" s="145"/>
      <c r="H590" s="145"/>
      <c r="I590" s="106"/>
      <c r="J590" s="1"/>
      <c r="K590" s="106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06"/>
      <c r="B591" s="144"/>
      <c r="C591" s="159"/>
      <c r="D591" s="135"/>
      <c r="E591" s="135"/>
      <c r="F591" s="135"/>
      <c r="G591" s="145"/>
      <c r="H591" s="145"/>
      <c r="I591" s="106"/>
      <c r="J591" s="1"/>
      <c r="K591" s="106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06"/>
      <c r="B592" s="144"/>
      <c r="C592" s="159"/>
      <c r="D592" s="135"/>
      <c r="E592" s="135"/>
      <c r="F592" s="135"/>
      <c r="G592" s="145"/>
      <c r="H592" s="145"/>
      <c r="I592" s="106"/>
      <c r="J592" s="1"/>
      <c r="K592" s="106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06"/>
      <c r="B593" s="144"/>
      <c r="C593" s="159"/>
      <c r="D593" s="135"/>
      <c r="E593" s="135"/>
      <c r="F593" s="135"/>
      <c r="G593" s="145"/>
      <c r="H593" s="145"/>
      <c r="I593" s="106"/>
      <c r="J593" s="1"/>
      <c r="K593" s="106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06"/>
      <c r="B594" s="144"/>
      <c r="C594" s="159"/>
      <c r="D594" s="135"/>
      <c r="E594" s="135"/>
      <c r="F594" s="135"/>
      <c r="G594" s="145"/>
      <c r="H594" s="145"/>
      <c r="I594" s="106"/>
      <c r="J594" s="1"/>
      <c r="K594" s="106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06"/>
      <c r="B595" s="144"/>
      <c r="C595" s="159"/>
      <c r="D595" s="135"/>
      <c r="E595" s="135"/>
      <c r="F595" s="135"/>
      <c r="G595" s="145"/>
      <c r="H595" s="145"/>
      <c r="I595" s="106"/>
      <c r="J595" s="1"/>
      <c r="K595" s="106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06"/>
      <c r="B596" s="144"/>
      <c r="C596" s="159"/>
      <c r="D596" s="135"/>
      <c r="E596" s="135"/>
      <c r="F596" s="135"/>
      <c r="G596" s="145"/>
      <c r="H596" s="145"/>
      <c r="I596" s="106"/>
      <c r="J596" s="1"/>
      <c r="K596" s="106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06"/>
      <c r="B597" s="144"/>
      <c r="C597" s="159"/>
      <c r="D597" s="135"/>
      <c r="E597" s="135"/>
      <c r="F597" s="135"/>
      <c r="G597" s="145"/>
      <c r="H597" s="145"/>
      <c r="I597" s="106"/>
      <c r="J597" s="1"/>
      <c r="K597" s="106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06"/>
      <c r="B598" s="144"/>
      <c r="C598" s="159"/>
      <c r="D598" s="135"/>
      <c r="E598" s="135"/>
      <c r="F598" s="135"/>
      <c r="G598" s="145"/>
      <c r="H598" s="145"/>
      <c r="I598" s="106"/>
      <c r="J598" s="1"/>
      <c r="K598" s="106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06"/>
      <c r="B599" s="144"/>
      <c r="C599" s="159"/>
      <c r="D599" s="135"/>
      <c r="E599" s="135"/>
      <c r="F599" s="135"/>
      <c r="G599" s="145"/>
      <c r="H599" s="145"/>
      <c r="I599" s="106"/>
      <c r="J599" s="1"/>
      <c r="K599" s="106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06"/>
      <c r="B600" s="144"/>
      <c r="C600" s="159"/>
      <c r="D600" s="135"/>
      <c r="E600" s="135"/>
      <c r="F600" s="135"/>
      <c r="G600" s="145"/>
      <c r="H600" s="145"/>
      <c r="I600" s="106"/>
      <c r="J600" s="1"/>
      <c r="K600" s="106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06"/>
      <c r="B601" s="144"/>
      <c r="C601" s="159"/>
      <c r="D601" s="135"/>
      <c r="E601" s="135"/>
      <c r="F601" s="135"/>
      <c r="G601" s="145"/>
      <c r="H601" s="145"/>
      <c r="I601" s="106"/>
      <c r="J601" s="1"/>
      <c r="K601" s="106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06"/>
      <c r="B602" s="144"/>
      <c r="C602" s="159"/>
      <c r="D602" s="135"/>
      <c r="E602" s="135"/>
      <c r="F602" s="135"/>
      <c r="G602" s="145"/>
      <c r="H602" s="145"/>
      <c r="I602" s="106"/>
      <c r="J602" s="1"/>
      <c r="K602" s="106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06"/>
      <c r="B603" s="144"/>
      <c r="C603" s="159"/>
      <c r="D603" s="135"/>
      <c r="E603" s="135"/>
      <c r="F603" s="135"/>
      <c r="G603" s="145"/>
      <c r="H603" s="145"/>
      <c r="I603" s="106"/>
      <c r="J603" s="1"/>
      <c r="K603" s="106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06"/>
      <c r="B604" s="144"/>
      <c r="C604" s="159"/>
      <c r="D604" s="135"/>
      <c r="E604" s="135"/>
      <c r="F604" s="135"/>
      <c r="G604" s="145"/>
      <c r="H604" s="145"/>
      <c r="I604" s="106"/>
      <c r="J604" s="1"/>
      <c r="K604" s="106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06"/>
      <c r="B605" s="144"/>
      <c r="C605" s="159"/>
      <c r="D605" s="135"/>
      <c r="E605" s="135"/>
      <c r="F605" s="135"/>
      <c r="G605" s="145"/>
      <c r="H605" s="145"/>
      <c r="I605" s="106"/>
      <c r="J605" s="1"/>
      <c r="K605" s="106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06"/>
      <c r="B606" s="144"/>
      <c r="C606" s="159"/>
      <c r="D606" s="135"/>
      <c r="E606" s="135"/>
      <c r="F606" s="135"/>
      <c r="G606" s="145"/>
      <c r="H606" s="145"/>
      <c r="I606" s="106"/>
      <c r="J606" s="1"/>
      <c r="K606" s="106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06"/>
      <c r="B607" s="144"/>
      <c r="C607" s="159"/>
      <c r="D607" s="135"/>
      <c r="E607" s="135"/>
      <c r="F607" s="135"/>
      <c r="G607" s="145"/>
      <c r="H607" s="145"/>
      <c r="I607" s="106"/>
      <c r="J607" s="1"/>
      <c r="K607" s="106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06"/>
      <c r="B608" s="144"/>
      <c r="C608" s="159"/>
      <c r="D608" s="135"/>
      <c r="E608" s="135"/>
      <c r="F608" s="135"/>
      <c r="G608" s="145"/>
      <c r="H608" s="145"/>
      <c r="I608" s="106"/>
      <c r="J608" s="1"/>
      <c r="K608" s="106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06"/>
      <c r="B609" s="144"/>
      <c r="C609" s="159"/>
      <c r="D609" s="135"/>
      <c r="E609" s="135"/>
      <c r="F609" s="135"/>
      <c r="G609" s="145"/>
      <c r="H609" s="145"/>
      <c r="I609" s="106"/>
      <c r="J609" s="1"/>
      <c r="K609" s="106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06"/>
      <c r="B610" s="144"/>
      <c r="C610" s="159"/>
      <c r="D610" s="135"/>
      <c r="E610" s="135"/>
      <c r="F610" s="135"/>
      <c r="G610" s="145"/>
      <c r="H610" s="145"/>
      <c r="I610" s="106"/>
      <c r="J610" s="1"/>
      <c r="K610" s="106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06"/>
      <c r="B611" s="144"/>
      <c r="C611" s="159"/>
      <c r="D611" s="135"/>
      <c r="E611" s="135"/>
      <c r="F611" s="135"/>
      <c r="G611" s="145"/>
      <c r="H611" s="145"/>
      <c r="I611" s="106"/>
      <c r="J611" s="1"/>
      <c r="K611" s="106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06"/>
      <c r="B612" s="144"/>
      <c r="C612" s="159"/>
      <c r="D612" s="135"/>
      <c r="E612" s="135"/>
      <c r="F612" s="135"/>
      <c r="G612" s="145"/>
      <c r="H612" s="145"/>
      <c r="I612" s="106"/>
      <c r="J612" s="1"/>
      <c r="K612" s="106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06"/>
      <c r="B613" s="144"/>
      <c r="C613" s="159"/>
      <c r="D613" s="135"/>
      <c r="E613" s="135"/>
      <c r="F613" s="135"/>
      <c r="G613" s="145"/>
      <c r="H613" s="145"/>
      <c r="I613" s="106"/>
      <c r="J613" s="1"/>
      <c r="K613" s="106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06"/>
      <c r="B614" s="144"/>
      <c r="C614" s="159"/>
      <c r="D614" s="135"/>
      <c r="E614" s="135"/>
      <c r="F614" s="135"/>
      <c r="G614" s="145"/>
      <c r="H614" s="145"/>
      <c r="I614" s="106"/>
      <c r="J614" s="1"/>
      <c r="K614" s="106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06"/>
      <c r="B615" s="144"/>
      <c r="C615" s="159"/>
      <c r="D615" s="135"/>
      <c r="E615" s="135"/>
      <c r="F615" s="135"/>
      <c r="G615" s="145"/>
      <c r="H615" s="145"/>
      <c r="I615" s="106"/>
      <c r="J615" s="1"/>
      <c r="K615" s="106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06"/>
      <c r="B616" s="144"/>
      <c r="C616" s="159"/>
      <c r="D616" s="135"/>
      <c r="E616" s="135"/>
      <c r="F616" s="135"/>
      <c r="G616" s="145"/>
      <c r="H616" s="145"/>
      <c r="I616" s="106"/>
      <c r="J616" s="1"/>
      <c r="K616" s="106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06"/>
      <c r="B617" s="144"/>
      <c r="C617" s="159"/>
      <c r="D617" s="135"/>
      <c r="E617" s="135"/>
      <c r="F617" s="135"/>
      <c r="G617" s="145"/>
      <c r="H617" s="145"/>
      <c r="I617" s="106"/>
      <c r="J617" s="1"/>
      <c r="K617" s="106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06"/>
      <c r="B618" s="144"/>
      <c r="C618" s="159"/>
      <c r="D618" s="135"/>
      <c r="E618" s="135"/>
      <c r="F618" s="135"/>
      <c r="G618" s="145"/>
      <c r="H618" s="145"/>
      <c r="I618" s="106"/>
      <c r="J618" s="1"/>
      <c r="K618" s="106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06"/>
      <c r="B619" s="144"/>
      <c r="C619" s="159"/>
      <c r="D619" s="135"/>
      <c r="E619" s="135"/>
      <c r="F619" s="135"/>
      <c r="G619" s="145"/>
      <c r="H619" s="145"/>
      <c r="I619" s="106"/>
      <c r="J619" s="1"/>
      <c r="K619" s="106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06"/>
      <c r="B620" s="144"/>
      <c r="C620" s="159"/>
      <c r="D620" s="135"/>
      <c r="E620" s="135"/>
      <c r="F620" s="135"/>
      <c r="G620" s="145"/>
      <c r="H620" s="145"/>
      <c r="I620" s="106"/>
      <c r="J620" s="1"/>
      <c r="K620" s="106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06"/>
      <c r="B621" s="144"/>
      <c r="C621" s="159"/>
      <c r="D621" s="135"/>
      <c r="E621" s="135"/>
      <c r="F621" s="135"/>
      <c r="G621" s="145"/>
      <c r="H621" s="145"/>
      <c r="I621" s="106"/>
      <c r="J621" s="1"/>
      <c r="K621" s="106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06"/>
      <c r="B622" s="144"/>
      <c r="C622" s="159"/>
      <c r="D622" s="135"/>
      <c r="E622" s="135"/>
      <c r="F622" s="135"/>
      <c r="G622" s="145"/>
      <c r="H622" s="145"/>
      <c r="I622" s="106"/>
      <c r="J622" s="1"/>
      <c r="K622" s="106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06"/>
      <c r="B623" s="144"/>
      <c r="C623" s="159"/>
      <c r="D623" s="135"/>
      <c r="E623" s="135"/>
      <c r="F623" s="135"/>
      <c r="G623" s="145"/>
      <c r="H623" s="145"/>
      <c r="I623" s="106"/>
      <c r="J623" s="1"/>
      <c r="K623" s="106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06"/>
      <c r="B624" s="144"/>
      <c r="C624" s="159"/>
      <c r="D624" s="135"/>
      <c r="E624" s="135"/>
      <c r="F624" s="135"/>
      <c r="G624" s="145"/>
      <c r="H624" s="145"/>
      <c r="I624" s="106"/>
      <c r="J624" s="1"/>
      <c r="K624" s="106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06"/>
      <c r="B625" s="144"/>
      <c r="C625" s="159"/>
      <c r="D625" s="135"/>
      <c r="E625" s="135"/>
      <c r="F625" s="135"/>
      <c r="G625" s="145"/>
      <c r="H625" s="145"/>
      <c r="I625" s="106"/>
      <c r="J625" s="1"/>
      <c r="K625" s="106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06"/>
      <c r="B626" s="144"/>
      <c r="C626" s="159"/>
      <c r="D626" s="135"/>
      <c r="E626" s="135"/>
      <c r="F626" s="135"/>
      <c r="G626" s="145"/>
      <c r="H626" s="145"/>
      <c r="I626" s="106"/>
      <c r="J626" s="1"/>
      <c r="K626" s="106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06"/>
      <c r="B627" s="144"/>
      <c r="C627" s="159"/>
      <c r="D627" s="135"/>
      <c r="E627" s="135"/>
      <c r="F627" s="135"/>
      <c r="G627" s="145"/>
      <c r="H627" s="145"/>
      <c r="I627" s="106"/>
      <c r="J627" s="1"/>
      <c r="K627" s="106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06"/>
      <c r="B628" s="144"/>
      <c r="C628" s="159"/>
      <c r="D628" s="135"/>
      <c r="E628" s="135"/>
      <c r="F628" s="135"/>
      <c r="G628" s="145"/>
      <c r="H628" s="145"/>
      <c r="I628" s="106"/>
      <c r="J628" s="1"/>
      <c r="K628" s="106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06"/>
      <c r="B629" s="144"/>
      <c r="C629" s="159"/>
      <c r="D629" s="135"/>
      <c r="E629" s="135"/>
      <c r="F629" s="135"/>
      <c r="G629" s="145"/>
      <c r="H629" s="145"/>
      <c r="I629" s="106"/>
      <c r="J629" s="1"/>
      <c r="K629" s="106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06"/>
      <c r="B630" s="144"/>
      <c r="C630" s="159"/>
      <c r="D630" s="135"/>
      <c r="E630" s="135"/>
      <c r="F630" s="135"/>
      <c r="G630" s="145"/>
      <c r="H630" s="145"/>
      <c r="I630" s="106"/>
      <c r="J630" s="1"/>
      <c r="K630" s="106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06"/>
      <c r="B631" s="144"/>
      <c r="C631" s="159"/>
      <c r="D631" s="135"/>
      <c r="E631" s="135"/>
      <c r="F631" s="135"/>
      <c r="G631" s="145"/>
      <c r="H631" s="145"/>
      <c r="I631" s="106"/>
      <c r="J631" s="1"/>
      <c r="K631" s="106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06"/>
      <c r="B632" s="144"/>
      <c r="C632" s="159"/>
      <c r="D632" s="135"/>
      <c r="E632" s="135"/>
      <c r="F632" s="135"/>
      <c r="G632" s="145"/>
      <c r="H632" s="145"/>
      <c r="I632" s="106"/>
      <c r="J632" s="1"/>
      <c r="K632" s="106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06"/>
      <c r="B633" s="144"/>
      <c r="C633" s="159"/>
      <c r="D633" s="135"/>
      <c r="E633" s="135"/>
      <c r="F633" s="135"/>
      <c r="G633" s="145"/>
      <c r="H633" s="145"/>
      <c r="I633" s="106"/>
      <c r="J633" s="1"/>
      <c r="K633" s="106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06"/>
      <c r="B634" s="144"/>
      <c r="C634" s="159"/>
      <c r="D634" s="135"/>
      <c r="E634" s="135"/>
      <c r="F634" s="135"/>
      <c r="G634" s="145"/>
      <c r="H634" s="145"/>
      <c r="I634" s="106"/>
      <c r="J634" s="1"/>
      <c r="K634" s="106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06"/>
      <c r="B635" s="144"/>
      <c r="C635" s="159"/>
      <c r="D635" s="135"/>
      <c r="E635" s="135"/>
      <c r="F635" s="135"/>
      <c r="G635" s="145"/>
      <c r="H635" s="145"/>
      <c r="I635" s="106"/>
      <c r="J635" s="1"/>
      <c r="K635" s="106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06"/>
      <c r="B636" s="144"/>
      <c r="C636" s="159"/>
      <c r="D636" s="135"/>
      <c r="E636" s="135"/>
      <c r="F636" s="135"/>
      <c r="G636" s="145"/>
      <c r="H636" s="145"/>
      <c r="I636" s="106"/>
      <c r="J636" s="1"/>
      <c r="K636" s="106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06"/>
      <c r="B637" s="144"/>
      <c r="C637" s="159"/>
      <c r="D637" s="135"/>
      <c r="E637" s="135"/>
      <c r="F637" s="135"/>
      <c r="G637" s="145"/>
      <c r="H637" s="145"/>
      <c r="I637" s="106"/>
      <c r="J637" s="1"/>
      <c r="K637" s="106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06"/>
      <c r="B638" s="144"/>
      <c r="C638" s="159"/>
      <c r="D638" s="135"/>
      <c r="E638" s="135"/>
      <c r="F638" s="135"/>
      <c r="G638" s="145"/>
      <c r="H638" s="145"/>
      <c r="I638" s="106"/>
      <c r="J638" s="1"/>
      <c r="K638" s="106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06"/>
      <c r="B639" s="144"/>
      <c r="C639" s="159"/>
      <c r="D639" s="135"/>
      <c r="E639" s="135"/>
      <c r="F639" s="135"/>
      <c r="G639" s="145"/>
      <c r="H639" s="145"/>
      <c r="I639" s="106"/>
      <c r="J639" s="1"/>
      <c r="K639" s="106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06"/>
      <c r="B640" s="144"/>
      <c r="C640" s="159"/>
      <c r="D640" s="135"/>
      <c r="E640" s="135"/>
      <c r="F640" s="135"/>
      <c r="G640" s="145"/>
      <c r="H640" s="145"/>
      <c r="I640" s="106"/>
      <c r="J640" s="1"/>
      <c r="K640" s="106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06"/>
      <c r="B641" s="144"/>
      <c r="C641" s="159"/>
      <c r="D641" s="135"/>
      <c r="E641" s="135"/>
      <c r="F641" s="135"/>
      <c r="G641" s="145"/>
      <c r="H641" s="145"/>
      <c r="I641" s="106"/>
      <c r="J641" s="1"/>
      <c r="K641" s="106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06"/>
      <c r="B642" s="144"/>
      <c r="C642" s="159"/>
      <c r="D642" s="135"/>
      <c r="E642" s="135"/>
      <c r="F642" s="135"/>
      <c r="G642" s="145"/>
      <c r="H642" s="145"/>
      <c r="I642" s="106"/>
      <c r="J642" s="1"/>
      <c r="K642" s="106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06"/>
      <c r="B643" s="144"/>
      <c r="C643" s="159"/>
      <c r="D643" s="135"/>
      <c r="E643" s="135"/>
      <c r="F643" s="135"/>
      <c r="G643" s="145"/>
      <c r="H643" s="145"/>
      <c r="I643" s="106"/>
      <c r="J643" s="1"/>
      <c r="K643" s="106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06"/>
      <c r="B644" s="144"/>
      <c r="C644" s="159"/>
      <c r="D644" s="135"/>
      <c r="E644" s="135"/>
      <c r="F644" s="135"/>
      <c r="G644" s="145"/>
      <c r="H644" s="145"/>
      <c r="I644" s="106"/>
      <c r="J644" s="1"/>
      <c r="K644" s="106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06"/>
      <c r="B645" s="144"/>
      <c r="C645" s="159"/>
      <c r="D645" s="135"/>
      <c r="E645" s="135"/>
      <c r="F645" s="135"/>
      <c r="G645" s="145"/>
      <c r="H645" s="145"/>
      <c r="I645" s="106"/>
      <c r="J645" s="1"/>
      <c r="K645" s="106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06"/>
      <c r="B646" s="144"/>
      <c r="C646" s="159"/>
      <c r="D646" s="135"/>
      <c r="E646" s="135"/>
      <c r="F646" s="135"/>
      <c r="G646" s="145"/>
      <c r="H646" s="145"/>
      <c r="I646" s="106"/>
      <c r="J646" s="1"/>
      <c r="K646" s="106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06"/>
      <c r="B647" s="144"/>
      <c r="C647" s="159"/>
      <c r="D647" s="135"/>
      <c r="E647" s="135"/>
      <c r="F647" s="135"/>
      <c r="G647" s="145"/>
      <c r="H647" s="145"/>
      <c r="I647" s="106"/>
      <c r="J647" s="1"/>
      <c r="K647" s="106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06"/>
      <c r="B648" s="144"/>
      <c r="C648" s="159"/>
      <c r="D648" s="135"/>
      <c r="E648" s="135"/>
      <c r="F648" s="135"/>
      <c r="G648" s="145"/>
      <c r="H648" s="145"/>
      <c r="I648" s="106"/>
      <c r="J648" s="1"/>
      <c r="K648" s="106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06"/>
      <c r="B649" s="144"/>
      <c r="C649" s="159"/>
      <c r="D649" s="135"/>
      <c r="E649" s="135"/>
      <c r="F649" s="135"/>
      <c r="G649" s="145"/>
      <c r="H649" s="145"/>
      <c r="I649" s="106"/>
      <c r="J649" s="1"/>
      <c r="K649" s="106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06"/>
      <c r="B650" s="144"/>
      <c r="C650" s="159"/>
      <c r="D650" s="135"/>
      <c r="E650" s="135"/>
      <c r="F650" s="135"/>
      <c r="G650" s="145"/>
      <c r="H650" s="145"/>
      <c r="I650" s="106"/>
      <c r="J650" s="1"/>
      <c r="K650" s="106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06"/>
      <c r="B651" s="144"/>
      <c r="C651" s="159"/>
      <c r="D651" s="135"/>
      <c r="E651" s="135"/>
      <c r="F651" s="135"/>
      <c r="G651" s="145"/>
      <c r="H651" s="145"/>
      <c r="I651" s="106"/>
      <c r="J651" s="1"/>
      <c r="K651" s="106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06"/>
      <c r="B652" s="144"/>
      <c r="C652" s="159"/>
      <c r="D652" s="135"/>
      <c r="E652" s="135"/>
      <c r="F652" s="135"/>
      <c r="G652" s="145"/>
      <c r="H652" s="145"/>
      <c r="I652" s="106"/>
      <c r="J652" s="1"/>
      <c r="K652" s="106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06"/>
      <c r="B653" s="144"/>
      <c r="C653" s="159"/>
      <c r="D653" s="135"/>
      <c r="E653" s="135"/>
      <c r="F653" s="135"/>
      <c r="G653" s="145"/>
      <c r="H653" s="145"/>
      <c r="I653" s="106"/>
      <c r="J653" s="1"/>
      <c r="K653" s="106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06"/>
      <c r="B654" s="144"/>
      <c r="C654" s="159"/>
      <c r="D654" s="135"/>
      <c r="E654" s="135"/>
      <c r="F654" s="135"/>
      <c r="G654" s="145"/>
      <c r="H654" s="145"/>
      <c r="I654" s="106"/>
      <c r="J654" s="1"/>
      <c r="K654" s="106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06"/>
      <c r="B655" s="144"/>
      <c r="C655" s="159"/>
      <c r="D655" s="135"/>
      <c r="E655" s="135"/>
      <c r="F655" s="135"/>
      <c r="G655" s="145"/>
      <c r="H655" s="145"/>
      <c r="I655" s="106"/>
      <c r="J655" s="1"/>
      <c r="K655" s="106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06"/>
      <c r="B656" s="144"/>
      <c r="C656" s="159"/>
      <c r="D656" s="135"/>
      <c r="E656" s="135"/>
      <c r="F656" s="135"/>
      <c r="G656" s="145"/>
      <c r="H656" s="145"/>
      <c r="I656" s="106"/>
      <c r="J656" s="1"/>
      <c r="K656" s="106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06"/>
      <c r="B657" s="144"/>
      <c r="C657" s="159"/>
      <c r="D657" s="135"/>
      <c r="E657" s="135"/>
      <c r="F657" s="135"/>
      <c r="G657" s="145"/>
      <c r="H657" s="145"/>
      <c r="I657" s="106"/>
      <c r="J657" s="1"/>
      <c r="K657" s="106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06"/>
      <c r="B658" s="144"/>
      <c r="C658" s="159"/>
      <c r="D658" s="135"/>
      <c r="E658" s="135"/>
      <c r="F658" s="135"/>
      <c r="G658" s="145"/>
      <c r="H658" s="145"/>
      <c r="I658" s="106"/>
      <c r="J658" s="1"/>
      <c r="K658" s="106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06"/>
      <c r="B659" s="144"/>
      <c r="C659" s="159"/>
      <c r="D659" s="135"/>
      <c r="E659" s="135"/>
      <c r="F659" s="135"/>
      <c r="G659" s="145"/>
      <c r="H659" s="145"/>
      <c r="I659" s="106"/>
      <c r="J659" s="1"/>
      <c r="K659" s="106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06"/>
      <c r="B660" s="144"/>
      <c r="C660" s="159"/>
      <c r="D660" s="135"/>
      <c r="E660" s="135"/>
      <c r="F660" s="135"/>
      <c r="G660" s="145"/>
      <c r="H660" s="145"/>
      <c r="I660" s="106"/>
      <c r="J660" s="1"/>
      <c r="K660" s="106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06"/>
      <c r="B661" s="144"/>
      <c r="C661" s="159"/>
      <c r="D661" s="135"/>
      <c r="E661" s="135"/>
      <c r="F661" s="135"/>
      <c r="G661" s="145"/>
      <c r="H661" s="145"/>
      <c r="I661" s="106"/>
      <c r="J661" s="1"/>
      <c r="K661" s="106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06"/>
      <c r="B662" s="144"/>
      <c r="C662" s="159"/>
      <c r="D662" s="135"/>
      <c r="E662" s="135"/>
      <c r="F662" s="135"/>
      <c r="G662" s="145"/>
      <c r="H662" s="145"/>
      <c r="I662" s="106"/>
      <c r="J662" s="1"/>
      <c r="K662" s="106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06"/>
      <c r="B663" s="144"/>
      <c r="C663" s="159"/>
      <c r="D663" s="135"/>
      <c r="E663" s="135"/>
      <c r="F663" s="135"/>
      <c r="G663" s="145"/>
      <c r="H663" s="145"/>
      <c r="I663" s="106"/>
      <c r="J663" s="1"/>
      <c r="K663" s="106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06"/>
      <c r="B664" s="144"/>
      <c r="C664" s="159"/>
      <c r="D664" s="135"/>
      <c r="E664" s="135"/>
      <c r="F664" s="135"/>
      <c r="G664" s="145"/>
      <c r="H664" s="145"/>
      <c r="I664" s="106"/>
      <c r="J664" s="1"/>
      <c r="K664" s="106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06"/>
      <c r="B665" s="144"/>
      <c r="C665" s="159"/>
      <c r="D665" s="135"/>
      <c r="E665" s="135"/>
      <c r="F665" s="135"/>
      <c r="G665" s="145"/>
      <c r="H665" s="145"/>
      <c r="I665" s="106"/>
      <c r="J665" s="1"/>
      <c r="K665" s="106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06"/>
      <c r="B666" s="144"/>
      <c r="C666" s="159"/>
      <c r="D666" s="135"/>
      <c r="E666" s="135"/>
      <c r="F666" s="135"/>
      <c r="G666" s="145"/>
      <c r="H666" s="145"/>
      <c r="I666" s="106"/>
      <c r="J666" s="1"/>
      <c r="K666" s="106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06"/>
      <c r="B667" s="144"/>
      <c r="C667" s="159"/>
      <c r="D667" s="135"/>
      <c r="E667" s="135"/>
      <c r="F667" s="135"/>
      <c r="G667" s="145"/>
      <c r="H667" s="145"/>
      <c r="I667" s="106"/>
      <c r="J667" s="1"/>
      <c r="K667" s="106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06"/>
      <c r="B668" s="144"/>
      <c r="C668" s="159"/>
      <c r="D668" s="135"/>
      <c r="E668" s="135"/>
      <c r="F668" s="135"/>
      <c r="G668" s="145"/>
      <c r="H668" s="145"/>
      <c r="I668" s="106"/>
      <c r="J668" s="1"/>
      <c r="K668" s="106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06"/>
      <c r="B669" s="144"/>
      <c r="C669" s="159"/>
      <c r="D669" s="135"/>
      <c r="E669" s="135"/>
      <c r="F669" s="135"/>
      <c r="G669" s="145"/>
      <c r="H669" s="145"/>
      <c r="I669" s="106"/>
      <c r="J669" s="1"/>
      <c r="K669" s="106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06"/>
      <c r="B670" s="144"/>
      <c r="C670" s="159"/>
      <c r="D670" s="135"/>
      <c r="E670" s="135"/>
      <c r="F670" s="135"/>
      <c r="G670" s="145"/>
      <c r="H670" s="145"/>
      <c r="I670" s="106"/>
      <c r="J670" s="1"/>
      <c r="K670" s="106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06"/>
      <c r="B671" s="144"/>
      <c r="C671" s="159"/>
      <c r="D671" s="135"/>
      <c r="E671" s="135"/>
      <c r="F671" s="135"/>
      <c r="G671" s="145"/>
      <c r="H671" s="145"/>
      <c r="I671" s="106"/>
      <c r="J671" s="1"/>
      <c r="K671" s="106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06"/>
      <c r="B672" s="144"/>
      <c r="C672" s="159"/>
      <c r="D672" s="135"/>
      <c r="E672" s="135"/>
      <c r="F672" s="135"/>
      <c r="G672" s="145"/>
      <c r="H672" s="145"/>
      <c r="I672" s="106"/>
      <c r="J672" s="1"/>
      <c r="K672" s="106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06"/>
      <c r="B673" s="144"/>
      <c r="C673" s="159"/>
      <c r="D673" s="135"/>
      <c r="E673" s="135"/>
      <c r="F673" s="135"/>
      <c r="G673" s="145"/>
      <c r="H673" s="145"/>
      <c r="I673" s="106"/>
      <c r="J673" s="1"/>
      <c r="K673" s="106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06"/>
      <c r="B674" s="144"/>
      <c r="C674" s="159"/>
      <c r="D674" s="135"/>
      <c r="E674" s="135"/>
      <c r="F674" s="135"/>
      <c r="G674" s="145"/>
      <c r="H674" s="145"/>
      <c r="I674" s="106"/>
      <c r="J674" s="1"/>
      <c r="K674" s="106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06"/>
      <c r="B675" s="144"/>
      <c r="C675" s="159"/>
      <c r="D675" s="135"/>
      <c r="E675" s="135"/>
      <c r="F675" s="135"/>
      <c r="G675" s="145"/>
      <c r="H675" s="145"/>
      <c r="I675" s="106"/>
      <c r="J675" s="1"/>
      <c r="K675" s="106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06"/>
      <c r="B676" s="144"/>
      <c r="C676" s="159"/>
      <c r="D676" s="135"/>
      <c r="E676" s="135"/>
      <c r="F676" s="135"/>
      <c r="G676" s="145"/>
      <c r="H676" s="145"/>
      <c r="I676" s="106"/>
      <c r="J676" s="1"/>
      <c r="K676" s="106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06"/>
      <c r="B677" s="144"/>
      <c r="C677" s="159"/>
      <c r="D677" s="135"/>
      <c r="E677" s="135"/>
      <c r="F677" s="135"/>
      <c r="G677" s="145"/>
      <c r="H677" s="145"/>
      <c r="I677" s="106"/>
      <c r="J677" s="1"/>
      <c r="K677" s="106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06"/>
      <c r="B678" s="144"/>
      <c r="C678" s="159"/>
      <c r="D678" s="135"/>
      <c r="E678" s="135"/>
      <c r="F678" s="135"/>
      <c r="G678" s="145"/>
      <c r="H678" s="145"/>
      <c r="I678" s="106"/>
      <c r="J678" s="1"/>
      <c r="K678" s="106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06"/>
      <c r="B679" s="144"/>
      <c r="C679" s="159"/>
      <c r="D679" s="135"/>
      <c r="E679" s="135"/>
      <c r="F679" s="135"/>
      <c r="G679" s="145"/>
      <c r="H679" s="145"/>
      <c r="I679" s="106"/>
      <c r="J679" s="1"/>
      <c r="K679" s="106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06"/>
      <c r="B680" s="144"/>
      <c r="C680" s="159"/>
      <c r="D680" s="135"/>
      <c r="E680" s="135"/>
      <c r="F680" s="135"/>
      <c r="G680" s="145"/>
      <c r="H680" s="145"/>
      <c r="I680" s="106"/>
      <c r="J680" s="1"/>
      <c r="K680" s="106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06"/>
      <c r="B681" s="144"/>
      <c r="C681" s="159"/>
      <c r="D681" s="135"/>
      <c r="E681" s="135"/>
      <c r="F681" s="135"/>
      <c r="G681" s="145"/>
      <c r="H681" s="145"/>
      <c r="I681" s="106"/>
      <c r="J681" s="1"/>
      <c r="K681" s="106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06"/>
      <c r="B682" s="144"/>
      <c r="C682" s="159"/>
      <c r="D682" s="135"/>
      <c r="E682" s="135"/>
      <c r="F682" s="135"/>
      <c r="G682" s="145"/>
      <c r="H682" s="145"/>
      <c r="I682" s="106"/>
      <c r="J682" s="1"/>
      <c r="K682" s="106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06"/>
      <c r="B683" s="144"/>
      <c r="C683" s="159"/>
      <c r="D683" s="135"/>
      <c r="E683" s="135"/>
      <c r="F683" s="135"/>
      <c r="G683" s="145"/>
      <c r="H683" s="145"/>
      <c r="I683" s="106"/>
      <c r="J683" s="1"/>
      <c r="K683" s="106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06"/>
      <c r="B684" s="144"/>
      <c r="C684" s="159"/>
      <c r="D684" s="135"/>
      <c r="E684" s="135"/>
      <c r="F684" s="135"/>
      <c r="G684" s="145"/>
      <c r="H684" s="145"/>
      <c r="I684" s="106"/>
      <c r="J684" s="1"/>
      <c r="K684" s="106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06"/>
      <c r="B685" s="144"/>
      <c r="C685" s="159"/>
      <c r="D685" s="135"/>
      <c r="E685" s="135"/>
      <c r="F685" s="135"/>
      <c r="G685" s="145"/>
      <c r="H685" s="145"/>
      <c r="I685" s="106"/>
      <c r="J685" s="1"/>
      <c r="K685" s="106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06"/>
      <c r="B686" s="144"/>
      <c r="C686" s="159"/>
      <c r="D686" s="135"/>
      <c r="E686" s="135"/>
      <c r="F686" s="135"/>
      <c r="G686" s="145"/>
      <c r="H686" s="145"/>
      <c r="I686" s="106"/>
      <c r="J686" s="1"/>
      <c r="K686" s="106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06"/>
      <c r="B687" s="144"/>
      <c r="C687" s="159"/>
      <c r="D687" s="135"/>
      <c r="E687" s="135"/>
      <c r="F687" s="135"/>
      <c r="G687" s="145"/>
      <c r="H687" s="145"/>
      <c r="I687" s="106"/>
      <c r="J687" s="1"/>
      <c r="K687" s="106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06"/>
      <c r="B688" s="144"/>
      <c r="C688" s="159"/>
      <c r="D688" s="135"/>
      <c r="E688" s="135"/>
      <c r="F688" s="135"/>
      <c r="G688" s="145"/>
      <c r="H688" s="145"/>
      <c r="I688" s="106"/>
      <c r="J688" s="1"/>
      <c r="K688" s="106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06"/>
      <c r="B689" s="144"/>
      <c r="C689" s="159"/>
      <c r="D689" s="135"/>
      <c r="E689" s="135"/>
      <c r="F689" s="135"/>
      <c r="G689" s="145"/>
      <c r="H689" s="145"/>
      <c r="I689" s="106"/>
      <c r="J689" s="1"/>
      <c r="K689" s="106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06"/>
      <c r="B690" s="144"/>
      <c r="C690" s="159"/>
      <c r="D690" s="135"/>
      <c r="E690" s="135"/>
      <c r="F690" s="135"/>
      <c r="G690" s="145"/>
      <c r="H690" s="145"/>
      <c r="I690" s="106"/>
      <c r="J690" s="1"/>
      <c r="K690" s="106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06"/>
      <c r="B691" s="144"/>
      <c r="C691" s="159"/>
      <c r="D691" s="135"/>
      <c r="E691" s="135"/>
      <c r="F691" s="135"/>
      <c r="G691" s="145"/>
      <c r="H691" s="145"/>
      <c r="I691" s="106"/>
      <c r="J691" s="1"/>
      <c r="K691" s="106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06"/>
      <c r="B692" s="144"/>
      <c r="C692" s="159"/>
      <c r="D692" s="135"/>
      <c r="E692" s="135"/>
      <c r="F692" s="135"/>
      <c r="G692" s="145"/>
      <c r="H692" s="145"/>
      <c r="I692" s="106"/>
      <c r="J692" s="1"/>
      <c r="K692" s="106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06"/>
      <c r="B693" s="144"/>
      <c r="C693" s="159"/>
      <c r="D693" s="135"/>
      <c r="E693" s="135"/>
      <c r="F693" s="135"/>
      <c r="G693" s="145"/>
      <c r="H693" s="145"/>
      <c r="I693" s="106"/>
      <c r="J693" s="1"/>
      <c r="K693" s="106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06"/>
      <c r="B694" s="144"/>
      <c r="C694" s="159"/>
      <c r="D694" s="135"/>
      <c r="E694" s="135"/>
      <c r="F694" s="135"/>
      <c r="G694" s="145"/>
      <c r="H694" s="145"/>
      <c r="I694" s="106"/>
      <c r="J694" s="1"/>
      <c r="K694" s="106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06"/>
      <c r="B695" s="144"/>
      <c r="C695" s="159"/>
      <c r="D695" s="135"/>
      <c r="E695" s="135"/>
      <c r="F695" s="135"/>
      <c r="G695" s="145"/>
      <c r="H695" s="145"/>
      <c r="I695" s="106"/>
      <c r="J695" s="1"/>
      <c r="K695" s="106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06"/>
      <c r="B696" s="144"/>
      <c r="C696" s="159"/>
      <c r="D696" s="135"/>
      <c r="E696" s="135"/>
      <c r="F696" s="135"/>
      <c r="G696" s="145"/>
      <c r="H696" s="145"/>
      <c r="I696" s="106"/>
      <c r="J696" s="1"/>
      <c r="K696" s="106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06"/>
      <c r="B697" s="144"/>
      <c r="C697" s="159"/>
      <c r="D697" s="135"/>
      <c r="E697" s="135"/>
      <c r="F697" s="135"/>
      <c r="G697" s="145"/>
      <c r="H697" s="145"/>
      <c r="I697" s="106"/>
      <c r="J697" s="1"/>
      <c r="K697" s="106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06"/>
      <c r="B698" s="144"/>
      <c r="C698" s="159"/>
      <c r="D698" s="135"/>
      <c r="E698" s="135"/>
      <c r="F698" s="135"/>
      <c r="G698" s="145"/>
      <c r="H698" s="145"/>
      <c r="I698" s="106"/>
      <c r="J698" s="1"/>
      <c r="K698" s="106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06"/>
      <c r="B699" s="144"/>
      <c r="C699" s="159"/>
      <c r="D699" s="135"/>
      <c r="E699" s="135"/>
      <c r="F699" s="135"/>
      <c r="G699" s="145"/>
      <c r="H699" s="145"/>
      <c r="I699" s="106"/>
      <c r="J699" s="1"/>
      <c r="K699" s="106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06"/>
      <c r="B700" s="144"/>
      <c r="C700" s="159"/>
      <c r="D700" s="135"/>
      <c r="E700" s="135"/>
      <c r="F700" s="135"/>
      <c r="G700" s="145"/>
      <c r="H700" s="145"/>
      <c r="I700" s="106"/>
      <c r="J700" s="1"/>
      <c r="K700" s="106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06"/>
      <c r="B701" s="144"/>
      <c r="C701" s="159"/>
      <c r="D701" s="135"/>
      <c r="E701" s="135"/>
      <c r="F701" s="135"/>
      <c r="G701" s="145"/>
      <c r="H701" s="145"/>
      <c r="I701" s="106"/>
      <c r="J701" s="1"/>
      <c r="K701" s="106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06"/>
      <c r="B702" s="144"/>
      <c r="C702" s="159"/>
      <c r="D702" s="135"/>
      <c r="E702" s="135"/>
      <c r="F702" s="135"/>
      <c r="G702" s="145"/>
      <c r="H702" s="145"/>
      <c r="I702" s="106"/>
      <c r="J702" s="1"/>
      <c r="K702" s="106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06"/>
      <c r="B703" s="144"/>
      <c r="C703" s="159"/>
      <c r="D703" s="135"/>
      <c r="E703" s="135"/>
      <c r="F703" s="135"/>
      <c r="G703" s="145"/>
      <c r="H703" s="145"/>
      <c r="I703" s="106"/>
      <c r="J703" s="1"/>
      <c r="K703" s="106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06"/>
      <c r="B704" s="144"/>
      <c r="C704" s="159"/>
      <c r="D704" s="135"/>
      <c r="E704" s="135"/>
      <c r="F704" s="135"/>
      <c r="G704" s="145"/>
      <c r="H704" s="145"/>
      <c r="I704" s="106"/>
      <c r="J704" s="1"/>
      <c r="K704" s="106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06"/>
      <c r="B705" s="144"/>
      <c r="C705" s="159"/>
      <c r="D705" s="135"/>
      <c r="E705" s="135"/>
      <c r="F705" s="135"/>
      <c r="G705" s="145"/>
      <c r="H705" s="145"/>
      <c r="I705" s="106"/>
      <c r="J705" s="1"/>
      <c r="K705" s="106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06"/>
      <c r="B706" s="144"/>
      <c r="C706" s="159"/>
      <c r="D706" s="135"/>
      <c r="E706" s="135"/>
      <c r="F706" s="135"/>
      <c r="G706" s="145"/>
      <c r="H706" s="145"/>
      <c r="I706" s="106"/>
      <c r="J706" s="1"/>
      <c r="K706" s="106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06"/>
      <c r="B707" s="144"/>
      <c r="C707" s="159"/>
      <c r="D707" s="135"/>
      <c r="E707" s="135"/>
      <c r="F707" s="135"/>
      <c r="G707" s="145"/>
      <c r="H707" s="145"/>
      <c r="I707" s="106"/>
      <c r="J707" s="1"/>
      <c r="K707" s="106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06"/>
      <c r="B708" s="144"/>
      <c r="C708" s="159"/>
      <c r="D708" s="135"/>
      <c r="E708" s="135"/>
      <c r="F708" s="135"/>
      <c r="G708" s="145"/>
      <c r="H708" s="145"/>
      <c r="I708" s="106"/>
      <c r="J708" s="1"/>
      <c r="K708" s="106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06"/>
      <c r="B709" s="144"/>
      <c r="C709" s="159"/>
      <c r="D709" s="135"/>
      <c r="E709" s="135"/>
      <c r="F709" s="135"/>
      <c r="G709" s="145"/>
      <c r="H709" s="145"/>
      <c r="I709" s="106"/>
      <c r="J709" s="1"/>
      <c r="K709" s="106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06"/>
      <c r="B710" s="144"/>
      <c r="C710" s="159"/>
      <c r="D710" s="135"/>
      <c r="E710" s="135"/>
      <c r="F710" s="135"/>
      <c r="G710" s="145"/>
      <c r="H710" s="145"/>
      <c r="I710" s="106"/>
      <c r="J710" s="1"/>
      <c r="K710" s="106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06"/>
      <c r="B711" s="144"/>
      <c r="C711" s="159"/>
      <c r="D711" s="135"/>
      <c r="E711" s="135"/>
      <c r="F711" s="135"/>
      <c r="G711" s="145"/>
      <c r="H711" s="145"/>
      <c r="I711" s="106"/>
      <c r="J711" s="1"/>
      <c r="K711" s="106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06"/>
      <c r="B712" s="144"/>
      <c r="C712" s="159"/>
      <c r="D712" s="135"/>
      <c r="E712" s="135"/>
      <c r="F712" s="135"/>
      <c r="G712" s="145"/>
      <c r="H712" s="145"/>
      <c r="I712" s="106"/>
      <c r="J712" s="1"/>
      <c r="K712" s="106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06"/>
      <c r="B713" s="144"/>
      <c r="C713" s="159"/>
      <c r="D713" s="135"/>
      <c r="E713" s="135"/>
      <c r="F713" s="135"/>
      <c r="G713" s="145"/>
      <c r="H713" s="145"/>
      <c r="I713" s="106"/>
      <c r="J713" s="1"/>
      <c r="K713" s="106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06"/>
      <c r="B714" s="144"/>
      <c r="C714" s="159"/>
      <c r="D714" s="135"/>
      <c r="E714" s="135"/>
      <c r="F714" s="135"/>
      <c r="G714" s="145"/>
      <c r="H714" s="145"/>
      <c r="I714" s="106"/>
      <c r="J714" s="1"/>
      <c r="K714" s="106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06"/>
      <c r="B715" s="144"/>
      <c r="C715" s="159"/>
      <c r="D715" s="135"/>
      <c r="E715" s="135"/>
      <c r="F715" s="135"/>
      <c r="G715" s="145"/>
      <c r="H715" s="145"/>
      <c r="I715" s="106"/>
      <c r="J715" s="1"/>
      <c r="K715" s="106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06"/>
      <c r="B716" s="144"/>
      <c r="C716" s="159"/>
      <c r="D716" s="135"/>
      <c r="E716" s="135"/>
      <c r="F716" s="135"/>
      <c r="G716" s="145"/>
      <c r="H716" s="145"/>
      <c r="I716" s="106"/>
      <c r="J716" s="1"/>
      <c r="K716" s="106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06"/>
      <c r="B717" s="144"/>
      <c r="C717" s="159"/>
      <c r="D717" s="135"/>
      <c r="E717" s="135"/>
      <c r="F717" s="135"/>
      <c r="G717" s="145"/>
      <c r="H717" s="145"/>
      <c r="I717" s="106"/>
      <c r="J717" s="1"/>
      <c r="K717" s="106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06"/>
      <c r="B718" s="144"/>
      <c r="C718" s="159"/>
      <c r="D718" s="135"/>
      <c r="E718" s="135"/>
      <c r="F718" s="135"/>
      <c r="G718" s="145"/>
      <c r="H718" s="145"/>
      <c r="I718" s="106"/>
      <c r="J718" s="1"/>
      <c r="K718" s="106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06"/>
      <c r="B719" s="144"/>
      <c r="C719" s="159"/>
      <c r="D719" s="135"/>
      <c r="E719" s="135"/>
      <c r="F719" s="135"/>
      <c r="G719" s="145"/>
      <c r="H719" s="145"/>
      <c r="I719" s="106"/>
      <c r="J719" s="1"/>
      <c r="K719" s="106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06"/>
      <c r="B720" s="144"/>
      <c r="C720" s="159"/>
      <c r="D720" s="135"/>
      <c r="E720" s="135"/>
      <c r="F720" s="135"/>
      <c r="G720" s="145"/>
      <c r="H720" s="145"/>
      <c r="I720" s="106"/>
      <c r="J720" s="1"/>
      <c r="K720" s="106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06"/>
      <c r="B721" s="144"/>
      <c r="C721" s="159"/>
      <c r="D721" s="135"/>
      <c r="E721" s="135"/>
      <c r="F721" s="135"/>
      <c r="G721" s="145"/>
      <c r="H721" s="145"/>
      <c r="I721" s="106"/>
      <c r="J721" s="1"/>
      <c r="K721" s="106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06"/>
      <c r="B722" s="144"/>
      <c r="C722" s="159"/>
      <c r="D722" s="135"/>
      <c r="E722" s="135"/>
      <c r="F722" s="135"/>
      <c r="G722" s="145"/>
      <c r="H722" s="145"/>
      <c r="I722" s="106"/>
      <c r="J722" s="1"/>
      <c r="K722" s="106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06"/>
      <c r="B723" s="144"/>
      <c r="C723" s="159"/>
      <c r="D723" s="135"/>
      <c r="E723" s="135"/>
      <c r="F723" s="135"/>
      <c r="G723" s="145"/>
      <c r="H723" s="145"/>
      <c r="I723" s="106"/>
      <c r="J723" s="1"/>
      <c r="K723" s="106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06"/>
      <c r="B724" s="144"/>
      <c r="C724" s="159"/>
      <c r="D724" s="135"/>
      <c r="E724" s="135"/>
      <c r="F724" s="135"/>
      <c r="G724" s="145"/>
      <c r="H724" s="145"/>
      <c r="I724" s="106"/>
      <c r="J724" s="1"/>
      <c r="K724" s="106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06"/>
      <c r="B725" s="144"/>
      <c r="C725" s="159"/>
      <c r="D725" s="135"/>
      <c r="E725" s="135"/>
      <c r="F725" s="135"/>
      <c r="G725" s="145"/>
      <c r="H725" s="145"/>
      <c r="I725" s="106"/>
      <c r="J725" s="1"/>
      <c r="K725" s="106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06"/>
      <c r="B726" s="144"/>
      <c r="C726" s="159"/>
      <c r="D726" s="135"/>
      <c r="E726" s="135"/>
      <c r="F726" s="135"/>
      <c r="G726" s="145"/>
      <c r="H726" s="145"/>
      <c r="I726" s="106"/>
      <c r="J726" s="1"/>
      <c r="K726" s="106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06"/>
      <c r="B727" s="144"/>
      <c r="C727" s="159"/>
      <c r="D727" s="135"/>
      <c r="E727" s="135"/>
      <c r="F727" s="135"/>
      <c r="G727" s="145"/>
      <c r="H727" s="145"/>
      <c r="I727" s="106"/>
      <c r="J727" s="1"/>
      <c r="K727" s="106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06"/>
      <c r="B728" s="144"/>
      <c r="C728" s="159"/>
      <c r="D728" s="135"/>
      <c r="E728" s="135"/>
      <c r="F728" s="135"/>
      <c r="G728" s="145"/>
      <c r="H728" s="145"/>
      <c r="I728" s="106"/>
      <c r="J728" s="1"/>
      <c r="K728" s="106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06"/>
      <c r="B729" s="144"/>
      <c r="C729" s="159"/>
      <c r="D729" s="135"/>
      <c r="E729" s="135"/>
      <c r="F729" s="135"/>
      <c r="G729" s="145"/>
      <c r="H729" s="145"/>
      <c r="I729" s="106"/>
      <c r="J729" s="1"/>
      <c r="K729" s="106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06"/>
      <c r="B730" s="144"/>
      <c r="C730" s="159"/>
      <c r="D730" s="135"/>
      <c r="E730" s="135"/>
      <c r="F730" s="135"/>
      <c r="G730" s="145"/>
      <c r="H730" s="145"/>
      <c r="I730" s="106"/>
      <c r="J730" s="1"/>
      <c r="K730" s="106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06"/>
      <c r="B731" s="144"/>
      <c r="C731" s="159"/>
      <c r="D731" s="135"/>
      <c r="E731" s="135"/>
      <c r="F731" s="135"/>
      <c r="G731" s="145"/>
      <c r="H731" s="145"/>
      <c r="I731" s="106"/>
      <c r="J731" s="1"/>
      <c r="K731" s="106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06"/>
      <c r="B732" s="144"/>
      <c r="C732" s="159"/>
      <c r="D732" s="135"/>
      <c r="E732" s="135"/>
      <c r="F732" s="135"/>
      <c r="G732" s="145"/>
      <c r="H732" s="145"/>
      <c r="I732" s="106"/>
      <c r="J732" s="1"/>
      <c r="K732" s="106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06"/>
      <c r="B733" s="144"/>
      <c r="C733" s="159"/>
      <c r="D733" s="135"/>
      <c r="E733" s="135"/>
      <c r="F733" s="135"/>
      <c r="G733" s="145"/>
      <c r="H733" s="145"/>
      <c r="I733" s="106"/>
      <c r="J733" s="1"/>
      <c r="K733" s="106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06"/>
      <c r="B734" s="144"/>
      <c r="C734" s="159"/>
      <c r="D734" s="135"/>
      <c r="E734" s="135"/>
      <c r="F734" s="135"/>
      <c r="G734" s="145"/>
      <c r="H734" s="145"/>
      <c r="I734" s="106"/>
      <c r="J734" s="1"/>
      <c r="K734" s="106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06"/>
      <c r="B735" s="144"/>
      <c r="C735" s="159"/>
      <c r="D735" s="135"/>
      <c r="E735" s="135"/>
      <c r="F735" s="135"/>
      <c r="G735" s="145"/>
      <c r="H735" s="145"/>
      <c r="I735" s="106"/>
      <c r="J735" s="1"/>
      <c r="K735" s="106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06"/>
      <c r="B736" s="144"/>
      <c r="C736" s="159"/>
      <c r="D736" s="135"/>
      <c r="E736" s="135"/>
      <c r="F736" s="135"/>
      <c r="G736" s="145"/>
      <c r="H736" s="145"/>
      <c r="I736" s="106"/>
      <c r="J736" s="1"/>
      <c r="K736" s="106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06"/>
      <c r="B737" s="144"/>
      <c r="C737" s="159"/>
      <c r="D737" s="135"/>
      <c r="E737" s="135"/>
      <c r="F737" s="135"/>
      <c r="G737" s="145"/>
      <c r="H737" s="145"/>
      <c r="I737" s="106"/>
      <c r="J737" s="1"/>
      <c r="K737" s="106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06"/>
      <c r="B738" s="144"/>
      <c r="C738" s="159"/>
      <c r="D738" s="135"/>
      <c r="E738" s="135"/>
      <c r="F738" s="135"/>
      <c r="G738" s="145"/>
      <c r="H738" s="145"/>
      <c r="I738" s="106"/>
      <c r="J738" s="1"/>
      <c r="K738" s="106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06"/>
      <c r="B739" s="144"/>
      <c r="C739" s="159"/>
      <c r="D739" s="135"/>
      <c r="E739" s="135"/>
      <c r="F739" s="135"/>
      <c r="G739" s="145"/>
      <c r="H739" s="145"/>
      <c r="I739" s="106"/>
      <c r="J739" s="1"/>
      <c r="K739" s="106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06"/>
      <c r="B740" s="144"/>
      <c r="C740" s="159"/>
      <c r="D740" s="135"/>
      <c r="E740" s="135"/>
      <c r="F740" s="135"/>
      <c r="G740" s="145"/>
      <c r="H740" s="145"/>
      <c r="I740" s="106"/>
      <c r="J740" s="1"/>
      <c r="K740" s="106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06"/>
      <c r="B741" s="144"/>
      <c r="C741" s="159"/>
      <c r="D741" s="135"/>
      <c r="E741" s="135"/>
      <c r="F741" s="135"/>
      <c r="G741" s="145"/>
      <c r="H741" s="145"/>
      <c r="I741" s="106"/>
      <c r="J741" s="1"/>
      <c r="K741" s="106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06"/>
      <c r="B742" s="144"/>
      <c r="C742" s="159"/>
      <c r="D742" s="135"/>
      <c r="E742" s="135"/>
      <c r="F742" s="135"/>
      <c r="G742" s="145"/>
      <c r="H742" s="145"/>
      <c r="I742" s="106"/>
      <c r="J742" s="1"/>
      <c r="K742" s="106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06"/>
      <c r="B743" s="144"/>
      <c r="C743" s="159"/>
      <c r="D743" s="135"/>
      <c r="E743" s="135"/>
      <c r="F743" s="135"/>
      <c r="G743" s="145"/>
      <c r="H743" s="145"/>
      <c r="I743" s="106"/>
      <c r="J743" s="1"/>
      <c r="K743" s="106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06"/>
      <c r="B744" s="144"/>
      <c r="C744" s="159"/>
      <c r="D744" s="135"/>
      <c r="E744" s="135"/>
      <c r="F744" s="135"/>
      <c r="G744" s="145"/>
      <c r="H744" s="145"/>
      <c r="I744" s="106"/>
      <c r="J744" s="1"/>
      <c r="K744" s="106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06"/>
      <c r="B745" s="144"/>
      <c r="C745" s="159"/>
      <c r="D745" s="135"/>
      <c r="E745" s="135"/>
      <c r="F745" s="135"/>
      <c r="G745" s="145"/>
      <c r="H745" s="145"/>
      <c r="I745" s="106"/>
      <c r="J745" s="1"/>
      <c r="K745" s="106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06"/>
      <c r="B746" s="144"/>
      <c r="C746" s="159"/>
      <c r="D746" s="135"/>
      <c r="E746" s="135"/>
      <c r="F746" s="135"/>
      <c r="G746" s="145"/>
      <c r="H746" s="145"/>
      <c r="I746" s="106"/>
      <c r="J746" s="1"/>
      <c r="K746" s="106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06"/>
      <c r="B747" s="144"/>
      <c r="C747" s="159"/>
      <c r="D747" s="135"/>
      <c r="E747" s="135"/>
      <c r="F747" s="135"/>
      <c r="G747" s="145"/>
      <c r="H747" s="145"/>
      <c r="I747" s="106"/>
      <c r="J747" s="1"/>
      <c r="K747" s="106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06"/>
      <c r="B748" s="144"/>
      <c r="C748" s="159"/>
      <c r="D748" s="135"/>
      <c r="E748" s="135"/>
      <c r="F748" s="135"/>
      <c r="G748" s="145"/>
      <c r="H748" s="145"/>
      <c r="I748" s="106"/>
      <c r="J748" s="1"/>
      <c r="K748" s="106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06"/>
      <c r="B749" s="144"/>
      <c r="C749" s="159"/>
      <c r="D749" s="135"/>
      <c r="E749" s="135"/>
      <c r="F749" s="135"/>
      <c r="G749" s="145"/>
      <c r="H749" s="145"/>
      <c r="I749" s="106"/>
      <c r="J749" s="1"/>
      <c r="K749" s="106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06"/>
      <c r="B750" s="144"/>
      <c r="C750" s="159"/>
      <c r="D750" s="135"/>
      <c r="E750" s="135"/>
      <c r="F750" s="135"/>
      <c r="G750" s="145"/>
      <c r="H750" s="145"/>
      <c r="I750" s="106"/>
      <c r="J750" s="1"/>
      <c r="K750" s="106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06"/>
      <c r="B751" s="144"/>
      <c r="C751" s="159"/>
      <c r="D751" s="135"/>
      <c r="E751" s="135"/>
      <c r="F751" s="135"/>
      <c r="G751" s="145"/>
      <c r="H751" s="145"/>
      <c r="I751" s="106"/>
      <c r="J751" s="1"/>
      <c r="K751" s="106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06"/>
      <c r="B752" s="144"/>
      <c r="C752" s="159"/>
      <c r="D752" s="135"/>
      <c r="E752" s="135"/>
      <c r="F752" s="135"/>
      <c r="G752" s="145"/>
      <c r="H752" s="145"/>
      <c r="I752" s="106"/>
      <c r="J752" s="1"/>
      <c r="K752" s="106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06"/>
      <c r="B753" s="144"/>
      <c r="C753" s="159"/>
      <c r="D753" s="135"/>
      <c r="E753" s="135"/>
      <c r="F753" s="135"/>
      <c r="G753" s="145"/>
      <c r="H753" s="145"/>
      <c r="I753" s="106"/>
      <c r="J753" s="1"/>
      <c r="K753" s="106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06"/>
      <c r="B754" s="144"/>
      <c r="C754" s="159"/>
      <c r="D754" s="135"/>
      <c r="E754" s="135"/>
      <c r="F754" s="135"/>
      <c r="G754" s="145"/>
      <c r="H754" s="145"/>
      <c r="I754" s="106"/>
      <c r="J754" s="1"/>
      <c r="K754" s="106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06"/>
      <c r="B755" s="144"/>
      <c r="C755" s="159"/>
      <c r="D755" s="135"/>
      <c r="E755" s="135"/>
      <c r="F755" s="135"/>
      <c r="G755" s="145"/>
      <c r="H755" s="145"/>
      <c r="I755" s="106"/>
      <c r="J755" s="1"/>
      <c r="K755" s="106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06"/>
      <c r="B756" s="144"/>
      <c r="C756" s="159"/>
      <c r="D756" s="135"/>
      <c r="E756" s="135"/>
      <c r="F756" s="135"/>
      <c r="G756" s="145"/>
      <c r="H756" s="145"/>
      <c r="I756" s="106"/>
      <c r="J756" s="1"/>
      <c r="K756" s="106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06"/>
      <c r="B757" s="144"/>
      <c r="C757" s="159"/>
      <c r="D757" s="135"/>
      <c r="E757" s="135"/>
      <c r="F757" s="135"/>
      <c r="G757" s="145"/>
      <c r="H757" s="145"/>
      <c r="I757" s="106"/>
      <c r="J757" s="1"/>
      <c r="K757" s="106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06"/>
      <c r="B758" s="144"/>
      <c r="C758" s="159"/>
      <c r="D758" s="135"/>
      <c r="E758" s="135"/>
      <c r="F758" s="135"/>
      <c r="G758" s="145"/>
      <c r="H758" s="145"/>
      <c r="I758" s="106"/>
      <c r="J758" s="1"/>
      <c r="K758" s="106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06"/>
      <c r="B759" s="144"/>
      <c r="C759" s="159"/>
      <c r="D759" s="135"/>
      <c r="E759" s="135"/>
      <c r="F759" s="135"/>
      <c r="G759" s="145"/>
      <c r="H759" s="145"/>
      <c r="I759" s="106"/>
      <c r="J759" s="1"/>
      <c r="K759" s="106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06"/>
      <c r="B760" s="144"/>
      <c r="C760" s="159"/>
      <c r="D760" s="135"/>
      <c r="E760" s="135"/>
      <c r="F760" s="135"/>
      <c r="G760" s="145"/>
      <c r="H760" s="145"/>
      <c r="I760" s="106"/>
      <c r="J760" s="1"/>
      <c r="K760" s="106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06"/>
      <c r="B761" s="144"/>
      <c r="C761" s="159"/>
      <c r="D761" s="135"/>
      <c r="E761" s="135"/>
      <c r="F761" s="135"/>
      <c r="G761" s="145"/>
      <c r="H761" s="145"/>
      <c r="I761" s="106"/>
      <c r="J761" s="1"/>
      <c r="K761" s="106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06"/>
      <c r="B762" s="144"/>
      <c r="C762" s="159"/>
      <c r="D762" s="135"/>
      <c r="E762" s="135"/>
      <c r="F762" s="135"/>
      <c r="G762" s="145"/>
      <c r="H762" s="145"/>
      <c r="I762" s="106"/>
      <c r="J762" s="1"/>
      <c r="K762" s="106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06"/>
      <c r="B763" s="144"/>
      <c r="C763" s="159"/>
      <c r="D763" s="135"/>
      <c r="E763" s="135"/>
      <c r="F763" s="135"/>
      <c r="G763" s="145"/>
      <c r="H763" s="145"/>
      <c r="I763" s="106"/>
      <c r="J763" s="1"/>
      <c r="K763" s="106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06"/>
      <c r="B764" s="144"/>
      <c r="C764" s="159"/>
      <c r="D764" s="135"/>
      <c r="E764" s="135"/>
      <c r="F764" s="135"/>
      <c r="G764" s="145"/>
      <c r="H764" s="145"/>
      <c r="I764" s="106"/>
      <c r="J764" s="1"/>
      <c r="K764" s="106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06"/>
      <c r="B765" s="144"/>
      <c r="C765" s="159"/>
      <c r="D765" s="135"/>
      <c r="E765" s="135"/>
      <c r="F765" s="135"/>
      <c r="G765" s="145"/>
      <c r="H765" s="145"/>
      <c r="I765" s="106"/>
      <c r="J765" s="1"/>
      <c r="K765" s="106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06"/>
      <c r="B766" s="144"/>
      <c r="C766" s="159"/>
      <c r="D766" s="135"/>
      <c r="E766" s="135"/>
      <c r="F766" s="135"/>
      <c r="G766" s="145"/>
      <c r="H766" s="145"/>
      <c r="I766" s="106"/>
      <c r="J766" s="1"/>
      <c r="K766" s="106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06"/>
      <c r="B767" s="144"/>
      <c r="C767" s="159"/>
      <c r="D767" s="135"/>
      <c r="E767" s="135"/>
      <c r="F767" s="135"/>
      <c r="G767" s="145"/>
      <c r="H767" s="145"/>
      <c r="I767" s="106"/>
      <c r="J767" s="1"/>
      <c r="K767" s="106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06"/>
      <c r="B768" s="144"/>
      <c r="C768" s="159"/>
      <c r="D768" s="135"/>
      <c r="E768" s="135"/>
      <c r="F768" s="135"/>
      <c r="G768" s="145"/>
      <c r="H768" s="145"/>
      <c r="I768" s="106"/>
      <c r="J768" s="1"/>
      <c r="K768" s="106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06"/>
      <c r="B769" s="144"/>
      <c r="C769" s="159"/>
      <c r="D769" s="135"/>
      <c r="E769" s="135"/>
      <c r="F769" s="135"/>
      <c r="G769" s="145"/>
      <c r="H769" s="145"/>
      <c r="I769" s="106"/>
      <c r="J769" s="1"/>
      <c r="K769" s="106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06"/>
      <c r="B770" s="144"/>
      <c r="C770" s="159"/>
      <c r="D770" s="135"/>
      <c r="E770" s="135"/>
      <c r="F770" s="135"/>
      <c r="G770" s="145"/>
      <c r="H770" s="145"/>
      <c r="I770" s="106"/>
      <c r="J770" s="1"/>
      <c r="K770" s="106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06"/>
      <c r="B771" s="144"/>
      <c r="C771" s="159"/>
      <c r="D771" s="135"/>
      <c r="E771" s="135"/>
      <c r="F771" s="135"/>
      <c r="G771" s="145"/>
      <c r="H771" s="145"/>
      <c r="I771" s="106"/>
      <c r="J771" s="1"/>
      <c r="K771" s="106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06"/>
      <c r="B772" s="144"/>
      <c r="C772" s="159"/>
      <c r="D772" s="135"/>
      <c r="E772" s="135"/>
      <c r="F772" s="135"/>
      <c r="G772" s="145"/>
      <c r="H772" s="145"/>
      <c r="I772" s="106"/>
      <c r="J772" s="1"/>
      <c r="K772" s="106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06"/>
      <c r="B773" s="144"/>
      <c r="C773" s="159"/>
      <c r="D773" s="135"/>
      <c r="E773" s="135"/>
      <c r="F773" s="135"/>
      <c r="G773" s="145"/>
      <c r="H773" s="145"/>
      <c r="I773" s="106"/>
      <c r="J773" s="1"/>
      <c r="K773" s="106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06"/>
      <c r="B774" s="144"/>
      <c r="C774" s="159"/>
      <c r="D774" s="135"/>
      <c r="E774" s="135"/>
      <c r="F774" s="135"/>
      <c r="G774" s="145"/>
      <c r="H774" s="145"/>
      <c r="I774" s="106"/>
      <c r="J774" s="1"/>
      <c r="K774" s="106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06"/>
      <c r="B775" s="144"/>
      <c r="C775" s="159"/>
      <c r="D775" s="135"/>
      <c r="E775" s="135"/>
      <c r="F775" s="135"/>
      <c r="G775" s="145"/>
      <c r="H775" s="145"/>
      <c r="I775" s="106"/>
      <c r="J775" s="1"/>
      <c r="K775" s="106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06"/>
      <c r="B776" s="144"/>
      <c r="C776" s="159"/>
      <c r="D776" s="135"/>
      <c r="E776" s="135"/>
      <c r="F776" s="135"/>
      <c r="G776" s="145"/>
      <c r="H776" s="145"/>
      <c r="I776" s="106"/>
      <c r="J776" s="1"/>
      <c r="K776" s="106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06"/>
      <c r="B777" s="144"/>
      <c r="C777" s="159"/>
      <c r="D777" s="135"/>
      <c r="E777" s="135"/>
      <c r="F777" s="135"/>
      <c r="G777" s="145"/>
      <c r="H777" s="145"/>
      <c r="I777" s="106"/>
      <c r="J777" s="1"/>
      <c r="K777" s="106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06"/>
      <c r="B778" s="144"/>
      <c r="C778" s="159"/>
      <c r="D778" s="135"/>
      <c r="E778" s="135"/>
      <c r="F778" s="135"/>
      <c r="G778" s="145"/>
      <c r="H778" s="145"/>
      <c r="I778" s="106"/>
      <c r="J778" s="1"/>
      <c r="K778" s="106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06"/>
      <c r="B779" s="144"/>
      <c r="C779" s="159"/>
      <c r="D779" s="135"/>
      <c r="E779" s="135"/>
      <c r="F779" s="135"/>
      <c r="G779" s="145"/>
      <c r="H779" s="145"/>
      <c r="I779" s="106"/>
      <c r="J779" s="1"/>
      <c r="K779" s="106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06"/>
      <c r="B780" s="144"/>
      <c r="C780" s="159"/>
      <c r="D780" s="135"/>
      <c r="E780" s="135"/>
      <c r="F780" s="135"/>
      <c r="G780" s="145"/>
      <c r="H780" s="145"/>
      <c r="I780" s="106"/>
      <c r="J780" s="1"/>
      <c r="K780" s="106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06"/>
      <c r="B781" s="144"/>
      <c r="C781" s="159"/>
      <c r="D781" s="135"/>
      <c r="E781" s="135"/>
      <c r="F781" s="135"/>
      <c r="G781" s="145"/>
      <c r="H781" s="145"/>
      <c r="I781" s="106"/>
      <c r="J781" s="1"/>
      <c r="K781" s="106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06"/>
      <c r="B782" s="144"/>
      <c r="C782" s="159"/>
      <c r="D782" s="135"/>
      <c r="E782" s="135"/>
      <c r="F782" s="135"/>
      <c r="G782" s="145"/>
      <c r="H782" s="145"/>
      <c r="I782" s="106"/>
      <c r="J782" s="1"/>
      <c r="K782" s="106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06"/>
      <c r="B783" s="144"/>
      <c r="C783" s="159"/>
      <c r="D783" s="135"/>
      <c r="E783" s="135"/>
      <c r="F783" s="135"/>
      <c r="G783" s="145"/>
      <c r="H783" s="145"/>
      <c r="I783" s="106"/>
      <c r="J783" s="1"/>
      <c r="K783" s="106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06"/>
      <c r="B784" s="144"/>
      <c r="C784" s="159"/>
      <c r="D784" s="135"/>
      <c r="E784" s="135"/>
      <c r="F784" s="135"/>
      <c r="G784" s="145"/>
      <c r="H784" s="145"/>
      <c r="I784" s="106"/>
      <c r="J784" s="1"/>
      <c r="K784" s="106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06"/>
      <c r="B785" s="144"/>
      <c r="C785" s="159"/>
      <c r="D785" s="135"/>
      <c r="E785" s="135"/>
      <c r="F785" s="135"/>
      <c r="G785" s="145"/>
      <c r="H785" s="145"/>
      <c r="I785" s="106"/>
      <c r="J785" s="1"/>
      <c r="K785" s="106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06"/>
      <c r="B786" s="144"/>
      <c r="C786" s="159"/>
      <c r="D786" s="135"/>
      <c r="E786" s="135"/>
      <c r="F786" s="135"/>
      <c r="G786" s="145"/>
      <c r="H786" s="145"/>
      <c r="I786" s="106"/>
      <c r="J786" s="1"/>
      <c r="K786" s="106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06"/>
      <c r="B787" s="144"/>
      <c r="C787" s="159"/>
      <c r="D787" s="135"/>
      <c r="E787" s="135"/>
      <c r="F787" s="135"/>
      <c r="G787" s="145"/>
      <c r="H787" s="145"/>
      <c r="I787" s="106"/>
      <c r="J787" s="1"/>
      <c r="K787" s="106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06"/>
      <c r="B788" s="144"/>
      <c r="C788" s="159"/>
      <c r="D788" s="135"/>
      <c r="E788" s="135"/>
      <c r="F788" s="135"/>
      <c r="G788" s="145"/>
      <c r="H788" s="145"/>
      <c r="I788" s="106"/>
      <c r="J788" s="1"/>
      <c r="K788" s="106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06"/>
      <c r="B789" s="144"/>
      <c r="C789" s="159"/>
      <c r="D789" s="135"/>
      <c r="E789" s="135"/>
      <c r="F789" s="135"/>
      <c r="G789" s="145"/>
      <c r="H789" s="145"/>
      <c r="I789" s="106"/>
      <c r="J789" s="1"/>
      <c r="K789" s="106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06"/>
      <c r="B790" s="144"/>
      <c r="C790" s="159"/>
      <c r="D790" s="135"/>
      <c r="E790" s="135"/>
      <c r="F790" s="135"/>
      <c r="G790" s="145"/>
      <c r="H790" s="145"/>
      <c r="I790" s="106"/>
      <c r="J790" s="1"/>
      <c r="K790" s="106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06"/>
      <c r="B791" s="144"/>
      <c r="C791" s="159"/>
      <c r="D791" s="135"/>
      <c r="E791" s="135"/>
      <c r="F791" s="135"/>
      <c r="G791" s="145"/>
      <c r="H791" s="145"/>
      <c r="I791" s="106"/>
      <c r="J791" s="1"/>
      <c r="K791" s="106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06"/>
      <c r="B792" s="144"/>
      <c r="C792" s="159"/>
      <c r="D792" s="135"/>
      <c r="E792" s="135"/>
      <c r="F792" s="135"/>
      <c r="G792" s="145"/>
      <c r="H792" s="145"/>
      <c r="I792" s="106"/>
      <c r="J792" s="1"/>
      <c r="K792" s="106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06"/>
      <c r="B793" s="144"/>
      <c r="C793" s="159"/>
      <c r="D793" s="135"/>
      <c r="E793" s="135"/>
      <c r="F793" s="135"/>
      <c r="G793" s="145"/>
      <c r="H793" s="145"/>
      <c r="I793" s="106"/>
      <c r="J793" s="1"/>
      <c r="K793" s="106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06"/>
      <c r="B794" s="144"/>
      <c r="C794" s="159"/>
      <c r="D794" s="135"/>
      <c r="E794" s="135"/>
      <c r="F794" s="135"/>
      <c r="G794" s="145"/>
      <c r="H794" s="145"/>
      <c r="I794" s="106"/>
      <c r="J794" s="1"/>
      <c r="K794" s="106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06"/>
      <c r="B795" s="144"/>
      <c r="C795" s="159"/>
      <c r="D795" s="135"/>
      <c r="E795" s="135"/>
      <c r="F795" s="135"/>
      <c r="G795" s="145"/>
      <c r="H795" s="145"/>
      <c r="I795" s="106"/>
      <c r="J795" s="1"/>
      <c r="K795" s="106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06"/>
      <c r="B796" s="144"/>
      <c r="C796" s="159"/>
      <c r="D796" s="135"/>
      <c r="E796" s="135"/>
      <c r="F796" s="135"/>
      <c r="G796" s="145"/>
      <c r="H796" s="145"/>
      <c r="I796" s="106"/>
      <c r="J796" s="1"/>
      <c r="K796" s="106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06"/>
      <c r="B797" s="144"/>
      <c r="C797" s="159"/>
      <c r="D797" s="135"/>
      <c r="E797" s="135"/>
      <c r="F797" s="135"/>
      <c r="G797" s="145"/>
      <c r="H797" s="145"/>
      <c r="I797" s="106"/>
      <c r="J797" s="1"/>
      <c r="K797" s="106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06"/>
      <c r="B798" s="144"/>
      <c r="C798" s="159"/>
      <c r="D798" s="135"/>
      <c r="E798" s="135"/>
      <c r="F798" s="135"/>
      <c r="G798" s="145"/>
      <c r="H798" s="145"/>
      <c r="I798" s="106"/>
      <c r="J798" s="1"/>
      <c r="K798" s="106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06"/>
      <c r="B799" s="144"/>
      <c r="C799" s="159"/>
      <c r="D799" s="135"/>
      <c r="E799" s="135"/>
      <c r="F799" s="135"/>
      <c r="G799" s="145"/>
      <c r="H799" s="145"/>
      <c r="I799" s="106"/>
      <c r="J799" s="1"/>
      <c r="K799" s="106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06"/>
      <c r="B800" s="144"/>
      <c r="C800" s="159"/>
      <c r="D800" s="135"/>
      <c r="E800" s="135"/>
      <c r="F800" s="135"/>
      <c r="G800" s="145"/>
      <c r="H800" s="145"/>
      <c r="I800" s="106"/>
      <c r="J800" s="1"/>
      <c r="K800" s="106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06"/>
      <c r="B801" s="144"/>
      <c r="C801" s="159"/>
      <c r="D801" s="135"/>
      <c r="E801" s="135"/>
      <c r="F801" s="135"/>
      <c r="G801" s="145"/>
      <c r="H801" s="145"/>
      <c r="I801" s="106"/>
      <c r="J801" s="1"/>
      <c r="K801" s="106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06"/>
      <c r="B802" s="144"/>
      <c r="C802" s="159"/>
      <c r="D802" s="135"/>
      <c r="E802" s="135"/>
      <c r="F802" s="135"/>
      <c r="G802" s="145"/>
      <c r="H802" s="145"/>
      <c r="I802" s="106"/>
      <c r="J802" s="1"/>
      <c r="K802" s="106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06"/>
      <c r="B803" s="144"/>
      <c r="C803" s="159"/>
      <c r="D803" s="135"/>
      <c r="E803" s="135"/>
      <c r="F803" s="135"/>
      <c r="G803" s="145"/>
      <c r="H803" s="145"/>
      <c r="I803" s="106"/>
      <c r="J803" s="1"/>
      <c r="K803" s="106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06"/>
      <c r="B804" s="144"/>
      <c r="C804" s="159"/>
      <c r="D804" s="135"/>
      <c r="E804" s="135"/>
      <c r="F804" s="135"/>
      <c r="G804" s="145"/>
      <c r="H804" s="145"/>
      <c r="I804" s="106"/>
      <c r="J804" s="1"/>
      <c r="K804" s="106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06"/>
      <c r="B805" s="144"/>
      <c r="C805" s="159"/>
      <c r="D805" s="135"/>
      <c r="E805" s="135"/>
      <c r="F805" s="135"/>
      <c r="G805" s="145"/>
      <c r="H805" s="145"/>
      <c r="I805" s="106"/>
      <c r="J805" s="1"/>
      <c r="K805" s="106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06"/>
      <c r="B806" s="144"/>
      <c r="C806" s="159"/>
      <c r="D806" s="135"/>
      <c r="E806" s="135"/>
      <c r="F806" s="135"/>
      <c r="G806" s="145"/>
      <c r="H806" s="145"/>
      <c r="I806" s="106"/>
      <c r="J806" s="1"/>
      <c r="K806" s="106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06"/>
      <c r="B807" s="144"/>
      <c r="C807" s="159"/>
      <c r="D807" s="135"/>
      <c r="E807" s="135"/>
      <c r="F807" s="135"/>
      <c r="G807" s="145"/>
      <c r="H807" s="145"/>
      <c r="I807" s="106"/>
      <c r="J807" s="1"/>
      <c r="K807" s="106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06"/>
      <c r="B808" s="144"/>
      <c r="C808" s="159"/>
      <c r="D808" s="135"/>
      <c r="E808" s="135"/>
      <c r="F808" s="135"/>
      <c r="G808" s="145"/>
      <c r="H808" s="145"/>
      <c r="I808" s="106"/>
      <c r="J808" s="1"/>
      <c r="K808" s="106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06"/>
      <c r="B809" s="144"/>
      <c r="C809" s="159"/>
      <c r="D809" s="135"/>
      <c r="E809" s="135"/>
      <c r="F809" s="135"/>
      <c r="G809" s="145"/>
      <c r="H809" s="145"/>
      <c r="I809" s="106"/>
      <c r="J809" s="1"/>
      <c r="K809" s="106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06"/>
      <c r="B810" s="144"/>
      <c r="C810" s="159"/>
      <c r="D810" s="135"/>
      <c r="E810" s="135"/>
      <c r="F810" s="135"/>
      <c r="G810" s="145"/>
      <c r="H810" s="145"/>
      <c r="I810" s="106"/>
      <c r="J810" s="1"/>
      <c r="K810" s="106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06"/>
      <c r="B811" s="144"/>
      <c r="C811" s="159"/>
      <c r="D811" s="135"/>
      <c r="E811" s="135"/>
      <c r="F811" s="135"/>
      <c r="G811" s="145"/>
      <c r="H811" s="145"/>
      <c r="I811" s="106"/>
      <c r="J811" s="1"/>
      <c r="K811" s="106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06"/>
      <c r="B812" s="144"/>
      <c r="C812" s="159"/>
      <c r="D812" s="135"/>
      <c r="E812" s="135"/>
      <c r="F812" s="135"/>
      <c r="G812" s="145"/>
      <c r="H812" s="145"/>
      <c r="I812" s="106"/>
      <c r="J812" s="1"/>
      <c r="K812" s="106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06"/>
      <c r="B813" s="144"/>
      <c r="C813" s="159"/>
      <c r="D813" s="135"/>
      <c r="E813" s="135"/>
      <c r="F813" s="135"/>
      <c r="G813" s="145"/>
      <c r="H813" s="145"/>
      <c r="I813" s="106"/>
      <c r="J813" s="1"/>
      <c r="K813" s="106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06"/>
      <c r="B814" s="144"/>
      <c r="C814" s="159"/>
      <c r="D814" s="135"/>
      <c r="E814" s="135"/>
      <c r="F814" s="135"/>
      <c r="G814" s="145"/>
      <c r="H814" s="145"/>
      <c r="I814" s="106"/>
      <c r="J814" s="1"/>
      <c r="K814" s="106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06"/>
      <c r="B815" s="144"/>
      <c r="C815" s="159"/>
      <c r="D815" s="135"/>
      <c r="E815" s="135"/>
      <c r="F815" s="135"/>
      <c r="G815" s="145"/>
      <c r="H815" s="145"/>
      <c r="I815" s="106"/>
      <c r="J815" s="1"/>
      <c r="K815" s="106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06"/>
      <c r="B816" s="144"/>
      <c r="C816" s="159"/>
      <c r="D816" s="135"/>
      <c r="E816" s="135"/>
      <c r="F816" s="135"/>
      <c r="G816" s="145"/>
      <c r="H816" s="145"/>
      <c r="I816" s="106"/>
      <c r="J816" s="1"/>
      <c r="K816" s="106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06"/>
      <c r="B817" s="144"/>
      <c r="C817" s="159"/>
      <c r="D817" s="135"/>
      <c r="E817" s="135"/>
      <c r="F817" s="135"/>
      <c r="G817" s="145"/>
      <c r="H817" s="145"/>
      <c r="I817" s="106"/>
      <c r="J817" s="1"/>
      <c r="K817" s="106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06"/>
      <c r="B818" s="144"/>
      <c r="C818" s="159"/>
      <c r="D818" s="135"/>
      <c r="E818" s="135"/>
      <c r="F818" s="135"/>
      <c r="G818" s="145"/>
      <c r="H818" s="145"/>
      <c r="I818" s="106"/>
      <c r="J818" s="1"/>
      <c r="K818" s="106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06"/>
      <c r="B819" s="144"/>
      <c r="C819" s="159"/>
      <c r="D819" s="135"/>
      <c r="E819" s="135"/>
      <c r="F819" s="135"/>
      <c r="G819" s="145"/>
      <c r="H819" s="145"/>
      <c r="I819" s="106"/>
      <c r="J819" s="1"/>
      <c r="K819" s="106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06"/>
      <c r="B820" s="144"/>
      <c r="C820" s="159"/>
      <c r="D820" s="135"/>
      <c r="E820" s="135"/>
      <c r="F820" s="135"/>
      <c r="G820" s="145"/>
      <c r="H820" s="145"/>
      <c r="I820" s="106"/>
      <c r="J820" s="1"/>
      <c r="K820" s="106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06"/>
      <c r="B821" s="144"/>
      <c r="C821" s="159"/>
      <c r="D821" s="135"/>
      <c r="E821" s="135"/>
      <c r="F821" s="135"/>
      <c r="G821" s="145"/>
      <c r="H821" s="145"/>
      <c r="I821" s="106"/>
      <c r="J821" s="1"/>
      <c r="K821" s="106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06"/>
      <c r="B822" s="144"/>
      <c r="C822" s="159"/>
      <c r="D822" s="135"/>
      <c r="E822" s="135"/>
      <c r="F822" s="135"/>
      <c r="G822" s="145"/>
      <c r="H822" s="145"/>
      <c r="I822" s="106"/>
      <c r="J822" s="1"/>
      <c r="K822" s="106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06"/>
      <c r="B823" s="144"/>
      <c r="C823" s="159"/>
      <c r="D823" s="135"/>
      <c r="E823" s="135"/>
      <c r="F823" s="135"/>
      <c r="G823" s="145"/>
      <c r="H823" s="145"/>
      <c r="I823" s="106"/>
      <c r="J823" s="1"/>
      <c r="K823" s="106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06"/>
      <c r="B824" s="144"/>
      <c r="C824" s="159"/>
      <c r="D824" s="135"/>
      <c r="E824" s="135"/>
      <c r="F824" s="135"/>
      <c r="G824" s="145"/>
      <c r="H824" s="145"/>
      <c r="I824" s="106"/>
      <c r="J824" s="1"/>
      <c r="K824" s="106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06"/>
      <c r="B825" s="144"/>
      <c r="C825" s="159"/>
      <c r="D825" s="135"/>
      <c r="E825" s="135"/>
      <c r="F825" s="135"/>
      <c r="G825" s="145"/>
      <c r="H825" s="145"/>
      <c r="I825" s="106"/>
      <c r="J825" s="1"/>
      <c r="K825" s="106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06"/>
      <c r="B826" s="144"/>
      <c r="C826" s="159"/>
      <c r="D826" s="135"/>
      <c r="E826" s="135"/>
      <c r="F826" s="135"/>
      <c r="G826" s="145"/>
      <c r="H826" s="145"/>
      <c r="I826" s="106"/>
      <c r="J826" s="1"/>
      <c r="K826" s="106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06"/>
      <c r="B827" s="144"/>
      <c r="C827" s="159"/>
      <c r="D827" s="135"/>
      <c r="E827" s="135"/>
      <c r="F827" s="135"/>
      <c r="G827" s="145"/>
      <c r="H827" s="145"/>
      <c r="I827" s="106"/>
      <c r="J827" s="1"/>
      <c r="K827" s="106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06"/>
      <c r="B828" s="144"/>
      <c r="C828" s="159"/>
      <c r="D828" s="135"/>
      <c r="E828" s="135"/>
      <c r="F828" s="135"/>
      <c r="G828" s="145"/>
      <c r="H828" s="145"/>
      <c r="I828" s="106"/>
      <c r="J828" s="1"/>
      <c r="K828" s="106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06"/>
      <c r="B829" s="144"/>
      <c r="C829" s="159"/>
      <c r="D829" s="135"/>
      <c r="E829" s="135"/>
      <c r="F829" s="135"/>
      <c r="G829" s="145"/>
      <c r="H829" s="145"/>
      <c r="I829" s="106"/>
      <c r="J829" s="1"/>
      <c r="K829" s="106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06"/>
      <c r="B830" s="144"/>
      <c r="C830" s="159"/>
      <c r="D830" s="135"/>
      <c r="E830" s="135"/>
      <c r="F830" s="135"/>
      <c r="G830" s="145"/>
      <c r="H830" s="145"/>
      <c r="I830" s="106"/>
      <c r="J830" s="1"/>
      <c r="K830" s="106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06"/>
      <c r="B831" s="144"/>
      <c r="C831" s="159"/>
      <c r="D831" s="135"/>
      <c r="E831" s="135"/>
      <c r="F831" s="135"/>
      <c r="G831" s="145"/>
      <c r="H831" s="145"/>
      <c r="I831" s="106"/>
      <c r="J831" s="1"/>
      <c r="K831" s="106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06"/>
      <c r="B832" s="144"/>
      <c r="C832" s="159"/>
      <c r="D832" s="135"/>
      <c r="E832" s="135"/>
      <c r="F832" s="135"/>
      <c r="G832" s="145"/>
      <c r="H832" s="145"/>
      <c r="I832" s="106"/>
      <c r="J832" s="1"/>
      <c r="K832" s="106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06"/>
      <c r="B833" s="144"/>
      <c r="C833" s="159"/>
      <c r="D833" s="135"/>
      <c r="E833" s="135"/>
      <c r="F833" s="135"/>
      <c r="G833" s="145"/>
      <c r="H833" s="145"/>
      <c r="I833" s="106"/>
      <c r="J833" s="1"/>
      <c r="K833" s="106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06"/>
      <c r="B834" s="144"/>
      <c r="C834" s="159"/>
      <c r="D834" s="135"/>
      <c r="E834" s="135"/>
      <c r="F834" s="135"/>
      <c r="G834" s="145"/>
      <c r="H834" s="145"/>
      <c r="I834" s="106"/>
      <c r="J834" s="1"/>
      <c r="K834" s="106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06"/>
      <c r="B835" s="144"/>
      <c r="C835" s="159"/>
      <c r="D835" s="135"/>
      <c r="E835" s="135"/>
      <c r="F835" s="135"/>
      <c r="G835" s="145"/>
      <c r="H835" s="145"/>
      <c r="I835" s="106"/>
      <c r="J835" s="1"/>
      <c r="K835" s="106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06"/>
      <c r="B836" s="144"/>
      <c r="C836" s="159"/>
      <c r="D836" s="135"/>
      <c r="E836" s="135"/>
      <c r="F836" s="135"/>
      <c r="G836" s="145"/>
      <c r="H836" s="145"/>
      <c r="I836" s="106"/>
      <c r="J836" s="1"/>
      <c r="K836" s="106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06"/>
      <c r="B837" s="144"/>
      <c r="C837" s="159"/>
      <c r="D837" s="135"/>
      <c r="E837" s="135"/>
      <c r="F837" s="135"/>
      <c r="G837" s="145"/>
      <c r="H837" s="145"/>
      <c r="I837" s="106"/>
      <c r="J837" s="1"/>
      <c r="K837" s="106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06"/>
      <c r="B838" s="144"/>
      <c r="C838" s="159"/>
      <c r="D838" s="135"/>
      <c r="E838" s="135"/>
      <c r="F838" s="135"/>
      <c r="G838" s="145"/>
      <c r="H838" s="145"/>
      <c r="I838" s="106"/>
      <c r="J838" s="1"/>
      <c r="K838" s="106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06"/>
      <c r="B839" s="144"/>
      <c r="C839" s="159"/>
      <c r="D839" s="135"/>
      <c r="E839" s="135"/>
      <c r="F839" s="135"/>
      <c r="G839" s="145"/>
      <c r="H839" s="145"/>
      <c r="I839" s="106"/>
      <c r="J839" s="1"/>
      <c r="K839" s="106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06"/>
      <c r="B840" s="144"/>
      <c r="C840" s="159"/>
      <c r="D840" s="135"/>
      <c r="E840" s="135"/>
      <c r="F840" s="135"/>
      <c r="G840" s="145"/>
      <c r="H840" s="145"/>
      <c r="I840" s="106"/>
      <c r="J840" s="1"/>
      <c r="K840" s="106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06"/>
      <c r="B841" s="144"/>
      <c r="C841" s="159"/>
      <c r="D841" s="135"/>
      <c r="E841" s="135"/>
      <c r="F841" s="135"/>
      <c r="G841" s="145"/>
      <c r="H841" s="145"/>
      <c r="I841" s="106"/>
      <c r="J841" s="1"/>
      <c r="K841" s="106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06"/>
      <c r="B842" s="144"/>
      <c r="C842" s="159"/>
      <c r="D842" s="135"/>
      <c r="E842" s="135"/>
      <c r="F842" s="135"/>
      <c r="G842" s="145"/>
      <c r="H842" s="145"/>
      <c r="I842" s="106"/>
      <c r="J842" s="1"/>
      <c r="K842" s="106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06"/>
      <c r="B843" s="144"/>
      <c r="C843" s="159"/>
      <c r="D843" s="135"/>
      <c r="E843" s="135"/>
      <c r="F843" s="135"/>
      <c r="G843" s="145"/>
      <c r="H843" s="145"/>
      <c r="I843" s="106"/>
      <c r="J843" s="1"/>
      <c r="K843" s="106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06"/>
      <c r="B844" s="144"/>
      <c r="C844" s="159"/>
      <c r="D844" s="135"/>
      <c r="E844" s="135"/>
      <c r="F844" s="135"/>
      <c r="G844" s="145"/>
      <c r="H844" s="145"/>
      <c r="I844" s="106"/>
      <c r="J844" s="1"/>
      <c r="K844" s="106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06"/>
      <c r="B845" s="144"/>
      <c r="C845" s="159"/>
      <c r="D845" s="135"/>
      <c r="E845" s="135"/>
      <c r="F845" s="135"/>
      <c r="G845" s="145"/>
      <c r="H845" s="145"/>
      <c r="I845" s="106"/>
      <c r="J845" s="1"/>
      <c r="K845" s="106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06"/>
      <c r="B846" s="144"/>
      <c r="C846" s="159"/>
      <c r="D846" s="135"/>
      <c r="E846" s="135"/>
      <c r="F846" s="135"/>
      <c r="G846" s="145"/>
      <c r="H846" s="145"/>
      <c r="I846" s="106"/>
      <c r="J846" s="1"/>
      <c r="K846" s="106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06"/>
      <c r="B847" s="144"/>
      <c r="C847" s="159"/>
      <c r="D847" s="135"/>
      <c r="E847" s="135"/>
      <c r="F847" s="135"/>
      <c r="G847" s="145"/>
      <c r="H847" s="145"/>
      <c r="I847" s="106"/>
      <c r="J847" s="1"/>
      <c r="K847" s="106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06"/>
      <c r="B848" s="144"/>
      <c r="C848" s="159"/>
      <c r="D848" s="135"/>
      <c r="E848" s="135"/>
      <c r="F848" s="135"/>
      <c r="G848" s="145"/>
      <c r="H848" s="145"/>
      <c r="I848" s="106"/>
      <c r="J848" s="1"/>
      <c r="K848" s="106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06"/>
      <c r="B849" s="144"/>
      <c r="C849" s="159"/>
      <c r="D849" s="135"/>
      <c r="E849" s="135"/>
      <c r="F849" s="135"/>
      <c r="G849" s="145"/>
      <c r="H849" s="145"/>
      <c r="I849" s="106"/>
      <c r="J849" s="1"/>
      <c r="K849" s="106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06"/>
      <c r="B850" s="144"/>
      <c r="C850" s="159"/>
      <c r="D850" s="135"/>
      <c r="E850" s="135"/>
      <c r="F850" s="135"/>
      <c r="G850" s="145"/>
      <c r="H850" s="145"/>
      <c r="I850" s="106"/>
      <c r="J850" s="1"/>
      <c r="K850" s="106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06"/>
      <c r="B851" s="144"/>
      <c r="C851" s="159"/>
      <c r="D851" s="135"/>
      <c r="E851" s="135"/>
      <c r="F851" s="135"/>
      <c r="G851" s="145"/>
      <c r="H851" s="145"/>
      <c r="I851" s="106"/>
      <c r="J851" s="1"/>
      <c r="K851" s="106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06"/>
      <c r="B852" s="144"/>
      <c r="C852" s="159"/>
      <c r="D852" s="135"/>
      <c r="E852" s="135"/>
      <c r="F852" s="135"/>
      <c r="G852" s="145"/>
      <c r="H852" s="145"/>
      <c r="I852" s="106"/>
      <c r="J852" s="1"/>
      <c r="K852" s="106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06"/>
      <c r="B853" s="144"/>
      <c r="C853" s="159"/>
      <c r="D853" s="135"/>
      <c r="E853" s="135"/>
      <c r="F853" s="135"/>
      <c r="G853" s="145"/>
      <c r="H853" s="145"/>
      <c r="I853" s="106"/>
      <c r="J853" s="1"/>
      <c r="K853" s="106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06"/>
      <c r="B854" s="144"/>
      <c r="C854" s="159"/>
      <c r="D854" s="135"/>
      <c r="E854" s="135"/>
      <c r="F854" s="135"/>
      <c r="G854" s="145"/>
      <c r="H854" s="145"/>
      <c r="I854" s="106"/>
      <c r="J854" s="1"/>
      <c r="K854" s="106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06"/>
      <c r="B855" s="144"/>
      <c r="C855" s="159"/>
      <c r="D855" s="135"/>
      <c r="E855" s="135"/>
      <c r="F855" s="135"/>
      <c r="G855" s="145"/>
      <c r="H855" s="145"/>
      <c r="I855" s="106"/>
      <c r="J855" s="1"/>
      <c r="K855" s="106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06"/>
      <c r="B856" s="144"/>
      <c r="C856" s="159"/>
      <c r="D856" s="135"/>
      <c r="E856" s="135"/>
      <c r="F856" s="135"/>
      <c r="G856" s="145"/>
      <c r="H856" s="145"/>
      <c r="I856" s="106"/>
      <c r="J856" s="1"/>
      <c r="K856" s="106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06"/>
      <c r="B857" s="144"/>
      <c r="C857" s="159"/>
      <c r="D857" s="135"/>
      <c r="E857" s="135"/>
      <c r="F857" s="135"/>
      <c r="G857" s="145"/>
      <c r="H857" s="145"/>
      <c r="I857" s="106"/>
      <c r="J857" s="1"/>
      <c r="K857" s="106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06"/>
      <c r="B858" s="144"/>
      <c r="C858" s="159"/>
      <c r="D858" s="135"/>
      <c r="E858" s="135"/>
      <c r="F858" s="135"/>
      <c r="G858" s="145"/>
      <c r="H858" s="145"/>
      <c r="I858" s="106"/>
      <c r="J858" s="1"/>
      <c r="K858" s="106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06"/>
      <c r="B859" s="144"/>
      <c r="C859" s="159"/>
      <c r="D859" s="135"/>
      <c r="E859" s="135"/>
      <c r="F859" s="135"/>
      <c r="G859" s="145"/>
      <c r="H859" s="145"/>
      <c r="I859" s="106"/>
      <c r="J859" s="1"/>
      <c r="K859" s="106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06"/>
      <c r="B860" s="144"/>
      <c r="C860" s="159"/>
      <c r="D860" s="135"/>
      <c r="E860" s="135"/>
      <c r="F860" s="135"/>
      <c r="G860" s="145"/>
      <c r="H860" s="145"/>
      <c r="I860" s="106"/>
      <c r="J860" s="1"/>
      <c r="K860" s="106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06"/>
      <c r="B861" s="144"/>
      <c r="C861" s="159"/>
      <c r="D861" s="135"/>
      <c r="E861" s="135"/>
      <c r="F861" s="135"/>
      <c r="G861" s="145"/>
      <c r="H861" s="145"/>
      <c r="I861" s="106"/>
      <c r="J861" s="1"/>
      <c r="K861" s="106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06"/>
      <c r="B862" s="144"/>
      <c r="C862" s="159"/>
      <c r="D862" s="135"/>
      <c r="E862" s="135"/>
      <c r="F862" s="135"/>
      <c r="G862" s="145"/>
      <c r="H862" s="145"/>
      <c r="I862" s="106"/>
      <c r="J862" s="1"/>
      <c r="K862" s="106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06"/>
      <c r="B863" s="144"/>
      <c r="C863" s="159"/>
      <c r="D863" s="135"/>
      <c r="E863" s="135"/>
      <c r="F863" s="135"/>
      <c r="G863" s="145"/>
      <c r="H863" s="145"/>
      <c r="I863" s="106"/>
      <c r="J863" s="1"/>
      <c r="K863" s="106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06"/>
      <c r="B864" s="144"/>
      <c r="C864" s="159"/>
      <c r="D864" s="135"/>
      <c r="E864" s="135"/>
      <c r="F864" s="135"/>
      <c r="G864" s="145"/>
      <c r="H864" s="145"/>
      <c r="I864" s="106"/>
      <c r="J864" s="1"/>
      <c r="K864" s="106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06"/>
      <c r="B865" s="144"/>
      <c r="C865" s="159"/>
      <c r="D865" s="135"/>
      <c r="E865" s="135"/>
      <c r="F865" s="135"/>
      <c r="G865" s="145"/>
      <c r="H865" s="145"/>
      <c r="I865" s="106"/>
      <c r="J865" s="1"/>
      <c r="K865" s="106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06"/>
      <c r="B866" s="144"/>
      <c r="C866" s="159"/>
      <c r="D866" s="135"/>
      <c r="E866" s="135"/>
      <c r="F866" s="135"/>
      <c r="G866" s="145"/>
      <c r="H866" s="145"/>
      <c r="I866" s="106"/>
      <c r="J866" s="1"/>
      <c r="K866" s="106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06"/>
      <c r="B867" s="144"/>
      <c r="C867" s="159"/>
      <c r="D867" s="135"/>
      <c r="E867" s="135"/>
      <c r="F867" s="135"/>
      <c r="G867" s="145"/>
      <c r="H867" s="145"/>
      <c r="I867" s="106"/>
      <c r="J867" s="1"/>
      <c r="K867" s="106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06"/>
      <c r="B868" s="144"/>
      <c r="C868" s="159"/>
      <c r="D868" s="135"/>
      <c r="E868" s="135"/>
      <c r="F868" s="135"/>
      <c r="G868" s="145"/>
      <c r="H868" s="145"/>
      <c r="I868" s="106"/>
      <c r="J868" s="1"/>
      <c r="K868" s="106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06"/>
      <c r="B869" s="144"/>
      <c r="C869" s="159"/>
      <c r="D869" s="135"/>
      <c r="E869" s="135"/>
      <c r="F869" s="135"/>
      <c r="G869" s="145"/>
      <c r="H869" s="145"/>
      <c r="I869" s="106"/>
      <c r="J869" s="1"/>
      <c r="K869" s="106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06"/>
      <c r="B870" s="144"/>
      <c r="C870" s="159"/>
      <c r="D870" s="135"/>
      <c r="E870" s="135"/>
      <c r="F870" s="135"/>
      <c r="G870" s="145"/>
      <c r="H870" s="145"/>
      <c r="I870" s="106"/>
      <c r="J870" s="1"/>
      <c r="K870" s="106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06"/>
      <c r="B871" s="144"/>
      <c r="C871" s="159"/>
      <c r="D871" s="135"/>
      <c r="E871" s="135"/>
      <c r="F871" s="135"/>
      <c r="G871" s="145"/>
      <c r="H871" s="145"/>
      <c r="I871" s="106"/>
      <c r="J871" s="1"/>
      <c r="K871" s="106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06"/>
      <c r="B872" s="144"/>
      <c r="C872" s="159"/>
      <c r="D872" s="135"/>
      <c r="E872" s="135"/>
      <c r="F872" s="135"/>
      <c r="G872" s="145"/>
      <c r="H872" s="145"/>
      <c r="I872" s="106"/>
      <c r="J872" s="1"/>
      <c r="K872" s="106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06"/>
      <c r="B873" s="144"/>
      <c r="C873" s="159"/>
      <c r="D873" s="135"/>
      <c r="E873" s="135"/>
      <c r="F873" s="135"/>
      <c r="G873" s="145"/>
      <c r="H873" s="145"/>
      <c r="I873" s="106"/>
      <c r="J873" s="1"/>
      <c r="K873" s="106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06"/>
      <c r="B874" s="144"/>
      <c r="C874" s="159"/>
      <c r="D874" s="135"/>
      <c r="E874" s="135"/>
      <c r="F874" s="135"/>
      <c r="G874" s="145"/>
      <c r="H874" s="145"/>
      <c r="I874" s="106"/>
      <c r="J874" s="1"/>
      <c r="K874" s="106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06"/>
      <c r="B875" s="144"/>
      <c r="C875" s="159"/>
      <c r="D875" s="135"/>
      <c r="E875" s="135"/>
      <c r="F875" s="135"/>
      <c r="G875" s="145"/>
      <c r="H875" s="145"/>
      <c r="I875" s="106"/>
      <c r="J875" s="1"/>
      <c r="K875" s="106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06"/>
      <c r="B876" s="144"/>
      <c r="C876" s="159"/>
      <c r="D876" s="135"/>
      <c r="E876" s="135"/>
      <c r="F876" s="135"/>
      <c r="G876" s="145"/>
      <c r="H876" s="145"/>
      <c r="I876" s="106"/>
      <c r="J876" s="1"/>
      <c r="K876" s="106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06"/>
      <c r="B877" s="144"/>
      <c r="C877" s="159"/>
      <c r="D877" s="135"/>
      <c r="E877" s="135"/>
      <c r="F877" s="135"/>
      <c r="G877" s="145"/>
      <c r="H877" s="145"/>
      <c r="I877" s="106"/>
      <c r="J877" s="1"/>
      <c r="K877" s="106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06"/>
      <c r="B878" s="144"/>
      <c r="C878" s="159"/>
      <c r="D878" s="135"/>
      <c r="E878" s="135"/>
      <c r="F878" s="135"/>
      <c r="G878" s="145"/>
      <c r="H878" s="145"/>
      <c r="I878" s="106"/>
      <c r="J878" s="1"/>
      <c r="K878" s="106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06"/>
      <c r="B879" s="144"/>
      <c r="C879" s="159"/>
      <c r="D879" s="135"/>
      <c r="E879" s="135"/>
      <c r="F879" s="135"/>
      <c r="G879" s="145"/>
      <c r="H879" s="145"/>
      <c r="I879" s="106"/>
      <c r="J879" s="1"/>
      <c r="K879" s="106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06"/>
      <c r="B880" s="144"/>
      <c r="C880" s="159"/>
      <c r="D880" s="135"/>
      <c r="E880" s="135"/>
      <c r="F880" s="135"/>
      <c r="G880" s="145"/>
      <c r="H880" s="145"/>
      <c r="I880" s="106"/>
      <c r="J880" s="1"/>
      <c r="K880" s="106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06"/>
      <c r="B881" s="144"/>
      <c r="C881" s="159"/>
      <c r="D881" s="135"/>
      <c r="E881" s="135"/>
      <c r="F881" s="135"/>
      <c r="G881" s="145"/>
      <c r="H881" s="145"/>
      <c r="I881" s="106"/>
      <c r="J881" s="1"/>
      <c r="K881" s="106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06"/>
      <c r="B882" s="144"/>
      <c r="C882" s="159"/>
      <c r="D882" s="135"/>
      <c r="E882" s="135"/>
      <c r="F882" s="135"/>
      <c r="G882" s="145"/>
      <c r="H882" s="145"/>
      <c r="I882" s="106"/>
      <c r="J882" s="1"/>
      <c r="K882" s="106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06"/>
      <c r="B883" s="144"/>
      <c r="C883" s="159"/>
      <c r="D883" s="135"/>
      <c r="E883" s="135"/>
      <c r="F883" s="135"/>
      <c r="G883" s="145"/>
      <c r="H883" s="145"/>
      <c r="I883" s="106"/>
      <c r="J883" s="1"/>
      <c r="K883" s="106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06"/>
      <c r="B884" s="144"/>
      <c r="C884" s="159"/>
      <c r="D884" s="135"/>
      <c r="E884" s="135"/>
      <c r="F884" s="135"/>
      <c r="G884" s="145"/>
      <c r="H884" s="145"/>
      <c r="I884" s="106"/>
      <c r="J884" s="1"/>
      <c r="K884" s="106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06"/>
      <c r="B885" s="144"/>
      <c r="C885" s="159"/>
      <c r="D885" s="135"/>
      <c r="E885" s="135"/>
      <c r="F885" s="135"/>
      <c r="G885" s="145"/>
      <c r="H885" s="145"/>
      <c r="I885" s="106"/>
      <c r="J885" s="1"/>
      <c r="K885" s="106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06"/>
      <c r="B886" s="144"/>
      <c r="C886" s="159"/>
      <c r="D886" s="135"/>
      <c r="E886" s="135"/>
      <c r="F886" s="135"/>
      <c r="G886" s="145"/>
      <c r="H886" s="145"/>
      <c r="I886" s="106"/>
      <c r="J886" s="1"/>
      <c r="K886" s="106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06"/>
      <c r="B887" s="144"/>
      <c r="C887" s="159"/>
      <c r="D887" s="135"/>
      <c r="E887" s="135"/>
      <c r="F887" s="135"/>
      <c r="G887" s="145"/>
      <c r="H887" s="145"/>
      <c r="I887" s="106"/>
      <c r="J887" s="1"/>
      <c r="K887" s="106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06"/>
      <c r="B888" s="144"/>
      <c r="C888" s="159"/>
      <c r="D888" s="135"/>
      <c r="E888" s="135"/>
      <c r="F888" s="135"/>
      <c r="G888" s="145"/>
      <c r="H888" s="145"/>
      <c r="I888" s="106"/>
      <c r="J888" s="1"/>
      <c r="K888" s="106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06"/>
      <c r="B889" s="144"/>
      <c r="C889" s="159"/>
      <c r="D889" s="135"/>
      <c r="E889" s="135"/>
      <c r="F889" s="135"/>
      <c r="G889" s="145"/>
      <c r="H889" s="145"/>
      <c r="I889" s="106"/>
      <c r="J889" s="1"/>
      <c r="K889" s="106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06"/>
      <c r="B890" s="144"/>
      <c r="C890" s="159"/>
      <c r="D890" s="135"/>
      <c r="E890" s="135"/>
      <c r="F890" s="135"/>
      <c r="G890" s="145"/>
      <c r="H890" s="145"/>
      <c r="I890" s="106"/>
      <c r="J890" s="1"/>
      <c r="K890" s="106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06"/>
      <c r="B891" s="144"/>
      <c r="C891" s="159"/>
      <c r="D891" s="135"/>
      <c r="E891" s="135"/>
      <c r="F891" s="135"/>
      <c r="G891" s="145"/>
      <c r="H891" s="145"/>
      <c r="I891" s="106"/>
      <c r="J891" s="1"/>
      <c r="K891" s="106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06"/>
      <c r="B892" s="144"/>
      <c r="C892" s="159"/>
      <c r="D892" s="135"/>
      <c r="E892" s="135"/>
      <c r="F892" s="135"/>
      <c r="G892" s="145"/>
      <c r="H892" s="145"/>
      <c r="I892" s="106"/>
      <c r="J892" s="1"/>
      <c r="K892" s="106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06"/>
      <c r="B893" s="144"/>
      <c r="C893" s="159"/>
      <c r="D893" s="135"/>
      <c r="E893" s="135"/>
      <c r="F893" s="135"/>
      <c r="G893" s="145"/>
      <c r="H893" s="145"/>
      <c r="I893" s="106"/>
      <c r="J893" s="1"/>
      <c r="K893" s="106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06"/>
      <c r="B894" s="144"/>
      <c r="C894" s="159"/>
      <c r="D894" s="135"/>
      <c r="E894" s="135"/>
      <c r="F894" s="135"/>
      <c r="G894" s="145"/>
      <c r="H894" s="145"/>
      <c r="I894" s="106"/>
      <c r="J894" s="1"/>
      <c r="K894" s="106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06"/>
      <c r="B895" s="144"/>
      <c r="C895" s="159"/>
      <c r="D895" s="135"/>
      <c r="E895" s="135"/>
      <c r="F895" s="135"/>
      <c r="G895" s="145"/>
      <c r="H895" s="145"/>
      <c r="I895" s="106"/>
      <c r="J895" s="1"/>
      <c r="K895" s="106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06"/>
      <c r="B896" s="144"/>
      <c r="C896" s="159"/>
      <c r="D896" s="135"/>
      <c r="E896" s="135"/>
      <c r="F896" s="135"/>
      <c r="G896" s="145"/>
      <c r="H896" s="145"/>
      <c r="I896" s="106"/>
      <c r="J896" s="1"/>
      <c r="K896" s="106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06"/>
      <c r="B897" s="144"/>
      <c r="C897" s="159"/>
      <c r="D897" s="135"/>
      <c r="E897" s="135"/>
      <c r="F897" s="135"/>
      <c r="G897" s="145"/>
      <c r="H897" s="145"/>
      <c r="I897" s="106"/>
      <c r="J897" s="1"/>
      <c r="K897" s="106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06"/>
      <c r="B898" s="144"/>
      <c r="C898" s="159"/>
      <c r="D898" s="135"/>
      <c r="E898" s="135"/>
      <c r="F898" s="135"/>
      <c r="G898" s="145"/>
      <c r="H898" s="145"/>
      <c r="I898" s="106"/>
      <c r="J898" s="1"/>
      <c r="K898" s="106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06"/>
      <c r="B899" s="144"/>
      <c r="C899" s="159"/>
      <c r="D899" s="135"/>
      <c r="E899" s="135"/>
      <c r="F899" s="135"/>
      <c r="G899" s="145"/>
      <c r="H899" s="145"/>
      <c r="I899" s="106"/>
      <c r="J899" s="1"/>
      <c r="K899" s="106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06"/>
      <c r="B900" s="144"/>
      <c r="C900" s="159"/>
      <c r="D900" s="135"/>
      <c r="E900" s="135"/>
      <c r="F900" s="135"/>
      <c r="G900" s="145"/>
      <c r="H900" s="145"/>
      <c r="I900" s="106"/>
      <c r="J900" s="1"/>
      <c r="K900" s="106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06"/>
      <c r="B901" s="144"/>
      <c r="C901" s="159"/>
      <c r="D901" s="135"/>
      <c r="E901" s="135"/>
      <c r="F901" s="135"/>
      <c r="G901" s="145"/>
      <c r="H901" s="145"/>
      <c r="I901" s="106"/>
      <c r="J901" s="1"/>
      <c r="K901" s="106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06"/>
      <c r="B902" s="144"/>
      <c r="C902" s="159"/>
      <c r="D902" s="135"/>
      <c r="E902" s="135"/>
      <c r="F902" s="135"/>
      <c r="G902" s="145"/>
      <c r="H902" s="145"/>
      <c r="I902" s="106"/>
      <c r="J902" s="1"/>
      <c r="K902" s="106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06"/>
      <c r="B903" s="144"/>
      <c r="C903" s="159"/>
      <c r="D903" s="135"/>
      <c r="E903" s="135"/>
      <c r="F903" s="135"/>
      <c r="G903" s="145"/>
      <c r="H903" s="145"/>
      <c r="I903" s="106"/>
      <c r="J903" s="1"/>
      <c r="K903" s="106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06"/>
      <c r="B904" s="144"/>
      <c r="C904" s="159"/>
      <c r="D904" s="135"/>
      <c r="E904" s="135"/>
      <c r="F904" s="135"/>
      <c r="G904" s="145"/>
      <c r="H904" s="145"/>
      <c r="I904" s="106"/>
      <c r="J904" s="1"/>
      <c r="K904" s="106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06"/>
      <c r="B905" s="144"/>
      <c r="C905" s="159"/>
      <c r="D905" s="135"/>
      <c r="E905" s="135"/>
      <c r="F905" s="135"/>
      <c r="G905" s="145"/>
      <c r="H905" s="145"/>
      <c r="I905" s="106"/>
      <c r="J905" s="1"/>
      <c r="K905" s="106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06"/>
      <c r="B906" s="144"/>
      <c r="C906" s="159"/>
      <c r="D906" s="135"/>
      <c r="E906" s="135"/>
      <c r="F906" s="135"/>
      <c r="G906" s="145"/>
      <c r="H906" s="145"/>
      <c r="I906" s="106"/>
      <c r="J906" s="1"/>
      <c r="K906" s="106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06"/>
      <c r="B907" s="144"/>
      <c r="C907" s="159"/>
      <c r="D907" s="135"/>
      <c r="E907" s="135"/>
      <c r="F907" s="135"/>
      <c r="G907" s="145"/>
      <c r="H907" s="145"/>
      <c r="I907" s="106"/>
      <c r="J907" s="1"/>
      <c r="K907" s="106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06"/>
      <c r="B908" s="144"/>
      <c r="C908" s="159"/>
      <c r="D908" s="135"/>
      <c r="E908" s="135"/>
      <c r="F908" s="135"/>
      <c r="G908" s="145"/>
      <c r="H908" s="145"/>
      <c r="I908" s="106"/>
      <c r="J908" s="1"/>
      <c r="K908" s="106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06"/>
      <c r="B909" s="144"/>
      <c r="C909" s="159"/>
      <c r="D909" s="135"/>
      <c r="E909" s="135"/>
      <c r="F909" s="135"/>
      <c r="G909" s="145"/>
      <c r="H909" s="145"/>
      <c r="I909" s="106"/>
      <c r="J909" s="1"/>
      <c r="K909" s="106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06"/>
      <c r="B910" s="144"/>
      <c r="C910" s="159"/>
      <c r="D910" s="135"/>
      <c r="E910" s="135"/>
      <c r="F910" s="135"/>
      <c r="G910" s="145"/>
      <c r="H910" s="145"/>
      <c r="I910" s="106"/>
      <c r="J910" s="1"/>
      <c r="K910" s="106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06"/>
      <c r="B911" s="144"/>
      <c r="C911" s="159"/>
      <c r="D911" s="135"/>
      <c r="E911" s="135"/>
      <c r="F911" s="135"/>
      <c r="G911" s="145"/>
      <c r="H911" s="145"/>
      <c r="I911" s="106"/>
      <c r="J911" s="1"/>
      <c r="K911" s="106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06"/>
      <c r="B912" s="144"/>
      <c r="C912" s="159"/>
      <c r="D912" s="135"/>
      <c r="E912" s="135"/>
      <c r="F912" s="135"/>
      <c r="G912" s="145"/>
      <c r="H912" s="145"/>
      <c r="I912" s="106"/>
      <c r="J912" s="1"/>
      <c r="K912" s="106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06"/>
      <c r="B913" s="144"/>
      <c r="C913" s="159"/>
      <c r="D913" s="135"/>
      <c r="E913" s="135"/>
      <c r="F913" s="135"/>
      <c r="G913" s="145"/>
      <c r="H913" s="145"/>
      <c r="I913" s="106"/>
      <c r="J913" s="1"/>
      <c r="K913" s="106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06"/>
      <c r="B914" s="144"/>
      <c r="C914" s="159"/>
      <c r="D914" s="135"/>
      <c r="E914" s="135"/>
      <c r="F914" s="135"/>
      <c r="G914" s="145"/>
      <c r="H914" s="145"/>
      <c r="I914" s="106"/>
      <c r="J914" s="1"/>
      <c r="K914" s="106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06"/>
      <c r="B915" s="144"/>
      <c r="C915" s="159"/>
      <c r="D915" s="135"/>
      <c r="E915" s="135"/>
      <c r="F915" s="135"/>
      <c r="G915" s="145"/>
      <c r="H915" s="145"/>
      <c r="I915" s="106"/>
      <c r="J915" s="1"/>
      <c r="K915" s="106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06"/>
      <c r="B916" s="144"/>
      <c r="C916" s="159"/>
      <c r="D916" s="135"/>
      <c r="E916" s="135"/>
      <c r="F916" s="135"/>
      <c r="G916" s="145"/>
      <c r="H916" s="145"/>
      <c r="I916" s="106"/>
      <c r="J916" s="1"/>
      <c r="K916" s="106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06"/>
      <c r="B917" s="144"/>
      <c r="C917" s="159"/>
      <c r="D917" s="135"/>
      <c r="E917" s="135"/>
      <c r="F917" s="135"/>
      <c r="G917" s="145"/>
      <c r="H917" s="145"/>
      <c r="I917" s="106"/>
      <c r="J917" s="1"/>
      <c r="K917" s="106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06"/>
      <c r="B918" s="144"/>
      <c r="C918" s="159"/>
      <c r="D918" s="135"/>
      <c r="E918" s="135"/>
      <c r="F918" s="135"/>
      <c r="G918" s="145"/>
      <c r="H918" s="145"/>
      <c r="I918" s="106"/>
      <c r="J918" s="1"/>
      <c r="K918" s="106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06"/>
      <c r="B919" s="144"/>
      <c r="C919" s="159"/>
      <c r="D919" s="135"/>
      <c r="E919" s="135"/>
      <c r="F919" s="135"/>
      <c r="G919" s="145"/>
      <c r="H919" s="145"/>
      <c r="I919" s="106"/>
      <c r="J919" s="1"/>
      <c r="K919" s="106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06"/>
      <c r="B920" s="144"/>
      <c r="C920" s="159"/>
      <c r="D920" s="135"/>
      <c r="E920" s="135"/>
      <c r="F920" s="135"/>
      <c r="G920" s="145"/>
      <c r="H920" s="145"/>
      <c r="I920" s="106"/>
      <c r="J920" s="1"/>
      <c r="K920" s="106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06"/>
      <c r="B921" s="144"/>
      <c r="C921" s="159"/>
      <c r="D921" s="135"/>
      <c r="E921" s="135"/>
      <c r="F921" s="135"/>
      <c r="G921" s="145"/>
      <c r="H921" s="145"/>
      <c r="I921" s="106"/>
      <c r="J921" s="1"/>
      <c r="K921" s="106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06"/>
      <c r="B922" s="144"/>
      <c r="C922" s="159"/>
      <c r="D922" s="135"/>
      <c r="E922" s="135"/>
      <c r="F922" s="135"/>
      <c r="G922" s="145"/>
      <c r="H922" s="145"/>
      <c r="I922" s="106"/>
      <c r="J922" s="1"/>
      <c r="K922" s="106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06"/>
      <c r="B923" s="144"/>
      <c r="C923" s="159"/>
      <c r="D923" s="135"/>
      <c r="E923" s="135"/>
      <c r="F923" s="135"/>
      <c r="G923" s="145"/>
      <c r="H923" s="145"/>
      <c r="I923" s="106"/>
      <c r="J923" s="1"/>
      <c r="K923" s="106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06"/>
      <c r="B924" s="144"/>
      <c r="C924" s="159"/>
      <c r="D924" s="135"/>
      <c r="E924" s="135"/>
      <c r="F924" s="135"/>
      <c r="G924" s="145"/>
      <c r="H924" s="145"/>
      <c r="I924" s="106"/>
      <c r="J924" s="1"/>
      <c r="K924" s="106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06"/>
      <c r="B925" s="144"/>
      <c r="C925" s="159"/>
      <c r="D925" s="135"/>
      <c r="E925" s="135"/>
      <c r="F925" s="135"/>
      <c r="G925" s="145"/>
      <c r="H925" s="145"/>
      <c r="I925" s="106"/>
      <c r="J925" s="1"/>
      <c r="K925" s="106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06"/>
      <c r="B926" s="144"/>
      <c r="C926" s="159"/>
      <c r="D926" s="135"/>
      <c r="E926" s="135"/>
      <c r="F926" s="135"/>
      <c r="G926" s="145"/>
      <c r="H926" s="145"/>
      <c r="I926" s="106"/>
      <c r="J926" s="1"/>
      <c r="K926" s="106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06"/>
      <c r="B927" s="144"/>
      <c r="C927" s="159"/>
      <c r="D927" s="135"/>
      <c r="E927" s="135"/>
      <c r="F927" s="135"/>
      <c r="G927" s="145"/>
      <c r="H927" s="145"/>
      <c r="I927" s="106"/>
      <c r="J927" s="1"/>
      <c r="K927" s="106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06"/>
      <c r="B928" s="144"/>
      <c r="C928" s="159"/>
      <c r="D928" s="135"/>
      <c r="E928" s="135"/>
      <c r="F928" s="135"/>
      <c r="G928" s="145"/>
      <c r="H928" s="145"/>
      <c r="I928" s="106"/>
      <c r="J928" s="1"/>
      <c r="K928" s="106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06"/>
      <c r="B929" s="144"/>
      <c r="C929" s="159"/>
      <c r="D929" s="135"/>
      <c r="E929" s="135"/>
      <c r="F929" s="135"/>
      <c r="G929" s="145"/>
      <c r="H929" s="145"/>
      <c r="I929" s="106"/>
      <c r="J929" s="1"/>
      <c r="K929" s="106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06"/>
      <c r="B930" s="144"/>
      <c r="C930" s="159"/>
      <c r="D930" s="135"/>
      <c r="E930" s="135"/>
      <c r="F930" s="135"/>
      <c r="G930" s="145"/>
      <c r="H930" s="145"/>
      <c r="I930" s="106"/>
      <c r="J930" s="1"/>
      <c r="K930" s="106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06"/>
      <c r="B931" s="144"/>
      <c r="C931" s="159"/>
      <c r="D931" s="135"/>
      <c r="E931" s="135"/>
      <c r="F931" s="135"/>
      <c r="G931" s="145"/>
      <c r="H931" s="145"/>
      <c r="I931" s="106"/>
      <c r="J931" s="1"/>
      <c r="K931" s="106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06"/>
      <c r="B932" s="144"/>
      <c r="C932" s="159"/>
      <c r="D932" s="135"/>
      <c r="E932" s="135"/>
      <c r="F932" s="135"/>
      <c r="G932" s="145"/>
      <c r="H932" s="145"/>
      <c r="I932" s="106"/>
      <c r="J932" s="1"/>
      <c r="K932" s="106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06"/>
      <c r="B933" s="144"/>
      <c r="C933" s="159"/>
      <c r="D933" s="135"/>
      <c r="E933" s="135"/>
      <c r="F933" s="135"/>
      <c r="G933" s="145"/>
      <c r="H933" s="145"/>
      <c r="I933" s="106"/>
      <c r="J933" s="1"/>
      <c r="K933" s="106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06"/>
      <c r="B934" s="144"/>
      <c r="C934" s="159"/>
      <c r="D934" s="135"/>
      <c r="E934" s="135"/>
      <c r="F934" s="135"/>
      <c r="G934" s="145"/>
      <c r="H934" s="145"/>
      <c r="I934" s="106"/>
      <c r="J934" s="1"/>
      <c r="K934" s="106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06"/>
      <c r="B935" s="144"/>
      <c r="C935" s="159"/>
      <c r="D935" s="135"/>
      <c r="E935" s="135"/>
      <c r="F935" s="135"/>
      <c r="G935" s="145"/>
      <c r="H935" s="145"/>
      <c r="I935" s="106"/>
      <c r="J935" s="1"/>
      <c r="K935" s="106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06"/>
      <c r="B936" s="144"/>
      <c r="C936" s="159"/>
      <c r="D936" s="135"/>
      <c r="E936" s="135"/>
      <c r="F936" s="135"/>
      <c r="G936" s="145"/>
      <c r="H936" s="145"/>
      <c r="I936" s="106"/>
      <c r="J936" s="1"/>
      <c r="K936" s="106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06"/>
      <c r="B937" s="144"/>
      <c r="C937" s="159"/>
      <c r="D937" s="135"/>
      <c r="E937" s="135"/>
      <c r="F937" s="135"/>
      <c r="G937" s="145"/>
      <c r="H937" s="145"/>
      <c r="I937" s="106"/>
      <c r="J937" s="1"/>
      <c r="K937" s="106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06"/>
      <c r="B938" s="144"/>
      <c r="C938" s="159"/>
      <c r="D938" s="135"/>
      <c r="E938" s="135"/>
      <c r="F938" s="135"/>
      <c r="G938" s="145"/>
      <c r="H938" s="145"/>
      <c r="I938" s="106"/>
      <c r="J938" s="1"/>
      <c r="K938" s="106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06"/>
      <c r="B939" s="144"/>
      <c r="C939" s="159"/>
      <c r="D939" s="135"/>
      <c r="E939" s="135"/>
      <c r="F939" s="135"/>
      <c r="G939" s="145"/>
      <c r="H939" s="145"/>
      <c r="I939" s="106"/>
      <c r="J939" s="1"/>
      <c r="K939" s="106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06"/>
      <c r="B940" s="144"/>
      <c r="C940" s="159"/>
      <c r="D940" s="135"/>
      <c r="E940" s="135"/>
      <c r="F940" s="135"/>
      <c r="G940" s="145"/>
      <c r="H940" s="145"/>
      <c r="I940" s="106"/>
      <c r="J940" s="1"/>
      <c r="K940" s="106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06"/>
      <c r="B941" s="144"/>
      <c r="C941" s="159"/>
      <c r="D941" s="135"/>
      <c r="E941" s="135"/>
      <c r="F941" s="135"/>
      <c r="G941" s="145"/>
      <c r="H941" s="145"/>
      <c r="I941" s="106"/>
      <c r="J941" s="1"/>
      <c r="K941" s="106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06"/>
      <c r="B942" s="144"/>
      <c r="C942" s="159"/>
      <c r="D942" s="135"/>
      <c r="E942" s="135"/>
      <c r="F942" s="135"/>
      <c r="G942" s="145"/>
      <c r="H942" s="145"/>
      <c r="I942" s="106"/>
      <c r="J942" s="1"/>
      <c r="K942" s="106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06"/>
      <c r="B943" s="144"/>
      <c r="C943" s="159"/>
      <c r="D943" s="135"/>
      <c r="E943" s="135"/>
      <c r="F943" s="135"/>
      <c r="G943" s="145"/>
      <c r="H943" s="145"/>
      <c r="I943" s="106"/>
      <c r="J943" s="1"/>
      <c r="K943" s="106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06"/>
      <c r="B944" s="144"/>
      <c r="C944" s="159"/>
      <c r="D944" s="135"/>
      <c r="E944" s="135"/>
      <c r="F944" s="135"/>
      <c r="G944" s="145"/>
      <c r="H944" s="145"/>
      <c r="I944" s="106"/>
      <c r="J944" s="1"/>
      <c r="K944" s="106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06"/>
      <c r="B945" s="144"/>
      <c r="C945" s="159"/>
      <c r="D945" s="135"/>
      <c r="E945" s="135"/>
      <c r="F945" s="135"/>
      <c r="G945" s="145"/>
      <c r="H945" s="145"/>
      <c r="I945" s="106"/>
      <c r="J945" s="1"/>
      <c r="K945" s="106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06"/>
      <c r="B946" s="144"/>
      <c r="C946" s="159"/>
      <c r="D946" s="135"/>
      <c r="E946" s="135"/>
      <c r="F946" s="135"/>
      <c r="G946" s="145"/>
      <c r="H946" s="145"/>
      <c r="I946" s="106"/>
      <c r="J946" s="1"/>
      <c r="K946" s="106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06"/>
      <c r="B947" s="144"/>
      <c r="C947" s="159"/>
      <c r="D947" s="135"/>
      <c r="E947" s="135"/>
      <c r="F947" s="135"/>
      <c r="G947" s="145"/>
      <c r="H947" s="145"/>
      <c r="I947" s="106"/>
      <c r="J947" s="1"/>
      <c r="K947" s="106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06"/>
      <c r="B948" s="144"/>
      <c r="C948" s="159"/>
      <c r="D948" s="135"/>
      <c r="E948" s="135"/>
      <c r="F948" s="135"/>
      <c r="G948" s="145"/>
      <c r="H948" s="145"/>
      <c r="I948" s="106"/>
      <c r="J948" s="1"/>
      <c r="K948" s="106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06"/>
      <c r="B949" s="144"/>
      <c r="C949" s="159"/>
      <c r="D949" s="135"/>
      <c r="E949" s="135"/>
      <c r="F949" s="135"/>
      <c r="G949" s="145"/>
      <c r="H949" s="145"/>
      <c r="I949" s="106"/>
      <c r="J949" s="1"/>
      <c r="K949" s="106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06"/>
      <c r="B950" s="144"/>
      <c r="C950" s="159"/>
      <c r="D950" s="135"/>
      <c r="E950" s="135"/>
      <c r="F950" s="135"/>
      <c r="G950" s="145"/>
      <c r="H950" s="145"/>
      <c r="I950" s="106"/>
      <c r="J950" s="1"/>
      <c r="K950" s="106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06"/>
      <c r="B951" s="144"/>
      <c r="C951" s="159"/>
      <c r="D951" s="135"/>
      <c r="E951" s="135"/>
      <c r="F951" s="135"/>
      <c r="G951" s="145"/>
      <c r="H951" s="145"/>
      <c r="I951" s="106"/>
      <c r="J951" s="1"/>
      <c r="K951" s="106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06"/>
      <c r="B952" s="144"/>
      <c r="C952" s="159"/>
      <c r="D952" s="135"/>
      <c r="E952" s="135"/>
      <c r="F952" s="135"/>
      <c r="G952" s="145"/>
      <c r="H952" s="145"/>
      <c r="I952" s="106"/>
      <c r="J952" s="1"/>
      <c r="K952" s="106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06"/>
      <c r="B953" s="144"/>
      <c r="C953" s="159"/>
      <c r="D953" s="135"/>
      <c r="E953" s="135"/>
      <c r="F953" s="135"/>
      <c r="G953" s="145"/>
      <c r="H953" s="145"/>
      <c r="I953" s="106"/>
      <c r="J953" s="1"/>
      <c r="K953" s="106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06"/>
      <c r="B954" s="144"/>
      <c r="C954" s="159"/>
      <c r="D954" s="135"/>
      <c r="E954" s="135"/>
      <c r="F954" s="135"/>
      <c r="G954" s="145"/>
      <c r="H954" s="145"/>
      <c r="I954" s="106"/>
      <c r="J954" s="1"/>
      <c r="K954" s="106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06"/>
      <c r="B955" s="144"/>
      <c r="C955" s="159"/>
      <c r="D955" s="135"/>
      <c r="E955" s="135"/>
      <c r="F955" s="135"/>
      <c r="G955" s="145"/>
      <c r="H955" s="145"/>
      <c r="I955" s="106"/>
      <c r="J955" s="1"/>
      <c r="K955" s="106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06"/>
      <c r="B956" s="144"/>
      <c r="C956" s="159"/>
      <c r="D956" s="135"/>
      <c r="E956" s="135"/>
      <c r="F956" s="135"/>
      <c r="G956" s="145"/>
      <c r="H956" s="145"/>
      <c r="I956" s="106"/>
      <c r="J956" s="1"/>
      <c r="K956" s="106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06"/>
      <c r="B957" s="144"/>
      <c r="C957" s="159"/>
      <c r="D957" s="135"/>
      <c r="E957" s="135"/>
      <c r="F957" s="135"/>
      <c r="G957" s="145"/>
      <c r="H957" s="145"/>
      <c r="I957" s="106"/>
      <c r="J957" s="1"/>
      <c r="K957" s="106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06"/>
      <c r="B958" s="144"/>
      <c r="C958" s="159"/>
      <c r="D958" s="135"/>
      <c r="E958" s="135"/>
      <c r="F958" s="135"/>
      <c r="G958" s="145"/>
      <c r="H958" s="145"/>
      <c r="I958" s="106"/>
      <c r="J958" s="1"/>
      <c r="K958" s="106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06"/>
      <c r="B959" s="144"/>
      <c r="C959" s="159"/>
      <c r="D959" s="135"/>
      <c r="E959" s="135"/>
      <c r="F959" s="135"/>
      <c r="G959" s="145"/>
      <c r="H959" s="145"/>
      <c r="I959" s="106"/>
      <c r="J959" s="1"/>
      <c r="K959" s="106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06"/>
      <c r="B960" s="144"/>
      <c r="C960" s="159"/>
      <c r="D960" s="135"/>
      <c r="E960" s="135"/>
      <c r="F960" s="135"/>
      <c r="G960" s="145"/>
      <c r="H960" s="145"/>
      <c r="I960" s="106"/>
      <c r="J960" s="1"/>
      <c r="K960" s="106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06"/>
      <c r="B961" s="144"/>
      <c r="C961" s="159"/>
      <c r="D961" s="135"/>
      <c r="E961" s="135"/>
      <c r="F961" s="135"/>
      <c r="G961" s="145"/>
      <c r="H961" s="145"/>
      <c r="I961" s="106"/>
      <c r="J961" s="1"/>
      <c r="K961" s="106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06"/>
      <c r="B962" s="144"/>
      <c r="C962" s="159"/>
      <c r="D962" s="135"/>
      <c r="E962" s="135"/>
      <c r="F962" s="135"/>
      <c r="G962" s="145"/>
      <c r="H962" s="145"/>
      <c r="I962" s="106"/>
      <c r="J962" s="1"/>
      <c r="K962" s="106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06"/>
      <c r="B963" s="144"/>
      <c r="C963" s="159"/>
      <c r="D963" s="135"/>
      <c r="E963" s="135"/>
      <c r="F963" s="135"/>
      <c r="G963" s="145"/>
      <c r="H963" s="145"/>
      <c r="I963" s="106"/>
      <c r="J963" s="1"/>
      <c r="K963" s="106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06"/>
      <c r="B964" s="144"/>
      <c r="C964" s="159"/>
      <c r="D964" s="135"/>
      <c r="E964" s="135"/>
      <c r="F964" s="135"/>
      <c r="G964" s="145"/>
      <c r="H964" s="145"/>
      <c r="I964" s="106"/>
      <c r="J964" s="1"/>
      <c r="K964" s="106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06"/>
      <c r="B965" s="144"/>
      <c r="C965" s="159"/>
      <c r="D965" s="135"/>
      <c r="E965" s="135"/>
      <c r="F965" s="135"/>
      <c r="G965" s="145"/>
      <c r="H965" s="145"/>
      <c r="I965" s="106"/>
      <c r="J965" s="1"/>
      <c r="K965" s="106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06"/>
      <c r="B966" s="144"/>
      <c r="C966" s="159"/>
      <c r="D966" s="135"/>
      <c r="E966" s="135"/>
      <c r="F966" s="135"/>
      <c r="G966" s="145"/>
      <c r="H966" s="145"/>
      <c r="I966" s="106"/>
      <c r="J966" s="1"/>
      <c r="K966" s="106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06"/>
      <c r="B967" s="144"/>
      <c r="C967" s="159"/>
      <c r="D967" s="135"/>
      <c r="E967" s="135"/>
      <c r="F967" s="135"/>
      <c r="G967" s="145"/>
      <c r="H967" s="145"/>
      <c r="I967" s="106"/>
      <c r="J967" s="1"/>
      <c r="K967" s="106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06"/>
      <c r="B968" s="144"/>
      <c r="C968" s="159"/>
      <c r="D968" s="135"/>
      <c r="E968" s="135"/>
      <c r="F968" s="135"/>
      <c r="G968" s="145"/>
      <c r="H968" s="145"/>
      <c r="I968" s="106"/>
      <c r="J968" s="1"/>
      <c r="K968" s="106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06"/>
      <c r="B969" s="144"/>
      <c r="C969" s="159"/>
      <c r="D969" s="135"/>
      <c r="E969" s="135"/>
      <c r="F969" s="135"/>
      <c r="G969" s="145"/>
      <c r="H969" s="145"/>
      <c r="I969" s="106"/>
      <c r="J969" s="1"/>
      <c r="K969" s="106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06"/>
      <c r="B970" s="144"/>
      <c r="C970" s="159"/>
      <c r="D970" s="135"/>
      <c r="E970" s="135"/>
      <c r="F970" s="135"/>
      <c r="G970" s="145"/>
      <c r="H970" s="145"/>
      <c r="I970" s="106"/>
      <c r="J970" s="1"/>
      <c r="K970" s="106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06"/>
      <c r="B971" s="144"/>
      <c r="C971" s="159"/>
      <c r="D971" s="135"/>
      <c r="E971" s="135"/>
      <c r="F971" s="135"/>
      <c r="G971" s="145"/>
      <c r="H971" s="145"/>
      <c r="I971" s="106"/>
      <c r="J971" s="1"/>
      <c r="K971" s="106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06"/>
      <c r="B972" s="144"/>
      <c r="C972" s="159"/>
      <c r="D972" s="135"/>
      <c r="E972" s="135"/>
      <c r="F972" s="135"/>
      <c r="G972" s="145"/>
      <c r="H972" s="145"/>
      <c r="I972" s="106"/>
      <c r="J972" s="1"/>
      <c r="K972" s="106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06"/>
      <c r="B973" s="144"/>
      <c r="C973" s="159"/>
      <c r="D973" s="135"/>
      <c r="E973" s="135"/>
      <c r="F973" s="135"/>
      <c r="G973" s="145"/>
      <c r="H973" s="145"/>
      <c r="I973" s="106"/>
      <c r="J973" s="1"/>
      <c r="K973" s="106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06"/>
      <c r="B974" s="144"/>
      <c r="C974" s="159"/>
      <c r="D974" s="135"/>
      <c r="E974" s="135"/>
      <c r="F974" s="135"/>
      <c r="G974" s="145"/>
      <c r="H974" s="145"/>
      <c r="I974" s="106"/>
      <c r="J974" s="1"/>
      <c r="K974" s="106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06"/>
      <c r="B975" s="144"/>
      <c r="C975" s="159"/>
      <c r="D975" s="135"/>
      <c r="E975" s="135"/>
      <c r="F975" s="135"/>
      <c r="G975" s="145"/>
      <c r="H975" s="145"/>
      <c r="I975" s="106"/>
      <c r="J975" s="1"/>
      <c r="K975" s="106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06"/>
      <c r="B976" s="144"/>
      <c r="C976" s="159"/>
      <c r="D976" s="135"/>
      <c r="E976" s="135"/>
      <c r="F976" s="135"/>
      <c r="G976" s="145"/>
      <c r="H976" s="145"/>
      <c r="I976" s="106"/>
      <c r="J976" s="1"/>
      <c r="K976" s="106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06"/>
      <c r="B977" s="144"/>
      <c r="C977" s="159"/>
      <c r="D977" s="135"/>
      <c r="E977" s="135"/>
      <c r="F977" s="135"/>
      <c r="G977" s="145"/>
      <c r="H977" s="145"/>
      <c r="I977" s="106"/>
      <c r="J977" s="1"/>
      <c r="K977" s="106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06"/>
      <c r="B978" s="144"/>
      <c r="C978" s="159"/>
      <c r="D978" s="135"/>
      <c r="E978" s="135"/>
      <c r="F978" s="135"/>
      <c r="G978" s="145"/>
      <c r="H978" s="145"/>
      <c r="I978" s="106"/>
      <c r="J978" s="1"/>
      <c r="K978" s="106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06"/>
      <c r="B979" s="144"/>
      <c r="C979" s="159"/>
      <c r="D979" s="135"/>
      <c r="E979" s="135"/>
      <c r="F979" s="135"/>
      <c r="G979" s="145"/>
      <c r="H979" s="145"/>
      <c r="I979" s="106"/>
      <c r="J979" s="1"/>
      <c r="K979" s="106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06"/>
      <c r="B980" s="144"/>
      <c r="C980" s="159"/>
      <c r="D980" s="135"/>
      <c r="E980" s="135"/>
      <c r="F980" s="135"/>
      <c r="G980" s="145"/>
      <c r="H980" s="145"/>
      <c r="I980" s="106"/>
      <c r="J980" s="1"/>
      <c r="K980" s="106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06"/>
      <c r="B981" s="144"/>
      <c r="C981" s="159"/>
      <c r="D981" s="135"/>
      <c r="E981" s="135"/>
      <c r="F981" s="135"/>
      <c r="G981" s="145"/>
      <c r="H981" s="145"/>
      <c r="I981" s="106"/>
      <c r="J981" s="1"/>
      <c r="K981" s="106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06"/>
      <c r="B982" s="144"/>
      <c r="C982" s="159"/>
      <c r="D982" s="135"/>
      <c r="E982" s="135"/>
      <c r="F982" s="135"/>
      <c r="G982" s="145"/>
      <c r="H982" s="145"/>
      <c r="I982" s="106"/>
      <c r="J982" s="1"/>
      <c r="K982" s="106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06"/>
      <c r="B983" s="144"/>
      <c r="C983" s="159"/>
      <c r="D983" s="135"/>
      <c r="E983" s="135"/>
      <c r="F983" s="135"/>
      <c r="G983" s="145"/>
      <c r="H983" s="145"/>
      <c r="I983" s="106"/>
      <c r="J983" s="1"/>
      <c r="K983" s="106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06"/>
      <c r="B984" s="144"/>
      <c r="C984" s="159"/>
      <c r="D984" s="135"/>
      <c r="E984" s="135"/>
      <c r="F984" s="135"/>
      <c r="G984" s="145"/>
      <c r="H984" s="145"/>
      <c r="I984" s="106"/>
      <c r="J984" s="1"/>
      <c r="K984" s="106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06"/>
      <c r="B985" s="144"/>
      <c r="C985" s="159"/>
      <c r="D985" s="135"/>
      <c r="E985" s="135"/>
      <c r="F985" s="135"/>
      <c r="G985" s="145"/>
      <c r="H985" s="145"/>
      <c r="I985" s="106"/>
      <c r="J985" s="1"/>
      <c r="K985" s="106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06"/>
      <c r="B986" s="144"/>
      <c r="C986" s="159"/>
      <c r="D986" s="135"/>
      <c r="E986" s="135"/>
      <c r="F986" s="135"/>
      <c r="G986" s="145"/>
      <c r="H986" s="145"/>
      <c r="I986" s="106"/>
      <c r="J986" s="1"/>
      <c r="K986" s="106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06"/>
      <c r="B987" s="144"/>
      <c r="C987" s="159"/>
      <c r="D987" s="135"/>
      <c r="E987" s="135"/>
      <c r="F987" s="135"/>
      <c r="G987" s="145"/>
      <c r="H987" s="145"/>
      <c r="I987" s="106"/>
      <c r="J987" s="1"/>
      <c r="K987" s="106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06"/>
      <c r="B988" s="144"/>
      <c r="C988" s="159"/>
      <c r="D988" s="135"/>
      <c r="E988" s="135"/>
      <c r="F988" s="135"/>
      <c r="G988" s="145"/>
      <c r="H988" s="145"/>
      <c r="I988" s="106"/>
      <c r="J988" s="1"/>
      <c r="K988" s="106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06"/>
      <c r="B989" s="144"/>
      <c r="C989" s="159"/>
      <c r="D989" s="135"/>
      <c r="E989" s="135"/>
      <c r="F989" s="135"/>
      <c r="G989" s="145"/>
      <c r="H989" s="145"/>
      <c r="I989" s="106"/>
      <c r="J989" s="1"/>
      <c r="K989" s="106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06"/>
      <c r="B990" s="144"/>
      <c r="C990" s="159"/>
      <c r="D990" s="135"/>
      <c r="E990" s="135"/>
      <c r="F990" s="135"/>
      <c r="G990" s="145"/>
      <c r="H990" s="145"/>
      <c r="I990" s="106"/>
      <c r="J990" s="1"/>
      <c r="K990" s="106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06"/>
      <c r="B991" s="144"/>
      <c r="C991" s="159"/>
      <c r="D991" s="135"/>
      <c r="E991" s="135"/>
      <c r="F991" s="135"/>
      <c r="G991" s="145"/>
      <c r="H991" s="145"/>
      <c r="I991" s="106"/>
      <c r="J991" s="1"/>
      <c r="K991" s="106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06"/>
      <c r="B992" s="144"/>
      <c r="C992" s="159"/>
      <c r="D992" s="135"/>
      <c r="E992" s="135"/>
      <c r="F992" s="135"/>
      <c r="G992" s="145"/>
      <c r="H992" s="145"/>
      <c r="I992" s="106"/>
      <c r="J992" s="1"/>
      <c r="K992" s="106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06"/>
      <c r="B993" s="144"/>
      <c r="C993" s="159"/>
      <c r="D993" s="135"/>
      <c r="E993" s="135"/>
      <c r="F993" s="135"/>
      <c r="G993" s="145"/>
      <c r="H993" s="145"/>
      <c r="I993" s="106"/>
      <c r="J993" s="1"/>
      <c r="K993" s="106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06"/>
      <c r="B994" s="144"/>
      <c r="C994" s="159"/>
      <c r="D994" s="135"/>
      <c r="E994" s="135"/>
      <c r="F994" s="135"/>
      <c r="G994" s="145"/>
      <c r="H994" s="145"/>
      <c r="I994" s="106"/>
      <c r="J994" s="1"/>
      <c r="K994" s="106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06"/>
      <c r="B995" s="144"/>
      <c r="C995" s="159"/>
      <c r="D995" s="135"/>
      <c r="E995" s="135"/>
      <c r="F995" s="135"/>
      <c r="G995" s="145"/>
      <c r="H995" s="145"/>
      <c r="I995" s="106"/>
      <c r="J995" s="1"/>
      <c r="K995" s="106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06"/>
      <c r="B996" s="144"/>
      <c r="C996" s="159"/>
      <c r="D996" s="135"/>
      <c r="E996" s="135"/>
      <c r="F996" s="135"/>
      <c r="G996" s="145"/>
      <c r="H996" s="145"/>
      <c r="I996" s="106"/>
      <c r="J996" s="1"/>
      <c r="K996" s="106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06"/>
      <c r="B997" s="144"/>
      <c r="C997" s="159"/>
      <c r="D997" s="135"/>
      <c r="E997" s="135"/>
      <c r="F997" s="135"/>
      <c r="G997" s="145"/>
      <c r="H997" s="145"/>
      <c r="I997" s="106"/>
      <c r="J997" s="1"/>
      <c r="K997" s="106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06"/>
      <c r="B998" s="144"/>
      <c r="C998" s="159"/>
      <c r="D998" s="135"/>
      <c r="E998" s="135"/>
      <c r="F998" s="135"/>
      <c r="G998" s="145"/>
      <c r="H998" s="145"/>
      <c r="I998" s="106"/>
      <c r="J998" s="1"/>
      <c r="K998" s="106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06"/>
      <c r="B999" s="144"/>
      <c r="C999" s="159"/>
      <c r="D999" s="135"/>
      <c r="E999" s="135"/>
      <c r="F999" s="135"/>
      <c r="G999" s="145"/>
      <c r="H999" s="145"/>
      <c r="I999" s="106"/>
      <c r="J999" s="1"/>
      <c r="K999" s="106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06"/>
      <c r="B1000" s="144"/>
      <c r="C1000" s="159"/>
      <c r="D1000" s="135"/>
      <c r="E1000" s="135"/>
      <c r="F1000" s="135"/>
      <c r="G1000" s="145"/>
      <c r="H1000" s="145"/>
      <c r="I1000" s="106"/>
      <c r="J1000" s="1"/>
      <c r="K1000" s="106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06"/>
      <c r="B1001" s="144"/>
      <c r="C1001" s="159"/>
      <c r="D1001" s="135"/>
      <c r="E1001" s="135"/>
      <c r="F1001" s="135"/>
      <c r="G1001" s="145"/>
      <c r="H1001" s="145"/>
      <c r="I1001" s="106"/>
      <c r="J1001" s="1"/>
      <c r="K1001" s="106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06"/>
      <c r="B1002" s="144"/>
      <c r="C1002" s="159"/>
      <c r="D1002" s="135"/>
      <c r="E1002" s="135"/>
      <c r="F1002" s="135"/>
      <c r="G1002" s="145"/>
      <c r="H1002" s="145"/>
      <c r="I1002" s="106"/>
      <c r="J1002" s="1"/>
      <c r="K1002" s="106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06"/>
      <c r="B1003" s="144"/>
      <c r="C1003" s="159"/>
      <c r="D1003" s="135"/>
      <c r="E1003" s="135"/>
      <c r="F1003" s="135"/>
      <c r="G1003" s="145"/>
      <c r="H1003" s="145"/>
      <c r="I1003" s="106"/>
      <c r="J1003" s="1"/>
      <c r="K1003" s="106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06"/>
      <c r="B1004" s="144"/>
      <c r="C1004" s="159"/>
      <c r="D1004" s="135"/>
      <c r="E1004" s="135"/>
      <c r="F1004" s="135"/>
      <c r="G1004" s="145"/>
      <c r="H1004" s="145"/>
      <c r="I1004" s="106"/>
      <c r="J1004" s="1"/>
      <c r="K1004" s="106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06"/>
      <c r="B1005" s="144"/>
      <c r="C1005" s="159"/>
      <c r="D1005" s="135"/>
      <c r="E1005" s="135"/>
      <c r="F1005" s="135"/>
      <c r="G1005" s="145"/>
      <c r="H1005" s="145"/>
      <c r="I1005" s="106"/>
      <c r="J1005" s="1"/>
      <c r="K1005" s="106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06"/>
      <c r="B1006" s="144"/>
      <c r="C1006" s="159"/>
      <c r="D1006" s="135"/>
      <c r="E1006" s="135"/>
      <c r="F1006" s="135"/>
      <c r="G1006" s="145"/>
      <c r="H1006" s="145"/>
      <c r="I1006" s="106"/>
      <c r="J1006" s="1"/>
      <c r="K1006" s="106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06"/>
      <c r="B1007" s="144"/>
      <c r="C1007" s="159"/>
      <c r="D1007" s="135"/>
      <c r="E1007" s="135"/>
      <c r="F1007" s="135"/>
      <c r="G1007" s="145"/>
      <c r="H1007" s="145"/>
      <c r="I1007" s="106"/>
      <c r="J1007" s="1"/>
      <c r="K1007" s="106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06"/>
      <c r="B1008" s="144"/>
      <c r="C1008" s="159"/>
      <c r="D1008" s="135"/>
      <c r="E1008" s="135"/>
      <c r="F1008" s="135"/>
      <c r="G1008" s="145"/>
      <c r="H1008" s="145"/>
      <c r="I1008" s="106"/>
      <c r="J1008" s="1"/>
      <c r="K1008" s="106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</sheetData>
  <sheetProtection algorithmName="SHA-512" hashValue="FyxMqOqlK9W4AGBLTD6LUbR7COn8ufTW42os994tyqrCrQmJWNd2sGIPGeWJ3knjZg1qnMEnMbQ0cGccLnz9tg==" saltValue="mxfkxB3E324MpmFUgu0JbQ==" spinCount="100000" sheet="1" selectLockedCells="1"/>
  <mergeCells count="19">
    <mergeCell ref="F2:I3"/>
    <mergeCell ref="F4:I4"/>
    <mergeCell ref="K39:K41"/>
    <mergeCell ref="K69:K71"/>
    <mergeCell ref="K5:K6"/>
    <mergeCell ref="K99:K101"/>
    <mergeCell ref="K129:K131"/>
    <mergeCell ref="K369:K371"/>
    <mergeCell ref="K399:K401"/>
    <mergeCell ref="K429:K431"/>
    <mergeCell ref="K459:K461"/>
    <mergeCell ref="K489:K491"/>
    <mergeCell ref="K159:K161"/>
    <mergeCell ref="K189:K191"/>
    <mergeCell ref="K219:K221"/>
    <mergeCell ref="K249:K251"/>
    <mergeCell ref="K279:K281"/>
    <mergeCell ref="K309:K311"/>
    <mergeCell ref="K339:K341"/>
  </mergeCells>
  <conditionalFormatting sqref="E9:E508">
    <cfRule type="expression" dxfId="34" priority="1">
      <formula>IF(LEN($E9)&gt;7,COUNTIF($E$9:$E$508,$E9)&gt;1)</formula>
    </cfRule>
  </conditionalFormatting>
  <conditionalFormatting sqref="G9:G508">
    <cfRule type="expression" dxfId="33" priority="33">
      <formula>AND($B$1-VALUE(RIGHT($F9,4))-6&lt;$G9,$G9&gt;=3,$G9&lt;=12)</formula>
    </cfRule>
    <cfRule type="expression" dxfId="32" priority="34">
      <formula>OR(AND($B$1-VALUE(RIGHT($F9,4))-7&gt;$G9,$G9=12),AND($B$1-VALUE(RIGHT($F9,4))-6&gt;$G9,$G9&gt;=3,$G9&lt;=11))</formula>
    </cfRule>
  </conditionalFormatting>
  <dataValidations xWindow="916" yWindow="521" count="4">
    <dataValidation type="list" allowBlank="1" showErrorMessage="1" sqref="D8:D1008" xr:uid="{00000000-0002-0000-0100-000000000000}">
      <formula1>"F,M"</formula1>
    </dataValidation>
    <dataValidation type="list" allowBlank="1" showInputMessage="1" showErrorMessage="1" prompt="Category - Please input School Type before you select the Category._x000a__x000a_Please select the Category from the dropdown list" sqref="G509:H1008" xr:uid="{00000000-0002-0000-0100-000001000000}">
      <formula1>Category</formula1>
    </dataValidation>
    <dataValidation type="list" allowBlank="1" showInputMessage="1" showErrorMessage="1" prompt="Please select the Category Code from the list by refer to the Note on above." sqref="G9:G508" xr:uid="{8A41247D-DFA2-4775-B565-CBB51B723624}">
      <formula1>"3, 4, 5, 6, 7, 8, 9, 10, 11, 12"</formula1>
    </dataValidation>
    <dataValidation allowBlank="1" showInputMessage="1" showErrorMessage="1" prompt="Please Use CAPITAL LETTER Only." sqref="B9" xr:uid="{B32A9165-1A50-4E63-98C8-69EE08C378AF}"/>
  </dataValidations>
  <hyperlinks>
    <hyperlink ref="K5" location="'SCHOOL REGISTRATION'!A1" display="»BACK TO REGISTRATION«    »KEMBALI KE BORANG PENYERTAAN«     »返回报名表格«" xr:uid="{00000000-0004-0000-0100-000000000000}"/>
  </hyperlinks>
  <pageMargins left="0.15" right="0.15" top="0.4" bottom="0.4" header="0" footer="0"/>
  <pageSetup paperSize="9" scale="51" orientation="portrait" r:id="rId1"/>
  <colBreaks count="1" manualBreakCount="1">
    <brk id="1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showFormulas="1" zoomScale="50" zoomScaleNormal="50" workbookViewId="0">
      <selection activeCell="D20" sqref="D20"/>
    </sheetView>
  </sheetViews>
  <sheetFormatPr defaultColWidth="11.25" defaultRowHeight="15" customHeight="1"/>
  <cols>
    <col min="1" max="1" width="8.875" style="120" customWidth="1"/>
    <col min="2" max="2" width="32.5" style="120" customWidth="1"/>
    <col min="3" max="4" width="9" style="120" customWidth="1"/>
    <col min="5" max="5" width="26.625" style="120" customWidth="1"/>
    <col min="6" max="6" width="36.5" style="120" customWidth="1"/>
    <col min="7" max="26" width="8.5" style="120" customWidth="1"/>
    <col min="27" max="16384" width="11.25" style="120"/>
  </cols>
  <sheetData>
    <row r="1" spans="1:26" ht="14.25" customHeight="1">
      <c r="A1" s="119" t="s">
        <v>0</v>
      </c>
      <c r="B1" s="119" t="s">
        <v>2</v>
      </c>
      <c r="C1" s="119"/>
      <c r="D1" s="119" t="str">
        <f t="shared" ref="D1:D9" si="0">CONCATENATE(A1," - ",B1)</f>
        <v>IS - Chinese Independent High School 独中</v>
      </c>
      <c r="E1" s="119"/>
      <c r="F1" s="119" t="str">
        <f>IF(ISBLANK('PARTICIPANT NAME LIST'!$B$5),"",'PARTICIPANT NAME LIST'!$B$5)</f>
        <v/>
      </c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4.25" customHeight="1">
      <c r="A2" s="119" t="s">
        <v>5</v>
      </c>
      <c r="B2" s="119" t="s">
        <v>6</v>
      </c>
      <c r="C2" s="119"/>
      <c r="D2" s="119" t="str">
        <f t="shared" si="0"/>
        <v>GS1 - SMK 国民中学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ht="14.25" customHeight="1">
      <c r="A3" s="119" t="s">
        <v>8</v>
      </c>
      <c r="B3" s="119" t="s">
        <v>9</v>
      </c>
      <c r="C3" s="119"/>
      <c r="D3" s="119" t="str">
        <f t="shared" si="0"/>
        <v>GS2 - SMJK 国民型中学</v>
      </c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4.25" customHeight="1">
      <c r="A4" s="119" t="s">
        <v>11</v>
      </c>
      <c r="B4" s="119" t="s">
        <v>12</v>
      </c>
      <c r="C4" s="119"/>
      <c r="D4" s="119" t="str">
        <f t="shared" si="0"/>
        <v>GP1 - SK 国小</v>
      </c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ht="14.25" customHeight="1">
      <c r="A5" s="119" t="s">
        <v>16</v>
      </c>
      <c r="B5" s="119" t="s">
        <v>17</v>
      </c>
      <c r="C5" s="119"/>
      <c r="D5" s="119" t="str">
        <f t="shared" si="0"/>
        <v>GP2 - SJK(C) 华小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 ht="14.25" customHeight="1">
      <c r="A6" s="119" t="s">
        <v>19</v>
      </c>
      <c r="B6" s="119" t="s">
        <v>20</v>
      </c>
      <c r="C6" s="119"/>
      <c r="D6" s="119" t="str">
        <f t="shared" si="0"/>
        <v>PP - Private Primary School 私立小学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14.25" customHeight="1">
      <c r="A7" s="119" t="s">
        <v>22</v>
      </c>
      <c r="B7" s="119" t="s">
        <v>23</v>
      </c>
      <c r="C7" s="119"/>
      <c r="D7" s="119" t="str">
        <f t="shared" si="0"/>
        <v>PS - Private Secondary School 私立中学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6" ht="14.25" customHeight="1">
      <c r="A8" s="119" t="s">
        <v>32</v>
      </c>
      <c r="B8" s="119" t="s">
        <v>33</v>
      </c>
      <c r="C8" s="119"/>
      <c r="D8" s="119" t="str">
        <f t="shared" si="0"/>
        <v>CO - College 学院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14.25" customHeight="1">
      <c r="A9" s="119" t="s">
        <v>38</v>
      </c>
      <c r="B9" s="119" t="s">
        <v>39</v>
      </c>
      <c r="C9" s="119"/>
      <c r="D9" s="119" t="str">
        <f t="shared" si="0"/>
        <v>OT - Others 其它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4.25" customHeight="1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4.25" customHeight="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4.25" customHeight="1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spans="1:26" ht="14.25" customHeight="1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spans="1:26" ht="14.25" customHeight="1">
      <c r="A14" s="119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spans="1:26" ht="14.25" customHeight="1">
      <c r="A15" s="119" t="s">
        <v>28</v>
      </c>
      <c r="B15" s="119"/>
      <c r="C15" s="119" t="s">
        <v>47</v>
      </c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4.25" customHeight="1">
      <c r="A16" s="119" t="str">
        <f>IF(ISBLANK('PARTICIPANT NAME LIST'!$B$5),"","C")</f>
        <v/>
      </c>
      <c r="B16" s="119"/>
      <c r="C16" s="119" t="str">
        <f t="array" ref="C16">IFERROR(INDEX($A$16:$A$17,SMALL(IF($A$16:$A$17&lt;&gt;"",ROW($A$16:$A$17)-ROW($A$16)+1),ROWS(A$16:A16))),"")</f>
        <v/>
      </c>
      <c r="D16" s="119"/>
      <c r="E16" s="119" t="str">
        <f t="array" ref="E16:E17">$C$16:INDEX($C$16:$C$17,COUNTIF($C$16:$C$17,"?*"))</f>
        <v/>
      </c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4.25" customHeight="1">
      <c r="A17" s="119" t="str">
        <f>IF(OR(ISBLANK('PARTICIPANT NAME LIST'!$B$5),'PARTICIPANT NAME LIST'!$B$5="IS",'PARTICIPANT NAME LIST'!$B$5="GP2"),"","E")</f>
        <v/>
      </c>
      <c r="B17" s="119"/>
      <c r="C17" s="119" t="str">
        <f t="array" ref="C17">IFERROR(INDEX($A$16:$A$17,SMALL(IF($A$16:$A$17&lt;&gt;"",ROW($A$16:$A$17)-ROW($A$16)+1),ROWS(A$16:A17))),"")</f>
        <v/>
      </c>
      <c r="D17" s="119"/>
      <c r="E17" s="119" t="str">
        <v/>
      </c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4.25" customHeight="1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4.25" customHeight="1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4.25" customHeight="1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4.25" customHeight="1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4.25" customHeight="1">
      <c r="A22" s="119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4.25" customHeight="1">
      <c r="A23" s="119" t="s">
        <v>64</v>
      </c>
      <c r="B23" s="119"/>
      <c r="C23" s="119" t="s">
        <v>47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spans="1:26" ht="14.25" customHeight="1">
      <c r="A24" s="119" t="str">
        <f>IF(OR('PARTICIPANT NAME LIST'!$B$5=$B$4,'PARTICIPANT NAME LIST'!$B$5=$B$5,'PARTICIPANT NAME LIST'!$B$5=$B$6,'PARTICIPANT NAME LIST'!$B$5=$B$9),"3","")</f>
        <v/>
      </c>
      <c r="B24" s="119"/>
      <c r="C24" s="119" t="str">
        <f t="array" ref="C24">IFERROR(INDEX($A$24:$A$33,SMALL(IF($A$24:$A$33&lt;&gt;"",ROW($A$24:$A$33)-ROW($A$24)+1),ROWS(A$24:A24))),"")</f>
        <v/>
      </c>
      <c r="D24" s="119" t="str">
        <f t="array" ref="D24">IF(ISERROR(VALUE(C24)),"",VALUE(C24))</f>
        <v/>
      </c>
      <c r="E24" s="119" t="b">
        <f>ISNONTEXT(D24)</f>
        <v>0</v>
      </c>
      <c r="F24" s="119" t="str">
        <f>$D$24:INDEX($D$24:$D$33,COUNTIF($E$24:$E$33,ISLOGICAL($E$24:$E$33)))</f>
        <v/>
      </c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14.25" customHeight="1">
      <c r="A25" s="119" t="str">
        <f>IF(OR('PARTICIPANT NAME LIST'!$B$5=$B$4,'PARTICIPANT NAME LIST'!$B$5=$B$5,'PARTICIPANT NAME LIST'!$B$5=$B$6,'PARTICIPANT NAME LIST'!$B$5=$B$9),"4","")</f>
        <v/>
      </c>
      <c r="B25" s="119"/>
      <c r="C25" s="119" t="str">
        <f t="array" ref="C25">IFERROR(INDEX($A$24:$A$33,SMALL(IF($A$24:$A$33&lt;&gt;"",ROW($A$24:$A$33)-ROW($A$24)+1),ROWS(A$24:A25))),"")</f>
        <v/>
      </c>
      <c r="D25" s="119" t="str">
        <f t="array" ref="D25">IF(ISERROR(VALUE(C25)),"",VALUE(C25))</f>
        <v/>
      </c>
      <c r="E25" s="119" t="b">
        <f t="shared" ref="E25:E33" si="1">ISNONTEXT(D25)</f>
        <v>0</v>
      </c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14.25" customHeight="1">
      <c r="A26" s="119" t="str">
        <f>IF(OR('PARTICIPANT NAME LIST'!$B$5=$B$4,'PARTICIPANT NAME LIST'!$B$5=$B$5,'PARTICIPANT NAME LIST'!$B$5=$B$6,'PARTICIPANT NAME LIST'!$B$5=$B$9),"5","")</f>
        <v/>
      </c>
      <c r="B26" s="119"/>
      <c r="C26" s="119" t="str">
        <f t="array" ref="C26">IFERROR(INDEX($A$24:$A$33,SMALL(IF($A$24:$A$33&lt;&gt;"",ROW($A$24:$A$33)-ROW($A$24)+1),ROWS(A$24:A26))),"")</f>
        <v/>
      </c>
      <c r="D26" s="119" t="str">
        <f t="array" ref="D26">IF(ISERROR(VALUE(C26)),"",VALUE(C26))</f>
        <v/>
      </c>
      <c r="E26" s="119" t="b">
        <f t="shared" si="1"/>
        <v>0</v>
      </c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14.25" customHeight="1">
      <c r="A27" s="119" t="str">
        <f>IF(OR('PARTICIPANT NAME LIST'!$B$5=$B$4,'PARTICIPANT NAME LIST'!$B$5=$B$5,'PARTICIPANT NAME LIST'!$B$5=$B$6,'PARTICIPANT NAME LIST'!$B$5=$B$9),"6","")</f>
        <v/>
      </c>
      <c r="B27" s="119"/>
      <c r="C27" s="119" t="str">
        <f t="array" ref="C27">IFERROR(INDEX($A$24:$A$33,SMALL(IF($A$24:$A$33&lt;&gt;"",ROW($A$24:$A$33)-ROW($A$24)+1),ROWS(A$24:A27))),"")</f>
        <v/>
      </c>
      <c r="D27" s="119" t="str">
        <f t="array" ref="D27">IF(ISERROR(VALUE(C27)),"",VALUE(C27))</f>
        <v/>
      </c>
      <c r="E27" s="119" t="b">
        <f t="shared" si="1"/>
        <v>0</v>
      </c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4.25" customHeight="1">
      <c r="A28" s="119" t="str">
        <f>IF(OR('PARTICIPANT NAME LIST'!$B$5=$B$2,'PARTICIPANT NAME LIST'!$B$5=$B$3,'PARTICIPANT NAME LIST'!$B$5=$B$7,'PARTICIPANT NAME LIST'!$B$5=$B$1,'PARTICIPANT NAME LIST'!$B$5=$B$8,'PARTICIPANT NAME LIST'!$B$5=$B$9),"7","")</f>
        <v/>
      </c>
      <c r="B28" s="119"/>
      <c r="C28" s="119" t="str">
        <f t="array" ref="C28">IFERROR(INDEX($A$24:$A$33,SMALL(IF($A$24:$A$33&lt;&gt;"",ROW($A$24:$A$33)-ROW($A$24)+1),ROWS(A$24:A28))),"")</f>
        <v/>
      </c>
      <c r="D28" s="119" t="str">
        <f t="array" ref="D28">IF(ISERROR(VALUE(C28)),"",VALUE(C28))</f>
        <v/>
      </c>
      <c r="E28" s="119" t="b">
        <f t="shared" si="1"/>
        <v>0</v>
      </c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14.25" customHeight="1">
      <c r="A29" s="119" t="str">
        <f>IF(OR('PARTICIPANT NAME LIST'!$B$5=$B$2,'PARTICIPANT NAME LIST'!$B$5=$B$3,'PARTICIPANT NAME LIST'!$B$5=$B$7,'PARTICIPANT NAME LIST'!$B$5=$B$1,'PARTICIPANT NAME LIST'!$B$5=$B$8,'PARTICIPANT NAME LIST'!$B$5=$B$9),"8","")</f>
        <v/>
      </c>
      <c r="B29" s="119"/>
      <c r="C29" s="119" t="str">
        <f t="array" ref="C29">IFERROR(INDEX($A$24:$A$33,SMALL(IF($A$24:$A$33&lt;&gt;"",ROW($A$24:$A$33)-ROW($A$24)+1),ROWS(A$24:A29))),"")</f>
        <v/>
      </c>
      <c r="D29" s="119" t="str">
        <f t="array" ref="D29">IF(ISERROR(VALUE(C29)),"",VALUE(C29))</f>
        <v/>
      </c>
      <c r="E29" s="119" t="b">
        <f t="shared" si="1"/>
        <v>0</v>
      </c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14.25" customHeight="1">
      <c r="A30" s="119" t="str">
        <f>IF(OR('PARTICIPANT NAME LIST'!$B$5=$B$2,'PARTICIPANT NAME LIST'!$B$5=$B$3,'PARTICIPANT NAME LIST'!$B$5=$B$7,'PARTICIPANT NAME LIST'!$B$5=$B$1,'PARTICIPANT NAME LIST'!$B$5=$B$8,'PARTICIPANT NAME LIST'!$B$5=$B$9),"9","")</f>
        <v/>
      </c>
      <c r="B30" s="119"/>
      <c r="C30" s="119" t="str">
        <f t="array" ref="C30">IFERROR(INDEX($A$24:$A$33,SMALL(IF($A$24:$A$33&lt;&gt;"",ROW($A$24:$A$33)-ROW($A$24)+1),ROWS(A$24:A30))),"")</f>
        <v/>
      </c>
      <c r="D30" s="119" t="str">
        <f t="array" ref="D30">IF(ISERROR(VALUE(C30)),"",VALUE(C30))</f>
        <v/>
      </c>
      <c r="E30" s="119" t="b">
        <f t="shared" si="1"/>
        <v>0</v>
      </c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14.25" customHeight="1">
      <c r="A31" s="119" t="str">
        <f>IF(OR('PARTICIPANT NAME LIST'!$B$5=$B$2,'PARTICIPANT NAME LIST'!$B$5=$B$3,'PARTICIPANT NAME LIST'!$B$5=$B$7,'PARTICIPANT NAME LIST'!$B$5=$B$1,'PARTICIPANT NAME LIST'!$B$5=$B$8,'PARTICIPANT NAME LIST'!$B$5=$B$9),"10","")</f>
        <v/>
      </c>
      <c r="B31" s="119"/>
      <c r="C31" s="119" t="str">
        <f t="array" ref="C31">IFERROR(INDEX($A$24:$A$33,SMALL(IF($A$24:$A$33&lt;&gt;"",ROW($A$24:$A$33)-ROW($A$24)+1),ROWS(A$24:A31))),"")</f>
        <v/>
      </c>
      <c r="D31" s="119" t="str">
        <f t="array" ref="D31">IF(ISERROR(VALUE(C31)),"",VALUE(C31))</f>
        <v/>
      </c>
      <c r="E31" s="119" t="b">
        <f t="shared" si="1"/>
        <v>0</v>
      </c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14.25" customHeight="1">
      <c r="A32" s="119" t="str">
        <f>IF(OR('PARTICIPANT NAME LIST'!$B$5=$B$2,'PARTICIPANT NAME LIST'!$B$5=$B$3,'PARTICIPANT NAME LIST'!$B$5=$B$7,'PARTICIPANT NAME LIST'!$B$5=$B$1,'PARTICIPANT NAME LIST'!$B$5=$B$8,'PARTICIPANT NAME LIST'!$B$5=$B$9),"11","")</f>
        <v/>
      </c>
      <c r="B32" s="119"/>
      <c r="C32" s="119" t="str">
        <f t="array" ref="C32">IFERROR(INDEX($A$24:$A$33,SMALL(IF($A$24:$A$33&lt;&gt;"",ROW($A$24:$A$33)-ROW($A$24)+1),ROWS(A$24:A32))),"")</f>
        <v/>
      </c>
      <c r="D32" s="119" t="str">
        <f t="array" ref="D32">IF(ISERROR(VALUE(C32)),"",VALUE(C32))</f>
        <v/>
      </c>
      <c r="E32" s="119" t="b">
        <f t="shared" si="1"/>
        <v>0</v>
      </c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14.25" customHeight="1">
      <c r="A33" s="119" t="str">
        <f>IF(OR('PARTICIPANT NAME LIST'!$B$5=$B$2,'PARTICIPANT NAME LIST'!$B$5=$B$3,'PARTICIPANT NAME LIST'!$B$5=$B$7,'PARTICIPANT NAME LIST'!$B$5=$B$1,'PARTICIPANT NAME LIST'!$B$5=$B$8,'PARTICIPANT NAME LIST'!$B$5=$B$9),"12","")</f>
        <v/>
      </c>
      <c r="B33" s="119"/>
      <c r="C33" s="119" t="str">
        <f t="array" ref="C33">IFERROR(INDEX($A$24:$A$33,SMALL(IF($A$24:$A$33&lt;&gt;"",ROW($A$24:$A$33)-ROW($A$24)+1),ROWS(A$24:A33))),"")</f>
        <v/>
      </c>
      <c r="D33" s="119" t="str">
        <f t="array" ref="D33">IF(ISERROR(VALUE(C33)),"",VALUE(C33))</f>
        <v/>
      </c>
      <c r="E33" s="119" t="b">
        <f t="shared" si="1"/>
        <v>0</v>
      </c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4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14.25" customHeight="1">
      <c r="A35" s="119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14.25" customHeight="1">
      <c r="A36" s="119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14.25" customHeight="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</row>
    <row r="38" spans="1:26" ht="14.25" customHeight="1">
      <c r="A38" s="119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</row>
    <row r="39" spans="1:26" ht="14.25" customHeight="1">
      <c r="A39" s="119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</row>
    <row r="40" spans="1:26" ht="14.25" customHeight="1">
      <c r="A40" s="119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spans="1:26" ht="14.25" customHeight="1">
      <c r="A41" s="119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spans="1:26" ht="14.25" customHeight="1">
      <c r="A42" s="119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spans="1:26" ht="14.25" customHeight="1">
      <c r="A43" s="119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spans="1:26" ht="14.25" customHeight="1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spans="1:26" ht="14.25" customHeight="1">
      <c r="A45" s="119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spans="1:26" ht="14.25" customHeight="1">
      <c r="A46" s="119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</row>
    <row r="47" spans="1:26" ht="14.25" customHeight="1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</row>
    <row r="48" spans="1:26" ht="14.25" customHeight="1">
      <c r="A48" s="119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</row>
    <row r="49" spans="1:26" ht="14.25" customHeight="1">
      <c r="A49" s="119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spans="1:26" ht="14.25" customHeight="1">
      <c r="A50" s="119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spans="1:26" ht="14.25" customHeight="1">
      <c r="A51" s="119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spans="1:26" ht="14.25" customHeight="1">
      <c r="A52" s="119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spans="1:26" ht="14.25" customHeight="1">
      <c r="A53" s="119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14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spans="1:26" ht="14.25" customHeight="1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4.25" customHeight="1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4.25" customHeigh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4.25" customHeight="1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4.25" customHeight="1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4.25" customHeight="1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4.25" customHeight="1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4.25" customHeight="1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4.25" customHeight="1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4.25" customHeight="1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4.25" customHeight="1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4.25" customHeight="1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4.25" customHeight="1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spans="1:26" ht="14.25" customHeight="1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spans="1:26" ht="14.25" customHeight="1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spans="1:26" ht="14.25" customHeight="1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spans="1:26" ht="14.25" customHeight="1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spans="1:26" ht="14.25" customHeight="1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spans="1:26" ht="14.25" customHeight="1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spans="1:26" ht="14.25" customHeight="1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spans="1:26" ht="14.25" customHeight="1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spans="1:26" ht="14.25" customHeight="1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spans="1:26" ht="14.25" customHeight="1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spans="1:26" ht="14.25" customHeight="1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spans="1:26" ht="14.25" customHeight="1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ht="14.25" customHeight="1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ht="14.25" customHeight="1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ht="14.25" customHeight="1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ht="14.25" customHeight="1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ht="14.25" customHeight="1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ht="14.25" customHeight="1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spans="1:26" ht="14.25" customHeight="1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spans="1:26" ht="14.25" customHeight="1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spans="1:26" ht="14.25" customHeight="1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spans="1:26" ht="14.25" customHeight="1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spans="1:26" ht="14.25" customHeight="1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spans="1:26" ht="14.25" customHeight="1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spans="1:26" ht="14.25" customHeight="1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spans="1:26" ht="14.25" customHeight="1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spans="1:26" ht="14.25" customHeight="1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spans="1:26" ht="14.25" customHeight="1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spans="1:26" ht="14.25" customHeight="1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spans="1:26" ht="14.25" customHeight="1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spans="1:26" ht="14.25" customHeight="1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spans="1:26" ht="14.25" customHeight="1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spans="1:26" ht="14.25" customHeight="1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spans="1:26" ht="14.25" customHeight="1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spans="1:26" ht="14.25" customHeight="1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spans="1:26" ht="14.25" customHeight="1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spans="1:26" ht="14.25" customHeight="1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spans="1:26" ht="14.25" customHeight="1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spans="1:26" ht="14.25" customHeight="1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spans="1:26" ht="14.25" customHeight="1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spans="1:26" ht="14.25" customHeight="1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spans="1:26" ht="14.25" customHeight="1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spans="1:26" ht="14.25" customHeight="1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spans="1:26" ht="14.25" customHeight="1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spans="1:26" ht="14.25" customHeight="1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spans="1:26" ht="14.25" customHeight="1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spans="1:26" ht="14.25" customHeight="1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spans="1:26" ht="14.25" customHeight="1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spans="1:26" ht="14.25" customHeight="1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spans="1:26" ht="14.25" customHeight="1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spans="1:26" ht="14.25" customHeight="1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spans="1:26" ht="14.25" customHeight="1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spans="1:26" ht="14.25" customHeight="1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spans="1:26" ht="14.25" customHeight="1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spans="1:26" ht="14.25" customHeight="1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spans="1:26" ht="14.25" customHeight="1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spans="1:26" ht="14.25" customHeight="1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spans="1:26" ht="14.25" customHeight="1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spans="1:26" ht="14.25" customHeight="1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spans="1:26" ht="14.25" customHeight="1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spans="1:26" ht="14.25" customHeight="1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spans="1:26" ht="14.25" customHeight="1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spans="1:26" ht="14.25" customHeight="1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spans="1:26" ht="14.25" customHeight="1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spans="1:26" ht="14.25" customHeight="1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spans="1:26" ht="14.25" customHeight="1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spans="1:26" ht="14.25" customHeight="1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spans="1:26" ht="14.25" customHeight="1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spans="1:26" ht="14.25" customHeight="1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spans="1:26" ht="14.25" customHeight="1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spans="1:26" ht="14.25" customHeight="1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spans="1:26" ht="14.25" customHeight="1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spans="1:26" ht="14.25" customHeight="1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spans="1:26" ht="14.25" customHeight="1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spans="1:26" ht="14.25" customHeight="1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spans="1:26" ht="14.25" customHeight="1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spans="1:26" ht="14.25" customHeight="1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spans="1:26" ht="14.25" customHeight="1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spans="1:26" ht="14.25" customHeight="1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spans="1:26" ht="14.25" customHeight="1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spans="1:26" ht="14.25" customHeight="1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spans="1:26" ht="14.25" customHeight="1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spans="1:26" ht="14.25" customHeight="1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spans="1:26" ht="14.25" customHeight="1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spans="1:26" ht="14.25" customHeight="1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spans="1:26" ht="14.25" customHeight="1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spans="1:26" ht="14.25" customHeight="1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spans="1:26" ht="14.25" customHeight="1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spans="1:26" ht="14.25" customHeight="1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spans="1:26" ht="14.25" customHeight="1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spans="1:26" ht="14.25" customHeight="1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spans="1:26" ht="14.25" customHeight="1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spans="1:26" ht="14.25" customHeight="1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spans="1:26" ht="14.25" customHeight="1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spans="1:26" ht="14.25" customHeight="1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ht="14.25" customHeight="1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ht="14.25" customHeight="1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spans="1:26" ht="14.25" customHeight="1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spans="1:26" ht="14.25" customHeight="1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spans="1:26" ht="14.25" customHeight="1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spans="1:26" ht="14.25" customHeight="1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spans="1:26" ht="14.25" customHeight="1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spans="1:26" ht="14.25" customHeight="1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spans="1:26" ht="14.25" customHeight="1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spans="1:26" ht="14.25" customHeight="1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spans="1:26" ht="14.25" customHeight="1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spans="1:26" ht="14.25" customHeight="1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spans="1:26" ht="14.25" customHeight="1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spans="1:26" ht="14.25" customHeight="1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spans="1:26" ht="14.25" customHeight="1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spans="1:26" ht="14.25" customHeight="1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spans="1:26" ht="14.25" customHeight="1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spans="1:26" ht="14.25" customHeight="1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spans="1:26" ht="14.25" customHeight="1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spans="1:26" ht="14.25" customHeight="1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spans="1:26" ht="14.25" customHeight="1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spans="1:26" ht="14.25" customHeight="1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spans="1:26" ht="14.25" customHeight="1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spans="1:26" ht="14.25" customHeight="1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spans="1:26" ht="14.25" customHeight="1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spans="1:26" ht="14.25" customHeight="1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spans="1:26" ht="14.25" customHeight="1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spans="1:26" ht="14.25" customHeight="1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spans="1:26" ht="14.25" customHeight="1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spans="1:26" ht="14.25" customHeight="1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 ht="14.25" customHeight="1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 ht="14.25" customHeight="1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 ht="14.25" customHeight="1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4.25" customHeight="1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spans="1:26" ht="14.25" customHeight="1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spans="1:26" ht="14.25" customHeight="1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spans="1:26" ht="14.25" customHeight="1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spans="1:26" ht="14.25" customHeight="1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spans="1:26" ht="14.25" customHeight="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spans="1:26" ht="14.25" customHeight="1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spans="1:26" ht="14.25" customHeight="1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spans="1:26" ht="14.25" customHeight="1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spans="1:26" ht="14.25" customHeight="1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spans="1:26" ht="14.25" customHeight="1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spans="1:26" ht="14.25" customHeight="1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spans="1:26" ht="14.25" customHeight="1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spans="1:26" ht="14.25" customHeight="1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spans="1:26" ht="14.25" customHeight="1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spans="1:26" ht="14.25" customHeight="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spans="1:26" ht="14.25" customHeight="1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spans="1:26" ht="14.25" customHeight="1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spans="1:26" ht="14.25" customHeight="1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spans="1:26" ht="14.25" customHeight="1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spans="1:26" ht="14.25" customHeight="1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spans="1:26" ht="14.25" customHeight="1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spans="1:26" ht="14.25" customHeight="1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spans="1:26" ht="14.25" customHeight="1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spans="1:26" ht="14.25" customHeight="1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spans="1:26" ht="14.25" customHeight="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spans="1:26" ht="14.25" customHeight="1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spans="1:26" ht="14.25" customHeight="1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spans="1:26" ht="14.25" customHeight="1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spans="1:26" ht="14.25" customHeight="1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spans="1:26" ht="14.25" customHeight="1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spans="1:26" ht="14.25" customHeight="1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spans="1:26" ht="14.25" customHeight="1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spans="1:26" ht="14.25" customHeight="1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spans="1:26" ht="14.25" customHeight="1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spans="1:26" ht="14.25" customHeight="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spans="1:26" ht="14.25" customHeight="1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spans="1:26" ht="14.25" customHeight="1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spans="1:26" ht="14.25" customHeight="1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spans="1:26" ht="14.25" customHeight="1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spans="1:26" ht="14.25" customHeight="1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spans="1:26" ht="14.25" customHeight="1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spans="1:26" ht="14.25" customHeight="1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spans="1:26" ht="14.25" customHeight="1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spans="1:26" ht="14.25" customHeight="1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spans="1:26" ht="14.25" customHeight="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spans="1:26" ht="14.25" customHeight="1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spans="1:26" ht="14.25" customHeight="1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spans="1:26" ht="14.25" customHeight="1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spans="1:26" ht="14.25" customHeight="1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spans="1:26" ht="14.25" customHeight="1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spans="1:26" ht="14.25" customHeight="1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spans="1:26" ht="14.25" customHeight="1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spans="1:26" ht="14.25" customHeight="1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spans="1:26" ht="14.25" customHeight="1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spans="1:26" ht="14.25" customHeight="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spans="1:26" ht="14.25" customHeight="1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spans="1:26" ht="14.25" customHeight="1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spans="1:26" ht="14.25" customHeight="1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spans="1:26" ht="14.25" customHeight="1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spans="1:26" ht="14.25" customHeight="1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spans="1:26" ht="14.25" customHeight="1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4.25" customHeight="1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4.25" customHeight="1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4.25" customHeight="1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4.25" customHeight="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4.25" customHeight="1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4.25" customHeight="1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4.25" customHeight="1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4.25" customHeight="1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4.25" customHeight="1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4.25" customHeight="1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4.25" customHeight="1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4.25" customHeight="1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4.25" customHeight="1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4.25" customHeight="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4.25" customHeight="1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4.25" customHeight="1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4.25" customHeight="1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4.25" customHeight="1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4.25" customHeight="1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4.25" customHeight="1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4.25" customHeight="1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4.25" customHeight="1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4.25" customHeight="1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4.25" customHeight="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4.25" customHeight="1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4.25" customHeight="1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4.25" customHeight="1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4.25" customHeight="1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4.25" customHeight="1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4.25" customHeight="1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4.25" customHeight="1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4.25" customHeight="1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4.25" customHeight="1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4.25" customHeight="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4.25" customHeight="1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4.25" customHeight="1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4.25" customHeight="1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4.25" customHeight="1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4.25" customHeight="1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4.25" customHeight="1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4.25" customHeight="1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4.25" customHeight="1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4.25" customHeight="1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4.25" customHeight="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4.25" customHeight="1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4.25" customHeight="1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4.25" customHeight="1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4.25" customHeight="1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4.25" customHeight="1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4.25" customHeight="1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4.25" customHeight="1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4.25" customHeight="1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4.25" customHeight="1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4.25" customHeight="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4.25" customHeight="1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4.25" customHeight="1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4.25" customHeight="1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4.25" customHeight="1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4.25" customHeight="1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4.25" customHeight="1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4.25" customHeight="1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4.25" customHeight="1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4.25" customHeight="1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4.25" customHeight="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4.25" customHeight="1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4.25" customHeight="1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4.25" customHeight="1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4.25" customHeight="1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4.25" customHeight="1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4.25" customHeight="1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4.25" customHeight="1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4.25" customHeight="1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4.25" customHeight="1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4.25" customHeight="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4.25" customHeight="1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4.25" customHeight="1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4.25" customHeight="1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4.25" customHeight="1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4.25" customHeight="1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4.25" customHeight="1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4.25" customHeight="1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4.25" customHeight="1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4.25" customHeight="1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4.25" customHeight="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4.25" customHeight="1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4.25" customHeight="1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4.25" customHeight="1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4.25" customHeight="1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4.25" customHeight="1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4.25" customHeight="1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4.25" customHeight="1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4.25" customHeight="1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4.25" customHeight="1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4.25" customHeight="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4.25" customHeight="1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4.25" customHeight="1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4.25" customHeight="1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4.25" customHeight="1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4.25" customHeight="1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4.25" customHeight="1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4.25" customHeight="1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4.25" customHeight="1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4.25" customHeight="1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4.25" customHeight="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4.25" customHeight="1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4.25" customHeight="1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4.25" customHeight="1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4.25" customHeight="1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4.25" customHeight="1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4.25" customHeight="1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4.25" customHeight="1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4.25" customHeight="1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4.25" customHeight="1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4.25" customHeight="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4.25" customHeight="1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4.25" customHeight="1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4.25" customHeight="1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4.25" customHeight="1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4.25" customHeight="1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4.25" customHeight="1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4.25" customHeight="1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4.25" customHeight="1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4.25" customHeight="1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4.25" customHeight="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4.25" customHeight="1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4.25" customHeight="1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4.25" customHeight="1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4.25" customHeight="1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4.25" customHeight="1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4.25" customHeight="1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4.25" customHeight="1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4.25" customHeight="1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4.25" customHeight="1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4.25" customHeight="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4.25" customHeight="1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4.25" customHeight="1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4.25" customHeight="1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4.25" customHeight="1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4.25" customHeight="1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4.25" customHeight="1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4.25" customHeight="1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4.25" customHeight="1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4.25" customHeight="1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4.25" customHeight="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4.25" customHeight="1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4.25" customHeight="1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4.25" customHeight="1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4.25" customHeight="1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4.25" customHeight="1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4.25" customHeight="1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4.25" customHeight="1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4.25" customHeight="1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4.25" customHeight="1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4.25" customHeight="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4.25" customHeight="1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4.25" customHeight="1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4.25" customHeight="1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4.25" customHeight="1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4.25" customHeight="1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4.25" customHeight="1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4.25" customHeight="1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4.25" customHeight="1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4.25" customHeight="1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4.25" customHeight="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4.25" customHeight="1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4.25" customHeight="1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4.25" customHeight="1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4.25" customHeight="1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4.25" customHeight="1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4.25" customHeight="1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4.25" customHeight="1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4.25" customHeight="1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4.25" customHeight="1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4.25" customHeight="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4.25" customHeight="1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4.25" customHeight="1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4.25" customHeight="1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4.25" customHeight="1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4.25" customHeight="1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4.25" customHeight="1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4.25" customHeight="1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4.25" customHeight="1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4.25" customHeight="1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4.25" customHeight="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4.25" customHeight="1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4.25" customHeight="1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4.25" customHeight="1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4.25" customHeight="1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4.25" customHeight="1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4.25" customHeight="1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4.25" customHeight="1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4.25" customHeight="1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4.25" customHeight="1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4.25" customHeight="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4.25" customHeight="1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4.25" customHeight="1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4.25" customHeight="1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4.25" customHeight="1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4.25" customHeight="1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4.25" customHeight="1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4.25" customHeight="1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4.25" customHeight="1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4.25" customHeight="1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4.25" customHeight="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4.25" customHeight="1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4.25" customHeight="1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4.25" customHeight="1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4.25" customHeight="1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4.25" customHeight="1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4.25" customHeight="1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4.25" customHeight="1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4.25" customHeight="1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4.25" customHeight="1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4.25" customHeight="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4.25" customHeight="1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4.25" customHeight="1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4.25" customHeight="1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4.25" customHeight="1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4.25" customHeight="1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4.25" customHeight="1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4.25" customHeight="1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4.25" customHeight="1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4.25" customHeight="1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4.25" customHeight="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4.25" customHeight="1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4.25" customHeight="1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4.25" customHeight="1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4.25" customHeight="1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4.25" customHeight="1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4.25" customHeight="1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4.25" customHeight="1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4.25" customHeight="1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4.25" customHeight="1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4.25" customHeight="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4.25" customHeight="1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4.25" customHeight="1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4.25" customHeight="1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4.25" customHeight="1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4.25" customHeight="1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4.25" customHeight="1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4.25" customHeight="1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4.25" customHeight="1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4.25" customHeight="1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4.25" customHeight="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4.25" customHeight="1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4.25" customHeight="1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4.25" customHeight="1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4.25" customHeight="1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4.25" customHeight="1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4.25" customHeight="1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4.25" customHeight="1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4.25" customHeight="1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4.25" customHeight="1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4.25" customHeight="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4.25" customHeight="1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4.25" customHeight="1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4.25" customHeight="1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4.25" customHeight="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4.25" customHeight="1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4.25" customHeight="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4.25" customHeight="1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4.25" customHeight="1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4.25" customHeight="1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4.25" customHeight="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4.25" customHeight="1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4.25" customHeight="1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4.25" customHeight="1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4.25" customHeight="1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4.25" customHeight="1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4.25" customHeight="1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4.25" customHeight="1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4.25" customHeight="1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4.25" customHeight="1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4.25" customHeight="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4.25" customHeight="1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4.25" customHeight="1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4.25" customHeight="1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4.25" customHeight="1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4.25" customHeight="1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4.25" customHeight="1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4.25" customHeight="1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4.25" customHeight="1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4.25" customHeight="1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4.25" customHeight="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4.25" customHeight="1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4.25" customHeight="1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4.25" customHeight="1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4.25" customHeight="1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4.25" customHeight="1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4.25" customHeight="1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4.25" customHeight="1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4.25" customHeight="1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4.25" customHeight="1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4.25" customHeight="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4.25" customHeight="1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4.25" customHeight="1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4.25" customHeight="1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4.25" customHeight="1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4.25" customHeight="1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4.25" customHeight="1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4.25" customHeight="1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4.25" customHeight="1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4.25" customHeight="1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4.25" customHeight="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4.25" customHeight="1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4.25" customHeight="1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4.25" customHeight="1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4.25" customHeight="1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4.25" customHeight="1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4.25" customHeight="1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4.25" customHeight="1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4.25" customHeight="1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4.25" customHeight="1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4.25" customHeight="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4.25" customHeight="1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4.25" customHeight="1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4.25" customHeight="1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4.25" customHeight="1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4.25" customHeight="1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4.25" customHeight="1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4.25" customHeight="1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4.25" customHeight="1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4.25" customHeight="1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4.25" customHeight="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4.25" customHeight="1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4.25" customHeight="1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4.25" customHeight="1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4.25" customHeight="1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4.25" customHeight="1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4.25" customHeight="1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4.25" customHeight="1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4.25" customHeight="1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4.25" customHeight="1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4.25" customHeight="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4.25" customHeight="1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4.25" customHeight="1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4.25" customHeight="1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4.25" customHeight="1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4.25" customHeight="1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4.25" customHeight="1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4.25" customHeight="1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4.25" customHeight="1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4.25" customHeight="1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4.25" customHeight="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4.25" customHeight="1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4.25" customHeight="1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4.25" customHeight="1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4.25" customHeight="1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4.25" customHeight="1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4.25" customHeight="1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4.25" customHeight="1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4.25" customHeight="1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4.25" customHeight="1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4.25" customHeight="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4.25" customHeight="1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4.25" customHeight="1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4.25" customHeight="1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4.25" customHeight="1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4.25" customHeight="1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4.25" customHeight="1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4.25" customHeight="1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4.25" customHeight="1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4.25" customHeight="1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4.25" customHeight="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4.25" customHeight="1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4.25" customHeight="1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4.25" customHeight="1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4.25" customHeight="1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4.25" customHeight="1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4.25" customHeight="1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4.25" customHeight="1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4.25" customHeight="1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4.25" customHeight="1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4.25" customHeight="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4.25" customHeight="1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4.25" customHeight="1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4.25" customHeight="1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4.25" customHeight="1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4.25" customHeight="1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4.25" customHeight="1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4.25" customHeight="1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4.25" customHeight="1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4.25" customHeight="1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4.25" customHeight="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4.25" customHeight="1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4.25" customHeight="1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4.25" customHeight="1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4.25" customHeight="1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4.25" customHeight="1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4.25" customHeight="1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4.25" customHeight="1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4.25" customHeight="1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4.25" customHeight="1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4.25" customHeight="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4.25" customHeight="1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4.25" customHeight="1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4.25" customHeight="1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4.25" customHeight="1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4.25" customHeight="1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4.25" customHeight="1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4.25" customHeight="1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4.25" customHeight="1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4.25" customHeight="1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4.25" customHeight="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4.25" customHeight="1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4.25" customHeight="1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4.25" customHeight="1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4.25" customHeight="1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4.25" customHeight="1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4.25" customHeight="1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4.25" customHeight="1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4.25" customHeight="1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4.25" customHeight="1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4.25" customHeight="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4.25" customHeight="1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4.25" customHeight="1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4.25" customHeight="1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4.25" customHeight="1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4.25" customHeight="1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4.25" customHeight="1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4.25" customHeight="1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4.25" customHeight="1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4.25" customHeight="1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4.25" customHeight="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4.25" customHeight="1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4.25" customHeight="1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4.25" customHeight="1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4.25" customHeight="1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4.25" customHeight="1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4.25" customHeight="1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4.25" customHeight="1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4.25" customHeight="1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4.25" customHeight="1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4.25" customHeight="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4.25" customHeight="1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4.25" customHeight="1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4.25" customHeight="1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4.25" customHeight="1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4.25" customHeight="1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4.25" customHeight="1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4.25" customHeight="1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4.25" customHeight="1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4.25" customHeight="1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4.25" customHeight="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4.25" customHeight="1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4.25" customHeight="1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4.25" customHeight="1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4.25" customHeight="1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4.25" customHeight="1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4.25" customHeight="1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4.25" customHeight="1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4.25" customHeight="1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4.25" customHeight="1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4.25" customHeight="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4.25" customHeight="1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4.25" customHeight="1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4.25" customHeight="1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4.25" customHeight="1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4.25" customHeight="1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4.25" customHeight="1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4.25" customHeight="1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4.25" customHeight="1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4.25" customHeight="1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4.25" customHeight="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4.25" customHeight="1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4.25" customHeight="1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4.25" customHeight="1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4.25" customHeight="1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4.25" customHeight="1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4.25" customHeight="1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4.25" customHeight="1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4.25" customHeight="1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4.25" customHeight="1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4.25" customHeight="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4.25" customHeight="1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4.25" customHeight="1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4.25" customHeight="1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4.25" customHeight="1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4.25" customHeight="1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4.25" customHeight="1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4.25" customHeight="1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4.25" customHeight="1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4.25" customHeight="1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4.25" customHeight="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4.25" customHeight="1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4.25" customHeight="1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4.25" customHeight="1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4.25" customHeight="1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4.25" customHeight="1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4.25" customHeight="1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4.25" customHeight="1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4.25" customHeight="1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4.25" customHeight="1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4.25" customHeight="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4.25" customHeight="1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4.25" customHeight="1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4.25" customHeight="1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4.25" customHeight="1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4.25" customHeight="1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4.25" customHeight="1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4.25" customHeight="1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4.25" customHeight="1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4.25" customHeight="1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4.25" customHeight="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4.25" customHeight="1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4.25" customHeight="1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4.25" customHeight="1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4.25" customHeight="1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4.25" customHeight="1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4.25" customHeight="1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4.25" customHeight="1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4.25" customHeight="1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4.25" customHeight="1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4.25" customHeight="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4.25" customHeight="1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4.25" customHeight="1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4.25" customHeight="1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4.25" customHeight="1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4.25" customHeight="1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4.25" customHeight="1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4.25" customHeight="1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4.25" customHeight="1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4.25" customHeight="1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4.25" customHeight="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4.25" customHeight="1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4.25" customHeight="1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4.25" customHeight="1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4.25" customHeight="1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4.25" customHeight="1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4.25" customHeight="1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4.25" customHeight="1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4.25" customHeight="1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4.25" customHeight="1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4.25" customHeight="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4.25" customHeight="1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4.25" customHeight="1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4.25" customHeight="1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4.25" customHeight="1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4.25" customHeight="1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4.25" customHeight="1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4.25" customHeight="1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4.25" customHeight="1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4.25" customHeight="1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4.25" customHeight="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4.25" customHeight="1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4.25" customHeight="1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4.25" customHeight="1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4.25" customHeight="1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4.25" customHeight="1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4.25" customHeight="1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4.25" customHeight="1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4.25" customHeight="1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4.25" customHeight="1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4.25" customHeight="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4.25" customHeight="1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4.25" customHeight="1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4.25" customHeight="1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4.25" customHeight="1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4.25" customHeight="1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4.25" customHeight="1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4.25" customHeight="1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4.25" customHeight="1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4.25" customHeight="1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4.25" customHeight="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4.25" customHeight="1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4.25" customHeight="1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4.25" customHeight="1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4.25" customHeight="1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4.25" customHeight="1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4.25" customHeight="1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4.25" customHeight="1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4.25" customHeight="1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4.25" customHeight="1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4.25" customHeight="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4.25" customHeight="1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4.25" customHeight="1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4.25" customHeight="1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4.25" customHeight="1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4.25" customHeight="1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4.25" customHeight="1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4.25" customHeight="1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4.25" customHeight="1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4.25" customHeight="1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4.25" customHeight="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4.25" customHeight="1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4.25" customHeight="1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4.25" customHeight="1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4.25" customHeight="1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4.25" customHeight="1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4.25" customHeight="1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4.25" customHeight="1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4.25" customHeight="1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4.25" customHeight="1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4.25" customHeight="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4.25" customHeight="1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4.25" customHeight="1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4.25" customHeight="1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4.25" customHeight="1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4.25" customHeight="1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4.25" customHeight="1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4.25" customHeight="1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4.25" customHeight="1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4.25" customHeight="1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4.25" customHeight="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4.25" customHeight="1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4.25" customHeight="1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4.25" customHeight="1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4.25" customHeight="1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4.25" customHeight="1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4.25" customHeight="1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4.25" customHeight="1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4.25" customHeight="1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4.25" customHeight="1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4.25" customHeight="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4.25" customHeight="1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4.25" customHeight="1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4.25" customHeight="1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4.25" customHeight="1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4.25" customHeight="1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4.25" customHeight="1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4.25" customHeight="1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4.25" customHeight="1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4.25" customHeight="1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4.25" customHeight="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4.25" customHeight="1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4.25" customHeight="1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4.25" customHeight="1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4.25" customHeight="1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4.25" customHeight="1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4.25" customHeight="1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4.25" customHeight="1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4.25" customHeight="1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4.25" customHeight="1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4.25" customHeight="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4.25" customHeight="1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4.25" customHeight="1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4.25" customHeight="1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4.25" customHeight="1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4.25" customHeight="1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4.25" customHeight="1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4.25" customHeight="1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4.25" customHeight="1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4.25" customHeight="1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4.25" customHeight="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4.25" customHeight="1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4.25" customHeight="1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4.25" customHeight="1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4.25" customHeight="1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4.25" customHeight="1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4.25" customHeight="1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4.25" customHeight="1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4.25" customHeight="1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4.25" customHeight="1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4.25" customHeight="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4.25" customHeight="1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4.25" customHeight="1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4.25" customHeight="1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4.25" customHeight="1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4.25" customHeight="1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4.25" customHeight="1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4.25" customHeight="1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4.25" customHeight="1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4.25" customHeight="1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4.25" customHeight="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4.25" customHeight="1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4.25" customHeight="1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4.25" customHeight="1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4.25" customHeight="1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4.25" customHeight="1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4.25" customHeight="1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4.25" customHeight="1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4.25" customHeight="1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4.25" customHeight="1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4.25" customHeight="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4.25" customHeight="1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4.25" customHeight="1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4.25" customHeight="1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4.25" customHeight="1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4.25" customHeight="1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4.25" customHeight="1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4.25" customHeight="1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4.25" customHeight="1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4.25" customHeight="1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4.25" customHeight="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4.25" customHeight="1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4.25" customHeight="1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4.25" customHeight="1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4.25" customHeight="1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4.25" customHeight="1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4.25" customHeight="1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4.25" customHeight="1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4.25" customHeight="1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4.25" customHeight="1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4.25" customHeight="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4.25" customHeight="1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4.25" customHeight="1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4.25" customHeight="1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4.25" customHeight="1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4.25" customHeight="1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4.25" customHeight="1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4.25" customHeight="1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4.25" customHeight="1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4.25" customHeight="1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4.25" customHeight="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4.25" customHeight="1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4.25" customHeight="1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4.25" customHeight="1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4.25" customHeight="1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4.25" customHeight="1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4.25" customHeight="1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4.25" customHeight="1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4.25" customHeight="1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4.25" customHeight="1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4.25" customHeight="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4.25" customHeight="1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4.25" customHeight="1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4.25" customHeight="1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4.25" customHeight="1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4.25" customHeight="1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4.25" customHeight="1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4.25" customHeight="1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4.25" customHeight="1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4.25" customHeight="1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4.25" customHeight="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4.25" customHeight="1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4.25" customHeight="1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4.25" customHeight="1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4.25" customHeight="1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4.25" customHeight="1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4.25" customHeight="1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4.25" customHeight="1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4.25" customHeight="1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4.25" customHeight="1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4.25" customHeight="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4.25" customHeight="1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4.25" customHeight="1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4.25" customHeight="1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4.25" customHeight="1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4.25" customHeight="1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4.25" customHeight="1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4.25" customHeight="1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4.25" customHeight="1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4.25" customHeight="1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I1000"/>
  <sheetViews>
    <sheetView workbookViewId="0"/>
  </sheetViews>
  <sheetFormatPr defaultColWidth="11.25" defaultRowHeight="15" customHeight="1"/>
  <cols>
    <col min="1" max="1" width="7.125" customWidth="1"/>
    <col min="2" max="2" width="35.125" customWidth="1"/>
    <col min="3" max="9" width="4.625" customWidth="1"/>
    <col min="10" max="13" width="7.75" hidden="1" customWidth="1"/>
    <col min="14" max="20" width="4.625" customWidth="1"/>
    <col min="21" max="24" width="7.75" hidden="1" customWidth="1"/>
    <col min="25" max="31" width="4.625" customWidth="1"/>
    <col min="32" max="35" width="7.75" hidden="1" customWidth="1"/>
    <col min="36" max="42" width="4.625" customWidth="1"/>
    <col min="43" max="46" width="7.75" hidden="1" customWidth="1"/>
    <col min="47" max="53" width="4.625" customWidth="1"/>
    <col min="54" max="57" width="7.75" hidden="1" customWidth="1"/>
    <col min="58" max="58" width="5.25" customWidth="1"/>
    <col min="59" max="59" width="3.5" customWidth="1"/>
    <col min="60" max="60" width="22.625" customWidth="1"/>
    <col min="61" max="61" width="6.875" customWidth="1"/>
  </cols>
  <sheetData>
    <row r="1" spans="1:61" ht="14.25" customHeight="1">
      <c r="A1" s="1"/>
      <c r="B1" s="1"/>
      <c r="C1" s="3"/>
      <c r="D1" s="3"/>
      <c r="E1" s="3"/>
      <c r="F1" s="3"/>
      <c r="G1" s="3"/>
      <c r="H1" s="3"/>
      <c r="I1" s="4"/>
      <c r="J1" s="5"/>
      <c r="K1" s="5"/>
      <c r="L1" s="5"/>
      <c r="M1" s="6"/>
      <c r="N1" s="7"/>
      <c r="O1" s="7"/>
      <c r="P1" s="7"/>
      <c r="Q1" s="7"/>
      <c r="R1" s="7"/>
      <c r="S1" s="7"/>
      <c r="T1" s="8"/>
      <c r="U1" s="9"/>
      <c r="V1" s="5"/>
      <c r="W1" s="5"/>
      <c r="X1" s="6"/>
      <c r="Y1" s="10"/>
      <c r="Z1" s="11"/>
      <c r="AA1" s="11"/>
      <c r="AB1" s="11"/>
      <c r="AC1" s="11"/>
      <c r="AD1" s="11"/>
      <c r="AE1" s="12"/>
      <c r="AF1" s="5"/>
      <c r="AG1" s="5"/>
      <c r="AH1" s="5"/>
      <c r="AI1" s="6"/>
      <c r="AJ1" s="13"/>
      <c r="AK1" s="14"/>
      <c r="AL1" s="14"/>
      <c r="AM1" s="14"/>
      <c r="AN1" s="14"/>
      <c r="AO1" s="14"/>
      <c r="AP1" s="15"/>
      <c r="AQ1" s="5"/>
      <c r="AR1" s="5"/>
      <c r="AS1" s="5"/>
      <c r="AT1" s="6"/>
      <c r="AU1" s="16"/>
      <c r="AV1" s="17"/>
      <c r="AW1" s="17"/>
      <c r="AX1" s="17"/>
      <c r="AY1" s="17"/>
      <c r="AZ1" s="17"/>
      <c r="BA1" s="18"/>
      <c r="BB1" s="5"/>
      <c r="BC1" s="5"/>
      <c r="BD1" s="5"/>
      <c r="BE1" s="6"/>
      <c r="BF1" s="278" t="s">
        <v>89</v>
      </c>
      <c r="BG1" s="1"/>
      <c r="BH1" s="1"/>
      <c r="BI1" s="1"/>
    </row>
    <row r="2" spans="1:61" ht="14.25" customHeight="1">
      <c r="A2" s="281" t="s">
        <v>90</v>
      </c>
      <c r="B2" s="1" t="s">
        <v>91</v>
      </c>
      <c r="C2" s="294" t="s">
        <v>92</v>
      </c>
      <c r="D2" s="286"/>
      <c r="E2" s="286"/>
      <c r="F2" s="286"/>
      <c r="G2" s="286"/>
      <c r="H2" s="286"/>
      <c r="I2" s="287"/>
      <c r="J2" s="282" t="s">
        <v>93</v>
      </c>
      <c r="K2" s="283"/>
      <c r="L2" s="283"/>
      <c r="M2" s="284"/>
      <c r="N2" s="285" t="s">
        <v>94</v>
      </c>
      <c r="O2" s="286"/>
      <c r="P2" s="286"/>
      <c r="Q2" s="286"/>
      <c r="R2" s="286"/>
      <c r="S2" s="286"/>
      <c r="T2" s="287"/>
      <c r="U2" s="288" t="s">
        <v>95</v>
      </c>
      <c r="V2" s="283"/>
      <c r="W2" s="283"/>
      <c r="X2" s="284"/>
      <c r="Y2" s="289" t="s">
        <v>96</v>
      </c>
      <c r="Z2" s="286"/>
      <c r="AA2" s="286"/>
      <c r="AB2" s="286"/>
      <c r="AC2" s="286"/>
      <c r="AD2" s="286"/>
      <c r="AE2" s="287"/>
      <c r="AF2" s="282" t="s">
        <v>97</v>
      </c>
      <c r="AG2" s="283"/>
      <c r="AH2" s="283"/>
      <c r="AI2" s="284"/>
      <c r="AJ2" s="303" t="s">
        <v>98</v>
      </c>
      <c r="AK2" s="286"/>
      <c r="AL2" s="286"/>
      <c r="AM2" s="286"/>
      <c r="AN2" s="286"/>
      <c r="AO2" s="286"/>
      <c r="AP2" s="287"/>
      <c r="AQ2" s="282" t="s">
        <v>99</v>
      </c>
      <c r="AR2" s="283"/>
      <c r="AS2" s="283"/>
      <c r="AT2" s="284"/>
      <c r="AU2" s="304" t="s">
        <v>100</v>
      </c>
      <c r="AV2" s="286"/>
      <c r="AW2" s="286"/>
      <c r="AX2" s="286"/>
      <c r="AY2" s="286"/>
      <c r="AZ2" s="286"/>
      <c r="BA2" s="287"/>
      <c r="BB2" s="282" t="s">
        <v>101</v>
      </c>
      <c r="BC2" s="283"/>
      <c r="BD2" s="283"/>
      <c r="BE2" s="284"/>
      <c r="BF2" s="279"/>
      <c r="BG2" s="1"/>
      <c r="BH2" s="1"/>
      <c r="BI2" s="1"/>
    </row>
    <row r="3" spans="1:61" ht="14.25" customHeight="1">
      <c r="A3" s="268"/>
      <c r="B3" s="1"/>
      <c r="C3" s="295" t="s">
        <v>102</v>
      </c>
      <c r="D3" s="283"/>
      <c r="E3" s="291"/>
      <c r="F3" s="296" t="s">
        <v>103</v>
      </c>
      <c r="G3" s="283"/>
      <c r="H3" s="293"/>
      <c r="I3" s="19"/>
      <c r="J3" s="273" t="s">
        <v>104</v>
      </c>
      <c r="K3" s="273" t="s">
        <v>105</v>
      </c>
      <c r="L3" s="273" t="s">
        <v>106</v>
      </c>
      <c r="M3" s="275" t="s">
        <v>107</v>
      </c>
      <c r="N3" s="305" t="s">
        <v>108</v>
      </c>
      <c r="O3" s="283"/>
      <c r="P3" s="291"/>
      <c r="Q3" s="306" t="s">
        <v>109</v>
      </c>
      <c r="R3" s="283"/>
      <c r="S3" s="293"/>
      <c r="T3" s="20"/>
      <c r="U3" s="307" t="s">
        <v>104</v>
      </c>
      <c r="V3" s="273" t="s">
        <v>105</v>
      </c>
      <c r="W3" s="273" t="s">
        <v>106</v>
      </c>
      <c r="X3" s="275" t="s">
        <v>107</v>
      </c>
      <c r="Y3" s="290" t="s">
        <v>110</v>
      </c>
      <c r="Z3" s="283"/>
      <c r="AA3" s="291"/>
      <c r="AB3" s="292" t="s">
        <v>111</v>
      </c>
      <c r="AC3" s="283"/>
      <c r="AD3" s="293"/>
      <c r="AE3" s="21"/>
      <c r="AF3" s="273" t="s">
        <v>104</v>
      </c>
      <c r="AG3" s="273" t="s">
        <v>105</v>
      </c>
      <c r="AH3" s="273" t="s">
        <v>106</v>
      </c>
      <c r="AI3" s="275" t="s">
        <v>107</v>
      </c>
      <c r="AJ3" s="297" t="s">
        <v>112</v>
      </c>
      <c r="AK3" s="283"/>
      <c r="AL3" s="291"/>
      <c r="AM3" s="298" t="s">
        <v>113</v>
      </c>
      <c r="AN3" s="283"/>
      <c r="AO3" s="293"/>
      <c r="AP3" s="22"/>
      <c r="AQ3" s="273" t="s">
        <v>104</v>
      </c>
      <c r="AR3" s="273" t="s">
        <v>105</v>
      </c>
      <c r="AS3" s="273" t="s">
        <v>106</v>
      </c>
      <c r="AT3" s="275" t="s">
        <v>107</v>
      </c>
      <c r="AU3" s="299" t="s">
        <v>114</v>
      </c>
      <c r="AV3" s="283"/>
      <c r="AW3" s="291"/>
      <c r="AX3" s="300" t="s">
        <v>115</v>
      </c>
      <c r="AY3" s="301"/>
      <c r="AZ3" s="302"/>
      <c r="BA3" s="23"/>
      <c r="BB3" s="273" t="s">
        <v>104</v>
      </c>
      <c r="BC3" s="273" t="s">
        <v>105</v>
      </c>
      <c r="BD3" s="273" t="s">
        <v>106</v>
      </c>
      <c r="BE3" s="275" t="s">
        <v>107</v>
      </c>
      <c r="BF3" s="279"/>
      <c r="BG3" s="1"/>
      <c r="BH3" s="277" t="s">
        <v>116</v>
      </c>
      <c r="BI3" s="1"/>
    </row>
    <row r="4" spans="1:61" ht="14.25" customHeight="1">
      <c r="A4" s="1"/>
      <c r="B4" s="1"/>
      <c r="C4" s="24" t="s">
        <v>61</v>
      </c>
      <c r="D4" s="24" t="s">
        <v>62</v>
      </c>
      <c r="E4" s="24" t="s">
        <v>117</v>
      </c>
      <c r="F4" s="24" t="s">
        <v>61</v>
      </c>
      <c r="G4" s="24" t="s">
        <v>62</v>
      </c>
      <c r="H4" s="24" t="s">
        <v>117</v>
      </c>
      <c r="I4" s="24" t="s">
        <v>118</v>
      </c>
      <c r="J4" s="274"/>
      <c r="K4" s="274"/>
      <c r="L4" s="274"/>
      <c r="M4" s="276"/>
      <c r="N4" s="25" t="s">
        <v>61</v>
      </c>
      <c r="O4" s="26" t="s">
        <v>62</v>
      </c>
      <c r="P4" s="26" t="s">
        <v>117</v>
      </c>
      <c r="Q4" s="26" t="s">
        <v>61</v>
      </c>
      <c r="R4" s="27" t="s">
        <v>62</v>
      </c>
      <c r="S4" s="26" t="s">
        <v>117</v>
      </c>
      <c r="T4" s="27" t="s">
        <v>118</v>
      </c>
      <c r="U4" s="248"/>
      <c r="V4" s="274"/>
      <c r="W4" s="274"/>
      <c r="X4" s="276"/>
      <c r="Y4" s="28" t="s">
        <v>61</v>
      </c>
      <c r="Z4" s="29" t="s">
        <v>62</v>
      </c>
      <c r="AA4" s="29" t="s">
        <v>117</v>
      </c>
      <c r="AB4" s="29" t="s">
        <v>61</v>
      </c>
      <c r="AC4" s="30" t="s">
        <v>62</v>
      </c>
      <c r="AD4" s="30" t="s">
        <v>117</v>
      </c>
      <c r="AE4" s="30" t="s">
        <v>118</v>
      </c>
      <c r="AF4" s="274"/>
      <c r="AG4" s="274"/>
      <c r="AH4" s="274"/>
      <c r="AI4" s="276"/>
      <c r="AJ4" s="31" t="s">
        <v>61</v>
      </c>
      <c r="AK4" s="32" t="s">
        <v>62</v>
      </c>
      <c r="AL4" s="32" t="s">
        <v>117</v>
      </c>
      <c r="AM4" s="32" t="s">
        <v>61</v>
      </c>
      <c r="AN4" s="33" t="s">
        <v>62</v>
      </c>
      <c r="AO4" s="33" t="s">
        <v>117</v>
      </c>
      <c r="AP4" s="33" t="s">
        <v>118</v>
      </c>
      <c r="AQ4" s="274"/>
      <c r="AR4" s="274"/>
      <c r="AS4" s="274"/>
      <c r="AT4" s="276"/>
      <c r="AU4" s="34" t="s">
        <v>61</v>
      </c>
      <c r="AV4" s="35" t="s">
        <v>62</v>
      </c>
      <c r="AW4" s="35" t="s">
        <v>117</v>
      </c>
      <c r="AX4" s="35" t="s">
        <v>61</v>
      </c>
      <c r="AY4" s="36" t="s">
        <v>62</v>
      </c>
      <c r="AZ4" s="36" t="s">
        <v>117</v>
      </c>
      <c r="BA4" s="36" t="s">
        <v>118</v>
      </c>
      <c r="BB4" s="274"/>
      <c r="BC4" s="274"/>
      <c r="BD4" s="274"/>
      <c r="BE4" s="276"/>
      <c r="BF4" s="280"/>
      <c r="BG4" s="1"/>
      <c r="BH4" s="268"/>
      <c r="BI4" s="1">
        <f>COUNTA('PARTICIPANT NAME LIST'!B9:B508)</f>
        <v>0</v>
      </c>
    </row>
    <row r="5" spans="1:61" ht="14.25" customHeight="1">
      <c r="A5" s="1" t="str">
        <f>IF(ISBLANK('PARTICIPANT NAME LIST'!B2),"",'PARTICIPANT NAME LIST'!B2)</f>
        <v>SELANGOR</v>
      </c>
      <c r="B5" s="1" t="str">
        <f>IF(ISBLANK('PARTICIPANT NAME LIST'!B4),"",'PARTICIPANT NAME LIST'!B4)</f>
        <v>IPTA/IPTS 国立/私立大专院校</v>
      </c>
      <c r="C5" s="37" t="e">
        <f>COUNTIFS('PARTICIPANT NAME LIST'!$G$9:$G$508,"3",'PARTICIPANT NAME LIST'!#REF!,"C")</f>
        <v>#REF!</v>
      </c>
      <c r="D5" s="38" t="e">
        <f>COUNTIFS('PARTICIPANT NAME LIST'!$G$9:$G$508,"3",'PARTICIPANT NAME LIST'!#REF!,"E")</f>
        <v>#REF!</v>
      </c>
      <c r="E5" s="38" t="e">
        <f>COUNTIFS('PARTICIPANT NAME LIST'!$G$9:$G$508,"3",'PARTICIPANT NAME LIST'!#REF!,"M")</f>
        <v>#REF!</v>
      </c>
      <c r="F5" s="38" t="e">
        <f>COUNTIFS('PARTICIPANT NAME LIST'!$G$9:$G$508,"4",'PARTICIPANT NAME LIST'!#REF!,"C")</f>
        <v>#REF!</v>
      </c>
      <c r="G5" s="38" t="e">
        <f>COUNTIFS('PARTICIPANT NAME LIST'!$G$9:$G$508,"4",'PARTICIPANT NAME LIST'!#REF!,"E")</f>
        <v>#REF!</v>
      </c>
      <c r="H5" s="38" t="e">
        <f>COUNTIFS('PARTICIPANT NAME LIST'!$G$9:$G$508,"4",'PARTICIPANT NAME LIST'!#REF!,"M")</f>
        <v>#REF!</v>
      </c>
      <c r="I5" s="38" t="e">
        <f>SUM(C5:H5)</f>
        <v>#REF!</v>
      </c>
      <c r="J5" s="39" t="e">
        <f t="shared" ref="J5:L5" si="0">(IF((C5+F5)=0,1,(C5+F5)+3))</f>
        <v>#REF!</v>
      </c>
      <c r="K5" s="39" t="e">
        <f t="shared" si="0"/>
        <v>#REF!</v>
      </c>
      <c r="L5" s="39" t="e">
        <f t="shared" si="0"/>
        <v>#REF!</v>
      </c>
      <c r="M5" s="40" t="e">
        <f>(IF((C5+D5+E5+F5+G5+H5)=0,0,(C5+D5+E5+F5+G5+H5)+3))</f>
        <v>#REF!</v>
      </c>
      <c r="N5" s="41" t="e">
        <f>COUNTIFS('PARTICIPANT NAME LIST'!$G$9:$G$508,"5",'PARTICIPANT NAME LIST'!#REF!,"C")</f>
        <v>#REF!</v>
      </c>
      <c r="O5" s="42" t="e">
        <f>COUNTIFS('PARTICIPANT NAME LIST'!$G$9:$G$508,"5",'PARTICIPANT NAME LIST'!#REF!,"E")</f>
        <v>#REF!</v>
      </c>
      <c r="P5" s="42" t="e">
        <f>COUNTIFS('PARTICIPANT NAME LIST'!$G$9:$G$508,"5",'PARTICIPANT NAME LIST'!#REF!,"M")</f>
        <v>#REF!</v>
      </c>
      <c r="Q5" s="42" t="e">
        <f>COUNTIFS('PARTICIPANT NAME LIST'!$G$9:$G$508,"6",'PARTICIPANT NAME LIST'!#REF!,"C")</f>
        <v>#REF!</v>
      </c>
      <c r="R5" s="42" t="e">
        <f>COUNTIFS('PARTICIPANT NAME LIST'!$G$9:$G$508,"6",'PARTICIPANT NAME LIST'!#REF!,"E")</f>
        <v>#REF!</v>
      </c>
      <c r="S5" s="42" t="e">
        <f>COUNTIFS('PARTICIPANT NAME LIST'!$G$9:$G$508,"6",'PARTICIPANT NAME LIST'!#REF!,"M")</f>
        <v>#REF!</v>
      </c>
      <c r="T5" s="42" t="e">
        <f>SUM(N5:S5)</f>
        <v>#REF!</v>
      </c>
      <c r="U5" s="39" t="e">
        <f t="shared" ref="U5:W5" si="1">(IF((N5+Q5)=0,1,(N5+Q5)+3))</f>
        <v>#REF!</v>
      </c>
      <c r="V5" s="39" t="e">
        <f t="shared" si="1"/>
        <v>#REF!</v>
      </c>
      <c r="W5" s="39" t="e">
        <f t="shared" si="1"/>
        <v>#REF!</v>
      </c>
      <c r="X5" s="40" t="e">
        <f>(IF((N5+O5+P5+Q5+R5+S5)=0,0,(N5+O5+P5+Q5+R5+S5)+3))</f>
        <v>#REF!</v>
      </c>
      <c r="Y5" s="43" t="e">
        <f>COUNTIFS('PARTICIPANT NAME LIST'!$G$9:$G$508,"7",'PARTICIPANT NAME LIST'!#REF!,"C")</f>
        <v>#REF!</v>
      </c>
      <c r="Z5" s="44" t="e">
        <f>COUNTIFS('PARTICIPANT NAME LIST'!$G$9:$G$508,"7",'PARTICIPANT NAME LIST'!#REF!,"E")</f>
        <v>#REF!</v>
      </c>
      <c r="AA5" s="44" t="e">
        <f>COUNTIFS('PARTICIPANT NAME LIST'!$G$9:$G$508,"7",'PARTICIPANT NAME LIST'!#REF!,"M")</f>
        <v>#REF!</v>
      </c>
      <c r="AB5" s="44" t="e">
        <f>COUNTIFS('PARTICIPANT NAME LIST'!$G$9:$G$508,"8",'PARTICIPANT NAME LIST'!#REF!,"C")</f>
        <v>#REF!</v>
      </c>
      <c r="AC5" s="44" t="e">
        <f>COUNTIFS('PARTICIPANT NAME LIST'!$G$9:$G$508,"8",'PARTICIPANT NAME LIST'!#REF!,"E")</f>
        <v>#REF!</v>
      </c>
      <c r="AD5" s="44" t="e">
        <f>COUNTIFS('PARTICIPANT NAME LIST'!$G$9:$G$508,"8",'PARTICIPANT NAME LIST'!#REF!,"M")</f>
        <v>#REF!</v>
      </c>
      <c r="AE5" s="44" t="e">
        <f>SUM(Y5:AD5)</f>
        <v>#REF!</v>
      </c>
      <c r="AF5" s="39" t="e">
        <f t="shared" ref="AF5:AH5" si="2">(IF((Y5+AB5)=0,1,(Y5+AB5)+3))</f>
        <v>#REF!</v>
      </c>
      <c r="AG5" s="39" t="e">
        <f t="shared" si="2"/>
        <v>#REF!</v>
      </c>
      <c r="AH5" s="39" t="e">
        <f t="shared" si="2"/>
        <v>#REF!</v>
      </c>
      <c r="AI5" s="40" t="e">
        <f>(IF((Y5+Z5+AA5+AB5+AC5+AD5)=0,0,(Y5+Z5+AA5+AB5+AC5+AD5)+3))</f>
        <v>#REF!</v>
      </c>
      <c r="AJ5" s="45" t="e">
        <f>COUNTIFS('PARTICIPANT NAME LIST'!$G$9:$G$508,"9",'PARTICIPANT NAME LIST'!#REF!,"C")</f>
        <v>#REF!</v>
      </c>
      <c r="AK5" s="46" t="e">
        <f>COUNTIFS('PARTICIPANT NAME LIST'!$G$9:$G$508,"9",'PARTICIPANT NAME LIST'!#REF!,"E")</f>
        <v>#REF!</v>
      </c>
      <c r="AL5" s="46" t="e">
        <f>COUNTIFS('PARTICIPANT NAME LIST'!$G$9:$G$508,"9",'PARTICIPANT NAME LIST'!#REF!,"M")</f>
        <v>#REF!</v>
      </c>
      <c r="AM5" s="46" t="e">
        <f>COUNTIFS('PARTICIPANT NAME LIST'!$G$9:$G$508,"10",'PARTICIPANT NAME LIST'!#REF!,"C")</f>
        <v>#REF!</v>
      </c>
      <c r="AN5" s="46" t="e">
        <f>COUNTIFS('PARTICIPANT NAME LIST'!$G$9:$G$508,"10",'PARTICIPANT NAME LIST'!#REF!,"E")</f>
        <v>#REF!</v>
      </c>
      <c r="AO5" s="46" t="e">
        <f>COUNTIFS('PARTICIPANT NAME LIST'!$G$9:$G$508,"10",'PARTICIPANT NAME LIST'!#REF!,"M")</f>
        <v>#REF!</v>
      </c>
      <c r="AP5" s="46" t="e">
        <f>SUM(AJ5:AO5)</f>
        <v>#REF!</v>
      </c>
      <c r="AQ5" s="39" t="e">
        <f t="shared" ref="AQ5:AS5" si="3">(IF((AJ5+AM5)=0,1,(AJ5+AM5)+3))</f>
        <v>#REF!</v>
      </c>
      <c r="AR5" s="39" t="e">
        <f t="shared" si="3"/>
        <v>#REF!</v>
      </c>
      <c r="AS5" s="39" t="e">
        <f t="shared" si="3"/>
        <v>#REF!</v>
      </c>
      <c r="AT5" s="40" t="e">
        <f>(IF((AJ5+AK5+AL5+AM5+AN5+AO5)=0,0,(AJ5+AK5+AL5+AM5+AN5+AO5)+3))</f>
        <v>#REF!</v>
      </c>
      <c r="AU5" s="47" t="e">
        <f>COUNTIFS('PARTICIPANT NAME LIST'!$G$9:$G$508,"11",'PARTICIPANT NAME LIST'!#REF!,"C")</f>
        <v>#REF!</v>
      </c>
      <c r="AV5" s="48" t="e">
        <f>COUNTIFS('PARTICIPANT NAME LIST'!$G$9:$G$508,"11",'PARTICIPANT NAME LIST'!#REF!,"E")</f>
        <v>#REF!</v>
      </c>
      <c r="AW5" s="48" t="e">
        <f>COUNTIFS('PARTICIPANT NAME LIST'!$G$9:$G$508,"11",'PARTICIPANT NAME LIST'!#REF!,"M")</f>
        <v>#REF!</v>
      </c>
      <c r="AX5" s="48" t="e">
        <f>COUNTIFS('PARTICIPANT NAME LIST'!$G$9:$G$508,"12",'PARTICIPANT NAME LIST'!#REF!,"C")</f>
        <v>#REF!</v>
      </c>
      <c r="AY5" s="48" t="e">
        <f>COUNTIFS('PARTICIPANT NAME LIST'!$G$9:$G$508,"12",'PARTICIPANT NAME LIST'!#REF!,"E")</f>
        <v>#REF!</v>
      </c>
      <c r="AZ5" s="48" t="e">
        <f>COUNTIFS('PARTICIPANT NAME LIST'!$G$9:$G$508,"12",'PARTICIPANT NAME LIST'!#REF!,"M")</f>
        <v>#REF!</v>
      </c>
      <c r="BA5" s="48" t="e">
        <f>SUM(AU5:AZ5)</f>
        <v>#REF!</v>
      </c>
      <c r="BB5" s="39" t="e">
        <f t="shared" ref="BB5:BD5" si="4">(IF((AU5+AX5)=0,1,(AU5+AX5)+3))</f>
        <v>#REF!</v>
      </c>
      <c r="BC5" s="39" t="e">
        <f t="shared" si="4"/>
        <v>#REF!</v>
      </c>
      <c r="BD5" s="39" t="e">
        <f t="shared" si="4"/>
        <v>#REF!</v>
      </c>
      <c r="BE5" s="40" t="e">
        <f>(IF((AU5+AV5+AW5+AX5+AY5+AZ5)=0,0,(AU5+AV5+AW5+AX5+AY5+AZ5)+3))</f>
        <v>#REF!</v>
      </c>
      <c r="BF5" s="49" t="e">
        <f>I5+T5+AE5+AP5+BA5</f>
        <v>#REF!</v>
      </c>
      <c r="BG5" s="1"/>
      <c r="BH5" s="1"/>
      <c r="BI5" s="1"/>
    </row>
    <row r="6" spans="1:61" ht="14.25" customHeight="1">
      <c r="A6" s="1"/>
      <c r="B6" s="1"/>
      <c r="C6" s="3"/>
      <c r="D6" s="3"/>
      <c r="E6" s="3"/>
      <c r="F6" s="3"/>
      <c r="G6" s="3"/>
      <c r="H6" s="3"/>
      <c r="I6" s="3"/>
      <c r="J6" s="5"/>
      <c r="K6" s="5"/>
      <c r="L6" s="5"/>
      <c r="M6" s="5"/>
      <c r="N6" s="7"/>
      <c r="O6" s="7"/>
      <c r="P6" s="7"/>
      <c r="Q6" s="7"/>
      <c r="R6" s="7"/>
      <c r="S6" s="7"/>
      <c r="T6" s="7"/>
      <c r="U6" s="5"/>
      <c r="V6" s="5"/>
      <c r="W6" s="5"/>
      <c r="X6" s="5"/>
      <c r="Y6" s="1"/>
      <c r="Z6" s="1"/>
      <c r="AA6" s="1"/>
      <c r="AB6" s="1"/>
      <c r="AC6" s="1"/>
      <c r="AD6" s="1"/>
      <c r="AE6" s="1"/>
      <c r="AF6" s="5"/>
      <c r="AG6" s="5"/>
      <c r="AH6" s="5"/>
      <c r="AI6" s="5"/>
      <c r="AJ6" s="14"/>
      <c r="AK6" s="14"/>
      <c r="AL6" s="14"/>
      <c r="AM6" s="14"/>
      <c r="AN6" s="14"/>
      <c r="AO6" s="14"/>
      <c r="AP6" s="14"/>
      <c r="AQ6" s="5"/>
      <c r="AR6" s="5"/>
      <c r="AS6" s="5"/>
      <c r="AT6" s="5"/>
      <c r="AU6" s="17"/>
      <c r="AV6" s="17"/>
      <c r="AW6" s="17"/>
      <c r="AX6" s="17"/>
      <c r="AY6" s="17"/>
      <c r="AZ6" s="17"/>
      <c r="BA6" s="17"/>
      <c r="BB6" s="5"/>
      <c r="BC6" s="5"/>
      <c r="BD6" s="5"/>
      <c r="BE6" s="5"/>
      <c r="BF6" s="50"/>
      <c r="BG6" s="1"/>
      <c r="BH6" s="1"/>
      <c r="BI6" s="1"/>
    </row>
    <row r="7" spans="1:61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51" t="s">
        <v>119</v>
      </c>
      <c r="BI7" s="44">
        <f>COUNTIF('List (Primary)'!$G$9:$G$500,"ü")</f>
        <v>0</v>
      </c>
    </row>
    <row r="8" spans="1:61" ht="14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51" t="s">
        <v>120</v>
      </c>
      <c r="BI8" s="44">
        <f>COUNTIF('List (Primary)'!$K$9:$K$500,"ü")</f>
        <v>0</v>
      </c>
    </row>
    <row r="9" spans="1:61" ht="14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51" t="s">
        <v>121</v>
      </c>
      <c r="BI9" s="44">
        <f>COUNTIF('List (Primary)'!$O$9:$O$500,"ü")</f>
        <v>0</v>
      </c>
    </row>
    <row r="10" spans="1:61" ht="14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51" t="s">
        <v>122</v>
      </c>
      <c r="BI10" s="44">
        <f>COUNTIF('List (Primary)'!$H$9:$H$500,"ü")</f>
        <v>0</v>
      </c>
    </row>
    <row r="11" spans="1:61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51" t="s">
        <v>123</v>
      </c>
      <c r="BI11" s="44">
        <f>COUNTIF('List (Primary)'!$L$9:$L$500,"ü")</f>
        <v>0</v>
      </c>
    </row>
    <row r="12" spans="1:61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51" t="s">
        <v>124</v>
      </c>
      <c r="BI12" s="44">
        <f>COUNTIF('List (Primary)'!$P$9:$P$500,"ü")</f>
        <v>0</v>
      </c>
    </row>
    <row r="13" spans="1:61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51" t="s">
        <v>125</v>
      </c>
      <c r="BI13" s="44">
        <f>COUNTIF('List (Primary)'!$I$9:$I$500,"ü")</f>
        <v>0</v>
      </c>
    </row>
    <row r="14" spans="1:61" ht="14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51" t="s">
        <v>126</v>
      </c>
      <c r="BI14" s="44">
        <f>COUNTIF('List (Primary)'!$M$9:$M$500,"ü")</f>
        <v>0</v>
      </c>
    </row>
    <row r="15" spans="1:61" ht="14.25" customHeight="1">
      <c r="A15" s="1"/>
      <c r="B15" s="1"/>
      <c r="C15" s="1" t="s">
        <v>127</v>
      </c>
      <c r="D15" s="1" t="s">
        <v>128</v>
      </c>
      <c r="E15" s="1" t="s">
        <v>128</v>
      </c>
      <c r="F15" s="1" t="s">
        <v>128</v>
      </c>
      <c r="G15" s="1" t="s">
        <v>128</v>
      </c>
      <c r="H15" s="1" t="s">
        <v>128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51" t="s">
        <v>129</v>
      </c>
      <c r="BI15" s="44">
        <f>COUNTIF('List (Primary)'!$Q$9:$Q$500,"ü")</f>
        <v>0</v>
      </c>
    </row>
    <row r="16" spans="1:61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51" t="s">
        <v>130</v>
      </c>
      <c r="BI16" s="44">
        <f>COUNTIF('List (Primary)'!$J$9:$J$500,"ü")</f>
        <v>0</v>
      </c>
    </row>
    <row r="17" spans="1:61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51" t="s">
        <v>131</v>
      </c>
      <c r="BI17" s="44">
        <f>COUNTIF('List (Primary)'!$N$9:$N$500,"ü")</f>
        <v>0</v>
      </c>
    </row>
    <row r="18" spans="1:61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51" t="s">
        <v>132</v>
      </c>
      <c r="BI18" s="44">
        <f>COUNTIF('List (Primary)'!$R$9:$R$500,"ü")</f>
        <v>0</v>
      </c>
    </row>
    <row r="19" spans="1:61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51" t="s">
        <v>133</v>
      </c>
      <c r="BI19" s="44">
        <f>COUNTIF('List (Secondary)'!$G$9:$G$500,"ü")</f>
        <v>0</v>
      </c>
    </row>
    <row r="20" spans="1:61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51" t="s">
        <v>134</v>
      </c>
      <c r="BI20" s="44">
        <f>COUNTIF('List (Secondary)'!$M$9:$M$500,"ü")</f>
        <v>0</v>
      </c>
    </row>
    <row r="21" spans="1:61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51" t="s">
        <v>135</v>
      </c>
      <c r="BI21" s="44">
        <f>COUNTIF('List (Secondary)'!$S$9:$S$500,"ü")</f>
        <v>0</v>
      </c>
    </row>
    <row r="22" spans="1:61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51" t="s">
        <v>136</v>
      </c>
      <c r="BI22" s="44">
        <f>COUNTIF('List (Secondary)'!$H$9:$H$500,"ü")</f>
        <v>0</v>
      </c>
    </row>
    <row r="23" spans="1:61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51" t="s">
        <v>137</v>
      </c>
      <c r="BI23" s="44">
        <f>COUNTIF('List (Secondary)'!$N$9:$N$500,"ü")</f>
        <v>0</v>
      </c>
    </row>
    <row r="24" spans="1:61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51" t="s">
        <v>138</v>
      </c>
      <c r="BI24" s="44">
        <f>COUNTIF('List (Secondary)'!$T$9:$T$500,"ü")</f>
        <v>0</v>
      </c>
    </row>
    <row r="25" spans="1:61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51" t="s">
        <v>139</v>
      </c>
      <c r="BI25" s="44">
        <f>COUNTIF('List (Secondary)'!$I$9:$I$500,"ü")</f>
        <v>0</v>
      </c>
    </row>
    <row r="26" spans="1:61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51" t="s">
        <v>140</v>
      </c>
      <c r="BI26" s="44">
        <f>COUNTIF('List (Secondary)'!$O$9:$O$500,"ü")</f>
        <v>0</v>
      </c>
    </row>
    <row r="27" spans="1:61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51" t="s">
        <v>141</v>
      </c>
      <c r="BI27" s="44">
        <f>COUNTIF('List (Secondary)'!$U$9:$U$500,"ü")</f>
        <v>0</v>
      </c>
    </row>
    <row r="28" spans="1:61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51" t="s">
        <v>142</v>
      </c>
      <c r="BI28" s="44">
        <f>COUNTIF('List (Secondary)'!$J$9:$J$500,"ü")</f>
        <v>0</v>
      </c>
    </row>
    <row r="29" spans="1:61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51" t="s">
        <v>143</v>
      </c>
      <c r="BI29" s="44">
        <f>COUNTIF('List (Secondary)'!$P$9:$P$500,"ü")</f>
        <v>0</v>
      </c>
    </row>
    <row r="30" spans="1:61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51" t="s">
        <v>144</v>
      </c>
      <c r="BI30" s="44">
        <f>COUNTIF('List (Secondary)'!$V$9:$V$500,"ü")</f>
        <v>0</v>
      </c>
    </row>
    <row r="31" spans="1:61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51" t="s">
        <v>145</v>
      </c>
      <c r="BI31" s="44">
        <f>COUNTIF('List (Secondary)'!$K$9:$K$500,"ü")</f>
        <v>0</v>
      </c>
    </row>
    <row r="32" spans="1:61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51" t="s">
        <v>146</v>
      </c>
      <c r="BI32" s="44">
        <f>COUNTIF('List (Secondary)'!$Q$9:$Q$500,"ü")</f>
        <v>0</v>
      </c>
    </row>
    <row r="33" spans="1:61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51" t="s">
        <v>147</v>
      </c>
      <c r="BI33" s="44">
        <f>COUNTIF('List (Secondary)'!$W$9:$W$500,"ü")</f>
        <v>0</v>
      </c>
    </row>
    <row r="34" spans="1:61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51" t="s">
        <v>148</v>
      </c>
      <c r="BI34" s="44">
        <f>COUNTIF('List (Secondary)'!$L$9:$L$500,"ü")</f>
        <v>0</v>
      </c>
    </row>
    <row r="35" spans="1:61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51" t="s">
        <v>149</v>
      </c>
      <c r="BI35" s="44">
        <f>COUNTIF('List (Secondary)'!$R$9:$R$500,"ü")</f>
        <v>0</v>
      </c>
    </row>
    <row r="36" spans="1:61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51" t="s">
        <v>150</v>
      </c>
      <c r="BI36" s="44">
        <f>COUNTIF('List (Secondary)'!$X$9:$X$500,"ü")</f>
        <v>0</v>
      </c>
    </row>
    <row r="37" spans="1:61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44" t="s">
        <v>151</v>
      </c>
      <c r="BI37" s="44">
        <f>SUM(BI7:BI36)</f>
        <v>0</v>
      </c>
    </row>
    <row r="38" spans="1:61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</row>
    <row r="39" spans="1:61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</row>
    <row r="40" spans="1:61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</row>
    <row r="41" spans="1:61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</row>
    <row r="42" spans="1:61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</row>
    <row r="43" spans="1:61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</row>
    <row r="44" spans="1:61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</row>
    <row r="45" spans="1:61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</row>
    <row r="46" spans="1:61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</row>
    <row r="47" spans="1:61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</row>
    <row r="48" spans="1:61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</row>
    <row r="49" spans="1:61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</row>
    <row r="50" spans="1:61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</row>
    <row r="51" spans="1:6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</row>
    <row r="52" spans="1:61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</row>
    <row r="53" spans="1:61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</row>
    <row r="54" spans="1:61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</row>
    <row r="55" spans="1:61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</row>
    <row r="56" spans="1:61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</row>
    <row r="57" spans="1:61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</row>
    <row r="58" spans="1:61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</row>
    <row r="59" spans="1:61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</row>
    <row r="60" spans="1:61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</row>
    <row r="61" spans="1:61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</row>
    <row r="62" spans="1:61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</row>
    <row r="63" spans="1:61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</row>
    <row r="64" spans="1:61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6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61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</row>
    <row r="73" spans="1:61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61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</row>
    <row r="75" spans="1:61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</row>
    <row r="76" spans="1:61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</row>
    <row r="77" spans="1:61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</row>
    <row r="78" spans="1:61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</row>
    <row r="79" spans="1:61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61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</row>
    <row r="81" spans="1:6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</row>
    <row r="82" spans="1:61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</row>
    <row r="83" spans="1:61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</row>
    <row r="84" spans="1:61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</row>
    <row r="85" spans="1:61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</row>
    <row r="86" spans="1:61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</row>
    <row r="87" spans="1:61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</row>
    <row r="88" spans="1:61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</row>
    <row r="89" spans="1:61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</row>
    <row r="90" spans="1:61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</row>
    <row r="91" spans="1:6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</row>
    <row r="92" spans="1:61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</row>
    <row r="93" spans="1:61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</row>
    <row r="94" spans="1:61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</row>
    <row r="95" spans="1:61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</row>
    <row r="96" spans="1:61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</row>
    <row r="97" spans="1:61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</row>
    <row r="98" spans="1:61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</row>
    <row r="99" spans="1:61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</row>
    <row r="100" spans="1:61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</row>
    <row r="101" spans="1:6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</row>
    <row r="102" spans="1:61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</row>
    <row r="103" spans="1:61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</row>
    <row r="104" spans="1:61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</row>
    <row r="105" spans="1:61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</row>
    <row r="106" spans="1:61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</row>
    <row r="107" spans="1:61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</row>
    <row r="108" spans="1:61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</row>
    <row r="109" spans="1:61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</row>
    <row r="110" spans="1:61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</row>
    <row r="111" spans="1:6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</row>
    <row r="112" spans="1:61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</row>
    <row r="113" spans="1:61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</row>
    <row r="114" spans="1:61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</row>
    <row r="115" spans="1:61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</row>
    <row r="116" spans="1:61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</row>
    <row r="117" spans="1:61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</row>
    <row r="118" spans="1:61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</row>
    <row r="119" spans="1:61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</row>
    <row r="120" spans="1:61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6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61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61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61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61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61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61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61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6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61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61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61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61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61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</row>
    <row r="138" spans="1:61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61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61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6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</row>
    <row r="161" spans="1: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</row>
    <row r="162" spans="1:61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</row>
    <row r="163" spans="1:61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</row>
    <row r="164" spans="1:61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</row>
    <row r="165" spans="1:61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</row>
    <row r="166" spans="1:61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</row>
    <row r="167" spans="1:61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</row>
    <row r="168" spans="1:61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</row>
    <row r="169" spans="1:61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</row>
    <row r="170" spans="1:61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</row>
    <row r="171" spans="1:6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</row>
    <row r="172" spans="1:61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</row>
    <row r="173" spans="1:61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</row>
    <row r="174" spans="1:61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</row>
    <row r="175" spans="1:61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</row>
    <row r="176" spans="1:61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</row>
    <row r="177" spans="1:61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</row>
    <row r="178" spans="1:61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</row>
    <row r="179" spans="1:61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</row>
    <row r="180" spans="1:61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</row>
    <row r="181" spans="1:6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</row>
    <row r="182" spans="1:61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</row>
    <row r="183" spans="1:61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</row>
    <row r="184" spans="1:61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</row>
    <row r="185" spans="1:61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</row>
    <row r="186" spans="1:61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</row>
    <row r="187" spans="1:61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</row>
    <row r="188" spans="1:61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</row>
    <row r="189" spans="1:61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</row>
    <row r="190" spans="1:61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</row>
    <row r="191" spans="1:6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</row>
    <row r="192" spans="1:61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</row>
    <row r="193" spans="1:61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</row>
    <row r="194" spans="1:61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</row>
    <row r="195" spans="1:61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</row>
    <row r="196" spans="1:61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</row>
    <row r="197" spans="1:61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</row>
    <row r="198" spans="1:61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</row>
    <row r="199" spans="1:61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</row>
    <row r="200" spans="1:61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</row>
    <row r="201" spans="1:6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</row>
    <row r="202" spans="1:61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</row>
    <row r="203" spans="1:61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</row>
    <row r="204" spans="1:61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</row>
    <row r="205" spans="1:61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</row>
    <row r="206" spans="1:61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</row>
    <row r="207" spans="1:61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</row>
    <row r="208" spans="1:61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</row>
    <row r="209" spans="1:61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</row>
    <row r="210" spans="1:61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</row>
    <row r="211" spans="1:6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</row>
    <row r="212" spans="1:61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</row>
    <row r="213" spans="1:61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</row>
    <row r="214" spans="1:61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</row>
    <row r="215" spans="1:61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</row>
    <row r="216" spans="1:61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</row>
    <row r="217" spans="1:61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</row>
    <row r="218" spans="1:61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</row>
    <row r="219" spans="1:61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</row>
    <row r="220" spans="1:61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</row>
    <row r="221" spans="1:6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</row>
    <row r="222" spans="1:61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</row>
    <row r="223" spans="1:61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</row>
    <row r="224" spans="1:61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</row>
    <row r="225" spans="1:61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</row>
    <row r="226" spans="1:61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</row>
    <row r="227" spans="1:61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</row>
    <row r="228" spans="1:61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</row>
    <row r="229" spans="1:61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</row>
    <row r="230" spans="1:61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</row>
    <row r="231" spans="1:6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</row>
    <row r="232" spans="1:61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</row>
    <row r="233" spans="1:61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</row>
    <row r="234" spans="1:61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</row>
    <row r="235" spans="1:61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</row>
    <row r="236" spans="1:61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</row>
    <row r="237" spans="1:61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</row>
    <row r="238" spans="1:61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</row>
    <row r="239" spans="1:61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</row>
    <row r="240" spans="1:61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</row>
    <row r="241" spans="1:6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</row>
    <row r="242" spans="1:61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</row>
    <row r="243" spans="1:61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</row>
    <row r="244" spans="1:61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</row>
    <row r="245" spans="1:61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</row>
    <row r="246" spans="1:61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</row>
    <row r="247" spans="1:61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</row>
    <row r="248" spans="1:61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</row>
    <row r="249" spans="1:61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</row>
    <row r="250" spans="1:61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</row>
    <row r="251" spans="1:6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</row>
    <row r="252" spans="1:61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</row>
    <row r="253" spans="1:61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</row>
    <row r="254" spans="1:61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</row>
    <row r="255" spans="1:61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</row>
    <row r="256" spans="1:61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</row>
    <row r="257" spans="1:61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</row>
    <row r="258" spans="1:61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</row>
    <row r="259" spans="1:61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</row>
    <row r="260" spans="1:61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</row>
    <row r="261" spans="1: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</row>
    <row r="262" spans="1:61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</row>
    <row r="263" spans="1:61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</row>
    <row r="264" spans="1:61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</row>
    <row r="265" spans="1:61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</row>
    <row r="266" spans="1:61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</row>
    <row r="267" spans="1:61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</row>
    <row r="268" spans="1:61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</row>
    <row r="269" spans="1:61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</row>
    <row r="270" spans="1:61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</row>
    <row r="271" spans="1:6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</row>
    <row r="272" spans="1:61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</row>
    <row r="273" spans="1:61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</row>
    <row r="274" spans="1:61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</row>
    <row r="275" spans="1:61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</row>
    <row r="276" spans="1:61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</row>
    <row r="277" spans="1:61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</row>
    <row r="278" spans="1:61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</row>
    <row r="279" spans="1:61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</row>
    <row r="280" spans="1:61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</row>
    <row r="281" spans="1:6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</row>
    <row r="282" spans="1:61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</row>
    <row r="283" spans="1:61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</row>
    <row r="284" spans="1:61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</row>
    <row r="285" spans="1:61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</row>
    <row r="286" spans="1:61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</row>
    <row r="287" spans="1:61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</row>
    <row r="288" spans="1:61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</row>
    <row r="289" spans="1:61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</row>
    <row r="290" spans="1:61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</row>
    <row r="291" spans="1:6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</row>
    <row r="292" spans="1:61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</row>
    <row r="293" spans="1:61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</row>
    <row r="294" spans="1:61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</row>
    <row r="295" spans="1:61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</row>
    <row r="296" spans="1:61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</row>
    <row r="297" spans="1:61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</row>
    <row r="298" spans="1:61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</row>
    <row r="299" spans="1:61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</row>
    <row r="300" spans="1:61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</row>
    <row r="301" spans="1:6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</row>
    <row r="302" spans="1:61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</row>
    <row r="303" spans="1:61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</row>
    <row r="304" spans="1:61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</row>
    <row r="305" spans="1:61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</row>
    <row r="306" spans="1:61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</row>
    <row r="307" spans="1:61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</row>
    <row r="308" spans="1:61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</row>
    <row r="309" spans="1:61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</row>
    <row r="310" spans="1:61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</row>
    <row r="311" spans="1:6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</row>
    <row r="312" spans="1:61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</row>
    <row r="313" spans="1:61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</row>
    <row r="314" spans="1:61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</row>
    <row r="315" spans="1:61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</row>
    <row r="316" spans="1:61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</row>
    <row r="317" spans="1:61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</row>
    <row r="318" spans="1:61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</row>
    <row r="319" spans="1:61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</row>
    <row r="320" spans="1:61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</row>
    <row r="321" spans="1:6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</row>
    <row r="322" spans="1:61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</row>
    <row r="323" spans="1:61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</row>
    <row r="324" spans="1:61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</row>
    <row r="325" spans="1:61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</row>
    <row r="326" spans="1:61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</row>
    <row r="327" spans="1:61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</row>
    <row r="328" spans="1:61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</row>
    <row r="329" spans="1:61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</row>
    <row r="330" spans="1:61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</row>
    <row r="331" spans="1:6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</row>
    <row r="332" spans="1:61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</row>
    <row r="333" spans="1:61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</row>
    <row r="334" spans="1:61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</row>
    <row r="335" spans="1:61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</row>
    <row r="336" spans="1:61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</row>
    <row r="337" spans="1:61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</row>
    <row r="338" spans="1:61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</row>
    <row r="339" spans="1:61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</row>
    <row r="340" spans="1:61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</row>
    <row r="341" spans="1:6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</row>
    <row r="342" spans="1:61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</row>
    <row r="343" spans="1:61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</row>
    <row r="344" spans="1:61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</row>
    <row r="345" spans="1:61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</row>
    <row r="346" spans="1:61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</row>
    <row r="347" spans="1:61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</row>
    <row r="348" spans="1:61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</row>
    <row r="349" spans="1:61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</row>
    <row r="350" spans="1:61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</row>
    <row r="351" spans="1:6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</row>
    <row r="352" spans="1:61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</row>
    <row r="353" spans="1:61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</row>
    <row r="354" spans="1:61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</row>
    <row r="355" spans="1:61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</row>
    <row r="356" spans="1:61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</row>
    <row r="357" spans="1:61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</row>
    <row r="358" spans="1:61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</row>
    <row r="359" spans="1:61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</row>
    <row r="360" spans="1:61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</row>
    <row r="361" spans="1: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</row>
    <row r="362" spans="1:61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</row>
    <row r="363" spans="1:61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</row>
    <row r="364" spans="1:61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</row>
    <row r="365" spans="1:61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</row>
    <row r="366" spans="1:61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</row>
    <row r="367" spans="1:61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</row>
    <row r="368" spans="1:61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</row>
    <row r="369" spans="1:61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</row>
    <row r="370" spans="1:61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</row>
    <row r="371" spans="1:6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</row>
    <row r="372" spans="1:61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</row>
    <row r="373" spans="1:61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</row>
    <row r="374" spans="1:61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</row>
    <row r="375" spans="1:61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</row>
    <row r="376" spans="1:61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</row>
    <row r="377" spans="1:61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</row>
    <row r="378" spans="1:61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</row>
    <row r="379" spans="1:61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</row>
    <row r="380" spans="1:61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</row>
    <row r="381" spans="1:6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</row>
    <row r="382" spans="1:61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</row>
    <row r="383" spans="1:61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</row>
    <row r="384" spans="1:61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</row>
    <row r="385" spans="1:61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</row>
    <row r="386" spans="1:61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</row>
    <row r="387" spans="1:61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</row>
    <row r="388" spans="1:61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</row>
    <row r="389" spans="1:61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</row>
    <row r="390" spans="1:61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</row>
    <row r="391" spans="1:6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</row>
    <row r="392" spans="1:61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</row>
    <row r="393" spans="1:61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</row>
    <row r="394" spans="1:61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</row>
    <row r="395" spans="1:61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</row>
    <row r="396" spans="1:61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</row>
    <row r="397" spans="1:61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</row>
    <row r="398" spans="1:61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</row>
    <row r="399" spans="1:61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</row>
    <row r="400" spans="1:61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</row>
    <row r="401" spans="1:6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</row>
    <row r="402" spans="1:61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</row>
    <row r="403" spans="1:61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</row>
    <row r="404" spans="1:61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</row>
    <row r="405" spans="1:61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</row>
    <row r="406" spans="1:61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</row>
    <row r="407" spans="1:61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</row>
    <row r="408" spans="1:61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</row>
    <row r="409" spans="1:61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1:61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</row>
    <row r="411" spans="1:6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</row>
    <row r="412" spans="1:61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</row>
    <row r="413" spans="1:61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</row>
    <row r="414" spans="1:61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</row>
    <row r="415" spans="1:61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</row>
    <row r="416" spans="1:61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</row>
    <row r="417" spans="1:61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</row>
    <row r="418" spans="1:61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</row>
    <row r="419" spans="1:61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</row>
    <row r="420" spans="1:61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</row>
    <row r="421" spans="1:6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</row>
    <row r="422" spans="1:61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</row>
    <row r="423" spans="1:61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</row>
    <row r="424" spans="1:61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</row>
    <row r="425" spans="1:61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</row>
    <row r="426" spans="1:61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</row>
    <row r="427" spans="1:61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</row>
    <row r="428" spans="1:61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</row>
    <row r="429" spans="1:61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</row>
    <row r="430" spans="1:61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</row>
    <row r="431" spans="1:6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</row>
    <row r="432" spans="1:61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</row>
    <row r="433" spans="1:61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</row>
    <row r="434" spans="1:61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</row>
    <row r="435" spans="1:61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</row>
    <row r="436" spans="1:61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</row>
    <row r="437" spans="1:61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</row>
    <row r="438" spans="1:61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</row>
    <row r="439" spans="1:61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</row>
    <row r="440" spans="1:61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</row>
    <row r="441" spans="1:6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</row>
    <row r="442" spans="1:61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</row>
    <row r="443" spans="1:61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</row>
    <row r="444" spans="1:61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</row>
    <row r="445" spans="1:61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</row>
    <row r="446" spans="1:61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</row>
    <row r="447" spans="1:61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</row>
    <row r="448" spans="1:61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</row>
    <row r="449" spans="1:61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</row>
    <row r="450" spans="1:61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</row>
    <row r="451" spans="1:6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</row>
    <row r="452" spans="1:61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</row>
    <row r="453" spans="1:61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</row>
    <row r="454" spans="1:61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</row>
    <row r="455" spans="1:61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</row>
    <row r="456" spans="1:61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</row>
    <row r="457" spans="1:61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</row>
    <row r="458" spans="1:61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</row>
    <row r="459" spans="1:61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</row>
    <row r="460" spans="1:61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</row>
    <row r="461" spans="1: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</row>
    <row r="462" spans="1:61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</row>
    <row r="463" spans="1:61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</row>
    <row r="464" spans="1:61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</row>
    <row r="465" spans="1:61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</row>
    <row r="466" spans="1:61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</row>
    <row r="467" spans="1:61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</row>
    <row r="468" spans="1:61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</row>
    <row r="469" spans="1:61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</row>
    <row r="470" spans="1:61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</row>
    <row r="471" spans="1:6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</row>
    <row r="472" spans="1:61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</row>
    <row r="473" spans="1:61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</row>
    <row r="474" spans="1:61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</row>
    <row r="475" spans="1:61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</row>
    <row r="476" spans="1:61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</row>
    <row r="477" spans="1:61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</row>
    <row r="478" spans="1:61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</row>
    <row r="479" spans="1:61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</row>
    <row r="480" spans="1:61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</row>
    <row r="481" spans="1:6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</row>
    <row r="482" spans="1:61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</row>
    <row r="483" spans="1:61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</row>
    <row r="484" spans="1:61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</row>
    <row r="485" spans="1:61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</row>
    <row r="486" spans="1:61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</row>
    <row r="487" spans="1:61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</row>
    <row r="488" spans="1:61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</row>
    <row r="489" spans="1:61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</row>
    <row r="490" spans="1:61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</row>
    <row r="491" spans="1:6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</row>
    <row r="492" spans="1:61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</row>
    <row r="493" spans="1:61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</row>
    <row r="494" spans="1:61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</row>
    <row r="495" spans="1:61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</row>
    <row r="496" spans="1:61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</row>
    <row r="497" spans="1:61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</row>
    <row r="498" spans="1:61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</row>
    <row r="499" spans="1:61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</row>
    <row r="500" spans="1:61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</row>
    <row r="501" spans="1:6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</row>
    <row r="502" spans="1:61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</row>
    <row r="503" spans="1:61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</row>
    <row r="504" spans="1:61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</row>
    <row r="505" spans="1:61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</row>
    <row r="506" spans="1:61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</row>
    <row r="507" spans="1:61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</row>
    <row r="508" spans="1:61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</row>
    <row r="509" spans="1:61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</row>
    <row r="510" spans="1:61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</row>
    <row r="511" spans="1:6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</row>
    <row r="512" spans="1:61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</row>
    <row r="513" spans="1:61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</row>
    <row r="514" spans="1:61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</row>
    <row r="515" spans="1:61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</row>
    <row r="516" spans="1:61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</row>
    <row r="517" spans="1:61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</row>
    <row r="518" spans="1:61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</row>
    <row r="519" spans="1:61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</row>
    <row r="520" spans="1:61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</row>
    <row r="521" spans="1:6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</row>
    <row r="522" spans="1:61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</row>
    <row r="523" spans="1:61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</row>
    <row r="524" spans="1:61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</row>
    <row r="525" spans="1:61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</row>
    <row r="526" spans="1:61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</row>
    <row r="527" spans="1:61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</row>
    <row r="528" spans="1:61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</row>
    <row r="529" spans="1:61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</row>
    <row r="530" spans="1:61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</row>
    <row r="531" spans="1:6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</row>
    <row r="532" spans="1:61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</row>
    <row r="533" spans="1:61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</row>
    <row r="534" spans="1:61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</row>
    <row r="535" spans="1:61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</row>
    <row r="536" spans="1:61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</row>
    <row r="537" spans="1:61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</row>
    <row r="538" spans="1:61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</row>
    <row r="539" spans="1:61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</row>
    <row r="540" spans="1:61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</row>
    <row r="541" spans="1:6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</row>
    <row r="542" spans="1:61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</row>
    <row r="543" spans="1:61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</row>
    <row r="544" spans="1:61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</row>
    <row r="545" spans="1:61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</row>
    <row r="546" spans="1:61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</row>
    <row r="547" spans="1:61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</row>
    <row r="548" spans="1:61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</row>
    <row r="549" spans="1:61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</row>
    <row r="550" spans="1:61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</row>
    <row r="551" spans="1:6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</row>
    <row r="552" spans="1:61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</row>
    <row r="553" spans="1:61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</row>
    <row r="554" spans="1:61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</row>
    <row r="555" spans="1:61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</row>
    <row r="556" spans="1:61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</row>
    <row r="557" spans="1:61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</row>
    <row r="558" spans="1:61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</row>
    <row r="559" spans="1:61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</row>
    <row r="560" spans="1:61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</row>
    <row r="561" spans="1: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</row>
    <row r="562" spans="1:61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</row>
    <row r="563" spans="1:61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</row>
    <row r="564" spans="1:61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</row>
    <row r="565" spans="1:61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</row>
    <row r="566" spans="1:61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</row>
    <row r="567" spans="1:61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</row>
    <row r="568" spans="1:61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</row>
    <row r="569" spans="1:61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</row>
    <row r="570" spans="1:61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</row>
    <row r="571" spans="1:6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</row>
    <row r="572" spans="1:61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</row>
    <row r="573" spans="1:61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</row>
    <row r="574" spans="1:61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</row>
    <row r="575" spans="1:61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</row>
    <row r="576" spans="1:61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</row>
    <row r="577" spans="1:61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</row>
    <row r="578" spans="1:61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</row>
    <row r="579" spans="1:61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</row>
    <row r="580" spans="1:61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</row>
    <row r="581" spans="1:6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</row>
    <row r="582" spans="1:61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</row>
    <row r="583" spans="1:61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</row>
    <row r="584" spans="1:61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</row>
    <row r="585" spans="1:61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</row>
    <row r="586" spans="1:61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</row>
    <row r="587" spans="1:61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</row>
    <row r="588" spans="1:61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</row>
    <row r="589" spans="1:61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</row>
    <row r="590" spans="1:61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</row>
    <row r="591" spans="1:6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</row>
    <row r="592" spans="1:61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</row>
    <row r="593" spans="1:61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</row>
    <row r="594" spans="1:61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</row>
    <row r="595" spans="1:61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</row>
    <row r="596" spans="1:61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</row>
    <row r="597" spans="1:61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</row>
    <row r="598" spans="1:61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</row>
    <row r="599" spans="1:61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</row>
    <row r="600" spans="1:61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</row>
    <row r="601" spans="1:6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</row>
    <row r="602" spans="1:61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</row>
    <row r="603" spans="1:61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</row>
    <row r="604" spans="1:61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</row>
    <row r="605" spans="1:61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</row>
    <row r="606" spans="1:61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</row>
    <row r="607" spans="1:61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</row>
    <row r="608" spans="1:61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</row>
    <row r="609" spans="1:61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</row>
    <row r="610" spans="1:61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</row>
    <row r="611" spans="1:6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</row>
    <row r="612" spans="1:61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</row>
    <row r="613" spans="1:61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</row>
    <row r="614" spans="1:61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</row>
    <row r="615" spans="1:61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</row>
    <row r="616" spans="1:61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</row>
    <row r="617" spans="1:61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</row>
    <row r="618" spans="1:61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</row>
    <row r="619" spans="1:61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</row>
    <row r="620" spans="1:61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</row>
    <row r="621" spans="1:6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</row>
    <row r="622" spans="1:61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</row>
    <row r="623" spans="1:61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</row>
    <row r="624" spans="1:61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</row>
    <row r="625" spans="1:61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</row>
    <row r="626" spans="1:61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</row>
    <row r="627" spans="1:61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</row>
    <row r="628" spans="1:61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</row>
    <row r="629" spans="1:61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</row>
    <row r="630" spans="1:61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</row>
    <row r="631" spans="1:6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</row>
    <row r="632" spans="1:61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</row>
    <row r="633" spans="1:61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</row>
    <row r="634" spans="1:61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</row>
    <row r="635" spans="1:61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</row>
    <row r="636" spans="1:61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</row>
    <row r="637" spans="1:61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</row>
    <row r="638" spans="1:61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</row>
    <row r="639" spans="1:61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</row>
    <row r="640" spans="1:61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</row>
    <row r="641" spans="1:6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</row>
    <row r="642" spans="1:61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</row>
    <row r="643" spans="1:61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</row>
    <row r="644" spans="1:61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</row>
    <row r="645" spans="1:61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</row>
    <row r="646" spans="1:61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</row>
    <row r="647" spans="1:61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</row>
    <row r="648" spans="1:61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</row>
    <row r="649" spans="1:61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</row>
    <row r="650" spans="1:61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</row>
    <row r="651" spans="1:6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</row>
    <row r="652" spans="1:61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</row>
    <row r="653" spans="1:61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</row>
    <row r="654" spans="1:61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</row>
    <row r="655" spans="1:61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</row>
    <row r="656" spans="1:61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</row>
    <row r="657" spans="1:61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</row>
    <row r="658" spans="1:61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</row>
    <row r="659" spans="1:61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</row>
    <row r="660" spans="1:61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</row>
    <row r="661" spans="1: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</row>
    <row r="662" spans="1:61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</row>
    <row r="663" spans="1:61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</row>
    <row r="664" spans="1:61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</row>
    <row r="665" spans="1:61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</row>
    <row r="666" spans="1:61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</row>
    <row r="667" spans="1:61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</row>
    <row r="668" spans="1:61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</row>
    <row r="669" spans="1:61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</row>
    <row r="670" spans="1:61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</row>
    <row r="671" spans="1:6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</row>
    <row r="672" spans="1:61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</row>
    <row r="673" spans="1:61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</row>
    <row r="674" spans="1:61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</row>
    <row r="675" spans="1:61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</row>
    <row r="676" spans="1:61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</row>
    <row r="677" spans="1:61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</row>
    <row r="678" spans="1:61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</row>
    <row r="679" spans="1:61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</row>
    <row r="680" spans="1:61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</row>
    <row r="681" spans="1:6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</row>
    <row r="682" spans="1:61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</row>
    <row r="683" spans="1:61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</row>
    <row r="684" spans="1:61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</row>
    <row r="685" spans="1:61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</row>
    <row r="686" spans="1:61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</row>
    <row r="687" spans="1:61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</row>
    <row r="688" spans="1:61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</row>
    <row r="689" spans="1:61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</row>
    <row r="690" spans="1:61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</row>
    <row r="691" spans="1:6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</row>
    <row r="692" spans="1:61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</row>
    <row r="693" spans="1:61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</row>
    <row r="694" spans="1:61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</row>
    <row r="695" spans="1:61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</row>
    <row r="696" spans="1:61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</row>
    <row r="697" spans="1:61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</row>
    <row r="698" spans="1:61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</row>
    <row r="699" spans="1:61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</row>
    <row r="700" spans="1:61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</row>
    <row r="701" spans="1:6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</row>
    <row r="702" spans="1:61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</row>
    <row r="703" spans="1:61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</row>
    <row r="704" spans="1:61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</row>
    <row r="705" spans="1:61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</row>
    <row r="706" spans="1:61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</row>
    <row r="707" spans="1:61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</row>
    <row r="708" spans="1:61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</row>
    <row r="709" spans="1:61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</row>
    <row r="710" spans="1:61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</row>
    <row r="711" spans="1:6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</row>
    <row r="712" spans="1:61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</row>
    <row r="713" spans="1:61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</row>
    <row r="714" spans="1:61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</row>
    <row r="715" spans="1:61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</row>
    <row r="716" spans="1:61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</row>
    <row r="717" spans="1:61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</row>
    <row r="718" spans="1:61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</row>
    <row r="719" spans="1:61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</row>
    <row r="720" spans="1:61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</row>
    <row r="721" spans="1:6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</row>
    <row r="722" spans="1:61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</row>
    <row r="723" spans="1:61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</row>
    <row r="724" spans="1:61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</row>
    <row r="725" spans="1:61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</row>
    <row r="726" spans="1:61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</row>
    <row r="727" spans="1:61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</row>
    <row r="728" spans="1:61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</row>
    <row r="729" spans="1:61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</row>
    <row r="730" spans="1:61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</row>
    <row r="731" spans="1:6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</row>
    <row r="732" spans="1:61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</row>
    <row r="733" spans="1:61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</row>
    <row r="734" spans="1:61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</row>
    <row r="735" spans="1:61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</row>
    <row r="736" spans="1:61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</row>
    <row r="737" spans="1:61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</row>
    <row r="738" spans="1:61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</row>
    <row r="739" spans="1:61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</row>
    <row r="740" spans="1:61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</row>
    <row r="741" spans="1:6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</row>
    <row r="742" spans="1:61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</row>
    <row r="743" spans="1:61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</row>
    <row r="744" spans="1:61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</row>
    <row r="745" spans="1:61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</row>
    <row r="746" spans="1:61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</row>
    <row r="747" spans="1:61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</row>
    <row r="748" spans="1:61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</row>
    <row r="749" spans="1:61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</row>
    <row r="750" spans="1:61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</row>
    <row r="751" spans="1:6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</row>
    <row r="752" spans="1:61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</row>
    <row r="753" spans="1:61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</row>
    <row r="754" spans="1:61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</row>
    <row r="755" spans="1:61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</row>
    <row r="756" spans="1:61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</row>
    <row r="757" spans="1:61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</row>
    <row r="758" spans="1:61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</row>
    <row r="759" spans="1:61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</row>
    <row r="760" spans="1:61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</row>
    <row r="761" spans="1: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</row>
    <row r="762" spans="1:61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</row>
    <row r="763" spans="1:61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</row>
    <row r="764" spans="1:61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</row>
    <row r="765" spans="1:61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</row>
    <row r="766" spans="1:61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</row>
    <row r="767" spans="1:61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</row>
    <row r="768" spans="1:61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</row>
    <row r="769" spans="1:61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</row>
    <row r="770" spans="1:61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</row>
    <row r="771" spans="1:6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</row>
    <row r="772" spans="1:61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</row>
    <row r="773" spans="1:61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</row>
    <row r="774" spans="1:61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</row>
    <row r="775" spans="1:61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</row>
    <row r="776" spans="1:61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</row>
    <row r="777" spans="1:61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</row>
    <row r="778" spans="1:61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</row>
    <row r="779" spans="1:61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</row>
    <row r="780" spans="1:61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</row>
    <row r="781" spans="1:6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</row>
    <row r="782" spans="1:61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</row>
    <row r="783" spans="1:61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</row>
    <row r="784" spans="1:61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</row>
    <row r="785" spans="1:61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</row>
    <row r="786" spans="1:61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</row>
    <row r="787" spans="1:61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</row>
    <row r="788" spans="1:61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</row>
    <row r="789" spans="1:61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</row>
    <row r="790" spans="1:61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</row>
    <row r="791" spans="1:6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</row>
    <row r="792" spans="1:61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</row>
    <row r="793" spans="1:61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</row>
    <row r="794" spans="1:61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</row>
    <row r="795" spans="1:61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</row>
    <row r="796" spans="1:61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</row>
    <row r="797" spans="1:61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</row>
    <row r="798" spans="1:61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</row>
    <row r="799" spans="1:61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</row>
    <row r="800" spans="1:61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</row>
    <row r="801" spans="1:6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</row>
    <row r="802" spans="1:61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</row>
    <row r="803" spans="1:61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</row>
    <row r="804" spans="1:61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</row>
    <row r="805" spans="1:61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</row>
    <row r="806" spans="1:61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</row>
    <row r="807" spans="1:61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</row>
    <row r="808" spans="1:61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</row>
    <row r="809" spans="1:61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</row>
    <row r="810" spans="1:61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</row>
    <row r="811" spans="1:6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</row>
    <row r="812" spans="1:61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</row>
    <row r="813" spans="1:61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</row>
    <row r="814" spans="1:61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</row>
    <row r="815" spans="1:61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</row>
    <row r="816" spans="1:61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</row>
    <row r="817" spans="1:61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</row>
    <row r="818" spans="1:61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</row>
    <row r="819" spans="1:61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</row>
    <row r="820" spans="1:61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</row>
    <row r="821" spans="1:6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</row>
    <row r="822" spans="1:61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</row>
    <row r="823" spans="1:61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</row>
    <row r="824" spans="1:61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</row>
    <row r="825" spans="1:61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</row>
    <row r="826" spans="1:61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</row>
    <row r="827" spans="1:61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</row>
    <row r="828" spans="1:61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</row>
    <row r="829" spans="1:61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</row>
    <row r="830" spans="1:61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</row>
    <row r="831" spans="1:6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</row>
    <row r="832" spans="1:61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</row>
    <row r="833" spans="1:61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</row>
    <row r="834" spans="1:61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</row>
    <row r="835" spans="1:61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</row>
    <row r="836" spans="1:61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</row>
    <row r="837" spans="1:61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</row>
    <row r="838" spans="1:61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</row>
    <row r="839" spans="1:61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</row>
    <row r="840" spans="1:61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</row>
    <row r="841" spans="1:6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</row>
    <row r="842" spans="1:61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</row>
    <row r="843" spans="1:61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</row>
    <row r="844" spans="1:61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</row>
    <row r="845" spans="1:61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</row>
    <row r="846" spans="1:61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</row>
    <row r="847" spans="1:61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</row>
    <row r="848" spans="1:61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</row>
    <row r="849" spans="1:61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</row>
    <row r="850" spans="1:61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</row>
    <row r="851" spans="1:6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</row>
    <row r="852" spans="1:61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</row>
    <row r="853" spans="1:61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</row>
    <row r="854" spans="1:61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</row>
    <row r="855" spans="1:61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</row>
    <row r="856" spans="1:61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</row>
    <row r="857" spans="1:61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</row>
    <row r="858" spans="1:61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</row>
    <row r="859" spans="1:61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</row>
    <row r="860" spans="1:61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</row>
    <row r="861" spans="1: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</row>
    <row r="862" spans="1:61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</row>
    <row r="863" spans="1:61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</row>
    <row r="864" spans="1:61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</row>
    <row r="865" spans="1:61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</row>
    <row r="866" spans="1:61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</row>
    <row r="867" spans="1:61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</row>
    <row r="868" spans="1:61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</row>
    <row r="869" spans="1:61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</row>
    <row r="870" spans="1:61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</row>
    <row r="871" spans="1:6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</row>
    <row r="872" spans="1:61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</row>
    <row r="873" spans="1:61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</row>
    <row r="874" spans="1:61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</row>
    <row r="875" spans="1:61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</row>
    <row r="876" spans="1:61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</row>
    <row r="877" spans="1:61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</row>
    <row r="878" spans="1:61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</row>
    <row r="879" spans="1:61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</row>
    <row r="880" spans="1:61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</row>
    <row r="881" spans="1:6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</row>
    <row r="882" spans="1:61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</row>
    <row r="883" spans="1:61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</row>
    <row r="884" spans="1:61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</row>
    <row r="885" spans="1:61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</row>
    <row r="886" spans="1:61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</row>
    <row r="887" spans="1:61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</row>
    <row r="888" spans="1:61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</row>
    <row r="889" spans="1:61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</row>
    <row r="890" spans="1:61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</row>
    <row r="891" spans="1:6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</row>
    <row r="892" spans="1:61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</row>
    <row r="893" spans="1:61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</row>
    <row r="894" spans="1:61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</row>
    <row r="895" spans="1:61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</row>
    <row r="896" spans="1:61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</row>
    <row r="897" spans="1:61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</row>
    <row r="898" spans="1:61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</row>
    <row r="899" spans="1:61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</row>
    <row r="900" spans="1:61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</row>
    <row r="901" spans="1:6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</row>
    <row r="902" spans="1:61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</row>
    <row r="903" spans="1:61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</row>
    <row r="904" spans="1:61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</row>
    <row r="905" spans="1:61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</row>
    <row r="906" spans="1:61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</row>
    <row r="907" spans="1:61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</row>
    <row r="908" spans="1:61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</row>
    <row r="909" spans="1:61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</row>
    <row r="910" spans="1:61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</row>
    <row r="911" spans="1:6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</row>
    <row r="912" spans="1:61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</row>
    <row r="913" spans="1:61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</row>
    <row r="914" spans="1:61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</row>
    <row r="915" spans="1:61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</row>
    <row r="916" spans="1:61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</row>
    <row r="917" spans="1:61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</row>
    <row r="918" spans="1:61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</row>
    <row r="919" spans="1:61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</row>
    <row r="920" spans="1:61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</row>
    <row r="921" spans="1:6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</row>
    <row r="922" spans="1:61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</row>
    <row r="923" spans="1:61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</row>
    <row r="924" spans="1:61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</row>
    <row r="925" spans="1:61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</row>
    <row r="926" spans="1:61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</row>
    <row r="927" spans="1:61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</row>
    <row r="928" spans="1:61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</row>
    <row r="929" spans="1:61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</row>
    <row r="930" spans="1:61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</row>
    <row r="931" spans="1:6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</row>
    <row r="932" spans="1:61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</row>
    <row r="933" spans="1:61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</row>
    <row r="934" spans="1:61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</row>
    <row r="935" spans="1:61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</row>
    <row r="936" spans="1:61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</row>
    <row r="937" spans="1:61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</row>
    <row r="938" spans="1:61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</row>
    <row r="939" spans="1:61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</row>
    <row r="940" spans="1:61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</row>
    <row r="941" spans="1:6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</row>
    <row r="942" spans="1:61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</row>
    <row r="943" spans="1:61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</row>
    <row r="944" spans="1:61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</row>
    <row r="945" spans="1:61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</row>
    <row r="946" spans="1:61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</row>
    <row r="947" spans="1:61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</row>
    <row r="948" spans="1:61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</row>
    <row r="949" spans="1:61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</row>
    <row r="950" spans="1:61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</row>
    <row r="951" spans="1:6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</row>
    <row r="952" spans="1:61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</row>
    <row r="953" spans="1:61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</row>
    <row r="954" spans="1:61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</row>
    <row r="955" spans="1:61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</row>
    <row r="956" spans="1:61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</row>
    <row r="957" spans="1:61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</row>
    <row r="958" spans="1:61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</row>
    <row r="959" spans="1:61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</row>
    <row r="960" spans="1:61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</row>
    <row r="961" spans="1: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</row>
    <row r="962" spans="1:61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</row>
    <row r="963" spans="1:61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</row>
    <row r="964" spans="1:61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</row>
    <row r="965" spans="1:61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</row>
    <row r="966" spans="1:61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</row>
    <row r="967" spans="1:61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</row>
    <row r="968" spans="1:61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</row>
    <row r="969" spans="1:61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</row>
    <row r="970" spans="1:61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</row>
    <row r="971" spans="1:6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</row>
    <row r="972" spans="1:61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</row>
    <row r="973" spans="1:61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</row>
    <row r="974" spans="1:61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</row>
    <row r="975" spans="1:61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</row>
    <row r="976" spans="1:61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</row>
    <row r="977" spans="1:61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</row>
    <row r="978" spans="1:61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</row>
    <row r="979" spans="1:61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</row>
    <row r="980" spans="1:61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</row>
    <row r="981" spans="1:6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</row>
    <row r="982" spans="1:61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</row>
    <row r="983" spans="1:61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</row>
    <row r="984" spans="1:61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</row>
    <row r="985" spans="1:61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</row>
    <row r="986" spans="1:61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</row>
    <row r="987" spans="1:61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</row>
    <row r="988" spans="1:61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</row>
    <row r="989" spans="1:61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</row>
    <row r="990" spans="1:61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</row>
    <row r="991" spans="1:6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</row>
    <row r="992" spans="1:61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</row>
    <row r="993" spans="1:61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</row>
    <row r="994" spans="1:61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</row>
    <row r="995" spans="1:61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</row>
    <row r="996" spans="1:61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</row>
    <row r="997" spans="1:61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</row>
    <row r="998" spans="1:61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</row>
    <row r="999" spans="1:61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</row>
    <row r="1000" spans="1:61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</row>
  </sheetData>
  <mergeCells count="43">
    <mergeCell ref="AU2:BA2"/>
    <mergeCell ref="J3:J4"/>
    <mergeCell ref="K3:K4"/>
    <mergeCell ref="L3:L4"/>
    <mergeCell ref="M3:M4"/>
    <mergeCell ref="N3:P3"/>
    <mergeCell ref="Q3:S3"/>
    <mergeCell ref="U3:U4"/>
    <mergeCell ref="V3:V4"/>
    <mergeCell ref="W3:W4"/>
    <mergeCell ref="X3:X4"/>
    <mergeCell ref="C2:I2"/>
    <mergeCell ref="C3:E3"/>
    <mergeCell ref="F3:H3"/>
    <mergeCell ref="BB3:BB4"/>
    <mergeCell ref="BC3:BC4"/>
    <mergeCell ref="AJ3:AL3"/>
    <mergeCell ref="AM3:AO3"/>
    <mergeCell ref="AQ3:AQ4"/>
    <mergeCell ref="AR3:AR4"/>
    <mergeCell ref="AS3:AS4"/>
    <mergeCell ref="AT3:AT4"/>
    <mergeCell ref="AU3:AW3"/>
    <mergeCell ref="AX3:AZ3"/>
    <mergeCell ref="AF2:AI2"/>
    <mergeCell ref="AJ2:AP2"/>
    <mergeCell ref="AQ2:AT2"/>
    <mergeCell ref="BD3:BD4"/>
    <mergeCell ref="BE3:BE4"/>
    <mergeCell ref="BH3:BH4"/>
    <mergeCell ref="BF1:BF4"/>
    <mergeCell ref="A2:A3"/>
    <mergeCell ref="J2:M2"/>
    <mergeCell ref="N2:T2"/>
    <mergeCell ref="U2:X2"/>
    <mergeCell ref="Y2:AE2"/>
    <mergeCell ref="BB2:BE2"/>
    <mergeCell ref="Y3:AA3"/>
    <mergeCell ref="AB3:AD3"/>
    <mergeCell ref="AF3:AF4"/>
    <mergeCell ref="AG3:AG4"/>
    <mergeCell ref="AH3:AH4"/>
    <mergeCell ref="AI3:AI4"/>
  </mergeCells>
  <conditionalFormatting sqref="BF5">
    <cfRule type="cellIs" dxfId="31" priority="3" operator="notEqual">
      <formula>$BI$4</formula>
    </cfRule>
  </conditionalFormatting>
  <conditionalFormatting sqref="BI4">
    <cfRule type="cellIs" dxfId="30" priority="2" operator="notEqual">
      <formula>$BF$5</formula>
    </cfRule>
  </conditionalFormatting>
  <conditionalFormatting sqref="BI7">
    <cfRule type="cellIs" dxfId="29" priority="4" operator="notEqual">
      <formula>$C$5</formula>
    </cfRule>
  </conditionalFormatting>
  <conditionalFormatting sqref="BI8">
    <cfRule type="cellIs" dxfId="28" priority="32" operator="notEqual">
      <formula>$D$5</formula>
    </cfRule>
  </conditionalFormatting>
  <conditionalFormatting sqref="BI9">
    <cfRule type="cellIs" dxfId="27" priority="1" operator="notEqual">
      <formula>$E$5</formula>
    </cfRule>
  </conditionalFormatting>
  <conditionalFormatting sqref="BI10">
    <cfRule type="cellIs" dxfId="26" priority="5" operator="notEqual">
      <formula>$F$5</formula>
    </cfRule>
  </conditionalFormatting>
  <conditionalFormatting sqref="BI11">
    <cfRule type="cellIs" dxfId="25" priority="6" operator="notEqual">
      <formula>$G$5</formula>
    </cfRule>
  </conditionalFormatting>
  <conditionalFormatting sqref="BI12">
    <cfRule type="cellIs" dxfId="24" priority="23" operator="notEqual">
      <formula>$H$5</formula>
    </cfRule>
  </conditionalFormatting>
  <conditionalFormatting sqref="BI13">
    <cfRule type="cellIs" dxfId="23" priority="7" operator="notEqual">
      <formula>$N$5</formula>
    </cfRule>
  </conditionalFormatting>
  <conditionalFormatting sqref="BI14">
    <cfRule type="cellIs" dxfId="22" priority="8" operator="notEqual">
      <formula>$O$5</formula>
    </cfRule>
  </conditionalFormatting>
  <conditionalFormatting sqref="BI15">
    <cfRule type="cellIs" dxfId="21" priority="24" operator="notEqual">
      <formula>$P$5</formula>
    </cfRule>
  </conditionalFormatting>
  <conditionalFormatting sqref="BI16">
    <cfRule type="cellIs" dxfId="20" priority="9" operator="notEqual">
      <formula>$Q$5</formula>
    </cfRule>
  </conditionalFormatting>
  <conditionalFormatting sqref="BI17">
    <cfRule type="cellIs" dxfId="19" priority="10" operator="notEqual">
      <formula>$R$5</formula>
    </cfRule>
  </conditionalFormatting>
  <conditionalFormatting sqref="BI18">
    <cfRule type="cellIs" dxfId="18" priority="25" operator="notEqual">
      <formula>$S$5</formula>
    </cfRule>
  </conditionalFormatting>
  <conditionalFormatting sqref="BI19">
    <cfRule type="cellIs" dxfId="17" priority="11" operator="notEqual">
      <formula>$Y$5</formula>
    </cfRule>
  </conditionalFormatting>
  <conditionalFormatting sqref="BI20">
    <cfRule type="cellIs" dxfId="16" priority="31" operator="notEqual">
      <formula>$Z$5</formula>
    </cfRule>
  </conditionalFormatting>
  <conditionalFormatting sqref="BI21">
    <cfRule type="cellIs" dxfId="15" priority="12" operator="notEqual">
      <formula>$AA$5</formula>
    </cfRule>
  </conditionalFormatting>
  <conditionalFormatting sqref="BI22">
    <cfRule type="cellIs" dxfId="14" priority="13" operator="notEqual">
      <formula>$AB$5</formula>
    </cfRule>
  </conditionalFormatting>
  <conditionalFormatting sqref="BI23">
    <cfRule type="cellIs" dxfId="13" priority="14" operator="notEqual">
      <formula>$AC$5</formula>
    </cfRule>
  </conditionalFormatting>
  <conditionalFormatting sqref="BI24">
    <cfRule type="cellIs" dxfId="12" priority="26" operator="notEqual">
      <formula>$AD$5</formula>
    </cfRule>
  </conditionalFormatting>
  <conditionalFormatting sqref="BI25">
    <cfRule type="cellIs" dxfId="11" priority="15" operator="notEqual">
      <formula>$AJ$5</formula>
    </cfRule>
  </conditionalFormatting>
  <conditionalFormatting sqref="BI26">
    <cfRule type="cellIs" dxfId="10" priority="16" operator="notEqual">
      <formula>$AK$5</formula>
    </cfRule>
  </conditionalFormatting>
  <conditionalFormatting sqref="BI27">
    <cfRule type="cellIs" dxfId="9" priority="27" operator="notEqual">
      <formula>$AL$5</formula>
    </cfRule>
  </conditionalFormatting>
  <conditionalFormatting sqref="BI28">
    <cfRule type="cellIs" dxfId="8" priority="17" operator="notEqual">
      <formula>$AM$5</formula>
    </cfRule>
  </conditionalFormatting>
  <conditionalFormatting sqref="BI29">
    <cfRule type="cellIs" dxfId="7" priority="18" operator="notEqual">
      <formula>$AN$5</formula>
    </cfRule>
  </conditionalFormatting>
  <conditionalFormatting sqref="BI30">
    <cfRule type="cellIs" dxfId="6" priority="28" operator="notEqual">
      <formula>$AO$5</formula>
    </cfRule>
  </conditionalFormatting>
  <conditionalFormatting sqref="BI31">
    <cfRule type="cellIs" dxfId="5" priority="19" operator="notEqual">
      <formula>$AU$5</formula>
    </cfRule>
  </conditionalFormatting>
  <conditionalFormatting sqref="BI32">
    <cfRule type="cellIs" dxfId="4" priority="20" operator="notEqual">
      <formula>$AV$5</formula>
    </cfRule>
  </conditionalFormatting>
  <conditionalFormatting sqref="BI33">
    <cfRule type="cellIs" dxfId="3" priority="29" operator="notEqual">
      <formula>$AW$5</formula>
    </cfRule>
  </conditionalFormatting>
  <conditionalFormatting sqref="BI34">
    <cfRule type="cellIs" dxfId="2" priority="21" operator="notEqual">
      <formula>$AX$5</formula>
    </cfRule>
  </conditionalFormatting>
  <conditionalFormatting sqref="BI35">
    <cfRule type="cellIs" dxfId="1" priority="22" operator="notEqual">
      <formula>$AY$5</formula>
    </cfRule>
  </conditionalFormatting>
  <conditionalFormatting sqref="BI36">
    <cfRule type="cellIs" dxfId="0" priority="30" operator="notEqual">
      <formula>$AZ$5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2.5" customWidth="1"/>
    <col min="3" max="3" width="13.75" customWidth="1"/>
    <col min="4" max="4" width="27.875" customWidth="1"/>
    <col min="5" max="5" width="12.625" customWidth="1"/>
    <col min="6" max="6" width="8.625" customWidth="1"/>
    <col min="7" max="18" width="4.625" customWidth="1"/>
    <col min="19" max="26" width="8.5" customWidth="1"/>
  </cols>
  <sheetData>
    <row r="1" spans="1:26" ht="18.75" customHeight="1">
      <c r="A1" s="52" t="s">
        <v>152</v>
      </c>
      <c r="B1" s="52"/>
      <c r="C1" s="52"/>
      <c r="D1" s="52"/>
      <c r="E1" s="52"/>
      <c r="F1" s="52"/>
      <c r="G1" s="53"/>
      <c r="H1" s="53"/>
      <c r="I1" s="53"/>
      <c r="J1" s="5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8.75" customHeight="1">
      <c r="A2" s="52" t="s">
        <v>153</v>
      </c>
      <c r="B2" s="52"/>
      <c r="C2" s="52"/>
      <c r="D2" s="52"/>
      <c r="E2" s="52"/>
      <c r="F2" s="52"/>
      <c r="G2" s="53"/>
      <c r="H2" s="53"/>
      <c r="I2" s="53"/>
      <c r="J2" s="53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8.75" customHeight="1">
      <c r="A3" s="52"/>
      <c r="B3" s="52"/>
      <c r="C3" s="52"/>
      <c r="D3" s="52"/>
      <c r="E3" s="52"/>
      <c r="F3" s="52"/>
      <c r="G3" s="53"/>
      <c r="H3" s="53"/>
      <c r="I3" s="53"/>
      <c r="J3" s="53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8.75" customHeight="1">
      <c r="A4" s="52" t="s">
        <v>154</v>
      </c>
      <c r="B4" s="52"/>
      <c r="C4" s="54" t="str">
        <f>IF(ISBLANK('PARTICIPANT NAME LIST'!$B$2),"",'PARTICIPANT NAME LIST'!$B$2)</f>
        <v>SELANGOR</v>
      </c>
      <c r="D4" s="54"/>
      <c r="E4" s="54"/>
      <c r="F4" s="54"/>
      <c r="G4" s="53"/>
      <c r="H4" s="53"/>
      <c r="I4" s="53"/>
      <c r="J4" s="53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8.75" customHeight="1">
      <c r="A5" s="52" t="s">
        <v>155</v>
      </c>
      <c r="B5" s="52"/>
      <c r="C5" s="55" t="str">
        <f>IF(ISBLANK('PARTICIPANT NAME LIST'!$B$4),"",UPPER('PARTICIPANT NAME LIST'!$B$4))</f>
        <v>IPTA/IPTS 国立/私立大专院校</v>
      </c>
      <c r="D5" s="55"/>
      <c r="E5" s="55"/>
      <c r="F5" s="55"/>
      <c r="G5" s="53"/>
      <c r="H5" s="53"/>
      <c r="I5" s="53"/>
      <c r="J5" s="53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8.75" customHeight="1">
      <c r="A6" s="52"/>
      <c r="B6" s="52"/>
      <c r="C6" s="52"/>
      <c r="D6" s="52"/>
      <c r="E6" s="52"/>
      <c r="F6" s="52"/>
      <c r="G6" s="53"/>
      <c r="H6" s="53"/>
      <c r="I6" s="53"/>
      <c r="J6" s="53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8.75" customHeight="1">
      <c r="A7" s="310" t="s">
        <v>21</v>
      </c>
      <c r="B7" s="56"/>
      <c r="C7" s="57"/>
      <c r="D7" s="58"/>
      <c r="E7" s="59" t="s">
        <v>156</v>
      </c>
      <c r="F7" s="58"/>
      <c r="G7" s="312" t="s">
        <v>157</v>
      </c>
      <c r="H7" s="235"/>
      <c r="I7" s="235"/>
      <c r="J7" s="309"/>
      <c r="K7" s="312" t="s">
        <v>158</v>
      </c>
      <c r="L7" s="235"/>
      <c r="M7" s="235"/>
      <c r="N7" s="309"/>
      <c r="O7" s="312" t="s">
        <v>159</v>
      </c>
      <c r="P7" s="235"/>
      <c r="Q7" s="235"/>
      <c r="R7" s="309"/>
      <c r="S7" s="52"/>
      <c r="T7" s="52"/>
      <c r="U7" s="52"/>
      <c r="V7" s="52"/>
      <c r="W7" s="52"/>
      <c r="X7" s="52"/>
      <c r="Y7" s="52"/>
      <c r="Z7" s="52"/>
    </row>
    <row r="8" spans="1:26" ht="18.75" customHeight="1">
      <c r="A8" s="311"/>
      <c r="B8" s="313" t="s">
        <v>160</v>
      </c>
      <c r="C8" s="314"/>
      <c r="D8" s="315"/>
      <c r="E8" s="60"/>
      <c r="F8" s="61" t="s">
        <v>30</v>
      </c>
      <c r="G8" s="62" t="s">
        <v>161</v>
      </c>
      <c r="H8" s="62" t="s">
        <v>162</v>
      </c>
      <c r="I8" s="62" t="s">
        <v>163</v>
      </c>
      <c r="J8" s="62" t="s">
        <v>164</v>
      </c>
      <c r="K8" s="62" t="s">
        <v>161</v>
      </c>
      <c r="L8" s="62" t="s">
        <v>162</v>
      </c>
      <c r="M8" s="62" t="s">
        <v>163</v>
      </c>
      <c r="N8" s="62" t="s">
        <v>164</v>
      </c>
      <c r="O8" s="62" t="s">
        <v>161</v>
      </c>
      <c r="P8" s="62" t="s">
        <v>162</v>
      </c>
      <c r="Q8" s="62" t="s">
        <v>163</v>
      </c>
      <c r="R8" s="62" t="s">
        <v>164</v>
      </c>
      <c r="S8" s="52"/>
      <c r="T8" s="52"/>
      <c r="U8" s="52"/>
      <c r="V8" s="52"/>
      <c r="W8" s="52"/>
      <c r="X8" s="52"/>
      <c r="Y8" s="52"/>
      <c r="Z8" s="52"/>
    </row>
    <row r="9" spans="1:26" ht="20.25" customHeight="1">
      <c r="A9" s="63" t="str">
        <f>IF(OR(ISBLANK('PARTICIPANT NAME LIST'!$B9),'PARTICIPANT NAME LIST'!G9=7,'PARTICIPANT NAME LIST'!G9=8,'PARTICIPANT NAME LIST'!G9=9,'PARTICIPANT NAME LIST'!G9=10,'PARTICIPANT NAME LIST'!G9=11,'PARTICIPANT NAME LIST'!G9=12),"",COUNTA('PARTICIPANT NAME LIST'!$B$9:$B9)-COUNTIFS('PARTICIPANT NAME LIST'!$G$9:$G9,"&gt;=7",'PARTICIPANT NAME LIST'!$G$9:$G9,"&lt;=12"))</f>
        <v/>
      </c>
      <c r="B9" s="64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LIST'!$B9))</f>
        <v/>
      </c>
      <c r="C9" s="55"/>
      <c r="D9" s="65"/>
      <c r="E9" s="66" t="str">
        <f>IF(OR(ISBLANK('PARTICIPANT NAME LIST'!$B9),'PARTICIPANT NAME LIST'!$G9=7,'PARTICIPANT NAME LIST'!$G9=8,'PARTICIPANT NAME LIST'!$G9=9,'PARTICIPANT NAME LIST'!$G9=10,'PARTICIPANT NAME LIST'!$G9=11,'PARTICIPANT NAME LIST'!$G9=12),"",'PARTICIPANT NAME LIST'!$F9)</f>
        <v/>
      </c>
      <c r="F9" s="67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LIST'!$H9))</f>
        <v/>
      </c>
      <c r="G9" s="68" t="e">
        <f>IF(AND('PARTICIPANT NAME LIST'!$G9=3,'PARTICIPANT NAME LIST'!#REF!="C"),"ü","")</f>
        <v>#REF!</v>
      </c>
      <c r="H9" s="68" t="e">
        <f>IF(AND('PARTICIPANT NAME LIST'!$G9=4,'PARTICIPANT NAME LIST'!#REF!="C"),"ü","")</f>
        <v>#REF!</v>
      </c>
      <c r="I9" s="68" t="e">
        <f>IF(AND('PARTICIPANT NAME LIST'!$G9=5,'PARTICIPANT NAME LIST'!#REF!="C"),"ü","")</f>
        <v>#REF!</v>
      </c>
      <c r="J9" s="68" t="e">
        <f>IF(AND('PARTICIPANT NAME LIST'!$G9=6,'PARTICIPANT NAME LIST'!#REF!="C"),"ü","")</f>
        <v>#REF!</v>
      </c>
      <c r="K9" s="68" t="e">
        <f>IF(AND('PARTICIPANT NAME LIST'!$G9=3,'PARTICIPANT NAME LIST'!#REF!="E"),"ü","")</f>
        <v>#REF!</v>
      </c>
      <c r="L9" s="68" t="e">
        <f>IF(AND('PARTICIPANT NAME LIST'!$G9=4,'PARTICIPANT NAME LIST'!#REF!="E"),"ü","")</f>
        <v>#REF!</v>
      </c>
      <c r="M9" s="68" t="e">
        <f>IF(AND('PARTICIPANT NAME LIST'!$G9=5,'PARTICIPANT NAME LIST'!#REF!="E"),"ü","")</f>
        <v>#REF!</v>
      </c>
      <c r="N9" s="68" t="e">
        <f>IF(AND('PARTICIPANT NAME LIST'!$G9=6,'PARTICIPANT NAME LIST'!#REF!="E"),"ü","")</f>
        <v>#REF!</v>
      </c>
      <c r="O9" s="68" t="e">
        <f>IF(AND('PARTICIPANT NAME LIST'!$G9=3,'PARTICIPANT NAME LIST'!#REF!="M"),"ü","")</f>
        <v>#REF!</v>
      </c>
      <c r="P9" s="68" t="e">
        <f>IF(AND('PARTICIPANT NAME LIST'!$G9=4,'PARTICIPANT NAME LIST'!#REF!="M"),"ü","")</f>
        <v>#REF!</v>
      </c>
      <c r="Q9" s="68" t="e">
        <f>IF(AND('PARTICIPANT NAME LIST'!$G9=5,'PARTICIPANT NAME LIST'!#REF!="M"),"ü","")</f>
        <v>#REF!</v>
      </c>
      <c r="R9" s="68" t="e">
        <f>IF(AND('PARTICIPANT NAME LIST'!$G9=6,'PARTICIPANT NAME LIST'!#REF!="M"),"ü","")</f>
        <v>#REF!</v>
      </c>
      <c r="S9" s="52"/>
      <c r="T9" s="52"/>
      <c r="U9" s="52"/>
      <c r="V9" s="52"/>
      <c r="W9" s="52"/>
      <c r="X9" s="52"/>
      <c r="Y9" s="52"/>
      <c r="Z9" s="52"/>
    </row>
    <row r="10" spans="1:26" ht="20.25" customHeight="1">
      <c r="A10" s="63" t="str">
        <f>IF(OR(ISBLANK('PARTICIPANT NAME LIST'!$B10),'PARTICIPANT NAME LIST'!G10=7,'PARTICIPANT NAME LIST'!G10=8,'PARTICIPANT NAME LIST'!G10=9,'PARTICIPANT NAME LIST'!G10=10,'PARTICIPANT NAME LIST'!G10=11,'PARTICIPANT NAME LIST'!G10=12),"",COUNTA('PARTICIPANT NAME LIST'!$B$9:$B10)-COUNTIFS('PARTICIPANT NAME LIST'!$G$9:$G10,"&gt;=7",'PARTICIPANT NAME LIST'!$G$9:$G10,"&lt;=12"))</f>
        <v/>
      </c>
      <c r="B10" s="64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LIST'!$B10))</f>
        <v/>
      </c>
      <c r="C10" s="55"/>
      <c r="D10" s="65"/>
      <c r="E10" s="66" t="str">
        <f>IF(OR(ISBLANK('PARTICIPANT NAME LIST'!$B10),'PARTICIPANT NAME LIST'!$G10=7,'PARTICIPANT NAME LIST'!$G10=8,'PARTICIPANT NAME LIST'!$G10=9,'PARTICIPANT NAME LIST'!$G10=10,'PARTICIPANT NAME LIST'!$G10=11,'PARTICIPANT NAME LIST'!$G10=12),"",'PARTICIPANT NAME LIST'!$F10)</f>
        <v/>
      </c>
      <c r="F10" s="67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LIST'!$H10))</f>
        <v/>
      </c>
      <c r="G10" s="68" t="e">
        <f>IF(AND('PARTICIPANT NAME LIST'!$G10=3,'PARTICIPANT NAME LIST'!#REF!="C"),"ü","")</f>
        <v>#REF!</v>
      </c>
      <c r="H10" s="68" t="e">
        <f>IF(AND('PARTICIPANT NAME LIST'!$G10=4,'PARTICIPANT NAME LIST'!#REF!="C"),"ü","")</f>
        <v>#REF!</v>
      </c>
      <c r="I10" s="68" t="e">
        <f>IF(AND('PARTICIPANT NAME LIST'!$G10=5,'PARTICIPANT NAME LIST'!#REF!="C"),"ü","")</f>
        <v>#REF!</v>
      </c>
      <c r="J10" s="68" t="e">
        <f>IF(AND('PARTICIPANT NAME LIST'!$G10=6,'PARTICIPANT NAME LIST'!#REF!="C"),"ü","")</f>
        <v>#REF!</v>
      </c>
      <c r="K10" s="68" t="e">
        <f>IF(AND('PARTICIPANT NAME LIST'!$G10=3,'PARTICIPANT NAME LIST'!#REF!="E"),"ü","")</f>
        <v>#REF!</v>
      </c>
      <c r="L10" s="68" t="e">
        <f>IF(AND('PARTICIPANT NAME LIST'!$G10=4,'PARTICIPANT NAME LIST'!#REF!="E"),"ü","")</f>
        <v>#REF!</v>
      </c>
      <c r="M10" s="68" t="e">
        <f>IF(AND('PARTICIPANT NAME LIST'!$G10=5,'PARTICIPANT NAME LIST'!#REF!="E"),"ü","")</f>
        <v>#REF!</v>
      </c>
      <c r="N10" s="68" t="e">
        <f>IF(AND('PARTICIPANT NAME LIST'!$G10=6,'PARTICIPANT NAME LIST'!#REF!="E"),"ü","")</f>
        <v>#REF!</v>
      </c>
      <c r="O10" s="68" t="e">
        <f>IF(AND('PARTICIPANT NAME LIST'!$G10=3,'PARTICIPANT NAME LIST'!#REF!="M"),"ü","")</f>
        <v>#REF!</v>
      </c>
      <c r="P10" s="68" t="e">
        <f>IF(AND('PARTICIPANT NAME LIST'!$G10=4,'PARTICIPANT NAME LIST'!#REF!="M"),"ü","")</f>
        <v>#REF!</v>
      </c>
      <c r="Q10" s="68" t="e">
        <f>IF(AND('PARTICIPANT NAME LIST'!$G10=5,'PARTICIPANT NAME LIST'!#REF!="M"),"ü","")</f>
        <v>#REF!</v>
      </c>
      <c r="R10" s="68" t="e">
        <f>IF(AND('PARTICIPANT NAME LIST'!$G10=6,'PARTICIPANT NAME LIST'!#REF!="M"),"ü","")</f>
        <v>#REF!</v>
      </c>
      <c r="S10" s="52"/>
      <c r="T10" s="52"/>
      <c r="U10" s="52"/>
      <c r="V10" s="52"/>
      <c r="W10" s="52"/>
      <c r="X10" s="52"/>
      <c r="Y10" s="52"/>
      <c r="Z10" s="52"/>
    </row>
    <row r="11" spans="1:26" ht="20.25" customHeight="1">
      <c r="A11" s="63" t="str">
        <f>IF(OR(ISBLANK('PARTICIPANT NAME LIST'!$B11),'PARTICIPANT NAME LIST'!G11=7,'PARTICIPANT NAME LIST'!G11=8,'PARTICIPANT NAME LIST'!G11=9,'PARTICIPANT NAME LIST'!G11=10,'PARTICIPANT NAME LIST'!G11=11,'PARTICIPANT NAME LIST'!G11=12),"",COUNTA('PARTICIPANT NAME LIST'!$B$9:$B11)-COUNTIFS('PARTICIPANT NAME LIST'!$G$9:$G11,"&gt;=7",'PARTICIPANT NAME LIST'!$G$9:$G11,"&lt;=12"))</f>
        <v/>
      </c>
      <c r="B11" s="64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LIST'!$B11))</f>
        <v/>
      </c>
      <c r="C11" s="55"/>
      <c r="D11" s="65"/>
      <c r="E11" s="66" t="str">
        <f>IF(OR(ISBLANK('PARTICIPANT NAME LIST'!$B11),'PARTICIPANT NAME LIST'!$G11=7,'PARTICIPANT NAME LIST'!$G11=8,'PARTICIPANT NAME LIST'!$G11=9,'PARTICIPANT NAME LIST'!$G11=10,'PARTICIPANT NAME LIST'!$G11=11,'PARTICIPANT NAME LIST'!$G11=12),"",'PARTICIPANT NAME LIST'!$F11)</f>
        <v/>
      </c>
      <c r="F11" s="67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LIST'!$H11))</f>
        <v/>
      </c>
      <c r="G11" s="68" t="e">
        <f>IF(AND('PARTICIPANT NAME LIST'!$G11=3,'PARTICIPANT NAME LIST'!#REF!="C"),"ü","")</f>
        <v>#REF!</v>
      </c>
      <c r="H11" s="68" t="e">
        <f>IF(AND('PARTICIPANT NAME LIST'!$G11=4,'PARTICIPANT NAME LIST'!#REF!="C"),"ü","")</f>
        <v>#REF!</v>
      </c>
      <c r="I11" s="68" t="e">
        <f>IF(AND('PARTICIPANT NAME LIST'!$G11=5,'PARTICIPANT NAME LIST'!#REF!="C"),"ü","")</f>
        <v>#REF!</v>
      </c>
      <c r="J11" s="68" t="e">
        <f>IF(AND('PARTICIPANT NAME LIST'!$G11=6,'PARTICIPANT NAME LIST'!#REF!="C"),"ü","")</f>
        <v>#REF!</v>
      </c>
      <c r="K11" s="68" t="e">
        <f>IF(AND('PARTICIPANT NAME LIST'!$G11=3,'PARTICIPANT NAME LIST'!#REF!="E"),"ü","")</f>
        <v>#REF!</v>
      </c>
      <c r="L11" s="68" t="e">
        <f>IF(AND('PARTICIPANT NAME LIST'!$G11=4,'PARTICIPANT NAME LIST'!#REF!="E"),"ü","")</f>
        <v>#REF!</v>
      </c>
      <c r="M11" s="68" t="e">
        <f>IF(AND('PARTICIPANT NAME LIST'!$G11=5,'PARTICIPANT NAME LIST'!#REF!="E"),"ü","")</f>
        <v>#REF!</v>
      </c>
      <c r="N11" s="68" t="e">
        <f>IF(AND('PARTICIPANT NAME LIST'!$G11=6,'PARTICIPANT NAME LIST'!#REF!="E"),"ü","")</f>
        <v>#REF!</v>
      </c>
      <c r="O11" s="68" t="e">
        <f>IF(AND('PARTICIPANT NAME LIST'!$G11=3,'PARTICIPANT NAME LIST'!#REF!="M"),"ü","")</f>
        <v>#REF!</v>
      </c>
      <c r="P11" s="68" t="e">
        <f>IF(AND('PARTICIPANT NAME LIST'!$G11=4,'PARTICIPANT NAME LIST'!#REF!="M"),"ü","")</f>
        <v>#REF!</v>
      </c>
      <c r="Q11" s="68" t="e">
        <f>IF(AND('PARTICIPANT NAME LIST'!$G11=5,'PARTICIPANT NAME LIST'!#REF!="M"),"ü","")</f>
        <v>#REF!</v>
      </c>
      <c r="R11" s="68" t="e">
        <f>IF(AND('PARTICIPANT NAME LIST'!$G11=6,'PARTICIPANT NAME LIST'!#REF!="M"),"ü","")</f>
        <v>#REF!</v>
      </c>
      <c r="S11" s="52"/>
      <c r="T11" s="52"/>
      <c r="U11" s="52"/>
      <c r="V11" s="52"/>
      <c r="W11" s="52"/>
      <c r="X11" s="52"/>
      <c r="Y11" s="52"/>
      <c r="Z11" s="52"/>
    </row>
    <row r="12" spans="1:26" ht="20.25" customHeight="1">
      <c r="A12" s="63" t="str">
        <f>IF(OR(ISBLANK('PARTICIPANT NAME LIST'!$B12),'PARTICIPANT NAME LIST'!G12=7,'PARTICIPANT NAME LIST'!G12=8,'PARTICIPANT NAME LIST'!G12=9,'PARTICIPANT NAME LIST'!G12=10,'PARTICIPANT NAME LIST'!G12=11,'PARTICIPANT NAME LIST'!G12=12),"",COUNTA('PARTICIPANT NAME LIST'!$B$9:$B12)-COUNTIFS('PARTICIPANT NAME LIST'!$G$9:$G12,"&gt;=7",'PARTICIPANT NAME LIST'!$G$9:$G12,"&lt;=12"))</f>
        <v/>
      </c>
      <c r="B12" s="64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LIST'!$B12))</f>
        <v/>
      </c>
      <c r="C12" s="55"/>
      <c r="D12" s="65"/>
      <c r="E12" s="66" t="str">
        <f>IF(OR(ISBLANK('PARTICIPANT NAME LIST'!$B12),'PARTICIPANT NAME LIST'!$G12=7,'PARTICIPANT NAME LIST'!$G12=8,'PARTICIPANT NAME LIST'!$G12=9,'PARTICIPANT NAME LIST'!$G12=10,'PARTICIPANT NAME LIST'!$G12=11,'PARTICIPANT NAME LIST'!$G12=12),"",'PARTICIPANT NAME LIST'!$F12)</f>
        <v/>
      </c>
      <c r="F12" s="67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LIST'!$H12))</f>
        <v/>
      </c>
      <c r="G12" s="68" t="e">
        <f>IF(AND('PARTICIPANT NAME LIST'!$G12=3,'PARTICIPANT NAME LIST'!#REF!="C"),"ü","")</f>
        <v>#REF!</v>
      </c>
      <c r="H12" s="68" t="e">
        <f>IF(AND('PARTICIPANT NAME LIST'!$G12=4,'PARTICIPANT NAME LIST'!#REF!="C"),"ü","")</f>
        <v>#REF!</v>
      </c>
      <c r="I12" s="68" t="e">
        <f>IF(AND('PARTICIPANT NAME LIST'!$G12=5,'PARTICIPANT NAME LIST'!#REF!="C"),"ü","")</f>
        <v>#REF!</v>
      </c>
      <c r="J12" s="68" t="e">
        <f>IF(AND('PARTICIPANT NAME LIST'!$G12=6,'PARTICIPANT NAME LIST'!#REF!="C"),"ü","")</f>
        <v>#REF!</v>
      </c>
      <c r="K12" s="68" t="e">
        <f>IF(AND('PARTICIPANT NAME LIST'!$G12=3,'PARTICIPANT NAME LIST'!#REF!="E"),"ü","")</f>
        <v>#REF!</v>
      </c>
      <c r="L12" s="68" t="e">
        <f>IF(AND('PARTICIPANT NAME LIST'!$G12=4,'PARTICIPANT NAME LIST'!#REF!="E"),"ü","")</f>
        <v>#REF!</v>
      </c>
      <c r="M12" s="68" t="e">
        <f>IF(AND('PARTICIPANT NAME LIST'!$G12=5,'PARTICIPANT NAME LIST'!#REF!="E"),"ü","")</f>
        <v>#REF!</v>
      </c>
      <c r="N12" s="68" t="e">
        <f>IF(AND('PARTICIPANT NAME LIST'!$G12=6,'PARTICIPANT NAME LIST'!#REF!="E"),"ü","")</f>
        <v>#REF!</v>
      </c>
      <c r="O12" s="68" t="e">
        <f>IF(AND('PARTICIPANT NAME LIST'!$G12=3,'PARTICIPANT NAME LIST'!#REF!="M"),"ü","")</f>
        <v>#REF!</v>
      </c>
      <c r="P12" s="68" t="e">
        <f>IF(AND('PARTICIPANT NAME LIST'!$G12=4,'PARTICIPANT NAME LIST'!#REF!="M"),"ü","")</f>
        <v>#REF!</v>
      </c>
      <c r="Q12" s="68" t="e">
        <f>IF(AND('PARTICIPANT NAME LIST'!$G12=5,'PARTICIPANT NAME LIST'!#REF!="M"),"ü","")</f>
        <v>#REF!</v>
      </c>
      <c r="R12" s="68" t="e">
        <f>IF(AND('PARTICIPANT NAME LIST'!$G12=6,'PARTICIPANT NAME LIST'!#REF!="M"),"ü","")</f>
        <v>#REF!</v>
      </c>
      <c r="S12" s="52"/>
      <c r="T12" s="52"/>
      <c r="U12" s="52"/>
      <c r="V12" s="52"/>
      <c r="W12" s="52"/>
      <c r="X12" s="52"/>
      <c r="Y12" s="52"/>
      <c r="Z12" s="52"/>
    </row>
    <row r="13" spans="1:26" ht="20.25" customHeight="1">
      <c r="A13" s="63" t="str">
        <f>IF(OR(ISBLANK('PARTICIPANT NAME LIST'!$B13),'PARTICIPANT NAME LIST'!G13=7,'PARTICIPANT NAME LIST'!G13=8,'PARTICIPANT NAME LIST'!G13=9,'PARTICIPANT NAME LIST'!G13=10,'PARTICIPANT NAME LIST'!G13=11,'PARTICIPANT NAME LIST'!G13=12),"",COUNTA('PARTICIPANT NAME LIST'!$B$9:$B13)-COUNTIFS('PARTICIPANT NAME LIST'!$G$9:$G13,"&gt;=7",'PARTICIPANT NAME LIST'!$G$9:$G13,"&lt;=12"))</f>
        <v/>
      </c>
      <c r="B13" s="64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LIST'!$B13))</f>
        <v/>
      </c>
      <c r="C13" s="55"/>
      <c r="D13" s="65"/>
      <c r="E13" s="66" t="str">
        <f>IF(OR(ISBLANK('PARTICIPANT NAME LIST'!$B13),'PARTICIPANT NAME LIST'!$G13=7,'PARTICIPANT NAME LIST'!$G13=8,'PARTICIPANT NAME LIST'!$G13=9,'PARTICIPANT NAME LIST'!$G13=10,'PARTICIPANT NAME LIST'!$G13=11,'PARTICIPANT NAME LIST'!$G13=12),"",'PARTICIPANT NAME LIST'!$F13)</f>
        <v/>
      </c>
      <c r="F13" s="67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LIST'!$H13))</f>
        <v/>
      </c>
      <c r="G13" s="68" t="e">
        <f>IF(AND('PARTICIPANT NAME LIST'!$G13=3,'PARTICIPANT NAME LIST'!#REF!="C"),"ü","")</f>
        <v>#REF!</v>
      </c>
      <c r="H13" s="68" t="e">
        <f>IF(AND('PARTICIPANT NAME LIST'!$G13=4,'PARTICIPANT NAME LIST'!#REF!="C"),"ü","")</f>
        <v>#REF!</v>
      </c>
      <c r="I13" s="68" t="e">
        <f>IF(AND('PARTICIPANT NAME LIST'!$G13=5,'PARTICIPANT NAME LIST'!#REF!="C"),"ü","")</f>
        <v>#REF!</v>
      </c>
      <c r="J13" s="68" t="e">
        <f>IF(AND('PARTICIPANT NAME LIST'!$G13=6,'PARTICIPANT NAME LIST'!#REF!="C"),"ü","")</f>
        <v>#REF!</v>
      </c>
      <c r="K13" s="68" t="e">
        <f>IF(AND('PARTICIPANT NAME LIST'!$G13=3,'PARTICIPANT NAME LIST'!#REF!="E"),"ü","")</f>
        <v>#REF!</v>
      </c>
      <c r="L13" s="68" t="e">
        <f>IF(AND('PARTICIPANT NAME LIST'!$G13=4,'PARTICIPANT NAME LIST'!#REF!="E"),"ü","")</f>
        <v>#REF!</v>
      </c>
      <c r="M13" s="68" t="e">
        <f>IF(AND('PARTICIPANT NAME LIST'!$G13=5,'PARTICIPANT NAME LIST'!#REF!="E"),"ü","")</f>
        <v>#REF!</v>
      </c>
      <c r="N13" s="68" t="e">
        <f>IF(AND('PARTICIPANT NAME LIST'!$G13=6,'PARTICIPANT NAME LIST'!#REF!="E"),"ü","")</f>
        <v>#REF!</v>
      </c>
      <c r="O13" s="68" t="e">
        <f>IF(AND('PARTICIPANT NAME LIST'!$G13=3,'PARTICIPANT NAME LIST'!#REF!="M"),"ü","")</f>
        <v>#REF!</v>
      </c>
      <c r="P13" s="68" t="e">
        <f>IF(AND('PARTICIPANT NAME LIST'!$G13=4,'PARTICIPANT NAME LIST'!#REF!="M"),"ü","")</f>
        <v>#REF!</v>
      </c>
      <c r="Q13" s="68" t="e">
        <f>IF(AND('PARTICIPANT NAME LIST'!$G13=5,'PARTICIPANT NAME LIST'!#REF!="M"),"ü","")</f>
        <v>#REF!</v>
      </c>
      <c r="R13" s="68" t="e">
        <f>IF(AND('PARTICIPANT NAME LIST'!$G13=6,'PARTICIPANT NAME LIST'!#REF!="M"),"ü","")</f>
        <v>#REF!</v>
      </c>
      <c r="S13" s="52"/>
      <c r="T13" s="52"/>
      <c r="U13" s="52"/>
      <c r="V13" s="52"/>
      <c r="W13" s="52"/>
      <c r="X13" s="52"/>
      <c r="Y13" s="52"/>
      <c r="Z13" s="52"/>
    </row>
    <row r="14" spans="1:26" ht="20.25" customHeight="1">
      <c r="A14" s="63" t="str">
        <f>IF(OR(ISBLANK('PARTICIPANT NAME LIST'!$B14),'PARTICIPANT NAME LIST'!G14=7,'PARTICIPANT NAME LIST'!G14=8,'PARTICIPANT NAME LIST'!G14=9,'PARTICIPANT NAME LIST'!G14=10,'PARTICIPANT NAME LIST'!G14=11,'PARTICIPANT NAME LIST'!G14=12),"",COUNTA('PARTICIPANT NAME LIST'!$B$9:$B14)-COUNTIFS('PARTICIPANT NAME LIST'!$G$9:$G14,"&gt;=7",'PARTICIPANT NAME LIST'!$G$9:$G14,"&lt;=12"))</f>
        <v/>
      </c>
      <c r="B14" s="64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LIST'!$B14))</f>
        <v/>
      </c>
      <c r="C14" s="55"/>
      <c r="D14" s="65"/>
      <c r="E14" s="66" t="str">
        <f>IF(OR(ISBLANK('PARTICIPANT NAME LIST'!$B14),'PARTICIPANT NAME LIST'!$G14=7,'PARTICIPANT NAME LIST'!$G14=8,'PARTICIPANT NAME LIST'!$G14=9,'PARTICIPANT NAME LIST'!$G14=10,'PARTICIPANT NAME LIST'!$G14=11,'PARTICIPANT NAME LIST'!$G14=12),"",'PARTICIPANT NAME LIST'!$F14)</f>
        <v/>
      </c>
      <c r="F14" s="67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LIST'!$H14))</f>
        <v/>
      </c>
      <c r="G14" s="68" t="e">
        <f>IF(AND('PARTICIPANT NAME LIST'!$G14=3,'PARTICIPANT NAME LIST'!#REF!="C"),"ü","")</f>
        <v>#REF!</v>
      </c>
      <c r="H14" s="68" t="e">
        <f>IF(AND('PARTICIPANT NAME LIST'!$G14=4,'PARTICIPANT NAME LIST'!#REF!="C"),"ü","")</f>
        <v>#REF!</v>
      </c>
      <c r="I14" s="68" t="e">
        <f>IF(AND('PARTICIPANT NAME LIST'!$G14=5,'PARTICIPANT NAME LIST'!#REF!="C"),"ü","")</f>
        <v>#REF!</v>
      </c>
      <c r="J14" s="68" t="e">
        <f>IF(AND('PARTICIPANT NAME LIST'!$G14=6,'PARTICIPANT NAME LIST'!#REF!="C"),"ü","")</f>
        <v>#REF!</v>
      </c>
      <c r="K14" s="68" t="e">
        <f>IF(AND('PARTICIPANT NAME LIST'!$G14=3,'PARTICIPANT NAME LIST'!#REF!="E"),"ü","")</f>
        <v>#REF!</v>
      </c>
      <c r="L14" s="68" t="e">
        <f>IF(AND('PARTICIPANT NAME LIST'!$G14=4,'PARTICIPANT NAME LIST'!#REF!="E"),"ü","")</f>
        <v>#REF!</v>
      </c>
      <c r="M14" s="68" t="e">
        <f>IF(AND('PARTICIPANT NAME LIST'!$G14=5,'PARTICIPANT NAME LIST'!#REF!="E"),"ü","")</f>
        <v>#REF!</v>
      </c>
      <c r="N14" s="68" t="e">
        <f>IF(AND('PARTICIPANT NAME LIST'!$G14=6,'PARTICIPANT NAME LIST'!#REF!="E"),"ü","")</f>
        <v>#REF!</v>
      </c>
      <c r="O14" s="68" t="e">
        <f>IF(AND('PARTICIPANT NAME LIST'!$G14=3,'PARTICIPANT NAME LIST'!#REF!="M"),"ü","")</f>
        <v>#REF!</v>
      </c>
      <c r="P14" s="68" t="e">
        <f>IF(AND('PARTICIPANT NAME LIST'!$G14=4,'PARTICIPANT NAME LIST'!#REF!="M"),"ü","")</f>
        <v>#REF!</v>
      </c>
      <c r="Q14" s="68" t="e">
        <f>IF(AND('PARTICIPANT NAME LIST'!$G14=5,'PARTICIPANT NAME LIST'!#REF!="M"),"ü","")</f>
        <v>#REF!</v>
      </c>
      <c r="R14" s="68" t="e">
        <f>IF(AND('PARTICIPANT NAME LIST'!$G14=6,'PARTICIPANT NAME LIST'!#REF!="M"),"ü","")</f>
        <v>#REF!</v>
      </c>
      <c r="S14" s="52"/>
      <c r="T14" s="52"/>
      <c r="U14" s="52"/>
      <c r="V14" s="52"/>
      <c r="W14" s="52"/>
      <c r="X14" s="52"/>
      <c r="Y14" s="52"/>
      <c r="Z14" s="52"/>
    </row>
    <row r="15" spans="1:26" ht="20.25" customHeight="1">
      <c r="A15" s="63" t="str">
        <f>IF(OR(ISBLANK('PARTICIPANT NAME LIST'!$B15),'PARTICIPANT NAME LIST'!G15=7,'PARTICIPANT NAME LIST'!G15=8,'PARTICIPANT NAME LIST'!G15=9,'PARTICIPANT NAME LIST'!G15=10,'PARTICIPANT NAME LIST'!G15=11,'PARTICIPANT NAME LIST'!G15=12),"",COUNTA('PARTICIPANT NAME LIST'!$B$9:$B15)-COUNTIFS('PARTICIPANT NAME LIST'!$G$9:$G15,"&gt;=7",'PARTICIPANT NAME LIST'!$G$9:$G15,"&lt;=12"))</f>
        <v/>
      </c>
      <c r="B15" s="64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LIST'!$B15))</f>
        <v/>
      </c>
      <c r="C15" s="55"/>
      <c r="D15" s="65"/>
      <c r="E15" s="66" t="str">
        <f>IF(OR(ISBLANK('PARTICIPANT NAME LIST'!$B15),'PARTICIPANT NAME LIST'!$G15=7,'PARTICIPANT NAME LIST'!$G15=8,'PARTICIPANT NAME LIST'!$G15=9,'PARTICIPANT NAME LIST'!$G15=10,'PARTICIPANT NAME LIST'!$G15=11,'PARTICIPANT NAME LIST'!$G15=12),"",'PARTICIPANT NAME LIST'!$F15)</f>
        <v/>
      </c>
      <c r="F15" s="67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LIST'!$H15))</f>
        <v/>
      </c>
      <c r="G15" s="68" t="e">
        <f>IF(AND('PARTICIPANT NAME LIST'!$G15=3,'PARTICIPANT NAME LIST'!#REF!="C"),"ü","")</f>
        <v>#REF!</v>
      </c>
      <c r="H15" s="68" t="e">
        <f>IF(AND('PARTICIPANT NAME LIST'!$G15=4,'PARTICIPANT NAME LIST'!#REF!="C"),"ü","")</f>
        <v>#REF!</v>
      </c>
      <c r="I15" s="68" t="e">
        <f>IF(AND('PARTICIPANT NAME LIST'!$G15=5,'PARTICIPANT NAME LIST'!#REF!="C"),"ü","")</f>
        <v>#REF!</v>
      </c>
      <c r="J15" s="68" t="e">
        <f>IF(AND('PARTICIPANT NAME LIST'!$G15=6,'PARTICIPANT NAME LIST'!#REF!="C"),"ü","")</f>
        <v>#REF!</v>
      </c>
      <c r="K15" s="68" t="e">
        <f>IF(AND('PARTICIPANT NAME LIST'!$G15=3,'PARTICIPANT NAME LIST'!#REF!="E"),"ü","")</f>
        <v>#REF!</v>
      </c>
      <c r="L15" s="68" t="e">
        <f>IF(AND('PARTICIPANT NAME LIST'!$G15=4,'PARTICIPANT NAME LIST'!#REF!="E"),"ü","")</f>
        <v>#REF!</v>
      </c>
      <c r="M15" s="68" t="e">
        <f>IF(AND('PARTICIPANT NAME LIST'!$G15=5,'PARTICIPANT NAME LIST'!#REF!="E"),"ü","")</f>
        <v>#REF!</v>
      </c>
      <c r="N15" s="68" t="e">
        <f>IF(AND('PARTICIPANT NAME LIST'!$G15=6,'PARTICIPANT NAME LIST'!#REF!="E"),"ü","")</f>
        <v>#REF!</v>
      </c>
      <c r="O15" s="68" t="e">
        <f>IF(AND('PARTICIPANT NAME LIST'!$G15=3,'PARTICIPANT NAME LIST'!#REF!="M"),"ü","")</f>
        <v>#REF!</v>
      </c>
      <c r="P15" s="68" t="e">
        <f>IF(AND('PARTICIPANT NAME LIST'!$G15=4,'PARTICIPANT NAME LIST'!#REF!="M"),"ü","")</f>
        <v>#REF!</v>
      </c>
      <c r="Q15" s="68" t="e">
        <f>IF(AND('PARTICIPANT NAME LIST'!$G15=5,'PARTICIPANT NAME LIST'!#REF!="M"),"ü","")</f>
        <v>#REF!</v>
      </c>
      <c r="R15" s="68" t="e">
        <f>IF(AND('PARTICIPANT NAME LIST'!$G15=6,'PARTICIPANT NAME LIST'!#REF!="M"),"ü","")</f>
        <v>#REF!</v>
      </c>
      <c r="S15" s="52"/>
      <c r="T15" s="52"/>
      <c r="U15" s="52"/>
      <c r="V15" s="52"/>
      <c r="W15" s="52"/>
      <c r="X15" s="52"/>
      <c r="Y15" s="52"/>
      <c r="Z15" s="52"/>
    </row>
    <row r="16" spans="1:26" ht="20.25" customHeight="1">
      <c r="A16" s="63" t="str">
        <f>IF(OR(ISBLANK('PARTICIPANT NAME LIST'!$B16),'PARTICIPANT NAME LIST'!G16=7,'PARTICIPANT NAME LIST'!G16=8,'PARTICIPANT NAME LIST'!G16=9,'PARTICIPANT NAME LIST'!G16=10,'PARTICIPANT NAME LIST'!G16=11,'PARTICIPANT NAME LIST'!G16=12),"",COUNTA('PARTICIPANT NAME LIST'!$B$9:$B16)-COUNTIFS('PARTICIPANT NAME LIST'!$G$9:$G16,"&gt;=7",'PARTICIPANT NAME LIST'!$G$9:$G16,"&lt;=12"))</f>
        <v/>
      </c>
      <c r="B16" s="64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LIST'!$B16))</f>
        <v/>
      </c>
      <c r="C16" s="55"/>
      <c r="D16" s="65"/>
      <c r="E16" s="66" t="str">
        <f>IF(OR(ISBLANK('PARTICIPANT NAME LIST'!$B16),'PARTICIPANT NAME LIST'!$G16=7,'PARTICIPANT NAME LIST'!$G16=8,'PARTICIPANT NAME LIST'!$G16=9,'PARTICIPANT NAME LIST'!$G16=10,'PARTICIPANT NAME LIST'!$G16=11,'PARTICIPANT NAME LIST'!$G16=12),"",'PARTICIPANT NAME LIST'!$F16)</f>
        <v/>
      </c>
      <c r="F16" s="67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LIST'!$H16))</f>
        <v/>
      </c>
      <c r="G16" s="68" t="e">
        <f>IF(AND('PARTICIPANT NAME LIST'!$G16=3,'PARTICIPANT NAME LIST'!#REF!="C"),"ü","")</f>
        <v>#REF!</v>
      </c>
      <c r="H16" s="68" t="e">
        <f>IF(AND('PARTICIPANT NAME LIST'!$G16=4,'PARTICIPANT NAME LIST'!#REF!="C"),"ü","")</f>
        <v>#REF!</v>
      </c>
      <c r="I16" s="68" t="e">
        <f>IF(AND('PARTICIPANT NAME LIST'!$G16=5,'PARTICIPANT NAME LIST'!#REF!="C"),"ü","")</f>
        <v>#REF!</v>
      </c>
      <c r="J16" s="68" t="e">
        <f>IF(AND('PARTICIPANT NAME LIST'!$G16=6,'PARTICIPANT NAME LIST'!#REF!="C"),"ü","")</f>
        <v>#REF!</v>
      </c>
      <c r="K16" s="68" t="e">
        <f>IF(AND('PARTICIPANT NAME LIST'!$G16=3,'PARTICIPANT NAME LIST'!#REF!="E"),"ü","")</f>
        <v>#REF!</v>
      </c>
      <c r="L16" s="68" t="e">
        <f>IF(AND('PARTICIPANT NAME LIST'!$G16=4,'PARTICIPANT NAME LIST'!#REF!="E"),"ü","")</f>
        <v>#REF!</v>
      </c>
      <c r="M16" s="68" t="e">
        <f>IF(AND('PARTICIPANT NAME LIST'!$G16=5,'PARTICIPANT NAME LIST'!#REF!="E"),"ü","")</f>
        <v>#REF!</v>
      </c>
      <c r="N16" s="68" t="e">
        <f>IF(AND('PARTICIPANT NAME LIST'!$G16=6,'PARTICIPANT NAME LIST'!#REF!="E"),"ü","")</f>
        <v>#REF!</v>
      </c>
      <c r="O16" s="68" t="e">
        <f>IF(AND('PARTICIPANT NAME LIST'!$G16=3,'PARTICIPANT NAME LIST'!#REF!="M"),"ü","")</f>
        <v>#REF!</v>
      </c>
      <c r="P16" s="68" t="e">
        <f>IF(AND('PARTICIPANT NAME LIST'!$G16=4,'PARTICIPANT NAME LIST'!#REF!="M"),"ü","")</f>
        <v>#REF!</v>
      </c>
      <c r="Q16" s="68" t="e">
        <f>IF(AND('PARTICIPANT NAME LIST'!$G16=5,'PARTICIPANT NAME LIST'!#REF!="M"),"ü","")</f>
        <v>#REF!</v>
      </c>
      <c r="R16" s="68" t="e">
        <f>IF(AND('PARTICIPANT NAME LIST'!$G16=6,'PARTICIPANT NAME LIST'!#REF!="M"),"ü","")</f>
        <v>#REF!</v>
      </c>
      <c r="S16" s="52"/>
      <c r="T16" s="52"/>
      <c r="U16" s="52"/>
      <c r="V16" s="52"/>
      <c r="W16" s="52"/>
      <c r="X16" s="52"/>
      <c r="Y16" s="52"/>
      <c r="Z16" s="52"/>
    </row>
    <row r="17" spans="1:26" ht="20.25" customHeight="1">
      <c r="A17" s="63" t="str">
        <f>IF(OR(ISBLANK('PARTICIPANT NAME LIST'!$B17),'PARTICIPANT NAME LIST'!G17=7,'PARTICIPANT NAME LIST'!G17=8,'PARTICIPANT NAME LIST'!G17=9,'PARTICIPANT NAME LIST'!G17=10,'PARTICIPANT NAME LIST'!G17=11,'PARTICIPANT NAME LIST'!G17=12),"",COUNTA('PARTICIPANT NAME LIST'!$B$9:$B17)-COUNTIFS('PARTICIPANT NAME LIST'!$G$9:$G17,"&gt;=7",'PARTICIPANT NAME LIST'!$G$9:$G17,"&lt;=12"))</f>
        <v/>
      </c>
      <c r="B17" s="64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LIST'!$B17))</f>
        <v/>
      </c>
      <c r="C17" s="55"/>
      <c r="D17" s="65"/>
      <c r="E17" s="66" t="str">
        <f>IF(OR(ISBLANK('PARTICIPANT NAME LIST'!$B17),'PARTICIPANT NAME LIST'!$G17=7,'PARTICIPANT NAME LIST'!$G17=8,'PARTICIPANT NAME LIST'!$G17=9,'PARTICIPANT NAME LIST'!$G17=10,'PARTICIPANT NAME LIST'!$G17=11,'PARTICIPANT NAME LIST'!$G17=12),"",'PARTICIPANT NAME LIST'!$F17)</f>
        <v/>
      </c>
      <c r="F17" s="67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LIST'!$H17))</f>
        <v/>
      </c>
      <c r="G17" s="68" t="e">
        <f>IF(AND('PARTICIPANT NAME LIST'!$G17=3,'PARTICIPANT NAME LIST'!#REF!="C"),"ü","")</f>
        <v>#REF!</v>
      </c>
      <c r="H17" s="68" t="e">
        <f>IF(AND('PARTICIPANT NAME LIST'!$G17=4,'PARTICIPANT NAME LIST'!#REF!="C"),"ü","")</f>
        <v>#REF!</v>
      </c>
      <c r="I17" s="68" t="e">
        <f>IF(AND('PARTICIPANT NAME LIST'!$G17=5,'PARTICIPANT NAME LIST'!#REF!="C"),"ü","")</f>
        <v>#REF!</v>
      </c>
      <c r="J17" s="68" t="e">
        <f>IF(AND('PARTICIPANT NAME LIST'!$G17=6,'PARTICIPANT NAME LIST'!#REF!="C"),"ü","")</f>
        <v>#REF!</v>
      </c>
      <c r="K17" s="68" t="e">
        <f>IF(AND('PARTICIPANT NAME LIST'!$G17=3,'PARTICIPANT NAME LIST'!#REF!="E"),"ü","")</f>
        <v>#REF!</v>
      </c>
      <c r="L17" s="68" t="e">
        <f>IF(AND('PARTICIPANT NAME LIST'!$G17=4,'PARTICIPANT NAME LIST'!#REF!="E"),"ü","")</f>
        <v>#REF!</v>
      </c>
      <c r="M17" s="68" t="e">
        <f>IF(AND('PARTICIPANT NAME LIST'!$G17=5,'PARTICIPANT NAME LIST'!#REF!="E"),"ü","")</f>
        <v>#REF!</v>
      </c>
      <c r="N17" s="68" t="e">
        <f>IF(AND('PARTICIPANT NAME LIST'!$G17=6,'PARTICIPANT NAME LIST'!#REF!="E"),"ü","")</f>
        <v>#REF!</v>
      </c>
      <c r="O17" s="68" t="e">
        <f>IF(AND('PARTICIPANT NAME LIST'!$G17=3,'PARTICIPANT NAME LIST'!#REF!="M"),"ü","")</f>
        <v>#REF!</v>
      </c>
      <c r="P17" s="68" t="e">
        <f>IF(AND('PARTICIPANT NAME LIST'!$G17=4,'PARTICIPANT NAME LIST'!#REF!="M"),"ü","")</f>
        <v>#REF!</v>
      </c>
      <c r="Q17" s="68" t="e">
        <f>IF(AND('PARTICIPANT NAME LIST'!$G17=5,'PARTICIPANT NAME LIST'!#REF!="M"),"ü","")</f>
        <v>#REF!</v>
      </c>
      <c r="R17" s="68" t="e">
        <f>IF(AND('PARTICIPANT NAME LIST'!$G17=6,'PARTICIPANT NAME LIST'!#REF!="M"),"ü","")</f>
        <v>#REF!</v>
      </c>
      <c r="S17" s="52"/>
      <c r="T17" s="52"/>
      <c r="U17" s="52"/>
      <c r="V17" s="52"/>
      <c r="W17" s="52"/>
      <c r="X17" s="52"/>
      <c r="Y17" s="52"/>
      <c r="Z17" s="52"/>
    </row>
    <row r="18" spans="1:26" ht="20.25" customHeight="1">
      <c r="A18" s="63" t="str">
        <f>IF(OR(ISBLANK('PARTICIPANT NAME LIST'!$B18),'PARTICIPANT NAME LIST'!G18=7,'PARTICIPANT NAME LIST'!G18=8,'PARTICIPANT NAME LIST'!G18=9,'PARTICIPANT NAME LIST'!G18=10,'PARTICIPANT NAME LIST'!G18=11,'PARTICIPANT NAME LIST'!G18=12),"",COUNTA('PARTICIPANT NAME LIST'!$B$9:$B18)-COUNTIFS('PARTICIPANT NAME LIST'!$G$9:$G18,"&gt;=7",'PARTICIPANT NAME LIST'!$G$9:$G18,"&lt;=12"))</f>
        <v/>
      </c>
      <c r="B18" s="64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LIST'!$B18))</f>
        <v/>
      </c>
      <c r="C18" s="55"/>
      <c r="D18" s="65"/>
      <c r="E18" s="66" t="str">
        <f>IF(OR(ISBLANK('PARTICIPANT NAME LIST'!$B18),'PARTICIPANT NAME LIST'!$G18=7,'PARTICIPANT NAME LIST'!$G18=8,'PARTICIPANT NAME LIST'!$G18=9,'PARTICIPANT NAME LIST'!$G18=10,'PARTICIPANT NAME LIST'!$G18=11,'PARTICIPANT NAME LIST'!$G18=12),"",'PARTICIPANT NAME LIST'!$F18)</f>
        <v/>
      </c>
      <c r="F18" s="67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LIST'!$H18))</f>
        <v/>
      </c>
      <c r="G18" s="68" t="e">
        <f>IF(AND('PARTICIPANT NAME LIST'!$G18=3,'PARTICIPANT NAME LIST'!#REF!="C"),"ü","")</f>
        <v>#REF!</v>
      </c>
      <c r="H18" s="68" t="e">
        <f>IF(AND('PARTICIPANT NAME LIST'!$G18=4,'PARTICIPANT NAME LIST'!#REF!="C"),"ü","")</f>
        <v>#REF!</v>
      </c>
      <c r="I18" s="68" t="e">
        <f>IF(AND('PARTICIPANT NAME LIST'!$G18=5,'PARTICIPANT NAME LIST'!#REF!="C"),"ü","")</f>
        <v>#REF!</v>
      </c>
      <c r="J18" s="68" t="e">
        <f>IF(AND('PARTICIPANT NAME LIST'!$G18=6,'PARTICIPANT NAME LIST'!#REF!="C"),"ü","")</f>
        <v>#REF!</v>
      </c>
      <c r="K18" s="68" t="e">
        <f>IF(AND('PARTICIPANT NAME LIST'!$G18=3,'PARTICIPANT NAME LIST'!#REF!="E"),"ü","")</f>
        <v>#REF!</v>
      </c>
      <c r="L18" s="68" t="e">
        <f>IF(AND('PARTICIPANT NAME LIST'!$G18=4,'PARTICIPANT NAME LIST'!#REF!="E"),"ü","")</f>
        <v>#REF!</v>
      </c>
      <c r="M18" s="68" t="e">
        <f>IF(AND('PARTICIPANT NAME LIST'!$G18=5,'PARTICIPANT NAME LIST'!#REF!="E"),"ü","")</f>
        <v>#REF!</v>
      </c>
      <c r="N18" s="68" t="e">
        <f>IF(AND('PARTICIPANT NAME LIST'!$G18=6,'PARTICIPANT NAME LIST'!#REF!="E"),"ü","")</f>
        <v>#REF!</v>
      </c>
      <c r="O18" s="68" t="e">
        <f>IF(AND('PARTICIPANT NAME LIST'!$G18=3,'PARTICIPANT NAME LIST'!#REF!="M"),"ü","")</f>
        <v>#REF!</v>
      </c>
      <c r="P18" s="68" t="e">
        <f>IF(AND('PARTICIPANT NAME LIST'!$G18=4,'PARTICIPANT NAME LIST'!#REF!="M"),"ü","")</f>
        <v>#REF!</v>
      </c>
      <c r="Q18" s="68" t="e">
        <f>IF(AND('PARTICIPANT NAME LIST'!$G18=5,'PARTICIPANT NAME LIST'!#REF!="M"),"ü","")</f>
        <v>#REF!</v>
      </c>
      <c r="R18" s="68" t="e">
        <f>IF(AND('PARTICIPANT NAME LIST'!$G18=6,'PARTICIPANT NAME LIST'!#REF!="M"),"ü","")</f>
        <v>#REF!</v>
      </c>
      <c r="S18" s="52"/>
      <c r="T18" s="52"/>
      <c r="U18" s="52"/>
      <c r="V18" s="52"/>
      <c r="W18" s="52"/>
      <c r="X18" s="52"/>
      <c r="Y18" s="52"/>
      <c r="Z18" s="52"/>
    </row>
    <row r="19" spans="1:26" ht="20.25" customHeight="1">
      <c r="A19" s="63" t="str">
        <f>IF(OR(ISBLANK('PARTICIPANT NAME LIST'!$B19),'PARTICIPANT NAME LIST'!G19=7,'PARTICIPANT NAME LIST'!G19=8,'PARTICIPANT NAME LIST'!G19=9,'PARTICIPANT NAME LIST'!G19=10,'PARTICIPANT NAME LIST'!G19=11,'PARTICIPANT NAME LIST'!G19=12),"",COUNTA('PARTICIPANT NAME LIST'!$B$9:$B19)-COUNTIFS('PARTICIPANT NAME LIST'!$G$9:$G19,"&gt;=7",'PARTICIPANT NAME LIST'!$G$9:$G19,"&lt;=12"))</f>
        <v/>
      </c>
      <c r="B19" s="64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LIST'!$B19))</f>
        <v/>
      </c>
      <c r="C19" s="55"/>
      <c r="D19" s="65"/>
      <c r="E19" s="66" t="str">
        <f>IF(OR(ISBLANK('PARTICIPANT NAME LIST'!$B19),'PARTICIPANT NAME LIST'!$G19=7,'PARTICIPANT NAME LIST'!$G19=8,'PARTICIPANT NAME LIST'!$G19=9,'PARTICIPANT NAME LIST'!$G19=10,'PARTICIPANT NAME LIST'!$G19=11,'PARTICIPANT NAME LIST'!$G19=12),"",'PARTICIPANT NAME LIST'!$F19)</f>
        <v/>
      </c>
      <c r="F19" s="67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LIST'!$H19))</f>
        <v/>
      </c>
      <c r="G19" s="68" t="e">
        <f>IF(AND('PARTICIPANT NAME LIST'!$G19=3,'PARTICIPANT NAME LIST'!#REF!="C"),"ü","")</f>
        <v>#REF!</v>
      </c>
      <c r="H19" s="68" t="e">
        <f>IF(AND('PARTICIPANT NAME LIST'!$G19=4,'PARTICIPANT NAME LIST'!#REF!="C"),"ü","")</f>
        <v>#REF!</v>
      </c>
      <c r="I19" s="68" t="e">
        <f>IF(AND('PARTICIPANT NAME LIST'!$G19=5,'PARTICIPANT NAME LIST'!#REF!="C"),"ü","")</f>
        <v>#REF!</v>
      </c>
      <c r="J19" s="68" t="e">
        <f>IF(AND('PARTICIPANT NAME LIST'!$G19=6,'PARTICIPANT NAME LIST'!#REF!="C"),"ü","")</f>
        <v>#REF!</v>
      </c>
      <c r="K19" s="68" t="e">
        <f>IF(AND('PARTICIPANT NAME LIST'!$G19=3,'PARTICIPANT NAME LIST'!#REF!="E"),"ü","")</f>
        <v>#REF!</v>
      </c>
      <c r="L19" s="68" t="e">
        <f>IF(AND('PARTICIPANT NAME LIST'!$G19=4,'PARTICIPANT NAME LIST'!#REF!="E"),"ü","")</f>
        <v>#REF!</v>
      </c>
      <c r="M19" s="68" t="e">
        <f>IF(AND('PARTICIPANT NAME LIST'!$G19=5,'PARTICIPANT NAME LIST'!#REF!="E"),"ü","")</f>
        <v>#REF!</v>
      </c>
      <c r="N19" s="68" t="e">
        <f>IF(AND('PARTICIPANT NAME LIST'!$G19=6,'PARTICIPANT NAME LIST'!#REF!="E"),"ü","")</f>
        <v>#REF!</v>
      </c>
      <c r="O19" s="68" t="e">
        <f>IF(AND('PARTICIPANT NAME LIST'!$G19=3,'PARTICIPANT NAME LIST'!#REF!="M"),"ü","")</f>
        <v>#REF!</v>
      </c>
      <c r="P19" s="68" t="e">
        <f>IF(AND('PARTICIPANT NAME LIST'!$G19=4,'PARTICIPANT NAME LIST'!#REF!="M"),"ü","")</f>
        <v>#REF!</v>
      </c>
      <c r="Q19" s="68" t="e">
        <f>IF(AND('PARTICIPANT NAME LIST'!$G19=5,'PARTICIPANT NAME LIST'!#REF!="M"),"ü","")</f>
        <v>#REF!</v>
      </c>
      <c r="R19" s="68" t="e">
        <f>IF(AND('PARTICIPANT NAME LIST'!$G19=6,'PARTICIPANT NAME LIST'!#REF!="M"),"ü","")</f>
        <v>#REF!</v>
      </c>
      <c r="S19" s="52"/>
      <c r="T19" s="52"/>
      <c r="U19" s="52"/>
      <c r="V19" s="52"/>
      <c r="W19" s="52"/>
      <c r="X19" s="52"/>
      <c r="Y19" s="52"/>
      <c r="Z19" s="52"/>
    </row>
    <row r="20" spans="1:26" ht="20.25" customHeight="1">
      <c r="A20" s="63" t="str">
        <f>IF(OR(ISBLANK('PARTICIPANT NAME LIST'!$B20),'PARTICIPANT NAME LIST'!G20=7,'PARTICIPANT NAME LIST'!G20=8,'PARTICIPANT NAME LIST'!G20=9,'PARTICIPANT NAME LIST'!G20=10,'PARTICIPANT NAME LIST'!G20=11,'PARTICIPANT NAME LIST'!G20=12),"",COUNTA('PARTICIPANT NAME LIST'!$B$9:$B20)-COUNTIFS('PARTICIPANT NAME LIST'!$G$9:$G20,"&gt;=7",'PARTICIPANT NAME LIST'!$G$9:$G20,"&lt;=12"))</f>
        <v/>
      </c>
      <c r="B20" s="64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LIST'!$B20))</f>
        <v/>
      </c>
      <c r="C20" s="55"/>
      <c r="D20" s="65"/>
      <c r="E20" s="66" t="str">
        <f>IF(OR(ISBLANK('PARTICIPANT NAME LIST'!$B20),'PARTICIPANT NAME LIST'!$G20=7,'PARTICIPANT NAME LIST'!$G20=8,'PARTICIPANT NAME LIST'!$G20=9,'PARTICIPANT NAME LIST'!$G20=10,'PARTICIPANT NAME LIST'!$G20=11,'PARTICIPANT NAME LIST'!$G20=12),"",'PARTICIPANT NAME LIST'!$F20)</f>
        <v/>
      </c>
      <c r="F20" s="67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LIST'!$H20))</f>
        <v/>
      </c>
      <c r="G20" s="68" t="e">
        <f>IF(AND('PARTICIPANT NAME LIST'!$G20=3,'PARTICIPANT NAME LIST'!#REF!="C"),"ü","")</f>
        <v>#REF!</v>
      </c>
      <c r="H20" s="68" t="e">
        <f>IF(AND('PARTICIPANT NAME LIST'!$G20=4,'PARTICIPANT NAME LIST'!#REF!="C"),"ü","")</f>
        <v>#REF!</v>
      </c>
      <c r="I20" s="68" t="e">
        <f>IF(AND('PARTICIPANT NAME LIST'!$G20=5,'PARTICIPANT NAME LIST'!#REF!="C"),"ü","")</f>
        <v>#REF!</v>
      </c>
      <c r="J20" s="68" t="e">
        <f>IF(AND('PARTICIPANT NAME LIST'!$G20=6,'PARTICIPANT NAME LIST'!#REF!="C"),"ü","")</f>
        <v>#REF!</v>
      </c>
      <c r="K20" s="68" t="e">
        <f>IF(AND('PARTICIPANT NAME LIST'!$G20=3,'PARTICIPANT NAME LIST'!#REF!="E"),"ü","")</f>
        <v>#REF!</v>
      </c>
      <c r="L20" s="68" t="e">
        <f>IF(AND('PARTICIPANT NAME LIST'!$G20=4,'PARTICIPANT NAME LIST'!#REF!="E"),"ü","")</f>
        <v>#REF!</v>
      </c>
      <c r="M20" s="68" t="e">
        <f>IF(AND('PARTICIPANT NAME LIST'!$G20=5,'PARTICIPANT NAME LIST'!#REF!="E"),"ü","")</f>
        <v>#REF!</v>
      </c>
      <c r="N20" s="68" t="e">
        <f>IF(AND('PARTICIPANT NAME LIST'!$G20=6,'PARTICIPANT NAME LIST'!#REF!="E"),"ü","")</f>
        <v>#REF!</v>
      </c>
      <c r="O20" s="68" t="e">
        <f>IF(AND('PARTICIPANT NAME LIST'!$G20=3,'PARTICIPANT NAME LIST'!#REF!="M"),"ü","")</f>
        <v>#REF!</v>
      </c>
      <c r="P20" s="68" t="e">
        <f>IF(AND('PARTICIPANT NAME LIST'!$G20=4,'PARTICIPANT NAME LIST'!#REF!="M"),"ü","")</f>
        <v>#REF!</v>
      </c>
      <c r="Q20" s="68" t="e">
        <f>IF(AND('PARTICIPANT NAME LIST'!$G20=5,'PARTICIPANT NAME LIST'!#REF!="M"),"ü","")</f>
        <v>#REF!</v>
      </c>
      <c r="R20" s="68" t="e">
        <f>IF(AND('PARTICIPANT NAME LIST'!$G20=6,'PARTICIPANT NAME LIST'!#REF!="M"),"ü","")</f>
        <v>#REF!</v>
      </c>
      <c r="S20" s="52"/>
      <c r="T20" s="52"/>
      <c r="U20" s="52"/>
      <c r="V20" s="52"/>
      <c r="W20" s="52"/>
      <c r="X20" s="52"/>
      <c r="Y20" s="52"/>
      <c r="Z20" s="52"/>
    </row>
    <row r="21" spans="1:26" ht="20.25" customHeight="1">
      <c r="A21" s="63" t="str">
        <f>IF(OR(ISBLANK('PARTICIPANT NAME LIST'!$B21),'PARTICIPANT NAME LIST'!G21=7,'PARTICIPANT NAME LIST'!G21=8,'PARTICIPANT NAME LIST'!G21=9,'PARTICIPANT NAME LIST'!G21=10,'PARTICIPANT NAME LIST'!G21=11,'PARTICIPANT NAME LIST'!G21=12),"",COUNTA('PARTICIPANT NAME LIST'!$B$9:$B21)-COUNTIFS('PARTICIPANT NAME LIST'!$G$9:$G21,"&gt;=7",'PARTICIPANT NAME LIST'!$G$9:$G21,"&lt;=12"))</f>
        <v/>
      </c>
      <c r="B21" s="64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LIST'!$B21))</f>
        <v/>
      </c>
      <c r="C21" s="55"/>
      <c r="D21" s="65"/>
      <c r="E21" s="66" t="str">
        <f>IF(OR(ISBLANK('PARTICIPANT NAME LIST'!$B21),'PARTICIPANT NAME LIST'!$G21=7,'PARTICIPANT NAME LIST'!$G21=8,'PARTICIPANT NAME LIST'!$G21=9,'PARTICIPANT NAME LIST'!$G21=10,'PARTICIPANT NAME LIST'!$G21=11,'PARTICIPANT NAME LIST'!$G21=12),"",'PARTICIPANT NAME LIST'!$F21)</f>
        <v/>
      </c>
      <c r="F21" s="67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LIST'!$H21))</f>
        <v/>
      </c>
      <c r="G21" s="68" t="e">
        <f>IF(AND('PARTICIPANT NAME LIST'!$G21=3,'PARTICIPANT NAME LIST'!#REF!="C"),"ü","")</f>
        <v>#REF!</v>
      </c>
      <c r="H21" s="68" t="e">
        <f>IF(AND('PARTICIPANT NAME LIST'!$G21=4,'PARTICIPANT NAME LIST'!#REF!="C"),"ü","")</f>
        <v>#REF!</v>
      </c>
      <c r="I21" s="68" t="e">
        <f>IF(AND('PARTICIPANT NAME LIST'!$G21=5,'PARTICIPANT NAME LIST'!#REF!="C"),"ü","")</f>
        <v>#REF!</v>
      </c>
      <c r="J21" s="68" t="e">
        <f>IF(AND('PARTICIPANT NAME LIST'!$G21=6,'PARTICIPANT NAME LIST'!#REF!="C"),"ü","")</f>
        <v>#REF!</v>
      </c>
      <c r="K21" s="68" t="e">
        <f>IF(AND('PARTICIPANT NAME LIST'!$G21=3,'PARTICIPANT NAME LIST'!#REF!="E"),"ü","")</f>
        <v>#REF!</v>
      </c>
      <c r="L21" s="68" t="e">
        <f>IF(AND('PARTICIPANT NAME LIST'!$G21=4,'PARTICIPANT NAME LIST'!#REF!="E"),"ü","")</f>
        <v>#REF!</v>
      </c>
      <c r="M21" s="68" t="e">
        <f>IF(AND('PARTICIPANT NAME LIST'!$G21=5,'PARTICIPANT NAME LIST'!#REF!="E"),"ü","")</f>
        <v>#REF!</v>
      </c>
      <c r="N21" s="68" t="e">
        <f>IF(AND('PARTICIPANT NAME LIST'!$G21=6,'PARTICIPANT NAME LIST'!#REF!="E"),"ü","")</f>
        <v>#REF!</v>
      </c>
      <c r="O21" s="68" t="e">
        <f>IF(AND('PARTICIPANT NAME LIST'!$G21=3,'PARTICIPANT NAME LIST'!#REF!="M"),"ü","")</f>
        <v>#REF!</v>
      </c>
      <c r="P21" s="68" t="e">
        <f>IF(AND('PARTICIPANT NAME LIST'!$G21=4,'PARTICIPANT NAME LIST'!#REF!="M"),"ü","")</f>
        <v>#REF!</v>
      </c>
      <c r="Q21" s="68" t="e">
        <f>IF(AND('PARTICIPANT NAME LIST'!$G21=5,'PARTICIPANT NAME LIST'!#REF!="M"),"ü","")</f>
        <v>#REF!</v>
      </c>
      <c r="R21" s="68" t="e">
        <f>IF(AND('PARTICIPANT NAME LIST'!$G21=6,'PARTICIPANT NAME LIST'!#REF!="M"),"ü","")</f>
        <v>#REF!</v>
      </c>
      <c r="S21" s="52"/>
      <c r="T21" s="52"/>
      <c r="U21" s="52"/>
      <c r="V21" s="52"/>
      <c r="W21" s="52"/>
      <c r="X21" s="52"/>
      <c r="Y21" s="52"/>
      <c r="Z21" s="52"/>
    </row>
    <row r="22" spans="1:26" ht="20.25" customHeight="1">
      <c r="A22" s="63" t="str">
        <f>IF(OR(ISBLANK('PARTICIPANT NAME LIST'!$B22),'PARTICIPANT NAME LIST'!G22=7,'PARTICIPANT NAME LIST'!G22=8,'PARTICIPANT NAME LIST'!G22=9,'PARTICIPANT NAME LIST'!G22=10,'PARTICIPANT NAME LIST'!G22=11,'PARTICIPANT NAME LIST'!G22=12),"",COUNTA('PARTICIPANT NAME LIST'!$B$9:$B22)-COUNTIFS('PARTICIPANT NAME LIST'!$G$9:$G22,"&gt;=7",'PARTICIPANT NAME LIST'!$G$9:$G22,"&lt;=12"))</f>
        <v/>
      </c>
      <c r="B22" s="64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LIST'!$B22))</f>
        <v/>
      </c>
      <c r="C22" s="55"/>
      <c r="D22" s="65"/>
      <c r="E22" s="66" t="str">
        <f>IF(OR(ISBLANK('PARTICIPANT NAME LIST'!$B22),'PARTICIPANT NAME LIST'!$G22=7,'PARTICIPANT NAME LIST'!$G22=8,'PARTICIPANT NAME LIST'!$G22=9,'PARTICIPANT NAME LIST'!$G22=10,'PARTICIPANT NAME LIST'!$G22=11,'PARTICIPANT NAME LIST'!$G22=12),"",'PARTICIPANT NAME LIST'!$F22)</f>
        <v/>
      </c>
      <c r="F22" s="67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LIST'!$H22))</f>
        <v/>
      </c>
      <c r="G22" s="68" t="e">
        <f>IF(AND('PARTICIPANT NAME LIST'!$G22=3,'PARTICIPANT NAME LIST'!#REF!="C"),"ü","")</f>
        <v>#REF!</v>
      </c>
      <c r="H22" s="68" t="e">
        <f>IF(AND('PARTICIPANT NAME LIST'!$G22=4,'PARTICIPANT NAME LIST'!#REF!="C"),"ü","")</f>
        <v>#REF!</v>
      </c>
      <c r="I22" s="68" t="e">
        <f>IF(AND('PARTICIPANT NAME LIST'!$G22=5,'PARTICIPANT NAME LIST'!#REF!="C"),"ü","")</f>
        <v>#REF!</v>
      </c>
      <c r="J22" s="68" t="e">
        <f>IF(AND('PARTICIPANT NAME LIST'!$G22=6,'PARTICIPANT NAME LIST'!#REF!="C"),"ü","")</f>
        <v>#REF!</v>
      </c>
      <c r="K22" s="68" t="e">
        <f>IF(AND('PARTICIPANT NAME LIST'!$G22=3,'PARTICIPANT NAME LIST'!#REF!="E"),"ü","")</f>
        <v>#REF!</v>
      </c>
      <c r="L22" s="68" t="e">
        <f>IF(AND('PARTICIPANT NAME LIST'!$G22=4,'PARTICIPANT NAME LIST'!#REF!="E"),"ü","")</f>
        <v>#REF!</v>
      </c>
      <c r="M22" s="68" t="e">
        <f>IF(AND('PARTICIPANT NAME LIST'!$G22=5,'PARTICIPANT NAME LIST'!#REF!="E"),"ü","")</f>
        <v>#REF!</v>
      </c>
      <c r="N22" s="68" t="e">
        <f>IF(AND('PARTICIPANT NAME LIST'!$G22=6,'PARTICIPANT NAME LIST'!#REF!="E"),"ü","")</f>
        <v>#REF!</v>
      </c>
      <c r="O22" s="68" t="e">
        <f>IF(AND('PARTICIPANT NAME LIST'!$G22=3,'PARTICIPANT NAME LIST'!#REF!="M"),"ü","")</f>
        <v>#REF!</v>
      </c>
      <c r="P22" s="68" t="e">
        <f>IF(AND('PARTICIPANT NAME LIST'!$G22=4,'PARTICIPANT NAME LIST'!#REF!="M"),"ü","")</f>
        <v>#REF!</v>
      </c>
      <c r="Q22" s="68" t="e">
        <f>IF(AND('PARTICIPANT NAME LIST'!$G22=5,'PARTICIPANT NAME LIST'!#REF!="M"),"ü","")</f>
        <v>#REF!</v>
      </c>
      <c r="R22" s="68" t="e">
        <f>IF(AND('PARTICIPANT NAME LIST'!$G22=6,'PARTICIPANT NAME LIST'!#REF!="M"),"ü","")</f>
        <v>#REF!</v>
      </c>
      <c r="S22" s="52"/>
      <c r="T22" s="52"/>
      <c r="U22" s="52"/>
      <c r="V22" s="52"/>
      <c r="W22" s="52"/>
      <c r="X22" s="52"/>
      <c r="Y22" s="52"/>
      <c r="Z22" s="52"/>
    </row>
    <row r="23" spans="1:26" ht="20.25" customHeight="1">
      <c r="A23" s="63" t="str">
        <f>IF(OR(ISBLANK('PARTICIPANT NAME LIST'!$B23),'PARTICIPANT NAME LIST'!G23=7,'PARTICIPANT NAME LIST'!G23=8,'PARTICIPANT NAME LIST'!G23=9,'PARTICIPANT NAME LIST'!G23=10,'PARTICIPANT NAME LIST'!G23=11,'PARTICIPANT NAME LIST'!G23=12),"",COUNTA('PARTICIPANT NAME LIST'!$B$9:$B23)-COUNTIFS('PARTICIPANT NAME LIST'!$G$9:$G23,"&gt;=7",'PARTICIPANT NAME LIST'!$G$9:$G23,"&lt;=12"))</f>
        <v/>
      </c>
      <c r="B23" s="64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LIST'!$B23))</f>
        <v/>
      </c>
      <c r="C23" s="55"/>
      <c r="D23" s="65"/>
      <c r="E23" s="66" t="str">
        <f>IF(OR(ISBLANK('PARTICIPANT NAME LIST'!$B23),'PARTICIPANT NAME LIST'!$G23=7,'PARTICIPANT NAME LIST'!$G23=8,'PARTICIPANT NAME LIST'!$G23=9,'PARTICIPANT NAME LIST'!$G23=10,'PARTICIPANT NAME LIST'!$G23=11,'PARTICIPANT NAME LIST'!$G23=12),"",'PARTICIPANT NAME LIST'!$F23)</f>
        <v/>
      </c>
      <c r="F23" s="67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LIST'!$H23))</f>
        <v/>
      </c>
      <c r="G23" s="68" t="e">
        <f>IF(AND('PARTICIPANT NAME LIST'!$G23=3,'PARTICIPANT NAME LIST'!#REF!="C"),"ü","")</f>
        <v>#REF!</v>
      </c>
      <c r="H23" s="68" t="e">
        <f>IF(AND('PARTICIPANT NAME LIST'!$G23=4,'PARTICIPANT NAME LIST'!#REF!="C"),"ü","")</f>
        <v>#REF!</v>
      </c>
      <c r="I23" s="68" t="e">
        <f>IF(AND('PARTICIPANT NAME LIST'!$G23=5,'PARTICIPANT NAME LIST'!#REF!="C"),"ü","")</f>
        <v>#REF!</v>
      </c>
      <c r="J23" s="68" t="e">
        <f>IF(AND('PARTICIPANT NAME LIST'!$G23=6,'PARTICIPANT NAME LIST'!#REF!="C"),"ü","")</f>
        <v>#REF!</v>
      </c>
      <c r="K23" s="68" t="e">
        <f>IF(AND('PARTICIPANT NAME LIST'!$G23=3,'PARTICIPANT NAME LIST'!#REF!="E"),"ü","")</f>
        <v>#REF!</v>
      </c>
      <c r="L23" s="68" t="e">
        <f>IF(AND('PARTICIPANT NAME LIST'!$G23=4,'PARTICIPANT NAME LIST'!#REF!="E"),"ü","")</f>
        <v>#REF!</v>
      </c>
      <c r="M23" s="68" t="e">
        <f>IF(AND('PARTICIPANT NAME LIST'!$G23=5,'PARTICIPANT NAME LIST'!#REF!="E"),"ü","")</f>
        <v>#REF!</v>
      </c>
      <c r="N23" s="68" t="e">
        <f>IF(AND('PARTICIPANT NAME LIST'!$G23=6,'PARTICIPANT NAME LIST'!#REF!="E"),"ü","")</f>
        <v>#REF!</v>
      </c>
      <c r="O23" s="68" t="e">
        <f>IF(AND('PARTICIPANT NAME LIST'!$G23=3,'PARTICIPANT NAME LIST'!#REF!="M"),"ü","")</f>
        <v>#REF!</v>
      </c>
      <c r="P23" s="68" t="e">
        <f>IF(AND('PARTICIPANT NAME LIST'!$G23=4,'PARTICIPANT NAME LIST'!#REF!="M"),"ü","")</f>
        <v>#REF!</v>
      </c>
      <c r="Q23" s="68" t="e">
        <f>IF(AND('PARTICIPANT NAME LIST'!$G23=5,'PARTICIPANT NAME LIST'!#REF!="M"),"ü","")</f>
        <v>#REF!</v>
      </c>
      <c r="R23" s="68" t="e">
        <f>IF(AND('PARTICIPANT NAME LIST'!$G23=6,'PARTICIPANT NAME LIST'!#REF!="M"),"ü","")</f>
        <v>#REF!</v>
      </c>
      <c r="S23" s="52"/>
      <c r="T23" s="52"/>
      <c r="U23" s="52"/>
      <c r="V23" s="52"/>
      <c r="W23" s="52"/>
      <c r="X23" s="52"/>
      <c r="Y23" s="52"/>
      <c r="Z23" s="52"/>
    </row>
    <row r="24" spans="1:26" ht="20.25" customHeight="1">
      <c r="A24" s="63" t="str">
        <f>IF(OR(ISBLANK('PARTICIPANT NAME LIST'!$B24),'PARTICIPANT NAME LIST'!G24=7,'PARTICIPANT NAME LIST'!G24=8,'PARTICIPANT NAME LIST'!G24=9,'PARTICIPANT NAME LIST'!G24=10,'PARTICIPANT NAME LIST'!G24=11,'PARTICIPANT NAME LIST'!G24=12),"",COUNTA('PARTICIPANT NAME LIST'!$B$9:$B24)-COUNTIFS('PARTICIPANT NAME LIST'!$G$9:$G24,"&gt;=7",'PARTICIPANT NAME LIST'!$G$9:$G24,"&lt;=12"))</f>
        <v/>
      </c>
      <c r="B24" s="64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LIST'!$B24))</f>
        <v/>
      </c>
      <c r="C24" s="55"/>
      <c r="D24" s="65"/>
      <c r="E24" s="66" t="str">
        <f>IF(OR(ISBLANK('PARTICIPANT NAME LIST'!$B24),'PARTICIPANT NAME LIST'!$G24=7,'PARTICIPANT NAME LIST'!$G24=8,'PARTICIPANT NAME LIST'!$G24=9,'PARTICIPANT NAME LIST'!$G24=10,'PARTICIPANT NAME LIST'!$G24=11,'PARTICIPANT NAME LIST'!$G24=12),"",'PARTICIPANT NAME LIST'!$F24)</f>
        <v/>
      </c>
      <c r="F24" s="67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LIST'!$H24))</f>
        <v/>
      </c>
      <c r="G24" s="68" t="e">
        <f>IF(AND('PARTICIPANT NAME LIST'!$G24=3,'PARTICIPANT NAME LIST'!#REF!="C"),"ü","")</f>
        <v>#REF!</v>
      </c>
      <c r="H24" s="68" t="e">
        <f>IF(AND('PARTICIPANT NAME LIST'!$G24=4,'PARTICIPANT NAME LIST'!#REF!="C"),"ü","")</f>
        <v>#REF!</v>
      </c>
      <c r="I24" s="68" t="e">
        <f>IF(AND('PARTICIPANT NAME LIST'!$G24=5,'PARTICIPANT NAME LIST'!#REF!="C"),"ü","")</f>
        <v>#REF!</v>
      </c>
      <c r="J24" s="68" t="e">
        <f>IF(AND('PARTICIPANT NAME LIST'!$G24=6,'PARTICIPANT NAME LIST'!#REF!="C"),"ü","")</f>
        <v>#REF!</v>
      </c>
      <c r="K24" s="68" t="e">
        <f>IF(AND('PARTICIPANT NAME LIST'!$G24=3,'PARTICIPANT NAME LIST'!#REF!="E"),"ü","")</f>
        <v>#REF!</v>
      </c>
      <c r="L24" s="68" t="e">
        <f>IF(AND('PARTICIPANT NAME LIST'!$G24=4,'PARTICIPANT NAME LIST'!#REF!="E"),"ü","")</f>
        <v>#REF!</v>
      </c>
      <c r="M24" s="68" t="e">
        <f>IF(AND('PARTICIPANT NAME LIST'!$G24=5,'PARTICIPANT NAME LIST'!#REF!="E"),"ü","")</f>
        <v>#REF!</v>
      </c>
      <c r="N24" s="68" t="e">
        <f>IF(AND('PARTICIPANT NAME LIST'!$G24=6,'PARTICIPANT NAME LIST'!#REF!="E"),"ü","")</f>
        <v>#REF!</v>
      </c>
      <c r="O24" s="68" t="e">
        <f>IF(AND('PARTICIPANT NAME LIST'!$G24=3,'PARTICIPANT NAME LIST'!#REF!="M"),"ü","")</f>
        <v>#REF!</v>
      </c>
      <c r="P24" s="68" t="e">
        <f>IF(AND('PARTICIPANT NAME LIST'!$G24=4,'PARTICIPANT NAME LIST'!#REF!="M"),"ü","")</f>
        <v>#REF!</v>
      </c>
      <c r="Q24" s="68" t="e">
        <f>IF(AND('PARTICIPANT NAME LIST'!$G24=5,'PARTICIPANT NAME LIST'!#REF!="M"),"ü","")</f>
        <v>#REF!</v>
      </c>
      <c r="R24" s="68" t="e">
        <f>IF(AND('PARTICIPANT NAME LIST'!$G24=6,'PARTICIPANT NAME LIST'!#REF!="M"),"ü","")</f>
        <v>#REF!</v>
      </c>
      <c r="S24" s="52"/>
      <c r="T24" s="52"/>
      <c r="U24" s="52"/>
      <c r="V24" s="52"/>
      <c r="W24" s="52"/>
      <c r="X24" s="52"/>
      <c r="Y24" s="52"/>
      <c r="Z24" s="52"/>
    </row>
    <row r="25" spans="1:26" ht="20.25" customHeight="1">
      <c r="A25" s="63" t="str">
        <f>IF(OR(ISBLANK('PARTICIPANT NAME LIST'!$B25),'PARTICIPANT NAME LIST'!G25=7,'PARTICIPANT NAME LIST'!G25=8,'PARTICIPANT NAME LIST'!G25=9,'PARTICIPANT NAME LIST'!G25=10,'PARTICIPANT NAME LIST'!G25=11,'PARTICIPANT NAME LIST'!G25=12),"",COUNTA('PARTICIPANT NAME LIST'!$B$9:$B25)-COUNTIFS('PARTICIPANT NAME LIST'!$G$9:$G25,"&gt;=7",'PARTICIPANT NAME LIST'!$G$9:$G25,"&lt;=12"))</f>
        <v/>
      </c>
      <c r="B25" s="64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LIST'!$B25))</f>
        <v/>
      </c>
      <c r="C25" s="55"/>
      <c r="D25" s="65"/>
      <c r="E25" s="66" t="str">
        <f>IF(OR(ISBLANK('PARTICIPANT NAME LIST'!$B25),'PARTICIPANT NAME LIST'!$G25=7,'PARTICIPANT NAME LIST'!$G25=8,'PARTICIPANT NAME LIST'!$G25=9,'PARTICIPANT NAME LIST'!$G25=10,'PARTICIPANT NAME LIST'!$G25=11,'PARTICIPANT NAME LIST'!$G25=12),"",'PARTICIPANT NAME LIST'!$F25)</f>
        <v/>
      </c>
      <c r="F25" s="67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LIST'!$H25))</f>
        <v/>
      </c>
      <c r="G25" s="68" t="e">
        <f>IF(AND('PARTICIPANT NAME LIST'!$G25=3,'PARTICIPANT NAME LIST'!#REF!="C"),"ü","")</f>
        <v>#REF!</v>
      </c>
      <c r="H25" s="68" t="e">
        <f>IF(AND('PARTICIPANT NAME LIST'!$G25=4,'PARTICIPANT NAME LIST'!#REF!="C"),"ü","")</f>
        <v>#REF!</v>
      </c>
      <c r="I25" s="68" t="e">
        <f>IF(AND('PARTICIPANT NAME LIST'!$G25=5,'PARTICIPANT NAME LIST'!#REF!="C"),"ü","")</f>
        <v>#REF!</v>
      </c>
      <c r="J25" s="68" t="e">
        <f>IF(AND('PARTICIPANT NAME LIST'!$G25=6,'PARTICIPANT NAME LIST'!#REF!="C"),"ü","")</f>
        <v>#REF!</v>
      </c>
      <c r="K25" s="68" t="e">
        <f>IF(AND('PARTICIPANT NAME LIST'!$G25=3,'PARTICIPANT NAME LIST'!#REF!="E"),"ü","")</f>
        <v>#REF!</v>
      </c>
      <c r="L25" s="68" t="e">
        <f>IF(AND('PARTICIPANT NAME LIST'!$G25=4,'PARTICIPANT NAME LIST'!#REF!="E"),"ü","")</f>
        <v>#REF!</v>
      </c>
      <c r="M25" s="68" t="e">
        <f>IF(AND('PARTICIPANT NAME LIST'!$G25=5,'PARTICIPANT NAME LIST'!#REF!="E"),"ü","")</f>
        <v>#REF!</v>
      </c>
      <c r="N25" s="68" t="e">
        <f>IF(AND('PARTICIPANT NAME LIST'!$G25=6,'PARTICIPANT NAME LIST'!#REF!="E"),"ü","")</f>
        <v>#REF!</v>
      </c>
      <c r="O25" s="68" t="e">
        <f>IF(AND('PARTICIPANT NAME LIST'!$G25=3,'PARTICIPANT NAME LIST'!#REF!="M"),"ü","")</f>
        <v>#REF!</v>
      </c>
      <c r="P25" s="68" t="e">
        <f>IF(AND('PARTICIPANT NAME LIST'!$G25=4,'PARTICIPANT NAME LIST'!#REF!="M"),"ü","")</f>
        <v>#REF!</v>
      </c>
      <c r="Q25" s="68" t="e">
        <f>IF(AND('PARTICIPANT NAME LIST'!$G25=5,'PARTICIPANT NAME LIST'!#REF!="M"),"ü","")</f>
        <v>#REF!</v>
      </c>
      <c r="R25" s="68" t="e">
        <f>IF(AND('PARTICIPANT NAME LIST'!$G25=6,'PARTICIPANT NAME LIST'!#REF!="M"),"ü","")</f>
        <v>#REF!</v>
      </c>
      <c r="S25" s="52"/>
      <c r="T25" s="52"/>
      <c r="U25" s="52"/>
      <c r="V25" s="52"/>
      <c r="W25" s="52"/>
      <c r="X25" s="52"/>
      <c r="Y25" s="52"/>
      <c r="Z25" s="52"/>
    </row>
    <row r="26" spans="1:26" ht="20.25" customHeight="1">
      <c r="A26" s="63" t="str">
        <f>IF(OR(ISBLANK('PARTICIPANT NAME LIST'!$B26),'PARTICIPANT NAME LIST'!G26=7,'PARTICIPANT NAME LIST'!G26=8,'PARTICIPANT NAME LIST'!G26=9,'PARTICIPANT NAME LIST'!G26=10,'PARTICIPANT NAME LIST'!G26=11,'PARTICIPANT NAME LIST'!G26=12),"",COUNTA('PARTICIPANT NAME LIST'!$B$9:$B26)-COUNTIFS('PARTICIPANT NAME LIST'!$G$9:$G26,"&gt;=7",'PARTICIPANT NAME LIST'!$G$9:$G26,"&lt;=12"))</f>
        <v/>
      </c>
      <c r="B26" s="64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LIST'!$B26))</f>
        <v/>
      </c>
      <c r="C26" s="55"/>
      <c r="D26" s="65"/>
      <c r="E26" s="66" t="str">
        <f>IF(OR(ISBLANK('PARTICIPANT NAME LIST'!$B26),'PARTICIPANT NAME LIST'!$G26=7,'PARTICIPANT NAME LIST'!$G26=8,'PARTICIPANT NAME LIST'!$G26=9,'PARTICIPANT NAME LIST'!$G26=10,'PARTICIPANT NAME LIST'!$G26=11,'PARTICIPANT NAME LIST'!$G26=12),"",'PARTICIPANT NAME LIST'!$F26)</f>
        <v/>
      </c>
      <c r="F26" s="67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LIST'!$H26))</f>
        <v/>
      </c>
      <c r="G26" s="68" t="e">
        <f>IF(AND('PARTICIPANT NAME LIST'!$G26=3,'PARTICIPANT NAME LIST'!#REF!="C"),"ü","")</f>
        <v>#REF!</v>
      </c>
      <c r="H26" s="68" t="e">
        <f>IF(AND('PARTICIPANT NAME LIST'!$G26=4,'PARTICIPANT NAME LIST'!#REF!="C"),"ü","")</f>
        <v>#REF!</v>
      </c>
      <c r="I26" s="68" t="e">
        <f>IF(AND('PARTICIPANT NAME LIST'!$G26=5,'PARTICIPANT NAME LIST'!#REF!="C"),"ü","")</f>
        <v>#REF!</v>
      </c>
      <c r="J26" s="68" t="e">
        <f>IF(AND('PARTICIPANT NAME LIST'!$G26=6,'PARTICIPANT NAME LIST'!#REF!="C"),"ü","")</f>
        <v>#REF!</v>
      </c>
      <c r="K26" s="68" t="e">
        <f>IF(AND('PARTICIPANT NAME LIST'!$G26=3,'PARTICIPANT NAME LIST'!#REF!="E"),"ü","")</f>
        <v>#REF!</v>
      </c>
      <c r="L26" s="68" t="e">
        <f>IF(AND('PARTICIPANT NAME LIST'!$G26=4,'PARTICIPANT NAME LIST'!#REF!="E"),"ü","")</f>
        <v>#REF!</v>
      </c>
      <c r="M26" s="68" t="e">
        <f>IF(AND('PARTICIPANT NAME LIST'!$G26=5,'PARTICIPANT NAME LIST'!#REF!="E"),"ü","")</f>
        <v>#REF!</v>
      </c>
      <c r="N26" s="68" t="e">
        <f>IF(AND('PARTICIPANT NAME LIST'!$G26=6,'PARTICIPANT NAME LIST'!#REF!="E"),"ü","")</f>
        <v>#REF!</v>
      </c>
      <c r="O26" s="68" t="e">
        <f>IF(AND('PARTICIPANT NAME LIST'!$G26=3,'PARTICIPANT NAME LIST'!#REF!="M"),"ü","")</f>
        <v>#REF!</v>
      </c>
      <c r="P26" s="68" t="e">
        <f>IF(AND('PARTICIPANT NAME LIST'!$G26=4,'PARTICIPANT NAME LIST'!#REF!="M"),"ü","")</f>
        <v>#REF!</v>
      </c>
      <c r="Q26" s="68" t="e">
        <f>IF(AND('PARTICIPANT NAME LIST'!$G26=5,'PARTICIPANT NAME LIST'!#REF!="M"),"ü","")</f>
        <v>#REF!</v>
      </c>
      <c r="R26" s="68" t="e">
        <f>IF(AND('PARTICIPANT NAME LIST'!$G26=6,'PARTICIPANT NAME LIST'!#REF!="M"),"ü","")</f>
        <v>#REF!</v>
      </c>
      <c r="S26" s="52"/>
      <c r="T26" s="52"/>
      <c r="U26" s="52"/>
      <c r="V26" s="52"/>
      <c r="W26" s="52"/>
      <c r="X26" s="52"/>
      <c r="Y26" s="52"/>
      <c r="Z26" s="52"/>
    </row>
    <row r="27" spans="1:26" ht="20.25" customHeight="1">
      <c r="A27" s="63" t="str">
        <f>IF(OR(ISBLANK('PARTICIPANT NAME LIST'!$B27),'PARTICIPANT NAME LIST'!G27=7,'PARTICIPANT NAME LIST'!G27=8,'PARTICIPANT NAME LIST'!G27=9,'PARTICIPANT NAME LIST'!G27=10,'PARTICIPANT NAME LIST'!G27=11,'PARTICIPANT NAME LIST'!G27=12),"",COUNTA('PARTICIPANT NAME LIST'!$B$9:$B27)-COUNTIFS('PARTICIPANT NAME LIST'!$G$9:$G27,"&gt;=7",'PARTICIPANT NAME LIST'!$G$9:$G27,"&lt;=12"))</f>
        <v/>
      </c>
      <c r="B27" s="64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LIST'!$B27))</f>
        <v/>
      </c>
      <c r="C27" s="55"/>
      <c r="D27" s="65"/>
      <c r="E27" s="66" t="str">
        <f>IF(OR(ISBLANK('PARTICIPANT NAME LIST'!$B27),'PARTICIPANT NAME LIST'!$G27=7,'PARTICIPANT NAME LIST'!$G27=8,'PARTICIPANT NAME LIST'!$G27=9,'PARTICIPANT NAME LIST'!$G27=10,'PARTICIPANT NAME LIST'!$G27=11,'PARTICIPANT NAME LIST'!$G27=12),"",'PARTICIPANT NAME LIST'!$F27)</f>
        <v/>
      </c>
      <c r="F27" s="67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LIST'!$H27))</f>
        <v/>
      </c>
      <c r="G27" s="68" t="e">
        <f>IF(AND('PARTICIPANT NAME LIST'!$G27=3,'PARTICIPANT NAME LIST'!#REF!="C"),"ü","")</f>
        <v>#REF!</v>
      </c>
      <c r="H27" s="68" t="e">
        <f>IF(AND('PARTICIPANT NAME LIST'!$G27=4,'PARTICIPANT NAME LIST'!#REF!="C"),"ü","")</f>
        <v>#REF!</v>
      </c>
      <c r="I27" s="68" t="e">
        <f>IF(AND('PARTICIPANT NAME LIST'!$G27=5,'PARTICIPANT NAME LIST'!#REF!="C"),"ü","")</f>
        <v>#REF!</v>
      </c>
      <c r="J27" s="68" t="e">
        <f>IF(AND('PARTICIPANT NAME LIST'!$G27=6,'PARTICIPANT NAME LIST'!#REF!="C"),"ü","")</f>
        <v>#REF!</v>
      </c>
      <c r="K27" s="68" t="e">
        <f>IF(AND('PARTICIPANT NAME LIST'!$G27=3,'PARTICIPANT NAME LIST'!#REF!="E"),"ü","")</f>
        <v>#REF!</v>
      </c>
      <c r="L27" s="68" t="e">
        <f>IF(AND('PARTICIPANT NAME LIST'!$G27=4,'PARTICIPANT NAME LIST'!#REF!="E"),"ü","")</f>
        <v>#REF!</v>
      </c>
      <c r="M27" s="68" t="e">
        <f>IF(AND('PARTICIPANT NAME LIST'!$G27=5,'PARTICIPANT NAME LIST'!#REF!="E"),"ü","")</f>
        <v>#REF!</v>
      </c>
      <c r="N27" s="68" t="e">
        <f>IF(AND('PARTICIPANT NAME LIST'!$G27=6,'PARTICIPANT NAME LIST'!#REF!="E"),"ü","")</f>
        <v>#REF!</v>
      </c>
      <c r="O27" s="68" t="e">
        <f>IF(AND('PARTICIPANT NAME LIST'!$G27=3,'PARTICIPANT NAME LIST'!#REF!="M"),"ü","")</f>
        <v>#REF!</v>
      </c>
      <c r="P27" s="68" t="e">
        <f>IF(AND('PARTICIPANT NAME LIST'!$G27=4,'PARTICIPANT NAME LIST'!#REF!="M"),"ü","")</f>
        <v>#REF!</v>
      </c>
      <c r="Q27" s="68" t="e">
        <f>IF(AND('PARTICIPANT NAME LIST'!$G27=5,'PARTICIPANT NAME LIST'!#REF!="M"),"ü","")</f>
        <v>#REF!</v>
      </c>
      <c r="R27" s="68" t="e">
        <f>IF(AND('PARTICIPANT NAME LIST'!$G27=6,'PARTICIPANT NAME LIST'!#REF!="M"),"ü","")</f>
        <v>#REF!</v>
      </c>
      <c r="S27" s="52"/>
      <c r="T27" s="52"/>
      <c r="U27" s="52"/>
      <c r="V27" s="52"/>
      <c r="W27" s="52"/>
      <c r="X27" s="52"/>
      <c r="Y27" s="52"/>
      <c r="Z27" s="52"/>
    </row>
    <row r="28" spans="1:26" ht="20.25" customHeight="1">
      <c r="A28" s="63" t="str">
        <f>IF(OR(ISBLANK('PARTICIPANT NAME LIST'!$B28),'PARTICIPANT NAME LIST'!G28=7,'PARTICIPANT NAME LIST'!G28=8,'PARTICIPANT NAME LIST'!G28=9,'PARTICIPANT NAME LIST'!G28=10,'PARTICIPANT NAME LIST'!G28=11,'PARTICIPANT NAME LIST'!G28=12),"",COUNTA('PARTICIPANT NAME LIST'!$B$9:$B28)-COUNTIFS('PARTICIPANT NAME LIST'!$G$9:$G28,"&gt;=7",'PARTICIPANT NAME LIST'!$G$9:$G28,"&lt;=12"))</f>
        <v/>
      </c>
      <c r="B28" s="64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LIST'!$B28))</f>
        <v/>
      </c>
      <c r="C28" s="55"/>
      <c r="D28" s="65"/>
      <c r="E28" s="66" t="str">
        <f>IF(OR(ISBLANK('PARTICIPANT NAME LIST'!$B28),'PARTICIPANT NAME LIST'!$G28=7,'PARTICIPANT NAME LIST'!$G28=8,'PARTICIPANT NAME LIST'!$G28=9,'PARTICIPANT NAME LIST'!$G28=10,'PARTICIPANT NAME LIST'!$G28=11,'PARTICIPANT NAME LIST'!$G28=12),"",'PARTICIPANT NAME LIST'!$F28)</f>
        <v/>
      </c>
      <c r="F28" s="67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LIST'!$H28))</f>
        <v/>
      </c>
      <c r="G28" s="68" t="e">
        <f>IF(AND('PARTICIPANT NAME LIST'!$G28=3,'PARTICIPANT NAME LIST'!#REF!="C"),"ü","")</f>
        <v>#REF!</v>
      </c>
      <c r="H28" s="68" t="e">
        <f>IF(AND('PARTICIPANT NAME LIST'!$G28=4,'PARTICIPANT NAME LIST'!#REF!="C"),"ü","")</f>
        <v>#REF!</v>
      </c>
      <c r="I28" s="68" t="e">
        <f>IF(AND('PARTICIPANT NAME LIST'!$G28=5,'PARTICIPANT NAME LIST'!#REF!="C"),"ü","")</f>
        <v>#REF!</v>
      </c>
      <c r="J28" s="68" t="e">
        <f>IF(AND('PARTICIPANT NAME LIST'!$G28=6,'PARTICIPANT NAME LIST'!#REF!="C"),"ü","")</f>
        <v>#REF!</v>
      </c>
      <c r="K28" s="68" t="e">
        <f>IF(AND('PARTICIPANT NAME LIST'!$G28=3,'PARTICIPANT NAME LIST'!#REF!="E"),"ü","")</f>
        <v>#REF!</v>
      </c>
      <c r="L28" s="68" t="e">
        <f>IF(AND('PARTICIPANT NAME LIST'!$G28=4,'PARTICIPANT NAME LIST'!#REF!="E"),"ü","")</f>
        <v>#REF!</v>
      </c>
      <c r="M28" s="68" t="e">
        <f>IF(AND('PARTICIPANT NAME LIST'!$G28=5,'PARTICIPANT NAME LIST'!#REF!="E"),"ü","")</f>
        <v>#REF!</v>
      </c>
      <c r="N28" s="68" t="e">
        <f>IF(AND('PARTICIPANT NAME LIST'!$G28=6,'PARTICIPANT NAME LIST'!#REF!="E"),"ü","")</f>
        <v>#REF!</v>
      </c>
      <c r="O28" s="68" t="e">
        <f>IF(AND('PARTICIPANT NAME LIST'!$G28=3,'PARTICIPANT NAME LIST'!#REF!="M"),"ü","")</f>
        <v>#REF!</v>
      </c>
      <c r="P28" s="68" t="e">
        <f>IF(AND('PARTICIPANT NAME LIST'!$G28=4,'PARTICIPANT NAME LIST'!#REF!="M"),"ü","")</f>
        <v>#REF!</v>
      </c>
      <c r="Q28" s="68" t="e">
        <f>IF(AND('PARTICIPANT NAME LIST'!$G28=5,'PARTICIPANT NAME LIST'!#REF!="M"),"ü","")</f>
        <v>#REF!</v>
      </c>
      <c r="R28" s="68" t="e">
        <f>IF(AND('PARTICIPANT NAME LIST'!$G28=6,'PARTICIPANT NAME LIST'!#REF!="M"),"ü","")</f>
        <v>#REF!</v>
      </c>
      <c r="S28" s="52"/>
      <c r="T28" s="52"/>
      <c r="U28" s="52"/>
      <c r="V28" s="52"/>
      <c r="W28" s="52"/>
      <c r="X28" s="52"/>
      <c r="Y28" s="52"/>
      <c r="Z28" s="52"/>
    </row>
    <row r="29" spans="1:26" ht="20.25" customHeight="1">
      <c r="A29" s="63" t="str">
        <f>IF(OR(ISBLANK('PARTICIPANT NAME LIST'!$B29),'PARTICIPANT NAME LIST'!G29=7,'PARTICIPANT NAME LIST'!G29=8,'PARTICIPANT NAME LIST'!G29=9,'PARTICIPANT NAME LIST'!G29=10,'PARTICIPANT NAME LIST'!G29=11,'PARTICIPANT NAME LIST'!G29=12),"",COUNTA('PARTICIPANT NAME LIST'!$B$9:$B29)-COUNTIFS('PARTICIPANT NAME LIST'!$G$9:$G29,"&gt;=7",'PARTICIPANT NAME LIST'!$G$9:$G29,"&lt;=12"))</f>
        <v/>
      </c>
      <c r="B29" s="64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LIST'!$B29))</f>
        <v/>
      </c>
      <c r="C29" s="55"/>
      <c r="D29" s="65"/>
      <c r="E29" s="66" t="str">
        <f>IF(OR(ISBLANK('PARTICIPANT NAME LIST'!$B29),'PARTICIPANT NAME LIST'!$G29=7,'PARTICIPANT NAME LIST'!$G29=8,'PARTICIPANT NAME LIST'!$G29=9,'PARTICIPANT NAME LIST'!$G29=10,'PARTICIPANT NAME LIST'!$G29=11,'PARTICIPANT NAME LIST'!$G29=12),"",'PARTICIPANT NAME LIST'!$F29)</f>
        <v/>
      </c>
      <c r="F29" s="67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LIST'!$H29))</f>
        <v/>
      </c>
      <c r="G29" s="68" t="e">
        <f>IF(AND('PARTICIPANT NAME LIST'!$G29=3,'PARTICIPANT NAME LIST'!#REF!="C"),"ü","")</f>
        <v>#REF!</v>
      </c>
      <c r="H29" s="68" t="e">
        <f>IF(AND('PARTICIPANT NAME LIST'!$G29=4,'PARTICIPANT NAME LIST'!#REF!="C"),"ü","")</f>
        <v>#REF!</v>
      </c>
      <c r="I29" s="68" t="e">
        <f>IF(AND('PARTICIPANT NAME LIST'!$G29=5,'PARTICIPANT NAME LIST'!#REF!="C"),"ü","")</f>
        <v>#REF!</v>
      </c>
      <c r="J29" s="68" t="e">
        <f>IF(AND('PARTICIPANT NAME LIST'!$G29=6,'PARTICIPANT NAME LIST'!#REF!="C"),"ü","")</f>
        <v>#REF!</v>
      </c>
      <c r="K29" s="68" t="e">
        <f>IF(AND('PARTICIPANT NAME LIST'!$G29=3,'PARTICIPANT NAME LIST'!#REF!="E"),"ü","")</f>
        <v>#REF!</v>
      </c>
      <c r="L29" s="68" t="e">
        <f>IF(AND('PARTICIPANT NAME LIST'!$G29=4,'PARTICIPANT NAME LIST'!#REF!="E"),"ü","")</f>
        <v>#REF!</v>
      </c>
      <c r="M29" s="68" t="e">
        <f>IF(AND('PARTICIPANT NAME LIST'!$G29=5,'PARTICIPANT NAME LIST'!#REF!="E"),"ü","")</f>
        <v>#REF!</v>
      </c>
      <c r="N29" s="68" t="e">
        <f>IF(AND('PARTICIPANT NAME LIST'!$G29=6,'PARTICIPANT NAME LIST'!#REF!="E"),"ü","")</f>
        <v>#REF!</v>
      </c>
      <c r="O29" s="68" t="e">
        <f>IF(AND('PARTICIPANT NAME LIST'!$G29=3,'PARTICIPANT NAME LIST'!#REF!="M"),"ü","")</f>
        <v>#REF!</v>
      </c>
      <c r="P29" s="68" t="e">
        <f>IF(AND('PARTICIPANT NAME LIST'!$G29=4,'PARTICIPANT NAME LIST'!#REF!="M"),"ü","")</f>
        <v>#REF!</v>
      </c>
      <c r="Q29" s="68" t="e">
        <f>IF(AND('PARTICIPANT NAME LIST'!$G29=5,'PARTICIPANT NAME LIST'!#REF!="M"),"ü","")</f>
        <v>#REF!</v>
      </c>
      <c r="R29" s="68" t="e">
        <f>IF(AND('PARTICIPANT NAME LIST'!$G29=6,'PARTICIPANT NAME LIST'!#REF!="M"),"ü","")</f>
        <v>#REF!</v>
      </c>
      <c r="S29" s="52"/>
      <c r="T29" s="52"/>
      <c r="U29" s="52"/>
      <c r="V29" s="52"/>
      <c r="W29" s="52"/>
      <c r="X29" s="52"/>
      <c r="Y29" s="52"/>
      <c r="Z29" s="52"/>
    </row>
    <row r="30" spans="1:26" ht="20.25" customHeight="1">
      <c r="A30" s="63" t="str">
        <f>IF(OR(ISBLANK('PARTICIPANT NAME LIST'!$B30),'PARTICIPANT NAME LIST'!G30=7,'PARTICIPANT NAME LIST'!G30=8,'PARTICIPANT NAME LIST'!G30=9,'PARTICIPANT NAME LIST'!G30=10,'PARTICIPANT NAME LIST'!G30=11,'PARTICIPANT NAME LIST'!G30=12),"",COUNTA('PARTICIPANT NAME LIST'!$B$9:$B30)-COUNTIFS('PARTICIPANT NAME LIST'!$G$9:$G30,"&gt;=7",'PARTICIPANT NAME LIST'!$G$9:$G30,"&lt;=12"))</f>
        <v/>
      </c>
      <c r="B30" s="64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LIST'!$B30))</f>
        <v/>
      </c>
      <c r="C30" s="55"/>
      <c r="D30" s="65"/>
      <c r="E30" s="66" t="str">
        <f>IF(OR(ISBLANK('PARTICIPANT NAME LIST'!$B30),'PARTICIPANT NAME LIST'!$G30=7,'PARTICIPANT NAME LIST'!$G30=8,'PARTICIPANT NAME LIST'!$G30=9,'PARTICIPANT NAME LIST'!$G30=10,'PARTICIPANT NAME LIST'!$G30=11,'PARTICIPANT NAME LIST'!$G30=12),"",'PARTICIPANT NAME LIST'!$F30)</f>
        <v/>
      </c>
      <c r="F30" s="67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LIST'!$H30))</f>
        <v/>
      </c>
      <c r="G30" s="68" t="e">
        <f>IF(AND('PARTICIPANT NAME LIST'!$G30=3,'PARTICIPANT NAME LIST'!#REF!="C"),"ü","")</f>
        <v>#REF!</v>
      </c>
      <c r="H30" s="68" t="e">
        <f>IF(AND('PARTICIPANT NAME LIST'!$G30=4,'PARTICIPANT NAME LIST'!#REF!="C"),"ü","")</f>
        <v>#REF!</v>
      </c>
      <c r="I30" s="68" t="e">
        <f>IF(AND('PARTICIPANT NAME LIST'!$G30=5,'PARTICIPANT NAME LIST'!#REF!="C"),"ü","")</f>
        <v>#REF!</v>
      </c>
      <c r="J30" s="68" t="e">
        <f>IF(AND('PARTICIPANT NAME LIST'!$G30=6,'PARTICIPANT NAME LIST'!#REF!="C"),"ü","")</f>
        <v>#REF!</v>
      </c>
      <c r="K30" s="68" t="e">
        <f>IF(AND('PARTICIPANT NAME LIST'!$G30=3,'PARTICIPANT NAME LIST'!#REF!="E"),"ü","")</f>
        <v>#REF!</v>
      </c>
      <c r="L30" s="68" t="e">
        <f>IF(AND('PARTICIPANT NAME LIST'!$G30=4,'PARTICIPANT NAME LIST'!#REF!="E"),"ü","")</f>
        <v>#REF!</v>
      </c>
      <c r="M30" s="68" t="e">
        <f>IF(AND('PARTICIPANT NAME LIST'!$G30=5,'PARTICIPANT NAME LIST'!#REF!="E"),"ü","")</f>
        <v>#REF!</v>
      </c>
      <c r="N30" s="68" t="e">
        <f>IF(AND('PARTICIPANT NAME LIST'!$G30=6,'PARTICIPANT NAME LIST'!#REF!="E"),"ü","")</f>
        <v>#REF!</v>
      </c>
      <c r="O30" s="68" t="e">
        <f>IF(AND('PARTICIPANT NAME LIST'!$G30=3,'PARTICIPANT NAME LIST'!#REF!="M"),"ü","")</f>
        <v>#REF!</v>
      </c>
      <c r="P30" s="68" t="e">
        <f>IF(AND('PARTICIPANT NAME LIST'!$G30=4,'PARTICIPANT NAME LIST'!#REF!="M"),"ü","")</f>
        <v>#REF!</v>
      </c>
      <c r="Q30" s="68" t="e">
        <f>IF(AND('PARTICIPANT NAME LIST'!$G30=5,'PARTICIPANT NAME LIST'!#REF!="M"),"ü","")</f>
        <v>#REF!</v>
      </c>
      <c r="R30" s="68" t="e">
        <f>IF(AND('PARTICIPANT NAME LIST'!$G30=6,'PARTICIPANT NAME LIST'!#REF!="M"),"ü","")</f>
        <v>#REF!</v>
      </c>
      <c r="S30" s="52"/>
      <c r="T30" s="52"/>
      <c r="U30" s="52"/>
      <c r="V30" s="52"/>
      <c r="W30" s="52"/>
      <c r="X30" s="52"/>
      <c r="Y30" s="52"/>
      <c r="Z30" s="52"/>
    </row>
    <row r="31" spans="1:26" ht="20.25" customHeight="1">
      <c r="A31" s="63" t="str">
        <f>IF(OR(ISBLANK('PARTICIPANT NAME LIST'!$B31),'PARTICIPANT NAME LIST'!G31=7,'PARTICIPANT NAME LIST'!G31=8,'PARTICIPANT NAME LIST'!G31=9,'PARTICIPANT NAME LIST'!G31=10,'PARTICIPANT NAME LIST'!G31=11,'PARTICIPANT NAME LIST'!G31=12),"",COUNTA('PARTICIPANT NAME LIST'!$B$9:$B31)-COUNTIFS('PARTICIPANT NAME LIST'!$G$9:$G31,"&gt;=7",'PARTICIPANT NAME LIST'!$G$9:$G31,"&lt;=12"))</f>
        <v/>
      </c>
      <c r="B31" s="64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LIST'!$B31))</f>
        <v/>
      </c>
      <c r="C31" s="55"/>
      <c r="D31" s="65"/>
      <c r="E31" s="66" t="str">
        <f>IF(OR(ISBLANK('PARTICIPANT NAME LIST'!$B31),'PARTICIPANT NAME LIST'!$G31=7,'PARTICIPANT NAME LIST'!$G31=8,'PARTICIPANT NAME LIST'!$G31=9,'PARTICIPANT NAME LIST'!$G31=10,'PARTICIPANT NAME LIST'!$G31=11,'PARTICIPANT NAME LIST'!$G31=12),"",'PARTICIPANT NAME LIST'!$F31)</f>
        <v/>
      </c>
      <c r="F31" s="67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LIST'!$H31))</f>
        <v/>
      </c>
      <c r="G31" s="68" t="e">
        <f>IF(AND('PARTICIPANT NAME LIST'!$G31=3,'PARTICIPANT NAME LIST'!#REF!="C"),"ü","")</f>
        <v>#REF!</v>
      </c>
      <c r="H31" s="68" t="e">
        <f>IF(AND('PARTICIPANT NAME LIST'!$G31=4,'PARTICIPANT NAME LIST'!#REF!="C"),"ü","")</f>
        <v>#REF!</v>
      </c>
      <c r="I31" s="68" t="e">
        <f>IF(AND('PARTICIPANT NAME LIST'!$G31=5,'PARTICIPANT NAME LIST'!#REF!="C"),"ü","")</f>
        <v>#REF!</v>
      </c>
      <c r="J31" s="68" t="e">
        <f>IF(AND('PARTICIPANT NAME LIST'!$G31=6,'PARTICIPANT NAME LIST'!#REF!="C"),"ü","")</f>
        <v>#REF!</v>
      </c>
      <c r="K31" s="68" t="e">
        <f>IF(AND('PARTICIPANT NAME LIST'!$G31=3,'PARTICIPANT NAME LIST'!#REF!="E"),"ü","")</f>
        <v>#REF!</v>
      </c>
      <c r="L31" s="68" t="e">
        <f>IF(AND('PARTICIPANT NAME LIST'!$G31=4,'PARTICIPANT NAME LIST'!#REF!="E"),"ü","")</f>
        <v>#REF!</v>
      </c>
      <c r="M31" s="68" t="e">
        <f>IF(AND('PARTICIPANT NAME LIST'!$G31=5,'PARTICIPANT NAME LIST'!#REF!="E"),"ü","")</f>
        <v>#REF!</v>
      </c>
      <c r="N31" s="68" t="e">
        <f>IF(AND('PARTICIPANT NAME LIST'!$G31=6,'PARTICIPANT NAME LIST'!#REF!="E"),"ü","")</f>
        <v>#REF!</v>
      </c>
      <c r="O31" s="68" t="e">
        <f>IF(AND('PARTICIPANT NAME LIST'!$G31=3,'PARTICIPANT NAME LIST'!#REF!="M"),"ü","")</f>
        <v>#REF!</v>
      </c>
      <c r="P31" s="68" t="e">
        <f>IF(AND('PARTICIPANT NAME LIST'!$G31=4,'PARTICIPANT NAME LIST'!#REF!="M"),"ü","")</f>
        <v>#REF!</v>
      </c>
      <c r="Q31" s="68" t="e">
        <f>IF(AND('PARTICIPANT NAME LIST'!$G31=5,'PARTICIPANT NAME LIST'!#REF!="M"),"ü","")</f>
        <v>#REF!</v>
      </c>
      <c r="R31" s="68" t="e">
        <f>IF(AND('PARTICIPANT NAME LIST'!$G31=6,'PARTICIPANT NAME LIST'!#REF!="M"),"ü","")</f>
        <v>#REF!</v>
      </c>
      <c r="S31" s="52"/>
      <c r="T31" s="52"/>
      <c r="U31" s="52"/>
      <c r="V31" s="52"/>
      <c r="W31" s="52"/>
      <c r="X31" s="52"/>
      <c r="Y31" s="52"/>
      <c r="Z31" s="52"/>
    </row>
    <row r="32" spans="1:26" ht="20.25" customHeight="1">
      <c r="A32" s="63" t="str">
        <f>IF(OR(ISBLANK('PARTICIPANT NAME LIST'!$B32),'PARTICIPANT NAME LIST'!G32=7,'PARTICIPANT NAME LIST'!G32=8,'PARTICIPANT NAME LIST'!G32=9,'PARTICIPANT NAME LIST'!G32=10,'PARTICIPANT NAME LIST'!G32=11,'PARTICIPANT NAME LIST'!G32=12),"",COUNTA('PARTICIPANT NAME LIST'!$B$9:$B32)-COUNTIFS('PARTICIPANT NAME LIST'!$G$9:$G32,"&gt;=7",'PARTICIPANT NAME LIST'!$G$9:$G32,"&lt;=12"))</f>
        <v/>
      </c>
      <c r="B32" s="64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LIST'!$B32))</f>
        <v/>
      </c>
      <c r="C32" s="55"/>
      <c r="D32" s="65"/>
      <c r="E32" s="66" t="str">
        <f>IF(OR(ISBLANK('PARTICIPANT NAME LIST'!$B32),'PARTICIPANT NAME LIST'!$G32=7,'PARTICIPANT NAME LIST'!$G32=8,'PARTICIPANT NAME LIST'!$G32=9,'PARTICIPANT NAME LIST'!$G32=10,'PARTICIPANT NAME LIST'!$G32=11,'PARTICIPANT NAME LIST'!$G32=12),"",'PARTICIPANT NAME LIST'!$F32)</f>
        <v/>
      </c>
      <c r="F32" s="67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LIST'!$H32))</f>
        <v/>
      </c>
      <c r="G32" s="68" t="e">
        <f>IF(AND('PARTICIPANT NAME LIST'!$G32=3,'PARTICIPANT NAME LIST'!#REF!="C"),"ü","")</f>
        <v>#REF!</v>
      </c>
      <c r="H32" s="68" t="e">
        <f>IF(AND('PARTICIPANT NAME LIST'!$G32=4,'PARTICIPANT NAME LIST'!#REF!="C"),"ü","")</f>
        <v>#REF!</v>
      </c>
      <c r="I32" s="68" t="e">
        <f>IF(AND('PARTICIPANT NAME LIST'!$G32=5,'PARTICIPANT NAME LIST'!#REF!="C"),"ü","")</f>
        <v>#REF!</v>
      </c>
      <c r="J32" s="68" t="e">
        <f>IF(AND('PARTICIPANT NAME LIST'!$G32=6,'PARTICIPANT NAME LIST'!#REF!="C"),"ü","")</f>
        <v>#REF!</v>
      </c>
      <c r="K32" s="68" t="e">
        <f>IF(AND('PARTICIPANT NAME LIST'!$G32=3,'PARTICIPANT NAME LIST'!#REF!="E"),"ü","")</f>
        <v>#REF!</v>
      </c>
      <c r="L32" s="68" t="e">
        <f>IF(AND('PARTICIPANT NAME LIST'!$G32=4,'PARTICIPANT NAME LIST'!#REF!="E"),"ü","")</f>
        <v>#REF!</v>
      </c>
      <c r="M32" s="68" t="e">
        <f>IF(AND('PARTICIPANT NAME LIST'!$G32=5,'PARTICIPANT NAME LIST'!#REF!="E"),"ü","")</f>
        <v>#REF!</v>
      </c>
      <c r="N32" s="68" t="e">
        <f>IF(AND('PARTICIPANT NAME LIST'!$G32=6,'PARTICIPANT NAME LIST'!#REF!="E"),"ü","")</f>
        <v>#REF!</v>
      </c>
      <c r="O32" s="68" t="e">
        <f>IF(AND('PARTICIPANT NAME LIST'!$G32=3,'PARTICIPANT NAME LIST'!#REF!="M"),"ü","")</f>
        <v>#REF!</v>
      </c>
      <c r="P32" s="68" t="e">
        <f>IF(AND('PARTICIPANT NAME LIST'!$G32=4,'PARTICIPANT NAME LIST'!#REF!="M"),"ü","")</f>
        <v>#REF!</v>
      </c>
      <c r="Q32" s="68" t="e">
        <f>IF(AND('PARTICIPANT NAME LIST'!$G32=5,'PARTICIPANT NAME LIST'!#REF!="M"),"ü","")</f>
        <v>#REF!</v>
      </c>
      <c r="R32" s="68" t="e">
        <f>IF(AND('PARTICIPANT NAME LIST'!$G32=6,'PARTICIPANT NAME LIST'!#REF!="M"),"ü","")</f>
        <v>#REF!</v>
      </c>
      <c r="S32" s="52"/>
      <c r="T32" s="52"/>
      <c r="U32" s="52"/>
      <c r="V32" s="52"/>
      <c r="W32" s="52"/>
      <c r="X32" s="52"/>
      <c r="Y32" s="52"/>
      <c r="Z32" s="52"/>
    </row>
    <row r="33" spans="1:26" ht="20.25" customHeight="1">
      <c r="A33" s="63" t="str">
        <f>IF(OR(ISBLANK('PARTICIPANT NAME LIST'!$B33),'PARTICIPANT NAME LIST'!G33=7,'PARTICIPANT NAME LIST'!G33=8,'PARTICIPANT NAME LIST'!G33=9,'PARTICIPANT NAME LIST'!G33=10,'PARTICIPANT NAME LIST'!G33=11,'PARTICIPANT NAME LIST'!G33=12),"",COUNTA('PARTICIPANT NAME LIST'!$B$9:$B33)-COUNTIFS('PARTICIPANT NAME LIST'!$G$9:$G33,"&gt;=7",'PARTICIPANT NAME LIST'!$G$9:$G33,"&lt;=12"))</f>
        <v/>
      </c>
      <c r="B33" s="64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LIST'!$B33))</f>
        <v/>
      </c>
      <c r="C33" s="55"/>
      <c r="D33" s="65"/>
      <c r="E33" s="66" t="str">
        <f>IF(OR(ISBLANK('PARTICIPANT NAME LIST'!$B33),'PARTICIPANT NAME LIST'!$G33=7,'PARTICIPANT NAME LIST'!$G33=8,'PARTICIPANT NAME LIST'!$G33=9,'PARTICIPANT NAME LIST'!$G33=10,'PARTICIPANT NAME LIST'!$G33=11,'PARTICIPANT NAME LIST'!$G33=12),"",'PARTICIPANT NAME LIST'!$F33)</f>
        <v/>
      </c>
      <c r="F33" s="67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LIST'!$H33))</f>
        <v/>
      </c>
      <c r="G33" s="68" t="e">
        <f>IF(AND('PARTICIPANT NAME LIST'!$G33=3,'PARTICIPANT NAME LIST'!#REF!="C"),"ü","")</f>
        <v>#REF!</v>
      </c>
      <c r="H33" s="68" t="e">
        <f>IF(AND('PARTICIPANT NAME LIST'!$G33=4,'PARTICIPANT NAME LIST'!#REF!="C"),"ü","")</f>
        <v>#REF!</v>
      </c>
      <c r="I33" s="68" t="e">
        <f>IF(AND('PARTICIPANT NAME LIST'!$G33=5,'PARTICIPANT NAME LIST'!#REF!="C"),"ü","")</f>
        <v>#REF!</v>
      </c>
      <c r="J33" s="68" t="e">
        <f>IF(AND('PARTICIPANT NAME LIST'!$G33=6,'PARTICIPANT NAME LIST'!#REF!="C"),"ü","")</f>
        <v>#REF!</v>
      </c>
      <c r="K33" s="68" t="e">
        <f>IF(AND('PARTICIPANT NAME LIST'!$G33=3,'PARTICIPANT NAME LIST'!#REF!="E"),"ü","")</f>
        <v>#REF!</v>
      </c>
      <c r="L33" s="68" t="e">
        <f>IF(AND('PARTICIPANT NAME LIST'!$G33=4,'PARTICIPANT NAME LIST'!#REF!="E"),"ü","")</f>
        <v>#REF!</v>
      </c>
      <c r="M33" s="68" t="e">
        <f>IF(AND('PARTICIPANT NAME LIST'!$G33=5,'PARTICIPANT NAME LIST'!#REF!="E"),"ü","")</f>
        <v>#REF!</v>
      </c>
      <c r="N33" s="68" t="e">
        <f>IF(AND('PARTICIPANT NAME LIST'!$G33=6,'PARTICIPANT NAME LIST'!#REF!="E"),"ü","")</f>
        <v>#REF!</v>
      </c>
      <c r="O33" s="68" t="e">
        <f>IF(AND('PARTICIPANT NAME LIST'!$G33=3,'PARTICIPANT NAME LIST'!#REF!="M"),"ü","")</f>
        <v>#REF!</v>
      </c>
      <c r="P33" s="68" t="e">
        <f>IF(AND('PARTICIPANT NAME LIST'!$G33=4,'PARTICIPANT NAME LIST'!#REF!="M"),"ü","")</f>
        <v>#REF!</v>
      </c>
      <c r="Q33" s="68" t="e">
        <f>IF(AND('PARTICIPANT NAME LIST'!$G33=5,'PARTICIPANT NAME LIST'!#REF!="M"),"ü","")</f>
        <v>#REF!</v>
      </c>
      <c r="R33" s="68" t="e">
        <f>IF(AND('PARTICIPANT NAME LIST'!$G33=6,'PARTICIPANT NAME LIST'!#REF!="M"),"ü","")</f>
        <v>#REF!</v>
      </c>
      <c r="S33" s="52"/>
      <c r="T33" s="52"/>
      <c r="U33" s="52"/>
      <c r="V33" s="52"/>
      <c r="W33" s="52"/>
      <c r="X33" s="52"/>
      <c r="Y33" s="52"/>
      <c r="Z33" s="52"/>
    </row>
    <row r="34" spans="1:26" ht="20.25" customHeight="1">
      <c r="A34" s="63" t="str">
        <f>IF(OR(ISBLANK('PARTICIPANT NAME LIST'!$B34),'PARTICIPANT NAME LIST'!G34=7,'PARTICIPANT NAME LIST'!G34=8,'PARTICIPANT NAME LIST'!G34=9,'PARTICIPANT NAME LIST'!G34=10,'PARTICIPANT NAME LIST'!G34=11,'PARTICIPANT NAME LIST'!G34=12),"",COUNTA('PARTICIPANT NAME LIST'!$B$9:$B34)-COUNTIFS('PARTICIPANT NAME LIST'!$G$9:$G34,"&gt;=7",'PARTICIPANT NAME LIST'!$G$9:$G34,"&lt;=12"))</f>
        <v/>
      </c>
      <c r="B34" s="64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LIST'!$B34))</f>
        <v/>
      </c>
      <c r="C34" s="55"/>
      <c r="D34" s="65"/>
      <c r="E34" s="66" t="str">
        <f>IF(OR(ISBLANK('PARTICIPANT NAME LIST'!$B34),'PARTICIPANT NAME LIST'!$G34=7,'PARTICIPANT NAME LIST'!$G34=8,'PARTICIPANT NAME LIST'!$G34=9,'PARTICIPANT NAME LIST'!$G34=10,'PARTICIPANT NAME LIST'!$G34=11,'PARTICIPANT NAME LIST'!$G34=12),"",'PARTICIPANT NAME LIST'!$F34)</f>
        <v/>
      </c>
      <c r="F34" s="67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LIST'!$H34))</f>
        <v/>
      </c>
      <c r="G34" s="68" t="e">
        <f>IF(AND('PARTICIPANT NAME LIST'!$G34=3,'PARTICIPANT NAME LIST'!#REF!="C"),"ü","")</f>
        <v>#REF!</v>
      </c>
      <c r="H34" s="68" t="e">
        <f>IF(AND('PARTICIPANT NAME LIST'!$G34=4,'PARTICIPANT NAME LIST'!#REF!="C"),"ü","")</f>
        <v>#REF!</v>
      </c>
      <c r="I34" s="68" t="e">
        <f>IF(AND('PARTICIPANT NAME LIST'!$G34=5,'PARTICIPANT NAME LIST'!#REF!="C"),"ü","")</f>
        <v>#REF!</v>
      </c>
      <c r="J34" s="68" t="e">
        <f>IF(AND('PARTICIPANT NAME LIST'!$G34=6,'PARTICIPANT NAME LIST'!#REF!="C"),"ü","")</f>
        <v>#REF!</v>
      </c>
      <c r="K34" s="68" t="e">
        <f>IF(AND('PARTICIPANT NAME LIST'!$G34=3,'PARTICIPANT NAME LIST'!#REF!="E"),"ü","")</f>
        <v>#REF!</v>
      </c>
      <c r="L34" s="68" t="e">
        <f>IF(AND('PARTICIPANT NAME LIST'!$G34=4,'PARTICIPANT NAME LIST'!#REF!="E"),"ü","")</f>
        <v>#REF!</v>
      </c>
      <c r="M34" s="68" t="e">
        <f>IF(AND('PARTICIPANT NAME LIST'!$G34=5,'PARTICIPANT NAME LIST'!#REF!="E"),"ü","")</f>
        <v>#REF!</v>
      </c>
      <c r="N34" s="68" t="e">
        <f>IF(AND('PARTICIPANT NAME LIST'!$G34=6,'PARTICIPANT NAME LIST'!#REF!="E"),"ü","")</f>
        <v>#REF!</v>
      </c>
      <c r="O34" s="68" t="e">
        <f>IF(AND('PARTICIPANT NAME LIST'!$G34=3,'PARTICIPANT NAME LIST'!#REF!="M"),"ü","")</f>
        <v>#REF!</v>
      </c>
      <c r="P34" s="68" t="e">
        <f>IF(AND('PARTICIPANT NAME LIST'!$G34=4,'PARTICIPANT NAME LIST'!#REF!="M"),"ü","")</f>
        <v>#REF!</v>
      </c>
      <c r="Q34" s="68" t="e">
        <f>IF(AND('PARTICIPANT NAME LIST'!$G34=5,'PARTICIPANT NAME LIST'!#REF!="M"),"ü","")</f>
        <v>#REF!</v>
      </c>
      <c r="R34" s="68" t="e">
        <f>IF(AND('PARTICIPANT NAME LIST'!$G34=6,'PARTICIPANT NAME LIST'!#REF!="M"),"ü","")</f>
        <v>#REF!</v>
      </c>
      <c r="S34" s="52"/>
      <c r="T34" s="52"/>
      <c r="U34" s="52"/>
      <c r="V34" s="52"/>
      <c r="W34" s="52"/>
      <c r="X34" s="52"/>
      <c r="Y34" s="52"/>
      <c r="Z34" s="52"/>
    </row>
    <row r="35" spans="1:26" ht="20.25" customHeight="1">
      <c r="A35" s="63" t="str">
        <f>IF(OR(ISBLANK('PARTICIPANT NAME LIST'!$B35),'PARTICIPANT NAME LIST'!G35=7,'PARTICIPANT NAME LIST'!G35=8,'PARTICIPANT NAME LIST'!G35=9,'PARTICIPANT NAME LIST'!G35=10,'PARTICIPANT NAME LIST'!G35=11,'PARTICIPANT NAME LIST'!G35=12),"",COUNTA('PARTICIPANT NAME LIST'!$B$9:$B35)-COUNTIFS('PARTICIPANT NAME LIST'!$G$9:$G35,"&gt;=7",'PARTICIPANT NAME LIST'!$G$9:$G35,"&lt;=12"))</f>
        <v/>
      </c>
      <c r="B35" s="64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LIST'!$B35))</f>
        <v/>
      </c>
      <c r="C35" s="55"/>
      <c r="D35" s="65"/>
      <c r="E35" s="66" t="str">
        <f>IF(OR(ISBLANK('PARTICIPANT NAME LIST'!$B35),'PARTICIPANT NAME LIST'!$G35=7,'PARTICIPANT NAME LIST'!$G35=8,'PARTICIPANT NAME LIST'!$G35=9,'PARTICIPANT NAME LIST'!$G35=10,'PARTICIPANT NAME LIST'!$G35=11,'PARTICIPANT NAME LIST'!$G35=12),"",'PARTICIPANT NAME LIST'!$F35)</f>
        <v/>
      </c>
      <c r="F35" s="67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LIST'!$H35))</f>
        <v/>
      </c>
      <c r="G35" s="68" t="e">
        <f>IF(AND('PARTICIPANT NAME LIST'!$G35=3,'PARTICIPANT NAME LIST'!#REF!="C"),"ü","")</f>
        <v>#REF!</v>
      </c>
      <c r="H35" s="68" t="e">
        <f>IF(AND('PARTICIPANT NAME LIST'!$G35=4,'PARTICIPANT NAME LIST'!#REF!="C"),"ü","")</f>
        <v>#REF!</v>
      </c>
      <c r="I35" s="68" t="e">
        <f>IF(AND('PARTICIPANT NAME LIST'!$G35=5,'PARTICIPANT NAME LIST'!#REF!="C"),"ü","")</f>
        <v>#REF!</v>
      </c>
      <c r="J35" s="68" t="e">
        <f>IF(AND('PARTICIPANT NAME LIST'!$G35=6,'PARTICIPANT NAME LIST'!#REF!="C"),"ü","")</f>
        <v>#REF!</v>
      </c>
      <c r="K35" s="68" t="e">
        <f>IF(AND('PARTICIPANT NAME LIST'!$G35=3,'PARTICIPANT NAME LIST'!#REF!="E"),"ü","")</f>
        <v>#REF!</v>
      </c>
      <c r="L35" s="68" t="e">
        <f>IF(AND('PARTICIPANT NAME LIST'!$G35=4,'PARTICIPANT NAME LIST'!#REF!="E"),"ü","")</f>
        <v>#REF!</v>
      </c>
      <c r="M35" s="68" t="e">
        <f>IF(AND('PARTICIPANT NAME LIST'!$G35=5,'PARTICIPANT NAME LIST'!#REF!="E"),"ü","")</f>
        <v>#REF!</v>
      </c>
      <c r="N35" s="68" t="e">
        <f>IF(AND('PARTICIPANT NAME LIST'!$G35=6,'PARTICIPANT NAME LIST'!#REF!="E"),"ü","")</f>
        <v>#REF!</v>
      </c>
      <c r="O35" s="68" t="e">
        <f>IF(AND('PARTICIPANT NAME LIST'!$G35=3,'PARTICIPANT NAME LIST'!#REF!="M"),"ü","")</f>
        <v>#REF!</v>
      </c>
      <c r="P35" s="68" t="e">
        <f>IF(AND('PARTICIPANT NAME LIST'!$G35=4,'PARTICIPANT NAME LIST'!#REF!="M"),"ü","")</f>
        <v>#REF!</v>
      </c>
      <c r="Q35" s="68" t="e">
        <f>IF(AND('PARTICIPANT NAME LIST'!$G35=5,'PARTICIPANT NAME LIST'!#REF!="M"),"ü","")</f>
        <v>#REF!</v>
      </c>
      <c r="R35" s="68" t="e">
        <f>IF(AND('PARTICIPANT NAME LIST'!$G35=6,'PARTICIPANT NAME LIST'!#REF!="M"),"ü","")</f>
        <v>#REF!</v>
      </c>
      <c r="S35" s="52"/>
      <c r="T35" s="52"/>
      <c r="U35" s="52"/>
      <c r="V35" s="52"/>
      <c r="W35" s="52"/>
      <c r="X35" s="52"/>
      <c r="Y35" s="52"/>
      <c r="Z35" s="52"/>
    </row>
    <row r="36" spans="1:26" ht="20.25" customHeight="1">
      <c r="A36" s="63" t="str">
        <f>IF(OR(ISBLANK('PARTICIPANT NAME LIST'!$B36),'PARTICIPANT NAME LIST'!G36=7,'PARTICIPANT NAME LIST'!G36=8,'PARTICIPANT NAME LIST'!G36=9,'PARTICIPANT NAME LIST'!G36=10,'PARTICIPANT NAME LIST'!G36=11,'PARTICIPANT NAME LIST'!G36=12),"",COUNTA('PARTICIPANT NAME LIST'!$B$9:$B36)-COUNTIFS('PARTICIPANT NAME LIST'!$G$9:$G36,"&gt;=7",'PARTICIPANT NAME LIST'!$G$9:$G36,"&lt;=12"))</f>
        <v/>
      </c>
      <c r="B36" s="64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LIST'!$B36))</f>
        <v/>
      </c>
      <c r="C36" s="55"/>
      <c r="D36" s="65"/>
      <c r="E36" s="66" t="str">
        <f>IF(OR(ISBLANK('PARTICIPANT NAME LIST'!$B36),'PARTICIPANT NAME LIST'!$G36=7,'PARTICIPANT NAME LIST'!$G36=8,'PARTICIPANT NAME LIST'!$G36=9,'PARTICIPANT NAME LIST'!$G36=10,'PARTICIPANT NAME LIST'!$G36=11,'PARTICIPANT NAME LIST'!$G36=12),"",'PARTICIPANT NAME LIST'!$F36)</f>
        <v/>
      </c>
      <c r="F36" s="67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LIST'!$H36))</f>
        <v/>
      </c>
      <c r="G36" s="68" t="e">
        <f>IF(AND('PARTICIPANT NAME LIST'!$G36=3,'PARTICIPANT NAME LIST'!#REF!="C"),"ü","")</f>
        <v>#REF!</v>
      </c>
      <c r="H36" s="68" t="e">
        <f>IF(AND('PARTICIPANT NAME LIST'!$G36=4,'PARTICIPANT NAME LIST'!#REF!="C"),"ü","")</f>
        <v>#REF!</v>
      </c>
      <c r="I36" s="68" t="e">
        <f>IF(AND('PARTICIPANT NAME LIST'!$G36=5,'PARTICIPANT NAME LIST'!#REF!="C"),"ü","")</f>
        <v>#REF!</v>
      </c>
      <c r="J36" s="68" t="e">
        <f>IF(AND('PARTICIPANT NAME LIST'!$G36=6,'PARTICIPANT NAME LIST'!#REF!="C"),"ü","")</f>
        <v>#REF!</v>
      </c>
      <c r="K36" s="68" t="e">
        <f>IF(AND('PARTICIPANT NAME LIST'!$G36=3,'PARTICIPANT NAME LIST'!#REF!="E"),"ü","")</f>
        <v>#REF!</v>
      </c>
      <c r="L36" s="68" t="e">
        <f>IF(AND('PARTICIPANT NAME LIST'!$G36=4,'PARTICIPANT NAME LIST'!#REF!="E"),"ü","")</f>
        <v>#REF!</v>
      </c>
      <c r="M36" s="68" t="e">
        <f>IF(AND('PARTICIPANT NAME LIST'!$G36=5,'PARTICIPANT NAME LIST'!#REF!="E"),"ü","")</f>
        <v>#REF!</v>
      </c>
      <c r="N36" s="68" t="e">
        <f>IF(AND('PARTICIPANT NAME LIST'!$G36=6,'PARTICIPANT NAME LIST'!#REF!="E"),"ü","")</f>
        <v>#REF!</v>
      </c>
      <c r="O36" s="68" t="e">
        <f>IF(AND('PARTICIPANT NAME LIST'!$G36=3,'PARTICIPANT NAME LIST'!#REF!="M"),"ü","")</f>
        <v>#REF!</v>
      </c>
      <c r="P36" s="68" t="e">
        <f>IF(AND('PARTICIPANT NAME LIST'!$G36=4,'PARTICIPANT NAME LIST'!#REF!="M"),"ü","")</f>
        <v>#REF!</v>
      </c>
      <c r="Q36" s="68" t="e">
        <f>IF(AND('PARTICIPANT NAME LIST'!$G36=5,'PARTICIPANT NAME LIST'!#REF!="M"),"ü","")</f>
        <v>#REF!</v>
      </c>
      <c r="R36" s="68" t="e">
        <f>IF(AND('PARTICIPANT NAME LIST'!$G36=6,'PARTICIPANT NAME LIST'!#REF!="M"),"ü","")</f>
        <v>#REF!</v>
      </c>
      <c r="S36" s="52"/>
      <c r="T36" s="52"/>
      <c r="U36" s="52"/>
      <c r="V36" s="52"/>
      <c r="W36" s="52"/>
      <c r="X36" s="52"/>
      <c r="Y36" s="52"/>
      <c r="Z36" s="52"/>
    </row>
    <row r="37" spans="1:26" ht="20.25" customHeight="1">
      <c r="A37" s="63" t="str">
        <f>IF(OR(ISBLANK('PARTICIPANT NAME LIST'!$B37),'PARTICIPANT NAME LIST'!G37=7,'PARTICIPANT NAME LIST'!G37=8,'PARTICIPANT NAME LIST'!G37=9,'PARTICIPANT NAME LIST'!G37=10,'PARTICIPANT NAME LIST'!G37=11,'PARTICIPANT NAME LIST'!G37=12),"",COUNTA('PARTICIPANT NAME LIST'!$B$9:$B37)-COUNTIFS('PARTICIPANT NAME LIST'!$G$9:$G37,"&gt;=7",'PARTICIPANT NAME LIST'!$G$9:$G37,"&lt;=12"))</f>
        <v/>
      </c>
      <c r="B37" s="64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LIST'!$B37))</f>
        <v/>
      </c>
      <c r="C37" s="55"/>
      <c r="D37" s="65"/>
      <c r="E37" s="66" t="str">
        <f>IF(OR(ISBLANK('PARTICIPANT NAME LIST'!$B37),'PARTICIPANT NAME LIST'!$G37=7,'PARTICIPANT NAME LIST'!$G37=8,'PARTICIPANT NAME LIST'!$G37=9,'PARTICIPANT NAME LIST'!$G37=10,'PARTICIPANT NAME LIST'!$G37=11,'PARTICIPANT NAME LIST'!$G37=12),"",'PARTICIPANT NAME LIST'!$F37)</f>
        <v/>
      </c>
      <c r="F37" s="67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LIST'!$H37))</f>
        <v/>
      </c>
      <c r="G37" s="68" t="e">
        <f>IF(AND('PARTICIPANT NAME LIST'!$G37=3,'PARTICIPANT NAME LIST'!#REF!="C"),"ü","")</f>
        <v>#REF!</v>
      </c>
      <c r="H37" s="68" t="e">
        <f>IF(AND('PARTICIPANT NAME LIST'!$G37=4,'PARTICIPANT NAME LIST'!#REF!="C"),"ü","")</f>
        <v>#REF!</v>
      </c>
      <c r="I37" s="68" t="e">
        <f>IF(AND('PARTICIPANT NAME LIST'!$G37=5,'PARTICIPANT NAME LIST'!#REF!="C"),"ü","")</f>
        <v>#REF!</v>
      </c>
      <c r="J37" s="68" t="e">
        <f>IF(AND('PARTICIPANT NAME LIST'!$G37=6,'PARTICIPANT NAME LIST'!#REF!="C"),"ü","")</f>
        <v>#REF!</v>
      </c>
      <c r="K37" s="68" t="e">
        <f>IF(AND('PARTICIPANT NAME LIST'!$G37=3,'PARTICIPANT NAME LIST'!#REF!="E"),"ü","")</f>
        <v>#REF!</v>
      </c>
      <c r="L37" s="68" t="e">
        <f>IF(AND('PARTICIPANT NAME LIST'!$G37=4,'PARTICIPANT NAME LIST'!#REF!="E"),"ü","")</f>
        <v>#REF!</v>
      </c>
      <c r="M37" s="68" t="e">
        <f>IF(AND('PARTICIPANT NAME LIST'!$G37=5,'PARTICIPANT NAME LIST'!#REF!="E"),"ü","")</f>
        <v>#REF!</v>
      </c>
      <c r="N37" s="68" t="e">
        <f>IF(AND('PARTICIPANT NAME LIST'!$G37=6,'PARTICIPANT NAME LIST'!#REF!="E"),"ü","")</f>
        <v>#REF!</v>
      </c>
      <c r="O37" s="68" t="e">
        <f>IF(AND('PARTICIPANT NAME LIST'!$G37=3,'PARTICIPANT NAME LIST'!#REF!="M"),"ü","")</f>
        <v>#REF!</v>
      </c>
      <c r="P37" s="68" t="e">
        <f>IF(AND('PARTICIPANT NAME LIST'!$G37=4,'PARTICIPANT NAME LIST'!#REF!="M"),"ü","")</f>
        <v>#REF!</v>
      </c>
      <c r="Q37" s="68" t="e">
        <f>IF(AND('PARTICIPANT NAME LIST'!$G37=5,'PARTICIPANT NAME LIST'!#REF!="M"),"ü","")</f>
        <v>#REF!</v>
      </c>
      <c r="R37" s="68" t="e">
        <f>IF(AND('PARTICIPANT NAME LIST'!$G37=6,'PARTICIPANT NAME LIST'!#REF!="M"),"ü","")</f>
        <v>#REF!</v>
      </c>
      <c r="S37" s="52"/>
      <c r="T37" s="52"/>
      <c r="U37" s="52"/>
      <c r="V37" s="52"/>
      <c r="W37" s="52"/>
      <c r="X37" s="52"/>
      <c r="Y37" s="52"/>
      <c r="Z37" s="52"/>
    </row>
    <row r="38" spans="1:26" ht="20.25" customHeight="1">
      <c r="A38" s="63" t="str">
        <f>IF(OR(ISBLANK('PARTICIPANT NAME LIST'!$B38),'PARTICIPANT NAME LIST'!G38=7,'PARTICIPANT NAME LIST'!G38=8,'PARTICIPANT NAME LIST'!G38=9,'PARTICIPANT NAME LIST'!G38=10,'PARTICIPANT NAME LIST'!G38=11,'PARTICIPANT NAME LIST'!G38=12),"",COUNTA('PARTICIPANT NAME LIST'!$B$9:$B38)-COUNTIFS('PARTICIPANT NAME LIST'!$G$9:$G38,"&gt;=7",'PARTICIPANT NAME LIST'!$G$9:$G38,"&lt;=12"))</f>
        <v/>
      </c>
      <c r="B38" s="64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LIST'!$B38))</f>
        <v/>
      </c>
      <c r="C38" s="55"/>
      <c r="D38" s="65"/>
      <c r="E38" s="66" t="str">
        <f>IF(OR(ISBLANK('PARTICIPANT NAME LIST'!$B38),'PARTICIPANT NAME LIST'!$G38=7,'PARTICIPANT NAME LIST'!$G38=8,'PARTICIPANT NAME LIST'!$G38=9,'PARTICIPANT NAME LIST'!$G38=10,'PARTICIPANT NAME LIST'!$G38=11,'PARTICIPANT NAME LIST'!$G38=12),"",'PARTICIPANT NAME LIST'!$F38)</f>
        <v/>
      </c>
      <c r="F38" s="67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LIST'!$H38))</f>
        <v/>
      </c>
      <c r="G38" s="68" t="e">
        <f>IF(AND('PARTICIPANT NAME LIST'!$G38=3,'PARTICIPANT NAME LIST'!#REF!="C"),"ü","")</f>
        <v>#REF!</v>
      </c>
      <c r="H38" s="68" t="e">
        <f>IF(AND('PARTICIPANT NAME LIST'!$G38=4,'PARTICIPANT NAME LIST'!#REF!="C"),"ü","")</f>
        <v>#REF!</v>
      </c>
      <c r="I38" s="68" t="e">
        <f>IF(AND('PARTICIPANT NAME LIST'!$G38=5,'PARTICIPANT NAME LIST'!#REF!="C"),"ü","")</f>
        <v>#REF!</v>
      </c>
      <c r="J38" s="68" t="e">
        <f>IF(AND('PARTICIPANT NAME LIST'!$G38=6,'PARTICIPANT NAME LIST'!#REF!="C"),"ü","")</f>
        <v>#REF!</v>
      </c>
      <c r="K38" s="68" t="e">
        <f>IF(AND('PARTICIPANT NAME LIST'!$G38=3,'PARTICIPANT NAME LIST'!#REF!="E"),"ü","")</f>
        <v>#REF!</v>
      </c>
      <c r="L38" s="68" t="e">
        <f>IF(AND('PARTICIPANT NAME LIST'!$G38=4,'PARTICIPANT NAME LIST'!#REF!="E"),"ü","")</f>
        <v>#REF!</v>
      </c>
      <c r="M38" s="68" t="e">
        <f>IF(AND('PARTICIPANT NAME LIST'!$G38=5,'PARTICIPANT NAME LIST'!#REF!="E"),"ü","")</f>
        <v>#REF!</v>
      </c>
      <c r="N38" s="68" t="e">
        <f>IF(AND('PARTICIPANT NAME LIST'!$G38=6,'PARTICIPANT NAME LIST'!#REF!="E"),"ü","")</f>
        <v>#REF!</v>
      </c>
      <c r="O38" s="68" t="e">
        <f>IF(AND('PARTICIPANT NAME LIST'!$G38=3,'PARTICIPANT NAME LIST'!#REF!="M"),"ü","")</f>
        <v>#REF!</v>
      </c>
      <c r="P38" s="68" t="e">
        <f>IF(AND('PARTICIPANT NAME LIST'!$G38=4,'PARTICIPANT NAME LIST'!#REF!="M"),"ü","")</f>
        <v>#REF!</v>
      </c>
      <c r="Q38" s="68" t="e">
        <f>IF(AND('PARTICIPANT NAME LIST'!$G38=5,'PARTICIPANT NAME LIST'!#REF!="M"),"ü","")</f>
        <v>#REF!</v>
      </c>
      <c r="R38" s="68" t="e">
        <f>IF(AND('PARTICIPANT NAME LIST'!$G38=6,'PARTICIPANT NAME LIST'!#REF!="M"),"ü","")</f>
        <v>#REF!</v>
      </c>
      <c r="S38" s="52"/>
      <c r="T38" s="52"/>
      <c r="U38" s="52"/>
      <c r="V38" s="52"/>
      <c r="W38" s="52"/>
      <c r="X38" s="52"/>
      <c r="Y38" s="52"/>
      <c r="Z38" s="52"/>
    </row>
    <row r="39" spans="1:26" ht="20.25" customHeight="1">
      <c r="A39" s="63" t="str">
        <f>IF(OR(ISBLANK('PARTICIPANT NAME LIST'!$B39),'PARTICIPANT NAME LIST'!G39=7,'PARTICIPANT NAME LIST'!G39=8,'PARTICIPANT NAME LIST'!G39=9,'PARTICIPANT NAME LIST'!G39=10,'PARTICIPANT NAME LIST'!G39=11,'PARTICIPANT NAME LIST'!G39=12),"",COUNTA('PARTICIPANT NAME LIST'!$B$9:$B39)-COUNTIFS('PARTICIPANT NAME LIST'!$G$9:$G39,"&gt;=7",'PARTICIPANT NAME LIST'!$G$9:$G39,"&lt;=12"))</f>
        <v/>
      </c>
      <c r="B39" s="64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LIST'!$B39))</f>
        <v/>
      </c>
      <c r="C39" s="55"/>
      <c r="D39" s="65"/>
      <c r="E39" s="66" t="str">
        <f>IF(OR(ISBLANK('PARTICIPANT NAME LIST'!$B39),'PARTICIPANT NAME LIST'!$G39=7,'PARTICIPANT NAME LIST'!$G39=8,'PARTICIPANT NAME LIST'!$G39=9,'PARTICIPANT NAME LIST'!$G39=10,'PARTICIPANT NAME LIST'!$G39=11,'PARTICIPANT NAME LIST'!$G39=12),"",'PARTICIPANT NAME LIST'!$F39)</f>
        <v/>
      </c>
      <c r="F39" s="67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LIST'!$H39))</f>
        <v/>
      </c>
      <c r="G39" s="68" t="e">
        <f>IF(AND('PARTICIPANT NAME LIST'!$G39=3,'PARTICIPANT NAME LIST'!#REF!="C"),"ü","")</f>
        <v>#REF!</v>
      </c>
      <c r="H39" s="68" t="e">
        <f>IF(AND('PARTICIPANT NAME LIST'!$G39=4,'PARTICIPANT NAME LIST'!#REF!="C"),"ü","")</f>
        <v>#REF!</v>
      </c>
      <c r="I39" s="68" t="e">
        <f>IF(AND('PARTICIPANT NAME LIST'!$G39=5,'PARTICIPANT NAME LIST'!#REF!="C"),"ü","")</f>
        <v>#REF!</v>
      </c>
      <c r="J39" s="68" t="e">
        <f>IF(AND('PARTICIPANT NAME LIST'!$G39=6,'PARTICIPANT NAME LIST'!#REF!="C"),"ü","")</f>
        <v>#REF!</v>
      </c>
      <c r="K39" s="68" t="e">
        <f>IF(AND('PARTICIPANT NAME LIST'!$G39=3,'PARTICIPANT NAME LIST'!#REF!="E"),"ü","")</f>
        <v>#REF!</v>
      </c>
      <c r="L39" s="68" t="e">
        <f>IF(AND('PARTICIPANT NAME LIST'!$G39=4,'PARTICIPANT NAME LIST'!#REF!="E"),"ü","")</f>
        <v>#REF!</v>
      </c>
      <c r="M39" s="68" t="e">
        <f>IF(AND('PARTICIPANT NAME LIST'!$G39=5,'PARTICIPANT NAME LIST'!#REF!="E"),"ü","")</f>
        <v>#REF!</v>
      </c>
      <c r="N39" s="68" t="e">
        <f>IF(AND('PARTICIPANT NAME LIST'!$G39=6,'PARTICIPANT NAME LIST'!#REF!="E"),"ü","")</f>
        <v>#REF!</v>
      </c>
      <c r="O39" s="68" t="e">
        <f>IF(AND('PARTICIPANT NAME LIST'!$G39=3,'PARTICIPANT NAME LIST'!#REF!="M"),"ü","")</f>
        <v>#REF!</v>
      </c>
      <c r="P39" s="68" t="e">
        <f>IF(AND('PARTICIPANT NAME LIST'!$G39=4,'PARTICIPANT NAME LIST'!#REF!="M"),"ü","")</f>
        <v>#REF!</v>
      </c>
      <c r="Q39" s="68" t="e">
        <f>IF(AND('PARTICIPANT NAME LIST'!$G39=5,'PARTICIPANT NAME LIST'!#REF!="M"),"ü","")</f>
        <v>#REF!</v>
      </c>
      <c r="R39" s="68" t="e">
        <f>IF(AND('PARTICIPANT NAME LIST'!$G39=6,'PARTICIPANT NAME LIST'!#REF!="M"),"ü","")</f>
        <v>#REF!</v>
      </c>
      <c r="S39" s="52"/>
      <c r="T39" s="52"/>
      <c r="U39" s="52"/>
      <c r="V39" s="52"/>
      <c r="W39" s="52"/>
      <c r="X39" s="52"/>
      <c r="Y39" s="52"/>
      <c r="Z39" s="52"/>
    </row>
    <row r="40" spans="1:26" ht="20.25" customHeight="1">
      <c r="A40" s="63" t="str">
        <f>IF(OR(ISBLANK('PARTICIPANT NAME LIST'!$B40),'PARTICIPANT NAME LIST'!G40=7,'PARTICIPANT NAME LIST'!G40=8,'PARTICIPANT NAME LIST'!G40=9,'PARTICIPANT NAME LIST'!G40=10,'PARTICIPANT NAME LIST'!G40=11,'PARTICIPANT NAME LIST'!G40=12),"",COUNTA('PARTICIPANT NAME LIST'!$B$9:$B40)-COUNTIFS('PARTICIPANT NAME LIST'!$G$9:$G40,"&gt;=7",'PARTICIPANT NAME LIST'!$G$9:$G40,"&lt;=12"))</f>
        <v/>
      </c>
      <c r="B40" s="64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LIST'!$B40))</f>
        <v/>
      </c>
      <c r="C40" s="55"/>
      <c r="D40" s="65"/>
      <c r="E40" s="66" t="str">
        <f>IF(OR(ISBLANK('PARTICIPANT NAME LIST'!$B40),'PARTICIPANT NAME LIST'!$G40=7,'PARTICIPANT NAME LIST'!$G40=8,'PARTICIPANT NAME LIST'!$G40=9,'PARTICIPANT NAME LIST'!$G40=10,'PARTICIPANT NAME LIST'!$G40=11,'PARTICIPANT NAME LIST'!$G40=12),"",'PARTICIPANT NAME LIST'!$F40)</f>
        <v/>
      </c>
      <c r="F40" s="67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LIST'!$H40))</f>
        <v/>
      </c>
      <c r="G40" s="68" t="e">
        <f>IF(AND('PARTICIPANT NAME LIST'!$G40=3,'PARTICIPANT NAME LIST'!#REF!="C"),"ü","")</f>
        <v>#REF!</v>
      </c>
      <c r="H40" s="68" t="e">
        <f>IF(AND('PARTICIPANT NAME LIST'!$G40=4,'PARTICIPANT NAME LIST'!#REF!="C"),"ü","")</f>
        <v>#REF!</v>
      </c>
      <c r="I40" s="68" t="e">
        <f>IF(AND('PARTICIPANT NAME LIST'!$G40=5,'PARTICIPANT NAME LIST'!#REF!="C"),"ü","")</f>
        <v>#REF!</v>
      </c>
      <c r="J40" s="68" t="e">
        <f>IF(AND('PARTICIPANT NAME LIST'!$G40=6,'PARTICIPANT NAME LIST'!#REF!="C"),"ü","")</f>
        <v>#REF!</v>
      </c>
      <c r="K40" s="68" t="e">
        <f>IF(AND('PARTICIPANT NAME LIST'!$G40=3,'PARTICIPANT NAME LIST'!#REF!="E"),"ü","")</f>
        <v>#REF!</v>
      </c>
      <c r="L40" s="68" t="e">
        <f>IF(AND('PARTICIPANT NAME LIST'!$G40=4,'PARTICIPANT NAME LIST'!#REF!="E"),"ü","")</f>
        <v>#REF!</v>
      </c>
      <c r="M40" s="68" t="e">
        <f>IF(AND('PARTICIPANT NAME LIST'!$G40=5,'PARTICIPANT NAME LIST'!#REF!="E"),"ü","")</f>
        <v>#REF!</v>
      </c>
      <c r="N40" s="68" t="e">
        <f>IF(AND('PARTICIPANT NAME LIST'!$G40=6,'PARTICIPANT NAME LIST'!#REF!="E"),"ü","")</f>
        <v>#REF!</v>
      </c>
      <c r="O40" s="68" t="e">
        <f>IF(AND('PARTICIPANT NAME LIST'!$G40=3,'PARTICIPANT NAME LIST'!#REF!="M"),"ü","")</f>
        <v>#REF!</v>
      </c>
      <c r="P40" s="68" t="e">
        <f>IF(AND('PARTICIPANT NAME LIST'!$G40=4,'PARTICIPANT NAME LIST'!#REF!="M"),"ü","")</f>
        <v>#REF!</v>
      </c>
      <c r="Q40" s="68" t="e">
        <f>IF(AND('PARTICIPANT NAME LIST'!$G40=5,'PARTICIPANT NAME LIST'!#REF!="M"),"ü","")</f>
        <v>#REF!</v>
      </c>
      <c r="R40" s="68" t="e">
        <f>IF(AND('PARTICIPANT NAME LIST'!$G40=6,'PARTICIPANT NAME LIST'!#REF!="M"),"ü","")</f>
        <v>#REF!</v>
      </c>
      <c r="S40" s="52"/>
      <c r="T40" s="52"/>
      <c r="U40" s="52"/>
      <c r="V40" s="52"/>
      <c r="W40" s="52"/>
      <c r="X40" s="52"/>
      <c r="Y40" s="52"/>
      <c r="Z40" s="52"/>
    </row>
    <row r="41" spans="1:26" ht="20.25" customHeight="1">
      <c r="A41" s="63" t="str">
        <f>IF(OR(ISBLANK('PARTICIPANT NAME LIST'!$B41),'PARTICIPANT NAME LIST'!G41=7,'PARTICIPANT NAME LIST'!G41=8,'PARTICIPANT NAME LIST'!G41=9,'PARTICIPANT NAME LIST'!G41=10,'PARTICIPANT NAME LIST'!G41=11,'PARTICIPANT NAME LIST'!G41=12),"",COUNTA('PARTICIPANT NAME LIST'!$B$9:$B41)-COUNTIFS('PARTICIPANT NAME LIST'!$G$9:$G41,"&gt;=7",'PARTICIPANT NAME LIST'!$G$9:$G41,"&lt;=12"))</f>
        <v/>
      </c>
      <c r="B41" s="64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LIST'!$B41))</f>
        <v/>
      </c>
      <c r="C41" s="55"/>
      <c r="D41" s="65"/>
      <c r="E41" s="66" t="str">
        <f>IF(OR(ISBLANK('PARTICIPANT NAME LIST'!$B41),'PARTICIPANT NAME LIST'!$G41=7,'PARTICIPANT NAME LIST'!$G41=8,'PARTICIPANT NAME LIST'!$G41=9,'PARTICIPANT NAME LIST'!$G41=10,'PARTICIPANT NAME LIST'!$G41=11,'PARTICIPANT NAME LIST'!$G41=12),"",'PARTICIPANT NAME LIST'!$F41)</f>
        <v/>
      </c>
      <c r="F41" s="67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LIST'!$H41))</f>
        <v/>
      </c>
      <c r="G41" s="68" t="e">
        <f>IF(AND('PARTICIPANT NAME LIST'!$G41=3,'PARTICIPANT NAME LIST'!#REF!="C"),"ü","")</f>
        <v>#REF!</v>
      </c>
      <c r="H41" s="68" t="e">
        <f>IF(AND('PARTICIPANT NAME LIST'!$G41=4,'PARTICIPANT NAME LIST'!#REF!="C"),"ü","")</f>
        <v>#REF!</v>
      </c>
      <c r="I41" s="68" t="e">
        <f>IF(AND('PARTICIPANT NAME LIST'!$G41=5,'PARTICIPANT NAME LIST'!#REF!="C"),"ü","")</f>
        <v>#REF!</v>
      </c>
      <c r="J41" s="68" t="e">
        <f>IF(AND('PARTICIPANT NAME LIST'!$G41=6,'PARTICIPANT NAME LIST'!#REF!="C"),"ü","")</f>
        <v>#REF!</v>
      </c>
      <c r="K41" s="68" t="e">
        <f>IF(AND('PARTICIPANT NAME LIST'!$G41=3,'PARTICIPANT NAME LIST'!#REF!="E"),"ü","")</f>
        <v>#REF!</v>
      </c>
      <c r="L41" s="68" t="e">
        <f>IF(AND('PARTICIPANT NAME LIST'!$G41=4,'PARTICIPANT NAME LIST'!#REF!="E"),"ü","")</f>
        <v>#REF!</v>
      </c>
      <c r="M41" s="68" t="e">
        <f>IF(AND('PARTICIPANT NAME LIST'!$G41=5,'PARTICIPANT NAME LIST'!#REF!="E"),"ü","")</f>
        <v>#REF!</v>
      </c>
      <c r="N41" s="68" t="e">
        <f>IF(AND('PARTICIPANT NAME LIST'!$G41=6,'PARTICIPANT NAME LIST'!#REF!="E"),"ü","")</f>
        <v>#REF!</v>
      </c>
      <c r="O41" s="68" t="e">
        <f>IF(AND('PARTICIPANT NAME LIST'!$G41=3,'PARTICIPANT NAME LIST'!#REF!="M"),"ü","")</f>
        <v>#REF!</v>
      </c>
      <c r="P41" s="68" t="e">
        <f>IF(AND('PARTICIPANT NAME LIST'!$G41=4,'PARTICIPANT NAME LIST'!#REF!="M"),"ü","")</f>
        <v>#REF!</v>
      </c>
      <c r="Q41" s="68" t="e">
        <f>IF(AND('PARTICIPANT NAME LIST'!$G41=5,'PARTICIPANT NAME LIST'!#REF!="M"),"ü","")</f>
        <v>#REF!</v>
      </c>
      <c r="R41" s="68" t="e">
        <f>IF(AND('PARTICIPANT NAME LIST'!$G41=6,'PARTICIPANT NAME LIST'!#REF!="M"),"ü","")</f>
        <v>#REF!</v>
      </c>
      <c r="S41" s="52"/>
      <c r="T41" s="52"/>
      <c r="U41" s="52"/>
      <c r="V41" s="52"/>
      <c r="W41" s="52"/>
      <c r="X41" s="52"/>
      <c r="Y41" s="52"/>
      <c r="Z41" s="52"/>
    </row>
    <row r="42" spans="1:26" ht="20.25" customHeight="1">
      <c r="A42" s="63" t="str">
        <f>IF(OR(ISBLANK('PARTICIPANT NAME LIST'!$B42),'PARTICIPANT NAME LIST'!G42=7,'PARTICIPANT NAME LIST'!G42=8,'PARTICIPANT NAME LIST'!G42=9,'PARTICIPANT NAME LIST'!G42=10,'PARTICIPANT NAME LIST'!G42=11,'PARTICIPANT NAME LIST'!G42=12),"",COUNTA('PARTICIPANT NAME LIST'!$B$9:$B42)-COUNTIFS('PARTICIPANT NAME LIST'!$G$9:$G42,"&gt;=7",'PARTICIPANT NAME LIST'!$G$9:$G42,"&lt;=12"))</f>
        <v/>
      </c>
      <c r="B42" s="64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LIST'!$B42))</f>
        <v/>
      </c>
      <c r="C42" s="55"/>
      <c r="D42" s="65"/>
      <c r="E42" s="66" t="str">
        <f>IF(OR(ISBLANK('PARTICIPANT NAME LIST'!$B42),'PARTICIPANT NAME LIST'!$G42=7,'PARTICIPANT NAME LIST'!$G42=8,'PARTICIPANT NAME LIST'!$G42=9,'PARTICIPANT NAME LIST'!$G42=10,'PARTICIPANT NAME LIST'!$G42=11,'PARTICIPANT NAME LIST'!$G42=12),"",'PARTICIPANT NAME LIST'!$F42)</f>
        <v/>
      </c>
      <c r="F42" s="67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LIST'!$H42))</f>
        <v/>
      </c>
      <c r="G42" s="68" t="e">
        <f>IF(AND('PARTICIPANT NAME LIST'!$G42=3,'PARTICIPANT NAME LIST'!#REF!="C"),"ü","")</f>
        <v>#REF!</v>
      </c>
      <c r="H42" s="68" t="e">
        <f>IF(AND('PARTICIPANT NAME LIST'!$G42=4,'PARTICIPANT NAME LIST'!#REF!="C"),"ü","")</f>
        <v>#REF!</v>
      </c>
      <c r="I42" s="68" t="e">
        <f>IF(AND('PARTICIPANT NAME LIST'!$G42=5,'PARTICIPANT NAME LIST'!#REF!="C"),"ü","")</f>
        <v>#REF!</v>
      </c>
      <c r="J42" s="68" t="e">
        <f>IF(AND('PARTICIPANT NAME LIST'!$G42=6,'PARTICIPANT NAME LIST'!#REF!="C"),"ü","")</f>
        <v>#REF!</v>
      </c>
      <c r="K42" s="68" t="e">
        <f>IF(AND('PARTICIPANT NAME LIST'!$G42=3,'PARTICIPANT NAME LIST'!#REF!="E"),"ü","")</f>
        <v>#REF!</v>
      </c>
      <c r="L42" s="68" t="e">
        <f>IF(AND('PARTICIPANT NAME LIST'!$G42=4,'PARTICIPANT NAME LIST'!#REF!="E"),"ü","")</f>
        <v>#REF!</v>
      </c>
      <c r="M42" s="68" t="e">
        <f>IF(AND('PARTICIPANT NAME LIST'!$G42=5,'PARTICIPANT NAME LIST'!#REF!="E"),"ü","")</f>
        <v>#REF!</v>
      </c>
      <c r="N42" s="68" t="e">
        <f>IF(AND('PARTICIPANT NAME LIST'!$G42=6,'PARTICIPANT NAME LIST'!#REF!="E"),"ü","")</f>
        <v>#REF!</v>
      </c>
      <c r="O42" s="68" t="e">
        <f>IF(AND('PARTICIPANT NAME LIST'!$G42=3,'PARTICIPANT NAME LIST'!#REF!="M"),"ü","")</f>
        <v>#REF!</v>
      </c>
      <c r="P42" s="68" t="e">
        <f>IF(AND('PARTICIPANT NAME LIST'!$G42=4,'PARTICIPANT NAME LIST'!#REF!="M"),"ü","")</f>
        <v>#REF!</v>
      </c>
      <c r="Q42" s="68" t="e">
        <f>IF(AND('PARTICIPANT NAME LIST'!$G42=5,'PARTICIPANT NAME LIST'!#REF!="M"),"ü","")</f>
        <v>#REF!</v>
      </c>
      <c r="R42" s="68" t="e">
        <f>IF(AND('PARTICIPANT NAME LIST'!$G42=6,'PARTICIPANT NAME LIST'!#REF!="M"),"ü","")</f>
        <v>#REF!</v>
      </c>
      <c r="S42" s="52"/>
      <c r="T42" s="52"/>
      <c r="U42" s="52"/>
      <c r="V42" s="52"/>
      <c r="W42" s="52"/>
      <c r="X42" s="52"/>
      <c r="Y42" s="52"/>
      <c r="Z42" s="52"/>
    </row>
    <row r="43" spans="1:26" ht="20.25" customHeight="1">
      <c r="A43" s="63" t="str">
        <f>IF(OR(ISBLANK('PARTICIPANT NAME LIST'!$B43),'PARTICIPANT NAME LIST'!G43=7,'PARTICIPANT NAME LIST'!G43=8,'PARTICIPANT NAME LIST'!G43=9,'PARTICIPANT NAME LIST'!G43=10,'PARTICIPANT NAME LIST'!G43=11,'PARTICIPANT NAME LIST'!G43=12),"",COUNTA('PARTICIPANT NAME LIST'!$B$9:$B43)-COUNTIFS('PARTICIPANT NAME LIST'!$G$9:$G43,"&gt;=7",'PARTICIPANT NAME LIST'!$G$9:$G43,"&lt;=12"))</f>
        <v/>
      </c>
      <c r="B43" s="64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LIST'!$B43))</f>
        <v/>
      </c>
      <c r="C43" s="55"/>
      <c r="D43" s="65"/>
      <c r="E43" s="66" t="str">
        <f>IF(OR(ISBLANK('PARTICIPANT NAME LIST'!$B43),'PARTICIPANT NAME LIST'!$G43=7,'PARTICIPANT NAME LIST'!$G43=8,'PARTICIPANT NAME LIST'!$G43=9,'PARTICIPANT NAME LIST'!$G43=10,'PARTICIPANT NAME LIST'!$G43=11,'PARTICIPANT NAME LIST'!$G43=12),"",'PARTICIPANT NAME LIST'!$F43)</f>
        <v/>
      </c>
      <c r="F43" s="67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LIST'!$H43))</f>
        <v/>
      </c>
      <c r="G43" s="68" t="e">
        <f>IF(AND('PARTICIPANT NAME LIST'!$G43=3,'PARTICIPANT NAME LIST'!#REF!="C"),"ü","")</f>
        <v>#REF!</v>
      </c>
      <c r="H43" s="68" t="e">
        <f>IF(AND('PARTICIPANT NAME LIST'!$G43=4,'PARTICIPANT NAME LIST'!#REF!="C"),"ü","")</f>
        <v>#REF!</v>
      </c>
      <c r="I43" s="68" t="e">
        <f>IF(AND('PARTICIPANT NAME LIST'!$G43=5,'PARTICIPANT NAME LIST'!#REF!="C"),"ü","")</f>
        <v>#REF!</v>
      </c>
      <c r="J43" s="68" t="e">
        <f>IF(AND('PARTICIPANT NAME LIST'!$G43=6,'PARTICIPANT NAME LIST'!#REF!="C"),"ü","")</f>
        <v>#REF!</v>
      </c>
      <c r="K43" s="68" t="e">
        <f>IF(AND('PARTICIPANT NAME LIST'!$G43=3,'PARTICIPANT NAME LIST'!#REF!="E"),"ü","")</f>
        <v>#REF!</v>
      </c>
      <c r="L43" s="68" t="e">
        <f>IF(AND('PARTICIPANT NAME LIST'!$G43=4,'PARTICIPANT NAME LIST'!#REF!="E"),"ü","")</f>
        <v>#REF!</v>
      </c>
      <c r="M43" s="68" t="e">
        <f>IF(AND('PARTICIPANT NAME LIST'!$G43=5,'PARTICIPANT NAME LIST'!#REF!="E"),"ü","")</f>
        <v>#REF!</v>
      </c>
      <c r="N43" s="68" t="e">
        <f>IF(AND('PARTICIPANT NAME LIST'!$G43=6,'PARTICIPANT NAME LIST'!#REF!="E"),"ü","")</f>
        <v>#REF!</v>
      </c>
      <c r="O43" s="68" t="e">
        <f>IF(AND('PARTICIPANT NAME LIST'!$G43=3,'PARTICIPANT NAME LIST'!#REF!="M"),"ü","")</f>
        <v>#REF!</v>
      </c>
      <c r="P43" s="68" t="e">
        <f>IF(AND('PARTICIPANT NAME LIST'!$G43=4,'PARTICIPANT NAME LIST'!#REF!="M"),"ü","")</f>
        <v>#REF!</v>
      </c>
      <c r="Q43" s="68" t="e">
        <f>IF(AND('PARTICIPANT NAME LIST'!$G43=5,'PARTICIPANT NAME LIST'!#REF!="M"),"ü","")</f>
        <v>#REF!</v>
      </c>
      <c r="R43" s="68" t="e">
        <f>IF(AND('PARTICIPANT NAME LIST'!$G43=6,'PARTICIPANT NAME LIST'!#REF!="M"),"ü","")</f>
        <v>#REF!</v>
      </c>
      <c r="S43" s="52"/>
      <c r="T43" s="52"/>
      <c r="U43" s="52"/>
      <c r="V43" s="52"/>
      <c r="W43" s="52"/>
      <c r="X43" s="52"/>
      <c r="Y43" s="52"/>
      <c r="Z43" s="52"/>
    </row>
    <row r="44" spans="1:26" ht="20.25" customHeight="1">
      <c r="A44" s="63" t="str">
        <f>IF(OR(ISBLANK('PARTICIPANT NAME LIST'!$B44),'PARTICIPANT NAME LIST'!G44=7,'PARTICIPANT NAME LIST'!G44=8,'PARTICIPANT NAME LIST'!G44=9,'PARTICIPANT NAME LIST'!G44=10,'PARTICIPANT NAME LIST'!G44=11,'PARTICIPANT NAME LIST'!G44=12),"",COUNTA('PARTICIPANT NAME LIST'!$B$9:$B44)-COUNTIFS('PARTICIPANT NAME LIST'!$G$9:$G44,"&gt;=7",'PARTICIPANT NAME LIST'!$G$9:$G44,"&lt;=12"))</f>
        <v/>
      </c>
      <c r="B44" s="64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LIST'!$B44))</f>
        <v/>
      </c>
      <c r="C44" s="55"/>
      <c r="D44" s="65"/>
      <c r="E44" s="66" t="str">
        <f>IF(OR(ISBLANK('PARTICIPANT NAME LIST'!$B44),'PARTICIPANT NAME LIST'!$G44=7,'PARTICIPANT NAME LIST'!$G44=8,'PARTICIPANT NAME LIST'!$G44=9,'PARTICIPANT NAME LIST'!$G44=10,'PARTICIPANT NAME LIST'!$G44=11,'PARTICIPANT NAME LIST'!$G44=12),"",'PARTICIPANT NAME LIST'!$F44)</f>
        <v/>
      </c>
      <c r="F44" s="67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LIST'!$H44))</f>
        <v/>
      </c>
      <c r="G44" s="68" t="e">
        <f>IF(AND('PARTICIPANT NAME LIST'!$G44=3,'PARTICIPANT NAME LIST'!#REF!="C"),"ü","")</f>
        <v>#REF!</v>
      </c>
      <c r="H44" s="68" t="e">
        <f>IF(AND('PARTICIPANT NAME LIST'!$G44=4,'PARTICIPANT NAME LIST'!#REF!="C"),"ü","")</f>
        <v>#REF!</v>
      </c>
      <c r="I44" s="68" t="e">
        <f>IF(AND('PARTICIPANT NAME LIST'!$G44=5,'PARTICIPANT NAME LIST'!#REF!="C"),"ü","")</f>
        <v>#REF!</v>
      </c>
      <c r="J44" s="68" t="e">
        <f>IF(AND('PARTICIPANT NAME LIST'!$G44=6,'PARTICIPANT NAME LIST'!#REF!="C"),"ü","")</f>
        <v>#REF!</v>
      </c>
      <c r="K44" s="68" t="e">
        <f>IF(AND('PARTICIPANT NAME LIST'!$G44=3,'PARTICIPANT NAME LIST'!#REF!="E"),"ü","")</f>
        <v>#REF!</v>
      </c>
      <c r="L44" s="68" t="e">
        <f>IF(AND('PARTICIPANT NAME LIST'!$G44=4,'PARTICIPANT NAME LIST'!#REF!="E"),"ü","")</f>
        <v>#REF!</v>
      </c>
      <c r="M44" s="68" t="e">
        <f>IF(AND('PARTICIPANT NAME LIST'!$G44=5,'PARTICIPANT NAME LIST'!#REF!="E"),"ü","")</f>
        <v>#REF!</v>
      </c>
      <c r="N44" s="68" t="e">
        <f>IF(AND('PARTICIPANT NAME LIST'!$G44=6,'PARTICIPANT NAME LIST'!#REF!="E"),"ü","")</f>
        <v>#REF!</v>
      </c>
      <c r="O44" s="68" t="e">
        <f>IF(AND('PARTICIPANT NAME LIST'!$G44=3,'PARTICIPANT NAME LIST'!#REF!="M"),"ü","")</f>
        <v>#REF!</v>
      </c>
      <c r="P44" s="68" t="e">
        <f>IF(AND('PARTICIPANT NAME LIST'!$G44=4,'PARTICIPANT NAME LIST'!#REF!="M"),"ü","")</f>
        <v>#REF!</v>
      </c>
      <c r="Q44" s="68" t="e">
        <f>IF(AND('PARTICIPANT NAME LIST'!$G44=5,'PARTICIPANT NAME LIST'!#REF!="M"),"ü","")</f>
        <v>#REF!</v>
      </c>
      <c r="R44" s="68" t="e">
        <f>IF(AND('PARTICIPANT NAME LIST'!$G44=6,'PARTICIPANT NAME LIST'!#REF!="M"),"ü","")</f>
        <v>#REF!</v>
      </c>
      <c r="S44" s="52"/>
      <c r="T44" s="52"/>
      <c r="U44" s="52"/>
      <c r="V44" s="52"/>
      <c r="W44" s="52"/>
      <c r="X44" s="52"/>
      <c r="Y44" s="52"/>
      <c r="Z44" s="52"/>
    </row>
    <row r="45" spans="1:26" ht="20.25" customHeight="1">
      <c r="A45" s="63" t="str">
        <f>IF(OR(ISBLANK('PARTICIPANT NAME LIST'!$B45),'PARTICIPANT NAME LIST'!G45=7,'PARTICIPANT NAME LIST'!G45=8,'PARTICIPANT NAME LIST'!G45=9,'PARTICIPANT NAME LIST'!G45=10,'PARTICIPANT NAME LIST'!G45=11,'PARTICIPANT NAME LIST'!G45=12),"",COUNTA('PARTICIPANT NAME LIST'!$B$9:$B45)-COUNTIFS('PARTICIPANT NAME LIST'!$G$9:$G45,"&gt;=7",'PARTICIPANT NAME LIST'!$G$9:$G45,"&lt;=12"))</f>
        <v/>
      </c>
      <c r="B45" s="64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LIST'!$B45))</f>
        <v/>
      </c>
      <c r="C45" s="55"/>
      <c r="D45" s="65"/>
      <c r="E45" s="66" t="str">
        <f>IF(OR(ISBLANK('PARTICIPANT NAME LIST'!$B45),'PARTICIPANT NAME LIST'!$G45=7,'PARTICIPANT NAME LIST'!$G45=8,'PARTICIPANT NAME LIST'!$G45=9,'PARTICIPANT NAME LIST'!$G45=10,'PARTICIPANT NAME LIST'!$G45=11,'PARTICIPANT NAME LIST'!$G45=12),"",'PARTICIPANT NAME LIST'!$F45)</f>
        <v/>
      </c>
      <c r="F45" s="67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LIST'!$H45))</f>
        <v/>
      </c>
      <c r="G45" s="68" t="e">
        <f>IF(AND('PARTICIPANT NAME LIST'!$G45=3,'PARTICIPANT NAME LIST'!#REF!="C"),"ü","")</f>
        <v>#REF!</v>
      </c>
      <c r="H45" s="68" t="e">
        <f>IF(AND('PARTICIPANT NAME LIST'!$G45=4,'PARTICIPANT NAME LIST'!#REF!="C"),"ü","")</f>
        <v>#REF!</v>
      </c>
      <c r="I45" s="68" t="e">
        <f>IF(AND('PARTICIPANT NAME LIST'!$G45=5,'PARTICIPANT NAME LIST'!#REF!="C"),"ü","")</f>
        <v>#REF!</v>
      </c>
      <c r="J45" s="68" t="e">
        <f>IF(AND('PARTICIPANT NAME LIST'!$G45=6,'PARTICIPANT NAME LIST'!#REF!="C"),"ü","")</f>
        <v>#REF!</v>
      </c>
      <c r="K45" s="68" t="e">
        <f>IF(AND('PARTICIPANT NAME LIST'!$G45=3,'PARTICIPANT NAME LIST'!#REF!="E"),"ü","")</f>
        <v>#REF!</v>
      </c>
      <c r="L45" s="68" t="e">
        <f>IF(AND('PARTICIPANT NAME LIST'!$G45=4,'PARTICIPANT NAME LIST'!#REF!="E"),"ü","")</f>
        <v>#REF!</v>
      </c>
      <c r="M45" s="68" t="e">
        <f>IF(AND('PARTICIPANT NAME LIST'!$G45=5,'PARTICIPANT NAME LIST'!#REF!="E"),"ü","")</f>
        <v>#REF!</v>
      </c>
      <c r="N45" s="68" t="e">
        <f>IF(AND('PARTICIPANT NAME LIST'!$G45=6,'PARTICIPANT NAME LIST'!#REF!="E"),"ü","")</f>
        <v>#REF!</v>
      </c>
      <c r="O45" s="68" t="e">
        <f>IF(AND('PARTICIPANT NAME LIST'!$G45=3,'PARTICIPANT NAME LIST'!#REF!="M"),"ü","")</f>
        <v>#REF!</v>
      </c>
      <c r="P45" s="68" t="e">
        <f>IF(AND('PARTICIPANT NAME LIST'!$G45=4,'PARTICIPANT NAME LIST'!#REF!="M"),"ü","")</f>
        <v>#REF!</v>
      </c>
      <c r="Q45" s="68" t="e">
        <f>IF(AND('PARTICIPANT NAME LIST'!$G45=5,'PARTICIPANT NAME LIST'!#REF!="M"),"ü","")</f>
        <v>#REF!</v>
      </c>
      <c r="R45" s="68" t="e">
        <f>IF(AND('PARTICIPANT NAME LIST'!$G45=6,'PARTICIPANT NAME LIST'!#REF!="M"),"ü","")</f>
        <v>#REF!</v>
      </c>
      <c r="S45" s="52"/>
      <c r="T45" s="52"/>
      <c r="U45" s="52"/>
      <c r="V45" s="52"/>
      <c r="W45" s="52"/>
      <c r="X45" s="52"/>
      <c r="Y45" s="52"/>
      <c r="Z45" s="52"/>
    </row>
    <row r="46" spans="1:26" ht="20.25" customHeight="1">
      <c r="A46" s="63" t="str">
        <f>IF(OR(ISBLANK('PARTICIPANT NAME LIST'!$B46),'PARTICIPANT NAME LIST'!G46=7,'PARTICIPANT NAME LIST'!G46=8,'PARTICIPANT NAME LIST'!G46=9,'PARTICIPANT NAME LIST'!G46=10,'PARTICIPANT NAME LIST'!G46=11,'PARTICIPANT NAME LIST'!G46=12),"",COUNTA('PARTICIPANT NAME LIST'!$B$9:$B46)-COUNTIFS('PARTICIPANT NAME LIST'!$G$9:$G46,"&gt;=7",'PARTICIPANT NAME LIST'!$G$9:$G46,"&lt;=12"))</f>
        <v/>
      </c>
      <c r="B46" s="64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LIST'!$B46))</f>
        <v/>
      </c>
      <c r="C46" s="55"/>
      <c r="D46" s="65"/>
      <c r="E46" s="66" t="str">
        <f>IF(OR(ISBLANK('PARTICIPANT NAME LIST'!$B46),'PARTICIPANT NAME LIST'!$G46=7,'PARTICIPANT NAME LIST'!$G46=8,'PARTICIPANT NAME LIST'!$G46=9,'PARTICIPANT NAME LIST'!$G46=10,'PARTICIPANT NAME LIST'!$G46=11,'PARTICIPANT NAME LIST'!$G46=12),"",'PARTICIPANT NAME LIST'!$F46)</f>
        <v/>
      </c>
      <c r="F46" s="67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LIST'!$H46))</f>
        <v/>
      </c>
      <c r="G46" s="68" t="e">
        <f>IF(AND('PARTICIPANT NAME LIST'!$G46=3,'PARTICIPANT NAME LIST'!#REF!="C"),"ü","")</f>
        <v>#REF!</v>
      </c>
      <c r="H46" s="68" t="e">
        <f>IF(AND('PARTICIPANT NAME LIST'!$G46=4,'PARTICIPANT NAME LIST'!#REF!="C"),"ü","")</f>
        <v>#REF!</v>
      </c>
      <c r="I46" s="68" t="e">
        <f>IF(AND('PARTICIPANT NAME LIST'!$G46=5,'PARTICIPANT NAME LIST'!#REF!="C"),"ü","")</f>
        <v>#REF!</v>
      </c>
      <c r="J46" s="68" t="e">
        <f>IF(AND('PARTICIPANT NAME LIST'!$G46=6,'PARTICIPANT NAME LIST'!#REF!="C"),"ü","")</f>
        <v>#REF!</v>
      </c>
      <c r="K46" s="68" t="e">
        <f>IF(AND('PARTICIPANT NAME LIST'!$G46=3,'PARTICIPANT NAME LIST'!#REF!="E"),"ü","")</f>
        <v>#REF!</v>
      </c>
      <c r="L46" s="68" t="e">
        <f>IF(AND('PARTICIPANT NAME LIST'!$G46=4,'PARTICIPANT NAME LIST'!#REF!="E"),"ü","")</f>
        <v>#REF!</v>
      </c>
      <c r="M46" s="68" t="e">
        <f>IF(AND('PARTICIPANT NAME LIST'!$G46=5,'PARTICIPANT NAME LIST'!#REF!="E"),"ü","")</f>
        <v>#REF!</v>
      </c>
      <c r="N46" s="68" t="e">
        <f>IF(AND('PARTICIPANT NAME LIST'!$G46=6,'PARTICIPANT NAME LIST'!#REF!="E"),"ü","")</f>
        <v>#REF!</v>
      </c>
      <c r="O46" s="68" t="e">
        <f>IF(AND('PARTICIPANT NAME LIST'!$G46=3,'PARTICIPANT NAME LIST'!#REF!="M"),"ü","")</f>
        <v>#REF!</v>
      </c>
      <c r="P46" s="68" t="e">
        <f>IF(AND('PARTICIPANT NAME LIST'!$G46=4,'PARTICIPANT NAME LIST'!#REF!="M"),"ü","")</f>
        <v>#REF!</v>
      </c>
      <c r="Q46" s="68" t="e">
        <f>IF(AND('PARTICIPANT NAME LIST'!$G46=5,'PARTICIPANT NAME LIST'!#REF!="M"),"ü","")</f>
        <v>#REF!</v>
      </c>
      <c r="R46" s="68" t="e">
        <f>IF(AND('PARTICIPANT NAME LIST'!$G46=6,'PARTICIPANT NAME LIST'!#REF!="M"),"ü","")</f>
        <v>#REF!</v>
      </c>
      <c r="S46" s="52"/>
      <c r="T46" s="52"/>
      <c r="U46" s="52"/>
      <c r="V46" s="52"/>
      <c r="W46" s="52"/>
      <c r="X46" s="52"/>
      <c r="Y46" s="52"/>
      <c r="Z46" s="52"/>
    </row>
    <row r="47" spans="1:26" ht="20.25" customHeight="1">
      <c r="A47" s="63" t="str">
        <f>IF(OR(ISBLANK('PARTICIPANT NAME LIST'!$B47),'PARTICIPANT NAME LIST'!G47=7,'PARTICIPANT NAME LIST'!G47=8,'PARTICIPANT NAME LIST'!G47=9,'PARTICIPANT NAME LIST'!G47=10,'PARTICIPANT NAME LIST'!G47=11,'PARTICIPANT NAME LIST'!G47=12),"",COUNTA('PARTICIPANT NAME LIST'!$B$9:$B47)-COUNTIFS('PARTICIPANT NAME LIST'!$G$9:$G47,"&gt;=7",'PARTICIPANT NAME LIST'!$G$9:$G47,"&lt;=12"))</f>
        <v/>
      </c>
      <c r="B47" s="64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LIST'!$B47))</f>
        <v/>
      </c>
      <c r="C47" s="55"/>
      <c r="D47" s="65"/>
      <c r="E47" s="66" t="str">
        <f>IF(OR(ISBLANK('PARTICIPANT NAME LIST'!$B47),'PARTICIPANT NAME LIST'!$G47=7,'PARTICIPANT NAME LIST'!$G47=8,'PARTICIPANT NAME LIST'!$G47=9,'PARTICIPANT NAME LIST'!$G47=10,'PARTICIPANT NAME LIST'!$G47=11,'PARTICIPANT NAME LIST'!$G47=12),"",'PARTICIPANT NAME LIST'!$F47)</f>
        <v/>
      </c>
      <c r="F47" s="67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LIST'!$H47))</f>
        <v/>
      </c>
      <c r="G47" s="68" t="e">
        <f>IF(AND('PARTICIPANT NAME LIST'!$G47=3,'PARTICIPANT NAME LIST'!#REF!="C"),"ü","")</f>
        <v>#REF!</v>
      </c>
      <c r="H47" s="68" t="e">
        <f>IF(AND('PARTICIPANT NAME LIST'!$G47=4,'PARTICIPANT NAME LIST'!#REF!="C"),"ü","")</f>
        <v>#REF!</v>
      </c>
      <c r="I47" s="68" t="e">
        <f>IF(AND('PARTICIPANT NAME LIST'!$G47=5,'PARTICIPANT NAME LIST'!#REF!="C"),"ü","")</f>
        <v>#REF!</v>
      </c>
      <c r="J47" s="68" t="e">
        <f>IF(AND('PARTICIPANT NAME LIST'!$G47=6,'PARTICIPANT NAME LIST'!#REF!="C"),"ü","")</f>
        <v>#REF!</v>
      </c>
      <c r="K47" s="68" t="e">
        <f>IF(AND('PARTICIPANT NAME LIST'!$G47=3,'PARTICIPANT NAME LIST'!#REF!="E"),"ü","")</f>
        <v>#REF!</v>
      </c>
      <c r="L47" s="68" t="e">
        <f>IF(AND('PARTICIPANT NAME LIST'!$G47=4,'PARTICIPANT NAME LIST'!#REF!="E"),"ü","")</f>
        <v>#REF!</v>
      </c>
      <c r="M47" s="68" t="e">
        <f>IF(AND('PARTICIPANT NAME LIST'!$G47=5,'PARTICIPANT NAME LIST'!#REF!="E"),"ü","")</f>
        <v>#REF!</v>
      </c>
      <c r="N47" s="68" t="e">
        <f>IF(AND('PARTICIPANT NAME LIST'!$G47=6,'PARTICIPANT NAME LIST'!#REF!="E"),"ü","")</f>
        <v>#REF!</v>
      </c>
      <c r="O47" s="68" t="e">
        <f>IF(AND('PARTICIPANT NAME LIST'!$G47=3,'PARTICIPANT NAME LIST'!#REF!="M"),"ü","")</f>
        <v>#REF!</v>
      </c>
      <c r="P47" s="68" t="e">
        <f>IF(AND('PARTICIPANT NAME LIST'!$G47=4,'PARTICIPANT NAME LIST'!#REF!="M"),"ü","")</f>
        <v>#REF!</v>
      </c>
      <c r="Q47" s="68" t="e">
        <f>IF(AND('PARTICIPANT NAME LIST'!$G47=5,'PARTICIPANT NAME LIST'!#REF!="M"),"ü","")</f>
        <v>#REF!</v>
      </c>
      <c r="R47" s="68" t="e">
        <f>IF(AND('PARTICIPANT NAME LIST'!$G47=6,'PARTICIPANT NAME LIST'!#REF!="M"),"ü","")</f>
        <v>#REF!</v>
      </c>
      <c r="S47" s="52"/>
      <c r="T47" s="52"/>
      <c r="U47" s="52"/>
      <c r="V47" s="52"/>
      <c r="W47" s="52"/>
      <c r="X47" s="52"/>
      <c r="Y47" s="52"/>
      <c r="Z47" s="52"/>
    </row>
    <row r="48" spans="1:26" ht="20.25" customHeight="1">
      <c r="A48" s="63" t="str">
        <f>IF(OR(ISBLANK('PARTICIPANT NAME LIST'!$B48),'PARTICIPANT NAME LIST'!G48=7,'PARTICIPANT NAME LIST'!G48=8,'PARTICIPANT NAME LIST'!G48=9,'PARTICIPANT NAME LIST'!G48=10,'PARTICIPANT NAME LIST'!G48=11,'PARTICIPANT NAME LIST'!G48=12),"",COUNTA('PARTICIPANT NAME LIST'!$B$9:$B48)-COUNTIFS('PARTICIPANT NAME LIST'!$G$9:$G48,"&gt;=7",'PARTICIPANT NAME LIST'!$G$9:$G48,"&lt;=12"))</f>
        <v/>
      </c>
      <c r="B48" s="64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LIST'!$B48))</f>
        <v/>
      </c>
      <c r="C48" s="55"/>
      <c r="D48" s="65"/>
      <c r="E48" s="66" t="str">
        <f>IF(OR(ISBLANK('PARTICIPANT NAME LIST'!$B48),'PARTICIPANT NAME LIST'!$G48=7,'PARTICIPANT NAME LIST'!$G48=8,'PARTICIPANT NAME LIST'!$G48=9,'PARTICIPANT NAME LIST'!$G48=10,'PARTICIPANT NAME LIST'!$G48=11,'PARTICIPANT NAME LIST'!$G48=12),"",'PARTICIPANT NAME LIST'!$F48)</f>
        <v/>
      </c>
      <c r="F48" s="67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LIST'!$H48))</f>
        <v/>
      </c>
      <c r="G48" s="68" t="e">
        <f>IF(AND('PARTICIPANT NAME LIST'!$G48=3,'PARTICIPANT NAME LIST'!#REF!="C"),"ü","")</f>
        <v>#REF!</v>
      </c>
      <c r="H48" s="68" t="e">
        <f>IF(AND('PARTICIPANT NAME LIST'!$G48=4,'PARTICIPANT NAME LIST'!#REF!="C"),"ü","")</f>
        <v>#REF!</v>
      </c>
      <c r="I48" s="68" t="e">
        <f>IF(AND('PARTICIPANT NAME LIST'!$G48=5,'PARTICIPANT NAME LIST'!#REF!="C"),"ü","")</f>
        <v>#REF!</v>
      </c>
      <c r="J48" s="68" t="e">
        <f>IF(AND('PARTICIPANT NAME LIST'!$G48=6,'PARTICIPANT NAME LIST'!#REF!="C"),"ü","")</f>
        <v>#REF!</v>
      </c>
      <c r="K48" s="68" t="e">
        <f>IF(AND('PARTICIPANT NAME LIST'!$G48=3,'PARTICIPANT NAME LIST'!#REF!="E"),"ü","")</f>
        <v>#REF!</v>
      </c>
      <c r="L48" s="68" t="e">
        <f>IF(AND('PARTICIPANT NAME LIST'!$G48=4,'PARTICIPANT NAME LIST'!#REF!="E"),"ü","")</f>
        <v>#REF!</v>
      </c>
      <c r="M48" s="68" t="e">
        <f>IF(AND('PARTICIPANT NAME LIST'!$G48=5,'PARTICIPANT NAME LIST'!#REF!="E"),"ü","")</f>
        <v>#REF!</v>
      </c>
      <c r="N48" s="68" t="e">
        <f>IF(AND('PARTICIPANT NAME LIST'!$G48=6,'PARTICIPANT NAME LIST'!#REF!="E"),"ü","")</f>
        <v>#REF!</v>
      </c>
      <c r="O48" s="68" t="e">
        <f>IF(AND('PARTICIPANT NAME LIST'!$G48=3,'PARTICIPANT NAME LIST'!#REF!="M"),"ü","")</f>
        <v>#REF!</v>
      </c>
      <c r="P48" s="68" t="e">
        <f>IF(AND('PARTICIPANT NAME LIST'!$G48=4,'PARTICIPANT NAME LIST'!#REF!="M"),"ü","")</f>
        <v>#REF!</v>
      </c>
      <c r="Q48" s="68" t="e">
        <f>IF(AND('PARTICIPANT NAME LIST'!$G48=5,'PARTICIPANT NAME LIST'!#REF!="M"),"ü","")</f>
        <v>#REF!</v>
      </c>
      <c r="R48" s="68" t="e">
        <f>IF(AND('PARTICIPANT NAME LIST'!$G48=6,'PARTICIPANT NAME LIST'!#REF!="M"),"ü","")</f>
        <v>#REF!</v>
      </c>
      <c r="S48" s="52"/>
      <c r="T48" s="52"/>
      <c r="U48" s="52"/>
      <c r="V48" s="52"/>
      <c r="W48" s="52"/>
      <c r="X48" s="52"/>
      <c r="Y48" s="52"/>
      <c r="Z48" s="52"/>
    </row>
    <row r="49" spans="1:26" ht="20.25" customHeight="1">
      <c r="A49" s="63" t="str">
        <f>IF(OR(ISBLANK('PARTICIPANT NAME LIST'!$B49),'PARTICIPANT NAME LIST'!G49=7,'PARTICIPANT NAME LIST'!G49=8,'PARTICIPANT NAME LIST'!G49=9,'PARTICIPANT NAME LIST'!G49=10,'PARTICIPANT NAME LIST'!G49=11,'PARTICIPANT NAME LIST'!G49=12),"",COUNTA('PARTICIPANT NAME LIST'!$B$9:$B49)-COUNTIFS('PARTICIPANT NAME LIST'!$G$9:$G49,"&gt;=7",'PARTICIPANT NAME LIST'!$G$9:$G49,"&lt;=12"))</f>
        <v/>
      </c>
      <c r="B49" s="64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LIST'!$B49))</f>
        <v/>
      </c>
      <c r="C49" s="55"/>
      <c r="D49" s="65"/>
      <c r="E49" s="66" t="str">
        <f>IF(OR(ISBLANK('PARTICIPANT NAME LIST'!$B49),'PARTICIPANT NAME LIST'!$G49=7,'PARTICIPANT NAME LIST'!$G49=8,'PARTICIPANT NAME LIST'!$G49=9,'PARTICIPANT NAME LIST'!$G49=10,'PARTICIPANT NAME LIST'!$G49=11,'PARTICIPANT NAME LIST'!$G49=12),"",'PARTICIPANT NAME LIST'!$F49)</f>
        <v/>
      </c>
      <c r="F49" s="67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LIST'!$H49))</f>
        <v/>
      </c>
      <c r="G49" s="68" t="e">
        <f>IF(AND('PARTICIPANT NAME LIST'!$G49=3,'PARTICIPANT NAME LIST'!#REF!="C"),"ü","")</f>
        <v>#REF!</v>
      </c>
      <c r="H49" s="68" t="e">
        <f>IF(AND('PARTICIPANT NAME LIST'!$G49=4,'PARTICIPANT NAME LIST'!#REF!="C"),"ü","")</f>
        <v>#REF!</v>
      </c>
      <c r="I49" s="68" t="e">
        <f>IF(AND('PARTICIPANT NAME LIST'!$G49=5,'PARTICIPANT NAME LIST'!#REF!="C"),"ü","")</f>
        <v>#REF!</v>
      </c>
      <c r="J49" s="68" t="e">
        <f>IF(AND('PARTICIPANT NAME LIST'!$G49=6,'PARTICIPANT NAME LIST'!#REF!="C"),"ü","")</f>
        <v>#REF!</v>
      </c>
      <c r="K49" s="68" t="e">
        <f>IF(AND('PARTICIPANT NAME LIST'!$G49=3,'PARTICIPANT NAME LIST'!#REF!="E"),"ü","")</f>
        <v>#REF!</v>
      </c>
      <c r="L49" s="68" t="e">
        <f>IF(AND('PARTICIPANT NAME LIST'!$G49=4,'PARTICIPANT NAME LIST'!#REF!="E"),"ü","")</f>
        <v>#REF!</v>
      </c>
      <c r="M49" s="68" t="e">
        <f>IF(AND('PARTICIPANT NAME LIST'!$G49=5,'PARTICIPANT NAME LIST'!#REF!="E"),"ü","")</f>
        <v>#REF!</v>
      </c>
      <c r="N49" s="68" t="e">
        <f>IF(AND('PARTICIPANT NAME LIST'!$G49=6,'PARTICIPANT NAME LIST'!#REF!="E"),"ü","")</f>
        <v>#REF!</v>
      </c>
      <c r="O49" s="68" t="e">
        <f>IF(AND('PARTICIPANT NAME LIST'!$G49=3,'PARTICIPANT NAME LIST'!#REF!="M"),"ü","")</f>
        <v>#REF!</v>
      </c>
      <c r="P49" s="68" t="e">
        <f>IF(AND('PARTICIPANT NAME LIST'!$G49=4,'PARTICIPANT NAME LIST'!#REF!="M"),"ü","")</f>
        <v>#REF!</v>
      </c>
      <c r="Q49" s="68" t="e">
        <f>IF(AND('PARTICIPANT NAME LIST'!$G49=5,'PARTICIPANT NAME LIST'!#REF!="M"),"ü","")</f>
        <v>#REF!</v>
      </c>
      <c r="R49" s="68" t="e">
        <f>IF(AND('PARTICIPANT NAME LIST'!$G49=6,'PARTICIPANT NAME LIST'!#REF!="M"),"ü","")</f>
        <v>#REF!</v>
      </c>
      <c r="S49" s="52"/>
      <c r="T49" s="52"/>
      <c r="U49" s="52"/>
      <c r="V49" s="52"/>
      <c r="W49" s="52"/>
      <c r="X49" s="52"/>
      <c r="Y49" s="52"/>
      <c r="Z49" s="52"/>
    </row>
    <row r="50" spans="1:26" ht="20.25" customHeight="1">
      <c r="A50" s="63" t="str">
        <f>IF(OR(ISBLANK('PARTICIPANT NAME LIST'!$B50),'PARTICIPANT NAME LIST'!G50=7,'PARTICIPANT NAME LIST'!G50=8,'PARTICIPANT NAME LIST'!G50=9,'PARTICIPANT NAME LIST'!G50=10,'PARTICIPANT NAME LIST'!G50=11,'PARTICIPANT NAME LIST'!G50=12),"",COUNTA('PARTICIPANT NAME LIST'!$B$9:$B50)-COUNTIFS('PARTICIPANT NAME LIST'!$G$9:$G50,"&gt;=7",'PARTICIPANT NAME LIST'!$G$9:$G50,"&lt;=12"))</f>
        <v/>
      </c>
      <c r="B50" s="64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LIST'!$B50))</f>
        <v/>
      </c>
      <c r="C50" s="55"/>
      <c r="D50" s="65"/>
      <c r="E50" s="66" t="str">
        <f>IF(OR(ISBLANK('PARTICIPANT NAME LIST'!$B50),'PARTICIPANT NAME LIST'!$G50=7,'PARTICIPANT NAME LIST'!$G50=8,'PARTICIPANT NAME LIST'!$G50=9,'PARTICIPANT NAME LIST'!$G50=10,'PARTICIPANT NAME LIST'!$G50=11,'PARTICIPANT NAME LIST'!$G50=12),"",'PARTICIPANT NAME LIST'!$F50)</f>
        <v/>
      </c>
      <c r="F50" s="67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LIST'!$H50))</f>
        <v/>
      </c>
      <c r="G50" s="68" t="e">
        <f>IF(AND('PARTICIPANT NAME LIST'!$G50=3,'PARTICIPANT NAME LIST'!#REF!="C"),"ü","")</f>
        <v>#REF!</v>
      </c>
      <c r="H50" s="68" t="e">
        <f>IF(AND('PARTICIPANT NAME LIST'!$G50=4,'PARTICIPANT NAME LIST'!#REF!="C"),"ü","")</f>
        <v>#REF!</v>
      </c>
      <c r="I50" s="68" t="e">
        <f>IF(AND('PARTICIPANT NAME LIST'!$G50=5,'PARTICIPANT NAME LIST'!#REF!="C"),"ü","")</f>
        <v>#REF!</v>
      </c>
      <c r="J50" s="68" t="e">
        <f>IF(AND('PARTICIPANT NAME LIST'!$G50=6,'PARTICIPANT NAME LIST'!#REF!="C"),"ü","")</f>
        <v>#REF!</v>
      </c>
      <c r="K50" s="68" t="e">
        <f>IF(AND('PARTICIPANT NAME LIST'!$G50=3,'PARTICIPANT NAME LIST'!#REF!="E"),"ü","")</f>
        <v>#REF!</v>
      </c>
      <c r="L50" s="68" t="e">
        <f>IF(AND('PARTICIPANT NAME LIST'!$G50=4,'PARTICIPANT NAME LIST'!#REF!="E"),"ü","")</f>
        <v>#REF!</v>
      </c>
      <c r="M50" s="68" t="e">
        <f>IF(AND('PARTICIPANT NAME LIST'!$G50=5,'PARTICIPANT NAME LIST'!#REF!="E"),"ü","")</f>
        <v>#REF!</v>
      </c>
      <c r="N50" s="68" t="e">
        <f>IF(AND('PARTICIPANT NAME LIST'!$G50=6,'PARTICIPANT NAME LIST'!#REF!="E"),"ü","")</f>
        <v>#REF!</v>
      </c>
      <c r="O50" s="68" t="e">
        <f>IF(AND('PARTICIPANT NAME LIST'!$G50=3,'PARTICIPANT NAME LIST'!#REF!="M"),"ü","")</f>
        <v>#REF!</v>
      </c>
      <c r="P50" s="68" t="e">
        <f>IF(AND('PARTICIPANT NAME LIST'!$G50=4,'PARTICIPANT NAME LIST'!#REF!="M"),"ü","")</f>
        <v>#REF!</v>
      </c>
      <c r="Q50" s="68" t="e">
        <f>IF(AND('PARTICIPANT NAME LIST'!$G50=5,'PARTICIPANT NAME LIST'!#REF!="M"),"ü","")</f>
        <v>#REF!</v>
      </c>
      <c r="R50" s="68" t="e">
        <f>IF(AND('PARTICIPANT NAME LIST'!$G50=6,'PARTICIPANT NAME LIST'!#REF!="M"),"ü","")</f>
        <v>#REF!</v>
      </c>
      <c r="S50" s="52"/>
      <c r="T50" s="52"/>
      <c r="U50" s="52"/>
      <c r="V50" s="52"/>
      <c r="W50" s="52"/>
      <c r="X50" s="52"/>
      <c r="Y50" s="52"/>
      <c r="Z50" s="52"/>
    </row>
    <row r="51" spans="1:26" ht="20.25" customHeight="1">
      <c r="A51" s="63" t="str">
        <f>IF(OR(ISBLANK('PARTICIPANT NAME LIST'!$B51),'PARTICIPANT NAME LIST'!G51=7,'PARTICIPANT NAME LIST'!G51=8,'PARTICIPANT NAME LIST'!G51=9,'PARTICIPANT NAME LIST'!G51=10,'PARTICIPANT NAME LIST'!G51=11,'PARTICIPANT NAME LIST'!G51=12),"",COUNTA('PARTICIPANT NAME LIST'!$B$9:$B51)-COUNTIFS('PARTICIPANT NAME LIST'!$G$9:$G51,"&gt;=7",'PARTICIPANT NAME LIST'!$G$9:$G51,"&lt;=12"))</f>
        <v/>
      </c>
      <c r="B51" s="64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LIST'!$B51))</f>
        <v/>
      </c>
      <c r="C51" s="55"/>
      <c r="D51" s="65"/>
      <c r="E51" s="66" t="str">
        <f>IF(OR(ISBLANK('PARTICIPANT NAME LIST'!$B51),'PARTICIPANT NAME LIST'!$G51=7,'PARTICIPANT NAME LIST'!$G51=8,'PARTICIPANT NAME LIST'!$G51=9,'PARTICIPANT NAME LIST'!$G51=10,'PARTICIPANT NAME LIST'!$G51=11,'PARTICIPANT NAME LIST'!$G51=12),"",'PARTICIPANT NAME LIST'!$F51)</f>
        <v/>
      </c>
      <c r="F51" s="67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LIST'!$H51))</f>
        <v/>
      </c>
      <c r="G51" s="68" t="e">
        <f>IF(AND('PARTICIPANT NAME LIST'!$G51=3,'PARTICIPANT NAME LIST'!#REF!="C"),"ü","")</f>
        <v>#REF!</v>
      </c>
      <c r="H51" s="68" t="e">
        <f>IF(AND('PARTICIPANT NAME LIST'!$G51=4,'PARTICIPANT NAME LIST'!#REF!="C"),"ü","")</f>
        <v>#REF!</v>
      </c>
      <c r="I51" s="68" t="e">
        <f>IF(AND('PARTICIPANT NAME LIST'!$G51=5,'PARTICIPANT NAME LIST'!#REF!="C"),"ü","")</f>
        <v>#REF!</v>
      </c>
      <c r="J51" s="68" t="e">
        <f>IF(AND('PARTICIPANT NAME LIST'!$G51=6,'PARTICIPANT NAME LIST'!#REF!="C"),"ü","")</f>
        <v>#REF!</v>
      </c>
      <c r="K51" s="68" t="e">
        <f>IF(AND('PARTICIPANT NAME LIST'!$G51=3,'PARTICIPANT NAME LIST'!#REF!="E"),"ü","")</f>
        <v>#REF!</v>
      </c>
      <c r="L51" s="68" t="e">
        <f>IF(AND('PARTICIPANT NAME LIST'!$G51=4,'PARTICIPANT NAME LIST'!#REF!="E"),"ü","")</f>
        <v>#REF!</v>
      </c>
      <c r="M51" s="68" t="e">
        <f>IF(AND('PARTICIPANT NAME LIST'!$G51=5,'PARTICIPANT NAME LIST'!#REF!="E"),"ü","")</f>
        <v>#REF!</v>
      </c>
      <c r="N51" s="68" t="e">
        <f>IF(AND('PARTICIPANT NAME LIST'!$G51=6,'PARTICIPANT NAME LIST'!#REF!="E"),"ü","")</f>
        <v>#REF!</v>
      </c>
      <c r="O51" s="68" t="e">
        <f>IF(AND('PARTICIPANT NAME LIST'!$G51=3,'PARTICIPANT NAME LIST'!#REF!="M"),"ü","")</f>
        <v>#REF!</v>
      </c>
      <c r="P51" s="68" t="e">
        <f>IF(AND('PARTICIPANT NAME LIST'!$G51=4,'PARTICIPANT NAME LIST'!#REF!="M"),"ü","")</f>
        <v>#REF!</v>
      </c>
      <c r="Q51" s="68" t="e">
        <f>IF(AND('PARTICIPANT NAME LIST'!$G51=5,'PARTICIPANT NAME LIST'!#REF!="M"),"ü","")</f>
        <v>#REF!</v>
      </c>
      <c r="R51" s="68" t="e">
        <f>IF(AND('PARTICIPANT NAME LIST'!$G51=6,'PARTICIPANT NAME LIST'!#REF!="M"),"ü","")</f>
        <v>#REF!</v>
      </c>
      <c r="S51" s="52"/>
      <c r="T51" s="52"/>
      <c r="U51" s="52"/>
      <c r="V51" s="52"/>
      <c r="W51" s="52"/>
      <c r="X51" s="52"/>
      <c r="Y51" s="52"/>
      <c r="Z51" s="52"/>
    </row>
    <row r="52" spans="1:26" ht="20.25" customHeight="1">
      <c r="A52" s="63" t="str">
        <f>IF(OR(ISBLANK('PARTICIPANT NAME LIST'!$B52),'PARTICIPANT NAME LIST'!G52=7,'PARTICIPANT NAME LIST'!G52=8,'PARTICIPANT NAME LIST'!G52=9,'PARTICIPANT NAME LIST'!G52=10,'PARTICIPANT NAME LIST'!G52=11,'PARTICIPANT NAME LIST'!G52=12),"",COUNTA('PARTICIPANT NAME LIST'!$B$9:$B52)-COUNTIFS('PARTICIPANT NAME LIST'!$G$9:$G52,"&gt;=7",'PARTICIPANT NAME LIST'!$G$9:$G52,"&lt;=12"))</f>
        <v/>
      </c>
      <c r="B52" s="64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LIST'!$B52))</f>
        <v/>
      </c>
      <c r="C52" s="55"/>
      <c r="D52" s="65"/>
      <c r="E52" s="66" t="str">
        <f>IF(OR(ISBLANK('PARTICIPANT NAME LIST'!$B52),'PARTICIPANT NAME LIST'!$G52=7,'PARTICIPANT NAME LIST'!$G52=8,'PARTICIPANT NAME LIST'!$G52=9,'PARTICIPANT NAME LIST'!$G52=10,'PARTICIPANT NAME LIST'!$G52=11,'PARTICIPANT NAME LIST'!$G52=12),"",'PARTICIPANT NAME LIST'!$F52)</f>
        <v/>
      </c>
      <c r="F52" s="67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LIST'!$H52))</f>
        <v/>
      </c>
      <c r="G52" s="68" t="e">
        <f>IF(AND('PARTICIPANT NAME LIST'!$G52=3,'PARTICIPANT NAME LIST'!#REF!="C"),"ü","")</f>
        <v>#REF!</v>
      </c>
      <c r="H52" s="68" t="e">
        <f>IF(AND('PARTICIPANT NAME LIST'!$G52=4,'PARTICIPANT NAME LIST'!#REF!="C"),"ü","")</f>
        <v>#REF!</v>
      </c>
      <c r="I52" s="68" t="e">
        <f>IF(AND('PARTICIPANT NAME LIST'!$G52=5,'PARTICIPANT NAME LIST'!#REF!="C"),"ü","")</f>
        <v>#REF!</v>
      </c>
      <c r="J52" s="68" t="e">
        <f>IF(AND('PARTICIPANT NAME LIST'!$G52=6,'PARTICIPANT NAME LIST'!#REF!="C"),"ü","")</f>
        <v>#REF!</v>
      </c>
      <c r="K52" s="68" t="e">
        <f>IF(AND('PARTICIPANT NAME LIST'!$G52=3,'PARTICIPANT NAME LIST'!#REF!="E"),"ü","")</f>
        <v>#REF!</v>
      </c>
      <c r="L52" s="68" t="e">
        <f>IF(AND('PARTICIPANT NAME LIST'!$G52=4,'PARTICIPANT NAME LIST'!#REF!="E"),"ü","")</f>
        <v>#REF!</v>
      </c>
      <c r="M52" s="68" t="e">
        <f>IF(AND('PARTICIPANT NAME LIST'!$G52=5,'PARTICIPANT NAME LIST'!#REF!="E"),"ü","")</f>
        <v>#REF!</v>
      </c>
      <c r="N52" s="68" t="e">
        <f>IF(AND('PARTICIPANT NAME LIST'!$G52=6,'PARTICIPANT NAME LIST'!#REF!="E"),"ü","")</f>
        <v>#REF!</v>
      </c>
      <c r="O52" s="68" t="e">
        <f>IF(AND('PARTICIPANT NAME LIST'!$G52=3,'PARTICIPANT NAME LIST'!#REF!="M"),"ü","")</f>
        <v>#REF!</v>
      </c>
      <c r="P52" s="68" t="e">
        <f>IF(AND('PARTICIPANT NAME LIST'!$G52=4,'PARTICIPANT NAME LIST'!#REF!="M"),"ü","")</f>
        <v>#REF!</v>
      </c>
      <c r="Q52" s="68" t="e">
        <f>IF(AND('PARTICIPANT NAME LIST'!$G52=5,'PARTICIPANT NAME LIST'!#REF!="M"),"ü","")</f>
        <v>#REF!</v>
      </c>
      <c r="R52" s="68" t="e">
        <f>IF(AND('PARTICIPANT NAME LIST'!$G52=6,'PARTICIPANT NAME LIST'!#REF!="M"),"ü","")</f>
        <v>#REF!</v>
      </c>
      <c r="S52" s="52"/>
      <c r="T52" s="52"/>
      <c r="U52" s="52"/>
      <c r="V52" s="52"/>
      <c r="W52" s="52"/>
      <c r="X52" s="52"/>
      <c r="Y52" s="52"/>
      <c r="Z52" s="52"/>
    </row>
    <row r="53" spans="1:26" ht="20.25" customHeight="1">
      <c r="A53" s="63" t="str">
        <f>IF(OR(ISBLANK('PARTICIPANT NAME LIST'!$B53),'PARTICIPANT NAME LIST'!G53=7,'PARTICIPANT NAME LIST'!G53=8,'PARTICIPANT NAME LIST'!G53=9,'PARTICIPANT NAME LIST'!G53=10,'PARTICIPANT NAME LIST'!G53=11,'PARTICIPANT NAME LIST'!G53=12),"",COUNTA('PARTICIPANT NAME LIST'!$B$9:$B53)-COUNTIFS('PARTICIPANT NAME LIST'!$G$9:$G53,"&gt;=7",'PARTICIPANT NAME LIST'!$G$9:$G53,"&lt;=12"))</f>
        <v/>
      </c>
      <c r="B53" s="64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LIST'!$B53))</f>
        <v/>
      </c>
      <c r="C53" s="55"/>
      <c r="D53" s="65"/>
      <c r="E53" s="66" t="str">
        <f>IF(OR(ISBLANK('PARTICIPANT NAME LIST'!$B53),'PARTICIPANT NAME LIST'!$G53=7,'PARTICIPANT NAME LIST'!$G53=8,'PARTICIPANT NAME LIST'!$G53=9,'PARTICIPANT NAME LIST'!$G53=10,'PARTICIPANT NAME LIST'!$G53=11,'PARTICIPANT NAME LIST'!$G53=12),"",'PARTICIPANT NAME LIST'!$F53)</f>
        <v/>
      </c>
      <c r="F53" s="67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LIST'!$H53))</f>
        <v/>
      </c>
      <c r="G53" s="68" t="e">
        <f>IF(AND('PARTICIPANT NAME LIST'!$G53=3,'PARTICIPANT NAME LIST'!#REF!="C"),"ü","")</f>
        <v>#REF!</v>
      </c>
      <c r="H53" s="68" t="e">
        <f>IF(AND('PARTICIPANT NAME LIST'!$G53=4,'PARTICIPANT NAME LIST'!#REF!="C"),"ü","")</f>
        <v>#REF!</v>
      </c>
      <c r="I53" s="68" t="e">
        <f>IF(AND('PARTICIPANT NAME LIST'!$G53=5,'PARTICIPANT NAME LIST'!#REF!="C"),"ü","")</f>
        <v>#REF!</v>
      </c>
      <c r="J53" s="68" t="e">
        <f>IF(AND('PARTICIPANT NAME LIST'!$G53=6,'PARTICIPANT NAME LIST'!#REF!="C"),"ü","")</f>
        <v>#REF!</v>
      </c>
      <c r="K53" s="68" t="e">
        <f>IF(AND('PARTICIPANT NAME LIST'!$G53=3,'PARTICIPANT NAME LIST'!#REF!="E"),"ü","")</f>
        <v>#REF!</v>
      </c>
      <c r="L53" s="68" t="e">
        <f>IF(AND('PARTICIPANT NAME LIST'!$G53=4,'PARTICIPANT NAME LIST'!#REF!="E"),"ü","")</f>
        <v>#REF!</v>
      </c>
      <c r="M53" s="68" t="e">
        <f>IF(AND('PARTICIPANT NAME LIST'!$G53=5,'PARTICIPANT NAME LIST'!#REF!="E"),"ü","")</f>
        <v>#REF!</v>
      </c>
      <c r="N53" s="68" t="e">
        <f>IF(AND('PARTICIPANT NAME LIST'!$G53=6,'PARTICIPANT NAME LIST'!#REF!="E"),"ü","")</f>
        <v>#REF!</v>
      </c>
      <c r="O53" s="68" t="e">
        <f>IF(AND('PARTICIPANT NAME LIST'!$G53=3,'PARTICIPANT NAME LIST'!#REF!="M"),"ü","")</f>
        <v>#REF!</v>
      </c>
      <c r="P53" s="68" t="e">
        <f>IF(AND('PARTICIPANT NAME LIST'!$G53=4,'PARTICIPANT NAME LIST'!#REF!="M"),"ü","")</f>
        <v>#REF!</v>
      </c>
      <c r="Q53" s="68" t="e">
        <f>IF(AND('PARTICIPANT NAME LIST'!$G53=5,'PARTICIPANT NAME LIST'!#REF!="M"),"ü","")</f>
        <v>#REF!</v>
      </c>
      <c r="R53" s="68" t="e">
        <f>IF(AND('PARTICIPANT NAME LIST'!$G53=6,'PARTICIPANT NAME LIST'!#REF!="M"),"ü","")</f>
        <v>#REF!</v>
      </c>
      <c r="S53" s="52"/>
      <c r="T53" s="52"/>
      <c r="U53" s="52"/>
      <c r="V53" s="52"/>
      <c r="W53" s="52"/>
      <c r="X53" s="52"/>
      <c r="Y53" s="52"/>
      <c r="Z53" s="52"/>
    </row>
    <row r="54" spans="1:26" ht="20.25" customHeight="1">
      <c r="A54" s="63" t="str">
        <f>IF(OR(ISBLANK('PARTICIPANT NAME LIST'!$B54),'PARTICIPANT NAME LIST'!G54=7,'PARTICIPANT NAME LIST'!G54=8,'PARTICIPANT NAME LIST'!G54=9,'PARTICIPANT NAME LIST'!G54=10,'PARTICIPANT NAME LIST'!G54=11,'PARTICIPANT NAME LIST'!G54=12),"",COUNTA('PARTICIPANT NAME LIST'!$B$9:$B54)-COUNTIFS('PARTICIPANT NAME LIST'!$G$9:$G54,"&gt;=7",'PARTICIPANT NAME LIST'!$G$9:$G54,"&lt;=12"))</f>
        <v/>
      </c>
      <c r="B54" s="64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LIST'!$B54))</f>
        <v/>
      </c>
      <c r="C54" s="55"/>
      <c r="D54" s="65"/>
      <c r="E54" s="66" t="str">
        <f>IF(OR(ISBLANK('PARTICIPANT NAME LIST'!$B54),'PARTICIPANT NAME LIST'!$G54=7,'PARTICIPANT NAME LIST'!$G54=8,'PARTICIPANT NAME LIST'!$G54=9,'PARTICIPANT NAME LIST'!$G54=10,'PARTICIPANT NAME LIST'!$G54=11,'PARTICIPANT NAME LIST'!$G54=12),"",'PARTICIPANT NAME LIST'!$F54)</f>
        <v/>
      </c>
      <c r="F54" s="67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LIST'!$H54))</f>
        <v/>
      </c>
      <c r="G54" s="68" t="e">
        <f>IF(AND('PARTICIPANT NAME LIST'!$G54=3,'PARTICIPANT NAME LIST'!#REF!="C"),"ü","")</f>
        <v>#REF!</v>
      </c>
      <c r="H54" s="68" t="e">
        <f>IF(AND('PARTICIPANT NAME LIST'!$G54=4,'PARTICIPANT NAME LIST'!#REF!="C"),"ü","")</f>
        <v>#REF!</v>
      </c>
      <c r="I54" s="68" t="e">
        <f>IF(AND('PARTICIPANT NAME LIST'!$G54=5,'PARTICIPANT NAME LIST'!#REF!="C"),"ü","")</f>
        <v>#REF!</v>
      </c>
      <c r="J54" s="68" t="e">
        <f>IF(AND('PARTICIPANT NAME LIST'!$G54=6,'PARTICIPANT NAME LIST'!#REF!="C"),"ü","")</f>
        <v>#REF!</v>
      </c>
      <c r="K54" s="68" t="e">
        <f>IF(AND('PARTICIPANT NAME LIST'!$G54=3,'PARTICIPANT NAME LIST'!#REF!="E"),"ü","")</f>
        <v>#REF!</v>
      </c>
      <c r="L54" s="68" t="e">
        <f>IF(AND('PARTICIPANT NAME LIST'!$G54=4,'PARTICIPANT NAME LIST'!#REF!="E"),"ü","")</f>
        <v>#REF!</v>
      </c>
      <c r="M54" s="68" t="e">
        <f>IF(AND('PARTICIPANT NAME LIST'!$G54=5,'PARTICIPANT NAME LIST'!#REF!="E"),"ü","")</f>
        <v>#REF!</v>
      </c>
      <c r="N54" s="68" t="e">
        <f>IF(AND('PARTICIPANT NAME LIST'!$G54=6,'PARTICIPANT NAME LIST'!#REF!="E"),"ü","")</f>
        <v>#REF!</v>
      </c>
      <c r="O54" s="68" t="e">
        <f>IF(AND('PARTICIPANT NAME LIST'!$G54=3,'PARTICIPANT NAME LIST'!#REF!="M"),"ü","")</f>
        <v>#REF!</v>
      </c>
      <c r="P54" s="68" t="e">
        <f>IF(AND('PARTICIPANT NAME LIST'!$G54=4,'PARTICIPANT NAME LIST'!#REF!="M"),"ü","")</f>
        <v>#REF!</v>
      </c>
      <c r="Q54" s="68" t="e">
        <f>IF(AND('PARTICIPANT NAME LIST'!$G54=5,'PARTICIPANT NAME LIST'!#REF!="M"),"ü","")</f>
        <v>#REF!</v>
      </c>
      <c r="R54" s="68" t="e">
        <f>IF(AND('PARTICIPANT NAME LIST'!$G54=6,'PARTICIPANT NAME LIST'!#REF!="M"),"ü","")</f>
        <v>#REF!</v>
      </c>
      <c r="S54" s="52"/>
      <c r="T54" s="52"/>
      <c r="U54" s="52"/>
      <c r="V54" s="52"/>
      <c r="W54" s="52"/>
      <c r="X54" s="52"/>
      <c r="Y54" s="52"/>
      <c r="Z54" s="52"/>
    </row>
    <row r="55" spans="1:26" ht="20.25" customHeight="1">
      <c r="A55" s="63" t="str">
        <f>IF(OR(ISBLANK('PARTICIPANT NAME LIST'!$B55),'PARTICIPANT NAME LIST'!G55=7,'PARTICIPANT NAME LIST'!G55=8,'PARTICIPANT NAME LIST'!G55=9,'PARTICIPANT NAME LIST'!G55=10,'PARTICIPANT NAME LIST'!G55=11,'PARTICIPANT NAME LIST'!G55=12),"",COUNTA('PARTICIPANT NAME LIST'!$B$9:$B55)-COUNTIFS('PARTICIPANT NAME LIST'!$G$9:$G55,"&gt;=7",'PARTICIPANT NAME LIST'!$G$9:$G55,"&lt;=12"))</f>
        <v/>
      </c>
      <c r="B55" s="64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LIST'!$B55))</f>
        <v/>
      </c>
      <c r="C55" s="55"/>
      <c r="D55" s="65"/>
      <c r="E55" s="66" t="str">
        <f>IF(OR(ISBLANK('PARTICIPANT NAME LIST'!$B55),'PARTICIPANT NAME LIST'!$G55=7,'PARTICIPANT NAME LIST'!$G55=8,'PARTICIPANT NAME LIST'!$G55=9,'PARTICIPANT NAME LIST'!$G55=10,'PARTICIPANT NAME LIST'!$G55=11,'PARTICIPANT NAME LIST'!$G55=12),"",'PARTICIPANT NAME LIST'!$F55)</f>
        <v/>
      </c>
      <c r="F55" s="67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LIST'!$H55))</f>
        <v/>
      </c>
      <c r="G55" s="68" t="e">
        <f>IF(AND('PARTICIPANT NAME LIST'!$G55=3,'PARTICIPANT NAME LIST'!#REF!="C"),"ü","")</f>
        <v>#REF!</v>
      </c>
      <c r="H55" s="68" t="e">
        <f>IF(AND('PARTICIPANT NAME LIST'!$G55=4,'PARTICIPANT NAME LIST'!#REF!="C"),"ü","")</f>
        <v>#REF!</v>
      </c>
      <c r="I55" s="68" t="e">
        <f>IF(AND('PARTICIPANT NAME LIST'!$G55=5,'PARTICIPANT NAME LIST'!#REF!="C"),"ü","")</f>
        <v>#REF!</v>
      </c>
      <c r="J55" s="68" t="e">
        <f>IF(AND('PARTICIPANT NAME LIST'!$G55=6,'PARTICIPANT NAME LIST'!#REF!="C"),"ü","")</f>
        <v>#REF!</v>
      </c>
      <c r="K55" s="68" t="e">
        <f>IF(AND('PARTICIPANT NAME LIST'!$G55=3,'PARTICIPANT NAME LIST'!#REF!="E"),"ü","")</f>
        <v>#REF!</v>
      </c>
      <c r="L55" s="68" t="e">
        <f>IF(AND('PARTICIPANT NAME LIST'!$G55=4,'PARTICIPANT NAME LIST'!#REF!="E"),"ü","")</f>
        <v>#REF!</v>
      </c>
      <c r="M55" s="68" t="e">
        <f>IF(AND('PARTICIPANT NAME LIST'!$G55=5,'PARTICIPANT NAME LIST'!#REF!="E"),"ü","")</f>
        <v>#REF!</v>
      </c>
      <c r="N55" s="68" t="e">
        <f>IF(AND('PARTICIPANT NAME LIST'!$G55=6,'PARTICIPANT NAME LIST'!#REF!="E"),"ü","")</f>
        <v>#REF!</v>
      </c>
      <c r="O55" s="68" t="e">
        <f>IF(AND('PARTICIPANT NAME LIST'!$G55=3,'PARTICIPANT NAME LIST'!#REF!="M"),"ü","")</f>
        <v>#REF!</v>
      </c>
      <c r="P55" s="68" t="e">
        <f>IF(AND('PARTICIPANT NAME LIST'!$G55=4,'PARTICIPANT NAME LIST'!#REF!="M"),"ü","")</f>
        <v>#REF!</v>
      </c>
      <c r="Q55" s="68" t="e">
        <f>IF(AND('PARTICIPANT NAME LIST'!$G55=5,'PARTICIPANT NAME LIST'!#REF!="M"),"ü","")</f>
        <v>#REF!</v>
      </c>
      <c r="R55" s="68" t="e">
        <f>IF(AND('PARTICIPANT NAME LIST'!$G55=6,'PARTICIPANT NAME LIST'!#REF!="M"),"ü","")</f>
        <v>#REF!</v>
      </c>
      <c r="S55" s="52"/>
      <c r="T55" s="52"/>
      <c r="U55" s="52"/>
      <c r="V55" s="52"/>
      <c r="W55" s="52"/>
      <c r="X55" s="52"/>
      <c r="Y55" s="52"/>
      <c r="Z55" s="52"/>
    </row>
    <row r="56" spans="1:26" ht="20.25" customHeight="1">
      <c r="A56" s="63" t="str">
        <f>IF(OR(ISBLANK('PARTICIPANT NAME LIST'!$B56),'PARTICIPANT NAME LIST'!G56=7,'PARTICIPANT NAME LIST'!G56=8,'PARTICIPANT NAME LIST'!G56=9,'PARTICIPANT NAME LIST'!G56=10,'PARTICIPANT NAME LIST'!G56=11,'PARTICIPANT NAME LIST'!G56=12),"",COUNTA('PARTICIPANT NAME LIST'!$B$9:$B56)-COUNTIFS('PARTICIPANT NAME LIST'!$G$9:$G56,"&gt;=7",'PARTICIPANT NAME LIST'!$G$9:$G56,"&lt;=12"))</f>
        <v/>
      </c>
      <c r="B56" s="64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LIST'!$B56))</f>
        <v/>
      </c>
      <c r="C56" s="55"/>
      <c r="D56" s="65"/>
      <c r="E56" s="66" t="str">
        <f>IF(OR(ISBLANK('PARTICIPANT NAME LIST'!$B56),'PARTICIPANT NAME LIST'!$G56=7,'PARTICIPANT NAME LIST'!$G56=8,'PARTICIPANT NAME LIST'!$G56=9,'PARTICIPANT NAME LIST'!$G56=10,'PARTICIPANT NAME LIST'!$G56=11,'PARTICIPANT NAME LIST'!$G56=12),"",'PARTICIPANT NAME LIST'!$F56)</f>
        <v/>
      </c>
      <c r="F56" s="67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LIST'!$H56))</f>
        <v/>
      </c>
      <c r="G56" s="68" t="e">
        <f>IF(AND('PARTICIPANT NAME LIST'!$G56=3,'PARTICIPANT NAME LIST'!#REF!="C"),"ü","")</f>
        <v>#REF!</v>
      </c>
      <c r="H56" s="68" t="e">
        <f>IF(AND('PARTICIPANT NAME LIST'!$G56=4,'PARTICIPANT NAME LIST'!#REF!="C"),"ü","")</f>
        <v>#REF!</v>
      </c>
      <c r="I56" s="68" t="e">
        <f>IF(AND('PARTICIPANT NAME LIST'!$G56=5,'PARTICIPANT NAME LIST'!#REF!="C"),"ü","")</f>
        <v>#REF!</v>
      </c>
      <c r="J56" s="68" t="e">
        <f>IF(AND('PARTICIPANT NAME LIST'!$G56=6,'PARTICIPANT NAME LIST'!#REF!="C"),"ü","")</f>
        <v>#REF!</v>
      </c>
      <c r="K56" s="68" t="e">
        <f>IF(AND('PARTICIPANT NAME LIST'!$G56=3,'PARTICIPANT NAME LIST'!#REF!="E"),"ü","")</f>
        <v>#REF!</v>
      </c>
      <c r="L56" s="68" t="e">
        <f>IF(AND('PARTICIPANT NAME LIST'!$G56=4,'PARTICIPANT NAME LIST'!#REF!="E"),"ü","")</f>
        <v>#REF!</v>
      </c>
      <c r="M56" s="68" t="e">
        <f>IF(AND('PARTICIPANT NAME LIST'!$G56=5,'PARTICIPANT NAME LIST'!#REF!="E"),"ü","")</f>
        <v>#REF!</v>
      </c>
      <c r="N56" s="68" t="e">
        <f>IF(AND('PARTICIPANT NAME LIST'!$G56=6,'PARTICIPANT NAME LIST'!#REF!="E"),"ü","")</f>
        <v>#REF!</v>
      </c>
      <c r="O56" s="68" t="e">
        <f>IF(AND('PARTICIPANT NAME LIST'!$G56=3,'PARTICIPANT NAME LIST'!#REF!="M"),"ü","")</f>
        <v>#REF!</v>
      </c>
      <c r="P56" s="68" t="e">
        <f>IF(AND('PARTICIPANT NAME LIST'!$G56=4,'PARTICIPANT NAME LIST'!#REF!="M"),"ü","")</f>
        <v>#REF!</v>
      </c>
      <c r="Q56" s="68" t="e">
        <f>IF(AND('PARTICIPANT NAME LIST'!$G56=5,'PARTICIPANT NAME LIST'!#REF!="M"),"ü","")</f>
        <v>#REF!</v>
      </c>
      <c r="R56" s="68" t="e">
        <f>IF(AND('PARTICIPANT NAME LIST'!$G56=6,'PARTICIPANT NAME LIST'!#REF!="M"),"ü","")</f>
        <v>#REF!</v>
      </c>
      <c r="S56" s="52"/>
      <c r="T56" s="52"/>
      <c r="U56" s="52"/>
      <c r="V56" s="52"/>
      <c r="W56" s="52"/>
      <c r="X56" s="52"/>
      <c r="Y56" s="52"/>
      <c r="Z56" s="52"/>
    </row>
    <row r="57" spans="1:26" ht="20.25" customHeight="1">
      <c r="A57" s="63" t="str">
        <f>IF(OR(ISBLANK('PARTICIPANT NAME LIST'!$B57),'PARTICIPANT NAME LIST'!G57=7,'PARTICIPANT NAME LIST'!G57=8,'PARTICIPANT NAME LIST'!G57=9,'PARTICIPANT NAME LIST'!G57=10,'PARTICIPANT NAME LIST'!G57=11,'PARTICIPANT NAME LIST'!G57=12),"",COUNTA('PARTICIPANT NAME LIST'!$B$9:$B57)-COUNTIFS('PARTICIPANT NAME LIST'!$G$9:$G57,"&gt;=7",'PARTICIPANT NAME LIST'!$G$9:$G57,"&lt;=12"))</f>
        <v/>
      </c>
      <c r="B57" s="64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LIST'!$B57))</f>
        <v/>
      </c>
      <c r="C57" s="55"/>
      <c r="D57" s="65"/>
      <c r="E57" s="66" t="str">
        <f>IF(OR(ISBLANK('PARTICIPANT NAME LIST'!$B57),'PARTICIPANT NAME LIST'!$G57=7,'PARTICIPANT NAME LIST'!$G57=8,'PARTICIPANT NAME LIST'!$G57=9,'PARTICIPANT NAME LIST'!$G57=10,'PARTICIPANT NAME LIST'!$G57=11,'PARTICIPANT NAME LIST'!$G57=12),"",'PARTICIPANT NAME LIST'!$F57)</f>
        <v/>
      </c>
      <c r="F57" s="67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LIST'!$H57))</f>
        <v/>
      </c>
      <c r="G57" s="68" t="e">
        <f>IF(AND('PARTICIPANT NAME LIST'!$G57=3,'PARTICIPANT NAME LIST'!#REF!="C"),"ü","")</f>
        <v>#REF!</v>
      </c>
      <c r="H57" s="68" t="e">
        <f>IF(AND('PARTICIPANT NAME LIST'!$G57=4,'PARTICIPANT NAME LIST'!#REF!="C"),"ü","")</f>
        <v>#REF!</v>
      </c>
      <c r="I57" s="68" t="e">
        <f>IF(AND('PARTICIPANT NAME LIST'!$G57=5,'PARTICIPANT NAME LIST'!#REF!="C"),"ü","")</f>
        <v>#REF!</v>
      </c>
      <c r="J57" s="68" t="e">
        <f>IF(AND('PARTICIPANT NAME LIST'!$G57=6,'PARTICIPANT NAME LIST'!#REF!="C"),"ü","")</f>
        <v>#REF!</v>
      </c>
      <c r="K57" s="68" t="e">
        <f>IF(AND('PARTICIPANT NAME LIST'!$G57=3,'PARTICIPANT NAME LIST'!#REF!="E"),"ü","")</f>
        <v>#REF!</v>
      </c>
      <c r="L57" s="68" t="e">
        <f>IF(AND('PARTICIPANT NAME LIST'!$G57=4,'PARTICIPANT NAME LIST'!#REF!="E"),"ü","")</f>
        <v>#REF!</v>
      </c>
      <c r="M57" s="68" t="e">
        <f>IF(AND('PARTICIPANT NAME LIST'!$G57=5,'PARTICIPANT NAME LIST'!#REF!="E"),"ü","")</f>
        <v>#REF!</v>
      </c>
      <c r="N57" s="68" t="e">
        <f>IF(AND('PARTICIPANT NAME LIST'!$G57=6,'PARTICIPANT NAME LIST'!#REF!="E"),"ü","")</f>
        <v>#REF!</v>
      </c>
      <c r="O57" s="68" t="e">
        <f>IF(AND('PARTICIPANT NAME LIST'!$G57=3,'PARTICIPANT NAME LIST'!#REF!="M"),"ü","")</f>
        <v>#REF!</v>
      </c>
      <c r="P57" s="68" t="e">
        <f>IF(AND('PARTICIPANT NAME LIST'!$G57=4,'PARTICIPANT NAME LIST'!#REF!="M"),"ü","")</f>
        <v>#REF!</v>
      </c>
      <c r="Q57" s="68" t="e">
        <f>IF(AND('PARTICIPANT NAME LIST'!$G57=5,'PARTICIPANT NAME LIST'!#REF!="M"),"ü","")</f>
        <v>#REF!</v>
      </c>
      <c r="R57" s="68" t="e">
        <f>IF(AND('PARTICIPANT NAME LIST'!$G57=6,'PARTICIPANT NAME LIST'!#REF!="M"),"ü","")</f>
        <v>#REF!</v>
      </c>
      <c r="S57" s="52"/>
      <c r="T57" s="52"/>
      <c r="U57" s="52"/>
      <c r="V57" s="52"/>
      <c r="W57" s="52"/>
      <c r="X57" s="52"/>
      <c r="Y57" s="52"/>
      <c r="Z57" s="52"/>
    </row>
    <row r="58" spans="1:26" ht="20.25" customHeight="1">
      <c r="A58" s="63" t="str">
        <f>IF(OR(ISBLANK('PARTICIPANT NAME LIST'!$B58),'PARTICIPANT NAME LIST'!G58=7,'PARTICIPANT NAME LIST'!G58=8,'PARTICIPANT NAME LIST'!G58=9,'PARTICIPANT NAME LIST'!G58=10,'PARTICIPANT NAME LIST'!G58=11,'PARTICIPANT NAME LIST'!G58=12),"",COUNTA('PARTICIPANT NAME LIST'!$B$9:$B58)-COUNTIFS('PARTICIPANT NAME LIST'!$G$9:$G58,"&gt;=7",'PARTICIPANT NAME LIST'!$G$9:$G58,"&lt;=12"))</f>
        <v/>
      </c>
      <c r="B58" s="64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LIST'!$B58))</f>
        <v/>
      </c>
      <c r="C58" s="55"/>
      <c r="D58" s="65"/>
      <c r="E58" s="66" t="str">
        <f>IF(OR(ISBLANK('PARTICIPANT NAME LIST'!$B58),'PARTICIPANT NAME LIST'!$G58=7,'PARTICIPANT NAME LIST'!$G58=8,'PARTICIPANT NAME LIST'!$G58=9,'PARTICIPANT NAME LIST'!$G58=10,'PARTICIPANT NAME LIST'!$G58=11,'PARTICIPANT NAME LIST'!$G58=12),"",'PARTICIPANT NAME LIST'!$F58)</f>
        <v/>
      </c>
      <c r="F58" s="67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LIST'!$H58))</f>
        <v/>
      </c>
      <c r="G58" s="68" t="e">
        <f>IF(AND('PARTICIPANT NAME LIST'!$G58=3,'PARTICIPANT NAME LIST'!#REF!="C"),"ü","")</f>
        <v>#REF!</v>
      </c>
      <c r="H58" s="68" t="e">
        <f>IF(AND('PARTICIPANT NAME LIST'!$G58=4,'PARTICIPANT NAME LIST'!#REF!="C"),"ü","")</f>
        <v>#REF!</v>
      </c>
      <c r="I58" s="68" t="e">
        <f>IF(AND('PARTICIPANT NAME LIST'!$G58=5,'PARTICIPANT NAME LIST'!#REF!="C"),"ü","")</f>
        <v>#REF!</v>
      </c>
      <c r="J58" s="68" t="e">
        <f>IF(AND('PARTICIPANT NAME LIST'!$G58=6,'PARTICIPANT NAME LIST'!#REF!="C"),"ü","")</f>
        <v>#REF!</v>
      </c>
      <c r="K58" s="68" t="e">
        <f>IF(AND('PARTICIPANT NAME LIST'!$G58=3,'PARTICIPANT NAME LIST'!#REF!="E"),"ü","")</f>
        <v>#REF!</v>
      </c>
      <c r="L58" s="68" t="e">
        <f>IF(AND('PARTICIPANT NAME LIST'!$G58=4,'PARTICIPANT NAME LIST'!#REF!="E"),"ü","")</f>
        <v>#REF!</v>
      </c>
      <c r="M58" s="68" t="e">
        <f>IF(AND('PARTICIPANT NAME LIST'!$G58=5,'PARTICIPANT NAME LIST'!#REF!="E"),"ü","")</f>
        <v>#REF!</v>
      </c>
      <c r="N58" s="68" t="e">
        <f>IF(AND('PARTICIPANT NAME LIST'!$G58=6,'PARTICIPANT NAME LIST'!#REF!="E"),"ü","")</f>
        <v>#REF!</v>
      </c>
      <c r="O58" s="68" t="e">
        <f>IF(AND('PARTICIPANT NAME LIST'!$G58=3,'PARTICIPANT NAME LIST'!#REF!="M"),"ü","")</f>
        <v>#REF!</v>
      </c>
      <c r="P58" s="68" t="e">
        <f>IF(AND('PARTICIPANT NAME LIST'!$G58=4,'PARTICIPANT NAME LIST'!#REF!="M"),"ü","")</f>
        <v>#REF!</v>
      </c>
      <c r="Q58" s="68" t="e">
        <f>IF(AND('PARTICIPANT NAME LIST'!$G58=5,'PARTICIPANT NAME LIST'!#REF!="M"),"ü","")</f>
        <v>#REF!</v>
      </c>
      <c r="R58" s="68" t="e">
        <f>IF(AND('PARTICIPANT NAME LIST'!$G58=6,'PARTICIPANT NAME LIST'!#REF!="M"),"ü","")</f>
        <v>#REF!</v>
      </c>
      <c r="S58" s="52"/>
      <c r="T58" s="52"/>
      <c r="U58" s="52"/>
      <c r="V58" s="52"/>
      <c r="W58" s="52"/>
      <c r="X58" s="52"/>
      <c r="Y58" s="52"/>
      <c r="Z58" s="52"/>
    </row>
    <row r="59" spans="1:26" ht="20.25" customHeight="1">
      <c r="A59" s="63" t="str">
        <f>IF(OR(ISBLANK('PARTICIPANT NAME LIST'!$B59),'PARTICIPANT NAME LIST'!G59=7,'PARTICIPANT NAME LIST'!G59=8,'PARTICIPANT NAME LIST'!G59=9,'PARTICIPANT NAME LIST'!G59=10,'PARTICIPANT NAME LIST'!G59=11,'PARTICIPANT NAME LIST'!G59=12),"",COUNTA('PARTICIPANT NAME LIST'!$B$9:$B59)-COUNTIFS('PARTICIPANT NAME LIST'!$G$9:$G59,"&gt;=7",'PARTICIPANT NAME LIST'!$G$9:$G59,"&lt;=12"))</f>
        <v/>
      </c>
      <c r="B59" s="64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LIST'!$B59))</f>
        <v/>
      </c>
      <c r="C59" s="55"/>
      <c r="D59" s="65"/>
      <c r="E59" s="66" t="str">
        <f>IF(OR(ISBLANK('PARTICIPANT NAME LIST'!$B59),'PARTICIPANT NAME LIST'!$G59=7,'PARTICIPANT NAME LIST'!$G59=8,'PARTICIPANT NAME LIST'!$G59=9,'PARTICIPANT NAME LIST'!$G59=10,'PARTICIPANT NAME LIST'!$G59=11,'PARTICIPANT NAME LIST'!$G59=12),"",'PARTICIPANT NAME LIST'!$F59)</f>
        <v/>
      </c>
      <c r="F59" s="67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LIST'!$H59))</f>
        <v/>
      </c>
      <c r="G59" s="68" t="e">
        <f>IF(AND('PARTICIPANT NAME LIST'!$G59=3,'PARTICIPANT NAME LIST'!#REF!="C"),"ü","")</f>
        <v>#REF!</v>
      </c>
      <c r="H59" s="68" t="e">
        <f>IF(AND('PARTICIPANT NAME LIST'!$G59=4,'PARTICIPANT NAME LIST'!#REF!="C"),"ü","")</f>
        <v>#REF!</v>
      </c>
      <c r="I59" s="68" t="e">
        <f>IF(AND('PARTICIPANT NAME LIST'!$G59=5,'PARTICIPANT NAME LIST'!#REF!="C"),"ü","")</f>
        <v>#REF!</v>
      </c>
      <c r="J59" s="68" t="e">
        <f>IF(AND('PARTICIPANT NAME LIST'!$G59=6,'PARTICIPANT NAME LIST'!#REF!="C"),"ü","")</f>
        <v>#REF!</v>
      </c>
      <c r="K59" s="68" t="e">
        <f>IF(AND('PARTICIPANT NAME LIST'!$G59=3,'PARTICIPANT NAME LIST'!#REF!="E"),"ü","")</f>
        <v>#REF!</v>
      </c>
      <c r="L59" s="68" t="e">
        <f>IF(AND('PARTICIPANT NAME LIST'!$G59=4,'PARTICIPANT NAME LIST'!#REF!="E"),"ü","")</f>
        <v>#REF!</v>
      </c>
      <c r="M59" s="68" t="e">
        <f>IF(AND('PARTICIPANT NAME LIST'!$G59=5,'PARTICIPANT NAME LIST'!#REF!="E"),"ü","")</f>
        <v>#REF!</v>
      </c>
      <c r="N59" s="68" t="e">
        <f>IF(AND('PARTICIPANT NAME LIST'!$G59=6,'PARTICIPANT NAME LIST'!#REF!="E"),"ü","")</f>
        <v>#REF!</v>
      </c>
      <c r="O59" s="68" t="e">
        <f>IF(AND('PARTICIPANT NAME LIST'!$G59=3,'PARTICIPANT NAME LIST'!#REF!="M"),"ü","")</f>
        <v>#REF!</v>
      </c>
      <c r="P59" s="68" t="e">
        <f>IF(AND('PARTICIPANT NAME LIST'!$G59=4,'PARTICIPANT NAME LIST'!#REF!="M"),"ü","")</f>
        <v>#REF!</v>
      </c>
      <c r="Q59" s="68" t="e">
        <f>IF(AND('PARTICIPANT NAME LIST'!$G59=5,'PARTICIPANT NAME LIST'!#REF!="M"),"ü","")</f>
        <v>#REF!</v>
      </c>
      <c r="R59" s="68" t="e">
        <f>IF(AND('PARTICIPANT NAME LIST'!$G59=6,'PARTICIPANT NAME LIST'!#REF!="M"),"ü","")</f>
        <v>#REF!</v>
      </c>
      <c r="S59" s="52"/>
      <c r="T59" s="52"/>
      <c r="U59" s="52"/>
      <c r="V59" s="52"/>
      <c r="W59" s="52"/>
      <c r="X59" s="52"/>
      <c r="Y59" s="52"/>
      <c r="Z59" s="52"/>
    </row>
    <row r="60" spans="1:26" ht="20.25" customHeight="1">
      <c r="A60" s="63" t="str">
        <f>IF(OR(ISBLANK('PARTICIPANT NAME LIST'!$B60),'PARTICIPANT NAME LIST'!G60=7,'PARTICIPANT NAME LIST'!G60=8,'PARTICIPANT NAME LIST'!G60=9,'PARTICIPANT NAME LIST'!G60=10,'PARTICIPANT NAME LIST'!G60=11,'PARTICIPANT NAME LIST'!G60=12),"",COUNTA('PARTICIPANT NAME LIST'!$B$9:$B60)-COUNTIFS('PARTICIPANT NAME LIST'!$G$9:$G60,"&gt;=7",'PARTICIPANT NAME LIST'!$G$9:$G60,"&lt;=12"))</f>
        <v/>
      </c>
      <c r="B60" s="64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LIST'!$B60))</f>
        <v/>
      </c>
      <c r="C60" s="55"/>
      <c r="D60" s="65"/>
      <c r="E60" s="66" t="str">
        <f>IF(OR(ISBLANK('PARTICIPANT NAME LIST'!$B60),'PARTICIPANT NAME LIST'!$G60=7,'PARTICIPANT NAME LIST'!$G60=8,'PARTICIPANT NAME LIST'!$G60=9,'PARTICIPANT NAME LIST'!$G60=10,'PARTICIPANT NAME LIST'!$G60=11,'PARTICIPANT NAME LIST'!$G60=12),"",'PARTICIPANT NAME LIST'!$F60)</f>
        <v/>
      </c>
      <c r="F60" s="67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LIST'!$H60))</f>
        <v/>
      </c>
      <c r="G60" s="68" t="e">
        <f>IF(AND('PARTICIPANT NAME LIST'!$G60=3,'PARTICIPANT NAME LIST'!#REF!="C"),"ü","")</f>
        <v>#REF!</v>
      </c>
      <c r="H60" s="68" t="e">
        <f>IF(AND('PARTICIPANT NAME LIST'!$G60=4,'PARTICIPANT NAME LIST'!#REF!="C"),"ü","")</f>
        <v>#REF!</v>
      </c>
      <c r="I60" s="68" t="e">
        <f>IF(AND('PARTICIPANT NAME LIST'!$G60=5,'PARTICIPANT NAME LIST'!#REF!="C"),"ü","")</f>
        <v>#REF!</v>
      </c>
      <c r="J60" s="68" t="e">
        <f>IF(AND('PARTICIPANT NAME LIST'!$G60=6,'PARTICIPANT NAME LIST'!#REF!="C"),"ü","")</f>
        <v>#REF!</v>
      </c>
      <c r="K60" s="68" t="e">
        <f>IF(AND('PARTICIPANT NAME LIST'!$G60=3,'PARTICIPANT NAME LIST'!#REF!="E"),"ü","")</f>
        <v>#REF!</v>
      </c>
      <c r="L60" s="68" t="e">
        <f>IF(AND('PARTICIPANT NAME LIST'!$G60=4,'PARTICIPANT NAME LIST'!#REF!="E"),"ü","")</f>
        <v>#REF!</v>
      </c>
      <c r="M60" s="68" t="e">
        <f>IF(AND('PARTICIPANT NAME LIST'!$G60=5,'PARTICIPANT NAME LIST'!#REF!="E"),"ü","")</f>
        <v>#REF!</v>
      </c>
      <c r="N60" s="68" t="e">
        <f>IF(AND('PARTICIPANT NAME LIST'!$G60=6,'PARTICIPANT NAME LIST'!#REF!="E"),"ü","")</f>
        <v>#REF!</v>
      </c>
      <c r="O60" s="68" t="e">
        <f>IF(AND('PARTICIPANT NAME LIST'!$G60=3,'PARTICIPANT NAME LIST'!#REF!="M"),"ü","")</f>
        <v>#REF!</v>
      </c>
      <c r="P60" s="68" t="e">
        <f>IF(AND('PARTICIPANT NAME LIST'!$G60=4,'PARTICIPANT NAME LIST'!#REF!="M"),"ü","")</f>
        <v>#REF!</v>
      </c>
      <c r="Q60" s="68" t="e">
        <f>IF(AND('PARTICIPANT NAME LIST'!$G60=5,'PARTICIPANT NAME LIST'!#REF!="M"),"ü","")</f>
        <v>#REF!</v>
      </c>
      <c r="R60" s="68" t="e">
        <f>IF(AND('PARTICIPANT NAME LIST'!$G60=6,'PARTICIPANT NAME LIST'!#REF!="M"),"ü","")</f>
        <v>#REF!</v>
      </c>
      <c r="S60" s="52"/>
      <c r="T60" s="52"/>
      <c r="U60" s="52"/>
      <c r="V60" s="52"/>
      <c r="W60" s="52"/>
      <c r="X60" s="52"/>
      <c r="Y60" s="52"/>
      <c r="Z60" s="52"/>
    </row>
    <row r="61" spans="1:26" ht="20.25" customHeight="1">
      <c r="A61" s="63" t="str">
        <f>IF(OR(ISBLANK('PARTICIPANT NAME LIST'!$B61),'PARTICIPANT NAME LIST'!G61=7,'PARTICIPANT NAME LIST'!G61=8,'PARTICIPANT NAME LIST'!G61=9,'PARTICIPANT NAME LIST'!G61=10,'PARTICIPANT NAME LIST'!G61=11,'PARTICIPANT NAME LIST'!G61=12),"",COUNTA('PARTICIPANT NAME LIST'!$B$9:$B61)-COUNTIFS('PARTICIPANT NAME LIST'!$G$9:$G61,"&gt;=7",'PARTICIPANT NAME LIST'!$G$9:$G61,"&lt;=12"))</f>
        <v/>
      </c>
      <c r="B61" s="64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LIST'!$B61))</f>
        <v/>
      </c>
      <c r="C61" s="55"/>
      <c r="D61" s="65"/>
      <c r="E61" s="66" t="str">
        <f>IF(OR(ISBLANK('PARTICIPANT NAME LIST'!$B61),'PARTICIPANT NAME LIST'!$G61=7,'PARTICIPANT NAME LIST'!$G61=8,'PARTICIPANT NAME LIST'!$G61=9,'PARTICIPANT NAME LIST'!$G61=10,'PARTICIPANT NAME LIST'!$G61=11,'PARTICIPANT NAME LIST'!$G61=12),"",'PARTICIPANT NAME LIST'!$F61)</f>
        <v/>
      </c>
      <c r="F61" s="67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LIST'!$H61))</f>
        <v/>
      </c>
      <c r="G61" s="68" t="e">
        <f>IF(AND('PARTICIPANT NAME LIST'!$G61=3,'PARTICIPANT NAME LIST'!#REF!="C"),"ü","")</f>
        <v>#REF!</v>
      </c>
      <c r="H61" s="68" t="e">
        <f>IF(AND('PARTICIPANT NAME LIST'!$G61=4,'PARTICIPANT NAME LIST'!#REF!="C"),"ü","")</f>
        <v>#REF!</v>
      </c>
      <c r="I61" s="68" t="e">
        <f>IF(AND('PARTICIPANT NAME LIST'!$G61=5,'PARTICIPANT NAME LIST'!#REF!="C"),"ü","")</f>
        <v>#REF!</v>
      </c>
      <c r="J61" s="68" t="e">
        <f>IF(AND('PARTICIPANT NAME LIST'!$G61=6,'PARTICIPANT NAME LIST'!#REF!="C"),"ü","")</f>
        <v>#REF!</v>
      </c>
      <c r="K61" s="68" t="e">
        <f>IF(AND('PARTICIPANT NAME LIST'!$G61=3,'PARTICIPANT NAME LIST'!#REF!="E"),"ü","")</f>
        <v>#REF!</v>
      </c>
      <c r="L61" s="68" t="e">
        <f>IF(AND('PARTICIPANT NAME LIST'!$G61=4,'PARTICIPANT NAME LIST'!#REF!="E"),"ü","")</f>
        <v>#REF!</v>
      </c>
      <c r="M61" s="68" t="e">
        <f>IF(AND('PARTICIPANT NAME LIST'!$G61=5,'PARTICIPANT NAME LIST'!#REF!="E"),"ü","")</f>
        <v>#REF!</v>
      </c>
      <c r="N61" s="68" t="e">
        <f>IF(AND('PARTICIPANT NAME LIST'!$G61=6,'PARTICIPANT NAME LIST'!#REF!="E"),"ü","")</f>
        <v>#REF!</v>
      </c>
      <c r="O61" s="68" t="e">
        <f>IF(AND('PARTICIPANT NAME LIST'!$G61=3,'PARTICIPANT NAME LIST'!#REF!="M"),"ü","")</f>
        <v>#REF!</v>
      </c>
      <c r="P61" s="68" t="e">
        <f>IF(AND('PARTICIPANT NAME LIST'!$G61=4,'PARTICIPANT NAME LIST'!#REF!="M"),"ü","")</f>
        <v>#REF!</v>
      </c>
      <c r="Q61" s="68" t="e">
        <f>IF(AND('PARTICIPANT NAME LIST'!$G61=5,'PARTICIPANT NAME LIST'!#REF!="M"),"ü","")</f>
        <v>#REF!</v>
      </c>
      <c r="R61" s="68" t="e">
        <f>IF(AND('PARTICIPANT NAME LIST'!$G61=6,'PARTICIPANT NAME LIST'!#REF!="M"),"ü","")</f>
        <v>#REF!</v>
      </c>
      <c r="S61" s="52"/>
      <c r="T61" s="52"/>
      <c r="U61" s="52"/>
      <c r="V61" s="52"/>
      <c r="W61" s="52"/>
      <c r="X61" s="52"/>
      <c r="Y61" s="52"/>
      <c r="Z61" s="52"/>
    </row>
    <row r="62" spans="1:26" ht="20.25" customHeight="1">
      <c r="A62" s="63" t="str">
        <f>IF(OR(ISBLANK('PARTICIPANT NAME LIST'!$B62),'PARTICIPANT NAME LIST'!G62=7,'PARTICIPANT NAME LIST'!G62=8,'PARTICIPANT NAME LIST'!G62=9,'PARTICIPANT NAME LIST'!G62=10,'PARTICIPANT NAME LIST'!G62=11,'PARTICIPANT NAME LIST'!G62=12),"",COUNTA('PARTICIPANT NAME LIST'!$B$9:$B62)-COUNTIFS('PARTICIPANT NAME LIST'!$G$9:$G62,"&gt;=7",'PARTICIPANT NAME LIST'!$G$9:$G62,"&lt;=12"))</f>
        <v/>
      </c>
      <c r="B62" s="64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LIST'!$B62))</f>
        <v/>
      </c>
      <c r="C62" s="55"/>
      <c r="D62" s="65"/>
      <c r="E62" s="66" t="str">
        <f>IF(OR(ISBLANK('PARTICIPANT NAME LIST'!$B62),'PARTICIPANT NAME LIST'!$G62=7,'PARTICIPANT NAME LIST'!$G62=8,'PARTICIPANT NAME LIST'!$G62=9,'PARTICIPANT NAME LIST'!$G62=10,'PARTICIPANT NAME LIST'!$G62=11,'PARTICIPANT NAME LIST'!$G62=12),"",'PARTICIPANT NAME LIST'!$F62)</f>
        <v/>
      </c>
      <c r="F62" s="67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LIST'!$H62))</f>
        <v/>
      </c>
      <c r="G62" s="68" t="e">
        <f>IF(AND('PARTICIPANT NAME LIST'!$G62=3,'PARTICIPANT NAME LIST'!#REF!="C"),"ü","")</f>
        <v>#REF!</v>
      </c>
      <c r="H62" s="68" t="e">
        <f>IF(AND('PARTICIPANT NAME LIST'!$G62=4,'PARTICIPANT NAME LIST'!#REF!="C"),"ü","")</f>
        <v>#REF!</v>
      </c>
      <c r="I62" s="68" t="e">
        <f>IF(AND('PARTICIPANT NAME LIST'!$G62=5,'PARTICIPANT NAME LIST'!#REF!="C"),"ü","")</f>
        <v>#REF!</v>
      </c>
      <c r="J62" s="68" t="e">
        <f>IF(AND('PARTICIPANT NAME LIST'!$G62=6,'PARTICIPANT NAME LIST'!#REF!="C"),"ü","")</f>
        <v>#REF!</v>
      </c>
      <c r="K62" s="68" t="e">
        <f>IF(AND('PARTICIPANT NAME LIST'!$G62=3,'PARTICIPANT NAME LIST'!#REF!="E"),"ü","")</f>
        <v>#REF!</v>
      </c>
      <c r="L62" s="68" t="e">
        <f>IF(AND('PARTICIPANT NAME LIST'!$G62=4,'PARTICIPANT NAME LIST'!#REF!="E"),"ü","")</f>
        <v>#REF!</v>
      </c>
      <c r="M62" s="68" t="e">
        <f>IF(AND('PARTICIPANT NAME LIST'!$G62=5,'PARTICIPANT NAME LIST'!#REF!="E"),"ü","")</f>
        <v>#REF!</v>
      </c>
      <c r="N62" s="68" t="e">
        <f>IF(AND('PARTICIPANT NAME LIST'!$G62=6,'PARTICIPANT NAME LIST'!#REF!="E"),"ü","")</f>
        <v>#REF!</v>
      </c>
      <c r="O62" s="68" t="e">
        <f>IF(AND('PARTICIPANT NAME LIST'!$G62=3,'PARTICIPANT NAME LIST'!#REF!="M"),"ü","")</f>
        <v>#REF!</v>
      </c>
      <c r="P62" s="68" t="e">
        <f>IF(AND('PARTICIPANT NAME LIST'!$G62=4,'PARTICIPANT NAME LIST'!#REF!="M"),"ü","")</f>
        <v>#REF!</v>
      </c>
      <c r="Q62" s="68" t="e">
        <f>IF(AND('PARTICIPANT NAME LIST'!$G62=5,'PARTICIPANT NAME LIST'!#REF!="M"),"ü","")</f>
        <v>#REF!</v>
      </c>
      <c r="R62" s="68" t="e">
        <f>IF(AND('PARTICIPANT NAME LIST'!$G62=6,'PARTICIPANT NAME LIST'!#REF!="M"),"ü","")</f>
        <v>#REF!</v>
      </c>
      <c r="S62" s="52"/>
      <c r="T62" s="52"/>
      <c r="U62" s="52"/>
      <c r="V62" s="52"/>
      <c r="W62" s="52"/>
      <c r="X62" s="52"/>
      <c r="Y62" s="52"/>
      <c r="Z62" s="52"/>
    </row>
    <row r="63" spans="1:26" ht="20.25" customHeight="1">
      <c r="A63" s="63" t="str">
        <f>IF(OR(ISBLANK('PARTICIPANT NAME LIST'!$B63),'PARTICIPANT NAME LIST'!G63=7,'PARTICIPANT NAME LIST'!G63=8,'PARTICIPANT NAME LIST'!G63=9,'PARTICIPANT NAME LIST'!G63=10,'PARTICIPANT NAME LIST'!G63=11,'PARTICIPANT NAME LIST'!G63=12),"",COUNTA('PARTICIPANT NAME LIST'!$B$9:$B63)-COUNTIFS('PARTICIPANT NAME LIST'!$G$9:$G63,"&gt;=7",'PARTICIPANT NAME LIST'!$G$9:$G63,"&lt;=12"))</f>
        <v/>
      </c>
      <c r="B63" s="64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LIST'!$B63))</f>
        <v/>
      </c>
      <c r="C63" s="55"/>
      <c r="D63" s="65"/>
      <c r="E63" s="66" t="str">
        <f>IF(OR(ISBLANK('PARTICIPANT NAME LIST'!$B63),'PARTICIPANT NAME LIST'!$G63=7,'PARTICIPANT NAME LIST'!$G63=8,'PARTICIPANT NAME LIST'!$G63=9,'PARTICIPANT NAME LIST'!$G63=10,'PARTICIPANT NAME LIST'!$G63=11,'PARTICIPANT NAME LIST'!$G63=12),"",'PARTICIPANT NAME LIST'!$F63)</f>
        <v/>
      </c>
      <c r="F63" s="67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LIST'!$H63))</f>
        <v/>
      </c>
      <c r="G63" s="68" t="e">
        <f>IF(AND('PARTICIPANT NAME LIST'!$G63=3,'PARTICIPANT NAME LIST'!#REF!="C"),"ü","")</f>
        <v>#REF!</v>
      </c>
      <c r="H63" s="68" t="e">
        <f>IF(AND('PARTICIPANT NAME LIST'!$G63=4,'PARTICIPANT NAME LIST'!#REF!="C"),"ü","")</f>
        <v>#REF!</v>
      </c>
      <c r="I63" s="68" t="e">
        <f>IF(AND('PARTICIPANT NAME LIST'!$G63=5,'PARTICIPANT NAME LIST'!#REF!="C"),"ü","")</f>
        <v>#REF!</v>
      </c>
      <c r="J63" s="68" t="e">
        <f>IF(AND('PARTICIPANT NAME LIST'!$G63=6,'PARTICIPANT NAME LIST'!#REF!="C"),"ü","")</f>
        <v>#REF!</v>
      </c>
      <c r="K63" s="68" t="e">
        <f>IF(AND('PARTICIPANT NAME LIST'!$G63=3,'PARTICIPANT NAME LIST'!#REF!="E"),"ü","")</f>
        <v>#REF!</v>
      </c>
      <c r="L63" s="68" t="e">
        <f>IF(AND('PARTICIPANT NAME LIST'!$G63=4,'PARTICIPANT NAME LIST'!#REF!="E"),"ü","")</f>
        <v>#REF!</v>
      </c>
      <c r="M63" s="68" t="e">
        <f>IF(AND('PARTICIPANT NAME LIST'!$G63=5,'PARTICIPANT NAME LIST'!#REF!="E"),"ü","")</f>
        <v>#REF!</v>
      </c>
      <c r="N63" s="68" t="e">
        <f>IF(AND('PARTICIPANT NAME LIST'!$G63=6,'PARTICIPANT NAME LIST'!#REF!="E"),"ü","")</f>
        <v>#REF!</v>
      </c>
      <c r="O63" s="68" t="e">
        <f>IF(AND('PARTICIPANT NAME LIST'!$G63=3,'PARTICIPANT NAME LIST'!#REF!="M"),"ü","")</f>
        <v>#REF!</v>
      </c>
      <c r="P63" s="68" t="e">
        <f>IF(AND('PARTICIPANT NAME LIST'!$G63=4,'PARTICIPANT NAME LIST'!#REF!="M"),"ü","")</f>
        <v>#REF!</v>
      </c>
      <c r="Q63" s="68" t="e">
        <f>IF(AND('PARTICIPANT NAME LIST'!$G63=5,'PARTICIPANT NAME LIST'!#REF!="M"),"ü","")</f>
        <v>#REF!</v>
      </c>
      <c r="R63" s="68" t="e">
        <f>IF(AND('PARTICIPANT NAME LIST'!$G63=6,'PARTICIPANT NAME LIST'!#REF!="M"),"ü","")</f>
        <v>#REF!</v>
      </c>
      <c r="S63" s="52"/>
      <c r="T63" s="52"/>
      <c r="U63" s="52"/>
      <c r="V63" s="52"/>
      <c r="W63" s="52"/>
      <c r="X63" s="52"/>
      <c r="Y63" s="52"/>
      <c r="Z63" s="52"/>
    </row>
    <row r="64" spans="1:26" ht="20.25" customHeight="1">
      <c r="A64" s="63" t="str">
        <f>IF(OR(ISBLANK('PARTICIPANT NAME LIST'!$B64),'PARTICIPANT NAME LIST'!G64=7,'PARTICIPANT NAME LIST'!G64=8,'PARTICIPANT NAME LIST'!G64=9,'PARTICIPANT NAME LIST'!G64=10,'PARTICIPANT NAME LIST'!G64=11,'PARTICIPANT NAME LIST'!G64=12),"",COUNTA('PARTICIPANT NAME LIST'!$B$9:$B64)-COUNTIFS('PARTICIPANT NAME LIST'!$G$9:$G64,"&gt;=7",'PARTICIPANT NAME LIST'!$G$9:$G64,"&lt;=12"))</f>
        <v/>
      </c>
      <c r="B64" s="64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LIST'!$B64))</f>
        <v/>
      </c>
      <c r="C64" s="55"/>
      <c r="D64" s="65"/>
      <c r="E64" s="66" t="str">
        <f>IF(OR(ISBLANK('PARTICIPANT NAME LIST'!$B64),'PARTICIPANT NAME LIST'!$G64=7,'PARTICIPANT NAME LIST'!$G64=8,'PARTICIPANT NAME LIST'!$G64=9,'PARTICIPANT NAME LIST'!$G64=10,'PARTICIPANT NAME LIST'!$G64=11,'PARTICIPANT NAME LIST'!$G64=12),"",'PARTICIPANT NAME LIST'!$F64)</f>
        <v/>
      </c>
      <c r="F64" s="67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LIST'!$H64))</f>
        <v/>
      </c>
      <c r="G64" s="68" t="e">
        <f>IF(AND('PARTICIPANT NAME LIST'!$G64=3,'PARTICIPANT NAME LIST'!#REF!="C"),"ü","")</f>
        <v>#REF!</v>
      </c>
      <c r="H64" s="68" t="e">
        <f>IF(AND('PARTICIPANT NAME LIST'!$G64=4,'PARTICIPANT NAME LIST'!#REF!="C"),"ü","")</f>
        <v>#REF!</v>
      </c>
      <c r="I64" s="68" t="e">
        <f>IF(AND('PARTICIPANT NAME LIST'!$G64=5,'PARTICIPANT NAME LIST'!#REF!="C"),"ü","")</f>
        <v>#REF!</v>
      </c>
      <c r="J64" s="68" t="e">
        <f>IF(AND('PARTICIPANT NAME LIST'!$G64=6,'PARTICIPANT NAME LIST'!#REF!="C"),"ü","")</f>
        <v>#REF!</v>
      </c>
      <c r="K64" s="68" t="e">
        <f>IF(AND('PARTICIPANT NAME LIST'!$G64=3,'PARTICIPANT NAME LIST'!#REF!="E"),"ü","")</f>
        <v>#REF!</v>
      </c>
      <c r="L64" s="68" t="e">
        <f>IF(AND('PARTICIPANT NAME LIST'!$G64=4,'PARTICIPANT NAME LIST'!#REF!="E"),"ü","")</f>
        <v>#REF!</v>
      </c>
      <c r="M64" s="68" t="e">
        <f>IF(AND('PARTICIPANT NAME LIST'!$G64=5,'PARTICIPANT NAME LIST'!#REF!="E"),"ü","")</f>
        <v>#REF!</v>
      </c>
      <c r="N64" s="68" t="e">
        <f>IF(AND('PARTICIPANT NAME LIST'!$G64=6,'PARTICIPANT NAME LIST'!#REF!="E"),"ü","")</f>
        <v>#REF!</v>
      </c>
      <c r="O64" s="68" t="e">
        <f>IF(AND('PARTICIPANT NAME LIST'!$G64=3,'PARTICIPANT NAME LIST'!#REF!="M"),"ü","")</f>
        <v>#REF!</v>
      </c>
      <c r="P64" s="68" t="e">
        <f>IF(AND('PARTICIPANT NAME LIST'!$G64=4,'PARTICIPANT NAME LIST'!#REF!="M"),"ü","")</f>
        <v>#REF!</v>
      </c>
      <c r="Q64" s="68" t="e">
        <f>IF(AND('PARTICIPANT NAME LIST'!$G64=5,'PARTICIPANT NAME LIST'!#REF!="M"),"ü","")</f>
        <v>#REF!</v>
      </c>
      <c r="R64" s="68" t="e">
        <f>IF(AND('PARTICIPANT NAME LIST'!$G64=6,'PARTICIPANT NAME LIST'!#REF!="M"),"ü","")</f>
        <v>#REF!</v>
      </c>
      <c r="S64" s="52"/>
      <c r="T64" s="52"/>
      <c r="U64" s="52"/>
      <c r="V64" s="52"/>
      <c r="W64" s="52"/>
      <c r="X64" s="52"/>
      <c r="Y64" s="52"/>
      <c r="Z64" s="52"/>
    </row>
    <row r="65" spans="1:26" ht="20.25" customHeight="1">
      <c r="A65" s="63" t="str">
        <f>IF(OR(ISBLANK('PARTICIPANT NAME LIST'!$B65),'PARTICIPANT NAME LIST'!G65=7,'PARTICIPANT NAME LIST'!G65=8,'PARTICIPANT NAME LIST'!G65=9,'PARTICIPANT NAME LIST'!G65=10,'PARTICIPANT NAME LIST'!G65=11,'PARTICIPANT NAME LIST'!G65=12),"",COUNTA('PARTICIPANT NAME LIST'!$B$9:$B65)-COUNTIFS('PARTICIPANT NAME LIST'!$G$9:$G65,"&gt;=7",'PARTICIPANT NAME LIST'!$G$9:$G65,"&lt;=12"))</f>
        <v/>
      </c>
      <c r="B65" s="64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LIST'!$B65))</f>
        <v/>
      </c>
      <c r="C65" s="55"/>
      <c r="D65" s="65"/>
      <c r="E65" s="66" t="str">
        <f>IF(OR(ISBLANK('PARTICIPANT NAME LIST'!$B65),'PARTICIPANT NAME LIST'!$G65=7,'PARTICIPANT NAME LIST'!$G65=8,'PARTICIPANT NAME LIST'!$G65=9,'PARTICIPANT NAME LIST'!$G65=10,'PARTICIPANT NAME LIST'!$G65=11,'PARTICIPANT NAME LIST'!$G65=12),"",'PARTICIPANT NAME LIST'!$F65)</f>
        <v/>
      </c>
      <c r="F65" s="67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LIST'!$H65))</f>
        <v/>
      </c>
      <c r="G65" s="68" t="e">
        <f>IF(AND('PARTICIPANT NAME LIST'!$G65=3,'PARTICIPANT NAME LIST'!#REF!="C"),"ü","")</f>
        <v>#REF!</v>
      </c>
      <c r="H65" s="68" t="e">
        <f>IF(AND('PARTICIPANT NAME LIST'!$G65=4,'PARTICIPANT NAME LIST'!#REF!="C"),"ü","")</f>
        <v>#REF!</v>
      </c>
      <c r="I65" s="68" t="e">
        <f>IF(AND('PARTICIPANT NAME LIST'!$G65=5,'PARTICIPANT NAME LIST'!#REF!="C"),"ü","")</f>
        <v>#REF!</v>
      </c>
      <c r="J65" s="68" t="e">
        <f>IF(AND('PARTICIPANT NAME LIST'!$G65=6,'PARTICIPANT NAME LIST'!#REF!="C"),"ü","")</f>
        <v>#REF!</v>
      </c>
      <c r="K65" s="68" t="e">
        <f>IF(AND('PARTICIPANT NAME LIST'!$G65=3,'PARTICIPANT NAME LIST'!#REF!="E"),"ü","")</f>
        <v>#REF!</v>
      </c>
      <c r="L65" s="68" t="e">
        <f>IF(AND('PARTICIPANT NAME LIST'!$G65=4,'PARTICIPANT NAME LIST'!#REF!="E"),"ü","")</f>
        <v>#REF!</v>
      </c>
      <c r="M65" s="68" t="e">
        <f>IF(AND('PARTICIPANT NAME LIST'!$G65=5,'PARTICIPANT NAME LIST'!#REF!="E"),"ü","")</f>
        <v>#REF!</v>
      </c>
      <c r="N65" s="68" t="e">
        <f>IF(AND('PARTICIPANT NAME LIST'!$G65=6,'PARTICIPANT NAME LIST'!#REF!="E"),"ü","")</f>
        <v>#REF!</v>
      </c>
      <c r="O65" s="68" t="e">
        <f>IF(AND('PARTICIPANT NAME LIST'!$G65=3,'PARTICIPANT NAME LIST'!#REF!="M"),"ü","")</f>
        <v>#REF!</v>
      </c>
      <c r="P65" s="68" t="e">
        <f>IF(AND('PARTICIPANT NAME LIST'!$G65=4,'PARTICIPANT NAME LIST'!#REF!="M"),"ü","")</f>
        <v>#REF!</v>
      </c>
      <c r="Q65" s="68" t="e">
        <f>IF(AND('PARTICIPANT NAME LIST'!$G65=5,'PARTICIPANT NAME LIST'!#REF!="M"),"ü","")</f>
        <v>#REF!</v>
      </c>
      <c r="R65" s="68" t="e">
        <f>IF(AND('PARTICIPANT NAME LIST'!$G65=6,'PARTICIPANT NAME LIST'!#REF!="M"),"ü","")</f>
        <v>#REF!</v>
      </c>
      <c r="S65" s="52"/>
      <c r="T65" s="52"/>
      <c r="U65" s="52"/>
      <c r="V65" s="52"/>
      <c r="W65" s="52"/>
      <c r="X65" s="52"/>
      <c r="Y65" s="52"/>
      <c r="Z65" s="52"/>
    </row>
    <row r="66" spans="1:26" ht="20.25" customHeight="1">
      <c r="A66" s="63" t="str">
        <f>IF(OR(ISBLANK('PARTICIPANT NAME LIST'!$B66),'PARTICIPANT NAME LIST'!G66=7,'PARTICIPANT NAME LIST'!G66=8,'PARTICIPANT NAME LIST'!G66=9,'PARTICIPANT NAME LIST'!G66=10,'PARTICIPANT NAME LIST'!G66=11,'PARTICIPANT NAME LIST'!G66=12),"",COUNTA('PARTICIPANT NAME LIST'!$B$9:$B66)-COUNTIFS('PARTICIPANT NAME LIST'!$G$9:$G66,"&gt;=7",'PARTICIPANT NAME LIST'!$G$9:$G66,"&lt;=12"))</f>
        <v/>
      </c>
      <c r="B66" s="64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LIST'!$B66))</f>
        <v/>
      </c>
      <c r="C66" s="55"/>
      <c r="D66" s="65"/>
      <c r="E66" s="66" t="str">
        <f>IF(OR(ISBLANK('PARTICIPANT NAME LIST'!$B66),'PARTICIPANT NAME LIST'!$G66=7,'PARTICIPANT NAME LIST'!$G66=8,'PARTICIPANT NAME LIST'!$G66=9,'PARTICIPANT NAME LIST'!$G66=10,'PARTICIPANT NAME LIST'!$G66=11,'PARTICIPANT NAME LIST'!$G66=12),"",'PARTICIPANT NAME LIST'!$F66)</f>
        <v/>
      </c>
      <c r="F66" s="67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LIST'!$H66))</f>
        <v/>
      </c>
      <c r="G66" s="68" t="e">
        <f>IF(AND('PARTICIPANT NAME LIST'!$G66=3,'PARTICIPANT NAME LIST'!#REF!="C"),"ü","")</f>
        <v>#REF!</v>
      </c>
      <c r="H66" s="68" t="e">
        <f>IF(AND('PARTICIPANT NAME LIST'!$G66=4,'PARTICIPANT NAME LIST'!#REF!="C"),"ü","")</f>
        <v>#REF!</v>
      </c>
      <c r="I66" s="68" t="e">
        <f>IF(AND('PARTICIPANT NAME LIST'!$G66=5,'PARTICIPANT NAME LIST'!#REF!="C"),"ü","")</f>
        <v>#REF!</v>
      </c>
      <c r="J66" s="68" t="e">
        <f>IF(AND('PARTICIPANT NAME LIST'!$G66=6,'PARTICIPANT NAME LIST'!#REF!="C"),"ü","")</f>
        <v>#REF!</v>
      </c>
      <c r="K66" s="68" t="e">
        <f>IF(AND('PARTICIPANT NAME LIST'!$G66=3,'PARTICIPANT NAME LIST'!#REF!="E"),"ü","")</f>
        <v>#REF!</v>
      </c>
      <c r="L66" s="68" t="e">
        <f>IF(AND('PARTICIPANT NAME LIST'!$G66=4,'PARTICIPANT NAME LIST'!#REF!="E"),"ü","")</f>
        <v>#REF!</v>
      </c>
      <c r="M66" s="68" t="e">
        <f>IF(AND('PARTICIPANT NAME LIST'!$G66=5,'PARTICIPANT NAME LIST'!#REF!="E"),"ü","")</f>
        <v>#REF!</v>
      </c>
      <c r="N66" s="68" t="e">
        <f>IF(AND('PARTICIPANT NAME LIST'!$G66=6,'PARTICIPANT NAME LIST'!#REF!="E"),"ü","")</f>
        <v>#REF!</v>
      </c>
      <c r="O66" s="68" t="e">
        <f>IF(AND('PARTICIPANT NAME LIST'!$G66=3,'PARTICIPANT NAME LIST'!#REF!="M"),"ü","")</f>
        <v>#REF!</v>
      </c>
      <c r="P66" s="68" t="e">
        <f>IF(AND('PARTICIPANT NAME LIST'!$G66=4,'PARTICIPANT NAME LIST'!#REF!="M"),"ü","")</f>
        <v>#REF!</v>
      </c>
      <c r="Q66" s="68" t="e">
        <f>IF(AND('PARTICIPANT NAME LIST'!$G66=5,'PARTICIPANT NAME LIST'!#REF!="M"),"ü","")</f>
        <v>#REF!</v>
      </c>
      <c r="R66" s="68" t="e">
        <f>IF(AND('PARTICIPANT NAME LIST'!$G66=6,'PARTICIPANT NAME LIST'!#REF!="M"),"ü","")</f>
        <v>#REF!</v>
      </c>
      <c r="S66" s="52"/>
      <c r="T66" s="52"/>
      <c r="U66" s="52"/>
      <c r="V66" s="52"/>
      <c r="W66" s="52"/>
      <c r="X66" s="52"/>
      <c r="Y66" s="52"/>
      <c r="Z66" s="52"/>
    </row>
    <row r="67" spans="1:26" ht="20.25" customHeight="1">
      <c r="A67" s="63" t="str">
        <f>IF(OR(ISBLANK('PARTICIPANT NAME LIST'!$B67),'PARTICIPANT NAME LIST'!G67=7,'PARTICIPANT NAME LIST'!G67=8,'PARTICIPANT NAME LIST'!G67=9,'PARTICIPANT NAME LIST'!G67=10,'PARTICIPANT NAME LIST'!G67=11,'PARTICIPANT NAME LIST'!G67=12),"",COUNTA('PARTICIPANT NAME LIST'!$B$9:$B67)-COUNTIFS('PARTICIPANT NAME LIST'!$G$9:$G67,"&gt;=7",'PARTICIPANT NAME LIST'!$G$9:$G67,"&lt;=12"))</f>
        <v/>
      </c>
      <c r="B67" s="64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LIST'!$B67))</f>
        <v/>
      </c>
      <c r="C67" s="55"/>
      <c r="D67" s="65"/>
      <c r="E67" s="66" t="str">
        <f>IF(OR(ISBLANK('PARTICIPANT NAME LIST'!$B67),'PARTICIPANT NAME LIST'!$G67=7,'PARTICIPANT NAME LIST'!$G67=8,'PARTICIPANT NAME LIST'!$G67=9,'PARTICIPANT NAME LIST'!$G67=10,'PARTICIPANT NAME LIST'!$G67=11,'PARTICIPANT NAME LIST'!$G67=12),"",'PARTICIPANT NAME LIST'!$F67)</f>
        <v/>
      </c>
      <c r="F67" s="67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LIST'!$H67))</f>
        <v/>
      </c>
      <c r="G67" s="68" t="e">
        <f>IF(AND('PARTICIPANT NAME LIST'!$G67=3,'PARTICIPANT NAME LIST'!#REF!="C"),"ü","")</f>
        <v>#REF!</v>
      </c>
      <c r="H67" s="68" t="e">
        <f>IF(AND('PARTICIPANT NAME LIST'!$G67=4,'PARTICIPANT NAME LIST'!#REF!="C"),"ü","")</f>
        <v>#REF!</v>
      </c>
      <c r="I67" s="68" t="e">
        <f>IF(AND('PARTICIPANT NAME LIST'!$G67=5,'PARTICIPANT NAME LIST'!#REF!="C"),"ü","")</f>
        <v>#REF!</v>
      </c>
      <c r="J67" s="68" t="e">
        <f>IF(AND('PARTICIPANT NAME LIST'!$G67=6,'PARTICIPANT NAME LIST'!#REF!="C"),"ü","")</f>
        <v>#REF!</v>
      </c>
      <c r="K67" s="68" t="e">
        <f>IF(AND('PARTICIPANT NAME LIST'!$G67=3,'PARTICIPANT NAME LIST'!#REF!="E"),"ü","")</f>
        <v>#REF!</v>
      </c>
      <c r="L67" s="68" t="e">
        <f>IF(AND('PARTICIPANT NAME LIST'!$G67=4,'PARTICIPANT NAME LIST'!#REF!="E"),"ü","")</f>
        <v>#REF!</v>
      </c>
      <c r="M67" s="68" t="e">
        <f>IF(AND('PARTICIPANT NAME LIST'!$G67=5,'PARTICIPANT NAME LIST'!#REF!="E"),"ü","")</f>
        <v>#REF!</v>
      </c>
      <c r="N67" s="68" t="e">
        <f>IF(AND('PARTICIPANT NAME LIST'!$G67=6,'PARTICIPANT NAME LIST'!#REF!="E"),"ü","")</f>
        <v>#REF!</v>
      </c>
      <c r="O67" s="68" t="e">
        <f>IF(AND('PARTICIPANT NAME LIST'!$G67=3,'PARTICIPANT NAME LIST'!#REF!="M"),"ü","")</f>
        <v>#REF!</v>
      </c>
      <c r="P67" s="68" t="e">
        <f>IF(AND('PARTICIPANT NAME LIST'!$G67=4,'PARTICIPANT NAME LIST'!#REF!="M"),"ü","")</f>
        <v>#REF!</v>
      </c>
      <c r="Q67" s="68" t="e">
        <f>IF(AND('PARTICIPANT NAME LIST'!$G67=5,'PARTICIPANT NAME LIST'!#REF!="M"),"ü","")</f>
        <v>#REF!</v>
      </c>
      <c r="R67" s="68" t="e">
        <f>IF(AND('PARTICIPANT NAME LIST'!$G67=6,'PARTICIPANT NAME LIST'!#REF!="M"),"ü","")</f>
        <v>#REF!</v>
      </c>
      <c r="S67" s="52"/>
      <c r="T67" s="52"/>
      <c r="U67" s="52"/>
      <c r="V67" s="52"/>
      <c r="W67" s="52"/>
      <c r="X67" s="52"/>
      <c r="Y67" s="52"/>
      <c r="Z67" s="52"/>
    </row>
    <row r="68" spans="1:26" ht="20.25" customHeight="1">
      <c r="A68" s="63" t="str">
        <f>IF(OR(ISBLANK('PARTICIPANT NAME LIST'!$B68),'PARTICIPANT NAME LIST'!G68=7,'PARTICIPANT NAME LIST'!G68=8,'PARTICIPANT NAME LIST'!G68=9,'PARTICIPANT NAME LIST'!G68=10,'PARTICIPANT NAME LIST'!G68=11,'PARTICIPANT NAME LIST'!G68=12),"",COUNTA('PARTICIPANT NAME LIST'!$B$9:$B68)-COUNTIFS('PARTICIPANT NAME LIST'!$G$9:$G68,"&gt;=7",'PARTICIPANT NAME LIST'!$G$9:$G68,"&lt;=12"))</f>
        <v/>
      </c>
      <c r="B68" s="64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LIST'!$B68))</f>
        <v/>
      </c>
      <c r="C68" s="55"/>
      <c r="D68" s="65"/>
      <c r="E68" s="66" t="str">
        <f>IF(OR(ISBLANK('PARTICIPANT NAME LIST'!$B68),'PARTICIPANT NAME LIST'!$G68=7,'PARTICIPANT NAME LIST'!$G68=8,'PARTICIPANT NAME LIST'!$G68=9,'PARTICIPANT NAME LIST'!$G68=10,'PARTICIPANT NAME LIST'!$G68=11,'PARTICIPANT NAME LIST'!$G68=12),"",'PARTICIPANT NAME LIST'!$F68)</f>
        <v/>
      </c>
      <c r="F68" s="67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LIST'!$H68))</f>
        <v/>
      </c>
      <c r="G68" s="68" t="e">
        <f>IF(AND('PARTICIPANT NAME LIST'!$G68=3,'PARTICIPANT NAME LIST'!#REF!="C"),"ü","")</f>
        <v>#REF!</v>
      </c>
      <c r="H68" s="68" t="e">
        <f>IF(AND('PARTICIPANT NAME LIST'!$G68=4,'PARTICIPANT NAME LIST'!#REF!="C"),"ü","")</f>
        <v>#REF!</v>
      </c>
      <c r="I68" s="68" t="e">
        <f>IF(AND('PARTICIPANT NAME LIST'!$G68=5,'PARTICIPANT NAME LIST'!#REF!="C"),"ü","")</f>
        <v>#REF!</v>
      </c>
      <c r="J68" s="68" t="e">
        <f>IF(AND('PARTICIPANT NAME LIST'!$G68=6,'PARTICIPANT NAME LIST'!#REF!="C"),"ü","")</f>
        <v>#REF!</v>
      </c>
      <c r="K68" s="68" t="e">
        <f>IF(AND('PARTICIPANT NAME LIST'!$G68=3,'PARTICIPANT NAME LIST'!#REF!="E"),"ü","")</f>
        <v>#REF!</v>
      </c>
      <c r="L68" s="68" t="e">
        <f>IF(AND('PARTICIPANT NAME LIST'!$G68=4,'PARTICIPANT NAME LIST'!#REF!="E"),"ü","")</f>
        <v>#REF!</v>
      </c>
      <c r="M68" s="68" t="e">
        <f>IF(AND('PARTICIPANT NAME LIST'!$G68=5,'PARTICIPANT NAME LIST'!#REF!="E"),"ü","")</f>
        <v>#REF!</v>
      </c>
      <c r="N68" s="68" t="e">
        <f>IF(AND('PARTICIPANT NAME LIST'!$G68=6,'PARTICIPANT NAME LIST'!#REF!="E"),"ü","")</f>
        <v>#REF!</v>
      </c>
      <c r="O68" s="68" t="e">
        <f>IF(AND('PARTICIPANT NAME LIST'!$G68=3,'PARTICIPANT NAME LIST'!#REF!="M"),"ü","")</f>
        <v>#REF!</v>
      </c>
      <c r="P68" s="68" t="e">
        <f>IF(AND('PARTICIPANT NAME LIST'!$G68=4,'PARTICIPANT NAME LIST'!#REF!="M"),"ü","")</f>
        <v>#REF!</v>
      </c>
      <c r="Q68" s="68" t="e">
        <f>IF(AND('PARTICIPANT NAME LIST'!$G68=5,'PARTICIPANT NAME LIST'!#REF!="M"),"ü","")</f>
        <v>#REF!</v>
      </c>
      <c r="R68" s="68" t="e">
        <f>IF(AND('PARTICIPANT NAME LIST'!$G68=6,'PARTICIPANT NAME LIST'!#REF!="M"),"ü","")</f>
        <v>#REF!</v>
      </c>
      <c r="S68" s="52"/>
      <c r="T68" s="52"/>
      <c r="U68" s="52"/>
      <c r="V68" s="52"/>
      <c r="W68" s="52"/>
      <c r="X68" s="52"/>
      <c r="Y68" s="52"/>
      <c r="Z68" s="52"/>
    </row>
    <row r="69" spans="1:26" ht="20.25" customHeight="1">
      <c r="A69" s="63" t="str">
        <f>IF(OR(ISBLANK('PARTICIPANT NAME LIST'!$B69),'PARTICIPANT NAME LIST'!G69=7,'PARTICIPANT NAME LIST'!G69=8,'PARTICIPANT NAME LIST'!G69=9,'PARTICIPANT NAME LIST'!G69=10,'PARTICIPANT NAME LIST'!G69=11,'PARTICIPANT NAME LIST'!G69=12),"",COUNTA('PARTICIPANT NAME LIST'!$B$9:$B69)-COUNTIFS('PARTICIPANT NAME LIST'!$G$9:$G69,"&gt;=7",'PARTICIPANT NAME LIST'!$G$9:$G69,"&lt;=12"))</f>
        <v/>
      </c>
      <c r="B69" s="64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LIST'!$B69))</f>
        <v/>
      </c>
      <c r="C69" s="55"/>
      <c r="D69" s="65"/>
      <c r="E69" s="66" t="str">
        <f>IF(OR(ISBLANK('PARTICIPANT NAME LIST'!$B69),'PARTICIPANT NAME LIST'!$G69=7,'PARTICIPANT NAME LIST'!$G69=8,'PARTICIPANT NAME LIST'!$G69=9,'PARTICIPANT NAME LIST'!$G69=10,'PARTICIPANT NAME LIST'!$G69=11,'PARTICIPANT NAME LIST'!$G69=12),"",'PARTICIPANT NAME LIST'!$F69)</f>
        <v/>
      </c>
      <c r="F69" s="67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LIST'!$H69))</f>
        <v/>
      </c>
      <c r="G69" s="68" t="e">
        <f>IF(AND('PARTICIPANT NAME LIST'!$G69=3,'PARTICIPANT NAME LIST'!#REF!="C"),"ü","")</f>
        <v>#REF!</v>
      </c>
      <c r="H69" s="68" t="e">
        <f>IF(AND('PARTICIPANT NAME LIST'!$G69=4,'PARTICIPANT NAME LIST'!#REF!="C"),"ü","")</f>
        <v>#REF!</v>
      </c>
      <c r="I69" s="68" t="e">
        <f>IF(AND('PARTICIPANT NAME LIST'!$G69=5,'PARTICIPANT NAME LIST'!#REF!="C"),"ü","")</f>
        <v>#REF!</v>
      </c>
      <c r="J69" s="68" t="e">
        <f>IF(AND('PARTICIPANT NAME LIST'!$G69=6,'PARTICIPANT NAME LIST'!#REF!="C"),"ü","")</f>
        <v>#REF!</v>
      </c>
      <c r="K69" s="68" t="e">
        <f>IF(AND('PARTICIPANT NAME LIST'!$G69=3,'PARTICIPANT NAME LIST'!#REF!="E"),"ü","")</f>
        <v>#REF!</v>
      </c>
      <c r="L69" s="68" t="e">
        <f>IF(AND('PARTICIPANT NAME LIST'!$G69=4,'PARTICIPANT NAME LIST'!#REF!="E"),"ü","")</f>
        <v>#REF!</v>
      </c>
      <c r="M69" s="68" t="e">
        <f>IF(AND('PARTICIPANT NAME LIST'!$G69=5,'PARTICIPANT NAME LIST'!#REF!="E"),"ü","")</f>
        <v>#REF!</v>
      </c>
      <c r="N69" s="68" t="e">
        <f>IF(AND('PARTICIPANT NAME LIST'!$G69=6,'PARTICIPANT NAME LIST'!#REF!="E"),"ü","")</f>
        <v>#REF!</v>
      </c>
      <c r="O69" s="68" t="e">
        <f>IF(AND('PARTICIPANT NAME LIST'!$G69=3,'PARTICIPANT NAME LIST'!#REF!="M"),"ü","")</f>
        <v>#REF!</v>
      </c>
      <c r="P69" s="68" t="e">
        <f>IF(AND('PARTICIPANT NAME LIST'!$G69=4,'PARTICIPANT NAME LIST'!#REF!="M"),"ü","")</f>
        <v>#REF!</v>
      </c>
      <c r="Q69" s="68" t="e">
        <f>IF(AND('PARTICIPANT NAME LIST'!$G69=5,'PARTICIPANT NAME LIST'!#REF!="M"),"ü","")</f>
        <v>#REF!</v>
      </c>
      <c r="R69" s="68" t="e">
        <f>IF(AND('PARTICIPANT NAME LIST'!$G69=6,'PARTICIPANT NAME LIST'!#REF!="M"),"ü","")</f>
        <v>#REF!</v>
      </c>
      <c r="S69" s="52"/>
      <c r="T69" s="52"/>
      <c r="U69" s="52"/>
      <c r="V69" s="52"/>
      <c r="W69" s="52"/>
      <c r="X69" s="52"/>
      <c r="Y69" s="52"/>
      <c r="Z69" s="52"/>
    </row>
    <row r="70" spans="1:26" ht="20.25" customHeight="1">
      <c r="A70" s="63" t="str">
        <f>IF(OR(ISBLANK('PARTICIPANT NAME LIST'!$B70),'PARTICIPANT NAME LIST'!G70=7,'PARTICIPANT NAME LIST'!G70=8,'PARTICIPANT NAME LIST'!G70=9,'PARTICIPANT NAME LIST'!G70=10,'PARTICIPANT NAME LIST'!G70=11,'PARTICIPANT NAME LIST'!G70=12),"",COUNTA('PARTICIPANT NAME LIST'!$B$9:$B70)-COUNTIFS('PARTICIPANT NAME LIST'!$G$9:$G70,"&gt;=7",'PARTICIPANT NAME LIST'!$G$9:$G70,"&lt;=12"))</f>
        <v/>
      </c>
      <c r="B70" s="64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LIST'!$B70))</f>
        <v/>
      </c>
      <c r="C70" s="55"/>
      <c r="D70" s="65"/>
      <c r="E70" s="66" t="str">
        <f>IF(OR(ISBLANK('PARTICIPANT NAME LIST'!$B70),'PARTICIPANT NAME LIST'!$G70=7,'PARTICIPANT NAME LIST'!$G70=8,'PARTICIPANT NAME LIST'!$G70=9,'PARTICIPANT NAME LIST'!$G70=10,'PARTICIPANT NAME LIST'!$G70=11,'PARTICIPANT NAME LIST'!$G70=12),"",'PARTICIPANT NAME LIST'!$F70)</f>
        <v/>
      </c>
      <c r="F70" s="67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LIST'!$H70))</f>
        <v/>
      </c>
      <c r="G70" s="68" t="e">
        <f>IF(AND('PARTICIPANT NAME LIST'!$G70=3,'PARTICIPANT NAME LIST'!#REF!="C"),"ü","")</f>
        <v>#REF!</v>
      </c>
      <c r="H70" s="68" t="e">
        <f>IF(AND('PARTICIPANT NAME LIST'!$G70=4,'PARTICIPANT NAME LIST'!#REF!="C"),"ü","")</f>
        <v>#REF!</v>
      </c>
      <c r="I70" s="68" t="e">
        <f>IF(AND('PARTICIPANT NAME LIST'!$G70=5,'PARTICIPANT NAME LIST'!#REF!="C"),"ü","")</f>
        <v>#REF!</v>
      </c>
      <c r="J70" s="68" t="e">
        <f>IF(AND('PARTICIPANT NAME LIST'!$G70=6,'PARTICIPANT NAME LIST'!#REF!="C"),"ü","")</f>
        <v>#REF!</v>
      </c>
      <c r="K70" s="68" t="e">
        <f>IF(AND('PARTICIPANT NAME LIST'!$G70=3,'PARTICIPANT NAME LIST'!#REF!="E"),"ü","")</f>
        <v>#REF!</v>
      </c>
      <c r="L70" s="68" t="e">
        <f>IF(AND('PARTICIPANT NAME LIST'!$G70=4,'PARTICIPANT NAME LIST'!#REF!="E"),"ü","")</f>
        <v>#REF!</v>
      </c>
      <c r="M70" s="68" t="e">
        <f>IF(AND('PARTICIPANT NAME LIST'!$G70=5,'PARTICIPANT NAME LIST'!#REF!="E"),"ü","")</f>
        <v>#REF!</v>
      </c>
      <c r="N70" s="68" t="e">
        <f>IF(AND('PARTICIPANT NAME LIST'!$G70=6,'PARTICIPANT NAME LIST'!#REF!="E"),"ü","")</f>
        <v>#REF!</v>
      </c>
      <c r="O70" s="68" t="e">
        <f>IF(AND('PARTICIPANT NAME LIST'!$G70=3,'PARTICIPANT NAME LIST'!#REF!="M"),"ü","")</f>
        <v>#REF!</v>
      </c>
      <c r="P70" s="68" t="e">
        <f>IF(AND('PARTICIPANT NAME LIST'!$G70=4,'PARTICIPANT NAME LIST'!#REF!="M"),"ü","")</f>
        <v>#REF!</v>
      </c>
      <c r="Q70" s="68" t="e">
        <f>IF(AND('PARTICIPANT NAME LIST'!$G70=5,'PARTICIPANT NAME LIST'!#REF!="M"),"ü","")</f>
        <v>#REF!</v>
      </c>
      <c r="R70" s="68" t="e">
        <f>IF(AND('PARTICIPANT NAME LIST'!$G70=6,'PARTICIPANT NAME LIST'!#REF!="M"),"ü","")</f>
        <v>#REF!</v>
      </c>
      <c r="S70" s="52"/>
      <c r="T70" s="52"/>
      <c r="U70" s="52"/>
      <c r="V70" s="52"/>
      <c r="W70" s="52"/>
      <c r="X70" s="52"/>
      <c r="Y70" s="52"/>
      <c r="Z70" s="52"/>
    </row>
    <row r="71" spans="1:26" ht="20.25" customHeight="1">
      <c r="A71" s="63" t="str">
        <f>IF(OR(ISBLANK('PARTICIPANT NAME LIST'!$B71),'PARTICIPANT NAME LIST'!G71=7,'PARTICIPANT NAME LIST'!G71=8,'PARTICIPANT NAME LIST'!G71=9,'PARTICIPANT NAME LIST'!G71=10,'PARTICIPANT NAME LIST'!G71=11,'PARTICIPANT NAME LIST'!G71=12),"",COUNTA('PARTICIPANT NAME LIST'!$B$9:$B71)-COUNTIFS('PARTICIPANT NAME LIST'!$G$9:$G71,"&gt;=7",'PARTICIPANT NAME LIST'!$G$9:$G71,"&lt;=12"))</f>
        <v/>
      </c>
      <c r="B71" s="64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LIST'!$B71))</f>
        <v/>
      </c>
      <c r="C71" s="55"/>
      <c r="D71" s="65"/>
      <c r="E71" s="66" t="str">
        <f>IF(OR(ISBLANK('PARTICIPANT NAME LIST'!$B71),'PARTICIPANT NAME LIST'!$G71=7,'PARTICIPANT NAME LIST'!$G71=8,'PARTICIPANT NAME LIST'!$G71=9,'PARTICIPANT NAME LIST'!$G71=10,'PARTICIPANT NAME LIST'!$G71=11,'PARTICIPANT NAME LIST'!$G71=12),"",'PARTICIPANT NAME LIST'!$F71)</f>
        <v/>
      </c>
      <c r="F71" s="67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LIST'!$H71))</f>
        <v/>
      </c>
      <c r="G71" s="68" t="e">
        <f>IF(AND('PARTICIPANT NAME LIST'!$G71=3,'PARTICIPANT NAME LIST'!#REF!="C"),"ü","")</f>
        <v>#REF!</v>
      </c>
      <c r="H71" s="68" t="e">
        <f>IF(AND('PARTICIPANT NAME LIST'!$G71=4,'PARTICIPANT NAME LIST'!#REF!="C"),"ü","")</f>
        <v>#REF!</v>
      </c>
      <c r="I71" s="68" t="e">
        <f>IF(AND('PARTICIPANT NAME LIST'!$G71=5,'PARTICIPANT NAME LIST'!#REF!="C"),"ü","")</f>
        <v>#REF!</v>
      </c>
      <c r="J71" s="68" t="e">
        <f>IF(AND('PARTICIPANT NAME LIST'!$G71=6,'PARTICIPANT NAME LIST'!#REF!="C"),"ü","")</f>
        <v>#REF!</v>
      </c>
      <c r="K71" s="68" t="e">
        <f>IF(AND('PARTICIPANT NAME LIST'!$G71=3,'PARTICIPANT NAME LIST'!#REF!="E"),"ü","")</f>
        <v>#REF!</v>
      </c>
      <c r="L71" s="68" t="e">
        <f>IF(AND('PARTICIPANT NAME LIST'!$G71=4,'PARTICIPANT NAME LIST'!#REF!="E"),"ü","")</f>
        <v>#REF!</v>
      </c>
      <c r="M71" s="68" t="e">
        <f>IF(AND('PARTICIPANT NAME LIST'!$G71=5,'PARTICIPANT NAME LIST'!#REF!="E"),"ü","")</f>
        <v>#REF!</v>
      </c>
      <c r="N71" s="68" t="e">
        <f>IF(AND('PARTICIPANT NAME LIST'!$G71=6,'PARTICIPANT NAME LIST'!#REF!="E"),"ü","")</f>
        <v>#REF!</v>
      </c>
      <c r="O71" s="68" t="e">
        <f>IF(AND('PARTICIPANT NAME LIST'!$G71=3,'PARTICIPANT NAME LIST'!#REF!="M"),"ü","")</f>
        <v>#REF!</v>
      </c>
      <c r="P71" s="68" t="e">
        <f>IF(AND('PARTICIPANT NAME LIST'!$G71=4,'PARTICIPANT NAME LIST'!#REF!="M"),"ü","")</f>
        <v>#REF!</v>
      </c>
      <c r="Q71" s="68" t="e">
        <f>IF(AND('PARTICIPANT NAME LIST'!$G71=5,'PARTICIPANT NAME LIST'!#REF!="M"),"ü","")</f>
        <v>#REF!</v>
      </c>
      <c r="R71" s="68" t="e">
        <f>IF(AND('PARTICIPANT NAME LIST'!$G71=6,'PARTICIPANT NAME LIST'!#REF!="M"),"ü","")</f>
        <v>#REF!</v>
      </c>
      <c r="S71" s="52"/>
      <c r="T71" s="52"/>
      <c r="U71" s="52"/>
      <c r="V71" s="52"/>
      <c r="W71" s="52"/>
      <c r="X71" s="52"/>
      <c r="Y71" s="52"/>
      <c r="Z71" s="52"/>
    </row>
    <row r="72" spans="1:26" ht="20.25" customHeight="1">
      <c r="A72" s="63" t="str">
        <f>IF(OR(ISBLANK('PARTICIPANT NAME LIST'!$B72),'PARTICIPANT NAME LIST'!G72=7,'PARTICIPANT NAME LIST'!G72=8,'PARTICIPANT NAME LIST'!G72=9,'PARTICIPANT NAME LIST'!G72=10,'PARTICIPANT NAME LIST'!G72=11,'PARTICIPANT NAME LIST'!G72=12),"",COUNTA('PARTICIPANT NAME LIST'!$B$9:$B72)-COUNTIFS('PARTICIPANT NAME LIST'!$G$9:$G72,"&gt;=7",'PARTICIPANT NAME LIST'!$G$9:$G72,"&lt;=12"))</f>
        <v/>
      </c>
      <c r="B72" s="64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LIST'!$B72))</f>
        <v/>
      </c>
      <c r="C72" s="55"/>
      <c r="D72" s="65"/>
      <c r="E72" s="66" t="str">
        <f>IF(OR(ISBLANK('PARTICIPANT NAME LIST'!$B72),'PARTICIPANT NAME LIST'!$G72=7,'PARTICIPANT NAME LIST'!$G72=8,'PARTICIPANT NAME LIST'!$G72=9,'PARTICIPANT NAME LIST'!$G72=10,'PARTICIPANT NAME LIST'!$G72=11,'PARTICIPANT NAME LIST'!$G72=12),"",'PARTICIPANT NAME LIST'!$F72)</f>
        <v/>
      </c>
      <c r="F72" s="67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LIST'!$H72))</f>
        <v/>
      </c>
      <c r="G72" s="68" t="e">
        <f>IF(AND('PARTICIPANT NAME LIST'!$G72=3,'PARTICIPANT NAME LIST'!#REF!="C"),"ü","")</f>
        <v>#REF!</v>
      </c>
      <c r="H72" s="68" t="e">
        <f>IF(AND('PARTICIPANT NAME LIST'!$G72=4,'PARTICIPANT NAME LIST'!#REF!="C"),"ü","")</f>
        <v>#REF!</v>
      </c>
      <c r="I72" s="68" t="e">
        <f>IF(AND('PARTICIPANT NAME LIST'!$G72=5,'PARTICIPANT NAME LIST'!#REF!="C"),"ü","")</f>
        <v>#REF!</v>
      </c>
      <c r="J72" s="68" t="e">
        <f>IF(AND('PARTICIPANT NAME LIST'!$G72=6,'PARTICIPANT NAME LIST'!#REF!="C"),"ü","")</f>
        <v>#REF!</v>
      </c>
      <c r="K72" s="68" t="e">
        <f>IF(AND('PARTICIPANT NAME LIST'!$G72=3,'PARTICIPANT NAME LIST'!#REF!="E"),"ü","")</f>
        <v>#REF!</v>
      </c>
      <c r="L72" s="68" t="e">
        <f>IF(AND('PARTICIPANT NAME LIST'!$G72=4,'PARTICIPANT NAME LIST'!#REF!="E"),"ü","")</f>
        <v>#REF!</v>
      </c>
      <c r="M72" s="68" t="e">
        <f>IF(AND('PARTICIPANT NAME LIST'!$G72=5,'PARTICIPANT NAME LIST'!#REF!="E"),"ü","")</f>
        <v>#REF!</v>
      </c>
      <c r="N72" s="68" t="e">
        <f>IF(AND('PARTICIPANT NAME LIST'!$G72=6,'PARTICIPANT NAME LIST'!#REF!="E"),"ü","")</f>
        <v>#REF!</v>
      </c>
      <c r="O72" s="68" t="e">
        <f>IF(AND('PARTICIPANT NAME LIST'!$G72=3,'PARTICIPANT NAME LIST'!#REF!="M"),"ü","")</f>
        <v>#REF!</v>
      </c>
      <c r="P72" s="68" t="e">
        <f>IF(AND('PARTICIPANT NAME LIST'!$G72=4,'PARTICIPANT NAME LIST'!#REF!="M"),"ü","")</f>
        <v>#REF!</v>
      </c>
      <c r="Q72" s="68" t="e">
        <f>IF(AND('PARTICIPANT NAME LIST'!$G72=5,'PARTICIPANT NAME LIST'!#REF!="M"),"ü","")</f>
        <v>#REF!</v>
      </c>
      <c r="R72" s="68" t="e">
        <f>IF(AND('PARTICIPANT NAME LIST'!$G72=6,'PARTICIPANT NAME LIST'!#REF!="M"),"ü","")</f>
        <v>#REF!</v>
      </c>
      <c r="S72" s="52"/>
      <c r="T72" s="52"/>
      <c r="U72" s="52"/>
      <c r="V72" s="52"/>
      <c r="W72" s="52"/>
      <c r="X72" s="52"/>
      <c r="Y72" s="52"/>
      <c r="Z72" s="52"/>
    </row>
    <row r="73" spans="1:26" ht="20.25" customHeight="1">
      <c r="A73" s="63" t="str">
        <f>IF(OR(ISBLANK('PARTICIPANT NAME LIST'!$B73),'PARTICIPANT NAME LIST'!G73=7,'PARTICIPANT NAME LIST'!G73=8,'PARTICIPANT NAME LIST'!G73=9,'PARTICIPANT NAME LIST'!G73=10,'PARTICIPANT NAME LIST'!G73=11,'PARTICIPANT NAME LIST'!G73=12),"",COUNTA('PARTICIPANT NAME LIST'!$B$9:$B73)-COUNTIFS('PARTICIPANT NAME LIST'!$G$9:$G73,"&gt;=7",'PARTICIPANT NAME LIST'!$G$9:$G73,"&lt;=12"))</f>
        <v/>
      </c>
      <c r="B73" s="64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LIST'!$B73))</f>
        <v/>
      </c>
      <c r="C73" s="55"/>
      <c r="D73" s="65"/>
      <c r="E73" s="66" t="str">
        <f>IF(OR(ISBLANK('PARTICIPANT NAME LIST'!$B73),'PARTICIPANT NAME LIST'!$G73=7,'PARTICIPANT NAME LIST'!$G73=8,'PARTICIPANT NAME LIST'!$G73=9,'PARTICIPANT NAME LIST'!$G73=10,'PARTICIPANT NAME LIST'!$G73=11,'PARTICIPANT NAME LIST'!$G73=12),"",'PARTICIPANT NAME LIST'!$F73)</f>
        <v/>
      </c>
      <c r="F73" s="67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LIST'!$H73))</f>
        <v/>
      </c>
      <c r="G73" s="68" t="e">
        <f>IF(AND('PARTICIPANT NAME LIST'!$G73=3,'PARTICIPANT NAME LIST'!#REF!="C"),"ü","")</f>
        <v>#REF!</v>
      </c>
      <c r="H73" s="68" t="e">
        <f>IF(AND('PARTICIPANT NAME LIST'!$G73=4,'PARTICIPANT NAME LIST'!#REF!="C"),"ü","")</f>
        <v>#REF!</v>
      </c>
      <c r="I73" s="68" t="e">
        <f>IF(AND('PARTICIPANT NAME LIST'!$G73=5,'PARTICIPANT NAME LIST'!#REF!="C"),"ü","")</f>
        <v>#REF!</v>
      </c>
      <c r="J73" s="68" t="e">
        <f>IF(AND('PARTICIPANT NAME LIST'!$G73=6,'PARTICIPANT NAME LIST'!#REF!="C"),"ü","")</f>
        <v>#REF!</v>
      </c>
      <c r="K73" s="68" t="e">
        <f>IF(AND('PARTICIPANT NAME LIST'!$G73=3,'PARTICIPANT NAME LIST'!#REF!="E"),"ü","")</f>
        <v>#REF!</v>
      </c>
      <c r="L73" s="68" t="e">
        <f>IF(AND('PARTICIPANT NAME LIST'!$G73=4,'PARTICIPANT NAME LIST'!#REF!="E"),"ü","")</f>
        <v>#REF!</v>
      </c>
      <c r="M73" s="68" t="e">
        <f>IF(AND('PARTICIPANT NAME LIST'!$G73=5,'PARTICIPANT NAME LIST'!#REF!="E"),"ü","")</f>
        <v>#REF!</v>
      </c>
      <c r="N73" s="68" t="e">
        <f>IF(AND('PARTICIPANT NAME LIST'!$G73=6,'PARTICIPANT NAME LIST'!#REF!="E"),"ü","")</f>
        <v>#REF!</v>
      </c>
      <c r="O73" s="68" t="e">
        <f>IF(AND('PARTICIPANT NAME LIST'!$G73=3,'PARTICIPANT NAME LIST'!#REF!="M"),"ü","")</f>
        <v>#REF!</v>
      </c>
      <c r="P73" s="68" t="e">
        <f>IF(AND('PARTICIPANT NAME LIST'!$G73=4,'PARTICIPANT NAME LIST'!#REF!="M"),"ü","")</f>
        <v>#REF!</v>
      </c>
      <c r="Q73" s="68" t="e">
        <f>IF(AND('PARTICIPANT NAME LIST'!$G73=5,'PARTICIPANT NAME LIST'!#REF!="M"),"ü","")</f>
        <v>#REF!</v>
      </c>
      <c r="R73" s="68" t="e">
        <f>IF(AND('PARTICIPANT NAME LIST'!$G73=6,'PARTICIPANT NAME LIST'!#REF!="M"),"ü","")</f>
        <v>#REF!</v>
      </c>
      <c r="S73" s="52"/>
      <c r="T73" s="52"/>
      <c r="U73" s="52"/>
      <c r="V73" s="52"/>
      <c r="W73" s="52"/>
      <c r="X73" s="52"/>
      <c r="Y73" s="52"/>
      <c r="Z73" s="52"/>
    </row>
    <row r="74" spans="1:26" ht="20.25" customHeight="1">
      <c r="A74" s="63" t="str">
        <f>IF(OR(ISBLANK('PARTICIPANT NAME LIST'!$B74),'PARTICIPANT NAME LIST'!G74=7,'PARTICIPANT NAME LIST'!G74=8,'PARTICIPANT NAME LIST'!G74=9,'PARTICIPANT NAME LIST'!G74=10,'PARTICIPANT NAME LIST'!G74=11,'PARTICIPANT NAME LIST'!G74=12),"",COUNTA('PARTICIPANT NAME LIST'!$B$9:$B74)-COUNTIFS('PARTICIPANT NAME LIST'!$G$9:$G74,"&gt;=7",'PARTICIPANT NAME LIST'!$G$9:$G74,"&lt;=12"))</f>
        <v/>
      </c>
      <c r="B74" s="64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LIST'!$B74))</f>
        <v/>
      </c>
      <c r="C74" s="55"/>
      <c r="D74" s="65"/>
      <c r="E74" s="66" t="str">
        <f>IF(OR(ISBLANK('PARTICIPANT NAME LIST'!$B74),'PARTICIPANT NAME LIST'!$G74=7,'PARTICIPANT NAME LIST'!$G74=8,'PARTICIPANT NAME LIST'!$G74=9,'PARTICIPANT NAME LIST'!$G74=10,'PARTICIPANT NAME LIST'!$G74=11,'PARTICIPANT NAME LIST'!$G74=12),"",'PARTICIPANT NAME LIST'!$F74)</f>
        <v/>
      </c>
      <c r="F74" s="67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LIST'!$H74))</f>
        <v/>
      </c>
      <c r="G74" s="68" t="e">
        <f>IF(AND('PARTICIPANT NAME LIST'!$G74=3,'PARTICIPANT NAME LIST'!#REF!="C"),"ü","")</f>
        <v>#REF!</v>
      </c>
      <c r="H74" s="68" t="e">
        <f>IF(AND('PARTICIPANT NAME LIST'!$G74=4,'PARTICIPANT NAME LIST'!#REF!="C"),"ü","")</f>
        <v>#REF!</v>
      </c>
      <c r="I74" s="68" t="e">
        <f>IF(AND('PARTICIPANT NAME LIST'!$G74=5,'PARTICIPANT NAME LIST'!#REF!="C"),"ü","")</f>
        <v>#REF!</v>
      </c>
      <c r="J74" s="68" t="e">
        <f>IF(AND('PARTICIPANT NAME LIST'!$G74=6,'PARTICIPANT NAME LIST'!#REF!="C"),"ü","")</f>
        <v>#REF!</v>
      </c>
      <c r="K74" s="68" t="e">
        <f>IF(AND('PARTICIPANT NAME LIST'!$G74=3,'PARTICIPANT NAME LIST'!#REF!="E"),"ü","")</f>
        <v>#REF!</v>
      </c>
      <c r="L74" s="68" t="e">
        <f>IF(AND('PARTICIPANT NAME LIST'!$G74=4,'PARTICIPANT NAME LIST'!#REF!="E"),"ü","")</f>
        <v>#REF!</v>
      </c>
      <c r="M74" s="68" t="e">
        <f>IF(AND('PARTICIPANT NAME LIST'!$G74=5,'PARTICIPANT NAME LIST'!#REF!="E"),"ü","")</f>
        <v>#REF!</v>
      </c>
      <c r="N74" s="68" t="e">
        <f>IF(AND('PARTICIPANT NAME LIST'!$G74=6,'PARTICIPANT NAME LIST'!#REF!="E"),"ü","")</f>
        <v>#REF!</v>
      </c>
      <c r="O74" s="68" t="e">
        <f>IF(AND('PARTICIPANT NAME LIST'!$G74=3,'PARTICIPANT NAME LIST'!#REF!="M"),"ü","")</f>
        <v>#REF!</v>
      </c>
      <c r="P74" s="68" t="e">
        <f>IF(AND('PARTICIPANT NAME LIST'!$G74=4,'PARTICIPANT NAME LIST'!#REF!="M"),"ü","")</f>
        <v>#REF!</v>
      </c>
      <c r="Q74" s="68" t="e">
        <f>IF(AND('PARTICIPANT NAME LIST'!$G74=5,'PARTICIPANT NAME LIST'!#REF!="M"),"ü","")</f>
        <v>#REF!</v>
      </c>
      <c r="R74" s="68" t="e">
        <f>IF(AND('PARTICIPANT NAME LIST'!$G74=6,'PARTICIPANT NAME LIST'!#REF!="M"),"ü","")</f>
        <v>#REF!</v>
      </c>
      <c r="S74" s="52"/>
      <c r="T74" s="52"/>
      <c r="U74" s="52"/>
      <c r="V74" s="52"/>
      <c r="W74" s="52"/>
      <c r="X74" s="52"/>
      <c r="Y74" s="52"/>
      <c r="Z74" s="52"/>
    </row>
    <row r="75" spans="1:26" ht="20.25" customHeight="1">
      <c r="A75" s="63" t="str">
        <f>IF(OR(ISBLANK('PARTICIPANT NAME LIST'!$B75),'PARTICIPANT NAME LIST'!G75=7,'PARTICIPANT NAME LIST'!G75=8,'PARTICIPANT NAME LIST'!G75=9,'PARTICIPANT NAME LIST'!G75=10,'PARTICIPANT NAME LIST'!G75=11,'PARTICIPANT NAME LIST'!G75=12),"",COUNTA('PARTICIPANT NAME LIST'!$B$9:$B75)-COUNTIFS('PARTICIPANT NAME LIST'!$G$9:$G75,"&gt;=7",'PARTICIPANT NAME LIST'!$G$9:$G75,"&lt;=12"))</f>
        <v/>
      </c>
      <c r="B75" s="64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LIST'!$B75))</f>
        <v/>
      </c>
      <c r="C75" s="55"/>
      <c r="D75" s="65"/>
      <c r="E75" s="66" t="str">
        <f>IF(OR(ISBLANK('PARTICIPANT NAME LIST'!$B75),'PARTICIPANT NAME LIST'!$G75=7,'PARTICIPANT NAME LIST'!$G75=8,'PARTICIPANT NAME LIST'!$G75=9,'PARTICIPANT NAME LIST'!$G75=10,'PARTICIPANT NAME LIST'!$G75=11,'PARTICIPANT NAME LIST'!$G75=12),"",'PARTICIPANT NAME LIST'!$F75)</f>
        <v/>
      </c>
      <c r="F75" s="67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LIST'!$H75))</f>
        <v/>
      </c>
      <c r="G75" s="68" t="e">
        <f>IF(AND('PARTICIPANT NAME LIST'!$G75=3,'PARTICIPANT NAME LIST'!#REF!="C"),"ü","")</f>
        <v>#REF!</v>
      </c>
      <c r="H75" s="68" t="e">
        <f>IF(AND('PARTICIPANT NAME LIST'!$G75=4,'PARTICIPANT NAME LIST'!#REF!="C"),"ü","")</f>
        <v>#REF!</v>
      </c>
      <c r="I75" s="68" t="e">
        <f>IF(AND('PARTICIPANT NAME LIST'!$G75=5,'PARTICIPANT NAME LIST'!#REF!="C"),"ü","")</f>
        <v>#REF!</v>
      </c>
      <c r="J75" s="68" t="e">
        <f>IF(AND('PARTICIPANT NAME LIST'!$G75=6,'PARTICIPANT NAME LIST'!#REF!="C"),"ü","")</f>
        <v>#REF!</v>
      </c>
      <c r="K75" s="68" t="e">
        <f>IF(AND('PARTICIPANT NAME LIST'!$G75=3,'PARTICIPANT NAME LIST'!#REF!="E"),"ü","")</f>
        <v>#REF!</v>
      </c>
      <c r="L75" s="68" t="e">
        <f>IF(AND('PARTICIPANT NAME LIST'!$G75=4,'PARTICIPANT NAME LIST'!#REF!="E"),"ü","")</f>
        <v>#REF!</v>
      </c>
      <c r="M75" s="68" t="e">
        <f>IF(AND('PARTICIPANT NAME LIST'!$G75=5,'PARTICIPANT NAME LIST'!#REF!="E"),"ü","")</f>
        <v>#REF!</v>
      </c>
      <c r="N75" s="68" t="e">
        <f>IF(AND('PARTICIPANT NAME LIST'!$G75=6,'PARTICIPANT NAME LIST'!#REF!="E"),"ü","")</f>
        <v>#REF!</v>
      </c>
      <c r="O75" s="68" t="e">
        <f>IF(AND('PARTICIPANT NAME LIST'!$G75=3,'PARTICIPANT NAME LIST'!#REF!="M"),"ü","")</f>
        <v>#REF!</v>
      </c>
      <c r="P75" s="68" t="e">
        <f>IF(AND('PARTICIPANT NAME LIST'!$G75=4,'PARTICIPANT NAME LIST'!#REF!="M"),"ü","")</f>
        <v>#REF!</v>
      </c>
      <c r="Q75" s="68" t="e">
        <f>IF(AND('PARTICIPANT NAME LIST'!$G75=5,'PARTICIPANT NAME LIST'!#REF!="M"),"ü","")</f>
        <v>#REF!</v>
      </c>
      <c r="R75" s="68" t="e">
        <f>IF(AND('PARTICIPANT NAME LIST'!$G75=6,'PARTICIPANT NAME LIST'!#REF!="M"),"ü","")</f>
        <v>#REF!</v>
      </c>
      <c r="S75" s="52"/>
      <c r="T75" s="52"/>
      <c r="U75" s="52"/>
      <c r="V75" s="52"/>
      <c r="W75" s="52"/>
      <c r="X75" s="52"/>
      <c r="Y75" s="52"/>
      <c r="Z75" s="52"/>
    </row>
    <row r="76" spans="1:26" ht="20.25" customHeight="1">
      <c r="A76" s="63" t="str">
        <f>IF(OR(ISBLANK('PARTICIPANT NAME LIST'!$B76),'PARTICIPANT NAME LIST'!G76=7,'PARTICIPANT NAME LIST'!G76=8,'PARTICIPANT NAME LIST'!G76=9,'PARTICIPANT NAME LIST'!G76=10,'PARTICIPANT NAME LIST'!G76=11,'PARTICIPANT NAME LIST'!G76=12),"",COUNTA('PARTICIPANT NAME LIST'!$B$9:$B76)-COUNTIFS('PARTICIPANT NAME LIST'!$G$9:$G76,"&gt;=7",'PARTICIPANT NAME LIST'!$G$9:$G76,"&lt;=12"))</f>
        <v/>
      </c>
      <c r="B76" s="64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LIST'!$B76))</f>
        <v/>
      </c>
      <c r="C76" s="55"/>
      <c r="D76" s="65"/>
      <c r="E76" s="66" t="str">
        <f>IF(OR(ISBLANK('PARTICIPANT NAME LIST'!$B76),'PARTICIPANT NAME LIST'!$G76=7,'PARTICIPANT NAME LIST'!$G76=8,'PARTICIPANT NAME LIST'!$G76=9,'PARTICIPANT NAME LIST'!$G76=10,'PARTICIPANT NAME LIST'!$G76=11,'PARTICIPANT NAME LIST'!$G76=12),"",'PARTICIPANT NAME LIST'!$F76)</f>
        <v/>
      </c>
      <c r="F76" s="67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LIST'!$H76))</f>
        <v/>
      </c>
      <c r="G76" s="68" t="e">
        <f>IF(AND('PARTICIPANT NAME LIST'!$G76=3,'PARTICIPANT NAME LIST'!#REF!="C"),"ü","")</f>
        <v>#REF!</v>
      </c>
      <c r="H76" s="68" t="e">
        <f>IF(AND('PARTICIPANT NAME LIST'!$G76=4,'PARTICIPANT NAME LIST'!#REF!="C"),"ü","")</f>
        <v>#REF!</v>
      </c>
      <c r="I76" s="68" t="e">
        <f>IF(AND('PARTICIPANT NAME LIST'!$G76=5,'PARTICIPANT NAME LIST'!#REF!="C"),"ü","")</f>
        <v>#REF!</v>
      </c>
      <c r="J76" s="68" t="e">
        <f>IF(AND('PARTICIPANT NAME LIST'!$G76=6,'PARTICIPANT NAME LIST'!#REF!="C"),"ü","")</f>
        <v>#REF!</v>
      </c>
      <c r="K76" s="68" t="e">
        <f>IF(AND('PARTICIPANT NAME LIST'!$G76=3,'PARTICIPANT NAME LIST'!#REF!="E"),"ü","")</f>
        <v>#REF!</v>
      </c>
      <c r="L76" s="68" t="e">
        <f>IF(AND('PARTICIPANT NAME LIST'!$G76=4,'PARTICIPANT NAME LIST'!#REF!="E"),"ü","")</f>
        <v>#REF!</v>
      </c>
      <c r="M76" s="68" t="e">
        <f>IF(AND('PARTICIPANT NAME LIST'!$G76=5,'PARTICIPANT NAME LIST'!#REF!="E"),"ü","")</f>
        <v>#REF!</v>
      </c>
      <c r="N76" s="68" t="e">
        <f>IF(AND('PARTICIPANT NAME LIST'!$G76=6,'PARTICIPANT NAME LIST'!#REF!="E"),"ü","")</f>
        <v>#REF!</v>
      </c>
      <c r="O76" s="68" t="e">
        <f>IF(AND('PARTICIPANT NAME LIST'!$G76=3,'PARTICIPANT NAME LIST'!#REF!="M"),"ü","")</f>
        <v>#REF!</v>
      </c>
      <c r="P76" s="68" t="e">
        <f>IF(AND('PARTICIPANT NAME LIST'!$G76=4,'PARTICIPANT NAME LIST'!#REF!="M"),"ü","")</f>
        <v>#REF!</v>
      </c>
      <c r="Q76" s="68" t="e">
        <f>IF(AND('PARTICIPANT NAME LIST'!$G76=5,'PARTICIPANT NAME LIST'!#REF!="M"),"ü","")</f>
        <v>#REF!</v>
      </c>
      <c r="R76" s="68" t="e">
        <f>IF(AND('PARTICIPANT NAME LIST'!$G76=6,'PARTICIPANT NAME LIST'!#REF!="M"),"ü","")</f>
        <v>#REF!</v>
      </c>
      <c r="S76" s="52"/>
      <c r="T76" s="52"/>
      <c r="U76" s="52"/>
      <c r="V76" s="52"/>
      <c r="W76" s="52"/>
      <c r="X76" s="52"/>
      <c r="Y76" s="52"/>
      <c r="Z76" s="52"/>
    </row>
    <row r="77" spans="1:26" ht="20.25" customHeight="1">
      <c r="A77" s="63" t="str">
        <f>IF(OR(ISBLANK('PARTICIPANT NAME LIST'!$B77),'PARTICIPANT NAME LIST'!G77=7,'PARTICIPANT NAME LIST'!G77=8,'PARTICIPANT NAME LIST'!G77=9,'PARTICIPANT NAME LIST'!G77=10,'PARTICIPANT NAME LIST'!G77=11,'PARTICIPANT NAME LIST'!G77=12),"",COUNTA('PARTICIPANT NAME LIST'!$B$9:$B77)-COUNTIFS('PARTICIPANT NAME LIST'!$G$9:$G77,"&gt;=7",'PARTICIPANT NAME LIST'!$G$9:$G77,"&lt;=12"))</f>
        <v/>
      </c>
      <c r="B77" s="64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LIST'!$B77))</f>
        <v/>
      </c>
      <c r="C77" s="55"/>
      <c r="D77" s="65"/>
      <c r="E77" s="66" t="str">
        <f>IF(OR(ISBLANK('PARTICIPANT NAME LIST'!$B77),'PARTICIPANT NAME LIST'!$G77=7,'PARTICIPANT NAME LIST'!$G77=8,'PARTICIPANT NAME LIST'!$G77=9,'PARTICIPANT NAME LIST'!$G77=10,'PARTICIPANT NAME LIST'!$G77=11,'PARTICIPANT NAME LIST'!$G77=12),"",'PARTICIPANT NAME LIST'!$F77)</f>
        <v/>
      </c>
      <c r="F77" s="67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LIST'!$H77))</f>
        <v/>
      </c>
      <c r="G77" s="68" t="e">
        <f>IF(AND('PARTICIPANT NAME LIST'!$G77=3,'PARTICIPANT NAME LIST'!#REF!="C"),"ü","")</f>
        <v>#REF!</v>
      </c>
      <c r="H77" s="68" t="e">
        <f>IF(AND('PARTICIPANT NAME LIST'!$G77=4,'PARTICIPANT NAME LIST'!#REF!="C"),"ü","")</f>
        <v>#REF!</v>
      </c>
      <c r="I77" s="68" t="e">
        <f>IF(AND('PARTICIPANT NAME LIST'!$G77=5,'PARTICIPANT NAME LIST'!#REF!="C"),"ü","")</f>
        <v>#REF!</v>
      </c>
      <c r="J77" s="68" t="e">
        <f>IF(AND('PARTICIPANT NAME LIST'!$G77=6,'PARTICIPANT NAME LIST'!#REF!="C"),"ü","")</f>
        <v>#REF!</v>
      </c>
      <c r="K77" s="68" t="e">
        <f>IF(AND('PARTICIPANT NAME LIST'!$G77=3,'PARTICIPANT NAME LIST'!#REF!="E"),"ü","")</f>
        <v>#REF!</v>
      </c>
      <c r="L77" s="68" t="e">
        <f>IF(AND('PARTICIPANT NAME LIST'!$G77=4,'PARTICIPANT NAME LIST'!#REF!="E"),"ü","")</f>
        <v>#REF!</v>
      </c>
      <c r="M77" s="68" t="e">
        <f>IF(AND('PARTICIPANT NAME LIST'!$G77=5,'PARTICIPANT NAME LIST'!#REF!="E"),"ü","")</f>
        <v>#REF!</v>
      </c>
      <c r="N77" s="68" t="e">
        <f>IF(AND('PARTICIPANT NAME LIST'!$G77=6,'PARTICIPANT NAME LIST'!#REF!="E"),"ü","")</f>
        <v>#REF!</v>
      </c>
      <c r="O77" s="68" t="e">
        <f>IF(AND('PARTICIPANT NAME LIST'!$G77=3,'PARTICIPANT NAME LIST'!#REF!="M"),"ü","")</f>
        <v>#REF!</v>
      </c>
      <c r="P77" s="68" t="e">
        <f>IF(AND('PARTICIPANT NAME LIST'!$G77=4,'PARTICIPANT NAME LIST'!#REF!="M"),"ü","")</f>
        <v>#REF!</v>
      </c>
      <c r="Q77" s="68" t="e">
        <f>IF(AND('PARTICIPANT NAME LIST'!$G77=5,'PARTICIPANT NAME LIST'!#REF!="M"),"ü","")</f>
        <v>#REF!</v>
      </c>
      <c r="R77" s="68" t="e">
        <f>IF(AND('PARTICIPANT NAME LIST'!$G77=6,'PARTICIPANT NAME LIST'!#REF!="M"),"ü","")</f>
        <v>#REF!</v>
      </c>
      <c r="S77" s="52"/>
      <c r="T77" s="52"/>
      <c r="U77" s="52"/>
      <c r="V77" s="52"/>
      <c r="W77" s="52"/>
      <c r="X77" s="52"/>
      <c r="Y77" s="52"/>
      <c r="Z77" s="52"/>
    </row>
    <row r="78" spans="1:26" ht="20.25" customHeight="1">
      <c r="A78" s="63" t="str">
        <f>IF(OR(ISBLANK('PARTICIPANT NAME LIST'!$B78),'PARTICIPANT NAME LIST'!G78=7,'PARTICIPANT NAME LIST'!G78=8,'PARTICIPANT NAME LIST'!G78=9,'PARTICIPANT NAME LIST'!G78=10,'PARTICIPANT NAME LIST'!G78=11,'PARTICIPANT NAME LIST'!G78=12),"",COUNTA('PARTICIPANT NAME LIST'!$B$9:$B78)-COUNTIFS('PARTICIPANT NAME LIST'!$G$9:$G78,"&gt;=7",'PARTICIPANT NAME LIST'!$G$9:$G78,"&lt;=12"))</f>
        <v/>
      </c>
      <c r="B78" s="64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LIST'!$B78))</f>
        <v/>
      </c>
      <c r="C78" s="55"/>
      <c r="D78" s="65"/>
      <c r="E78" s="66" t="str">
        <f>IF(OR(ISBLANK('PARTICIPANT NAME LIST'!$B78),'PARTICIPANT NAME LIST'!$G78=7,'PARTICIPANT NAME LIST'!$G78=8,'PARTICIPANT NAME LIST'!$G78=9,'PARTICIPANT NAME LIST'!$G78=10,'PARTICIPANT NAME LIST'!$G78=11,'PARTICIPANT NAME LIST'!$G78=12),"",'PARTICIPANT NAME LIST'!$F78)</f>
        <v/>
      </c>
      <c r="F78" s="67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LIST'!$H78))</f>
        <v/>
      </c>
      <c r="G78" s="68" t="e">
        <f>IF(AND('PARTICIPANT NAME LIST'!$G78=3,'PARTICIPANT NAME LIST'!#REF!="C"),"ü","")</f>
        <v>#REF!</v>
      </c>
      <c r="H78" s="68" t="e">
        <f>IF(AND('PARTICIPANT NAME LIST'!$G78=4,'PARTICIPANT NAME LIST'!#REF!="C"),"ü","")</f>
        <v>#REF!</v>
      </c>
      <c r="I78" s="68" t="e">
        <f>IF(AND('PARTICIPANT NAME LIST'!$G78=5,'PARTICIPANT NAME LIST'!#REF!="C"),"ü","")</f>
        <v>#REF!</v>
      </c>
      <c r="J78" s="68" t="e">
        <f>IF(AND('PARTICIPANT NAME LIST'!$G78=6,'PARTICIPANT NAME LIST'!#REF!="C"),"ü","")</f>
        <v>#REF!</v>
      </c>
      <c r="K78" s="68" t="e">
        <f>IF(AND('PARTICIPANT NAME LIST'!$G78=3,'PARTICIPANT NAME LIST'!#REF!="E"),"ü","")</f>
        <v>#REF!</v>
      </c>
      <c r="L78" s="68" t="e">
        <f>IF(AND('PARTICIPANT NAME LIST'!$G78=4,'PARTICIPANT NAME LIST'!#REF!="E"),"ü","")</f>
        <v>#REF!</v>
      </c>
      <c r="M78" s="68" t="e">
        <f>IF(AND('PARTICIPANT NAME LIST'!$G78=5,'PARTICIPANT NAME LIST'!#REF!="E"),"ü","")</f>
        <v>#REF!</v>
      </c>
      <c r="N78" s="68" t="e">
        <f>IF(AND('PARTICIPANT NAME LIST'!$G78=6,'PARTICIPANT NAME LIST'!#REF!="E"),"ü","")</f>
        <v>#REF!</v>
      </c>
      <c r="O78" s="68" t="e">
        <f>IF(AND('PARTICIPANT NAME LIST'!$G78=3,'PARTICIPANT NAME LIST'!#REF!="M"),"ü","")</f>
        <v>#REF!</v>
      </c>
      <c r="P78" s="68" t="e">
        <f>IF(AND('PARTICIPANT NAME LIST'!$G78=4,'PARTICIPANT NAME LIST'!#REF!="M"),"ü","")</f>
        <v>#REF!</v>
      </c>
      <c r="Q78" s="68" t="e">
        <f>IF(AND('PARTICIPANT NAME LIST'!$G78=5,'PARTICIPANT NAME LIST'!#REF!="M"),"ü","")</f>
        <v>#REF!</v>
      </c>
      <c r="R78" s="68" t="e">
        <f>IF(AND('PARTICIPANT NAME LIST'!$G78=6,'PARTICIPANT NAME LIST'!#REF!="M"),"ü","")</f>
        <v>#REF!</v>
      </c>
      <c r="S78" s="52"/>
      <c r="T78" s="52"/>
      <c r="U78" s="52"/>
      <c r="V78" s="52"/>
      <c r="W78" s="52"/>
      <c r="X78" s="52"/>
      <c r="Y78" s="52"/>
      <c r="Z78" s="52"/>
    </row>
    <row r="79" spans="1:26" ht="20.25" customHeight="1">
      <c r="A79" s="63" t="str">
        <f>IF(OR(ISBLANK('PARTICIPANT NAME LIST'!$B79),'PARTICIPANT NAME LIST'!G79=7,'PARTICIPANT NAME LIST'!G79=8,'PARTICIPANT NAME LIST'!G79=9,'PARTICIPANT NAME LIST'!G79=10,'PARTICIPANT NAME LIST'!G79=11,'PARTICIPANT NAME LIST'!G79=12),"",COUNTA('PARTICIPANT NAME LIST'!$B$9:$B79)-COUNTIFS('PARTICIPANT NAME LIST'!$G$9:$G79,"&gt;=7",'PARTICIPANT NAME LIST'!$G$9:$G79,"&lt;=12"))</f>
        <v/>
      </c>
      <c r="B79" s="64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LIST'!$B79))</f>
        <v/>
      </c>
      <c r="C79" s="55"/>
      <c r="D79" s="65"/>
      <c r="E79" s="66" t="str">
        <f>IF(OR(ISBLANK('PARTICIPANT NAME LIST'!$B79),'PARTICIPANT NAME LIST'!$G79=7,'PARTICIPANT NAME LIST'!$G79=8,'PARTICIPANT NAME LIST'!$G79=9,'PARTICIPANT NAME LIST'!$G79=10,'PARTICIPANT NAME LIST'!$G79=11,'PARTICIPANT NAME LIST'!$G79=12),"",'PARTICIPANT NAME LIST'!$F79)</f>
        <v/>
      </c>
      <c r="F79" s="67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LIST'!$H79))</f>
        <v/>
      </c>
      <c r="G79" s="68" t="e">
        <f>IF(AND('PARTICIPANT NAME LIST'!$G79=3,'PARTICIPANT NAME LIST'!#REF!="C"),"ü","")</f>
        <v>#REF!</v>
      </c>
      <c r="H79" s="68" t="e">
        <f>IF(AND('PARTICIPANT NAME LIST'!$G79=4,'PARTICIPANT NAME LIST'!#REF!="C"),"ü","")</f>
        <v>#REF!</v>
      </c>
      <c r="I79" s="68" t="e">
        <f>IF(AND('PARTICIPANT NAME LIST'!$G79=5,'PARTICIPANT NAME LIST'!#REF!="C"),"ü","")</f>
        <v>#REF!</v>
      </c>
      <c r="J79" s="68" t="e">
        <f>IF(AND('PARTICIPANT NAME LIST'!$G79=6,'PARTICIPANT NAME LIST'!#REF!="C"),"ü","")</f>
        <v>#REF!</v>
      </c>
      <c r="K79" s="68" t="e">
        <f>IF(AND('PARTICIPANT NAME LIST'!$G79=3,'PARTICIPANT NAME LIST'!#REF!="E"),"ü","")</f>
        <v>#REF!</v>
      </c>
      <c r="L79" s="68" t="e">
        <f>IF(AND('PARTICIPANT NAME LIST'!$G79=4,'PARTICIPANT NAME LIST'!#REF!="E"),"ü","")</f>
        <v>#REF!</v>
      </c>
      <c r="M79" s="68" t="e">
        <f>IF(AND('PARTICIPANT NAME LIST'!$G79=5,'PARTICIPANT NAME LIST'!#REF!="E"),"ü","")</f>
        <v>#REF!</v>
      </c>
      <c r="N79" s="68" t="e">
        <f>IF(AND('PARTICIPANT NAME LIST'!$G79=6,'PARTICIPANT NAME LIST'!#REF!="E"),"ü","")</f>
        <v>#REF!</v>
      </c>
      <c r="O79" s="68" t="e">
        <f>IF(AND('PARTICIPANT NAME LIST'!$G79=3,'PARTICIPANT NAME LIST'!#REF!="M"),"ü","")</f>
        <v>#REF!</v>
      </c>
      <c r="P79" s="68" t="e">
        <f>IF(AND('PARTICIPANT NAME LIST'!$G79=4,'PARTICIPANT NAME LIST'!#REF!="M"),"ü","")</f>
        <v>#REF!</v>
      </c>
      <c r="Q79" s="68" t="e">
        <f>IF(AND('PARTICIPANT NAME LIST'!$G79=5,'PARTICIPANT NAME LIST'!#REF!="M"),"ü","")</f>
        <v>#REF!</v>
      </c>
      <c r="R79" s="68" t="e">
        <f>IF(AND('PARTICIPANT NAME LIST'!$G79=6,'PARTICIPANT NAME LIST'!#REF!="M"),"ü","")</f>
        <v>#REF!</v>
      </c>
      <c r="S79" s="52"/>
      <c r="T79" s="52"/>
      <c r="U79" s="52"/>
      <c r="V79" s="52"/>
      <c r="W79" s="52"/>
      <c r="X79" s="52"/>
      <c r="Y79" s="52"/>
      <c r="Z79" s="52"/>
    </row>
    <row r="80" spans="1:26" ht="20.25" customHeight="1">
      <c r="A80" s="63" t="str">
        <f>IF(OR(ISBLANK('PARTICIPANT NAME LIST'!$B80),'PARTICIPANT NAME LIST'!G80=7,'PARTICIPANT NAME LIST'!G80=8,'PARTICIPANT NAME LIST'!G80=9,'PARTICIPANT NAME LIST'!G80=10,'PARTICIPANT NAME LIST'!G80=11,'PARTICIPANT NAME LIST'!G80=12),"",COUNTA('PARTICIPANT NAME LIST'!$B$9:$B80)-COUNTIFS('PARTICIPANT NAME LIST'!$G$9:$G80,"&gt;=7",'PARTICIPANT NAME LIST'!$G$9:$G80,"&lt;=12"))</f>
        <v/>
      </c>
      <c r="B80" s="64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LIST'!$B80))</f>
        <v/>
      </c>
      <c r="C80" s="55"/>
      <c r="D80" s="65"/>
      <c r="E80" s="66" t="str">
        <f>IF(OR(ISBLANK('PARTICIPANT NAME LIST'!$B80),'PARTICIPANT NAME LIST'!$G80=7,'PARTICIPANT NAME LIST'!$G80=8,'PARTICIPANT NAME LIST'!$G80=9,'PARTICIPANT NAME LIST'!$G80=10,'PARTICIPANT NAME LIST'!$G80=11,'PARTICIPANT NAME LIST'!$G80=12),"",'PARTICIPANT NAME LIST'!$F80)</f>
        <v/>
      </c>
      <c r="F80" s="67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LIST'!$H80))</f>
        <v/>
      </c>
      <c r="G80" s="68" t="e">
        <f>IF(AND('PARTICIPANT NAME LIST'!$G80=3,'PARTICIPANT NAME LIST'!#REF!="C"),"ü","")</f>
        <v>#REF!</v>
      </c>
      <c r="H80" s="68" t="e">
        <f>IF(AND('PARTICIPANT NAME LIST'!$G80=4,'PARTICIPANT NAME LIST'!#REF!="C"),"ü","")</f>
        <v>#REF!</v>
      </c>
      <c r="I80" s="68" t="e">
        <f>IF(AND('PARTICIPANT NAME LIST'!$G80=5,'PARTICIPANT NAME LIST'!#REF!="C"),"ü","")</f>
        <v>#REF!</v>
      </c>
      <c r="J80" s="68" t="e">
        <f>IF(AND('PARTICIPANT NAME LIST'!$G80=6,'PARTICIPANT NAME LIST'!#REF!="C"),"ü","")</f>
        <v>#REF!</v>
      </c>
      <c r="K80" s="68" t="e">
        <f>IF(AND('PARTICIPANT NAME LIST'!$G80=3,'PARTICIPANT NAME LIST'!#REF!="E"),"ü","")</f>
        <v>#REF!</v>
      </c>
      <c r="L80" s="68" t="e">
        <f>IF(AND('PARTICIPANT NAME LIST'!$G80=4,'PARTICIPANT NAME LIST'!#REF!="E"),"ü","")</f>
        <v>#REF!</v>
      </c>
      <c r="M80" s="68" t="e">
        <f>IF(AND('PARTICIPANT NAME LIST'!$G80=5,'PARTICIPANT NAME LIST'!#REF!="E"),"ü","")</f>
        <v>#REF!</v>
      </c>
      <c r="N80" s="68" t="e">
        <f>IF(AND('PARTICIPANT NAME LIST'!$G80=6,'PARTICIPANT NAME LIST'!#REF!="E"),"ü","")</f>
        <v>#REF!</v>
      </c>
      <c r="O80" s="68" t="e">
        <f>IF(AND('PARTICIPANT NAME LIST'!$G80=3,'PARTICIPANT NAME LIST'!#REF!="M"),"ü","")</f>
        <v>#REF!</v>
      </c>
      <c r="P80" s="68" t="e">
        <f>IF(AND('PARTICIPANT NAME LIST'!$G80=4,'PARTICIPANT NAME LIST'!#REF!="M"),"ü","")</f>
        <v>#REF!</v>
      </c>
      <c r="Q80" s="68" t="e">
        <f>IF(AND('PARTICIPANT NAME LIST'!$G80=5,'PARTICIPANT NAME LIST'!#REF!="M"),"ü","")</f>
        <v>#REF!</v>
      </c>
      <c r="R80" s="68" t="e">
        <f>IF(AND('PARTICIPANT NAME LIST'!$G80=6,'PARTICIPANT NAME LIST'!#REF!="M"),"ü","")</f>
        <v>#REF!</v>
      </c>
      <c r="S80" s="52"/>
      <c r="T80" s="52"/>
      <c r="U80" s="52"/>
      <c r="V80" s="52"/>
      <c r="W80" s="52"/>
      <c r="X80" s="52"/>
      <c r="Y80" s="52"/>
      <c r="Z80" s="52"/>
    </row>
    <row r="81" spans="1:26" ht="20.25" customHeight="1">
      <c r="A81" s="63" t="str">
        <f>IF(OR(ISBLANK('PARTICIPANT NAME LIST'!$B81),'PARTICIPANT NAME LIST'!G81=7,'PARTICIPANT NAME LIST'!G81=8,'PARTICIPANT NAME LIST'!G81=9,'PARTICIPANT NAME LIST'!G81=10,'PARTICIPANT NAME LIST'!G81=11,'PARTICIPANT NAME LIST'!G81=12),"",COUNTA('PARTICIPANT NAME LIST'!$B$9:$B81)-COUNTIFS('PARTICIPANT NAME LIST'!$G$9:$G81,"&gt;=7",'PARTICIPANT NAME LIST'!$G$9:$G81,"&lt;=12"))</f>
        <v/>
      </c>
      <c r="B81" s="64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LIST'!$B81))</f>
        <v/>
      </c>
      <c r="C81" s="55"/>
      <c r="D81" s="65"/>
      <c r="E81" s="66" t="str">
        <f>IF(OR(ISBLANK('PARTICIPANT NAME LIST'!$B81),'PARTICIPANT NAME LIST'!$G81=7,'PARTICIPANT NAME LIST'!$G81=8,'PARTICIPANT NAME LIST'!$G81=9,'PARTICIPANT NAME LIST'!$G81=10,'PARTICIPANT NAME LIST'!$G81=11,'PARTICIPANT NAME LIST'!$G81=12),"",'PARTICIPANT NAME LIST'!$F81)</f>
        <v/>
      </c>
      <c r="F81" s="67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LIST'!$H81))</f>
        <v/>
      </c>
      <c r="G81" s="68" t="e">
        <f>IF(AND('PARTICIPANT NAME LIST'!$G81=3,'PARTICIPANT NAME LIST'!#REF!="C"),"ü","")</f>
        <v>#REF!</v>
      </c>
      <c r="H81" s="68" t="e">
        <f>IF(AND('PARTICIPANT NAME LIST'!$G81=4,'PARTICIPANT NAME LIST'!#REF!="C"),"ü","")</f>
        <v>#REF!</v>
      </c>
      <c r="I81" s="68" t="e">
        <f>IF(AND('PARTICIPANT NAME LIST'!$G81=5,'PARTICIPANT NAME LIST'!#REF!="C"),"ü","")</f>
        <v>#REF!</v>
      </c>
      <c r="J81" s="68" t="e">
        <f>IF(AND('PARTICIPANT NAME LIST'!$G81=6,'PARTICIPANT NAME LIST'!#REF!="C"),"ü","")</f>
        <v>#REF!</v>
      </c>
      <c r="K81" s="68" t="e">
        <f>IF(AND('PARTICIPANT NAME LIST'!$G81=3,'PARTICIPANT NAME LIST'!#REF!="E"),"ü","")</f>
        <v>#REF!</v>
      </c>
      <c r="L81" s="68" t="e">
        <f>IF(AND('PARTICIPANT NAME LIST'!$G81=4,'PARTICIPANT NAME LIST'!#REF!="E"),"ü","")</f>
        <v>#REF!</v>
      </c>
      <c r="M81" s="68" t="e">
        <f>IF(AND('PARTICIPANT NAME LIST'!$G81=5,'PARTICIPANT NAME LIST'!#REF!="E"),"ü","")</f>
        <v>#REF!</v>
      </c>
      <c r="N81" s="68" t="e">
        <f>IF(AND('PARTICIPANT NAME LIST'!$G81=6,'PARTICIPANT NAME LIST'!#REF!="E"),"ü","")</f>
        <v>#REF!</v>
      </c>
      <c r="O81" s="68" t="e">
        <f>IF(AND('PARTICIPANT NAME LIST'!$G81=3,'PARTICIPANT NAME LIST'!#REF!="M"),"ü","")</f>
        <v>#REF!</v>
      </c>
      <c r="P81" s="68" t="e">
        <f>IF(AND('PARTICIPANT NAME LIST'!$G81=4,'PARTICIPANT NAME LIST'!#REF!="M"),"ü","")</f>
        <v>#REF!</v>
      </c>
      <c r="Q81" s="68" t="e">
        <f>IF(AND('PARTICIPANT NAME LIST'!$G81=5,'PARTICIPANT NAME LIST'!#REF!="M"),"ü","")</f>
        <v>#REF!</v>
      </c>
      <c r="R81" s="68" t="e">
        <f>IF(AND('PARTICIPANT NAME LIST'!$G81=6,'PARTICIPANT NAME LIST'!#REF!="M"),"ü","")</f>
        <v>#REF!</v>
      </c>
      <c r="S81" s="52"/>
      <c r="T81" s="52"/>
      <c r="U81" s="52"/>
      <c r="V81" s="52"/>
      <c r="W81" s="52"/>
      <c r="X81" s="52"/>
      <c r="Y81" s="52"/>
      <c r="Z81" s="52"/>
    </row>
    <row r="82" spans="1:26" ht="20.25" customHeight="1">
      <c r="A82" s="63" t="str">
        <f>IF(OR(ISBLANK('PARTICIPANT NAME LIST'!$B82),'PARTICIPANT NAME LIST'!G82=7,'PARTICIPANT NAME LIST'!G82=8,'PARTICIPANT NAME LIST'!G82=9,'PARTICIPANT NAME LIST'!G82=10,'PARTICIPANT NAME LIST'!G82=11,'PARTICIPANT NAME LIST'!G82=12),"",COUNTA('PARTICIPANT NAME LIST'!$B$9:$B82)-COUNTIFS('PARTICIPANT NAME LIST'!$G$9:$G82,"&gt;=7",'PARTICIPANT NAME LIST'!$G$9:$G82,"&lt;=12"))</f>
        <v/>
      </c>
      <c r="B82" s="64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LIST'!$B82))</f>
        <v/>
      </c>
      <c r="C82" s="55"/>
      <c r="D82" s="65"/>
      <c r="E82" s="66" t="str">
        <f>IF(OR(ISBLANK('PARTICIPANT NAME LIST'!$B82),'PARTICIPANT NAME LIST'!$G82=7,'PARTICIPANT NAME LIST'!$G82=8,'PARTICIPANT NAME LIST'!$G82=9,'PARTICIPANT NAME LIST'!$G82=10,'PARTICIPANT NAME LIST'!$G82=11,'PARTICIPANT NAME LIST'!$G82=12),"",'PARTICIPANT NAME LIST'!$F82)</f>
        <v/>
      </c>
      <c r="F82" s="67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LIST'!$H82))</f>
        <v/>
      </c>
      <c r="G82" s="68" t="e">
        <f>IF(AND('PARTICIPANT NAME LIST'!$G82=3,'PARTICIPANT NAME LIST'!#REF!="C"),"ü","")</f>
        <v>#REF!</v>
      </c>
      <c r="H82" s="68" t="e">
        <f>IF(AND('PARTICIPANT NAME LIST'!$G82=4,'PARTICIPANT NAME LIST'!#REF!="C"),"ü","")</f>
        <v>#REF!</v>
      </c>
      <c r="I82" s="68" t="e">
        <f>IF(AND('PARTICIPANT NAME LIST'!$G82=5,'PARTICIPANT NAME LIST'!#REF!="C"),"ü","")</f>
        <v>#REF!</v>
      </c>
      <c r="J82" s="68" t="e">
        <f>IF(AND('PARTICIPANT NAME LIST'!$G82=6,'PARTICIPANT NAME LIST'!#REF!="C"),"ü","")</f>
        <v>#REF!</v>
      </c>
      <c r="K82" s="68" t="e">
        <f>IF(AND('PARTICIPANT NAME LIST'!$G82=3,'PARTICIPANT NAME LIST'!#REF!="E"),"ü","")</f>
        <v>#REF!</v>
      </c>
      <c r="L82" s="68" t="e">
        <f>IF(AND('PARTICIPANT NAME LIST'!$G82=4,'PARTICIPANT NAME LIST'!#REF!="E"),"ü","")</f>
        <v>#REF!</v>
      </c>
      <c r="M82" s="68" t="e">
        <f>IF(AND('PARTICIPANT NAME LIST'!$G82=5,'PARTICIPANT NAME LIST'!#REF!="E"),"ü","")</f>
        <v>#REF!</v>
      </c>
      <c r="N82" s="68" t="e">
        <f>IF(AND('PARTICIPANT NAME LIST'!$G82=6,'PARTICIPANT NAME LIST'!#REF!="E"),"ü","")</f>
        <v>#REF!</v>
      </c>
      <c r="O82" s="68" t="e">
        <f>IF(AND('PARTICIPANT NAME LIST'!$G82=3,'PARTICIPANT NAME LIST'!#REF!="M"),"ü","")</f>
        <v>#REF!</v>
      </c>
      <c r="P82" s="68" t="e">
        <f>IF(AND('PARTICIPANT NAME LIST'!$G82=4,'PARTICIPANT NAME LIST'!#REF!="M"),"ü","")</f>
        <v>#REF!</v>
      </c>
      <c r="Q82" s="68" t="e">
        <f>IF(AND('PARTICIPANT NAME LIST'!$G82=5,'PARTICIPANT NAME LIST'!#REF!="M"),"ü","")</f>
        <v>#REF!</v>
      </c>
      <c r="R82" s="68" t="e">
        <f>IF(AND('PARTICIPANT NAME LIST'!$G82=6,'PARTICIPANT NAME LIST'!#REF!="M"),"ü","")</f>
        <v>#REF!</v>
      </c>
      <c r="S82" s="52"/>
      <c r="T82" s="52"/>
      <c r="U82" s="52"/>
      <c r="V82" s="52"/>
      <c r="W82" s="52"/>
      <c r="X82" s="52"/>
      <c r="Y82" s="52"/>
      <c r="Z82" s="52"/>
    </row>
    <row r="83" spans="1:26" ht="20.25" customHeight="1">
      <c r="A83" s="63" t="str">
        <f>IF(OR(ISBLANK('PARTICIPANT NAME LIST'!$B83),'PARTICIPANT NAME LIST'!G83=7,'PARTICIPANT NAME LIST'!G83=8,'PARTICIPANT NAME LIST'!G83=9,'PARTICIPANT NAME LIST'!G83=10,'PARTICIPANT NAME LIST'!G83=11,'PARTICIPANT NAME LIST'!G83=12),"",COUNTA('PARTICIPANT NAME LIST'!$B$9:$B83)-COUNTIFS('PARTICIPANT NAME LIST'!$G$9:$G83,"&gt;=7",'PARTICIPANT NAME LIST'!$G$9:$G83,"&lt;=12"))</f>
        <v/>
      </c>
      <c r="B83" s="64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LIST'!$B83))</f>
        <v/>
      </c>
      <c r="C83" s="55"/>
      <c r="D83" s="65"/>
      <c r="E83" s="66" t="str">
        <f>IF(OR(ISBLANK('PARTICIPANT NAME LIST'!$B83),'PARTICIPANT NAME LIST'!$G83=7,'PARTICIPANT NAME LIST'!$G83=8,'PARTICIPANT NAME LIST'!$G83=9,'PARTICIPANT NAME LIST'!$G83=10,'PARTICIPANT NAME LIST'!$G83=11,'PARTICIPANT NAME LIST'!$G83=12),"",'PARTICIPANT NAME LIST'!$F83)</f>
        <v/>
      </c>
      <c r="F83" s="67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LIST'!$H83))</f>
        <v/>
      </c>
      <c r="G83" s="68" t="e">
        <f>IF(AND('PARTICIPANT NAME LIST'!$G83=3,'PARTICIPANT NAME LIST'!#REF!="C"),"ü","")</f>
        <v>#REF!</v>
      </c>
      <c r="H83" s="68" t="e">
        <f>IF(AND('PARTICIPANT NAME LIST'!$G83=4,'PARTICIPANT NAME LIST'!#REF!="C"),"ü","")</f>
        <v>#REF!</v>
      </c>
      <c r="I83" s="68" t="e">
        <f>IF(AND('PARTICIPANT NAME LIST'!$G83=5,'PARTICIPANT NAME LIST'!#REF!="C"),"ü","")</f>
        <v>#REF!</v>
      </c>
      <c r="J83" s="68" t="e">
        <f>IF(AND('PARTICIPANT NAME LIST'!$G83=6,'PARTICIPANT NAME LIST'!#REF!="C"),"ü","")</f>
        <v>#REF!</v>
      </c>
      <c r="K83" s="68" t="e">
        <f>IF(AND('PARTICIPANT NAME LIST'!$G83=3,'PARTICIPANT NAME LIST'!#REF!="E"),"ü","")</f>
        <v>#REF!</v>
      </c>
      <c r="L83" s="68" t="e">
        <f>IF(AND('PARTICIPANT NAME LIST'!$G83=4,'PARTICIPANT NAME LIST'!#REF!="E"),"ü","")</f>
        <v>#REF!</v>
      </c>
      <c r="M83" s="68" t="e">
        <f>IF(AND('PARTICIPANT NAME LIST'!$G83=5,'PARTICIPANT NAME LIST'!#REF!="E"),"ü","")</f>
        <v>#REF!</v>
      </c>
      <c r="N83" s="68" t="e">
        <f>IF(AND('PARTICIPANT NAME LIST'!$G83=6,'PARTICIPANT NAME LIST'!#REF!="E"),"ü","")</f>
        <v>#REF!</v>
      </c>
      <c r="O83" s="68" t="e">
        <f>IF(AND('PARTICIPANT NAME LIST'!$G83=3,'PARTICIPANT NAME LIST'!#REF!="M"),"ü","")</f>
        <v>#REF!</v>
      </c>
      <c r="P83" s="68" t="e">
        <f>IF(AND('PARTICIPANT NAME LIST'!$G83=4,'PARTICIPANT NAME LIST'!#REF!="M"),"ü","")</f>
        <v>#REF!</v>
      </c>
      <c r="Q83" s="68" t="e">
        <f>IF(AND('PARTICIPANT NAME LIST'!$G83=5,'PARTICIPANT NAME LIST'!#REF!="M"),"ü","")</f>
        <v>#REF!</v>
      </c>
      <c r="R83" s="68" t="e">
        <f>IF(AND('PARTICIPANT NAME LIST'!$G83=6,'PARTICIPANT NAME LIST'!#REF!="M"),"ü","")</f>
        <v>#REF!</v>
      </c>
      <c r="S83" s="52"/>
      <c r="T83" s="52"/>
      <c r="U83" s="52"/>
      <c r="V83" s="52"/>
      <c r="W83" s="52"/>
      <c r="X83" s="52"/>
      <c r="Y83" s="52"/>
      <c r="Z83" s="52"/>
    </row>
    <row r="84" spans="1:26" ht="20.25" customHeight="1">
      <c r="A84" s="63" t="str">
        <f>IF(OR(ISBLANK('PARTICIPANT NAME LIST'!$B84),'PARTICIPANT NAME LIST'!G84=7,'PARTICIPANT NAME LIST'!G84=8,'PARTICIPANT NAME LIST'!G84=9,'PARTICIPANT NAME LIST'!G84=10,'PARTICIPANT NAME LIST'!G84=11,'PARTICIPANT NAME LIST'!G84=12),"",COUNTA('PARTICIPANT NAME LIST'!$B$9:$B84)-COUNTIFS('PARTICIPANT NAME LIST'!$G$9:$G84,"&gt;=7",'PARTICIPANT NAME LIST'!$G$9:$G84,"&lt;=12"))</f>
        <v/>
      </c>
      <c r="B84" s="64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LIST'!$B84))</f>
        <v/>
      </c>
      <c r="C84" s="55"/>
      <c r="D84" s="65"/>
      <c r="E84" s="66" t="str">
        <f>IF(OR(ISBLANK('PARTICIPANT NAME LIST'!$B84),'PARTICIPANT NAME LIST'!$G84=7,'PARTICIPANT NAME LIST'!$G84=8,'PARTICIPANT NAME LIST'!$G84=9,'PARTICIPANT NAME LIST'!$G84=10,'PARTICIPANT NAME LIST'!$G84=11,'PARTICIPANT NAME LIST'!$G84=12),"",'PARTICIPANT NAME LIST'!$F84)</f>
        <v/>
      </c>
      <c r="F84" s="67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LIST'!$H84))</f>
        <v/>
      </c>
      <c r="G84" s="68" t="e">
        <f>IF(AND('PARTICIPANT NAME LIST'!$G84=3,'PARTICIPANT NAME LIST'!#REF!="C"),"ü","")</f>
        <v>#REF!</v>
      </c>
      <c r="H84" s="68" t="e">
        <f>IF(AND('PARTICIPANT NAME LIST'!$G84=4,'PARTICIPANT NAME LIST'!#REF!="C"),"ü","")</f>
        <v>#REF!</v>
      </c>
      <c r="I84" s="68" t="e">
        <f>IF(AND('PARTICIPANT NAME LIST'!$G84=5,'PARTICIPANT NAME LIST'!#REF!="C"),"ü","")</f>
        <v>#REF!</v>
      </c>
      <c r="J84" s="68" t="e">
        <f>IF(AND('PARTICIPANT NAME LIST'!$G84=6,'PARTICIPANT NAME LIST'!#REF!="C"),"ü","")</f>
        <v>#REF!</v>
      </c>
      <c r="K84" s="68" t="e">
        <f>IF(AND('PARTICIPANT NAME LIST'!$G84=3,'PARTICIPANT NAME LIST'!#REF!="E"),"ü","")</f>
        <v>#REF!</v>
      </c>
      <c r="L84" s="68" t="e">
        <f>IF(AND('PARTICIPANT NAME LIST'!$G84=4,'PARTICIPANT NAME LIST'!#REF!="E"),"ü","")</f>
        <v>#REF!</v>
      </c>
      <c r="M84" s="68" t="e">
        <f>IF(AND('PARTICIPANT NAME LIST'!$G84=5,'PARTICIPANT NAME LIST'!#REF!="E"),"ü","")</f>
        <v>#REF!</v>
      </c>
      <c r="N84" s="68" t="e">
        <f>IF(AND('PARTICIPANT NAME LIST'!$G84=6,'PARTICIPANT NAME LIST'!#REF!="E"),"ü","")</f>
        <v>#REF!</v>
      </c>
      <c r="O84" s="68" t="e">
        <f>IF(AND('PARTICIPANT NAME LIST'!$G84=3,'PARTICIPANT NAME LIST'!#REF!="M"),"ü","")</f>
        <v>#REF!</v>
      </c>
      <c r="P84" s="68" t="e">
        <f>IF(AND('PARTICIPANT NAME LIST'!$G84=4,'PARTICIPANT NAME LIST'!#REF!="M"),"ü","")</f>
        <v>#REF!</v>
      </c>
      <c r="Q84" s="68" t="e">
        <f>IF(AND('PARTICIPANT NAME LIST'!$G84=5,'PARTICIPANT NAME LIST'!#REF!="M"),"ü","")</f>
        <v>#REF!</v>
      </c>
      <c r="R84" s="68" t="e">
        <f>IF(AND('PARTICIPANT NAME LIST'!$G84=6,'PARTICIPANT NAME LIST'!#REF!="M"),"ü","")</f>
        <v>#REF!</v>
      </c>
      <c r="S84" s="52"/>
      <c r="T84" s="52"/>
      <c r="U84" s="52"/>
      <c r="V84" s="52"/>
      <c r="W84" s="52"/>
      <c r="X84" s="52"/>
      <c r="Y84" s="52"/>
      <c r="Z84" s="52"/>
    </row>
    <row r="85" spans="1:26" ht="20.25" customHeight="1">
      <c r="A85" s="63" t="str">
        <f>IF(OR(ISBLANK('PARTICIPANT NAME LIST'!$B85),'PARTICIPANT NAME LIST'!G85=7,'PARTICIPANT NAME LIST'!G85=8,'PARTICIPANT NAME LIST'!G85=9,'PARTICIPANT NAME LIST'!G85=10,'PARTICIPANT NAME LIST'!G85=11,'PARTICIPANT NAME LIST'!G85=12),"",COUNTA('PARTICIPANT NAME LIST'!$B$9:$B85)-COUNTIFS('PARTICIPANT NAME LIST'!$G$9:$G85,"&gt;=7",'PARTICIPANT NAME LIST'!$G$9:$G85,"&lt;=12"))</f>
        <v/>
      </c>
      <c r="B85" s="64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LIST'!$B85))</f>
        <v/>
      </c>
      <c r="C85" s="55"/>
      <c r="D85" s="65"/>
      <c r="E85" s="66" t="str">
        <f>IF(OR(ISBLANK('PARTICIPANT NAME LIST'!$B85),'PARTICIPANT NAME LIST'!$G85=7,'PARTICIPANT NAME LIST'!$G85=8,'PARTICIPANT NAME LIST'!$G85=9,'PARTICIPANT NAME LIST'!$G85=10,'PARTICIPANT NAME LIST'!$G85=11,'PARTICIPANT NAME LIST'!$G85=12),"",'PARTICIPANT NAME LIST'!$F85)</f>
        <v/>
      </c>
      <c r="F85" s="67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LIST'!$H85))</f>
        <v/>
      </c>
      <c r="G85" s="68" t="e">
        <f>IF(AND('PARTICIPANT NAME LIST'!$G85=3,'PARTICIPANT NAME LIST'!#REF!="C"),"ü","")</f>
        <v>#REF!</v>
      </c>
      <c r="H85" s="68" t="e">
        <f>IF(AND('PARTICIPANT NAME LIST'!$G85=4,'PARTICIPANT NAME LIST'!#REF!="C"),"ü","")</f>
        <v>#REF!</v>
      </c>
      <c r="I85" s="68" t="e">
        <f>IF(AND('PARTICIPANT NAME LIST'!$G85=5,'PARTICIPANT NAME LIST'!#REF!="C"),"ü","")</f>
        <v>#REF!</v>
      </c>
      <c r="J85" s="68" t="e">
        <f>IF(AND('PARTICIPANT NAME LIST'!$G85=6,'PARTICIPANT NAME LIST'!#REF!="C"),"ü","")</f>
        <v>#REF!</v>
      </c>
      <c r="K85" s="68" t="e">
        <f>IF(AND('PARTICIPANT NAME LIST'!$G85=3,'PARTICIPANT NAME LIST'!#REF!="E"),"ü","")</f>
        <v>#REF!</v>
      </c>
      <c r="L85" s="68" t="e">
        <f>IF(AND('PARTICIPANT NAME LIST'!$G85=4,'PARTICIPANT NAME LIST'!#REF!="E"),"ü","")</f>
        <v>#REF!</v>
      </c>
      <c r="M85" s="68" t="e">
        <f>IF(AND('PARTICIPANT NAME LIST'!$G85=5,'PARTICIPANT NAME LIST'!#REF!="E"),"ü","")</f>
        <v>#REF!</v>
      </c>
      <c r="N85" s="68" t="e">
        <f>IF(AND('PARTICIPANT NAME LIST'!$G85=6,'PARTICIPANT NAME LIST'!#REF!="E"),"ü","")</f>
        <v>#REF!</v>
      </c>
      <c r="O85" s="68" t="e">
        <f>IF(AND('PARTICIPANT NAME LIST'!$G85=3,'PARTICIPANT NAME LIST'!#REF!="M"),"ü","")</f>
        <v>#REF!</v>
      </c>
      <c r="P85" s="68" t="e">
        <f>IF(AND('PARTICIPANT NAME LIST'!$G85=4,'PARTICIPANT NAME LIST'!#REF!="M"),"ü","")</f>
        <v>#REF!</v>
      </c>
      <c r="Q85" s="68" t="e">
        <f>IF(AND('PARTICIPANT NAME LIST'!$G85=5,'PARTICIPANT NAME LIST'!#REF!="M"),"ü","")</f>
        <v>#REF!</v>
      </c>
      <c r="R85" s="68" t="e">
        <f>IF(AND('PARTICIPANT NAME LIST'!$G85=6,'PARTICIPANT NAME LIST'!#REF!="M"),"ü","")</f>
        <v>#REF!</v>
      </c>
      <c r="S85" s="52"/>
      <c r="T85" s="52"/>
      <c r="U85" s="52"/>
      <c r="V85" s="52"/>
      <c r="W85" s="52"/>
      <c r="X85" s="52"/>
      <c r="Y85" s="52"/>
      <c r="Z85" s="52"/>
    </row>
    <row r="86" spans="1:26" ht="20.25" customHeight="1">
      <c r="A86" s="63" t="str">
        <f>IF(OR(ISBLANK('PARTICIPANT NAME LIST'!$B86),'PARTICIPANT NAME LIST'!G86=7,'PARTICIPANT NAME LIST'!G86=8,'PARTICIPANT NAME LIST'!G86=9,'PARTICIPANT NAME LIST'!G86=10,'PARTICIPANT NAME LIST'!G86=11,'PARTICIPANT NAME LIST'!G86=12),"",COUNTA('PARTICIPANT NAME LIST'!$B$9:$B86)-COUNTIFS('PARTICIPANT NAME LIST'!$G$9:$G86,"&gt;=7",'PARTICIPANT NAME LIST'!$G$9:$G86,"&lt;=12"))</f>
        <v/>
      </c>
      <c r="B86" s="64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LIST'!$B86))</f>
        <v/>
      </c>
      <c r="C86" s="55"/>
      <c r="D86" s="65"/>
      <c r="E86" s="66" t="str">
        <f>IF(OR(ISBLANK('PARTICIPANT NAME LIST'!$B86),'PARTICIPANT NAME LIST'!$G86=7,'PARTICIPANT NAME LIST'!$G86=8,'PARTICIPANT NAME LIST'!$G86=9,'PARTICIPANT NAME LIST'!$G86=10,'PARTICIPANT NAME LIST'!$G86=11,'PARTICIPANT NAME LIST'!$G86=12),"",'PARTICIPANT NAME LIST'!$F86)</f>
        <v/>
      </c>
      <c r="F86" s="67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LIST'!$H86))</f>
        <v/>
      </c>
      <c r="G86" s="68" t="e">
        <f>IF(AND('PARTICIPANT NAME LIST'!$G86=3,'PARTICIPANT NAME LIST'!#REF!="C"),"ü","")</f>
        <v>#REF!</v>
      </c>
      <c r="H86" s="68" t="e">
        <f>IF(AND('PARTICIPANT NAME LIST'!$G86=4,'PARTICIPANT NAME LIST'!#REF!="C"),"ü","")</f>
        <v>#REF!</v>
      </c>
      <c r="I86" s="68" t="e">
        <f>IF(AND('PARTICIPANT NAME LIST'!$G86=5,'PARTICIPANT NAME LIST'!#REF!="C"),"ü","")</f>
        <v>#REF!</v>
      </c>
      <c r="J86" s="68" t="e">
        <f>IF(AND('PARTICIPANT NAME LIST'!$G86=6,'PARTICIPANT NAME LIST'!#REF!="C"),"ü","")</f>
        <v>#REF!</v>
      </c>
      <c r="K86" s="68" t="e">
        <f>IF(AND('PARTICIPANT NAME LIST'!$G86=3,'PARTICIPANT NAME LIST'!#REF!="E"),"ü","")</f>
        <v>#REF!</v>
      </c>
      <c r="L86" s="68" t="e">
        <f>IF(AND('PARTICIPANT NAME LIST'!$G86=4,'PARTICIPANT NAME LIST'!#REF!="E"),"ü","")</f>
        <v>#REF!</v>
      </c>
      <c r="M86" s="68" t="e">
        <f>IF(AND('PARTICIPANT NAME LIST'!$G86=5,'PARTICIPANT NAME LIST'!#REF!="E"),"ü","")</f>
        <v>#REF!</v>
      </c>
      <c r="N86" s="68" t="e">
        <f>IF(AND('PARTICIPANT NAME LIST'!$G86=6,'PARTICIPANT NAME LIST'!#REF!="E"),"ü","")</f>
        <v>#REF!</v>
      </c>
      <c r="O86" s="68" t="e">
        <f>IF(AND('PARTICIPANT NAME LIST'!$G86=3,'PARTICIPANT NAME LIST'!#REF!="M"),"ü","")</f>
        <v>#REF!</v>
      </c>
      <c r="P86" s="68" t="e">
        <f>IF(AND('PARTICIPANT NAME LIST'!$G86=4,'PARTICIPANT NAME LIST'!#REF!="M"),"ü","")</f>
        <v>#REF!</v>
      </c>
      <c r="Q86" s="68" t="e">
        <f>IF(AND('PARTICIPANT NAME LIST'!$G86=5,'PARTICIPANT NAME LIST'!#REF!="M"),"ü","")</f>
        <v>#REF!</v>
      </c>
      <c r="R86" s="68" t="e">
        <f>IF(AND('PARTICIPANT NAME LIST'!$G86=6,'PARTICIPANT NAME LIST'!#REF!="M"),"ü","")</f>
        <v>#REF!</v>
      </c>
      <c r="S86" s="52"/>
      <c r="T86" s="52"/>
      <c r="U86" s="52"/>
      <c r="V86" s="52"/>
      <c r="W86" s="52"/>
      <c r="X86" s="52"/>
      <c r="Y86" s="52"/>
      <c r="Z86" s="52"/>
    </row>
    <row r="87" spans="1:26" ht="20.25" customHeight="1">
      <c r="A87" s="63" t="str">
        <f>IF(OR(ISBLANK('PARTICIPANT NAME LIST'!$B87),'PARTICIPANT NAME LIST'!G87=7,'PARTICIPANT NAME LIST'!G87=8,'PARTICIPANT NAME LIST'!G87=9,'PARTICIPANT NAME LIST'!G87=10,'PARTICIPANT NAME LIST'!G87=11,'PARTICIPANT NAME LIST'!G87=12),"",COUNTA('PARTICIPANT NAME LIST'!$B$9:$B87)-COUNTIFS('PARTICIPANT NAME LIST'!$G$9:$G87,"&gt;=7",'PARTICIPANT NAME LIST'!$G$9:$G87,"&lt;=12"))</f>
        <v/>
      </c>
      <c r="B87" s="64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LIST'!$B87))</f>
        <v/>
      </c>
      <c r="C87" s="55"/>
      <c r="D87" s="65"/>
      <c r="E87" s="66" t="str">
        <f>IF(OR(ISBLANK('PARTICIPANT NAME LIST'!$B87),'PARTICIPANT NAME LIST'!$G87=7,'PARTICIPANT NAME LIST'!$G87=8,'PARTICIPANT NAME LIST'!$G87=9,'PARTICIPANT NAME LIST'!$G87=10,'PARTICIPANT NAME LIST'!$G87=11,'PARTICIPANT NAME LIST'!$G87=12),"",'PARTICIPANT NAME LIST'!$F87)</f>
        <v/>
      </c>
      <c r="F87" s="67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LIST'!$H87))</f>
        <v/>
      </c>
      <c r="G87" s="68" t="e">
        <f>IF(AND('PARTICIPANT NAME LIST'!$G87=3,'PARTICIPANT NAME LIST'!#REF!="C"),"ü","")</f>
        <v>#REF!</v>
      </c>
      <c r="H87" s="68" t="e">
        <f>IF(AND('PARTICIPANT NAME LIST'!$G87=4,'PARTICIPANT NAME LIST'!#REF!="C"),"ü","")</f>
        <v>#REF!</v>
      </c>
      <c r="I87" s="68" t="e">
        <f>IF(AND('PARTICIPANT NAME LIST'!$G87=5,'PARTICIPANT NAME LIST'!#REF!="C"),"ü","")</f>
        <v>#REF!</v>
      </c>
      <c r="J87" s="68" t="e">
        <f>IF(AND('PARTICIPANT NAME LIST'!$G87=6,'PARTICIPANT NAME LIST'!#REF!="C"),"ü","")</f>
        <v>#REF!</v>
      </c>
      <c r="K87" s="68" t="e">
        <f>IF(AND('PARTICIPANT NAME LIST'!$G87=3,'PARTICIPANT NAME LIST'!#REF!="E"),"ü","")</f>
        <v>#REF!</v>
      </c>
      <c r="L87" s="68" t="e">
        <f>IF(AND('PARTICIPANT NAME LIST'!$G87=4,'PARTICIPANT NAME LIST'!#REF!="E"),"ü","")</f>
        <v>#REF!</v>
      </c>
      <c r="M87" s="68" t="e">
        <f>IF(AND('PARTICIPANT NAME LIST'!$G87=5,'PARTICIPANT NAME LIST'!#REF!="E"),"ü","")</f>
        <v>#REF!</v>
      </c>
      <c r="N87" s="68" t="e">
        <f>IF(AND('PARTICIPANT NAME LIST'!$G87=6,'PARTICIPANT NAME LIST'!#REF!="E"),"ü","")</f>
        <v>#REF!</v>
      </c>
      <c r="O87" s="68" t="e">
        <f>IF(AND('PARTICIPANT NAME LIST'!$G87=3,'PARTICIPANT NAME LIST'!#REF!="M"),"ü","")</f>
        <v>#REF!</v>
      </c>
      <c r="P87" s="68" t="e">
        <f>IF(AND('PARTICIPANT NAME LIST'!$G87=4,'PARTICIPANT NAME LIST'!#REF!="M"),"ü","")</f>
        <v>#REF!</v>
      </c>
      <c r="Q87" s="68" t="e">
        <f>IF(AND('PARTICIPANT NAME LIST'!$G87=5,'PARTICIPANT NAME LIST'!#REF!="M"),"ü","")</f>
        <v>#REF!</v>
      </c>
      <c r="R87" s="68" t="e">
        <f>IF(AND('PARTICIPANT NAME LIST'!$G87=6,'PARTICIPANT NAME LIST'!#REF!="M"),"ü","")</f>
        <v>#REF!</v>
      </c>
      <c r="S87" s="52"/>
      <c r="T87" s="52"/>
      <c r="U87" s="52"/>
      <c r="V87" s="52"/>
      <c r="W87" s="52"/>
      <c r="X87" s="52"/>
      <c r="Y87" s="52"/>
      <c r="Z87" s="52"/>
    </row>
    <row r="88" spans="1:26" ht="20.25" customHeight="1">
      <c r="A88" s="63" t="str">
        <f>IF(OR(ISBLANK('PARTICIPANT NAME LIST'!$B88),'PARTICIPANT NAME LIST'!G88=7,'PARTICIPANT NAME LIST'!G88=8,'PARTICIPANT NAME LIST'!G88=9,'PARTICIPANT NAME LIST'!G88=10,'PARTICIPANT NAME LIST'!G88=11,'PARTICIPANT NAME LIST'!G88=12),"",COUNTA('PARTICIPANT NAME LIST'!$B$9:$B88)-COUNTIFS('PARTICIPANT NAME LIST'!$G$9:$G88,"&gt;=7",'PARTICIPANT NAME LIST'!$G$9:$G88,"&lt;=12"))</f>
        <v/>
      </c>
      <c r="B88" s="64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LIST'!$B88))</f>
        <v/>
      </c>
      <c r="C88" s="55"/>
      <c r="D88" s="65"/>
      <c r="E88" s="66" t="str">
        <f>IF(OR(ISBLANK('PARTICIPANT NAME LIST'!$B88),'PARTICIPANT NAME LIST'!$G88=7,'PARTICIPANT NAME LIST'!$G88=8,'PARTICIPANT NAME LIST'!$G88=9,'PARTICIPANT NAME LIST'!$G88=10,'PARTICIPANT NAME LIST'!$G88=11,'PARTICIPANT NAME LIST'!$G88=12),"",'PARTICIPANT NAME LIST'!$F88)</f>
        <v/>
      </c>
      <c r="F88" s="67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LIST'!$H88))</f>
        <v/>
      </c>
      <c r="G88" s="68" t="e">
        <f>IF(AND('PARTICIPANT NAME LIST'!$G88=3,'PARTICIPANT NAME LIST'!#REF!="C"),"ü","")</f>
        <v>#REF!</v>
      </c>
      <c r="H88" s="68" t="e">
        <f>IF(AND('PARTICIPANT NAME LIST'!$G88=4,'PARTICIPANT NAME LIST'!#REF!="C"),"ü","")</f>
        <v>#REF!</v>
      </c>
      <c r="I88" s="68" t="e">
        <f>IF(AND('PARTICIPANT NAME LIST'!$G88=5,'PARTICIPANT NAME LIST'!#REF!="C"),"ü","")</f>
        <v>#REF!</v>
      </c>
      <c r="J88" s="68" t="e">
        <f>IF(AND('PARTICIPANT NAME LIST'!$G88=6,'PARTICIPANT NAME LIST'!#REF!="C"),"ü","")</f>
        <v>#REF!</v>
      </c>
      <c r="K88" s="68" t="e">
        <f>IF(AND('PARTICIPANT NAME LIST'!$G88=3,'PARTICIPANT NAME LIST'!#REF!="E"),"ü","")</f>
        <v>#REF!</v>
      </c>
      <c r="L88" s="68" t="e">
        <f>IF(AND('PARTICIPANT NAME LIST'!$G88=4,'PARTICIPANT NAME LIST'!#REF!="E"),"ü","")</f>
        <v>#REF!</v>
      </c>
      <c r="M88" s="68" t="e">
        <f>IF(AND('PARTICIPANT NAME LIST'!$G88=5,'PARTICIPANT NAME LIST'!#REF!="E"),"ü","")</f>
        <v>#REF!</v>
      </c>
      <c r="N88" s="68" t="e">
        <f>IF(AND('PARTICIPANT NAME LIST'!$G88=6,'PARTICIPANT NAME LIST'!#REF!="E"),"ü","")</f>
        <v>#REF!</v>
      </c>
      <c r="O88" s="68" t="e">
        <f>IF(AND('PARTICIPANT NAME LIST'!$G88=3,'PARTICIPANT NAME LIST'!#REF!="M"),"ü","")</f>
        <v>#REF!</v>
      </c>
      <c r="P88" s="68" t="e">
        <f>IF(AND('PARTICIPANT NAME LIST'!$G88=4,'PARTICIPANT NAME LIST'!#REF!="M"),"ü","")</f>
        <v>#REF!</v>
      </c>
      <c r="Q88" s="68" t="e">
        <f>IF(AND('PARTICIPANT NAME LIST'!$G88=5,'PARTICIPANT NAME LIST'!#REF!="M"),"ü","")</f>
        <v>#REF!</v>
      </c>
      <c r="R88" s="68" t="e">
        <f>IF(AND('PARTICIPANT NAME LIST'!$G88=6,'PARTICIPANT NAME LIST'!#REF!="M"),"ü","")</f>
        <v>#REF!</v>
      </c>
      <c r="S88" s="52"/>
      <c r="T88" s="52"/>
      <c r="U88" s="52"/>
      <c r="V88" s="52"/>
      <c r="W88" s="52"/>
      <c r="X88" s="52"/>
      <c r="Y88" s="52"/>
      <c r="Z88" s="52"/>
    </row>
    <row r="89" spans="1:26" ht="20.25" customHeight="1">
      <c r="A89" s="63" t="str">
        <f>IF(OR(ISBLANK('PARTICIPANT NAME LIST'!$B89),'PARTICIPANT NAME LIST'!G89=7,'PARTICIPANT NAME LIST'!G89=8,'PARTICIPANT NAME LIST'!G89=9,'PARTICIPANT NAME LIST'!G89=10,'PARTICIPANT NAME LIST'!G89=11,'PARTICIPANT NAME LIST'!G89=12),"",COUNTA('PARTICIPANT NAME LIST'!$B$9:$B89)-COUNTIFS('PARTICIPANT NAME LIST'!$G$9:$G89,"&gt;=7",'PARTICIPANT NAME LIST'!$G$9:$G89,"&lt;=12"))</f>
        <v/>
      </c>
      <c r="B89" s="64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LIST'!$B89))</f>
        <v/>
      </c>
      <c r="C89" s="55"/>
      <c r="D89" s="65"/>
      <c r="E89" s="66" t="str">
        <f>IF(OR(ISBLANK('PARTICIPANT NAME LIST'!$B89),'PARTICIPANT NAME LIST'!$G89=7,'PARTICIPANT NAME LIST'!$G89=8,'PARTICIPANT NAME LIST'!$G89=9,'PARTICIPANT NAME LIST'!$G89=10,'PARTICIPANT NAME LIST'!$G89=11,'PARTICIPANT NAME LIST'!$G89=12),"",'PARTICIPANT NAME LIST'!$F89)</f>
        <v/>
      </c>
      <c r="F89" s="67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LIST'!$H89))</f>
        <v/>
      </c>
      <c r="G89" s="68" t="e">
        <f>IF(AND('PARTICIPANT NAME LIST'!$G89=3,'PARTICIPANT NAME LIST'!#REF!="C"),"ü","")</f>
        <v>#REF!</v>
      </c>
      <c r="H89" s="68" t="e">
        <f>IF(AND('PARTICIPANT NAME LIST'!$G89=4,'PARTICIPANT NAME LIST'!#REF!="C"),"ü","")</f>
        <v>#REF!</v>
      </c>
      <c r="I89" s="68" t="e">
        <f>IF(AND('PARTICIPANT NAME LIST'!$G89=5,'PARTICIPANT NAME LIST'!#REF!="C"),"ü","")</f>
        <v>#REF!</v>
      </c>
      <c r="J89" s="68" t="e">
        <f>IF(AND('PARTICIPANT NAME LIST'!$G89=6,'PARTICIPANT NAME LIST'!#REF!="C"),"ü","")</f>
        <v>#REF!</v>
      </c>
      <c r="K89" s="68" t="e">
        <f>IF(AND('PARTICIPANT NAME LIST'!$G89=3,'PARTICIPANT NAME LIST'!#REF!="E"),"ü","")</f>
        <v>#REF!</v>
      </c>
      <c r="L89" s="68" t="e">
        <f>IF(AND('PARTICIPANT NAME LIST'!$G89=4,'PARTICIPANT NAME LIST'!#REF!="E"),"ü","")</f>
        <v>#REF!</v>
      </c>
      <c r="M89" s="68" t="e">
        <f>IF(AND('PARTICIPANT NAME LIST'!$G89=5,'PARTICIPANT NAME LIST'!#REF!="E"),"ü","")</f>
        <v>#REF!</v>
      </c>
      <c r="N89" s="68" t="e">
        <f>IF(AND('PARTICIPANT NAME LIST'!$G89=6,'PARTICIPANT NAME LIST'!#REF!="E"),"ü","")</f>
        <v>#REF!</v>
      </c>
      <c r="O89" s="68" t="e">
        <f>IF(AND('PARTICIPANT NAME LIST'!$G89=3,'PARTICIPANT NAME LIST'!#REF!="M"),"ü","")</f>
        <v>#REF!</v>
      </c>
      <c r="P89" s="68" t="e">
        <f>IF(AND('PARTICIPANT NAME LIST'!$G89=4,'PARTICIPANT NAME LIST'!#REF!="M"),"ü","")</f>
        <v>#REF!</v>
      </c>
      <c r="Q89" s="68" t="e">
        <f>IF(AND('PARTICIPANT NAME LIST'!$G89=5,'PARTICIPANT NAME LIST'!#REF!="M"),"ü","")</f>
        <v>#REF!</v>
      </c>
      <c r="R89" s="68" t="e">
        <f>IF(AND('PARTICIPANT NAME LIST'!$G89=6,'PARTICIPANT NAME LIST'!#REF!="M"),"ü","")</f>
        <v>#REF!</v>
      </c>
      <c r="S89" s="52"/>
      <c r="T89" s="52"/>
      <c r="U89" s="52"/>
      <c r="V89" s="52"/>
      <c r="W89" s="52"/>
      <c r="X89" s="52"/>
      <c r="Y89" s="52"/>
      <c r="Z89" s="52"/>
    </row>
    <row r="90" spans="1:26" ht="20.25" customHeight="1">
      <c r="A90" s="63" t="str">
        <f>IF(OR(ISBLANK('PARTICIPANT NAME LIST'!$B90),'PARTICIPANT NAME LIST'!G90=7,'PARTICIPANT NAME LIST'!G90=8,'PARTICIPANT NAME LIST'!G90=9,'PARTICIPANT NAME LIST'!G90=10,'PARTICIPANT NAME LIST'!G90=11,'PARTICIPANT NAME LIST'!G90=12),"",COUNTA('PARTICIPANT NAME LIST'!$B$9:$B90)-COUNTIFS('PARTICIPANT NAME LIST'!$G$9:$G90,"&gt;=7",'PARTICIPANT NAME LIST'!$G$9:$G90,"&lt;=12"))</f>
        <v/>
      </c>
      <c r="B90" s="64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LIST'!$B90))</f>
        <v/>
      </c>
      <c r="C90" s="55"/>
      <c r="D90" s="65"/>
      <c r="E90" s="66" t="str">
        <f>IF(OR(ISBLANK('PARTICIPANT NAME LIST'!$B90),'PARTICIPANT NAME LIST'!$G90=7,'PARTICIPANT NAME LIST'!$G90=8,'PARTICIPANT NAME LIST'!$G90=9,'PARTICIPANT NAME LIST'!$G90=10,'PARTICIPANT NAME LIST'!$G90=11,'PARTICIPANT NAME LIST'!$G90=12),"",'PARTICIPANT NAME LIST'!$F90)</f>
        <v/>
      </c>
      <c r="F90" s="67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LIST'!$H90))</f>
        <v/>
      </c>
      <c r="G90" s="68" t="e">
        <f>IF(AND('PARTICIPANT NAME LIST'!$G90=3,'PARTICIPANT NAME LIST'!#REF!="C"),"ü","")</f>
        <v>#REF!</v>
      </c>
      <c r="H90" s="68" t="e">
        <f>IF(AND('PARTICIPANT NAME LIST'!$G90=4,'PARTICIPANT NAME LIST'!#REF!="C"),"ü","")</f>
        <v>#REF!</v>
      </c>
      <c r="I90" s="68" t="e">
        <f>IF(AND('PARTICIPANT NAME LIST'!$G90=5,'PARTICIPANT NAME LIST'!#REF!="C"),"ü","")</f>
        <v>#REF!</v>
      </c>
      <c r="J90" s="68" t="e">
        <f>IF(AND('PARTICIPANT NAME LIST'!$G90=6,'PARTICIPANT NAME LIST'!#REF!="C"),"ü","")</f>
        <v>#REF!</v>
      </c>
      <c r="K90" s="68" t="e">
        <f>IF(AND('PARTICIPANT NAME LIST'!$G90=3,'PARTICIPANT NAME LIST'!#REF!="E"),"ü","")</f>
        <v>#REF!</v>
      </c>
      <c r="L90" s="68" t="e">
        <f>IF(AND('PARTICIPANT NAME LIST'!$G90=4,'PARTICIPANT NAME LIST'!#REF!="E"),"ü","")</f>
        <v>#REF!</v>
      </c>
      <c r="M90" s="68" t="e">
        <f>IF(AND('PARTICIPANT NAME LIST'!$G90=5,'PARTICIPANT NAME LIST'!#REF!="E"),"ü","")</f>
        <v>#REF!</v>
      </c>
      <c r="N90" s="68" t="e">
        <f>IF(AND('PARTICIPANT NAME LIST'!$G90=6,'PARTICIPANT NAME LIST'!#REF!="E"),"ü","")</f>
        <v>#REF!</v>
      </c>
      <c r="O90" s="68" t="e">
        <f>IF(AND('PARTICIPANT NAME LIST'!$G90=3,'PARTICIPANT NAME LIST'!#REF!="M"),"ü","")</f>
        <v>#REF!</v>
      </c>
      <c r="P90" s="68" t="e">
        <f>IF(AND('PARTICIPANT NAME LIST'!$G90=4,'PARTICIPANT NAME LIST'!#REF!="M"),"ü","")</f>
        <v>#REF!</v>
      </c>
      <c r="Q90" s="68" t="e">
        <f>IF(AND('PARTICIPANT NAME LIST'!$G90=5,'PARTICIPANT NAME LIST'!#REF!="M"),"ü","")</f>
        <v>#REF!</v>
      </c>
      <c r="R90" s="68" t="e">
        <f>IF(AND('PARTICIPANT NAME LIST'!$G90=6,'PARTICIPANT NAME LIST'!#REF!="M"),"ü","")</f>
        <v>#REF!</v>
      </c>
      <c r="S90" s="52"/>
      <c r="T90" s="52"/>
      <c r="U90" s="52"/>
      <c r="V90" s="52"/>
      <c r="W90" s="52"/>
      <c r="X90" s="52"/>
      <c r="Y90" s="52"/>
      <c r="Z90" s="52"/>
    </row>
    <row r="91" spans="1:26" ht="20.25" customHeight="1">
      <c r="A91" s="63" t="str">
        <f>IF(OR(ISBLANK('PARTICIPANT NAME LIST'!$B91),'PARTICIPANT NAME LIST'!G91=7,'PARTICIPANT NAME LIST'!G91=8,'PARTICIPANT NAME LIST'!G91=9,'PARTICIPANT NAME LIST'!G91=10,'PARTICIPANT NAME LIST'!G91=11,'PARTICIPANT NAME LIST'!G91=12),"",COUNTA('PARTICIPANT NAME LIST'!$B$9:$B91)-COUNTIFS('PARTICIPANT NAME LIST'!$G$9:$G91,"&gt;=7",'PARTICIPANT NAME LIST'!$G$9:$G91,"&lt;=12"))</f>
        <v/>
      </c>
      <c r="B91" s="64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LIST'!$B91))</f>
        <v/>
      </c>
      <c r="C91" s="55"/>
      <c r="D91" s="65"/>
      <c r="E91" s="66" t="str">
        <f>IF(OR(ISBLANK('PARTICIPANT NAME LIST'!$B91),'PARTICIPANT NAME LIST'!$G91=7,'PARTICIPANT NAME LIST'!$G91=8,'PARTICIPANT NAME LIST'!$G91=9,'PARTICIPANT NAME LIST'!$G91=10,'PARTICIPANT NAME LIST'!$G91=11,'PARTICIPANT NAME LIST'!$G91=12),"",'PARTICIPANT NAME LIST'!$F91)</f>
        <v/>
      </c>
      <c r="F91" s="67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LIST'!$H91))</f>
        <v/>
      </c>
      <c r="G91" s="68" t="e">
        <f>IF(AND('PARTICIPANT NAME LIST'!$G91=3,'PARTICIPANT NAME LIST'!#REF!="C"),"ü","")</f>
        <v>#REF!</v>
      </c>
      <c r="H91" s="68" t="e">
        <f>IF(AND('PARTICIPANT NAME LIST'!$G91=4,'PARTICIPANT NAME LIST'!#REF!="C"),"ü","")</f>
        <v>#REF!</v>
      </c>
      <c r="I91" s="68" t="e">
        <f>IF(AND('PARTICIPANT NAME LIST'!$G91=5,'PARTICIPANT NAME LIST'!#REF!="C"),"ü","")</f>
        <v>#REF!</v>
      </c>
      <c r="J91" s="68" t="e">
        <f>IF(AND('PARTICIPANT NAME LIST'!$G91=6,'PARTICIPANT NAME LIST'!#REF!="C"),"ü","")</f>
        <v>#REF!</v>
      </c>
      <c r="K91" s="68" t="e">
        <f>IF(AND('PARTICIPANT NAME LIST'!$G91=3,'PARTICIPANT NAME LIST'!#REF!="E"),"ü","")</f>
        <v>#REF!</v>
      </c>
      <c r="L91" s="68" t="e">
        <f>IF(AND('PARTICIPANT NAME LIST'!$G91=4,'PARTICIPANT NAME LIST'!#REF!="E"),"ü","")</f>
        <v>#REF!</v>
      </c>
      <c r="M91" s="68" t="e">
        <f>IF(AND('PARTICIPANT NAME LIST'!$G91=5,'PARTICIPANT NAME LIST'!#REF!="E"),"ü","")</f>
        <v>#REF!</v>
      </c>
      <c r="N91" s="68" t="e">
        <f>IF(AND('PARTICIPANT NAME LIST'!$G91=6,'PARTICIPANT NAME LIST'!#REF!="E"),"ü","")</f>
        <v>#REF!</v>
      </c>
      <c r="O91" s="68" t="e">
        <f>IF(AND('PARTICIPANT NAME LIST'!$G91=3,'PARTICIPANT NAME LIST'!#REF!="M"),"ü","")</f>
        <v>#REF!</v>
      </c>
      <c r="P91" s="68" t="e">
        <f>IF(AND('PARTICIPANT NAME LIST'!$G91=4,'PARTICIPANT NAME LIST'!#REF!="M"),"ü","")</f>
        <v>#REF!</v>
      </c>
      <c r="Q91" s="68" t="e">
        <f>IF(AND('PARTICIPANT NAME LIST'!$G91=5,'PARTICIPANT NAME LIST'!#REF!="M"),"ü","")</f>
        <v>#REF!</v>
      </c>
      <c r="R91" s="68" t="e">
        <f>IF(AND('PARTICIPANT NAME LIST'!$G91=6,'PARTICIPANT NAME LIST'!#REF!="M"),"ü","")</f>
        <v>#REF!</v>
      </c>
      <c r="S91" s="52"/>
      <c r="T91" s="52"/>
      <c r="U91" s="52"/>
      <c r="V91" s="52"/>
      <c r="W91" s="52"/>
      <c r="X91" s="52"/>
      <c r="Y91" s="52"/>
      <c r="Z91" s="52"/>
    </row>
    <row r="92" spans="1:26" ht="20.25" customHeight="1">
      <c r="A92" s="63" t="str">
        <f>IF(OR(ISBLANK('PARTICIPANT NAME LIST'!$B92),'PARTICIPANT NAME LIST'!G92=7,'PARTICIPANT NAME LIST'!G92=8,'PARTICIPANT NAME LIST'!G92=9,'PARTICIPANT NAME LIST'!G92=10,'PARTICIPANT NAME LIST'!G92=11,'PARTICIPANT NAME LIST'!G92=12),"",COUNTA('PARTICIPANT NAME LIST'!$B$9:$B92)-COUNTIFS('PARTICIPANT NAME LIST'!$G$9:$G92,"&gt;=7",'PARTICIPANT NAME LIST'!$G$9:$G92,"&lt;=12"))</f>
        <v/>
      </c>
      <c r="B92" s="64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LIST'!$B92))</f>
        <v/>
      </c>
      <c r="C92" s="55"/>
      <c r="D92" s="65"/>
      <c r="E92" s="66" t="str">
        <f>IF(OR(ISBLANK('PARTICIPANT NAME LIST'!$B92),'PARTICIPANT NAME LIST'!$G92=7,'PARTICIPANT NAME LIST'!$G92=8,'PARTICIPANT NAME LIST'!$G92=9,'PARTICIPANT NAME LIST'!$G92=10,'PARTICIPANT NAME LIST'!$G92=11,'PARTICIPANT NAME LIST'!$G92=12),"",'PARTICIPANT NAME LIST'!$F92)</f>
        <v/>
      </c>
      <c r="F92" s="67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LIST'!$H92))</f>
        <v/>
      </c>
      <c r="G92" s="68" t="e">
        <f>IF(AND('PARTICIPANT NAME LIST'!$G92=3,'PARTICIPANT NAME LIST'!#REF!="C"),"ü","")</f>
        <v>#REF!</v>
      </c>
      <c r="H92" s="68" t="e">
        <f>IF(AND('PARTICIPANT NAME LIST'!$G92=4,'PARTICIPANT NAME LIST'!#REF!="C"),"ü","")</f>
        <v>#REF!</v>
      </c>
      <c r="I92" s="68" t="e">
        <f>IF(AND('PARTICIPANT NAME LIST'!$G92=5,'PARTICIPANT NAME LIST'!#REF!="C"),"ü","")</f>
        <v>#REF!</v>
      </c>
      <c r="J92" s="68" t="e">
        <f>IF(AND('PARTICIPANT NAME LIST'!$G92=6,'PARTICIPANT NAME LIST'!#REF!="C"),"ü","")</f>
        <v>#REF!</v>
      </c>
      <c r="K92" s="68" t="e">
        <f>IF(AND('PARTICIPANT NAME LIST'!$G92=3,'PARTICIPANT NAME LIST'!#REF!="E"),"ü","")</f>
        <v>#REF!</v>
      </c>
      <c r="L92" s="68" t="e">
        <f>IF(AND('PARTICIPANT NAME LIST'!$G92=4,'PARTICIPANT NAME LIST'!#REF!="E"),"ü","")</f>
        <v>#REF!</v>
      </c>
      <c r="M92" s="68" t="e">
        <f>IF(AND('PARTICIPANT NAME LIST'!$G92=5,'PARTICIPANT NAME LIST'!#REF!="E"),"ü","")</f>
        <v>#REF!</v>
      </c>
      <c r="N92" s="68" t="e">
        <f>IF(AND('PARTICIPANT NAME LIST'!$G92=6,'PARTICIPANT NAME LIST'!#REF!="E"),"ü","")</f>
        <v>#REF!</v>
      </c>
      <c r="O92" s="68" t="e">
        <f>IF(AND('PARTICIPANT NAME LIST'!$G92=3,'PARTICIPANT NAME LIST'!#REF!="M"),"ü","")</f>
        <v>#REF!</v>
      </c>
      <c r="P92" s="68" t="e">
        <f>IF(AND('PARTICIPANT NAME LIST'!$G92=4,'PARTICIPANT NAME LIST'!#REF!="M"),"ü","")</f>
        <v>#REF!</v>
      </c>
      <c r="Q92" s="68" t="e">
        <f>IF(AND('PARTICIPANT NAME LIST'!$G92=5,'PARTICIPANT NAME LIST'!#REF!="M"),"ü","")</f>
        <v>#REF!</v>
      </c>
      <c r="R92" s="68" t="e">
        <f>IF(AND('PARTICIPANT NAME LIST'!$G92=6,'PARTICIPANT NAME LIST'!#REF!="M"),"ü","")</f>
        <v>#REF!</v>
      </c>
      <c r="S92" s="52"/>
      <c r="T92" s="52"/>
      <c r="U92" s="52"/>
      <c r="V92" s="52"/>
      <c r="W92" s="52"/>
      <c r="X92" s="52"/>
      <c r="Y92" s="52"/>
      <c r="Z92" s="52"/>
    </row>
    <row r="93" spans="1:26" ht="20.25" customHeight="1">
      <c r="A93" s="63" t="str">
        <f>IF(OR(ISBLANK('PARTICIPANT NAME LIST'!$B93),'PARTICIPANT NAME LIST'!G93=7,'PARTICIPANT NAME LIST'!G93=8,'PARTICIPANT NAME LIST'!G93=9,'PARTICIPANT NAME LIST'!G93=10,'PARTICIPANT NAME LIST'!G93=11,'PARTICIPANT NAME LIST'!G93=12),"",COUNTA('PARTICIPANT NAME LIST'!$B$9:$B93)-COUNTIFS('PARTICIPANT NAME LIST'!$G$9:$G93,"&gt;=7",'PARTICIPANT NAME LIST'!$G$9:$G93,"&lt;=12"))</f>
        <v/>
      </c>
      <c r="B93" s="64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LIST'!$B93))</f>
        <v/>
      </c>
      <c r="C93" s="55"/>
      <c r="D93" s="65"/>
      <c r="E93" s="66" t="str">
        <f>IF(OR(ISBLANK('PARTICIPANT NAME LIST'!$B93),'PARTICIPANT NAME LIST'!$G93=7,'PARTICIPANT NAME LIST'!$G93=8,'PARTICIPANT NAME LIST'!$G93=9,'PARTICIPANT NAME LIST'!$G93=10,'PARTICIPANT NAME LIST'!$G93=11,'PARTICIPANT NAME LIST'!$G93=12),"",'PARTICIPANT NAME LIST'!$F93)</f>
        <v/>
      </c>
      <c r="F93" s="67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LIST'!$H93))</f>
        <v/>
      </c>
      <c r="G93" s="68" t="e">
        <f>IF(AND('PARTICIPANT NAME LIST'!$G93=3,'PARTICIPANT NAME LIST'!#REF!="C"),"ü","")</f>
        <v>#REF!</v>
      </c>
      <c r="H93" s="68" t="e">
        <f>IF(AND('PARTICIPANT NAME LIST'!$G93=4,'PARTICIPANT NAME LIST'!#REF!="C"),"ü","")</f>
        <v>#REF!</v>
      </c>
      <c r="I93" s="68" t="e">
        <f>IF(AND('PARTICIPANT NAME LIST'!$G93=5,'PARTICIPANT NAME LIST'!#REF!="C"),"ü","")</f>
        <v>#REF!</v>
      </c>
      <c r="J93" s="68" t="e">
        <f>IF(AND('PARTICIPANT NAME LIST'!$G93=6,'PARTICIPANT NAME LIST'!#REF!="C"),"ü","")</f>
        <v>#REF!</v>
      </c>
      <c r="K93" s="68" t="e">
        <f>IF(AND('PARTICIPANT NAME LIST'!$G93=3,'PARTICIPANT NAME LIST'!#REF!="E"),"ü","")</f>
        <v>#REF!</v>
      </c>
      <c r="L93" s="68" t="e">
        <f>IF(AND('PARTICIPANT NAME LIST'!$G93=4,'PARTICIPANT NAME LIST'!#REF!="E"),"ü","")</f>
        <v>#REF!</v>
      </c>
      <c r="M93" s="68" t="e">
        <f>IF(AND('PARTICIPANT NAME LIST'!$G93=5,'PARTICIPANT NAME LIST'!#REF!="E"),"ü","")</f>
        <v>#REF!</v>
      </c>
      <c r="N93" s="68" t="e">
        <f>IF(AND('PARTICIPANT NAME LIST'!$G93=6,'PARTICIPANT NAME LIST'!#REF!="E"),"ü","")</f>
        <v>#REF!</v>
      </c>
      <c r="O93" s="68" t="e">
        <f>IF(AND('PARTICIPANT NAME LIST'!$G93=3,'PARTICIPANT NAME LIST'!#REF!="M"),"ü","")</f>
        <v>#REF!</v>
      </c>
      <c r="P93" s="68" t="e">
        <f>IF(AND('PARTICIPANT NAME LIST'!$G93=4,'PARTICIPANT NAME LIST'!#REF!="M"),"ü","")</f>
        <v>#REF!</v>
      </c>
      <c r="Q93" s="68" t="e">
        <f>IF(AND('PARTICIPANT NAME LIST'!$G93=5,'PARTICIPANT NAME LIST'!#REF!="M"),"ü","")</f>
        <v>#REF!</v>
      </c>
      <c r="R93" s="68" t="e">
        <f>IF(AND('PARTICIPANT NAME LIST'!$G93=6,'PARTICIPANT NAME LIST'!#REF!="M"),"ü","")</f>
        <v>#REF!</v>
      </c>
      <c r="S93" s="52"/>
      <c r="T93" s="52"/>
      <c r="U93" s="52"/>
      <c r="V93" s="52"/>
      <c r="W93" s="52"/>
      <c r="X93" s="52"/>
      <c r="Y93" s="52"/>
      <c r="Z93" s="52"/>
    </row>
    <row r="94" spans="1:26" ht="20.25" customHeight="1">
      <c r="A94" s="63" t="str">
        <f>IF(OR(ISBLANK('PARTICIPANT NAME LIST'!$B94),'PARTICIPANT NAME LIST'!G94=7,'PARTICIPANT NAME LIST'!G94=8,'PARTICIPANT NAME LIST'!G94=9,'PARTICIPANT NAME LIST'!G94=10,'PARTICIPANT NAME LIST'!G94=11,'PARTICIPANT NAME LIST'!G94=12),"",COUNTA('PARTICIPANT NAME LIST'!$B$9:$B94)-COUNTIFS('PARTICIPANT NAME LIST'!$G$9:$G94,"&gt;=7",'PARTICIPANT NAME LIST'!$G$9:$G94,"&lt;=12"))</f>
        <v/>
      </c>
      <c r="B94" s="64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LIST'!$B94))</f>
        <v/>
      </c>
      <c r="C94" s="55"/>
      <c r="D94" s="65"/>
      <c r="E94" s="66" t="str">
        <f>IF(OR(ISBLANK('PARTICIPANT NAME LIST'!$B94),'PARTICIPANT NAME LIST'!$G94=7,'PARTICIPANT NAME LIST'!$G94=8,'PARTICIPANT NAME LIST'!$G94=9,'PARTICIPANT NAME LIST'!$G94=10,'PARTICIPANT NAME LIST'!$G94=11,'PARTICIPANT NAME LIST'!$G94=12),"",'PARTICIPANT NAME LIST'!$F94)</f>
        <v/>
      </c>
      <c r="F94" s="67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LIST'!$H94))</f>
        <v/>
      </c>
      <c r="G94" s="68" t="e">
        <f>IF(AND('PARTICIPANT NAME LIST'!$G94=3,'PARTICIPANT NAME LIST'!#REF!="C"),"ü","")</f>
        <v>#REF!</v>
      </c>
      <c r="H94" s="68" t="e">
        <f>IF(AND('PARTICIPANT NAME LIST'!$G94=4,'PARTICIPANT NAME LIST'!#REF!="C"),"ü","")</f>
        <v>#REF!</v>
      </c>
      <c r="I94" s="68" t="e">
        <f>IF(AND('PARTICIPANT NAME LIST'!$G94=5,'PARTICIPANT NAME LIST'!#REF!="C"),"ü","")</f>
        <v>#REF!</v>
      </c>
      <c r="J94" s="68" t="e">
        <f>IF(AND('PARTICIPANT NAME LIST'!$G94=6,'PARTICIPANT NAME LIST'!#REF!="C"),"ü","")</f>
        <v>#REF!</v>
      </c>
      <c r="K94" s="68" t="e">
        <f>IF(AND('PARTICIPANT NAME LIST'!$G94=3,'PARTICIPANT NAME LIST'!#REF!="E"),"ü","")</f>
        <v>#REF!</v>
      </c>
      <c r="L94" s="68" t="e">
        <f>IF(AND('PARTICIPANT NAME LIST'!$G94=4,'PARTICIPANT NAME LIST'!#REF!="E"),"ü","")</f>
        <v>#REF!</v>
      </c>
      <c r="M94" s="68" t="e">
        <f>IF(AND('PARTICIPANT NAME LIST'!$G94=5,'PARTICIPANT NAME LIST'!#REF!="E"),"ü","")</f>
        <v>#REF!</v>
      </c>
      <c r="N94" s="68" t="e">
        <f>IF(AND('PARTICIPANT NAME LIST'!$G94=6,'PARTICIPANT NAME LIST'!#REF!="E"),"ü","")</f>
        <v>#REF!</v>
      </c>
      <c r="O94" s="68" t="e">
        <f>IF(AND('PARTICIPANT NAME LIST'!$G94=3,'PARTICIPANT NAME LIST'!#REF!="M"),"ü","")</f>
        <v>#REF!</v>
      </c>
      <c r="P94" s="68" t="e">
        <f>IF(AND('PARTICIPANT NAME LIST'!$G94=4,'PARTICIPANT NAME LIST'!#REF!="M"),"ü","")</f>
        <v>#REF!</v>
      </c>
      <c r="Q94" s="68" t="e">
        <f>IF(AND('PARTICIPANT NAME LIST'!$G94=5,'PARTICIPANT NAME LIST'!#REF!="M"),"ü","")</f>
        <v>#REF!</v>
      </c>
      <c r="R94" s="68" t="e">
        <f>IF(AND('PARTICIPANT NAME LIST'!$G94=6,'PARTICIPANT NAME LIST'!#REF!="M"),"ü","")</f>
        <v>#REF!</v>
      </c>
      <c r="S94" s="52"/>
      <c r="T94" s="52"/>
      <c r="U94" s="52"/>
      <c r="V94" s="52"/>
      <c r="W94" s="52"/>
      <c r="X94" s="52"/>
      <c r="Y94" s="52"/>
      <c r="Z94" s="52"/>
    </row>
    <row r="95" spans="1:26" ht="20.25" customHeight="1">
      <c r="A95" s="63" t="str">
        <f>IF(OR(ISBLANK('PARTICIPANT NAME LIST'!$B95),'PARTICIPANT NAME LIST'!G95=7,'PARTICIPANT NAME LIST'!G95=8,'PARTICIPANT NAME LIST'!G95=9,'PARTICIPANT NAME LIST'!G95=10,'PARTICIPANT NAME LIST'!G95=11,'PARTICIPANT NAME LIST'!G95=12),"",COUNTA('PARTICIPANT NAME LIST'!$B$9:$B95)-COUNTIFS('PARTICIPANT NAME LIST'!$G$9:$G95,"&gt;=7",'PARTICIPANT NAME LIST'!$G$9:$G95,"&lt;=12"))</f>
        <v/>
      </c>
      <c r="B95" s="64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LIST'!$B95))</f>
        <v/>
      </c>
      <c r="C95" s="55"/>
      <c r="D95" s="65"/>
      <c r="E95" s="66" t="str">
        <f>IF(OR(ISBLANK('PARTICIPANT NAME LIST'!$B95),'PARTICIPANT NAME LIST'!$G95=7,'PARTICIPANT NAME LIST'!$G95=8,'PARTICIPANT NAME LIST'!$G95=9,'PARTICIPANT NAME LIST'!$G95=10,'PARTICIPANT NAME LIST'!$G95=11,'PARTICIPANT NAME LIST'!$G95=12),"",'PARTICIPANT NAME LIST'!$F95)</f>
        <v/>
      </c>
      <c r="F95" s="67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LIST'!$H95))</f>
        <v/>
      </c>
      <c r="G95" s="68" t="e">
        <f>IF(AND('PARTICIPANT NAME LIST'!$G95=3,'PARTICIPANT NAME LIST'!#REF!="C"),"ü","")</f>
        <v>#REF!</v>
      </c>
      <c r="H95" s="68" t="e">
        <f>IF(AND('PARTICIPANT NAME LIST'!$G95=4,'PARTICIPANT NAME LIST'!#REF!="C"),"ü","")</f>
        <v>#REF!</v>
      </c>
      <c r="I95" s="68" t="e">
        <f>IF(AND('PARTICIPANT NAME LIST'!$G95=5,'PARTICIPANT NAME LIST'!#REF!="C"),"ü","")</f>
        <v>#REF!</v>
      </c>
      <c r="J95" s="68" t="e">
        <f>IF(AND('PARTICIPANT NAME LIST'!$G95=6,'PARTICIPANT NAME LIST'!#REF!="C"),"ü","")</f>
        <v>#REF!</v>
      </c>
      <c r="K95" s="68" t="e">
        <f>IF(AND('PARTICIPANT NAME LIST'!$G95=3,'PARTICIPANT NAME LIST'!#REF!="E"),"ü","")</f>
        <v>#REF!</v>
      </c>
      <c r="L95" s="68" t="e">
        <f>IF(AND('PARTICIPANT NAME LIST'!$G95=4,'PARTICIPANT NAME LIST'!#REF!="E"),"ü","")</f>
        <v>#REF!</v>
      </c>
      <c r="M95" s="68" t="e">
        <f>IF(AND('PARTICIPANT NAME LIST'!$G95=5,'PARTICIPANT NAME LIST'!#REF!="E"),"ü","")</f>
        <v>#REF!</v>
      </c>
      <c r="N95" s="68" t="e">
        <f>IF(AND('PARTICIPANT NAME LIST'!$G95=6,'PARTICIPANT NAME LIST'!#REF!="E"),"ü","")</f>
        <v>#REF!</v>
      </c>
      <c r="O95" s="68" t="e">
        <f>IF(AND('PARTICIPANT NAME LIST'!$G95=3,'PARTICIPANT NAME LIST'!#REF!="M"),"ü","")</f>
        <v>#REF!</v>
      </c>
      <c r="P95" s="68" t="e">
        <f>IF(AND('PARTICIPANT NAME LIST'!$G95=4,'PARTICIPANT NAME LIST'!#REF!="M"),"ü","")</f>
        <v>#REF!</v>
      </c>
      <c r="Q95" s="68" t="e">
        <f>IF(AND('PARTICIPANT NAME LIST'!$G95=5,'PARTICIPANT NAME LIST'!#REF!="M"),"ü","")</f>
        <v>#REF!</v>
      </c>
      <c r="R95" s="68" t="e">
        <f>IF(AND('PARTICIPANT NAME LIST'!$G95=6,'PARTICIPANT NAME LIST'!#REF!="M"),"ü","")</f>
        <v>#REF!</v>
      </c>
      <c r="S95" s="52"/>
      <c r="T95" s="52"/>
      <c r="U95" s="52"/>
      <c r="V95" s="52"/>
      <c r="W95" s="52"/>
      <c r="X95" s="52"/>
      <c r="Y95" s="52"/>
      <c r="Z95" s="52"/>
    </row>
    <row r="96" spans="1:26" ht="20.25" customHeight="1">
      <c r="A96" s="63" t="str">
        <f>IF(OR(ISBLANK('PARTICIPANT NAME LIST'!$B96),'PARTICIPANT NAME LIST'!G96=7,'PARTICIPANT NAME LIST'!G96=8,'PARTICIPANT NAME LIST'!G96=9,'PARTICIPANT NAME LIST'!G96=10,'PARTICIPANT NAME LIST'!G96=11,'PARTICIPANT NAME LIST'!G96=12),"",COUNTA('PARTICIPANT NAME LIST'!$B$9:$B96)-COUNTIFS('PARTICIPANT NAME LIST'!$G$9:$G96,"&gt;=7",'PARTICIPANT NAME LIST'!$G$9:$G96,"&lt;=12"))</f>
        <v/>
      </c>
      <c r="B96" s="64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LIST'!$B96))</f>
        <v/>
      </c>
      <c r="C96" s="55"/>
      <c r="D96" s="65"/>
      <c r="E96" s="66" t="str">
        <f>IF(OR(ISBLANK('PARTICIPANT NAME LIST'!$B96),'PARTICIPANT NAME LIST'!$G96=7,'PARTICIPANT NAME LIST'!$G96=8,'PARTICIPANT NAME LIST'!$G96=9,'PARTICIPANT NAME LIST'!$G96=10,'PARTICIPANT NAME LIST'!$G96=11,'PARTICIPANT NAME LIST'!$G96=12),"",'PARTICIPANT NAME LIST'!$F96)</f>
        <v/>
      </c>
      <c r="F96" s="67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LIST'!$H96))</f>
        <v/>
      </c>
      <c r="G96" s="68" t="e">
        <f>IF(AND('PARTICIPANT NAME LIST'!$G96=3,'PARTICIPANT NAME LIST'!#REF!="C"),"ü","")</f>
        <v>#REF!</v>
      </c>
      <c r="H96" s="68" t="e">
        <f>IF(AND('PARTICIPANT NAME LIST'!$G96=4,'PARTICIPANT NAME LIST'!#REF!="C"),"ü","")</f>
        <v>#REF!</v>
      </c>
      <c r="I96" s="68" t="e">
        <f>IF(AND('PARTICIPANT NAME LIST'!$G96=5,'PARTICIPANT NAME LIST'!#REF!="C"),"ü","")</f>
        <v>#REF!</v>
      </c>
      <c r="J96" s="68" t="e">
        <f>IF(AND('PARTICIPANT NAME LIST'!$G96=6,'PARTICIPANT NAME LIST'!#REF!="C"),"ü","")</f>
        <v>#REF!</v>
      </c>
      <c r="K96" s="68" t="e">
        <f>IF(AND('PARTICIPANT NAME LIST'!$G96=3,'PARTICIPANT NAME LIST'!#REF!="E"),"ü","")</f>
        <v>#REF!</v>
      </c>
      <c r="L96" s="68" t="e">
        <f>IF(AND('PARTICIPANT NAME LIST'!$G96=4,'PARTICIPANT NAME LIST'!#REF!="E"),"ü","")</f>
        <v>#REF!</v>
      </c>
      <c r="M96" s="68" t="e">
        <f>IF(AND('PARTICIPANT NAME LIST'!$G96=5,'PARTICIPANT NAME LIST'!#REF!="E"),"ü","")</f>
        <v>#REF!</v>
      </c>
      <c r="N96" s="68" t="e">
        <f>IF(AND('PARTICIPANT NAME LIST'!$G96=6,'PARTICIPANT NAME LIST'!#REF!="E"),"ü","")</f>
        <v>#REF!</v>
      </c>
      <c r="O96" s="68" t="e">
        <f>IF(AND('PARTICIPANT NAME LIST'!$G96=3,'PARTICIPANT NAME LIST'!#REF!="M"),"ü","")</f>
        <v>#REF!</v>
      </c>
      <c r="P96" s="68" t="e">
        <f>IF(AND('PARTICIPANT NAME LIST'!$G96=4,'PARTICIPANT NAME LIST'!#REF!="M"),"ü","")</f>
        <v>#REF!</v>
      </c>
      <c r="Q96" s="68" t="e">
        <f>IF(AND('PARTICIPANT NAME LIST'!$G96=5,'PARTICIPANT NAME LIST'!#REF!="M"),"ü","")</f>
        <v>#REF!</v>
      </c>
      <c r="R96" s="68" t="e">
        <f>IF(AND('PARTICIPANT NAME LIST'!$G96=6,'PARTICIPANT NAME LIST'!#REF!="M"),"ü","")</f>
        <v>#REF!</v>
      </c>
      <c r="S96" s="52"/>
      <c r="T96" s="52"/>
      <c r="U96" s="52"/>
      <c r="V96" s="52"/>
      <c r="W96" s="52"/>
      <c r="X96" s="52"/>
      <c r="Y96" s="52"/>
      <c r="Z96" s="52"/>
    </row>
    <row r="97" spans="1:26" ht="20.25" customHeight="1">
      <c r="A97" s="63" t="str">
        <f>IF(OR(ISBLANK('PARTICIPANT NAME LIST'!$B97),'PARTICIPANT NAME LIST'!G97=7,'PARTICIPANT NAME LIST'!G97=8,'PARTICIPANT NAME LIST'!G97=9,'PARTICIPANT NAME LIST'!G97=10,'PARTICIPANT NAME LIST'!G97=11,'PARTICIPANT NAME LIST'!G97=12),"",COUNTA('PARTICIPANT NAME LIST'!$B$9:$B97)-COUNTIFS('PARTICIPANT NAME LIST'!$G$9:$G97,"&gt;=7",'PARTICIPANT NAME LIST'!$G$9:$G97,"&lt;=12"))</f>
        <v/>
      </c>
      <c r="B97" s="64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LIST'!$B97))</f>
        <v/>
      </c>
      <c r="C97" s="55"/>
      <c r="D97" s="65"/>
      <c r="E97" s="66" t="str">
        <f>IF(OR(ISBLANK('PARTICIPANT NAME LIST'!$B97),'PARTICIPANT NAME LIST'!$G97=7,'PARTICIPANT NAME LIST'!$G97=8,'PARTICIPANT NAME LIST'!$G97=9,'PARTICIPANT NAME LIST'!$G97=10,'PARTICIPANT NAME LIST'!$G97=11,'PARTICIPANT NAME LIST'!$G97=12),"",'PARTICIPANT NAME LIST'!$F97)</f>
        <v/>
      </c>
      <c r="F97" s="67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LIST'!$H97))</f>
        <v/>
      </c>
      <c r="G97" s="68" t="e">
        <f>IF(AND('PARTICIPANT NAME LIST'!$G97=3,'PARTICIPANT NAME LIST'!#REF!="C"),"ü","")</f>
        <v>#REF!</v>
      </c>
      <c r="H97" s="68" t="e">
        <f>IF(AND('PARTICIPANT NAME LIST'!$G97=4,'PARTICIPANT NAME LIST'!#REF!="C"),"ü","")</f>
        <v>#REF!</v>
      </c>
      <c r="I97" s="68" t="e">
        <f>IF(AND('PARTICIPANT NAME LIST'!$G97=5,'PARTICIPANT NAME LIST'!#REF!="C"),"ü","")</f>
        <v>#REF!</v>
      </c>
      <c r="J97" s="68" t="e">
        <f>IF(AND('PARTICIPANT NAME LIST'!$G97=6,'PARTICIPANT NAME LIST'!#REF!="C"),"ü","")</f>
        <v>#REF!</v>
      </c>
      <c r="K97" s="68" t="e">
        <f>IF(AND('PARTICIPANT NAME LIST'!$G97=3,'PARTICIPANT NAME LIST'!#REF!="E"),"ü","")</f>
        <v>#REF!</v>
      </c>
      <c r="L97" s="68" t="e">
        <f>IF(AND('PARTICIPANT NAME LIST'!$G97=4,'PARTICIPANT NAME LIST'!#REF!="E"),"ü","")</f>
        <v>#REF!</v>
      </c>
      <c r="M97" s="68" t="e">
        <f>IF(AND('PARTICIPANT NAME LIST'!$G97=5,'PARTICIPANT NAME LIST'!#REF!="E"),"ü","")</f>
        <v>#REF!</v>
      </c>
      <c r="N97" s="68" t="e">
        <f>IF(AND('PARTICIPANT NAME LIST'!$G97=6,'PARTICIPANT NAME LIST'!#REF!="E"),"ü","")</f>
        <v>#REF!</v>
      </c>
      <c r="O97" s="68" t="e">
        <f>IF(AND('PARTICIPANT NAME LIST'!$G97=3,'PARTICIPANT NAME LIST'!#REF!="M"),"ü","")</f>
        <v>#REF!</v>
      </c>
      <c r="P97" s="68" t="e">
        <f>IF(AND('PARTICIPANT NAME LIST'!$G97=4,'PARTICIPANT NAME LIST'!#REF!="M"),"ü","")</f>
        <v>#REF!</v>
      </c>
      <c r="Q97" s="68" t="e">
        <f>IF(AND('PARTICIPANT NAME LIST'!$G97=5,'PARTICIPANT NAME LIST'!#REF!="M"),"ü","")</f>
        <v>#REF!</v>
      </c>
      <c r="R97" s="68" t="e">
        <f>IF(AND('PARTICIPANT NAME LIST'!$G97=6,'PARTICIPANT NAME LIST'!#REF!="M"),"ü","")</f>
        <v>#REF!</v>
      </c>
      <c r="S97" s="52"/>
      <c r="T97" s="52"/>
      <c r="U97" s="52"/>
      <c r="V97" s="52"/>
      <c r="W97" s="52"/>
      <c r="X97" s="52"/>
      <c r="Y97" s="52"/>
      <c r="Z97" s="52"/>
    </row>
    <row r="98" spans="1:26" ht="20.25" customHeight="1">
      <c r="A98" s="63" t="str">
        <f>IF(OR(ISBLANK('PARTICIPANT NAME LIST'!$B98),'PARTICIPANT NAME LIST'!G98=7,'PARTICIPANT NAME LIST'!G98=8,'PARTICIPANT NAME LIST'!G98=9,'PARTICIPANT NAME LIST'!G98=10,'PARTICIPANT NAME LIST'!G98=11,'PARTICIPANT NAME LIST'!G98=12),"",COUNTA('PARTICIPANT NAME LIST'!$B$9:$B98)-COUNTIFS('PARTICIPANT NAME LIST'!$G$9:$G98,"&gt;=7",'PARTICIPANT NAME LIST'!$G$9:$G98,"&lt;=12"))</f>
        <v/>
      </c>
      <c r="B98" s="64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LIST'!$B98))</f>
        <v/>
      </c>
      <c r="C98" s="55"/>
      <c r="D98" s="65"/>
      <c r="E98" s="66" t="str">
        <f>IF(OR(ISBLANK('PARTICIPANT NAME LIST'!$B98),'PARTICIPANT NAME LIST'!$G98=7,'PARTICIPANT NAME LIST'!$G98=8,'PARTICIPANT NAME LIST'!$G98=9,'PARTICIPANT NAME LIST'!$G98=10,'PARTICIPANT NAME LIST'!$G98=11,'PARTICIPANT NAME LIST'!$G98=12),"",'PARTICIPANT NAME LIST'!$F98)</f>
        <v/>
      </c>
      <c r="F98" s="67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LIST'!$H98))</f>
        <v/>
      </c>
      <c r="G98" s="68" t="e">
        <f>IF(AND('PARTICIPANT NAME LIST'!$G98=3,'PARTICIPANT NAME LIST'!#REF!="C"),"ü","")</f>
        <v>#REF!</v>
      </c>
      <c r="H98" s="68" t="e">
        <f>IF(AND('PARTICIPANT NAME LIST'!$G98=4,'PARTICIPANT NAME LIST'!#REF!="C"),"ü","")</f>
        <v>#REF!</v>
      </c>
      <c r="I98" s="68" t="e">
        <f>IF(AND('PARTICIPANT NAME LIST'!$G98=5,'PARTICIPANT NAME LIST'!#REF!="C"),"ü","")</f>
        <v>#REF!</v>
      </c>
      <c r="J98" s="68" t="e">
        <f>IF(AND('PARTICIPANT NAME LIST'!$G98=6,'PARTICIPANT NAME LIST'!#REF!="C"),"ü","")</f>
        <v>#REF!</v>
      </c>
      <c r="K98" s="68" t="e">
        <f>IF(AND('PARTICIPANT NAME LIST'!$G98=3,'PARTICIPANT NAME LIST'!#REF!="E"),"ü","")</f>
        <v>#REF!</v>
      </c>
      <c r="L98" s="68" t="e">
        <f>IF(AND('PARTICIPANT NAME LIST'!$G98=4,'PARTICIPANT NAME LIST'!#REF!="E"),"ü","")</f>
        <v>#REF!</v>
      </c>
      <c r="M98" s="68" t="e">
        <f>IF(AND('PARTICIPANT NAME LIST'!$G98=5,'PARTICIPANT NAME LIST'!#REF!="E"),"ü","")</f>
        <v>#REF!</v>
      </c>
      <c r="N98" s="68" t="e">
        <f>IF(AND('PARTICIPANT NAME LIST'!$G98=6,'PARTICIPANT NAME LIST'!#REF!="E"),"ü","")</f>
        <v>#REF!</v>
      </c>
      <c r="O98" s="68" t="e">
        <f>IF(AND('PARTICIPANT NAME LIST'!$G98=3,'PARTICIPANT NAME LIST'!#REF!="M"),"ü","")</f>
        <v>#REF!</v>
      </c>
      <c r="P98" s="68" t="e">
        <f>IF(AND('PARTICIPANT NAME LIST'!$G98=4,'PARTICIPANT NAME LIST'!#REF!="M"),"ü","")</f>
        <v>#REF!</v>
      </c>
      <c r="Q98" s="68" t="e">
        <f>IF(AND('PARTICIPANT NAME LIST'!$G98=5,'PARTICIPANT NAME LIST'!#REF!="M"),"ü","")</f>
        <v>#REF!</v>
      </c>
      <c r="R98" s="68" t="e">
        <f>IF(AND('PARTICIPANT NAME LIST'!$G98=6,'PARTICIPANT NAME LIST'!#REF!="M"),"ü","")</f>
        <v>#REF!</v>
      </c>
      <c r="S98" s="52"/>
      <c r="T98" s="52"/>
      <c r="U98" s="52"/>
      <c r="V98" s="52"/>
      <c r="W98" s="52"/>
      <c r="X98" s="52"/>
      <c r="Y98" s="52"/>
      <c r="Z98" s="52"/>
    </row>
    <row r="99" spans="1:26" ht="20.25" customHeight="1">
      <c r="A99" s="63" t="str">
        <f>IF(OR(ISBLANK('PARTICIPANT NAME LIST'!$B99),'PARTICIPANT NAME LIST'!G99=7,'PARTICIPANT NAME LIST'!G99=8,'PARTICIPANT NAME LIST'!G99=9,'PARTICIPANT NAME LIST'!G99=10,'PARTICIPANT NAME LIST'!G99=11,'PARTICIPANT NAME LIST'!G99=12),"",COUNTA('PARTICIPANT NAME LIST'!$B$9:$B99)-COUNTIFS('PARTICIPANT NAME LIST'!$G$9:$G99,"&gt;=7",'PARTICIPANT NAME LIST'!$G$9:$G99,"&lt;=12"))</f>
        <v/>
      </c>
      <c r="B99" s="64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LIST'!$B99))</f>
        <v/>
      </c>
      <c r="C99" s="55"/>
      <c r="D99" s="65"/>
      <c r="E99" s="66" t="str">
        <f>IF(OR(ISBLANK('PARTICIPANT NAME LIST'!$B99),'PARTICIPANT NAME LIST'!$G99=7,'PARTICIPANT NAME LIST'!$G99=8,'PARTICIPANT NAME LIST'!$G99=9,'PARTICIPANT NAME LIST'!$G99=10,'PARTICIPANT NAME LIST'!$G99=11,'PARTICIPANT NAME LIST'!$G99=12),"",'PARTICIPANT NAME LIST'!$F99)</f>
        <v/>
      </c>
      <c r="F99" s="67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LIST'!$H99))</f>
        <v/>
      </c>
      <c r="G99" s="68" t="e">
        <f>IF(AND('PARTICIPANT NAME LIST'!$G99=3,'PARTICIPANT NAME LIST'!#REF!="C"),"ü","")</f>
        <v>#REF!</v>
      </c>
      <c r="H99" s="68" t="e">
        <f>IF(AND('PARTICIPANT NAME LIST'!$G99=4,'PARTICIPANT NAME LIST'!#REF!="C"),"ü","")</f>
        <v>#REF!</v>
      </c>
      <c r="I99" s="68" t="e">
        <f>IF(AND('PARTICIPANT NAME LIST'!$G99=5,'PARTICIPANT NAME LIST'!#REF!="C"),"ü","")</f>
        <v>#REF!</v>
      </c>
      <c r="J99" s="68" t="e">
        <f>IF(AND('PARTICIPANT NAME LIST'!$G99=6,'PARTICIPANT NAME LIST'!#REF!="C"),"ü","")</f>
        <v>#REF!</v>
      </c>
      <c r="K99" s="68" t="e">
        <f>IF(AND('PARTICIPANT NAME LIST'!$G99=3,'PARTICIPANT NAME LIST'!#REF!="E"),"ü","")</f>
        <v>#REF!</v>
      </c>
      <c r="L99" s="68" t="e">
        <f>IF(AND('PARTICIPANT NAME LIST'!$G99=4,'PARTICIPANT NAME LIST'!#REF!="E"),"ü","")</f>
        <v>#REF!</v>
      </c>
      <c r="M99" s="68" t="e">
        <f>IF(AND('PARTICIPANT NAME LIST'!$G99=5,'PARTICIPANT NAME LIST'!#REF!="E"),"ü","")</f>
        <v>#REF!</v>
      </c>
      <c r="N99" s="68" t="e">
        <f>IF(AND('PARTICIPANT NAME LIST'!$G99=6,'PARTICIPANT NAME LIST'!#REF!="E"),"ü","")</f>
        <v>#REF!</v>
      </c>
      <c r="O99" s="68" t="e">
        <f>IF(AND('PARTICIPANT NAME LIST'!$G99=3,'PARTICIPANT NAME LIST'!#REF!="M"),"ü","")</f>
        <v>#REF!</v>
      </c>
      <c r="P99" s="68" t="e">
        <f>IF(AND('PARTICIPANT NAME LIST'!$G99=4,'PARTICIPANT NAME LIST'!#REF!="M"),"ü","")</f>
        <v>#REF!</v>
      </c>
      <c r="Q99" s="68" t="e">
        <f>IF(AND('PARTICIPANT NAME LIST'!$G99=5,'PARTICIPANT NAME LIST'!#REF!="M"),"ü","")</f>
        <v>#REF!</v>
      </c>
      <c r="R99" s="68" t="e">
        <f>IF(AND('PARTICIPANT NAME LIST'!$G99=6,'PARTICIPANT NAME LIST'!#REF!="M"),"ü","")</f>
        <v>#REF!</v>
      </c>
      <c r="S99" s="52"/>
      <c r="T99" s="52"/>
      <c r="U99" s="52"/>
      <c r="V99" s="52"/>
      <c r="W99" s="52"/>
      <c r="X99" s="52"/>
      <c r="Y99" s="52"/>
      <c r="Z99" s="52"/>
    </row>
    <row r="100" spans="1:26" ht="20.25" customHeight="1">
      <c r="A100" s="63" t="str">
        <f>IF(OR(ISBLANK('PARTICIPANT NAME LIST'!$B100),'PARTICIPANT NAME LIST'!G100=7,'PARTICIPANT NAME LIST'!G100=8,'PARTICIPANT NAME LIST'!G100=9,'PARTICIPANT NAME LIST'!G100=10,'PARTICIPANT NAME LIST'!G100=11,'PARTICIPANT NAME LIST'!G100=12),"",COUNTA('PARTICIPANT NAME LIST'!$B$9:$B100)-COUNTIFS('PARTICIPANT NAME LIST'!$G$9:$G100,"&gt;=7",'PARTICIPANT NAME LIST'!$G$9:$G100,"&lt;=12"))</f>
        <v/>
      </c>
      <c r="B100" s="64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LIST'!$B100))</f>
        <v/>
      </c>
      <c r="C100" s="55"/>
      <c r="D100" s="65"/>
      <c r="E100" s="66" t="str">
        <f>IF(OR(ISBLANK('PARTICIPANT NAME LIST'!$B100),'PARTICIPANT NAME LIST'!$G100=7,'PARTICIPANT NAME LIST'!$G100=8,'PARTICIPANT NAME LIST'!$G100=9,'PARTICIPANT NAME LIST'!$G100=10,'PARTICIPANT NAME LIST'!$G100=11,'PARTICIPANT NAME LIST'!$G100=12),"",'PARTICIPANT NAME LIST'!$F100)</f>
        <v/>
      </c>
      <c r="F100" s="67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LIST'!$H100))</f>
        <v/>
      </c>
      <c r="G100" s="68" t="e">
        <f>IF(AND('PARTICIPANT NAME LIST'!$G100=3,'PARTICIPANT NAME LIST'!#REF!="C"),"ü","")</f>
        <v>#REF!</v>
      </c>
      <c r="H100" s="68" t="e">
        <f>IF(AND('PARTICIPANT NAME LIST'!$G100=4,'PARTICIPANT NAME LIST'!#REF!="C"),"ü","")</f>
        <v>#REF!</v>
      </c>
      <c r="I100" s="68" t="e">
        <f>IF(AND('PARTICIPANT NAME LIST'!$G100=5,'PARTICIPANT NAME LIST'!#REF!="C"),"ü","")</f>
        <v>#REF!</v>
      </c>
      <c r="J100" s="68" t="e">
        <f>IF(AND('PARTICIPANT NAME LIST'!$G100=6,'PARTICIPANT NAME LIST'!#REF!="C"),"ü","")</f>
        <v>#REF!</v>
      </c>
      <c r="K100" s="68" t="e">
        <f>IF(AND('PARTICIPANT NAME LIST'!$G100=3,'PARTICIPANT NAME LIST'!#REF!="E"),"ü","")</f>
        <v>#REF!</v>
      </c>
      <c r="L100" s="68" t="e">
        <f>IF(AND('PARTICIPANT NAME LIST'!$G100=4,'PARTICIPANT NAME LIST'!#REF!="E"),"ü","")</f>
        <v>#REF!</v>
      </c>
      <c r="M100" s="68" t="e">
        <f>IF(AND('PARTICIPANT NAME LIST'!$G100=5,'PARTICIPANT NAME LIST'!#REF!="E"),"ü","")</f>
        <v>#REF!</v>
      </c>
      <c r="N100" s="68" t="e">
        <f>IF(AND('PARTICIPANT NAME LIST'!$G100=6,'PARTICIPANT NAME LIST'!#REF!="E"),"ü","")</f>
        <v>#REF!</v>
      </c>
      <c r="O100" s="68" t="e">
        <f>IF(AND('PARTICIPANT NAME LIST'!$G100=3,'PARTICIPANT NAME LIST'!#REF!="M"),"ü","")</f>
        <v>#REF!</v>
      </c>
      <c r="P100" s="68" t="e">
        <f>IF(AND('PARTICIPANT NAME LIST'!$G100=4,'PARTICIPANT NAME LIST'!#REF!="M"),"ü","")</f>
        <v>#REF!</v>
      </c>
      <c r="Q100" s="68" t="e">
        <f>IF(AND('PARTICIPANT NAME LIST'!$G100=5,'PARTICIPANT NAME LIST'!#REF!="M"),"ü","")</f>
        <v>#REF!</v>
      </c>
      <c r="R100" s="68" t="e">
        <f>IF(AND('PARTICIPANT NAME LIST'!$G100=6,'PARTICIPANT NAME LIST'!#REF!="M"),"ü","")</f>
        <v>#REF!</v>
      </c>
      <c r="S100" s="52"/>
      <c r="T100" s="52"/>
      <c r="U100" s="52"/>
      <c r="V100" s="52"/>
      <c r="W100" s="52"/>
      <c r="X100" s="52"/>
      <c r="Y100" s="52"/>
      <c r="Z100" s="52"/>
    </row>
    <row r="101" spans="1:26" ht="20.25" customHeight="1">
      <c r="A101" s="63" t="str">
        <f>IF(OR(ISBLANK('PARTICIPANT NAME LIST'!$B101),'PARTICIPANT NAME LIST'!G101=7,'PARTICIPANT NAME LIST'!G101=8,'PARTICIPANT NAME LIST'!G101=9,'PARTICIPANT NAME LIST'!G101=10,'PARTICIPANT NAME LIST'!G101=11,'PARTICIPANT NAME LIST'!G101=12),"",COUNTA('PARTICIPANT NAME LIST'!$B$9:$B101)-COUNTIFS('PARTICIPANT NAME LIST'!$G$9:$G101,"&gt;=7",'PARTICIPANT NAME LIST'!$G$9:$G101,"&lt;=12"))</f>
        <v/>
      </c>
      <c r="B101" s="64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LIST'!$B101))</f>
        <v/>
      </c>
      <c r="C101" s="55"/>
      <c r="D101" s="65"/>
      <c r="E101" s="66" t="str">
        <f>IF(OR(ISBLANK('PARTICIPANT NAME LIST'!$B101),'PARTICIPANT NAME LIST'!$G101=7,'PARTICIPANT NAME LIST'!$G101=8,'PARTICIPANT NAME LIST'!$G101=9,'PARTICIPANT NAME LIST'!$G101=10,'PARTICIPANT NAME LIST'!$G101=11,'PARTICIPANT NAME LIST'!$G101=12),"",'PARTICIPANT NAME LIST'!$F101)</f>
        <v/>
      </c>
      <c r="F101" s="67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LIST'!$H101))</f>
        <v/>
      </c>
      <c r="G101" s="68" t="e">
        <f>IF(AND('PARTICIPANT NAME LIST'!$G101=3,'PARTICIPANT NAME LIST'!#REF!="C"),"ü","")</f>
        <v>#REF!</v>
      </c>
      <c r="H101" s="68" t="e">
        <f>IF(AND('PARTICIPANT NAME LIST'!$G101=4,'PARTICIPANT NAME LIST'!#REF!="C"),"ü","")</f>
        <v>#REF!</v>
      </c>
      <c r="I101" s="68" t="e">
        <f>IF(AND('PARTICIPANT NAME LIST'!$G101=5,'PARTICIPANT NAME LIST'!#REF!="C"),"ü","")</f>
        <v>#REF!</v>
      </c>
      <c r="J101" s="68" t="e">
        <f>IF(AND('PARTICIPANT NAME LIST'!$G101=6,'PARTICIPANT NAME LIST'!#REF!="C"),"ü","")</f>
        <v>#REF!</v>
      </c>
      <c r="K101" s="68" t="e">
        <f>IF(AND('PARTICIPANT NAME LIST'!$G101=3,'PARTICIPANT NAME LIST'!#REF!="E"),"ü","")</f>
        <v>#REF!</v>
      </c>
      <c r="L101" s="68" t="e">
        <f>IF(AND('PARTICIPANT NAME LIST'!$G101=4,'PARTICIPANT NAME LIST'!#REF!="E"),"ü","")</f>
        <v>#REF!</v>
      </c>
      <c r="M101" s="68" t="e">
        <f>IF(AND('PARTICIPANT NAME LIST'!$G101=5,'PARTICIPANT NAME LIST'!#REF!="E"),"ü","")</f>
        <v>#REF!</v>
      </c>
      <c r="N101" s="68" t="e">
        <f>IF(AND('PARTICIPANT NAME LIST'!$G101=6,'PARTICIPANT NAME LIST'!#REF!="E"),"ü","")</f>
        <v>#REF!</v>
      </c>
      <c r="O101" s="68" t="e">
        <f>IF(AND('PARTICIPANT NAME LIST'!$G101=3,'PARTICIPANT NAME LIST'!#REF!="M"),"ü","")</f>
        <v>#REF!</v>
      </c>
      <c r="P101" s="68" t="e">
        <f>IF(AND('PARTICIPANT NAME LIST'!$G101=4,'PARTICIPANT NAME LIST'!#REF!="M"),"ü","")</f>
        <v>#REF!</v>
      </c>
      <c r="Q101" s="68" t="e">
        <f>IF(AND('PARTICIPANT NAME LIST'!$G101=5,'PARTICIPANT NAME LIST'!#REF!="M"),"ü","")</f>
        <v>#REF!</v>
      </c>
      <c r="R101" s="68" t="e">
        <f>IF(AND('PARTICIPANT NAME LIST'!$G101=6,'PARTICIPANT NAME LIST'!#REF!="M"),"ü","")</f>
        <v>#REF!</v>
      </c>
      <c r="S101" s="52"/>
      <c r="T101" s="52"/>
      <c r="U101" s="52"/>
      <c r="V101" s="52"/>
      <c r="W101" s="52"/>
      <c r="X101" s="52"/>
      <c r="Y101" s="52"/>
      <c r="Z101" s="52"/>
    </row>
    <row r="102" spans="1:26" ht="20.25" customHeight="1">
      <c r="A102" s="63" t="str">
        <f>IF(OR(ISBLANK('PARTICIPANT NAME LIST'!$B102),'PARTICIPANT NAME LIST'!G102=7,'PARTICIPANT NAME LIST'!G102=8,'PARTICIPANT NAME LIST'!G102=9,'PARTICIPANT NAME LIST'!G102=10,'PARTICIPANT NAME LIST'!G102=11,'PARTICIPANT NAME LIST'!G102=12),"",COUNTA('PARTICIPANT NAME LIST'!$B$9:$B102)-COUNTIFS('PARTICIPANT NAME LIST'!$G$9:$G102,"&gt;=7",'PARTICIPANT NAME LIST'!$G$9:$G102,"&lt;=12"))</f>
        <v/>
      </c>
      <c r="B102" s="64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LIST'!$B102))</f>
        <v/>
      </c>
      <c r="C102" s="55"/>
      <c r="D102" s="65"/>
      <c r="E102" s="66" t="str">
        <f>IF(OR(ISBLANK('PARTICIPANT NAME LIST'!$B102),'PARTICIPANT NAME LIST'!$G102=7,'PARTICIPANT NAME LIST'!$G102=8,'PARTICIPANT NAME LIST'!$G102=9,'PARTICIPANT NAME LIST'!$G102=10,'PARTICIPANT NAME LIST'!$G102=11,'PARTICIPANT NAME LIST'!$G102=12),"",'PARTICIPANT NAME LIST'!$F102)</f>
        <v/>
      </c>
      <c r="F102" s="67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LIST'!$H102))</f>
        <v/>
      </c>
      <c r="G102" s="68" t="e">
        <f>IF(AND('PARTICIPANT NAME LIST'!$G102=3,'PARTICIPANT NAME LIST'!#REF!="C"),"ü","")</f>
        <v>#REF!</v>
      </c>
      <c r="H102" s="68" t="e">
        <f>IF(AND('PARTICIPANT NAME LIST'!$G102=4,'PARTICIPANT NAME LIST'!#REF!="C"),"ü","")</f>
        <v>#REF!</v>
      </c>
      <c r="I102" s="68" t="e">
        <f>IF(AND('PARTICIPANT NAME LIST'!$G102=5,'PARTICIPANT NAME LIST'!#REF!="C"),"ü","")</f>
        <v>#REF!</v>
      </c>
      <c r="J102" s="68" t="e">
        <f>IF(AND('PARTICIPANT NAME LIST'!$G102=6,'PARTICIPANT NAME LIST'!#REF!="C"),"ü","")</f>
        <v>#REF!</v>
      </c>
      <c r="K102" s="68" t="e">
        <f>IF(AND('PARTICIPANT NAME LIST'!$G102=3,'PARTICIPANT NAME LIST'!#REF!="E"),"ü","")</f>
        <v>#REF!</v>
      </c>
      <c r="L102" s="68" t="e">
        <f>IF(AND('PARTICIPANT NAME LIST'!$G102=4,'PARTICIPANT NAME LIST'!#REF!="E"),"ü","")</f>
        <v>#REF!</v>
      </c>
      <c r="M102" s="68" t="e">
        <f>IF(AND('PARTICIPANT NAME LIST'!$G102=5,'PARTICIPANT NAME LIST'!#REF!="E"),"ü","")</f>
        <v>#REF!</v>
      </c>
      <c r="N102" s="68" t="e">
        <f>IF(AND('PARTICIPANT NAME LIST'!$G102=6,'PARTICIPANT NAME LIST'!#REF!="E"),"ü","")</f>
        <v>#REF!</v>
      </c>
      <c r="O102" s="68" t="e">
        <f>IF(AND('PARTICIPANT NAME LIST'!$G102=3,'PARTICIPANT NAME LIST'!#REF!="M"),"ü","")</f>
        <v>#REF!</v>
      </c>
      <c r="P102" s="68" t="e">
        <f>IF(AND('PARTICIPANT NAME LIST'!$G102=4,'PARTICIPANT NAME LIST'!#REF!="M"),"ü","")</f>
        <v>#REF!</v>
      </c>
      <c r="Q102" s="68" t="e">
        <f>IF(AND('PARTICIPANT NAME LIST'!$G102=5,'PARTICIPANT NAME LIST'!#REF!="M"),"ü","")</f>
        <v>#REF!</v>
      </c>
      <c r="R102" s="68" t="e">
        <f>IF(AND('PARTICIPANT NAME LIST'!$G102=6,'PARTICIPANT NAME LIST'!#REF!="M"),"ü","")</f>
        <v>#REF!</v>
      </c>
      <c r="S102" s="52"/>
      <c r="T102" s="52"/>
      <c r="U102" s="52"/>
      <c r="V102" s="52"/>
      <c r="W102" s="52"/>
      <c r="X102" s="52"/>
      <c r="Y102" s="52"/>
      <c r="Z102" s="52"/>
    </row>
    <row r="103" spans="1:26" ht="20.25" customHeight="1">
      <c r="A103" s="63" t="str">
        <f>IF(OR(ISBLANK('PARTICIPANT NAME LIST'!$B103),'PARTICIPANT NAME LIST'!G103=7,'PARTICIPANT NAME LIST'!G103=8,'PARTICIPANT NAME LIST'!G103=9,'PARTICIPANT NAME LIST'!G103=10,'PARTICIPANT NAME LIST'!G103=11,'PARTICIPANT NAME LIST'!G103=12),"",COUNTA('PARTICIPANT NAME LIST'!$B$9:$B103)-COUNTIFS('PARTICIPANT NAME LIST'!$G$9:$G103,"&gt;=7",'PARTICIPANT NAME LIST'!$G$9:$G103,"&lt;=12"))</f>
        <v/>
      </c>
      <c r="B103" s="64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LIST'!$B103))</f>
        <v/>
      </c>
      <c r="C103" s="55"/>
      <c r="D103" s="65"/>
      <c r="E103" s="66" t="str">
        <f>IF(OR(ISBLANK('PARTICIPANT NAME LIST'!$B103),'PARTICIPANT NAME LIST'!$G103=7,'PARTICIPANT NAME LIST'!$G103=8,'PARTICIPANT NAME LIST'!$G103=9,'PARTICIPANT NAME LIST'!$G103=10,'PARTICIPANT NAME LIST'!$G103=11,'PARTICIPANT NAME LIST'!$G103=12),"",'PARTICIPANT NAME LIST'!$F103)</f>
        <v/>
      </c>
      <c r="F103" s="67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LIST'!$H103))</f>
        <v/>
      </c>
      <c r="G103" s="68" t="e">
        <f>IF(AND('PARTICIPANT NAME LIST'!$G103=3,'PARTICIPANT NAME LIST'!#REF!="C"),"ü","")</f>
        <v>#REF!</v>
      </c>
      <c r="H103" s="68" t="e">
        <f>IF(AND('PARTICIPANT NAME LIST'!$G103=4,'PARTICIPANT NAME LIST'!#REF!="C"),"ü","")</f>
        <v>#REF!</v>
      </c>
      <c r="I103" s="68" t="e">
        <f>IF(AND('PARTICIPANT NAME LIST'!$G103=5,'PARTICIPANT NAME LIST'!#REF!="C"),"ü","")</f>
        <v>#REF!</v>
      </c>
      <c r="J103" s="68" t="e">
        <f>IF(AND('PARTICIPANT NAME LIST'!$G103=6,'PARTICIPANT NAME LIST'!#REF!="C"),"ü","")</f>
        <v>#REF!</v>
      </c>
      <c r="K103" s="68" t="e">
        <f>IF(AND('PARTICIPANT NAME LIST'!$G103=3,'PARTICIPANT NAME LIST'!#REF!="E"),"ü","")</f>
        <v>#REF!</v>
      </c>
      <c r="L103" s="68" t="e">
        <f>IF(AND('PARTICIPANT NAME LIST'!$G103=4,'PARTICIPANT NAME LIST'!#REF!="E"),"ü","")</f>
        <v>#REF!</v>
      </c>
      <c r="M103" s="68" t="e">
        <f>IF(AND('PARTICIPANT NAME LIST'!$G103=5,'PARTICIPANT NAME LIST'!#REF!="E"),"ü","")</f>
        <v>#REF!</v>
      </c>
      <c r="N103" s="68" t="e">
        <f>IF(AND('PARTICIPANT NAME LIST'!$G103=6,'PARTICIPANT NAME LIST'!#REF!="E"),"ü","")</f>
        <v>#REF!</v>
      </c>
      <c r="O103" s="68" t="e">
        <f>IF(AND('PARTICIPANT NAME LIST'!$G103=3,'PARTICIPANT NAME LIST'!#REF!="M"),"ü","")</f>
        <v>#REF!</v>
      </c>
      <c r="P103" s="68" t="e">
        <f>IF(AND('PARTICIPANT NAME LIST'!$G103=4,'PARTICIPANT NAME LIST'!#REF!="M"),"ü","")</f>
        <v>#REF!</v>
      </c>
      <c r="Q103" s="68" t="e">
        <f>IF(AND('PARTICIPANT NAME LIST'!$G103=5,'PARTICIPANT NAME LIST'!#REF!="M"),"ü","")</f>
        <v>#REF!</v>
      </c>
      <c r="R103" s="68" t="e">
        <f>IF(AND('PARTICIPANT NAME LIST'!$G103=6,'PARTICIPANT NAME LIST'!#REF!="M"),"ü","")</f>
        <v>#REF!</v>
      </c>
      <c r="S103" s="52"/>
      <c r="T103" s="52"/>
      <c r="U103" s="52"/>
      <c r="V103" s="52"/>
      <c r="W103" s="52"/>
      <c r="X103" s="52"/>
      <c r="Y103" s="52"/>
      <c r="Z103" s="52"/>
    </row>
    <row r="104" spans="1:26" ht="20.25" customHeight="1">
      <c r="A104" s="63" t="str">
        <f>IF(OR(ISBLANK('PARTICIPANT NAME LIST'!$B104),'PARTICIPANT NAME LIST'!G104=7,'PARTICIPANT NAME LIST'!G104=8,'PARTICIPANT NAME LIST'!G104=9,'PARTICIPANT NAME LIST'!G104=10,'PARTICIPANT NAME LIST'!G104=11,'PARTICIPANT NAME LIST'!G104=12),"",COUNTA('PARTICIPANT NAME LIST'!$B$9:$B104)-COUNTIFS('PARTICIPANT NAME LIST'!$G$9:$G104,"&gt;=7",'PARTICIPANT NAME LIST'!$G$9:$G104,"&lt;=12"))</f>
        <v/>
      </c>
      <c r="B104" s="64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LIST'!$B104))</f>
        <v/>
      </c>
      <c r="C104" s="55"/>
      <c r="D104" s="65"/>
      <c r="E104" s="66" t="str">
        <f>IF(OR(ISBLANK('PARTICIPANT NAME LIST'!$B104),'PARTICIPANT NAME LIST'!$G104=7,'PARTICIPANT NAME LIST'!$G104=8,'PARTICIPANT NAME LIST'!$G104=9,'PARTICIPANT NAME LIST'!$G104=10,'PARTICIPANT NAME LIST'!$G104=11,'PARTICIPANT NAME LIST'!$G104=12),"",'PARTICIPANT NAME LIST'!$F104)</f>
        <v/>
      </c>
      <c r="F104" s="67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LIST'!$H104))</f>
        <v/>
      </c>
      <c r="G104" s="68" t="e">
        <f>IF(AND('PARTICIPANT NAME LIST'!$G104=3,'PARTICIPANT NAME LIST'!#REF!="C"),"ü","")</f>
        <v>#REF!</v>
      </c>
      <c r="H104" s="68" t="e">
        <f>IF(AND('PARTICIPANT NAME LIST'!$G104=4,'PARTICIPANT NAME LIST'!#REF!="C"),"ü","")</f>
        <v>#REF!</v>
      </c>
      <c r="I104" s="68" t="e">
        <f>IF(AND('PARTICIPANT NAME LIST'!$G104=5,'PARTICIPANT NAME LIST'!#REF!="C"),"ü","")</f>
        <v>#REF!</v>
      </c>
      <c r="J104" s="68" t="e">
        <f>IF(AND('PARTICIPANT NAME LIST'!$G104=6,'PARTICIPANT NAME LIST'!#REF!="C"),"ü","")</f>
        <v>#REF!</v>
      </c>
      <c r="K104" s="68" t="e">
        <f>IF(AND('PARTICIPANT NAME LIST'!$G104=3,'PARTICIPANT NAME LIST'!#REF!="E"),"ü","")</f>
        <v>#REF!</v>
      </c>
      <c r="L104" s="68" t="e">
        <f>IF(AND('PARTICIPANT NAME LIST'!$G104=4,'PARTICIPANT NAME LIST'!#REF!="E"),"ü","")</f>
        <v>#REF!</v>
      </c>
      <c r="M104" s="68" t="e">
        <f>IF(AND('PARTICIPANT NAME LIST'!$G104=5,'PARTICIPANT NAME LIST'!#REF!="E"),"ü","")</f>
        <v>#REF!</v>
      </c>
      <c r="N104" s="68" t="e">
        <f>IF(AND('PARTICIPANT NAME LIST'!$G104=6,'PARTICIPANT NAME LIST'!#REF!="E"),"ü","")</f>
        <v>#REF!</v>
      </c>
      <c r="O104" s="68" t="e">
        <f>IF(AND('PARTICIPANT NAME LIST'!$G104=3,'PARTICIPANT NAME LIST'!#REF!="M"),"ü","")</f>
        <v>#REF!</v>
      </c>
      <c r="P104" s="68" t="e">
        <f>IF(AND('PARTICIPANT NAME LIST'!$G104=4,'PARTICIPANT NAME LIST'!#REF!="M"),"ü","")</f>
        <v>#REF!</v>
      </c>
      <c r="Q104" s="68" t="e">
        <f>IF(AND('PARTICIPANT NAME LIST'!$G104=5,'PARTICIPANT NAME LIST'!#REF!="M"),"ü","")</f>
        <v>#REF!</v>
      </c>
      <c r="R104" s="68" t="e">
        <f>IF(AND('PARTICIPANT NAME LIST'!$G104=6,'PARTICIPANT NAME LIST'!#REF!="M"),"ü","")</f>
        <v>#REF!</v>
      </c>
      <c r="S104" s="52"/>
      <c r="T104" s="52"/>
      <c r="U104" s="52"/>
      <c r="V104" s="52"/>
      <c r="W104" s="52"/>
      <c r="X104" s="52"/>
      <c r="Y104" s="52"/>
      <c r="Z104" s="52"/>
    </row>
    <row r="105" spans="1:26" ht="20.25" customHeight="1">
      <c r="A105" s="63" t="str">
        <f>IF(OR(ISBLANK('PARTICIPANT NAME LIST'!$B105),'PARTICIPANT NAME LIST'!G105=7,'PARTICIPANT NAME LIST'!G105=8,'PARTICIPANT NAME LIST'!G105=9,'PARTICIPANT NAME LIST'!G105=10,'PARTICIPANT NAME LIST'!G105=11,'PARTICIPANT NAME LIST'!G105=12),"",COUNTA('PARTICIPANT NAME LIST'!$B$9:$B105)-COUNTIFS('PARTICIPANT NAME LIST'!$G$9:$G105,"&gt;=7",'PARTICIPANT NAME LIST'!$G$9:$G105,"&lt;=12"))</f>
        <v/>
      </c>
      <c r="B105" s="64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LIST'!$B105))</f>
        <v/>
      </c>
      <c r="C105" s="55"/>
      <c r="D105" s="65"/>
      <c r="E105" s="66" t="str">
        <f>IF(OR(ISBLANK('PARTICIPANT NAME LIST'!$B105),'PARTICIPANT NAME LIST'!$G105=7,'PARTICIPANT NAME LIST'!$G105=8,'PARTICIPANT NAME LIST'!$G105=9,'PARTICIPANT NAME LIST'!$G105=10,'PARTICIPANT NAME LIST'!$G105=11,'PARTICIPANT NAME LIST'!$G105=12),"",'PARTICIPANT NAME LIST'!$F105)</f>
        <v/>
      </c>
      <c r="F105" s="67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LIST'!$H105))</f>
        <v/>
      </c>
      <c r="G105" s="68" t="e">
        <f>IF(AND('PARTICIPANT NAME LIST'!$G105=3,'PARTICIPANT NAME LIST'!#REF!="C"),"ü","")</f>
        <v>#REF!</v>
      </c>
      <c r="H105" s="68" t="e">
        <f>IF(AND('PARTICIPANT NAME LIST'!$G105=4,'PARTICIPANT NAME LIST'!#REF!="C"),"ü","")</f>
        <v>#REF!</v>
      </c>
      <c r="I105" s="68" t="e">
        <f>IF(AND('PARTICIPANT NAME LIST'!$G105=5,'PARTICIPANT NAME LIST'!#REF!="C"),"ü","")</f>
        <v>#REF!</v>
      </c>
      <c r="J105" s="68" t="e">
        <f>IF(AND('PARTICIPANT NAME LIST'!$G105=6,'PARTICIPANT NAME LIST'!#REF!="C"),"ü","")</f>
        <v>#REF!</v>
      </c>
      <c r="K105" s="68" t="e">
        <f>IF(AND('PARTICIPANT NAME LIST'!$G105=3,'PARTICIPANT NAME LIST'!#REF!="E"),"ü","")</f>
        <v>#REF!</v>
      </c>
      <c r="L105" s="68" t="e">
        <f>IF(AND('PARTICIPANT NAME LIST'!$G105=4,'PARTICIPANT NAME LIST'!#REF!="E"),"ü","")</f>
        <v>#REF!</v>
      </c>
      <c r="M105" s="68" t="e">
        <f>IF(AND('PARTICIPANT NAME LIST'!$G105=5,'PARTICIPANT NAME LIST'!#REF!="E"),"ü","")</f>
        <v>#REF!</v>
      </c>
      <c r="N105" s="68" t="e">
        <f>IF(AND('PARTICIPANT NAME LIST'!$G105=6,'PARTICIPANT NAME LIST'!#REF!="E"),"ü","")</f>
        <v>#REF!</v>
      </c>
      <c r="O105" s="68" t="e">
        <f>IF(AND('PARTICIPANT NAME LIST'!$G105=3,'PARTICIPANT NAME LIST'!#REF!="M"),"ü","")</f>
        <v>#REF!</v>
      </c>
      <c r="P105" s="68" t="e">
        <f>IF(AND('PARTICIPANT NAME LIST'!$G105=4,'PARTICIPANT NAME LIST'!#REF!="M"),"ü","")</f>
        <v>#REF!</v>
      </c>
      <c r="Q105" s="68" t="e">
        <f>IF(AND('PARTICIPANT NAME LIST'!$G105=5,'PARTICIPANT NAME LIST'!#REF!="M"),"ü","")</f>
        <v>#REF!</v>
      </c>
      <c r="R105" s="68" t="e">
        <f>IF(AND('PARTICIPANT NAME LIST'!$G105=6,'PARTICIPANT NAME LIST'!#REF!="M"),"ü","")</f>
        <v>#REF!</v>
      </c>
      <c r="S105" s="52"/>
      <c r="T105" s="52"/>
      <c r="U105" s="52"/>
      <c r="V105" s="52"/>
      <c r="W105" s="52"/>
      <c r="X105" s="52"/>
      <c r="Y105" s="52"/>
      <c r="Z105" s="52"/>
    </row>
    <row r="106" spans="1:26" ht="20.25" customHeight="1">
      <c r="A106" s="63" t="str">
        <f>IF(OR(ISBLANK('PARTICIPANT NAME LIST'!$B106),'PARTICIPANT NAME LIST'!G106=7,'PARTICIPANT NAME LIST'!G106=8,'PARTICIPANT NAME LIST'!G106=9,'PARTICIPANT NAME LIST'!G106=10,'PARTICIPANT NAME LIST'!G106=11,'PARTICIPANT NAME LIST'!G106=12),"",COUNTA('PARTICIPANT NAME LIST'!$B$9:$B106)-COUNTIFS('PARTICIPANT NAME LIST'!$G$9:$G106,"&gt;=7",'PARTICIPANT NAME LIST'!$G$9:$G106,"&lt;=12"))</f>
        <v/>
      </c>
      <c r="B106" s="64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LIST'!$B106))</f>
        <v/>
      </c>
      <c r="C106" s="55"/>
      <c r="D106" s="65"/>
      <c r="E106" s="66" t="str">
        <f>IF(OR(ISBLANK('PARTICIPANT NAME LIST'!$B106),'PARTICIPANT NAME LIST'!$G106=7,'PARTICIPANT NAME LIST'!$G106=8,'PARTICIPANT NAME LIST'!$G106=9,'PARTICIPANT NAME LIST'!$G106=10,'PARTICIPANT NAME LIST'!$G106=11,'PARTICIPANT NAME LIST'!$G106=12),"",'PARTICIPANT NAME LIST'!$F106)</f>
        <v/>
      </c>
      <c r="F106" s="67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LIST'!$H106))</f>
        <v/>
      </c>
      <c r="G106" s="68" t="e">
        <f>IF(AND('PARTICIPANT NAME LIST'!$G106=3,'PARTICIPANT NAME LIST'!#REF!="C"),"ü","")</f>
        <v>#REF!</v>
      </c>
      <c r="H106" s="68" t="e">
        <f>IF(AND('PARTICIPANT NAME LIST'!$G106=4,'PARTICIPANT NAME LIST'!#REF!="C"),"ü","")</f>
        <v>#REF!</v>
      </c>
      <c r="I106" s="68" t="e">
        <f>IF(AND('PARTICIPANT NAME LIST'!$G106=5,'PARTICIPANT NAME LIST'!#REF!="C"),"ü","")</f>
        <v>#REF!</v>
      </c>
      <c r="J106" s="68" t="e">
        <f>IF(AND('PARTICIPANT NAME LIST'!$G106=6,'PARTICIPANT NAME LIST'!#REF!="C"),"ü","")</f>
        <v>#REF!</v>
      </c>
      <c r="K106" s="68" t="e">
        <f>IF(AND('PARTICIPANT NAME LIST'!$G106=3,'PARTICIPANT NAME LIST'!#REF!="E"),"ü","")</f>
        <v>#REF!</v>
      </c>
      <c r="L106" s="68" t="e">
        <f>IF(AND('PARTICIPANT NAME LIST'!$G106=4,'PARTICIPANT NAME LIST'!#REF!="E"),"ü","")</f>
        <v>#REF!</v>
      </c>
      <c r="M106" s="68" t="e">
        <f>IF(AND('PARTICIPANT NAME LIST'!$G106=5,'PARTICIPANT NAME LIST'!#REF!="E"),"ü","")</f>
        <v>#REF!</v>
      </c>
      <c r="N106" s="68" t="e">
        <f>IF(AND('PARTICIPANT NAME LIST'!$G106=6,'PARTICIPANT NAME LIST'!#REF!="E"),"ü","")</f>
        <v>#REF!</v>
      </c>
      <c r="O106" s="68" t="e">
        <f>IF(AND('PARTICIPANT NAME LIST'!$G106=3,'PARTICIPANT NAME LIST'!#REF!="M"),"ü","")</f>
        <v>#REF!</v>
      </c>
      <c r="P106" s="68" t="e">
        <f>IF(AND('PARTICIPANT NAME LIST'!$G106=4,'PARTICIPANT NAME LIST'!#REF!="M"),"ü","")</f>
        <v>#REF!</v>
      </c>
      <c r="Q106" s="68" t="e">
        <f>IF(AND('PARTICIPANT NAME LIST'!$G106=5,'PARTICIPANT NAME LIST'!#REF!="M"),"ü","")</f>
        <v>#REF!</v>
      </c>
      <c r="R106" s="68" t="e">
        <f>IF(AND('PARTICIPANT NAME LIST'!$G106=6,'PARTICIPANT NAME LIST'!#REF!="M"),"ü","")</f>
        <v>#REF!</v>
      </c>
      <c r="S106" s="52"/>
      <c r="T106" s="52"/>
      <c r="U106" s="52"/>
      <c r="V106" s="52"/>
      <c r="W106" s="52"/>
      <c r="X106" s="52"/>
      <c r="Y106" s="52"/>
      <c r="Z106" s="52"/>
    </row>
    <row r="107" spans="1:26" ht="20.25" customHeight="1">
      <c r="A107" s="63" t="str">
        <f>IF(OR(ISBLANK('PARTICIPANT NAME LIST'!$B107),'PARTICIPANT NAME LIST'!G107=7,'PARTICIPANT NAME LIST'!G107=8,'PARTICIPANT NAME LIST'!G107=9,'PARTICIPANT NAME LIST'!G107=10,'PARTICIPANT NAME LIST'!G107=11,'PARTICIPANT NAME LIST'!G107=12),"",COUNTA('PARTICIPANT NAME LIST'!$B$9:$B107)-COUNTIFS('PARTICIPANT NAME LIST'!$G$9:$G107,"&gt;=7",'PARTICIPANT NAME LIST'!$G$9:$G107,"&lt;=12"))</f>
        <v/>
      </c>
      <c r="B107" s="64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LIST'!$B107))</f>
        <v/>
      </c>
      <c r="C107" s="55"/>
      <c r="D107" s="65"/>
      <c r="E107" s="66" t="str">
        <f>IF(OR(ISBLANK('PARTICIPANT NAME LIST'!$B107),'PARTICIPANT NAME LIST'!$G107=7,'PARTICIPANT NAME LIST'!$G107=8,'PARTICIPANT NAME LIST'!$G107=9,'PARTICIPANT NAME LIST'!$G107=10,'PARTICIPANT NAME LIST'!$G107=11,'PARTICIPANT NAME LIST'!$G107=12),"",'PARTICIPANT NAME LIST'!$F107)</f>
        <v/>
      </c>
      <c r="F107" s="67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LIST'!$H107))</f>
        <v/>
      </c>
      <c r="G107" s="68" t="e">
        <f>IF(AND('PARTICIPANT NAME LIST'!$G107=3,'PARTICIPANT NAME LIST'!#REF!="C"),"ü","")</f>
        <v>#REF!</v>
      </c>
      <c r="H107" s="68" t="e">
        <f>IF(AND('PARTICIPANT NAME LIST'!$G107=4,'PARTICIPANT NAME LIST'!#REF!="C"),"ü","")</f>
        <v>#REF!</v>
      </c>
      <c r="I107" s="68" t="e">
        <f>IF(AND('PARTICIPANT NAME LIST'!$G107=5,'PARTICIPANT NAME LIST'!#REF!="C"),"ü","")</f>
        <v>#REF!</v>
      </c>
      <c r="J107" s="68" t="e">
        <f>IF(AND('PARTICIPANT NAME LIST'!$G107=6,'PARTICIPANT NAME LIST'!#REF!="C"),"ü","")</f>
        <v>#REF!</v>
      </c>
      <c r="K107" s="68" t="e">
        <f>IF(AND('PARTICIPANT NAME LIST'!$G107=3,'PARTICIPANT NAME LIST'!#REF!="E"),"ü","")</f>
        <v>#REF!</v>
      </c>
      <c r="L107" s="68" t="e">
        <f>IF(AND('PARTICIPANT NAME LIST'!$G107=4,'PARTICIPANT NAME LIST'!#REF!="E"),"ü","")</f>
        <v>#REF!</v>
      </c>
      <c r="M107" s="68" t="e">
        <f>IF(AND('PARTICIPANT NAME LIST'!$G107=5,'PARTICIPANT NAME LIST'!#REF!="E"),"ü","")</f>
        <v>#REF!</v>
      </c>
      <c r="N107" s="68" t="e">
        <f>IF(AND('PARTICIPANT NAME LIST'!$G107=6,'PARTICIPANT NAME LIST'!#REF!="E"),"ü","")</f>
        <v>#REF!</v>
      </c>
      <c r="O107" s="68" t="e">
        <f>IF(AND('PARTICIPANT NAME LIST'!$G107=3,'PARTICIPANT NAME LIST'!#REF!="M"),"ü","")</f>
        <v>#REF!</v>
      </c>
      <c r="P107" s="68" t="e">
        <f>IF(AND('PARTICIPANT NAME LIST'!$G107=4,'PARTICIPANT NAME LIST'!#REF!="M"),"ü","")</f>
        <v>#REF!</v>
      </c>
      <c r="Q107" s="68" t="e">
        <f>IF(AND('PARTICIPANT NAME LIST'!$G107=5,'PARTICIPANT NAME LIST'!#REF!="M"),"ü","")</f>
        <v>#REF!</v>
      </c>
      <c r="R107" s="68" t="e">
        <f>IF(AND('PARTICIPANT NAME LIST'!$G107=6,'PARTICIPANT NAME LIST'!#REF!="M"),"ü","")</f>
        <v>#REF!</v>
      </c>
      <c r="S107" s="52"/>
      <c r="T107" s="52"/>
      <c r="U107" s="52"/>
      <c r="V107" s="52"/>
      <c r="W107" s="52"/>
      <c r="X107" s="52"/>
      <c r="Y107" s="52"/>
      <c r="Z107" s="52"/>
    </row>
    <row r="108" spans="1:26" ht="20.25" customHeight="1">
      <c r="A108" s="63" t="str">
        <f>IF(OR(ISBLANK('PARTICIPANT NAME LIST'!$B108),'PARTICIPANT NAME LIST'!G108=7,'PARTICIPANT NAME LIST'!G108=8,'PARTICIPANT NAME LIST'!G108=9,'PARTICIPANT NAME LIST'!G108=10,'PARTICIPANT NAME LIST'!G108=11,'PARTICIPANT NAME LIST'!G108=12),"",COUNTA('PARTICIPANT NAME LIST'!$B$9:$B108)-COUNTIFS('PARTICIPANT NAME LIST'!$G$9:$G108,"&gt;=7",'PARTICIPANT NAME LIST'!$G$9:$G108,"&lt;=12"))</f>
        <v/>
      </c>
      <c r="B108" s="64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LIST'!$B108))</f>
        <v/>
      </c>
      <c r="C108" s="55"/>
      <c r="D108" s="65"/>
      <c r="E108" s="66" t="str">
        <f>IF(OR(ISBLANK('PARTICIPANT NAME LIST'!$B108),'PARTICIPANT NAME LIST'!$G108=7,'PARTICIPANT NAME LIST'!$G108=8,'PARTICIPANT NAME LIST'!$G108=9,'PARTICIPANT NAME LIST'!$G108=10,'PARTICIPANT NAME LIST'!$G108=11,'PARTICIPANT NAME LIST'!$G108=12),"",'PARTICIPANT NAME LIST'!$F108)</f>
        <v/>
      </c>
      <c r="F108" s="67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LIST'!$H108))</f>
        <v/>
      </c>
      <c r="G108" s="68" t="e">
        <f>IF(AND('PARTICIPANT NAME LIST'!$G108=3,'PARTICIPANT NAME LIST'!#REF!="C"),"ü","")</f>
        <v>#REF!</v>
      </c>
      <c r="H108" s="68" t="e">
        <f>IF(AND('PARTICIPANT NAME LIST'!$G108=4,'PARTICIPANT NAME LIST'!#REF!="C"),"ü","")</f>
        <v>#REF!</v>
      </c>
      <c r="I108" s="68" t="e">
        <f>IF(AND('PARTICIPANT NAME LIST'!$G108=5,'PARTICIPANT NAME LIST'!#REF!="C"),"ü","")</f>
        <v>#REF!</v>
      </c>
      <c r="J108" s="68" t="e">
        <f>IF(AND('PARTICIPANT NAME LIST'!$G108=6,'PARTICIPANT NAME LIST'!#REF!="C"),"ü","")</f>
        <v>#REF!</v>
      </c>
      <c r="K108" s="68" t="e">
        <f>IF(AND('PARTICIPANT NAME LIST'!$G108=3,'PARTICIPANT NAME LIST'!#REF!="E"),"ü","")</f>
        <v>#REF!</v>
      </c>
      <c r="L108" s="68" t="e">
        <f>IF(AND('PARTICIPANT NAME LIST'!$G108=4,'PARTICIPANT NAME LIST'!#REF!="E"),"ü","")</f>
        <v>#REF!</v>
      </c>
      <c r="M108" s="68" t="e">
        <f>IF(AND('PARTICIPANT NAME LIST'!$G108=5,'PARTICIPANT NAME LIST'!#REF!="E"),"ü","")</f>
        <v>#REF!</v>
      </c>
      <c r="N108" s="68" t="e">
        <f>IF(AND('PARTICIPANT NAME LIST'!$G108=6,'PARTICIPANT NAME LIST'!#REF!="E"),"ü","")</f>
        <v>#REF!</v>
      </c>
      <c r="O108" s="68" t="e">
        <f>IF(AND('PARTICIPANT NAME LIST'!$G108=3,'PARTICIPANT NAME LIST'!#REF!="M"),"ü","")</f>
        <v>#REF!</v>
      </c>
      <c r="P108" s="68" t="e">
        <f>IF(AND('PARTICIPANT NAME LIST'!$G108=4,'PARTICIPANT NAME LIST'!#REF!="M"),"ü","")</f>
        <v>#REF!</v>
      </c>
      <c r="Q108" s="68" t="e">
        <f>IF(AND('PARTICIPANT NAME LIST'!$G108=5,'PARTICIPANT NAME LIST'!#REF!="M"),"ü","")</f>
        <v>#REF!</v>
      </c>
      <c r="R108" s="68" t="e">
        <f>IF(AND('PARTICIPANT NAME LIST'!$G108=6,'PARTICIPANT NAME LIST'!#REF!="M"),"ü","")</f>
        <v>#REF!</v>
      </c>
      <c r="S108" s="52"/>
      <c r="T108" s="52"/>
      <c r="U108" s="52"/>
      <c r="V108" s="52"/>
      <c r="W108" s="52"/>
      <c r="X108" s="52"/>
      <c r="Y108" s="52"/>
      <c r="Z108" s="52"/>
    </row>
    <row r="109" spans="1:26" ht="20.25" customHeight="1">
      <c r="A109" s="63" t="str">
        <f>IF(OR(ISBLANK('PARTICIPANT NAME LIST'!$B109),'PARTICIPANT NAME LIST'!G109=7,'PARTICIPANT NAME LIST'!G109=8,'PARTICIPANT NAME LIST'!G109=9,'PARTICIPANT NAME LIST'!G109=10,'PARTICIPANT NAME LIST'!G109=11,'PARTICIPANT NAME LIST'!G109=12),"",COUNTA('PARTICIPANT NAME LIST'!$B$9:$B109)-COUNTIFS('PARTICIPANT NAME LIST'!$G$9:$G109,"&gt;=7",'PARTICIPANT NAME LIST'!$G$9:$G109,"&lt;=12"))</f>
        <v/>
      </c>
      <c r="B109" s="64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LIST'!$B109))</f>
        <v/>
      </c>
      <c r="C109" s="55"/>
      <c r="D109" s="65"/>
      <c r="E109" s="66" t="str">
        <f>IF(OR(ISBLANK('PARTICIPANT NAME LIST'!$B109),'PARTICIPANT NAME LIST'!$G109=7,'PARTICIPANT NAME LIST'!$G109=8,'PARTICIPANT NAME LIST'!$G109=9,'PARTICIPANT NAME LIST'!$G109=10,'PARTICIPANT NAME LIST'!$G109=11,'PARTICIPANT NAME LIST'!$G109=12),"",'PARTICIPANT NAME LIST'!$F109)</f>
        <v/>
      </c>
      <c r="F109" s="67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LIST'!$H109))</f>
        <v/>
      </c>
      <c r="G109" s="68" t="e">
        <f>IF(AND('PARTICIPANT NAME LIST'!$G109=3,'PARTICIPANT NAME LIST'!#REF!="C"),"ü","")</f>
        <v>#REF!</v>
      </c>
      <c r="H109" s="68" t="e">
        <f>IF(AND('PARTICIPANT NAME LIST'!$G109=4,'PARTICIPANT NAME LIST'!#REF!="C"),"ü","")</f>
        <v>#REF!</v>
      </c>
      <c r="I109" s="68" t="e">
        <f>IF(AND('PARTICIPANT NAME LIST'!$G109=5,'PARTICIPANT NAME LIST'!#REF!="C"),"ü","")</f>
        <v>#REF!</v>
      </c>
      <c r="J109" s="68" t="e">
        <f>IF(AND('PARTICIPANT NAME LIST'!$G109=6,'PARTICIPANT NAME LIST'!#REF!="C"),"ü","")</f>
        <v>#REF!</v>
      </c>
      <c r="K109" s="68" t="e">
        <f>IF(AND('PARTICIPANT NAME LIST'!$G109=3,'PARTICIPANT NAME LIST'!#REF!="E"),"ü","")</f>
        <v>#REF!</v>
      </c>
      <c r="L109" s="68" t="e">
        <f>IF(AND('PARTICIPANT NAME LIST'!$G109=4,'PARTICIPANT NAME LIST'!#REF!="E"),"ü","")</f>
        <v>#REF!</v>
      </c>
      <c r="M109" s="68" t="e">
        <f>IF(AND('PARTICIPANT NAME LIST'!$G109=5,'PARTICIPANT NAME LIST'!#REF!="E"),"ü","")</f>
        <v>#REF!</v>
      </c>
      <c r="N109" s="68" t="e">
        <f>IF(AND('PARTICIPANT NAME LIST'!$G109=6,'PARTICIPANT NAME LIST'!#REF!="E"),"ü","")</f>
        <v>#REF!</v>
      </c>
      <c r="O109" s="68" t="e">
        <f>IF(AND('PARTICIPANT NAME LIST'!$G109=3,'PARTICIPANT NAME LIST'!#REF!="M"),"ü","")</f>
        <v>#REF!</v>
      </c>
      <c r="P109" s="68" t="e">
        <f>IF(AND('PARTICIPANT NAME LIST'!$G109=4,'PARTICIPANT NAME LIST'!#REF!="M"),"ü","")</f>
        <v>#REF!</v>
      </c>
      <c r="Q109" s="68" t="e">
        <f>IF(AND('PARTICIPANT NAME LIST'!$G109=5,'PARTICIPANT NAME LIST'!#REF!="M"),"ü","")</f>
        <v>#REF!</v>
      </c>
      <c r="R109" s="68" t="e">
        <f>IF(AND('PARTICIPANT NAME LIST'!$G109=6,'PARTICIPANT NAME LIST'!#REF!="M"),"ü","")</f>
        <v>#REF!</v>
      </c>
      <c r="S109" s="52"/>
      <c r="T109" s="52"/>
      <c r="U109" s="52"/>
      <c r="V109" s="52"/>
      <c r="W109" s="52"/>
      <c r="X109" s="52"/>
      <c r="Y109" s="52"/>
      <c r="Z109" s="52"/>
    </row>
    <row r="110" spans="1:26" ht="20.25" customHeight="1">
      <c r="A110" s="63" t="str">
        <f>IF(OR(ISBLANK('PARTICIPANT NAME LIST'!$B110),'PARTICIPANT NAME LIST'!G110=7,'PARTICIPANT NAME LIST'!G110=8,'PARTICIPANT NAME LIST'!G110=9,'PARTICIPANT NAME LIST'!G110=10,'PARTICIPANT NAME LIST'!G110=11,'PARTICIPANT NAME LIST'!G110=12),"",COUNTA('PARTICIPANT NAME LIST'!$B$9:$B110)-COUNTIFS('PARTICIPANT NAME LIST'!$G$9:$G110,"&gt;=7",'PARTICIPANT NAME LIST'!$G$9:$G110,"&lt;=12"))</f>
        <v/>
      </c>
      <c r="B110" s="64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LIST'!$B110))</f>
        <v/>
      </c>
      <c r="C110" s="55"/>
      <c r="D110" s="65"/>
      <c r="E110" s="66" t="str">
        <f>IF(OR(ISBLANK('PARTICIPANT NAME LIST'!$B110),'PARTICIPANT NAME LIST'!$G110=7,'PARTICIPANT NAME LIST'!$G110=8,'PARTICIPANT NAME LIST'!$G110=9,'PARTICIPANT NAME LIST'!$G110=10,'PARTICIPANT NAME LIST'!$G110=11,'PARTICIPANT NAME LIST'!$G110=12),"",'PARTICIPANT NAME LIST'!$F110)</f>
        <v/>
      </c>
      <c r="F110" s="67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LIST'!$H110))</f>
        <v/>
      </c>
      <c r="G110" s="68" t="e">
        <f>IF(AND('PARTICIPANT NAME LIST'!$G110=3,'PARTICIPANT NAME LIST'!#REF!="C"),"ü","")</f>
        <v>#REF!</v>
      </c>
      <c r="H110" s="68" t="e">
        <f>IF(AND('PARTICIPANT NAME LIST'!$G110=4,'PARTICIPANT NAME LIST'!#REF!="C"),"ü","")</f>
        <v>#REF!</v>
      </c>
      <c r="I110" s="68" t="e">
        <f>IF(AND('PARTICIPANT NAME LIST'!$G110=5,'PARTICIPANT NAME LIST'!#REF!="C"),"ü","")</f>
        <v>#REF!</v>
      </c>
      <c r="J110" s="68" t="e">
        <f>IF(AND('PARTICIPANT NAME LIST'!$G110=6,'PARTICIPANT NAME LIST'!#REF!="C"),"ü","")</f>
        <v>#REF!</v>
      </c>
      <c r="K110" s="68" t="e">
        <f>IF(AND('PARTICIPANT NAME LIST'!$G110=3,'PARTICIPANT NAME LIST'!#REF!="E"),"ü","")</f>
        <v>#REF!</v>
      </c>
      <c r="L110" s="68" t="e">
        <f>IF(AND('PARTICIPANT NAME LIST'!$G110=4,'PARTICIPANT NAME LIST'!#REF!="E"),"ü","")</f>
        <v>#REF!</v>
      </c>
      <c r="M110" s="68" t="e">
        <f>IF(AND('PARTICIPANT NAME LIST'!$G110=5,'PARTICIPANT NAME LIST'!#REF!="E"),"ü","")</f>
        <v>#REF!</v>
      </c>
      <c r="N110" s="68" t="e">
        <f>IF(AND('PARTICIPANT NAME LIST'!$G110=6,'PARTICIPANT NAME LIST'!#REF!="E"),"ü","")</f>
        <v>#REF!</v>
      </c>
      <c r="O110" s="68" t="e">
        <f>IF(AND('PARTICIPANT NAME LIST'!$G110=3,'PARTICIPANT NAME LIST'!#REF!="M"),"ü","")</f>
        <v>#REF!</v>
      </c>
      <c r="P110" s="68" t="e">
        <f>IF(AND('PARTICIPANT NAME LIST'!$G110=4,'PARTICIPANT NAME LIST'!#REF!="M"),"ü","")</f>
        <v>#REF!</v>
      </c>
      <c r="Q110" s="68" t="e">
        <f>IF(AND('PARTICIPANT NAME LIST'!$G110=5,'PARTICIPANT NAME LIST'!#REF!="M"),"ü","")</f>
        <v>#REF!</v>
      </c>
      <c r="R110" s="68" t="e">
        <f>IF(AND('PARTICIPANT NAME LIST'!$G110=6,'PARTICIPANT NAME LIST'!#REF!="M"),"ü","")</f>
        <v>#REF!</v>
      </c>
      <c r="S110" s="52"/>
      <c r="T110" s="52"/>
      <c r="U110" s="52"/>
      <c r="V110" s="52"/>
      <c r="W110" s="52"/>
      <c r="X110" s="52"/>
      <c r="Y110" s="52"/>
      <c r="Z110" s="52"/>
    </row>
    <row r="111" spans="1:26" ht="20.25" customHeight="1">
      <c r="A111" s="63" t="str">
        <f>IF(OR(ISBLANK('PARTICIPANT NAME LIST'!$B111),'PARTICIPANT NAME LIST'!G111=7,'PARTICIPANT NAME LIST'!G111=8,'PARTICIPANT NAME LIST'!G111=9,'PARTICIPANT NAME LIST'!G111=10,'PARTICIPANT NAME LIST'!G111=11,'PARTICIPANT NAME LIST'!G111=12),"",COUNTA('PARTICIPANT NAME LIST'!$B$9:$B111)-COUNTIFS('PARTICIPANT NAME LIST'!$G$9:$G111,"&gt;=7",'PARTICIPANT NAME LIST'!$G$9:$G111,"&lt;=12"))</f>
        <v/>
      </c>
      <c r="B111" s="64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LIST'!$B111))</f>
        <v/>
      </c>
      <c r="C111" s="55"/>
      <c r="D111" s="65"/>
      <c r="E111" s="66" t="str">
        <f>IF(OR(ISBLANK('PARTICIPANT NAME LIST'!$B111),'PARTICIPANT NAME LIST'!$G111=7,'PARTICIPANT NAME LIST'!$G111=8,'PARTICIPANT NAME LIST'!$G111=9,'PARTICIPANT NAME LIST'!$G111=10,'PARTICIPANT NAME LIST'!$G111=11,'PARTICIPANT NAME LIST'!$G111=12),"",'PARTICIPANT NAME LIST'!$F111)</f>
        <v/>
      </c>
      <c r="F111" s="67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LIST'!$H111))</f>
        <v/>
      </c>
      <c r="G111" s="68" t="e">
        <f>IF(AND('PARTICIPANT NAME LIST'!$G111=3,'PARTICIPANT NAME LIST'!#REF!="C"),"ü","")</f>
        <v>#REF!</v>
      </c>
      <c r="H111" s="68" t="e">
        <f>IF(AND('PARTICIPANT NAME LIST'!$G111=4,'PARTICIPANT NAME LIST'!#REF!="C"),"ü","")</f>
        <v>#REF!</v>
      </c>
      <c r="I111" s="68" t="e">
        <f>IF(AND('PARTICIPANT NAME LIST'!$G111=5,'PARTICIPANT NAME LIST'!#REF!="C"),"ü","")</f>
        <v>#REF!</v>
      </c>
      <c r="J111" s="68" t="e">
        <f>IF(AND('PARTICIPANT NAME LIST'!$G111=6,'PARTICIPANT NAME LIST'!#REF!="C"),"ü","")</f>
        <v>#REF!</v>
      </c>
      <c r="K111" s="68" t="e">
        <f>IF(AND('PARTICIPANT NAME LIST'!$G111=3,'PARTICIPANT NAME LIST'!#REF!="E"),"ü","")</f>
        <v>#REF!</v>
      </c>
      <c r="L111" s="68" t="e">
        <f>IF(AND('PARTICIPANT NAME LIST'!$G111=4,'PARTICIPANT NAME LIST'!#REF!="E"),"ü","")</f>
        <v>#REF!</v>
      </c>
      <c r="M111" s="68" t="e">
        <f>IF(AND('PARTICIPANT NAME LIST'!$G111=5,'PARTICIPANT NAME LIST'!#REF!="E"),"ü","")</f>
        <v>#REF!</v>
      </c>
      <c r="N111" s="68" t="e">
        <f>IF(AND('PARTICIPANT NAME LIST'!$G111=6,'PARTICIPANT NAME LIST'!#REF!="E"),"ü","")</f>
        <v>#REF!</v>
      </c>
      <c r="O111" s="68" t="e">
        <f>IF(AND('PARTICIPANT NAME LIST'!$G111=3,'PARTICIPANT NAME LIST'!#REF!="M"),"ü","")</f>
        <v>#REF!</v>
      </c>
      <c r="P111" s="68" t="e">
        <f>IF(AND('PARTICIPANT NAME LIST'!$G111=4,'PARTICIPANT NAME LIST'!#REF!="M"),"ü","")</f>
        <v>#REF!</v>
      </c>
      <c r="Q111" s="68" t="e">
        <f>IF(AND('PARTICIPANT NAME LIST'!$G111=5,'PARTICIPANT NAME LIST'!#REF!="M"),"ü","")</f>
        <v>#REF!</v>
      </c>
      <c r="R111" s="68" t="e">
        <f>IF(AND('PARTICIPANT NAME LIST'!$G111=6,'PARTICIPANT NAME LIST'!#REF!="M"),"ü","")</f>
        <v>#REF!</v>
      </c>
      <c r="S111" s="52"/>
      <c r="T111" s="52"/>
      <c r="U111" s="52"/>
      <c r="V111" s="52"/>
      <c r="W111" s="52"/>
      <c r="X111" s="52"/>
      <c r="Y111" s="52"/>
      <c r="Z111" s="52"/>
    </row>
    <row r="112" spans="1:26" ht="20.25" customHeight="1">
      <c r="A112" s="63" t="str">
        <f>IF(OR(ISBLANK('PARTICIPANT NAME LIST'!$B112),'PARTICIPANT NAME LIST'!G112=7,'PARTICIPANT NAME LIST'!G112=8,'PARTICIPANT NAME LIST'!G112=9,'PARTICIPANT NAME LIST'!G112=10,'PARTICIPANT NAME LIST'!G112=11,'PARTICIPANT NAME LIST'!G112=12),"",COUNTA('PARTICIPANT NAME LIST'!$B$9:$B112)-COUNTIFS('PARTICIPANT NAME LIST'!$G$9:$G112,"&gt;=7",'PARTICIPANT NAME LIST'!$G$9:$G112,"&lt;=12"))</f>
        <v/>
      </c>
      <c r="B112" s="64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LIST'!$B112))</f>
        <v/>
      </c>
      <c r="C112" s="55"/>
      <c r="D112" s="65"/>
      <c r="E112" s="66" t="str">
        <f>IF(OR(ISBLANK('PARTICIPANT NAME LIST'!$B112),'PARTICIPANT NAME LIST'!$G112=7,'PARTICIPANT NAME LIST'!$G112=8,'PARTICIPANT NAME LIST'!$G112=9,'PARTICIPANT NAME LIST'!$G112=10,'PARTICIPANT NAME LIST'!$G112=11,'PARTICIPANT NAME LIST'!$G112=12),"",'PARTICIPANT NAME LIST'!$F112)</f>
        <v/>
      </c>
      <c r="F112" s="67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LIST'!$H112))</f>
        <v/>
      </c>
      <c r="G112" s="68" t="e">
        <f>IF(AND('PARTICIPANT NAME LIST'!$G112=3,'PARTICIPANT NAME LIST'!#REF!="C"),"ü","")</f>
        <v>#REF!</v>
      </c>
      <c r="H112" s="68" t="e">
        <f>IF(AND('PARTICIPANT NAME LIST'!$G112=4,'PARTICIPANT NAME LIST'!#REF!="C"),"ü","")</f>
        <v>#REF!</v>
      </c>
      <c r="I112" s="68" t="e">
        <f>IF(AND('PARTICIPANT NAME LIST'!$G112=5,'PARTICIPANT NAME LIST'!#REF!="C"),"ü","")</f>
        <v>#REF!</v>
      </c>
      <c r="J112" s="68" t="e">
        <f>IF(AND('PARTICIPANT NAME LIST'!$G112=6,'PARTICIPANT NAME LIST'!#REF!="C"),"ü","")</f>
        <v>#REF!</v>
      </c>
      <c r="K112" s="68" t="e">
        <f>IF(AND('PARTICIPANT NAME LIST'!$G112=3,'PARTICIPANT NAME LIST'!#REF!="E"),"ü","")</f>
        <v>#REF!</v>
      </c>
      <c r="L112" s="68" t="e">
        <f>IF(AND('PARTICIPANT NAME LIST'!$G112=4,'PARTICIPANT NAME LIST'!#REF!="E"),"ü","")</f>
        <v>#REF!</v>
      </c>
      <c r="M112" s="68" t="e">
        <f>IF(AND('PARTICIPANT NAME LIST'!$G112=5,'PARTICIPANT NAME LIST'!#REF!="E"),"ü","")</f>
        <v>#REF!</v>
      </c>
      <c r="N112" s="68" t="e">
        <f>IF(AND('PARTICIPANT NAME LIST'!$G112=6,'PARTICIPANT NAME LIST'!#REF!="E"),"ü","")</f>
        <v>#REF!</v>
      </c>
      <c r="O112" s="68" t="e">
        <f>IF(AND('PARTICIPANT NAME LIST'!$G112=3,'PARTICIPANT NAME LIST'!#REF!="M"),"ü","")</f>
        <v>#REF!</v>
      </c>
      <c r="P112" s="68" t="e">
        <f>IF(AND('PARTICIPANT NAME LIST'!$G112=4,'PARTICIPANT NAME LIST'!#REF!="M"),"ü","")</f>
        <v>#REF!</v>
      </c>
      <c r="Q112" s="68" t="e">
        <f>IF(AND('PARTICIPANT NAME LIST'!$G112=5,'PARTICIPANT NAME LIST'!#REF!="M"),"ü","")</f>
        <v>#REF!</v>
      </c>
      <c r="R112" s="68" t="e">
        <f>IF(AND('PARTICIPANT NAME LIST'!$G112=6,'PARTICIPANT NAME LIST'!#REF!="M"),"ü","")</f>
        <v>#REF!</v>
      </c>
      <c r="S112" s="52"/>
      <c r="T112" s="52"/>
      <c r="U112" s="52"/>
      <c r="V112" s="52"/>
      <c r="W112" s="52"/>
      <c r="X112" s="52"/>
      <c r="Y112" s="52"/>
      <c r="Z112" s="52"/>
    </row>
    <row r="113" spans="1:26" ht="20.25" customHeight="1">
      <c r="A113" s="63" t="str">
        <f>IF(OR(ISBLANK('PARTICIPANT NAME LIST'!$B113),'PARTICIPANT NAME LIST'!G113=7,'PARTICIPANT NAME LIST'!G113=8,'PARTICIPANT NAME LIST'!G113=9,'PARTICIPANT NAME LIST'!G113=10,'PARTICIPANT NAME LIST'!G113=11,'PARTICIPANT NAME LIST'!G113=12),"",COUNTA('PARTICIPANT NAME LIST'!$B$9:$B113)-COUNTIFS('PARTICIPANT NAME LIST'!$G$9:$G113,"&gt;=7",'PARTICIPANT NAME LIST'!$G$9:$G113,"&lt;=12"))</f>
        <v/>
      </c>
      <c r="B113" s="64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LIST'!$B113))</f>
        <v/>
      </c>
      <c r="C113" s="55"/>
      <c r="D113" s="65"/>
      <c r="E113" s="66" t="str">
        <f>IF(OR(ISBLANK('PARTICIPANT NAME LIST'!$B113),'PARTICIPANT NAME LIST'!$G113=7,'PARTICIPANT NAME LIST'!$G113=8,'PARTICIPANT NAME LIST'!$G113=9,'PARTICIPANT NAME LIST'!$G113=10,'PARTICIPANT NAME LIST'!$G113=11,'PARTICIPANT NAME LIST'!$G113=12),"",'PARTICIPANT NAME LIST'!$F113)</f>
        <v/>
      </c>
      <c r="F113" s="67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LIST'!$H113))</f>
        <v/>
      </c>
      <c r="G113" s="68" t="e">
        <f>IF(AND('PARTICIPANT NAME LIST'!$G113=3,'PARTICIPANT NAME LIST'!#REF!="C"),"ü","")</f>
        <v>#REF!</v>
      </c>
      <c r="H113" s="68" t="e">
        <f>IF(AND('PARTICIPANT NAME LIST'!$G113=4,'PARTICIPANT NAME LIST'!#REF!="C"),"ü","")</f>
        <v>#REF!</v>
      </c>
      <c r="I113" s="68" t="e">
        <f>IF(AND('PARTICIPANT NAME LIST'!$G113=5,'PARTICIPANT NAME LIST'!#REF!="C"),"ü","")</f>
        <v>#REF!</v>
      </c>
      <c r="J113" s="68" t="e">
        <f>IF(AND('PARTICIPANT NAME LIST'!$G113=6,'PARTICIPANT NAME LIST'!#REF!="C"),"ü","")</f>
        <v>#REF!</v>
      </c>
      <c r="K113" s="68" t="e">
        <f>IF(AND('PARTICIPANT NAME LIST'!$G113=3,'PARTICIPANT NAME LIST'!#REF!="E"),"ü","")</f>
        <v>#REF!</v>
      </c>
      <c r="L113" s="68" t="e">
        <f>IF(AND('PARTICIPANT NAME LIST'!$G113=4,'PARTICIPANT NAME LIST'!#REF!="E"),"ü","")</f>
        <v>#REF!</v>
      </c>
      <c r="M113" s="68" t="e">
        <f>IF(AND('PARTICIPANT NAME LIST'!$G113=5,'PARTICIPANT NAME LIST'!#REF!="E"),"ü","")</f>
        <v>#REF!</v>
      </c>
      <c r="N113" s="68" t="e">
        <f>IF(AND('PARTICIPANT NAME LIST'!$G113=6,'PARTICIPANT NAME LIST'!#REF!="E"),"ü","")</f>
        <v>#REF!</v>
      </c>
      <c r="O113" s="68" t="e">
        <f>IF(AND('PARTICIPANT NAME LIST'!$G113=3,'PARTICIPANT NAME LIST'!#REF!="M"),"ü","")</f>
        <v>#REF!</v>
      </c>
      <c r="P113" s="68" t="e">
        <f>IF(AND('PARTICIPANT NAME LIST'!$G113=4,'PARTICIPANT NAME LIST'!#REF!="M"),"ü","")</f>
        <v>#REF!</v>
      </c>
      <c r="Q113" s="68" t="e">
        <f>IF(AND('PARTICIPANT NAME LIST'!$G113=5,'PARTICIPANT NAME LIST'!#REF!="M"),"ü","")</f>
        <v>#REF!</v>
      </c>
      <c r="R113" s="68" t="e">
        <f>IF(AND('PARTICIPANT NAME LIST'!$G113=6,'PARTICIPANT NAME LIST'!#REF!="M"),"ü","")</f>
        <v>#REF!</v>
      </c>
      <c r="S113" s="52"/>
      <c r="T113" s="52"/>
      <c r="U113" s="52"/>
      <c r="V113" s="52"/>
      <c r="W113" s="52"/>
      <c r="X113" s="52"/>
      <c r="Y113" s="52"/>
      <c r="Z113" s="52"/>
    </row>
    <row r="114" spans="1:26" ht="20.25" customHeight="1">
      <c r="A114" s="63" t="str">
        <f>IF(OR(ISBLANK('PARTICIPANT NAME LIST'!$B114),'PARTICIPANT NAME LIST'!G114=7,'PARTICIPANT NAME LIST'!G114=8,'PARTICIPANT NAME LIST'!G114=9,'PARTICIPANT NAME LIST'!G114=10,'PARTICIPANT NAME LIST'!G114=11,'PARTICIPANT NAME LIST'!G114=12),"",COUNTA('PARTICIPANT NAME LIST'!$B$9:$B114)-COUNTIFS('PARTICIPANT NAME LIST'!$G$9:$G114,"&gt;=7",'PARTICIPANT NAME LIST'!$G$9:$G114,"&lt;=12"))</f>
        <v/>
      </c>
      <c r="B114" s="64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LIST'!$B114))</f>
        <v/>
      </c>
      <c r="C114" s="55"/>
      <c r="D114" s="65"/>
      <c r="E114" s="66" t="str">
        <f>IF(OR(ISBLANK('PARTICIPANT NAME LIST'!$B114),'PARTICIPANT NAME LIST'!$G114=7,'PARTICIPANT NAME LIST'!$G114=8,'PARTICIPANT NAME LIST'!$G114=9,'PARTICIPANT NAME LIST'!$G114=10,'PARTICIPANT NAME LIST'!$G114=11,'PARTICIPANT NAME LIST'!$G114=12),"",'PARTICIPANT NAME LIST'!$F114)</f>
        <v/>
      </c>
      <c r="F114" s="67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LIST'!$H114))</f>
        <v/>
      </c>
      <c r="G114" s="68" t="e">
        <f>IF(AND('PARTICIPANT NAME LIST'!$G114=3,'PARTICIPANT NAME LIST'!#REF!="C"),"ü","")</f>
        <v>#REF!</v>
      </c>
      <c r="H114" s="68" t="e">
        <f>IF(AND('PARTICIPANT NAME LIST'!$G114=4,'PARTICIPANT NAME LIST'!#REF!="C"),"ü","")</f>
        <v>#REF!</v>
      </c>
      <c r="I114" s="68" t="e">
        <f>IF(AND('PARTICIPANT NAME LIST'!$G114=5,'PARTICIPANT NAME LIST'!#REF!="C"),"ü","")</f>
        <v>#REF!</v>
      </c>
      <c r="J114" s="68" t="e">
        <f>IF(AND('PARTICIPANT NAME LIST'!$G114=6,'PARTICIPANT NAME LIST'!#REF!="C"),"ü","")</f>
        <v>#REF!</v>
      </c>
      <c r="K114" s="68" t="e">
        <f>IF(AND('PARTICIPANT NAME LIST'!$G114=3,'PARTICIPANT NAME LIST'!#REF!="E"),"ü","")</f>
        <v>#REF!</v>
      </c>
      <c r="L114" s="68" t="e">
        <f>IF(AND('PARTICIPANT NAME LIST'!$G114=4,'PARTICIPANT NAME LIST'!#REF!="E"),"ü","")</f>
        <v>#REF!</v>
      </c>
      <c r="M114" s="68" t="e">
        <f>IF(AND('PARTICIPANT NAME LIST'!$G114=5,'PARTICIPANT NAME LIST'!#REF!="E"),"ü","")</f>
        <v>#REF!</v>
      </c>
      <c r="N114" s="68" t="e">
        <f>IF(AND('PARTICIPANT NAME LIST'!$G114=6,'PARTICIPANT NAME LIST'!#REF!="E"),"ü","")</f>
        <v>#REF!</v>
      </c>
      <c r="O114" s="68" t="e">
        <f>IF(AND('PARTICIPANT NAME LIST'!$G114=3,'PARTICIPANT NAME LIST'!#REF!="M"),"ü","")</f>
        <v>#REF!</v>
      </c>
      <c r="P114" s="68" t="e">
        <f>IF(AND('PARTICIPANT NAME LIST'!$G114=4,'PARTICIPANT NAME LIST'!#REF!="M"),"ü","")</f>
        <v>#REF!</v>
      </c>
      <c r="Q114" s="68" t="e">
        <f>IF(AND('PARTICIPANT NAME LIST'!$G114=5,'PARTICIPANT NAME LIST'!#REF!="M"),"ü","")</f>
        <v>#REF!</v>
      </c>
      <c r="R114" s="68" t="e">
        <f>IF(AND('PARTICIPANT NAME LIST'!$G114=6,'PARTICIPANT NAME LIST'!#REF!="M"),"ü","")</f>
        <v>#REF!</v>
      </c>
      <c r="S114" s="52"/>
      <c r="T114" s="52"/>
      <c r="U114" s="52"/>
      <c r="V114" s="52"/>
      <c r="W114" s="52"/>
      <c r="X114" s="52"/>
      <c r="Y114" s="52"/>
      <c r="Z114" s="52"/>
    </row>
    <row r="115" spans="1:26" ht="20.25" customHeight="1">
      <c r="A115" s="63" t="str">
        <f>IF(OR(ISBLANK('PARTICIPANT NAME LIST'!$B115),'PARTICIPANT NAME LIST'!G115=7,'PARTICIPANT NAME LIST'!G115=8,'PARTICIPANT NAME LIST'!G115=9,'PARTICIPANT NAME LIST'!G115=10,'PARTICIPANT NAME LIST'!G115=11,'PARTICIPANT NAME LIST'!G115=12),"",COUNTA('PARTICIPANT NAME LIST'!$B$9:$B115)-COUNTIFS('PARTICIPANT NAME LIST'!$G$9:$G115,"&gt;=7",'PARTICIPANT NAME LIST'!$G$9:$G115,"&lt;=12"))</f>
        <v/>
      </c>
      <c r="B115" s="64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LIST'!$B115))</f>
        <v/>
      </c>
      <c r="C115" s="55"/>
      <c r="D115" s="65"/>
      <c r="E115" s="66" t="str">
        <f>IF(OR(ISBLANK('PARTICIPANT NAME LIST'!$B115),'PARTICIPANT NAME LIST'!$G115=7,'PARTICIPANT NAME LIST'!$G115=8,'PARTICIPANT NAME LIST'!$G115=9,'PARTICIPANT NAME LIST'!$G115=10,'PARTICIPANT NAME LIST'!$G115=11,'PARTICIPANT NAME LIST'!$G115=12),"",'PARTICIPANT NAME LIST'!$F115)</f>
        <v/>
      </c>
      <c r="F115" s="67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LIST'!$H115))</f>
        <v/>
      </c>
      <c r="G115" s="68" t="e">
        <f>IF(AND('PARTICIPANT NAME LIST'!$G115=3,'PARTICIPANT NAME LIST'!#REF!="C"),"ü","")</f>
        <v>#REF!</v>
      </c>
      <c r="H115" s="68" t="e">
        <f>IF(AND('PARTICIPANT NAME LIST'!$G115=4,'PARTICIPANT NAME LIST'!#REF!="C"),"ü","")</f>
        <v>#REF!</v>
      </c>
      <c r="I115" s="68" t="e">
        <f>IF(AND('PARTICIPANT NAME LIST'!$G115=5,'PARTICIPANT NAME LIST'!#REF!="C"),"ü","")</f>
        <v>#REF!</v>
      </c>
      <c r="J115" s="68" t="e">
        <f>IF(AND('PARTICIPANT NAME LIST'!$G115=6,'PARTICIPANT NAME LIST'!#REF!="C"),"ü","")</f>
        <v>#REF!</v>
      </c>
      <c r="K115" s="68" t="e">
        <f>IF(AND('PARTICIPANT NAME LIST'!$G115=3,'PARTICIPANT NAME LIST'!#REF!="E"),"ü","")</f>
        <v>#REF!</v>
      </c>
      <c r="L115" s="68" t="e">
        <f>IF(AND('PARTICIPANT NAME LIST'!$G115=4,'PARTICIPANT NAME LIST'!#REF!="E"),"ü","")</f>
        <v>#REF!</v>
      </c>
      <c r="M115" s="68" t="e">
        <f>IF(AND('PARTICIPANT NAME LIST'!$G115=5,'PARTICIPANT NAME LIST'!#REF!="E"),"ü","")</f>
        <v>#REF!</v>
      </c>
      <c r="N115" s="68" t="e">
        <f>IF(AND('PARTICIPANT NAME LIST'!$G115=6,'PARTICIPANT NAME LIST'!#REF!="E"),"ü","")</f>
        <v>#REF!</v>
      </c>
      <c r="O115" s="68" t="e">
        <f>IF(AND('PARTICIPANT NAME LIST'!$G115=3,'PARTICIPANT NAME LIST'!#REF!="M"),"ü","")</f>
        <v>#REF!</v>
      </c>
      <c r="P115" s="68" t="e">
        <f>IF(AND('PARTICIPANT NAME LIST'!$G115=4,'PARTICIPANT NAME LIST'!#REF!="M"),"ü","")</f>
        <v>#REF!</v>
      </c>
      <c r="Q115" s="68" t="e">
        <f>IF(AND('PARTICIPANT NAME LIST'!$G115=5,'PARTICIPANT NAME LIST'!#REF!="M"),"ü","")</f>
        <v>#REF!</v>
      </c>
      <c r="R115" s="68" t="e">
        <f>IF(AND('PARTICIPANT NAME LIST'!$G115=6,'PARTICIPANT NAME LIST'!#REF!="M"),"ü","")</f>
        <v>#REF!</v>
      </c>
      <c r="S115" s="52"/>
      <c r="T115" s="52"/>
      <c r="U115" s="52"/>
      <c r="V115" s="52"/>
      <c r="W115" s="52"/>
      <c r="X115" s="52"/>
      <c r="Y115" s="52"/>
      <c r="Z115" s="52"/>
    </row>
    <row r="116" spans="1:26" ht="20.25" customHeight="1">
      <c r="A116" s="63" t="str">
        <f>IF(OR(ISBLANK('PARTICIPANT NAME LIST'!$B116),'PARTICIPANT NAME LIST'!G116=7,'PARTICIPANT NAME LIST'!G116=8,'PARTICIPANT NAME LIST'!G116=9,'PARTICIPANT NAME LIST'!G116=10,'PARTICIPANT NAME LIST'!G116=11,'PARTICIPANT NAME LIST'!G116=12),"",COUNTA('PARTICIPANT NAME LIST'!$B$9:$B116)-COUNTIFS('PARTICIPANT NAME LIST'!$G$9:$G116,"&gt;=7",'PARTICIPANT NAME LIST'!$G$9:$G116,"&lt;=12"))</f>
        <v/>
      </c>
      <c r="B116" s="64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LIST'!$B116))</f>
        <v/>
      </c>
      <c r="C116" s="55"/>
      <c r="D116" s="65"/>
      <c r="E116" s="66" t="str">
        <f>IF(OR(ISBLANK('PARTICIPANT NAME LIST'!$B116),'PARTICIPANT NAME LIST'!$G116=7,'PARTICIPANT NAME LIST'!$G116=8,'PARTICIPANT NAME LIST'!$G116=9,'PARTICIPANT NAME LIST'!$G116=10,'PARTICIPANT NAME LIST'!$G116=11,'PARTICIPANT NAME LIST'!$G116=12),"",'PARTICIPANT NAME LIST'!$F116)</f>
        <v/>
      </c>
      <c r="F116" s="67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LIST'!$H116))</f>
        <v/>
      </c>
      <c r="G116" s="68" t="e">
        <f>IF(AND('PARTICIPANT NAME LIST'!$G116=3,'PARTICIPANT NAME LIST'!#REF!="C"),"ü","")</f>
        <v>#REF!</v>
      </c>
      <c r="H116" s="68" t="e">
        <f>IF(AND('PARTICIPANT NAME LIST'!$G116=4,'PARTICIPANT NAME LIST'!#REF!="C"),"ü","")</f>
        <v>#REF!</v>
      </c>
      <c r="I116" s="68" t="e">
        <f>IF(AND('PARTICIPANT NAME LIST'!$G116=5,'PARTICIPANT NAME LIST'!#REF!="C"),"ü","")</f>
        <v>#REF!</v>
      </c>
      <c r="J116" s="68" t="e">
        <f>IF(AND('PARTICIPANT NAME LIST'!$G116=6,'PARTICIPANT NAME LIST'!#REF!="C"),"ü","")</f>
        <v>#REF!</v>
      </c>
      <c r="K116" s="68" t="e">
        <f>IF(AND('PARTICIPANT NAME LIST'!$G116=3,'PARTICIPANT NAME LIST'!#REF!="E"),"ü","")</f>
        <v>#REF!</v>
      </c>
      <c r="L116" s="68" t="e">
        <f>IF(AND('PARTICIPANT NAME LIST'!$G116=4,'PARTICIPANT NAME LIST'!#REF!="E"),"ü","")</f>
        <v>#REF!</v>
      </c>
      <c r="M116" s="68" t="e">
        <f>IF(AND('PARTICIPANT NAME LIST'!$G116=5,'PARTICIPANT NAME LIST'!#REF!="E"),"ü","")</f>
        <v>#REF!</v>
      </c>
      <c r="N116" s="68" t="e">
        <f>IF(AND('PARTICIPANT NAME LIST'!$G116=6,'PARTICIPANT NAME LIST'!#REF!="E"),"ü","")</f>
        <v>#REF!</v>
      </c>
      <c r="O116" s="68" t="e">
        <f>IF(AND('PARTICIPANT NAME LIST'!$G116=3,'PARTICIPANT NAME LIST'!#REF!="M"),"ü","")</f>
        <v>#REF!</v>
      </c>
      <c r="P116" s="68" t="e">
        <f>IF(AND('PARTICIPANT NAME LIST'!$G116=4,'PARTICIPANT NAME LIST'!#REF!="M"),"ü","")</f>
        <v>#REF!</v>
      </c>
      <c r="Q116" s="68" t="e">
        <f>IF(AND('PARTICIPANT NAME LIST'!$G116=5,'PARTICIPANT NAME LIST'!#REF!="M"),"ü","")</f>
        <v>#REF!</v>
      </c>
      <c r="R116" s="68" t="e">
        <f>IF(AND('PARTICIPANT NAME LIST'!$G116=6,'PARTICIPANT NAME LIST'!#REF!="M"),"ü","")</f>
        <v>#REF!</v>
      </c>
      <c r="S116" s="52"/>
      <c r="T116" s="52"/>
      <c r="U116" s="52"/>
      <c r="V116" s="52"/>
      <c r="W116" s="52"/>
      <c r="X116" s="52"/>
      <c r="Y116" s="52"/>
      <c r="Z116" s="52"/>
    </row>
    <row r="117" spans="1:26" ht="20.25" customHeight="1">
      <c r="A117" s="63" t="str">
        <f>IF(OR(ISBLANK('PARTICIPANT NAME LIST'!$B117),'PARTICIPANT NAME LIST'!G117=7,'PARTICIPANT NAME LIST'!G117=8,'PARTICIPANT NAME LIST'!G117=9,'PARTICIPANT NAME LIST'!G117=10,'PARTICIPANT NAME LIST'!G117=11,'PARTICIPANT NAME LIST'!G117=12),"",COUNTA('PARTICIPANT NAME LIST'!$B$9:$B117)-COUNTIFS('PARTICIPANT NAME LIST'!$G$9:$G117,"&gt;=7",'PARTICIPANT NAME LIST'!$G$9:$G117,"&lt;=12"))</f>
        <v/>
      </c>
      <c r="B117" s="64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LIST'!$B117))</f>
        <v/>
      </c>
      <c r="C117" s="55"/>
      <c r="D117" s="65"/>
      <c r="E117" s="66" t="str">
        <f>IF(OR(ISBLANK('PARTICIPANT NAME LIST'!$B117),'PARTICIPANT NAME LIST'!$G117=7,'PARTICIPANT NAME LIST'!$G117=8,'PARTICIPANT NAME LIST'!$G117=9,'PARTICIPANT NAME LIST'!$G117=10,'PARTICIPANT NAME LIST'!$G117=11,'PARTICIPANT NAME LIST'!$G117=12),"",'PARTICIPANT NAME LIST'!$F117)</f>
        <v/>
      </c>
      <c r="F117" s="67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LIST'!$H117))</f>
        <v/>
      </c>
      <c r="G117" s="68" t="e">
        <f>IF(AND('PARTICIPANT NAME LIST'!$G117=3,'PARTICIPANT NAME LIST'!#REF!="C"),"ü","")</f>
        <v>#REF!</v>
      </c>
      <c r="H117" s="68" t="e">
        <f>IF(AND('PARTICIPANT NAME LIST'!$G117=4,'PARTICIPANT NAME LIST'!#REF!="C"),"ü","")</f>
        <v>#REF!</v>
      </c>
      <c r="I117" s="68" t="e">
        <f>IF(AND('PARTICIPANT NAME LIST'!$G117=5,'PARTICIPANT NAME LIST'!#REF!="C"),"ü","")</f>
        <v>#REF!</v>
      </c>
      <c r="J117" s="68" t="e">
        <f>IF(AND('PARTICIPANT NAME LIST'!$G117=6,'PARTICIPANT NAME LIST'!#REF!="C"),"ü","")</f>
        <v>#REF!</v>
      </c>
      <c r="K117" s="68" t="e">
        <f>IF(AND('PARTICIPANT NAME LIST'!$G117=3,'PARTICIPANT NAME LIST'!#REF!="E"),"ü","")</f>
        <v>#REF!</v>
      </c>
      <c r="L117" s="68" t="e">
        <f>IF(AND('PARTICIPANT NAME LIST'!$G117=4,'PARTICIPANT NAME LIST'!#REF!="E"),"ü","")</f>
        <v>#REF!</v>
      </c>
      <c r="M117" s="68" t="e">
        <f>IF(AND('PARTICIPANT NAME LIST'!$G117=5,'PARTICIPANT NAME LIST'!#REF!="E"),"ü","")</f>
        <v>#REF!</v>
      </c>
      <c r="N117" s="68" t="e">
        <f>IF(AND('PARTICIPANT NAME LIST'!$G117=6,'PARTICIPANT NAME LIST'!#REF!="E"),"ü","")</f>
        <v>#REF!</v>
      </c>
      <c r="O117" s="68" t="e">
        <f>IF(AND('PARTICIPANT NAME LIST'!$G117=3,'PARTICIPANT NAME LIST'!#REF!="M"),"ü","")</f>
        <v>#REF!</v>
      </c>
      <c r="P117" s="68" t="e">
        <f>IF(AND('PARTICIPANT NAME LIST'!$G117=4,'PARTICIPANT NAME LIST'!#REF!="M"),"ü","")</f>
        <v>#REF!</v>
      </c>
      <c r="Q117" s="68" t="e">
        <f>IF(AND('PARTICIPANT NAME LIST'!$G117=5,'PARTICIPANT NAME LIST'!#REF!="M"),"ü","")</f>
        <v>#REF!</v>
      </c>
      <c r="R117" s="68" t="e">
        <f>IF(AND('PARTICIPANT NAME LIST'!$G117=6,'PARTICIPANT NAME LIST'!#REF!="M"),"ü","")</f>
        <v>#REF!</v>
      </c>
      <c r="S117" s="52"/>
      <c r="T117" s="52"/>
      <c r="U117" s="52"/>
      <c r="V117" s="52"/>
      <c r="W117" s="52"/>
      <c r="X117" s="52"/>
      <c r="Y117" s="52"/>
      <c r="Z117" s="52"/>
    </row>
    <row r="118" spans="1:26" ht="20.25" customHeight="1">
      <c r="A118" s="63" t="str">
        <f>IF(OR(ISBLANK('PARTICIPANT NAME LIST'!$B118),'PARTICIPANT NAME LIST'!G118=7,'PARTICIPANT NAME LIST'!G118=8,'PARTICIPANT NAME LIST'!G118=9,'PARTICIPANT NAME LIST'!G118=10,'PARTICIPANT NAME LIST'!G118=11,'PARTICIPANT NAME LIST'!G118=12),"",COUNTA('PARTICIPANT NAME LIST'!$B$9:$B118)-COUNTIFS('PARTICIPANT NAME LIST'!$G$9:$G118,"&gt;=7",'PARTICIPANT NAME LIST'!$G$9:$G118,"&lt;=12"))</f>
        <v/>
      </c>
      <c r="B118" s="64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LIST'!$B118))</f>
        <v/>
      </c>
      <c r="C118" s="55"/>
      <c r="D118" s="65"/>
      <c r="E118" s="66" t="str">
        <f>IF(OR(ISBLANK('PARTICIPANT NAME LIST'!$B118),'PARTICIPANT NAME LIST'!$G118=7,'PARTICIPANT NAME LIST'!$G118=8,'PARTICIPANT NAME LIST'!$G118=9,'PARTICIPANT NAME LIST'!$G118=10,'PARTICIPANT NAME LIST'!$G118=11,'PARTICIPANT NAME LIST'!$G118=12),"",'PARTICIPANT NAME LIST'!$F118)</f>
        <v/>
      </c>
      <c r="F118" s="67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LIST'!$H118))</f>
        <v/>
      </c>
      <c r="G118" s="68" t="e">
        <f>IF(AND('PARTICIPANT NAME LIST'!$G118=3,'PARTICIPANT NAME LIST'!#REF!="C"),"ü","")</f>
        <v>#REF!</v>
      </c>
      <c r="H118" s="68" t="e">
        <f>IF(AND('PARTICIPANT NAME LIST'!$G118=4,'PARTICIPANT NAME LIST'!#REF!="C"),"ü","")</f>
        <v>#REF!</v>
      </c>
      <c r="I118" s="68" t="e">
        <f>IF(AND('PARTICIPANT NAME LIST'!$G118=5,'PARTICIPANT NAME LIST'!#REF!="C"),"ü","")</f>
        <v>#REF!</v>
      </c>
      <c r="J118" s="68" t="e">
        <f>IF(AND('PARTICIPANT NAME LIST'!$G118=6,'PARTICIPANT NAME LIST'!#REF!="C"),"ü","")</f>
        <v>#REF!</v>
      </c>
      <c r="K118" s="68" t="e">
        <f>IF(AND('PARTICIPANT NAME LIST'!$G118=3,'PARTICIPANT NAME LIST'!#REF!="E"),"ü","")</f>
        <v>#REF!</v>
      </c>
      <c r="L118" s="68" t="e">
        <f>IF(AND('PARTICIPANT NAME LIST'!$G118=4,'PARTICIPANT NAME LIST'!#REF!="E"),"ü","")</f>
        <v>#REF!</v>
      </c>
      <c r="M118" s="68" t="e">
        <f>IF(AND('PARTICIPANT NAME LIST'!$G118=5,'PARTICIPANT NAME LIST'!#REF!="E"),"ü","")</f>
        <v>#REF!</v>
      </c>
      <c r="N118" s="68" t="e">
        <f>IF(AND('PARTICIPANT NAME LIST'!$G118=6,'PARTICIPANT NAME LIST'!#REF!="E"),"ü","")</f>
        <v>#REF!</v>
      </c>
      <c r="O118" s="68" t="e">
        <f>IF(AND('PARTICIPANT NAME LIST'!$G118=3,'PARTICIPANT NAME LIST'!#REF!="M"),"ü","")</f>
        <v>#REF!</v>
      </c>
      <c r="P118" s="68" t="e">
        <f>IF(AND('PARTICIPANT NAME LIST'!$G118=4,'PARTICIPANT NAME LIST'!#REF!="M"),"ü","")</f>
        <v>#REF!</v>
      </c>
      <c r="Q118" s="68" t="e">
        <f>IF(AND('PARTICIPANT NAME LIST'!$G118=5,'PARTICIPANT NAME LIST'!#REF!="M"),"ü","")</f>
        <v>#REF!</v>
      </c>
      <c r="R118" s="68" t="e">
        <f>IF(AND('PARTICIPANT NAME LIST'!$G118=6,'PARTICIPANT NAME LIST'!#REF!="M"),"ü","")</f>
        <v>#REF!</v>
      </c>
      <c r="S118" s="52"/>
      <c r="T118" s="52"/>
      <c r="U118" s="52"/>
      <c r="V118" s="52"/>
      <c r="W118" s="52"/>
      <c r="X118" s="52"/>
      <c r="Y118" s="52"/>
      <c r="Z118" s="52"/>
    </row>
    <row r="119" spans="1:26" ht="20.25" customHeight="1">
      <c r="A119" s="63" t="str">
        <f>IF(OR(ISBLANK('PARTICIPANT NAME LIST'!$B119),'PARTICIPANT NAME LIST'!G119=7,'PARTICIPANT NAME LIST'!G119=8,'PARTICIPANT NAME LIST'!G119=9,'PARTICIPANT NAME LIST'!G119=10,'PARTICIPANT NAME LIST'!G119=11,'PARTICIPANT NAME LIST'!G119=12),"",COUNTA('PARTICIPANT NAME LIST'!$B$9:$B119)-COUNTIFS('PARTICIPANT NAME LIST'!$G$9:$G119,"&gt;=7",'PARTICIPANT NAME LIST'!$G$9:$G119,"&lt;=12"))</f>
        <v/>
      </c>
      <c r="B119" s="64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LIST'!$B119))</f>
        <v/>
      </c>
      <c r="C119" s="55"/>
      <c r="D119" s="65"/>
      <c r="E119" s="66" t="str">
        <f>IF(OR(ISBLANK('PARTICIPANT NAME LIST'!$B119),'PARTICIPANT NAME LIST'!$G119=7,'PARTICIPANT NAME LIST'!$G119=8,'PARTICIPANT NAME LIST'!$G119=9,'PARTICIPANT NAME LIST'!$G119=10,'PARTICIPANT NAME LIST'!$G119=11,'PARTICIPANT NAME LIST'!$G119=12),"",'PARTICIPANT NAME LIST'!$F119)</f>
        <v/>
      </c>
      <c r="F119" s="67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LIST'!$H119))</f>
        <v/>
      </c>
      <c r="G119" s="68" t="e">
        <f>IF(AND('PARTICIPANT NAME LIST'!$G119=3,'PARTICIPANT NAME LIST'!#REF!="C"),"ü","")</f>
        <v>#REF!</v>
      </c>
      <c r="H119" s="68" t="e">
        <f>IF(AND('PARTICIPANT NAME LIST'!$G119=4,'PARTICIPANT NAME LIST'!#REF!="C"),"ü","")</f>
        <v>#REF!</v>
      </c>
      <c r="I119" s="68" t="e">
        <f>IF(AND('PARTICIPANT NAME LIST'!$G119=5,'PARTICIPANT NAME LIST'!#REF!="C"),"ü","")</f>
        <v>#REF!</v>
      </c>
      <c r="J119" s="68" t="e">
        <f>IF(AND('PARTICIPANT NAME LIST'!$G119=6,'PARTICIPANT NAME LIST'!#REF!="C"),"ü","")</f>
        <v>#REF!</v>
      </c>
      <c r="K119" s="68" t="e">
        <f>IF(AND('PARTICIPANT NAME LIST'!$G119=3,'PARTICIPANT NAME LIST'!#REF!="E"),"ü","")</f>
        <v>#REF!</v>
      </c>
      <c r="L119" s="68" t="e">
        <f>IF(AND('PARTICIPANT NAME LIST'!$G119=4,'PARTICIPANT NAME LIST'!#REF!="E"),"ü","")</f>
        <v>#REF!</v>
      </c>
      <c r="M119" s="68" t="e">
        <f>IF(AND('PARTICIPANT NAME LIST'!$G119=5,'PARTICIPANT NAME LIST'!#REF!="E"),"ü","")</f>
        <v>#REF!</v>
      </c>
      <c r="N119" s="68" t="e">
        <f>IF(AND('PARTICIPANT NAME LIST'!$G119=6,'PARTICIPANT NAME LIST'!#REF!="E"),"ü","")</f>
        <v>#REF!</v>
      </c>
      <c r="O119" s="68" t="e">
        <f>IF(AND('PARTICIPANT NAME LIST'!$G119=3,'PARTICIPANT NAME LIST'!#REF!="M"),"ü","")</f>
        <v>#REF!</v>
      </c>
      <c r="P119" s="68" t="e">
        <f>IF(AND('PARTICIPANT NAME LIST'!$G119=4,'PARTICIPANT NAME LIST'!#REF!="M"),"ü","")</f>
        <v>#REF!</v>
      </c>
      <c r="Q119" s="68" t="e">
        <f>IF(AND('PARTICIPANT NAME LIST'!$G119=5,'PARTICIPANT NAME LIST'!#REF!="M"),"ü","")</f>
        <v>#REF!</v>
      </c>
      <c r="R119" s="68" t="e">
        <f>IF(AND('PARTICIPANT NAME LIST'!$G119=6,'PARTICIPANT NAME LIST'!#REF!="M"),"ü","")</f>
        <v>#REF!</v>
      </c>
      <c r="S119" s="52"/>
      <c r="T119" s="52"/>
      <c r="U119" s="52"/>
      <c r="V119" s="52"/>
      <c r="W119" s="52"/>
      <c r="X119" s="52"/>
      <c r="Y119" s="52"/>
      <c r="Z119" s="52"/>
    </row>
    <row r="120" spans="1:26" ht="20.25" customHeight="1">
      <c r="A120" s="63" t="str">
        <f>IF(OR(ISBLANK('PARTICIPANT NAME LIST'!$B120),'PARTICIPANT NAME LIST'!G120=7,'PARTICIPANT NAME LIST'!G120=8,'PARTICIPANT NAME LIST'!G120=9,'PARTICIPANT NAME LIST'!G120=10,'PARTICIPANT NAME LIST'!G120=11,'PARTICIPANT NAME LIST'!G120=12),"",COUNTA('PARTICIPANT NAME LIST'!$B$9:$B120)-COUNTIFS('PARTICIPANT NAME LIST'!$G$9:$G120,"&gt;=7",'PARTICIPANT NAME LIST'!$G$9:$G120,"&lt;=12"))</f>
        <v/>
      </c>
      <c r="B120" s="64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LIST'!$B120))</f>
        <v/>
      </c>
      <c r="C120" s="55"/>
      <c r="D120" s="65"/>
      <c r="E120" s="66" t="str">
        <f>IF(OR(ISBLANK('PARTICIPANT NAME LIST'!$B120),'PARTICIPANT NAME LIST'!$G120=7,'PARTICIPANT NAME LIST'!$G120=8,'PARTICIPANT NAME LIST'!$G120=9,'PARTICIPANT NAME LIST'!$G120=10,'PARTICIPANT NAME LIST'!$G120=11,'PARTICIPANT NAME LIST'!$G120=12),"",'PARTICIPANT NAME LIST'!$F120)</f>
        <v/>
      </c>
      <c r="F120" s="67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LIST'!$H120))</f>
        <v/>
      </c>
      <c r="G120" s="68" t="e">
        <f>IF(AND('PARTICIPANT NAME LIST'!$G120=3,'PARTICIPANT NAME LIST'!#REF!="C"),"ü","")</f>
        <v>#REF!</v>
      </c>
      <c r="H120" s="68" t="e">
        <f>IF(AND('PARTICIPANT NAME LIST'!$G120=4,'PARTICIPANT NAME LIST'!#REF!="C"),"ü","")</f>
        <v>#REF!</v>
      </c>
      <c r="I120" s="68" t="e">
        <f>IF(AND('PARTICIPANT NAME LIST'!$G120=5,'PARTICIPANT NAME LIST'!#REF!="C"),"ü","")</f>
        <v>#REF!</v>
      </c>
      <c r="J120" s="68" t="e">
        <f>IF(AND('PARTICIPANT NAME LIST'!$G120=6,'PARTICIPANT NAME LIST'!#REF!="C"),"ü","")</f>
        <v>#REF!</v>
      </c>
      <c r="K120" s="68" t="e">
        <f>IF(AND('PARTICIPANT NAME LIST'!$G120=3,'PARTICIPANT NAME LIST'!#REF!="E"),"ü","")</f>
        <v>#REF!</v>
      </c>
      <c r="L120" s="68" t="e">
        <f>IF(AND('PARTICIPANT NAME LIST'!$G120=4,'PARTICIPANT NAME LIST'!#REF!="E"),"ü","")</f>
        <v>#REF!</v>
      </c>
      <c r="M120" s="68" t="e">
        <f>IF(AND('PARTICIPANT NAME LIST'!$G120=5,'PARTICIPANT NAME LIST'!#REF!="E"),"ü","")</f>
        <v>#REF!</v>
      </c>
      <c r="N120" s="68" t="e">
        <f>IF(AND('PARTICIPANT NAME LIST'!$G120=6,'PARTICIPANT NAME LIST'!#REF!="E"),"ü","")</f>
        <v>#REF!</v>
      </c>
      <c r="O120" s="68" t="e">
        <f>IF(AND('PARTICIPANT NAME LIST'!$G120=3,'PARTICIPANT NAME LIST'!#REF!="M"),"ü","")</f>
        <v>#REF!</v>
      </c>
      <c r="P120" s="68" t="e">
        <f>IF(AND('PARTICIPANT NAME LIST'!$G120=4,'PARTICIPANT NAME LIST'!#REF!="M"),"ü","")</f>
        <v>#REF!</v>
      </c>
      <c r="Q120" s="68" t="e">
        <f>IF(AND('PARTICIPANT NAME LIST'!$G120=5,'PARTICIPANT NAME LIST'!#REF!="M"),"ü","")</f>
        <v>#REF!</v>
      </c>
      <c r="R120" s="68" t="e">
        <f>IF(AND('PARTICIPANT NAME LIST'!$G120=6,'PARTICIPANT NAME LIST'!#REF!="M"),"ü","")</f>
        <v>#REF!</v>
      </c>
      <c r="S120" s="52"/>
      <c r="T120" s="52"/>
      <c r="U120" s="52"/>
      <c r="V120" s="52"/>
      <c r="W120" s="52"/>
      <c r="X120" s="52"/>
      <c r="Y120" s="52"/>
      <c r="Z120" s="52"/>
    </row>
    <row r="121" spans="1:26" ht="20.25" customHeight="1">
      <c r="A121" s="63" t="str">
        <f>IF(OR(ISBLANK('PARTICIPANT NAME LIST'!$B121),'PARTICIPANT NAME LIST'!G121=7,'PARTICIPANT NAME LIST'!G121=8,'PARTICIPANT NAME LIST'!G121=9,'PARTICIPANT NAME LIST'!G121=10,'PARTICIPANT NAME LIST'!G121=11,'PARTICIPANT NAME LIST'!G121=12),"",COUNTA('PARTICIPANT NAME LIST'!$B$9:$B121)-COUNTIFS('PARTICIPANT NAME LIST'!$G$9:$G121,"&gt;=7",'PARTICIPANT NAME LIST'!$G$9:$G121,"&lt;=12"))</f>
        <v/>
      </c>
      <c r="B121" s="64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LIST'!$B121))</f>
        <v/>
      </c>
      <c r="C121" s="55"/>
      <c r="D121" s="65"/>
      <c r="E121" s="66" t="str">
        <f>IF(OR(ISBLANK('PARTICIPANT NAME LIST'!$B121),'PARTICIPANT NAME LIST'!$G121=7,'PARTICIPANT NAME LIST'!$G121=8,'PARTICIPANT NAME LIST'!$G121=9,'PARTICIPANT NAME LIST'!$G121=10,'PARTICIPANT NAME LIST'!$G121=11,'PARTICIPANT NAME LIST'!$G121=12),"",'PARTICIPANT NAME LIST'!$F121)</f>
        <v/>
      </c>
      <c r="F121" s="67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LIST'!$H121))</f>
        <v/>
      </c>
      <c r="G121" s="68" t="e">
        <f>IF(AND('PARTICIPANT NAME LIST'!$G121=3,'PARTICIPANT NAME LIST'!#REF!="C"),"ü","")</f>
        <v>#REF!</v>
      </c>
      <c r="H121" s="68" t="e">
        <f>IF(AND('PARTICIPANT NAME LIST'!$G121=4,'PARTICIPANT NAME LIST'!#REF!="C"),"ü","")</f>
        <v>#REF!</v>
      </c>
      <c r="I121" s="68" t="e">
        <f>IF(AND('PARTICIPANT NAME LIST'!$G121=5,'PARTICIPANT NAME LIST'!#REF!="C"),"ü","")</f>
        <v>#REF!</v>
      </c>
      <c r="J121" s="68" t="e">
        <f>IF(AND('PARTICIPANT NAME LIST'!$G121=6,'PARTICIPANT NAME LIST'!#REF!="C"),"ü","")</f>
        <v>#REF!</v>
      </c>
      <c r="K121" s="68" t="e">
        <f>IF(AND('PARTICIPANT NAME LIST'!$G121=3,'PARTICIPANT NAME LIST'!#REF!="E"),"ü","")</f>
        <v>#REF!</v>
      </c>
      <c r="L121" s="68" t="e">
        <f>IF(AND('PARTICIPANT NAME LIST'!$G121=4,'PARTICIPANT NAME LIST'!#REF!="E"),"ü","")</f>
        <v>#REF!</v>
      </c>
      <c r="M121" s="68" t="e">
        <f>IF(AND('PARTICIPANT NAME LIST'!$G121=5,'PARTICIPANT NAME LIST'!#REF!="E"),"ü","")</f>
        <v>#REF!</v>
      </c>
      <c r="N121" s="68" t="e">
        <f>IF(AND('PARTICIPANT NAME LIST'!$G121=6,'PARTICIPANT NAME LIST'!#REF!="E"),"ü","")</f>
        <v>#REF!</v>
      </c>
      <c r="O121" s="68" t="e">
        <f>IF(AND('PARTICIPANT NAME LIST'!$G121=3,'PARTICIPANT NAME LIST'!#REF!="M"),"ü","")</f>
        <v>#REF!</v>
      </c>
      <c r="P121" s="68" t="e">
        <f>IF(AND('PARTICIPANT NAME LIST'!$G121=4,'PARTICIPANT NAME LIST'!#REF!="M"),"ü","")</f>
        <v>#REF!</v>
      </c>
      <c r="Q121" s="68" t="e">
        <f>IF(AND('PARTICIPANT NAME LIST'!$G121=5,'PARTICIPANT NAME LIST'!#REF!="M"),"ü","")</f>
        <v>#REF!</v>
      </c>
      <c r="R121" s="68" t="e">
        <f>IF(AND('PARTICIPANT NAME LIST'!$G121=6,'PARTICIPANT NAME LIST'!#REF!="M"),"ü","")</f>
        <v>#REF!</v>
      </c>
      <c r="S121" s="52"/>
      <c r="T121" s="52"/>
      <c r="U121" s="52"/>
      <c r="V121" s="52"/>
      <c r="W121" s="52"/>
      <c r="X121" s="52"/>
      <c r="Y121" s="52"/>
      <c r="Z121" s="52"/>
    </row>
    <row r="122" spans="1:26" ht="20.25" customHeight="1">
      <c r="A122" s="63" t="str">
        <f>IF(OR(ISBLANK('PARTICIPANT NAME LIST'!$B122),'PARTICIPANT NAME LIST'!G122=7,'PARTICIPANT NAME LIST'!G122=8,'PARTICIPANT NAME LIST'!G122=9,'PARTICIPANT NAME LIST'!G122=10,'PARTICIPANT NAME LIST'!G122=11,'PARTICIPANT NAME LIST'!G122=12),"",COUNTA('PARTICIPANT NAME LIST'!$B$9:$B122)-COUNTIFS('PARTICIPANT NAME LIST'!$G$9:$G122,"&gt;=7",'PARTICIPANT NAME LIST'!$G$9:$G122,"&lt;=12"))</f>
        <v/>
      </c>
      <c r="B122" s="64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LIST'!$B122))</f>
        <v/>
      </c>
      <c r="C122" s="55"/>
      <c r="D122" s="65"/>
      <c r="E122" s="66" t="str">
        <f>IF(OR(ISBLANK('PARTICIPANT NAME LIST'!$B122),'PARTICIPANT NAME LIST'!$G122=7,'PARTICIPANT NAME LIST'!$G122=8,'PARTICIPANT NAME LIST'!$G122=9,'PARTICIPANT NAME LIST'!$G122=10,'PARTICIPANT NAME LIST'!$G122=11,'PARTICIPANT NAME LIST'!$G122=12),"",'PARTICIPANT NAME LIST'!$F122)</f>
        <v/>
      </c>
      <c r="F122" s="67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LIST'!$H122))</f>
        <v/>
      </c>
      <c r="G122" s="68" t="e">
        <f>IF(AND('PARTICIPANT NAME LIST'!$G122=3,'PARTICIPANT NAME LIST'!#REF!="C"),"ü","")</f>
        <v>#REF!</v>
      </c>
      <c r="H122" s="68" t="e">
        <f>IF(AND('PARTICIPANT NAME LIST'!$G122=4,'PARTICIPANT NAME LIST'!#REF!="C"),"ü","")</f>
        <v>#REF!</v>
      </c>
      <c r="I122" s="68" t="e">
        <f>IF(AND('PARTICIPANT NAME LIST'!$G122=5,'PARTICIPANT NAME LIST'!#REF!="C"),"ü","")</f>
        <v>#REF!</v>
      </c>
      <c r="J122" s="68" t="e">
        <f>IF(AND('PARTICIPANT NAME LIST'!$G122=6,'PARTICIPANT NAME LIST'!#REF!="C"),"ü","")</f>
        <v>#REF!</v>
      </c>
      <c r="K122" s="68" t="e">
        <f>IF(AND('PARTICIPANT NAME LIST'!$G122=3,'PARTICIPANT NAME LIST'!#REF!="E"),"ü","")</f>
        <v>#REF!</v>
      </c>
      <c r="L122" s="68" t="e">
        <f>IF(AND('PARTICIPANT NAME LIST'!$G122=4,'PARTICIPANT NAME LIST'!#REF!="E"),"ü","")</f>
        <v>#REF!</v>
      </c>
      <c r="M122" s="68" t="e">
        <f>IF(AND('PARTICIPANT NAME LIST'!$G122=5,'PARTICIPANT NAME LIST'!#REF!="E"),"ü","")</f>
        <v>#REF!</v>
      </c>
      <c r="N122" s="68" t="e">
        <f>IF(AND('PARTICIPANT NAME LIST'!$G122=6,'PARTICIPANT NAME LIST'!#REF!="E"),"ü","")</f>
        <v>#REF!</v>
      </c>
      <c r="O122" s="68" t="e">
        <f>IF(AND('PARTICIPANT NAME LIST'!$G122=3,'PARTICIPANT NAME LIST'!#REF!="M"),"ü","")</f>
        <v>#REF!</v>
      </c>
      <c r="P122" s="68" t="e">
        <f>IF(AND('PARTICIPANT NAME LIST'!$G122=4,'PARTICIPANT NAME LIST'!#REF!="M"),"ü","")</f>
        <v>#REF!</v>
      </c>
      <c r="Q122" s="68" t="e">
        <f>IF(AND('PARTICIPANT NAME LIST'!$G122=5,'PARTICIPANT NAME LIST'!#REF!="M"),"ü","")</f>
        <v>#REF!</v>
      </c>
      <c r="R122" s="68" t="e">
        <f>IF(AND('PARTICIPANT NAME LIST'!$G122=6,'PARTICIPANT NAME LIST'!#REF!="M"),"ü","")</f>
        <v>#REF!</v>
      </c>
      <c r="S122" s="52"/>
      <c r="T122" s="52"/>
      <c r="U122" s="52"/>
      <c r="V122" s="52"/>
      <c r="W122" s="52"/>
      <c r="X122" s="52"/>
      <c r="Y122" s="52"/>
      <c r="Z122" s="52"/>
    </row>
    <row r="123" spans="1:26" ht="20.25" customHeight="1">
      <c r="A123" s="63" t="str">
        <f>IF(OR(ISBLANK('PARTICIPANT NAME LIST'!$B123),'PARTICIPANT NAME LIST'!G123=7,'PARTICIPANT NAME LIST'!G123=8,'PARTICIPANT NAME LIST'!G123=9,'PARTICIPANT NAME LIST'!G123=10,'PARTICIPANT NAME LIST'!G123=11,'PARTICIPANT NAME LIST'!G123=12),"",COUNTA('PARTICIPANT NAME LIST'!$B$9:$B123)-COUNTIFS('PARTICIPANT NAME LIST'!$G$9:$G123,"&gt;=7",'PARTICIPANT NAME LIST'!$G$9:$G123,"&lt;=12"))</f>
        <v/>
      </c>
      <c r="B123" s="64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LIST'!$B123))</f>
        <v/>
      </c>
      <c r="C123" s="55"/>
      <c r="D123" s="65"/>
      <c r="E123" s="66" t="str">
        <f>IF(OR(ISBLANK('PARTICIPANT NAME LIST'!$B123),'PARTICIPANT NAME LIST'!$G123=7,'PARTICIPANT NAME LIST'!$G123=8,'PARTICIPANT NAME LIST'!$G123=9,'PARTICIPANT NAME LIST'!$G123=10,'PARTICIPANT NAME LIST'!$G123=11,'PARTICIPANT NAME LIST'!$G123=12),"",'PARTICIPANT NAME LIST'!$F123)</f>
        <v/>
      </c>
      <c r="F123" s="67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LIST'!$H123))</f>
        <v/>
      </c>
      <c r="G123" s="68" t="e">
        <f>IF(AND('PARTICIPANT NAME LIST'!$G123=3,'PARTICIPANT NAME LIST'!#REF!="C"),"ü","")</f>
        <v>#REF!</v>
      </c>
      <c r="H123" s="68" t="e">
        <f>IF(AND('PARTICIPANT NAME LIST'!$G123=4,'PARTICIPANT NAME LIST'!#REF!="C"),"ü","")</f>
        <v>#REF!</v>
      </c>
      <c r="I123" s="68" t="e">
        <f>IF(AND('PARTICIPANT NAME LIST'!$G123=5,'PARTICIPANT NAME LIST'!#REF!="C"),"ü","")</f>
        <v>#REF!</v>
      </c>
      <c r="J123" s="68" t="e">
        <f>IF(AND('PARTICIPANT NAME LIST'!$G123=6,'PARTICIPANT NAME LIST'!#REF!="C"),"ü","")</f>
        <v>#REF!</v>
      </c>
      <c r="K123" s="68" t="e">
        <f>IF(AND('PARTICIPANT NAME LIST'!$G123=3,'PARTICIPANT NAME LIST'!#REF!="E"),"ü","")</f>
        <v>#REF!</v>
      </c>
      <c r="L123" s="68" t="e">
        <f>IF(AND('PARTICIPANT NAME LIST'!$G123=4,'PARTICIPANT NAME LIST'!#REF!="E"),"ü","")</f>
        <v>#REF!</v>
      </c>
      <c r="M123" s="68" t="e">
        <f>IF(AND('PARTICIPANT NAME LIST'!$G123=5,'PARTICIPANT NAME LIST'!#REF!="E"),"ü","")</f>
        <v>#REF!</v>
      </c>
      <c r="N123" s="68" t="e">
        <f>IF(AND('PARTICIPANT NAME LIST'!$G123=6,'PARTICIPANT NAME LIST'!#REF!="E"),"ü","")</f>
        <v>#REF!</v>
      </c>
      <c r="O123" s="68" t="e">
        <f>IF(AND('PARTICIPANT NAME LIST'!$G123=3,'PARTICIPANT NAME LIST'!#REF!="M"),"ü","")</f>
        <v>#REF!</v>
      </c>
      <c r="P123" s="68" t="e">
        <f>IF(AND('PARTICIPANT NAME LIST'!$G123=4,'PARTICIPANT NAME LIST'!#REF!="M"),"ü","")</f>
        <v>#REF!</v>
      </c>
      <c r="Q123" s="68" t="e">
        <f>IF(AND('PARTICIPANT NAME LIST'!$G123=5,'PARTICIPANT NAME LIST'!#REF!="M"),"ü","")</f>
        <v>#REF!</v>
      </c>
      <c r="R123" s="68" t="e">
        <f>IF(AND('PARTICIPANT NAME LIST'!$G123=6,'PARTICIPANT NAME LIST'!#REF!="M"),"ü","")</f>
        <v>#REF!</v>
      </c>
      <c r="S123" s="52"/>
      <c r="T123" s="52"/>
      <c r="U123" s="52"/>
      <c r="V123" s="52"/>
      <c r="W123" s="52"/>
      <c r="X123" s="52"/>
      <c r="Y123" s="52"/>
      <c r="Z123" s="52"/>
    </row>
    <row r="124" spans="1:26" ht="20.25" customHeight="1">
      <c r="A124" s="63" t="str">
        <f>IF(OR(ISBLANK('PARTICIPANT NAME LIST'!$B124),'PARTICIPANT NAME LIST'!G124=7,'PARTICIPANT NAME LIST'!G124=8,'PARTICIPANT NAME LIST'!G124=9,'PARTICIPANT NAME LIST'!G124=10,'PARTICIPANT NAME LIST'!G124=11,'PARTICIPANT NAME LIST'!G124=12),"",COUNTA('PARTICIPANT NAME LIST'!$B$9:$B124)-COUNTIFS('PARTICIPANT NAME LIST'!$G$9:$G124,"&gt;=7",'PARTICIPANT NAME LIST'!$G$9:$G124,"&lt;=12"))</f>
        <v/>
      </c>
      <c r="B124" s="64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LIST'!$B124))</f>
        <v/>
      </c>
      <c r="C124" s="55"/>
      <c r="D124" s="65"/>
      <c r="E124" s="66" t="str">
        <f>IF(OR(ISBLANK('PARTICIPANT NAME LIST'!$B124),'PARTICIPANT NAME LIST'!$G124=7,'PARTICIPANT NAME LIST'!$G124=8,'PARTICIPANT NAME LIST'!$G124=9,'PARTICIPANT NAME LIST'!$G124=10,'PARTICIPANT NAME LIST'!$G124=11,'PARTICIPANT NAME LIST'!$G124=12),"",'PARTICIPANT NAME LIST'!$F124)</f>
        <v/>
      </c>
      <c r="F124" s="67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LIST'!$H124))</f>
        <v/>
      </c>
      <c r="G124" s="68" t="e">
        <f>IF(AND('PARTICIPANT NAME LIST'!$G124=3,'PARTICIPANT NAME LIST'!#REF!="C"),"ü","")</f>
        <v>#REF!</v>
      </c>
      <c r="H124" s="68" t="e">
        <f>IF(AND('PARTICIPANT NAME LIST'!$G124=4,'PARTICIPANT NAME LIST'!#REF!="C"),"ü","")</f>
        <v>#REF!</v>
      </c>
      <c r="I124" s="68" t="e">
        <f>IF(AND('PARTICIPANT NAME LIST'!$G124=5,'PARTICIPANT NAME LIST'!#REF!="C"),"ü","")</f>
        <v>#REF!</v>
      </c>
      <c r="J124" s="68" t="e">
        <f>IF(AND('PARTICIPANT NAME LIST'!$G124=6,'PARTICIPANT NAME LIST'!#REF!="C"),"ü","")</f>
        <v>#REF!</v>
      </c>
      <c r="K124" s="68" t="e">
        <f>IF(AND('PARTICIPANT NAME LIST'!$G124=3,'PARTICIPANT NAME LIST'!#REF!="E"),"ü","")</f>
        <v>#REF!</v>
      </c>
      <c r="L124" s="68" t="e">
        <f>IF(AND('PARTICIPANT NAME LIST'!$G124=4,'PARTICIPANT NAME LIST'!#REF!="E"),"ü","")</f>
        <v>#REF!</v>
      </c>
      <c r="M124" s="68" t="e">
        <f>IF(AND('PARTICIPANT NAME LIST'!$G124=5,'PARTICIPANT NAME LIST'!#REF!="E"),"ü","")</f>
        <v>#REF!</v>
      </c>
      <c r="N124" s="68" t="e">
        <f>IF(AND('PARTICIPANT NAME LIST'!$G124=6,'PARTICIPANT NAME LIST'!#REF!="E"),"ü","")</f>
        <v>#REF!</v>
      </c>
      <c r="O124" s="68" t="e">
        <f>IF(AND('PARTICIPANT NAME LIST'!$G124=3,'PARTICIPANT NAME LIST'!#REF!="M"),"ü","")</f>
        <v>#REF!</v>
      </c>
      <c r="P124" s="68" t="e">
        <f>IF(AND('PARTICIPANT NAME LIST'!$G124=4,'PARTICIPANT NAME LIST'!#REF!="M"),"ü","")</f>
        <v>#REF!</v>
      </c>
      <c r="Q124" s="68" t="e">
        <f>IF(AND('PARTICIPANT NAME LIST'!$G124=5,'PARTICIPANT NAME LIST'!#REF!="M"),"ü","")</f>
        <v>#REF!</v>
      </c>
      <c r="R124" s="68" t="e">
        <f>IF(AND('PARTICIPANT NAME LIST'!$G124=6,'PARTICIPANT NAME LIST'!#REF!="M"),"ü","")</f>
        <v>#REF!</v>
      </c>
      <c r="S124" s="52"/>
      <c r="T124" s="52"/>
      <c r="U124" s="52"/>
      <c r="V124" s="52"/>
      <c r="W124" s="52"/>
      <c r="X124" s="52"/>
      <c r="Y124" s="52"/>
      <c r="Z124" s="52"/>
    </row>
    <row r="125" spans="1:26" ht="20.25" customHeight="1">
      <c r="A125" s="63" t="str">
        <f>IF(OR(ISBLANK('PARTICIPANT NAME LIST'!$B125),'PARTICIPANT NAME LIST'!G125=7,'PARTICIPANT NAME LIST'!G125=8,'PARTICIPANT NAME LIST'!G125=9,'PARTICIPANT NAME LIST'!G125=10,'PARTICIPANT NAME LIST'!G125=11,'PARTICIPANT NAME LIST'!G125=12),"",COUNTA('PARTICIPANT NAME LIST'!$B$9:$B125)-COUNTIFS('PARTICIPANT NAME LIST'!$G$9:$G125,"&gt;=7",'PARTICIPANT NAME LIST'!$G$9:$G125,"&lt;=12"))</f>
        <v/>
      </c>
      <c r="B125" s="64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LIST'!$B125))</f>
        <v/>
      </c>
      <c r="C125" s="55"/>
      <c r="D125" s="65"/>
      <c r="E125" s="66" t="str">
        <f>IF(OR(ISBLANK('PARTICIPANT NAME LIST'!$B125),'PARTICIPANT NAME LIST'!$G125=7,'PARTICIPANT NAME LIST'!$G125=8,'PARTICIPANT NAME LIST'!$G125=9,'PARTICIPANT NAME LIST'!$G125=10,'PARTICIPANT NAME LIST'!$G125=11,'PARTICIPANT NAME LIST'!$G125=12),"",'PARTICIPANT NAME LIST'!$F125)</f>
        <v/>
      </c>
      <c r="F125" s="67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LIST'!$H125))</f>
        <v/>
      </c>
      <c r="G125" s="68" t="e">
        <f>IF(AND('PARTICIPANT NAME LIST'!$G125=3,'PARTICIPANT NAME LIST'!#REF!="C"),"ü","")</f>
        <v>#REF!</v>
      </c>
      <c r="H125" s="68" t="e">
        <f>IF(AND('PARTICIPANT NAME LIST'!$G125=4,'PARTICIPANT NAME LIST'!#REF!="C"),"ü","")</f>
        <v>#REF!</v>
      </c>
      <c r="I125" s="68" t="e">
        <f>IF(AND('PARTICIPANT NAME LIST'!$G125=5,'PARTICIPANT NAME LIST'!#REF!="C"),"ü","")</f>
        <v>#REF!</v>
      </c>
      <c r="J125" s="68" t="e">
        <f>IF(AND('PARTICIPANT NAME LIST'!$G125=6,'PARTICIPANT NAME LIST'!#REF!="C"),"ü","")</f>
        <v>#REF!</v>
      </c>
      <c r="K125" s="68" t="e">
        <f>IF(AND('PARTICIPANT NAME LIST'!$G125=3,'PARTICIPANT NAME LIST'!#REF!="E"),"ü","")</f>
        <v>#REF!</v>
      </c>
      <c r="L125" s="68" t="e">
        <f>IF(AND('PARTICIPANT NAME LIST'!$G125=4,'PARTICIPANT NAME LIST'!#REF!="E"),"ü","")</f>
        <v>#REF!</v>
      </c>
      <c r="M125" s="68" t="e">
        <f>IF(AND('PARTICIPANT NAME LIST'!$G125=5,'PARTICIPANT NAME LIST'!#REF!="E"),"ü","")</f>
        <v>#REF!</v>
      </c>
      <c r="N125" s="68" t="e">
        <f>IF(AND('PARTICIPANT NAME LIST'!$G125=6,'PARTICIPANT NAME LIST'!#REF!="E"),"ü","")</f>
        <v>#REF!</v>
      </c>
      <c r="O125" s="68" t="e">
        <f>IF(AND('PARTICIPANT NAME LIST'!$G125=3,'PARTICIPANT NAME LIST'!#REF!="M"),"ü","")</f>
        <v>#REF!</v>
      </c>
      <c r="P125" s="68" t="e">
        <f>IF(AND('PARTICIPANT NAME LIST'!$G125=4,'PARTICIPANT NAME LIST'!#REF!="M"),"ü","")</f>
        <v>#REF!</v>
      </c>
      <c r="Q125" s="68" t="e">
        <f>IF(AND('PARTICIPANT NAME LIST'!$G125=5,'PARTICIPANT NAME LIST'!#REF!="M"),"ü","")</f>
        <v>#REF!</v>
      </c>
      <c r="R125" s="68" t="e">
        <f>IF(AND('PARTICIPANT NAME LIST'!$G125=6,'PARTICIPANT NAME LIST'!#REF!="M"),"ü","")</f>
        <v>#REF!</v>
      </c>
      <c r="S125" s="52"/>
      <c r="T125" s="52"/>
      <c r="U125" s="52"/>
      <c r="V125" s="52"/>
      <c r="W125" s="52"/>
      <c r="X125" s="52"/>
      <c r="Y125" s="52"/>
      <c r="Z125" s="52"/>
    </row>
    <row r="126" spans="1:26" ht="20.25" customHeight="1">
      <c r="A126" s="63" t="str">
        <f>IF(OR(ISBLANK('PARTICIPANT NAME LIST'!$B126),'PARTICIPANT NAME LIST'!G126=7,'PARTICIPANT NAME LIST'!G126=8,'PARTICIPANT NAME LIST'!G126=9,'PARTICIPANT NAME LIST'!G126=10,'PARTICIPANT NAME LIST'!G126=11,'PARTICIPANT NAME LIST'!G126=12),"",COUNTA('PARTICIPANT NAME LIST'!$B$9:$B126)-COUNTIFS('PARTICIPANT NAME LIST'!$G$9:$G126,"&gt;=7",'PARTICIPANT NAME LIST'!$G$9:$G126,"&lt;=12"))</f>
        <v/>
      </c>
      <c r="B126" s="64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LIST'!$B126))</f>
        <v/>
      </c>
      <c r="C126" s="55"/>
      <c r="D126" s="65"/>
      <c r="E126" s="66" t="str">
        <f>IF(OR(ISBLANK('PARTICIPANT NAME LIST'!$B126),'PARTICIPANT NAME LIST'!$G126=7,'PARTICIPANT NAME LIST'!$G126=8,'PARTICIPANT NAME LIST'!$G126=9,'PARTICIPANT NAME LIST'!$G126=10,'PARTICIPANT NAME LIST'!$G126=11,'PARTICIPANT NAME LIST'!$G126=12),"",'PARTICIPANT NAME LIST'!$F126)</f>
        <v/>
      </c>
      <c r="F126" s="67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LIST'!$H126))</f>
        <v/>
      </c>
      <c r="G126" s="68" t="e">
        <f>IF(AND('PARTICIPANT NAME LIST'!$G126=3,'PARTICIPANT NAME LIST'!#REF!="C"),"ü","")</f>
        <v>#REF!</v>
      </c>
      <c r="H126" s="68" t="e">
        <f>IF(AND('PARTICIPANT NAME LIST'!$G126=4,'PARTICIPANT NAME LIST'!#REF!="C"),"ü","")</f>
        <v>#REF!</v>
      </c>
      <c r="I126" s="68" t="e">
        <f>IF(AND('PARTICIPANT NAME LIST'!$G126=5,'PARTICIPANT NAME LIST'!#REF!="C"),"ü","")</f>
        <v>#REF!</v>
      </c>
      <c r="J126" s="68" t="e">
        <f>IF(AND('PARTICIPANT NAME LIST'!$G126=6,'PARTICIPANT NAME LIST'!#REF!="C"),"ü","")</f>
        <v>#REF!</v>
      </c>
      <c r="K126" s="68" t="e">
        <f>IF(AND('PARTICIPANT NAME LIST'!$G126=3,'PARTICIPANT NAME LIST'!#REF!="E"),"ü","")</f>
        <v>#REF!</v>
      </c>
      <c r="L126" s="68" t="e">
        <f>IF(AND('PARTICIPANT NAME LIST'!$G126=4,'PARTICIPANT NAME LIST'!#REF!="E"),"ü","")</f>
        <v>#REF!</v>
      </c>
      <c r="M126" s="68" t="e">
        <f>IF(AND('PARTICIPANT NAME LIST'!$G126=5,'PARTICIPANT NAME LIST'!#REF!="E"),"ü","")</f>
        <v>#REF!</v>
      </c>
      <c r="N126" s="68" t="e">
        <f>IF(AND('PARTICIPANT NAME LIST'!$G126=6,'PARTICIPANT NAME LIST'!#REF!="E"),"ü","")</f>
        <v>#REF!</v>
      </c>
      <c r="O126" s="68" t="e">
        <f>IF(AND('PARTICIPANT NAME LIST'!$G126=3,'PARTICIPANT NAME LIST'!#REF!="M"),"ü","")</f>
        <v>#REF!</v>
      </c>
      <c r="P126" s="68" t="e">
        <f>IF(AND('PARTICIPANT NAME LIST'!$G126=4,'PARTICIPANT NAME LIST'!#REF!="M"),"ü","")</f>
        <v>#REF!</v>
      </c>
      <c r="Q126" s="68" t="e">
        <f>IF(AND('PARTICIPANT NAME LIST'!$G126=5,'PARTICIPANT NAME LIST'!#REF!="M"),"ü","")</f>
        <v>#REF!</v>
      </c>
      <c r="R126" s="68" t="e">
        <f>IF(AND('PARTICIPANT NAME LIST'!$G126=6,'PARTICIPANT NAME LIST'!#REF!="M"),"ü","")</f>
        <v>#REF!</v>
      </c>
      <c r="S126" s="52"/>
      <c r="T126" s="52"/>
      <c r="U126" s="52"/>
      <c r="V126" s="52"/>
      <c r="W126" s="52"/>
      <c r="X126" s="52"/>
      <c r="Y126" s="52"/>
      <c r="Z126" s="52"/>
    </row>
    <row r="127" spans="1:26" ht="20.25" customHeight="1">
      <c r="A127" s="63" t="str">
        <f>IF(OR(ISBLANK('PARTICIPANT NAME LIST'!$B127),'PARTICIPANT NAME LIST'!G127=7,'PARTICIPANT NAME LIST'!G127=8,'PARTICIPANT NAME LIST'!G127=9,'PARTICIPANT NAME LIST'!G127=10,'PARTICIPANT NAME LIST'!G127=11,'PARTICIPANT NAME LIST'!G127=12),"",COUNTA('PARTICIPANT NAME LIST'!$B$9:$B127)-COUNTIFS('PARTICIPANT NAME LIST'!$G$9:$G127,"&gt;=7",'PARTICIPANT NAME LIST'!$G$9:$G127,"&lt;=12"))</f>
        <v/>
      </c>
      <c r="B127" s="64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LIST'!$B127))</f>
        <v/>
      </c>
      <c r="C127" s="55"/>
      <c r="D127" s="65"/>
      <c r="E127" s="66" t="str">
        <f>IF(OR(ISBLANK('PARTICIPANT NAME LIST'!$B127),'PARTICIPANT NAME LIST'!$G127=7,'PARTICIPANT NAME LIST'!$G127=8,'PARTICIPANT NAME LIST'!$G127=9,'PARTICIPANT NAME LIST'!$G127=10,'PARTICIPANT NAME LIST'!$G127=11,'PARTICIPANT NAME LIST'!$G127=12),"",'PARTICIPANT NAME LIST'!$F127)</f>
        <v/>
      </c>
      <c r="F127" s="67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LIST'!$H127))</f>
        <v/>
      </c>
      <c r="G127" s="68" t="e">
        <f>IF(AND('PARTICIPANT NAME LIST'!$G127=3,'PARTICIPANT NAME LIST'!#REF!="C"),"ü","")</f>
        <v>#REF!</v>
      </c>
      <c r="H127" s="68" t="e">
        <f>IF(AND('PARTICIPANT NAME LIST'!$G127=4,'PARTICIPANT NAME LIST'!#REF!="C"),"ü","")</f>
        <v>#REF!</v>
      </c>
      <c r="I127" s="68" t="e">
        <f>IF(AND('PARTICIPANT NAME LIST'!$G127=5,'PARTICIPANT NAME LIST'!#REF!="C"),"ü","")</f>
        <v>#REF!</v>
      </c>
      <c r="J127" s="68" t="e">
        <f>IF(AND('PARTICIPANT NAME LIST'!$G127=6,'PARTICIPANT NAME LIST'!#REF!="C"),"ü","")</f>
        <v>#REF!</v>
      </c>
      <c r="K127" s="68" t="e">
        <f>IF(AND('PARTICIPANT NAME LIST'!$G127=3,'PARTICIPANT NAME LIST'!#REF!="E"),"ü","")</f>
        <v>#REF!</v>
      </c>
      <c r="L127" s="68" t="e">
        <f>IF(AND('PARTICIPANT NAME LIST'!$G127=4,'PARTICIPANT NAME LIST'!#REF!="E"),"ü","")</f>
        <v>#REF!</v>
      </c>
      <c r="M127" s="68" t="e">
        <f>IF(AND('PARTICIPANT NAME LIST'!$G127=5,'PARTICIPANT NAME LIST'!#REF!="E"),"ü","")</f>
        <v>#REF!</v>
      </c>
      <c r="N127" s="68" t="e">
        <f>IF(AND('PARTICIPANT NAME LIST'!$G127=6,'PARTICIPANT NAME LIST'!#REF!="E"),"ü","")</f>
        <v>#REF!</v>
      </c>
      <c r="O127" s="68" t="e">
        <f>IF(AND('PARTICIPANT NAME LIST'!$G127=3,'PARTICIPANT NAME LIST'!#REF!="M"),"ü","")</f>
        <v>#REF!</v>
      </c>
      <c r="P127" s="68" t="e">
        <f>IF(AND('PARTICIPANT NAME LIST'!$G127=4,'PARTICIPANT NAME LIST'!#REF!="M"),"ü","")</f>
        <v>#REF!</v>
      </c>
      <c r="Q127" s="68" t="e">
        <f>IF(AND('PARTICIPANT NAME LIST'!$G127=5,'PARTICIPANT NAME LIST'!#REF!="M"),"ü","")</f>
        <v>#REF!</v>
      </c>
      <c r="R127" s="68" t="e">
        <f>IF(AND('PARTICIPANT NAME LIST'!$G127=6,'PARTICIPANT NAME LIST'!#REF!="M"),"ü","")</f>
        <v>#REF!</v>
      </c>
      <c r="S127" s="52"/>
      <c r="T127" s="52"/>
      <c r="U127" s="52"/>
      <c r="V127" s="52"/>
      <c r="W127" s="52"/>
      <c r="X127" s="52"/>
      <c r="Y127" s="52"/>
      <c r="Z127" s="52"/>
    </row>
    <row r="128" spans="1:26" ht="20.25" customHeight="1">
      <c r="A128" s="63" t="str">
        <f>IF(OR(ISBLANK('PARTICIPANT NAME LIST'!$B128),'PARTICIPANT NAME LIST'!G128=7,'PARTICIPANT NAME LIST'!G128=8,'PARTICIPANT NAME LIST'!G128=9,'PARTICIPANT NAME LIST'!G128=10,'PARTICIPANT NAME LIST'!G128=11,'PARTICIPANT NAME LIST'!G128=12),"",COUNTA('PARTICIPANT NAME LIST'!$B$9:$B128)-COUNTIFS('PARTICIPANT NAME LIST'!$G$9:$G128,"&gt;=7",'PARTICIPANT NAME LIST'!$G$9:$G128,"&lt;=12"))</f>
        <v/>
      </c>
      <c r="B128" s="64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LIST'!$B128))</f>
        <v/>
      </c>
      <c r="C128" s="55"/>
      <c r="D128" s="65"/>
      <c r="E128" s="66" t="str">
        <f>IF(OR(ISBLANK('PARTICIPANT NAME LIST'!$B128),'PARTICIPANT NAME LIST'!$G128=7,'PARTICIPANT NAME LIST'!$G128=8,'PARTICIPANT NAME LIST'!$G128=9,'PARTICIPANT NAME LIST'!$G128=10,'PARTICIPANT NAME LIST'!$G128=11,'PARTICIPANT NAME LIST'!$G128=12),"",'PARTICIPANT NAME LIST'!$F128)</f>
        <v/>
      </c>
      <c r="F128" s="67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LIST'!$H128))</f>
        <v/>
      </c>
      <c r="G128" s="68" t="e">
        <f>IF(AND('PARTICIPANT NAME LIST'!$G128=3,'PARTICIPANT NAME LIST'!#REF!="C"),"ü","")</f>
        <v>#REF!</v>
      </c>
      <c r="H128" s="68" t="e">
        <f>IF(AND('PARTICIPANT NAME LIST'!$G128=4,'PARTICIPANT NAME LIST'!#REF!="C"),"ü","")</f>
        <v>#REF!</v>
      </c>
      <c r="I128" s="68" t="e">
        <f>IF(AND('PARTICIPANT NAME LIST'!$G128=5,'PARTICIPANT NAME LIST'!#REF!="C"),"ü","")</f>
        <v>#REF!</v>
      </c>
      <c r="J128" s="68" t="e">
        <f>IF(AND('PARTICIPANT NAME LIST'!$G128=6,'PARTICIPANT NAME LIST'!#REF!="C"),"ü","")</f>
        <v>#REF!</v>
      </c>
      <c r="K128" s="68" t="e">
        <f>IF(AND('PARTICIPANT NAME LIST'!$G128=3,'PARTICIPANT NAME LIST'!#REF!="E"),"ü","")</f>
        <v>#REF!</v>
      </c>
      <c r="L128" s="68" t="e">
        <f>IF(AND('PARTICIPANT NAME LIST'!$G128=4,'PARTICIPANT NAME LIST'!#REF!="E"),"ü","")</f>
        <v>#REF!</v>
      </c>
      <c r="M128" s="68" t="e">
        <f>IF(AND('PARTICIPANT NAME LIST'!$G128=5,'PARTICIPANT NAME LIST'!#REF!="E"),"ü","")</f>
        <v>#REF!</v>
      </c>
      <c r="N128" s="68" t="e">
        <f>IF(AND('PARTICIPANT NAME LIST'!$G128=6,'PARTICIPANT NAME LIST'!#REF!="E"),"ü","")</f>
        <v>#REF!</v>
      </c>
      <c r="O128" s="68" t="e">
        <f>IF(AND('PARTICIPANT NAME LIST'!$G128=3,'PARTICIPANT NAME LIST'!#REF!="M"),"ü","")</f>
        <v>#REF!</v>
      </c>
      <c r="P128" s="68" t="e">
        <f>IF(AND('PARTICIPANT NAME LIST'!$G128=4,'PARTICIPANT NAME LIST'!#REF!="M"),"ü","")</f>
        <v>#REF!</v>
      </c>
      <c r="Q128" s="68" t="e">
        <f>IF(AND('PARTICIPANT NAME LIST'!$G128=5,'PARTICIPANT NAME LIST'!#REF!="M"),"ü","")</f>
        <v>#REF!</v>
      </c>
      <c r="R128" s="68" t="e">
        <f>IF(AND('PARTICIPANT NAME LIST'!$G128=6,'PARTICIPANT NAME LIST'!#REF!="M"),"ü","")</f>
        <v>#REF!</v>
      </c>
      <c r="S128" s="52"/>
      <c r="T128" s="52"/>
      <c r="U128" s="52"/>
      <c r="V128" s="52"/>
      <c r="W128" s="52"/>
      <c r="X128" s="52"/>
      <c r="Y128" s="52"/>
      <c r="Z128" s="52"/>
    </row>
    <row r="129" spans="1:26" ht="20.25" customHeight="1">
      <c r="A129" s="63" t="str">
        <f>IF(OR(ISBLANK('PARTICIPANT NAME LIST'!$B129),'PARTICIPANT NAME LIST'!G129=7,'PARTICIPANT NAME LIST'!G129=8,'PARTICIPANT NAME LIST'!G129=9,'PARTICIPANT NAME LIST'!G129=10,'PARTICIPANT NAME LIST'!G129=11,'PARTICIPANT NAME LIST'!G129=12),"",COUNTA('PARTICIPANT NAME LIST'!$B$9:$B129)-COUNTIFS('PARTICIPANT NAME LIST'!$G$9:$G129,"&gt;=7",'PARTICIPANT NAME LIST'!$G$9:$G129,"&lt;=12"))</f>
        <v/>
      </c>
      <c r="B129" s="64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LIST'!$B129))</f>
        <v/>
      </c>
      <c r="C129" s="55"/>
      <c r="D129" s="65"/>
      <c r="E129" s="66" t="str">
        <f>IF(OR(ISBLANK('PARTICIPANT NAME LIST'!$B129),'PARTICIPANT NAME LIST'!$G129=7,'PARTICIPANT NAME LIST'!$G129=8,'PARTICIPANT NAME LIST'!$G129=9,'PARTICIPANT NAME LIST'!$G129=10,'PARTICIPANT NAME LIST'!$G129=11,'PARTICIPANT NAME LIST'!$G129=12),"",'PARTICIPANT NAME LIST'!$F129)</f>
        <v/>
      </c>
      <c r="F129" s="67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LIST'!$H129))</f>
        <v/>
      </c>
      <c r="G129" s="68" t="e">
        <f>IF(AND('PARTICIPANT NAME LIST'!$G129=3,'PARTICIPANT NAME LIST'!#REF!="C"),"ü","")</f>
        <v>#REF!</v>
      </c>
      <c r="H129" s="68" t="e">
        <f>IF(AND('PARTICIPANT NAME LIST'!$G129=4,'PARTICIPANT NAME LIST'!#REF!="C"),"ü","")</f>
        <v>#REF!</v>
      </c>
      <c r="I129" s="68" t="e">
        <f>IF(AND('PARTICIPANT NAME LIST'!$G129=5,'PARTICIPANT NAME LIST'!#REF!="C"),"ü","")</f>
        <v>#REF!</v>
      </c>
      <c r="J129" s="68" t="e">
        <f>IF(AND('PARTICIPANT NAME LIST'!$G129=6,'PARTICIPANT NAME LIST'!#REF!="C"),"ü","")</f>
        <v>#REF!</v>
      </c>
      <c r="K129" s="68" t="e">
        <f>IF(AND('PARTICIPANT NAME LIST'!$G129=3,'PARTICIPANT NAME LIST'!#REF!="E"),"ü","")</f>
        <v>#REF!</v>
      </c>
      <c r="L129" s="68" t="e">
        <f>IF(AND('PARTICIPANT NAME LIST'!$G129=4,'PARTICIPANT NAME LIST'!#REF!="E"),"ü","")</f>
        <v>#REF!</v>
      </c>
      <c r="M129" s="68" t="e">
        <f>IF(AND('PARTICIPANT NAME LIST'!$G129=5,'PARTICIPANT NAME LIST'!#REF!="E"),"ü","")</f>
        <v>#REF!</v>
      </c>
      <c r="N129" s="68" t="e">
        <f>IF(AND('PARTICIPANT NAME LIST'!$G129=6,'PARTICIPANT NAME LIST'!#REF!="E"),"ü","")</f>
        <v>#REF!</v>
      </c>
      <c r="O129" s="68" t="e">
        <f>IF(AND('PARTICIPANT NAME LIST'!$G129=3,'PARTICIPANT NAME LIST'!#REF!="M"),"ü","")</f>
        <v>#REF!</v>
      </c>
      <c r="P129" s="68" t="e">
        <f>IF(AND('PARTICIPANT NAME LIST'!$G129=4,'PARTICIPANT NAME LIST'!#REF!="M"),"ü","")</f>
        <v>#REF!</v>
      </c>
      <c r="Q129" s="68" t="e">
        <f>IF(AND('PARTICIPANT NAME LIST'!$G129=5,'PARTICIPANT NAME LIST'!#REF!="M"),"ü","")</f>
        <v>#REF!</v>
      </c>
      <c r="R129" s="68" t="e">
        <f>IF(AND('PARTICIPANT NAME LIST'!$G129=6,'PARTICIPANT NAME LIST'!#REF!="M"),"ü","")</f>
        <v>#REF!</v>
      </c>
      <c r="S129" s="52"/>
      <c r="T129" s="52"/>
      <c r="U129" s="52"/>
      <c r="V129" s="52"/>
      <c r="W129" s="52"/>
      <c r="X129" s="52"/>
      <c r="Y129" s="52"/>
      <c r="Z129" s="52"/>
    </row>
    <row r="130" spans="1:26" ht="20.25" customHeight="1">
      <c r="A130" s="63" t="str">
        <f>IF(OR(ISBLANK('PARTICIPANT NAME LIST'!$B130),'PARTICIPANT NAME LIST'!G130=7,'PARTICIPANT NAME LIST'!G130=8,'PARTICIPANT NAME LIST'!G130=9,'PARTICIPANT NAME LIST'!G130=10,'PARTICIPANT NAME LIST'!G130=11,'PARTICIPANT NAME LIST'!G130=12),"",COUNTA('PARTICIPANT NAME LIST'!$B$9:$B130)-COUNTIFS('PARTICIPANT NAME LIST'!$G$9:$G130,"&gt;=7",'PARTICIPANT NAME LIST'!$G$9:$G130,"&lt;=12"))</f>
        <v/>
      </c>
      <c r="B130" s="64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LIST'!$B130))</f>
        <v/>
      </c>
      <c r="C130" s="55"/>
      <c r="D130" s="65"/>
      <c r="E130" s="66" t="str">
        <f>IF(OR(ISBLANK('PARTICIPANT NAME LIST'!$B130),'PARTICIPANT NAME LIST'!$G130=7,'PARTICIPANT NAME LIST'!$G130=8,'PARTICIPANT NAME LIST'!$G130=9,'PARTICIPANT NAME LIST'!$G130=10,'PARTICIPANT NAME LIST'!$G130=11,'PARTICIPANT NAME LIST'!$G130=12),"",'PARTICIPANT NAME LIST'!$F130)</f>
        <v/>
      </c>
      <c r="F130" s="67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LIST'!$H130))</f>
        <v/>
      </c>
      <c r="G130" s="68" t="e">
        <f>IF(AND('PARTICIPANT NAME LIST'!$G130=3,'PARTICIPANT NAME LIST'!#REF!="C"),"ü","")</f>
        <v>#REF!</v>
      </c>
      <c r="H130" s="68" t="e">
        <f>IF(AND('PARTICIPANT NAME LIST'!$G130=4,'PARTICIPANT NAME LIST'!#REF!="C"),"ü","")</f>
        <v>#REF!</v>
      </c>
      <c r="I130" s="68" t="e">
        <f>IF(AND('PARTICIPANT NAME LIST'!$G130=5,'PARTICIPANT NAME LIST'!#REF!="C"),"ü","")</f>
        <v>#REF!</v>
      </c>
      <c r="J130" s="68" t="e">
        <f>IF(AND('PARTICIPANT NAME LIST'!$G130=6,'PARTICIPANT NAME LIST'!#REF!="C"),"ü","")</f>
        <v>#REF!</v>
      </c>
      <c r="K130" s="68" t="e">
        <f>IF(AND('PARTICIPANT NAME LIST'!$G130=3,'PARTICIPANT NAME LIST'!#REF!="E"),"ü","")</f>
        <v>#REF!</v>
      </c>
      <c r="L130" s="68" t="e">
        <f>IF(AND('PARTICIPANT NAME LIST'!$G130=4,'PARTICIPANT NAME LIST'!#REF!="E"),"ü","")</f>
        <v>#REF!</v>
      </c>
      <c r="M130" s="68" t="e">
        <f>IF(AND('PARTICIPANT NAME LIST'!$G130=5,'PARTICIPANT NAME LIST'!#REF!="E"),"ü","")</f>
        <v>#REF!</v>
      </c>
      <c r="N130" s="68" t="e">
        <f>IF(AND('PARTICIPANT NAME LIST'!$G130=6,'PARTICIPANT NAME LIST'!#REF!="E"),"ü","")</f>
        <v>#REF!</v>
      </c>
      <c r="O130" s="68" t="e">
        <f>IF(AND('PARTICIPANT NAME LIST'!$G130=3,'PARTICIPANT NAME LIST'!#REF!="M"),"ü","")</f>
        <v>#REF!</v>
      </c>
      <c r="P130" s="68" t="e">
        <f>IF(AND('PARTICIPANT NAME LIST'!$G130=4,'PARTICIPANT NAME LIST'!#REF!="M"),"ü","")</f>
        <v>#REF!</v>
      </c>
      <c r="Q130" s="68" t="e">
        <f>IF(AND('PARTICIPANT NAME LIST'!$G130=5,'PARTICIPANT NAME LIST'!#REF!="M"),"ü","")</f>
        <v>#REF!</v>
      </c>
      <c r="R130" s="68" t="e">
        <f>IF(AND('PARTICIPANT NAME LIST'!$G130=6,'PARTICIPANT NAME LIST'!#REF!="M"),"ü","")</f>
        <v>#REF!</v>
      </c>
      <c r="S130" s="52"/>
      <c r="T130" s="52"/>
      <c r="U130" s="52"/>
      <c r="V130" s="52"/>
      <c r="W130" s="52"/>
      <c r="X130" s="52"/>
      <c r="Y130" s="52"/>
      <c r="Z130" s="52"/>
    </row>
    <row r="131" spans="1:26" ht="20.25" customHeight="1">
      <c r="A131" s="63" t="str">
        <f>IF(OR(ISBLANK('PARTICIPANT NAME LIST'!$B131),'PARTICIPANT NAME LIST'!G131=7,'PARTICIPANT NAME LIST'!G131=8,'PARTICIPANT NAME LIST'!G131=9,'PARTICIPANT NAME LIST'!G131=10,'PARTICIPANT NAME LIST'!G131=11,'PARTICIPANT NAME LIST'!G131=12),"",COUNTA('PARTICIPANT NAME LIST'!$B$9:$B131)-COUNTIFS('PARTICIPANT NAME LIST'!$G$9:$G131,"&gt;=7",'PARTICIPANT NAME LIST'!$G$9:$G131,"&lt;=12"))</f>
        <v/>
      </c>
      <c r="B131" s="64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LIST'!$B131))</f>
        <v/>
      </c>
      <c r="C131" s="55"/>
      <c r="D131" s="65"/>
      <c r="E131" s="66" t="str">
        <f>IF(OR(ISBLANK('PARTICIPANT NAME LIST'!$B131),'PARTICIPANT NAME LIST'!$G131=7,'PARTICIPANT NAME LIST'!$G131=8,'PARTICIPANT NAME LIST'!$G131=9,'PARTICIPANT NAME LIST'!$G131=10,'PARTICIPANT NAME LIST'!$G131=11,'PARTICIPANT NAME LIST'!$G131=12),"",'PARTICIPANT NAME LIST'!$F131)</f>
        <v/>
      </c>
      <c r="F131" s="67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LIST'!$H131))</f>
        <v/>
      </c>
      <c r="G131" s="68" t="e">
        <f>IF(AND('PARTICIPANT NAME LIST'!$G131=3,'PARTICIPANT NAME LIST'!#REF!="C"),"ü","")</f>
        <v>#REF!</v>
      </c>
      <c r="H131" s="68" t="e">
        <f>IF(AND('PARTICIPANT NAME LIST'!$G131=4,'PARTICIPANT NAME LIST'!#REF!="C"),"ü","")</f>
        <v>#REF!</v>
      </c>
      <c r="I131" s="68" t="e">
        <f>IF(AND('PARTICIPANT NAME LIST'!$G131=5,'PARTICIPANT NAME LIST'!#REF!="C"),"ü","")</f>
        <v>#REF!</v>
      </c>
      <c r="J131" s="68" t="e">
        <f>IF(AND('PARTICIPANT NAME LIST'!$G131=6,'PARTICIPANT NAME LIST'!#REF!="C"),"ü","")</f>
        <v>#REF!</v>
      </c>
      <c r="K131" s="68" t="e">
        <f>IF(AND('PARTICIPANT NAME LIST'!$G131=3,'PARTICIPANT NAME LIST'!#REF!="E"),"ü","")</f>
        <v>#REF!</v>
      </c>
      <c r="L131" s="68" t="e">
        <f>IF(AND('PARTICIPANT NAME LIST'!$G131=4,'PARTICIPANT NAME LIST'!#REF!="E"),"ü","")</f>
        <v>#REF!</v>
      </c>
      <c r="M131" s="68" t="e">
        <f>IF(AND('PARTICIPANT NAME LIST'!$G131=5,'PARTICIPANT NAME LIST'!#REF!="E"),"ü","")</f>
        <v>#REF!</v>
      </c>
      <c r="N131" s="68" t="e">
        <f>IF(AND('PARTICIPANT NAME LIST'!$G131=6,'PARTICIPANT NAME LIST'!#REF!="E"),"ü","")</f>
        <v>#REF!</v>
      </c>
      <c r="O131" s="68" t="e">
        <f>IF(AND('PARTICIPANT NAME LIST'!$G131=3,'PARTICIPANT NAME LIST'!#REF!="M"),"ü","")</f>
        <v>#REF!</v>
      </c>
      <c r="P131" s="68" t="e">
        <f>IF(AND('PARTICIPANT NAME LIST'!$G131=4,'PARTICIPANT NAME LIST'!#REF!="M"),"ü","")</f>
        <v>#REF!</v>
      </c>
      <c r="Q131" s="68" t="e">
        <f>IF(AND('PARTICIPANT NAME LIST'!$G131=5,'PARTICIPANT NAME LIST'!#REF!="M"),"ü","")</f>
        <v>#REF!</v>
      </c>
      <c r="R131" s="68" t="e">
        <f>IF(AND('PARTICIPANT NAME LIST'!$G131=6,'PARTICIPANT NAME LIST'!#REF!="M"),"ü","")</f>
        <v>#REF!</v>
      </c>
      <c r="S131" s="52"/>
      <c r="T131" s="52"/>
      <c r="U131" s="52"/>
      <c r="V131" s="52"/>
      <c r="W131" s="52"/>
      <c r="X131" s="52"/>
      <c r="Y131" s="52"/>
      <c r="Z131" s="52"/>
    </row>
    <row r="132" spans="1:26" ht="20.25" customHeight="1">
      <c r="A132" s="63" t="str">
        <f>IF(OR(ISBLANK('PARTICIPANT NAME LIST'!$B132),'PARTICIPANT NAME LIST'!G132=7,'PARTICIPANT NAME LIST'!G132=8,'PARTICIPANT NAME LIST'!G132=9,'PARTICIPANT NAME LIST'!G132=10,'PARTICIPANT NAME LIST'!G132=11,'PARTICIPANT NAME LIST'!G132=12),"",COUNTA('PARTICIPANT NAME LIST'!$B$9:$B132)-COUNTIFS('PARTICIPANT NAME LIST'!$G$9:$G132,"&gt;=7",'PARTICIPANT NAME LIST'!$G$9:$G132,"&lt;=12"))</f>
        <v/>
      </c>
      <c r="B132" s="64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LIST'!$B132))</f>
        <v/>
      </c>
      <c r="C132" s="55"/>
      <c r="D132" s="65"/>
      <c r="E132" s="66" t="str">
        <f>IF(OR(ISBLANK('PARTICIPANT NAME LIST'!$B132),'PARTICIPANT NAME LIST'!$G132=7,'PARTICIPANT NAME LIST'!$G132=8,'PARTICIPANT NAME LIST'!$G132=9,'PARTICIPANT NAME LIST'!$G132=10,'PARTICIPANT NAME LIST'!$G132=11,'PARTICIPANT NAME LIST'!$G132=12),"",'PARTICIPANT NAME LIST'!$F132)</f>
        <v/>
      </c>
      <c r="F132" s="67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LIST'!$H132))</f>
        <v/>
      </c>
      <c r="G132" s="68" t="e">
        <f>IF(AND('PARTICIPANT NAME LIST'!$G132=3,'PARTICIPANT NAME LIST'!#REF!="C"),"ü","")</f>
        <v>#REF!</v>
      </c>
      <c r="H132" s="68" t="e">
        <f>IF(AND('PARTICIPANT NAME LIST'!$G132=4,'PARTICIPANT NAME LIST'!#REF!="C"),"ü","")</f>
        <v>#REF!</v>
      </c>
      <c r="I132" s="68" t="e">
        <f>IF(AND('PARTICIPANT NAME LIST'!$G132=5,'PARTICIPANT NAME LIST'!#REF!="C"),"ü","")</f>
        <v>#REF!</v>
      </c>
      <c r="J132" s="68" t="e">
        <f>IF(AND('PARTICIPANT NAME LIST'!$G132=6,'PARTICIPANT NAME LIST'!#REF!="C"),"ü","")</f>
        <v>#REF!</v>
      </c>
      <c r="K132" s="68" t="e">
        <f>IF(AND('PARTICIPANT NAME LIST'!$G132=3,'PARTICIPANT NAME LIST'!#REF!="E"),"ü","")</f>
        <v>#REF!</v>
      </c>
      <c r="L132" s="68" t="e">
        <f>IF(AND('PARTICIPANT NAME LIST'!$G132=4,'PARTICIPANT NAME LIST'!#REF!="E"),"ü","")</f>
        <v>#REF!</v>
      </c>
      <c r="M132" s="68" t="e">
        <f>IF(AND('PARTICIPANT NAME LIST'!$G132=5,'PARTICIPANT NAME LIST'!#REF!="E"),"ü","")</f>
        <v>#REF!</v>
      </c>
      <c r="N132" s="68" t="e">
        <f>IF(AND('PARTICIPANT NAME LIST'!$G132=6,'PARTICIPANT NAME LIST'!#REF!="E"),"ü","")</f>
        <v>#REF!</v>
      </c>
      <c r="O132" s="68" t="e">
        <f>IF(AND('PARTICIPANT NAME LIST'!$G132=3,'PARTICIPANT NAME LIST'!#REF!="M"),"ü","")</f>
        <v>#REF!</v>
      </c>
      <c r="P132" s="68" t="e">
        <f>IF(AND('PARTICIPANT NAME LIST'!$G132=4,'PARTICIPANT NAME LIST'!#REF!="M"),"ü","")</f>
        <v>#REF!</v>
      </c>
      <c r="Q132" s="68" t="e">
        <f>IF(AND('PARTICIPANT NAME LIST'!$G132=5,'PARTICIPANT NAME LIST'!#REF!="M"),"ü","")</f>
        <v>#REF!</v>
      </c>
      <c r="R132" s="68" t="e">
        <f>IF(AND('PARTICIPANT NAME LIST'!$G132=6,'PARTICIPANT NAME LIST'!#REF!="M"),"ü","")</f>
        <v>#REF!</v>
      </c>
      <c r="S132" s="52"/>
      <c r="T132" s="52"/>
      <c r="U132" s="52"/>
      <c r="V132" s="52"/>
      <c r="W132" s="52"/>
      <c r="X132" s="52"/>
      <c r="Y132" s="52"/>
      <c r="Z132" s="52"/>
    </row>
    <row r="133" spans="1:26" ht="20.25" customHeight="1">
      <c r="A133" s="63" t="str">
        <f>IF(OR(ISBLANK('PARTICIPANT NAME LIST'!$B133),'PARTICIPANT NAME LIST'!G133=7,'PARTICIPANT NAME LIST'!G133=8,'PARTICIPANT NAME LIST'!G133=9,'PARTICIPANT NAME LIST'!G133=10,'PARTICIPANT NAME LIST'!G133=11,'PARTICIPANT NAME LIST'!G133=12),"",COUNTA('PARTICIPANT NAME LIST'!$B$9:$B133)-COUNTIFS('PARTICIPANT NAME LIST'!$G$9:$G133,"&gt;=7",'PARTICIPANT NAME LIST'!$G$9:$G133,"&lt;=12"))</f>
        <v/>
      </c>
      <c r="B133" s="64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LIST'!$B133))</f>
        <v/>
      </c>
      <c r="C133" s="55"/>
      <c r="D133" s="65"/>
      <c r="E133" s="66" t="str">
        <f>IF(OR(ISBLANK('PARTICIPANT NAME LIST'!$B133),'PARTICIPANT NAME LIST'!$G133=7,'PARTICIPANT NAME LIST'!$G133=8,'PARTICIPANT NAME LIST'!$G133=9,'PARTICIPANT NAME LIST'!$G133=10,'PARTICIPANT NAME LIST'!$G133=11,'PARTICIPANT NAME LIST'!$G133=12),"",'PARTICIPANT NAME LIST'!$F133)</f>
        <v/>
      </c>
      <c r="F133" s="67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LIST'!$H133))</f>
        <v/>
      </c>
      <c r="G133" s="68" t="e">
        <f>IF(AND('PARTICIPANT NAME LIST'!$G133=3,'PARTICIPANT NAME LIST'!#REF!="C"),"ü","")</f>
        <v>#REF!</v>
      </c>
      <c r="H133" s="68" t="e">
        <f>IF(AND('PARTICIPANT NAME LIST'!$G133=4,'PARTICIPANT NAME LIST'!#REF!="C"),"ü","")</f>
        <v>#REF!</v>
      </c>
      <c r="I133" s="68" t="e">
        <f>IF(AND('PARTICIPANT NAME LIST'!$G133=5,'PARTICIPANT NAME LIST'!#REF!="C"),"ü","")</f>
        <v>#REF!</v>
      </c>
      <c r="J133" s="68" t="e">
        <f>IF(AND('PARTICIPANT NAME LIST'!$G133=6,'PARTICIPANT NAME LIST'!#REF!="C"),"ü","")</f>
        <v>#REF!</v>
      </c>
      <c r="K133" s="68" t="e">
        <f>IF(AND('PARTICIPANT NAME LIST'!$G133=3,'PARTICIPANT NAME LIST'!#REF!="E"),"ü","")</f>
        <v>#REF!</v>
      </c>
      <c r="L133" s="68" t="e">
        <f>IF(AND('PARTICIPANT NAME LIST'!$G133=4,'PARTICIPANT NAME LIST'!#REF!="E"),"ü","")</f>
        <v>#REF!</v>
      </c>
      <c r="M133" s="68" t="e">
        <f>IF(AND('PARTICIPANT NAME LIST'!$G133=5,'PARTICIPANT NAME LIST'!#REF!="E"),"ü","")</f>
        <v>#REF!</v>
      </c>
      <c r="N133" s="68" t="e">
        <f>IF(AND('PARTICIPANT NAME LIST'!$G133=6,'PARTICIPANT NAME LIST'!#REF!="E"),"ü","")</f>
        <v>#REF!</v>
      </c>
      <c r="O133" s="68" t="e">
        <f>IF(AND('PARTICIPANT NAME LIST'!$G133=3,'PARTICIPANT NAME LIST'!#REF!="M"),"ü","")</f>
        <v>#REF!</v>
      </c>
      <c r="P133" s="68" t="e">
        <f>IF(AND('PARTICIPANT NAME LIST'!$G133=4,'PARTICIPANT NAME LIST'!#REF!="M"),"ü","")</f>
        <v>#REF!</v>
      </c>
      <c r="Q133" s="68" t="e">
        <f>IF(AND('PARTICIPANT NAME LIST'!$G133=5,'PARTICIPANT NAME LIST'!#REF!="M"),"ü","")</f>
        <v>#REF!</v>
      </c>
      <c r="R133" s="68" t="e">
        <f>IF(AND('PARTICIPANT NAME LIST'!$G133=6,'PARTICIPANT NAME LIST'!#REF!="M"),"ü","")</f>
        <v>#REF!</v>
      </c>
      <c r="S133" s="52"/>
      <c r="T133" s="52"/>
      <c r="U133" s="52"/>
      <c r="V133" s="52"/>
      <c r="W133" s="52"/>
      <c r="X133" s="52"/>
      <c r="Y133" s="52"/>
      <c r="Z133" s="52"/>
    </row>
    <row r="134" spans="1:26" ht="20.25" customHeight="1">
      <c r="A134" s="63" t="str">
        <f>IF(OR(ISBLANK('PARTICIPANT NAME LIST'!$B134),'PARTICIPANT NAME LIST'!G134=7,'PARTICIPANT NAME LIST'!G134=8,'PARTICIPANT NAME LIST'!G134=9,'PARTICIPANT NAME LIST'!G134=10,'PARTICIPANT NAME LIST'!G134=11,'PARTICIPANT NAME LIST'!G134=12),"",COUNTA('PARTICIPANT NAME LIST'!$B$9:$B134)-COUNTIFS('PARTICIPANT NAME LIST'!$G$9:$G134,"&gt;=7",'PARTICIPANT NAME LIST'!$G$9:$G134,"&lt;=12"))</f>
        <v/>
      </c>
      <c r="B134" s="64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LIST'!$B134))</f>
        <v/>
      </c>
      <c r="C134" s="55"/>
      <c r="D134" s="65"/>
      <c r="E134" s="66" t="str">
        <f>IF(OR(ISBLANK('PARTICIPANT NAME LIST'!$B134),'PARTICIPANT NAME LIST'!$G134=7,'PARTICIPANT NAME LIST'!$G134=8,'PARTICIPANT NAME LIST'!$G134=9,'PARTICIPANT NAME LIST'!$G134=10,'PARTICIPANT NAME LIST'!$G134=11,'PARTICIPANT NAME LIST'!$G134=12),"",'PARTICIPANT NAME LIST'!$F134)</f>
        <v/>
      </c>
      <c r="F134" s="67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LIST'!$H134))</f>
        <v/>
      </c>
      <c r="G134" s="68" t="e">
        <f>IF(AND('PARTICIPANT NAME LIST'!$G134=3,'PARTICIPANT NAME LIST'!#REF!="C"),"ü","")</f>
        <v>#REF!</v>
      </c>
      <c r="H134" s="68" t="e">
        <f>IF(AND('PARTICIPANT NAME LIST'!$G134=4,'PARTICIPANT NAME LIST'!#REF!="C"),"ü","")</f>
        <v>#REF!</v>
      </c>
      <c r="I134" s="68" t="e">
        <f>IF(AND('PARTICIPANT NAME LIST'!$G134=5,'PARTICIPANT NAME LIST'!#REF!="C"),"ü","")</f>
        <v>#REF!</v>
      </c>
      <c r="J134" s="68" t="e">
        <f>IF(AND('PARTICIPANT NAME LIST'!$G134=6,'PARTICIPANT NAME LIST'!#REF!="C"),"ü","")</f>
        <v>#REF!</v>
      </c>
      <c r="K134" s="68" t="e">
        <f>IF(AND('PARTICIPANT NAME LIST'!$G134=3,'PARTICIPANT NAME LIST'!#REF!="E"),"ü","")</f>
        <v>#REF!</v>
      </c>
      <c r="L134" s="68" t="e">
        <f>IF(AND('PARTICIPANT NAME LIST'!$G134=4,'PARTICIPANT NAME LIST'!#REF!="E"),"ü","")</f>
        <v>#REF!</v>
      </c>
      <c r="M134" s="68" t="e">
        <f>IF(AND('PARTICIPANT NAME LIST'!$G134=5,'PARTICIPANT NAME LIST'!#REF!="E"),"ü","")</f>
        <v>#REF!</v>
      </c>
      <c r="N134" s="68" t="e">
        <f>IF(AND('PARTICIPANT NAME LIST'!$G134=6,'PARTICIPANT NAME LIST'!#REF!="E"),"ü","")</f>
        <v>#REF!</v>
      </c>
      <c r="O134" s="68" t="e">
        <f>IF(AND('PARTICIPANT NAME LIST'!$G134=3,'PARTICIPANT NAME LIST'!#REF!="M"),"ü","")</f>
        <v>#REF!</v>
      </c>
      <c r="P134" s="68" t="e">
        <f>IF(AND('PARTICIPANT NAME LIST'!$G134=4,'PARTICIPANT NAME LIST'!#REF!="M"),"ü","")</f>
        <v>#REF!</v>
      </c>
      <c r="Q134" s="68" t="e">
        <f>IF(AND('PARTICIPANT NAME LIST'!$G134=5,'PARTICIPANT NAME LIST'!#REF!="M"),"ü","")</f>
        <v>#REF!</v>
      </c>
      <c r="R134" s="68" t="e">
        <f>IF(AND('PARTICIPANT NAME LIST'!$G134=6,'PARTICIPANT NAME LIST'!#REF!="M"),"ü","")</f>
        <v>#REF!</v>
      </c>
      <c r="S134" s="52"/>
      <c r="T134" s="52"/>
      <c r="U134" s="52"/>
      <c r="V134" s="52"/>
      <c r="W134" s="52"/>
      <c r="X134" s="52"/>
      <c r="Y134" s="52"/>
      <c r="Z134" s="52"/>
    </row>
    <row r="135" spans="1:26" ht="20.25" customHeight="1">
      <c r="A135" s="63" t="str">
        <f>IF(OR(ISBLANK('PARTICIPANT NAME LIST'!$B135),'PARTICIPANT NAME LIST'!G135=7,'PARTICIPANT NAME LIST'!G135=8,'PARTICIPANT NAME LIST'!G135=9,'PARTICIPANT NAME LIST'!G135=10,'PARTICIPANT NAME LIST'!G135=11,'PARTICIPANT NAME LIST'!G135=12),"",COUNTA('PARTICIPANT NAME LIST'!$B$9:$B135)-COUNTIFS('PARTICIPANT NAME LIST'!$G$9:$G135,"&gt;=7",'PARTICIPANT NAME LIST'!$G$9:$G135,"&lt;=12"))</f>
        <v/>
      </c>
      <c r="B135" s="64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LIST'!$B135))</f>
        <v/>
      </c>
      <c r="C135" s="55"/>
      <c r="D135" s="65"/>
      <c r="E135" s="66" t="str">
        <f>IF(OR(ISBLANK('PARTICIPANT NAME LIST'!$B135),'PARTICIPANT NAME LIST'!$G135=7,'PARTICIPANT NAME LIST'!$G135=8,'PARTICIPANT NAME LIST'!$G135=9,'PARTICIPANT NAME LIST'!$G135=10,'PARTICIPANT NAME LIST'!$G135=11,'PARTICIPANT NAME LIST'!$G135=12),"",'PARTICIPANT NAME LIST'!$F135)</f>
        <v/>
      </c>
      <c r="F135" s="67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LIST'!$H135))</f>
        <v/>
      </c>
      <c r="G135" s="68" t="e">
        <f>IF(AND('PARTICIPANT NAME LIST'!$G135=3,'PARTICIPANT NAME LIST'!#REF!="C"),"ü","")</f>
        <v>#REF!</v>
      </c>
      <c r="H135" s="68" t="e">
        <f>IF(AND('PARTICIPANT NAME LIST'!$G135=4,'PARTICIPANT NAME LIST'!#REF!="C"),"ü","")</f>
        <v>#REF!</v>
      </c>
      <c r="I135" s="68" t="e">
        <f>IF(AND('PARTICIPANT NAME LIST'!$G135=5,'PARTICIPANT NAME LIST'!#REF!="C"),"ü","")</f>
        <v>#REF!</v>
      </c>
      <c r="J135" s="68" t="e">
        <f>IF(AND('PARTICIPANT NAME LIST'!$G135=6,'PARTICIPANT NAME LIST'!#REF!="C"),"ü","")</f>
        <v>#REF!</v>
      </c>
      <c r="K135" s="68" t="e">
        <f>IF(AND('PARTICIPANT NAME LIST'!$G135=3,'PARTICIPANT NAME LIST'!#REF!="E"),"ü","")</f>
        <v>#REF!</v>
      </c>
      <c r="L135" s="68" t="e">
        <f>IF(AND('PARTICIPANT NAME LIST'!$G135=4,'PARTICIPANT NAME LIST'!#REF!="E"),"ü","")</f>
        <v>#REF!</v>
      </c>
      <c r="M135" s="68" t="e">
        <f>IF(AND('PARTICIPANT NAME LIST'!$G135=5,'PARTICIPANT NAME LIST'!#REF!="E"),"ü","")</f>
        <v>#REF!</v>
      </c>
      <c r="N135" s="68" t="e">
        <f>IF(AND('PARTICIPANT NAME LIST'!$G135=6,'PARTICIPANT NAME LIST'!#REF!="E"),"ü","")</f>
        <v>#REF!</v>
      </c>
      <c r="O135" s="68" t="e">
        <f>IF(AND('PARTICIPANT NAME LIST'!$G135=3,'PARTICIPANT NAME LIST'!#REF!="M"),"ü","")</f>
        <v>#REF!</v>
      </c>
      <c r="P135" s="68" t="e">
        <f>IF(AND('PARTICIPANT NAME LIST'!$G135=4,'PARTICIPANT NAME LIST'!#REF!="M"),"ü","")</f>
        <v>#REF!</v>
      </c>
      <c r="Q135" s="68" t="e">
        <f>IF(AND('PARTICIPANT NAME LIST'!$G135=5,'PARTICIPANT NAME LIST'!#REF!="M"),"ü","")</f>
        <v>#REF!</v>
      </c>
      <c r="R135" s="68" t="e">
        <f>IF(AND('PARTICIPANT NAME LIST'!$G135=6,'PARTICIPANT NAME LIST'!#REF!="M"),"ü","")</f>
        <v>#REF!</v>
      </c>
      <c r="S135" s="52"/>
      <c r="T135" s="52"/>
      <c r="U135" s="52"/>
      <c r="V135" s="52"/>
      <c r="W135" s="52"/>
      <c r="X135" s="52"/>
      <c r="Y135" s="52"/>
      <c r="Z135" s="52"/>
    </row>
    <row r="136" spans="1:26" ht="20.25" customHeight="1">
      <c r="A136" s="63" t="str">
        <f>IF(OR(ISBLANK('PARTICIPANT NAME LIST'!$B136),'PARTICIPANT NAME LIST'!G136=7,'PARTICIPANT NAME LIST'!G136=8,'PARTICIPANT NAME LIST'!G136=9,'PARTICIPANT NAME LIST'!G136=10,'PARTICIPANT NAME LIST'!G136=11,'PARTICIPANT NAME LIST'!G136=12),"",COUNTA('PARTICIPANT NAME LIST'!$B$9:$B136)-COUNTIFS('PARTICIPANT NAME LIST'!$G$9:$G136,"&gt;=7",'PARTICIPANT NAME LIST'!$G$9:$G136,"&lt;=12"))</f>
        <v/>
      </c>
      <c r="B136" s="64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LIST'!$B136))</f>
        <v/>
      </c>
      <c r="C136" s="55"/>
      <c r="D136" s="65"/>
      <c r="E136" s="66" t="str">
        <f>IF(OR(ISBLANK('PARTICIPANT NAME LIST'!$B136),'PARTICIPANT NAME LIST'!$G136=7,'PARTICIPANT NAME LIST'!$G136=8,'PARTICIPANT NAME LIST'!$G136=9,'PARTICIPANT NAME LIST'!$G136=10,'PARTICIPANT NAME LIST'!$G136=11,'PARTICIPANT NAME LIST'!$G136=12),"",'PARTICIPANT NAME LIST'!$F136)</f>
        <v/>
      </c>
      <c r="F136" s="67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LIST'!$H136))</f>
        <v/>
      </c>
      <c r="G136" s="68" t="e">
        <f>IF(AND('PARTICIPANT NAME LIST'!$G136=3,'PARTICIPANT NAME LIST'!#REF!="C"),"ü","")</f>
        <v>#REF!</v>
      </c>
      <c r="H136" s="68" t="e">
        <f>IF(AND('PARTICIPANT NAME LIST'!$G136=4,'PARTICIPANT NAME LIST'!#REF!="C"),"ü","")</f>
        <v>#REF!</v>
      </c>
      <c r="I136" s="68" t="e">
        <f>IF(AND('PARTICIPANT NAME LIST'!$G136=5,'PARTICIPANT NAME LIST'!#REF!="C"),"ü","")</f>
        <v>#REF!</v>
      </c>
      <c r="J136" s="68" t="e">
        <f>IF(AND('PARTICIPANT NAME LIST'!$G136=6,'PARTICIPANT NAME LIST'!#REF!="C"),"ü","")</f>
        <v>#REF!</v>
      </c>
      <c r="K136" s="68" t="e">
        <f>IF(AND('PARTICIPANT NAME LIST'!$G136=3,'PARTICIPANT NAME LIST'!#REF!="E"),"ü","")</f>
        <v>#REF!</v>
      </c>
      <c r="L136" s="68" t="e">
        <f>IF(AND('PARTICIPANT NAME LIST'!$G136=4,'PARTICIPANT NAME LIST'!#REF!="E"),"ü","")</f>
        <v>#REF!</v>
      </c>
      <c r="M136" s="68" t="e">
        <f>IF(AND('PARTICIPANT NAME LIST'!$G136=5,'PARTICIPANT NAME LIST'!#REF!="E"),"ü","")</f>
        <v>#REF!</v>
      </c>
      <c r="N136" s="68" t="e">
        <f>IF(AND('PARTICIPANT NAME LIST'!$G136=6,'PARTICIPANT NAME LIST'!#REF!="E"),"ü","")</f>
        <v>#REF!</v>
      </c>
      <c r="O136" s="68" t="e">
        <f>IF(AND('PARTICIPANT NAME LIST'!$G136=3,'PARTICIPANT NAME LIST'!#REF!="M"),"ü","")</f>
        <v>#REF!</v>
      </c>
      <c r="P136" s="68" t="e">
        <f>IF(AND('PARTICIPANT NAME LIST'!$G136=4,'PARTICIPANT NAME LIST'!#REF!="M"),"ü","")</f>
        <v>#REF!</v>
      </c>
      <c r="Q136" s="68" t="e">
        <f>IF(AND('PARTICIPANT NAME LIST'!$G136=5,'PARTICIPANT NAME LIST'!#REF!="M"),"ü","")</f>
        <v>#REF!</v>
      </c>
      <c r="R136" s="68" t="e">
        <f>IF(AND('PARTICIPANT NAME LIST'!$G136=6,'PARTICIPANT NAME LIST'!#REF!="M"),"ü","")</f>
        <v>#REF!</v>
      </c>
      <c r="S136" s="52"/>
      <c r="T136" s="52"/>
      <c r="U136" s="52"/>
      <c r="V136" s="52"/>
      <c r="W136" s="52"/>
      <c r="X136" s="52"/>
      <c r="Y136" s="52"/>
      <c r="Z136" s="52"/>
    </row>
    <row r="137" spans="1:26" ht="20.25" customHeight="1">
      <c r="A137" s="63" t="str">
        <f>IF(OR(ISBLANK('PARTICIPANT NAME LIST'!$B137),'PARTICIPANT NAME LIST'!G137=7,'PARTICIPANT NAME LIST'!G137=8,'PARTICIPANT NAME LIST'!G137=9,'PARTICIPANT NAME LIST'!G137=10,'PARTICIPANT NAME LIST'!G137=11,'PARTICIPANT NAME LIST'!G137=12),"",COUNTA('PARTICIPANT NAME LIST'!$B$9:$B137)-COUNTIFS('PARTICIPANT NAME LIST'!$G$9:$G137,"&gt;=7",'PARTICIPANT NAME LIST'!$G$9:$G137,"&lt;=12"))</f>
        <v/>
      </c>
      <c r="B137" s="64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LIST'!$B137))</f>
        <v/>
      </c>
      <c r="C137" s="55"/>
      <c r="D137" s="65"/>
      <c r="E137" s="66" t="str">
        <f>IF(OR(ISBLANK('PARTICIPANT NAME LIST'!$B137),'PARTICIPANT NAME LIST'!$G137=7,'PARTICIPANT NAME LIST'!$G137=8,'PARTICIPANT NAME LIST'!$G137=9,'PARTICIPANT NAME LIST'!$G137=10,'PARTICIPANT NAME LIST'!$G137=11,'PARTICIPANT NAME LIST'!$G137=12),"",'PARTICIPANT NAME LIST'!$F137)</f>
        <v/>
      </c>
      <c r="F137" s="67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LIST'!$H137))</f>
        <v/>
      </c>
      <c r="G137" s="68" t="e">
        <f>IF(AND('PARTICIPANT NAME LIST'!$G137=3,'PARTICIPANT NAME LIST'!#REF!="C"),"ü","")</f>
        <v>#REF!</v>
      </c>
      <c r="H137" s="68" t="e">
        <f>IF(AND('PARTICIPANT NAME LIST'!$G137=4,'PARTICIPANT NAME LIST'!#REF!="C"),"ü","")</f>
        <v>#REF!</v>
      </c>
      <c r="I137" s="68" t="e">
        <f>IF(AND('PARTICIPANT NAME LIST'!$G137=5,'PARTICIPANT NAME LIST'!#REF!="C"),"ü","")</f>
        <v>#REF!</v>
      </c>
      <c r="J137" s="68" t="e">
        <f>IF(AND('PARTICIPANT NAME LIST'!$G137=6,'PARTICIPANT NAME LIST'!#REF!="C"),"ü","")</f>
        <v>#REF!</v>
      </c>
      <c r="K137" s="68" t="e">
        <f>IF(AND('PARTICIPANT NAME LIST'!$G137=3,'PARTICIPANT NAME LIST'!#REF!="E"),"ü","")</f>
        <v>#REF!</v>
      </c>
      <c r="L137" s="68" t="e">
        <f>IF(AND('PARTICIPANT NAME LIST'!$G137=4,'PARTICIPANT NAME LIST'!#REF!="E"),"ü","")</f>
        <v>#REF!</v>
      </c>
      <c r="M137" s="68" t="e">
        <f>IF(AND('PARTICIPANT NAME LIST'!$G137=5,'PARTICIPANT NAME LIST'!#REF!="E"),"ü","")</f>
        <v>#REF!</v>
      </c>
      <c r="N137" s="68" t="e">
        <f>IF(AND('PARTICIPANT NAME LIST'!$G137=6,'PARTICIPANT NAME LIST'!#REF!="E"),"ü","")</f>
        <v>#REF!</v>
      </c>
      <c r="O137" s="68" t="e">
        <f>IF(AND('PARTICIPANT NAME LIST'!$G137=3,'PARTICIPANT NAME LIST'!#REF!="M"),"ü","")</f>
        <v>#REF!</v>
      </c>
      <c r="P137" s="68" t="e">
        <f>IF(AND('PARTICIPANT NAME LIST'!$G137=4,'PARTICIPANT NAME LIST'!#REF!="M"),"ü","")</f>
        <v>#REF!</v>
      </c>
      <c r="Q137" s="68" t="e">
        <f>IF(AND('PARTICIPANT NAME LIST'!$G137=5,'PARTICIPANT NAME LIST'!#REF!="M"),"ü","")</f>
        <v>#REF!</v>
      </c>
      <c r="R137" s="68" t="e">
        <f>IF(AND('PARTICIPANT NAME LIST'!$G137=6,'PARTICIPANT NAME LIST'!#REF!="M"),"ü","")</f>
        <v>#REF!</v>
      </c>
      <c r="S137" s="52"/>
      <c r="T137" s="52"/>
      <c r="U137" s="52"/>
      <c r="V137" s="52"/>
      <c r="W137" s="52"/>
      <c r="X137" s="52"/>
      <c r="Y137" s="52"/>
      <c r="Z137" s="52"/>
    </row>
    <row r="138" spans="1:26" ht="20.25" customHeight="1">
      <c r="A138" s="63" t="str">
        <f>IF(OR(ISBLANK('PARTICIPANT NAME LIST'!$B138),'PARTICIPANT NAME LIST'!G138=7,'PARTICIPANT NAME LIST'!G138=8,'PARTICIPANT NAME LIST'!G138=9,'PARTICIPANT NAME LIST'!G138=10,'PARTICIPANT NAME LIST'!G138=11,'PARTICIPANT NAME LIST'!G138=12),"",COUNTA('PARTICIPANT NAME LIST'!$B$9:$B138)-COUNTIFS('PARTICIPANT NAME LIST'!$G$9:$G138,"&gt;=7",'PARTICIPANT NAME LIST'!$G$9:$G138,"&lt;=12"))</f>
        <v/>
      </c>
      <c r="B138" s="64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LIST'!$B138))</f>
        <v/>
      </c>
      <c r="C138" s="55"/>
      <c r="D138" s="65"/>
      <c r="E138" s="66" t="str">
        <f>IF(OR(ISBLANK('PARTICIPANT NAME LIST'!$B138),'PARTICIPANT NAME LIST'!$G138=7,'PARTICIPANT NAME LIST'!$G138=8,'PARTICIPANT NAME LIST'!$G138=9,'PARTICIPANT NAME LIST'!$G138=10,'PARTICIPANT NAME LIST'!$G138=11,'PARTICIPANT NAME LIST'!$G138=12),"",'PARTICIPANT NAME LIST'!$F138)</f>
        <v/>
      </c>
      <c r="F138" s="67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LIST'!$H138))</f>
        <v/>
      </c>
      <c r="G138" s="68" t="e">
        <f>IF(AND('PARTICIPANT NAME LIST'!$G138=3,'PARTICIPANT NAME LIST'!#REF!="C"),"ü","")</f>
        <v>#REF!</v>
      </c>
      <c r="H138" s="68" t="e">
        <f>IF(AND('PARTICIPANT NAME LIST'!$G138=4,'PARTICIPANT NAME LIST'!#REF!="C"),"ü","")</f>
        <v>#REF!</v>
      </c>
      <c r="I138" s="68" t="e">
        <f>IF(AND('PARTICIPANT NAME LIST'!$G138=5,'PARTICIPANT NAME LIST'!#REF!="C"),"ü","")</f>
        <v>#REF!</v>
      </c>
      <c r="J138" s="68" t="e">
        <f>IF(AND('PARTICIPANT NAME LIST'!$G138=6,'PARTICIPANT NAME LIST'!#REF!="C"),"ü","")</f>
        <v>#REF!</v>
      </c>
      <c r="K138" s="68" t="e">
        <f>IF(AND('PARTICIPANT NAME LIST'!$G138=3,'PARTICIPANT NAME LIST'!#REF!="E"),"ü","")</f>
        <v>#REF!</v>
      </c>
      <c r="L138" s="68" t="e">
        <f>IF(AND('PARTICIPANT NAME LIST'!$G138=4,'PARTICIPANT NAME LIST'!#REF!="E"),"ü","")</f>
        <v>#REF!</v>
      </c>
      <c r="M138" s="68" t="e">
        <f>IF(AND('PARTICIPANT NAME LIST'!$G138=5,'PARTICIPANT NAME LIST'!#REF!="E"),"ü","")</f>
        <v>#REF!</v>
      </c>
      <c r="N138" s="68" t="e">
        <f>IF(AND('PARTICIPANT NAME LIST'!$G138=6,'PARTICIPANT NAME LIST'!#REF!="E"),"ü","")</f>
        <v>#REF!</v>
      </c>
      <c r="O138" s="68" t="e">
        <f>IF(AND('PARTICIPANT NAME LIST'!$G138=3,'PARTICIPANT NAME LIST'!#REF!="M"),"ü","")</f>
        <v>#REF!</v>
      </c>
      <c r="P138" s="68" t="e">
        <f>IF(AND('PARTICIPANT NAME LIST'!$G138=4,'PARTICIPANT NAME LIST'!#REF!="M"),"ü","")</f>
        <v>#REF!</v>
      </c>
      <c r="Q138" s="68" t="e">
        <f>IF(AND('PARTICIPANT NAME LIST'!$G138=5,'PARTICIPANT NAME LIST'!#REF!="M"),"ü","")</f>
        <v>#REF!</v>
      </c>
      <c r="R138" s="68" t="e">
        <f>IF(AND('PARTICIPANT NAME LIST'!$G138=6,'PARTICIPANT NAME LIST'!#REF!="M"),"ü","")</f>
        <v>#REF!</v>
      </c>
      <c r="S138" s="52"/>
      <c r="T138" s="52"/>
      <c r="U138" s="52"/>
      <c r="V138" s="52"/>
      <c r="W138" s="52"/>
      <c r="X138" s="52"/>
      <c r="Y138" s="52"/>
      <c r="Z138" s="52"/>
    </row>
    <row r="139" spans="1:26" ht="20.25" customHeight="1">
      <c r="A139" s="63" t="str">
        <f>IF(OR(ISBLANK('PARTICIPANT NAME LIST'!$B139),'PARTICIPANT NAME LIST'!G139=7,'PARTICIPANT NAME LIST'!G139=8,'PARTICIPANT NAME LIST'!G139=9,'PARTICIPANT NAME LIST'!G139=10,'PARTICIPANT NAME LIST'!G139=11,'PARTICIPANT NAME LIST'!G139=12),"",COUNTA('PARTICIPANT NAME LIST'!$B$9:$B139)-COUNTIFS('PARTICIPANT NAME LIST'!$G$9:$G139,"&gt;=7",'PARTICIPANT NAME LIST'!$G$9:$G139,"&lt;=12"))</f>
        <v/>
      </c>
      <c r="B139" s="64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LIST'!$B139))</f>
        <v/>
      </c>
      <c r="C139" s="55"/>
      <c r="D139" s="65"/>
      <c r="E139" s="66" t="str">
        <f>IF(OR(ISBLANK('PARTICIPANT NAME LIST'!$B139),'PARTICIPANT NAME LIST'!$G139=7,'PARTICIPANT NAME LIST'!$G139=8,'PARTICIPANT NAME LIST'!$G139=9,'PARTICIPANT NAME LIST'!$G139=10,'PARTICIPANT NAME LIST'!$G139=11,'PARTICIPANT NAME LIST'!$G139=12),"",'PARTICIPANT NAME LIST'!$F139)</f>
        <v/>
      </c>
      <c r="F139" s="67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LIST'!$H139))</f>
        <v/>
      </c>
      <c r="G139" s="68" t="e">
        <f>IF(AND('PARTICIPANT NAME LIST'!$G139=3,'PARTICIPANT NAME LIST'!#REF!="C"),"ü","")</f>
        <v>#REF!</v>
      </c>
      <c r="H139" s="68" t="e">
        <f>IF(AND('PARTICIPANT NAME LIST'!$G139=4,'PARTICIPANT NAME LIST'!#REF!="C"),"ü","")</f>
        <v>#REF!</v>
      </c>
      <c r="I139" s="68" t="e">
        <f>IF(AND('PARTICIPANT NAME LIST'!$G139=5,'PARTICIPANT NAME LIST'!#REF!="C"),"ü","")</f>
        <v>#REF!</v>
      </c>
      <c r="J139" s="68" t="e">
        <f>IF(AND('PARTICIPANT NAME LIST'!$G139=6,'PARTICIPANT NAME LIST'!#REF!="C"),"ü","")</f>
        <v>#REF!</v>
      </c>
      <c r="K139" s="68" t="e">
        <f>IF(AND('PARTICIPANT NAME LIST'!$G139=3,'PARTICIPANT NAME LIST'!#REF!="E"),"ü","")</f>
        <v>#REF!</v>
      </c>
      <c r="L139" s="68" t="e">
        <f>IF(AND('PARTICIPANT NAME LIST'!$G139=4,'PARTICIPANT NAME LIST'!#REF!="E"),"ü","")</f>
        <v>#REF!</v>
      </c>
      <c r="M139" s="68" t="e">
        <f>IF(AND('PARTICIPANT NAME LIST'!$G139=5,'PARTICIPANT NAME LIST'!#REF!="E"),"ü","")</f>
        <v>#REF!</v>
      </c>
      <c r="N139" s="68" t="e">
        <f>IF(AND('PARTICIPANT NAME LIST'!$G139=6,'PARTICIPANT NAME LIST'!#REF!="E"),"ü","")</f>
        <v>#REF!</v>
      </c>
      <c r="O139" s="68" t="e">
        <f>IF(AND('PARTICIPANT NAME LIST'!$G139=3,'PARTICIPANT NAME LIST'!#REF!="M"),"ü","")</f>
        <v>#REF!</v>
      </c>
      <c r="P139" s="68" t="e">
        <f>IF(AND('PARTICIPANT NAME LIST'!$G139=4,'PARTICIPANT NAME LIST'!#REF!="M"),"ü","")</f>
        <v>#REF!</v>
      </c>
      <c r="Q139" s="68" t="e">
        <f>IF(AND('PARTICIPANT NAME LIST'!$G139=5,'PARTICIPANT NAME LIST'!#REF!="M"),"ü","")</f>
        <v>#REF!</v>
      </c>
      <c r="R139" s="68" t="e">
        <f>IF(AND('PARTICIPANT NAME LIST'!$G139=6,'PARTICIPANT NAME LIST'!#REF!="M"),"ü","")</f>
        <v>#REF!</v>
      </c>
      <c r="S139" s="52"/>
      <c r="T139" s="52"/>
      <c r="U139" s="52"/>
      <c r="V139" s="52"/>
      <c r="W139" s="52"/>
      <c r="X139" s="52"/>
      <c r="Y139" s="52"/>
      <c r="Z139" s="52"/>
    </row>
    <row r="140" spans="1:26" ht="20.25" customHeight="1">
      <c r="A140" s="63" t="str">
        <f>IF(OR(ISBLANK('PARTICIPANT NAME LIST'!$B140),'PARTICIPANT NAME LIST'!G140=7,'PARTICIPANT NAME LIST'!G140=8,'PARTICIPANT NAME LIST'!G140=9,'PARTICIPANT NAME LIST'!G140=10,'PARTICIPANT NAME LIST'!G140=11,'PARTICIPANT NAME LIST'!G140=12),"",COUNTA('PARTICIPANT NAME LIST'!$B$9:$B140)-COUNTIFS('PARTICIPANT NAME LIST'!$G$9:$G140,"&gt;=7",'PARTICIPANT NAME LIST'!$G$9:$G140,"&lt;=12"))</f>
        <v/>
      </c>
      <c r="B140" s="64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LIST'!$B140))</f>
        <v/>
      </c>
      <c r="C140" s="55"/>
      <c r="D140" s="65"/>
      <c r="E140" s="66" t="str">
        <f>IF(OR(ISBLANK('PARTICIPANT NAME LIST'!$B140),'PARTICIPANT NAME LIST'!$G140=7,'PARTICIPANT NAME LIST'!$G140=8,'PARTICIPANT NAME LIST'!$G140=9,'PARTICIPANT NAME LIST'!$G140=10,'PARTICIPANT NAME LIST'!$G140=11,'PARTICIPANT NAME LIST'!$G140=12),"",'PARTICIPANT NAME LIST'!$F140)</f>
        <v/>
      </c>
      <c r="F140" s="67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LIST'!$H140))</f>
        <v/>
      </c>
      <c r="G140" s="68" t="e">
        <f>IF(AND('PARTICIPANT NAME LIST'!$G140=3,'PARTICIPANT NAME LIST'!#REF!="C"),"ü","")</f>
        <v>#REF!</v>
      </c>
      <c r="H140" s="68" t="e">
        <f>IF(AND('PARTICIPANT NAME LIST'!$G140=4,'PARTICIPANT NAME LIST'!#REF!="C"),"ü","")</f>
        <v>#REF!</v>
      </c>
      <c r="I140" s="68" t="e">
        <f>IF(AND('PARTICIPANT NAME LIST'!$G140=5,'PARTICIPANT NAME LIST'!#REF!="C"),"ü","")</f>
        <v>#REF!</v>
      </c>
      <c r="J140" s="68" t="e">
        <f>IF(AND('PARTICIPANT NAME LIST'!$G140=6,'PARTICIPANT NAME LIST'!#REF!="C"),"ü","")</f>
        <v>#REF!</v>
      </c>
      <c r="K140" s="68" t="e">
        <f>IF(AND('PARTICIPANT NAME LIST'!$G140=3,'PARTICIPANT NAME LIST'!#REF!="E"),"ü","")</f>
        <v>#REF!</v>
      </c>
      <c r="L140" s="68" t="e">
        <f>IF(AND('PARTICIPANT NAME LIST'!$G140=4,'PARTICIPANT NAME LIST'!#REF!="E"),"ü","")</f>
        <v>#REF!</v>
      </c>
      <c r="M140" s="68" t="e">
        <f>IF(AND('PARTICIPANT NAME LIST'!$G140=5,'PARTICIPANT NAME LIST'!#REF!="E"),"ü","")</f>
        <v>#REF!</v>
      </c>
      <c r="N140" s="68" t="e">
        <f>IF(AND('PARTICIPANT NAME LIST'!$G140=6,'PARTICIPANT NAME LIST'!#REF!="E"),"ü","")</f>
        <v>#REF!</v>
      </c>
      <c r="O140" s="68" t="e">
        <f>IF(AND('PARTICIPANT NAME LIST'!$G140=3,'PARTICIPANT NAME LIST'!#REF!="M"),"ü","")</f>
        <v>#REF!</v>
      </c>
      <c r="P140" s="68" t="e">
        <f>IF(AND('PARTICIPANT NAME LIST'!$G140=4,'PARTICIPANT NAME LIST'!#REF!="M"),"ü","")</f>
        <v>#REF!</v>
      </c>
      <c r="Q140" s="68" t="e">
        <f>IF(AND('PARTICIPANT NAME LIST'!$G140=5,'PARTICIPANT NAME LIST'!#REF!="M"),"ü","")</f>
        <v>#REF!</v>
      </c>
      <c r="R140" s="68" t="e">
        <f>IF(AND('PARTICIPANT NAME LIST'!$G140=6,'PARTICIPANT NAME LIST'!#REF!="M"),"ü","")</f>
        <v>#REF!</v>
      </c>
      <c r="S140" s="52"/>
      <c r="T140" s="52"/>
      <c r="U140" s="52"/>
      <c r="V140" s="52"/>
      <c r="W140" s="52"/>
      <c r="X140" s="52"/>
      <c r="Y140" s="52"/>
      <c r="Z140" s="52"/>
    </row>
    <row r="141" spans="1:26" ht="20.25" customHeight="1">
      <c r="A141" s="63" t="str">
        <f>IF(OR(ISBLANK('PARTICIPANT NAME LIST'!$B141),'PARTICIPANT NAME LIST'!G141=7,'PARTICIPANT NAME LIST'!G141=8,'PARTICIPANT NAME LIST'!G141=9,'PARTICIPANT NAME LIST'!G141=10,'PARTICIPANT NAME LIST'!G141=11,'PARTICIPANT NAME LIST'!G141=12),"",COUNTA('PARTICIPANT NAME LIST'!$B$9:$B141)-COUNTIFS('PARTICIPANT NAME LIST'!$G$9:$G141,"&gt;=7",'PARTICIPANT NAME LIST'!$G$9:$G141,"&lt;=12"))</f>
        <v/>
      </c>
      <c r="B141" s="64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LIST'!$B141))</f>
        <v/>
      </c>
      <c r="C141" s="55"/>
      <c r="D141" s="65"/>
      <c r="E141" s="66" t="str">
        <f>IF(OR(ISBLANK('PARTICIPANT NAME LIST'!$B141),'PARTICIPANT NAME LIST'!$G141=7,'PARTICIPANT NAME LIST'!$G141=8,'PARTICIPANT NAME LIST'!$G141=9,'PARTICIPANT NAME LIST'!$G141=10,'PARTICIPANT NAME LIST'!$G141=11,'PARTICIPANT NAME LIST'!$G141=12),"",'PARTICIPANT NAME LIST'!$F141)</f>
        <v/>
      </c>
      <c r="F141" s="67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LIST'!$H141))</f>
        <v/>
      </c>
      <c r="G141" s="68" t="e">
        <f>IF(AND('PARTICIPANT NAME LIST'!$G141=3,'PARTICIPANT NAME LIST'!#REF!="C"),"ü","")</f>
        <v>#REF!</v>
      </c>
      <c r="H141" s="68" t="e">
        <f>IF(AND('PARTICIPANT NAME LIST'!$G141=4,'PARTICIPANT NAME LIST'!#REF!="C"),"ü","")</f>
        <v>#REF!</v>
      </c>
      <c r="I141" s="68" t="e">
        <f>IF(AND('PARTICIPANT NAME LIST'!$G141=5,'PARTICIPANT NAME LIST'!#REF!="C"),"ü","")</f>
        <v>#REF!</v>
      </c>
      <c r="J141" s="68" t="e">
        <f>IF(AND('PARTICIPANT NAME LIST'!$G141=6,'PARTICIPANT NAME LIST'!#REF!="C"),"ü","")</f>
        <v>#REF!</v>
      </c>
      <c r="K141" s="68" t="e">
        <f>IF(AND('PARTICIPANT NAME LIST'!$G141=3,'PARTICIPANT NAME LIST'!#REF!="E"),"ü","")</f>
        <v>#REF!</v>
      </c>
      <c r="L141" s="68" t="e">
        <f>IF(AND('PARTICIPANT NAME LIST'!$G141=4,'PARTICIPANT NAME LIST'!#REF!="E"),"ü","")</f>
        <v>#REF!</v>
      </c>
      <c r="M141" s="68" t="e">
        <f>IF(AND('PARTICIPANT NAME LIST'!$G141=5,'PARTICIPANT NAME LIST'!#REF!="E"),"ü","")</f>
        <v>#REF!</v>
      </c>
      <c r="N141" s="68" t="e">
        <f>IF(AND('PARTICIPANT NAME LIST'!$G141=6,'PARTICIPANT NAME LIST'!#REF!="E"),"ü","")</f>
        <v>#REF!</v>
      </c>
      <c r="O141" s="68" t="e">
        <f>IF(AND('PARTICIPANT NAME LIST'!$G141=3,'PARTICIPANT NAME LIST'!#REF!="M"),"ü","")</f>
        <v>#REF!</v>
      </c>
      <c r="P141" s="68" t="e">
        <f>IF(AND('PARTICIPANT NAME LIST'!$G141=4,'PARTICIPANT NAME LIST'!#REF!="M"),"ü","")</f>
        <v>#REF!</v>
      </c>
      <c r="Q141" s="68" t="e">
        <f>IF(AND('PARTICIPANT NAME LIST'!$G141=5,'PARTICIPANT NAME LIST'!#REF!="M"),"ü","")</f>
        <v>#REF!</v>
      </c>
      <c r="R141" s="68" t="e">
        <f>IF(AND('PARTICIPANT NAME LIST'!$G141=6,'PARTICIPANT NAME LIST'!#REF!="M"),"ü","")</f>
        <v>#REF!</v>
      </c>
      <c r="S141" s="52"/>
      <c r="T141" s="52"/>
      <c r="U141" s="52"/>
      <c r="V141" s="52"/>
      <c r="W141" s="52"/>
      <c r="X141" s="52"/>
      <c r="Y141" s="52"/>
      <c r="Z141" s="52"/>
    </row>
    <row r="142" spans="1:26" ht="20.25" customHeight="1">
      <c r="A142" s="63" t="str">
        <f>IF(OR(ISBLANK('PARTICIPANT NAME LIST'!$B142),'PARTICIPANT NAME LIST'!G142=7,'PARTICIPANT NAME LIST'!G142=8,'PARTICIPANT NAME LIST'!G142=9,'PARTICIPANT NAME LIST'!G142=10,'PARTICIPANT NAME LIST'!G142=11,'PARTICIPANT NAME LIST'!G142=12),"",COUNTA('PARTICIPANT NAME LIST'!$B$9:$B142)-COUNTIFS('PARTICIPANT NAME LIST'!$G$9:$G142,"&gt;=7",'PARTICIPANT NAME LIST'!$G$9:$G142,"&lt;=12"))</f>
        <v/>
      </c>
      <c r="B142" s="64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LIST'!$B142))</f>
        <v/>
      </c>
      <c r="C142" s="55"/>
      <c r="D142" s="65"/>
      <c r="E142" s="66" t="str">
        <f>IF(OR(ISBLANK('PARTICIPANT NAME LIST'!$B142),'PARTICIPANT NAME LIST'!$G142=7,'PARTICIPANT NAME LIST'!$G142=8,'PARTICIPANT NAME LIST'!$G142=9,'PARTICIPANT NAME LIST'!$G142=10,'PARTICIPANT NAME LIST'!$G142=11,'PARTICIPANT NAME LIST'!$G142=12),"",'PARTICIPANT NAME LIST'!$F142)</f>
        <v/>
      </c>
      <c r="F142" s="67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LIST'!$H142))</f>
        <v/>
      </c>
      <c r="G142" s="68" t="e">
        <f>IF(AND('PARTICIPANT NAME LIST'!$G142=3,'PARTICIPANT NAME LIST'!#REF!="C"),"ü","")</f>
        <v>#REF!</v>
      </c>
      <c r="H142" s="68" t="e">
        <f>IF(AND('PARTICIPANT NAME LIST'!$G142=4,'PARTICIPANT NAME LIST'!#REF!="C"),"ü","")</f>
        <v>#REF!</v>
      </c>
      <c r="I142" s="68" t="e">
        <f>IF(AND('PARTICIPANT NAME LIST'!$G142=5,'PARTICIPANT NAME LIST'!#REF!="C"),"ü","")</f>
        <v>#REF!</v>
      </c>
      <c r="J142" s="68" t="e">
        <f>IF(AND('PARTICIPANT NAME LIST'!$G142=6,'PARTICIPANT NAME LIST'!#REF!="C"),"ü","")</f>
        <v>#REF!</v>
      </c>
      <c r="K142" s="68" t="e">
        <f>IF(AND('PARTICIPANT NAME LIST'!$G142=3,'PARTICIPANT NAME LIST'!#REF!="E"),"ü","")</f>
        <v>#REF!</v>
      </c>
      <c r="L142" s="68" t="e">
        <f>IF(AND('PARTICIPANT NAME LIST'!$G142=4,'PARTICIPANT NAME LIST'!#REF!="E"),"ü","")</f>
        <v>#REF!</v>
      </c>
      <c r="M142" s="68" t="e">
        <f>IF(AND('PARTICIPANT NAME LIST'!$G142=5,'PARTICIPANT NAME LIST'!#REF!="E"),"ü","")</f>
        <v>#REF!</v>
      </c>
      <c r="N142" s="68" t="e">
        <f>IF(AND('PARTICIPANT NAME LIST'!$G142=6,'PARTICIPANT NAME LIST'!#REF!="E"),"ü","")</f>
        <v>#REF!</v>
      </c>
      <c r="O142" s="68" t="e">
        <f>IF(AND('PARTICIPANT NAME LIST'!$G142=3,'PARTICIPANT NAME LIST'!#REF!="M"),"ü","")</f>
        <v>#REF!</v>
      </c>
      <c r="P142" s="68" t="e">
        <f>IF(AND('PARTICIPANT NAME LIST'!$G142=4,'PARTICIPANT NAME LIST'!#REF!="M"),"ü","")</f>
        <v>#REF!</v>
      </c>
      <c r="Q142" s="68" t="e">
        <f>IF(AND('PARTICIPANT NAME LIST'!$G142=5,'PARTICIPANT NAME LIST'!#REF!="M"),"ü","")</f>
        <v>#REF!</v>
      </c>
      <c r="R142" s="68" t="e">
        <f>IF(AND('PARTICIPANT NAME LIST'!$G142=6,'PARTICIPANT NAME LIST'!#REF!="M"),"ü","")</f>
        <v>#REF!</v>
      </c>
      <c r="S142" s="52"/>
      <c r="T142" s="52"/>
      <c r="U142" s="52"/>
      <c r="V142" s="52"/>
      <c r="W142" s="52"/>
      <c r="X142" s="52"/>
      <c r="Y142" s="52"/>
      <c r="Z142" s="52"/>
    </row>
    <row r="143" spans="1:26" ht="20.25" customHeight="1">
      <c r="A143" s="63" t="str">
        <f>IF(OR(ISBLANK('PARTICIPANT NAME LIST'!$B143),'PARTICIPANT NAME LIST'!G143=7,'PARTICIPANT NAME LIST'!G143=8,'PARTICIPANT NAME LIST'!G143=9,'PARTICIPANT NAME LIST'!G143=10,'PARTICIPANT NAME LIST'!G143=11,'PARTICIPANT NAME LIST'!G143=12),"",COUNTA('PARTICIPANT NAME LIST'!$B$9:$B143)-COUNTIFS('PARTICIPANT NAME LIST'!$G$9:$G143,"&gt;=7",'PARTICIPANT NAME LIST'!$G$9:$G143,"&lt;=12"))</f>
        <v/>
      </c>
      <c r="B143" s="64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LIST'!$B143))</f>
        <v/>
      </c>
      <c r="C143" s="55"/>
      <c r="D143" s="65"/>
      <c r="E143" s="66" t="str">
        <f>IF(OR(ISBLANK('PARTICIPANT NAME LIST'!$B143),'PARTICIPANT NAME LIST'!$G143=7,'PARTICIPANT NAME LIST'!$G143=8,'PARTICIPANT NAME LIST'!$G143=9,'PARTICIPANT NAME LIST'!$G143=10,'PARTICIPANT NAME LIST'!$G143=11,'PARTICIPANT NAME LIST'!$G143=12),"",'PARTICIPANT NAME LIST'!$F143)</f>
        <v/>
      </c>
      <c r="F143" s="67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LIST'!$H143))</f>
        <v/>
      </c>
      <c r="G143" s="68" t="e">
        <f>IF(AND('PARTICIPANT NAME LIST'!$G143=3,'PARTICIPANT NAME LIST'!#REF!="C"),"ü","")</f>
        <v>#REF!</v>
      </c>
      <c r="H143" s="68" t="e">
        <f>IF(AND('PARTICIPANT NAME LIST'!$G143=4,'PARTICIPANT NAME LIST'!#REF!="C"),"ü","")</f>
        <v>#REF!</v>
      </c>
      <c r="I143" s="68" t="e">
        <f>IF(AND('PARTICIPANT NAME LIST'!$G143=5,'PARTICIPANT NAME LIST'!#REF!="C"),"ü","")</f>
        <v>#REF!</v>
      </c>
      <c r="J143" s="68" t="e">
        <f>IF(AND('PARTICIPANT NAME LIST'!$G143=6,'PARTICIPANT NAME LIST'!#REF!="C"),"ü","")</f>
        <v>#REF!</v>
      </c>
      <c r="K143" s="68" t="e">
        <f>IF(AND('PARTICIPANT NAME LIST'!$G143=3,'PARTICIPANT NAME LIST'!#REF!="E"),"ü","")</f>
        <v>#REF!</v>
      </c>
      <c r="L143" s="68" t="e">
        <f>IF(AND('PARTICIPANT NAME LIST'!$G143=4,'PARTICIPANT NAME LIST'!#REF!="E"),"ü","")</f>
        <v>#REF!</v>
      </c>
      <c r="M143" s="68" t="e">
        <f>IF(AND('PARTICIPANT NAME LIST'!$G143=5,'PARTICIPANT NAME LIST'!#REF!="E"),"ü","")</f>
        <v>#REF!</v>
      </c>
      <c r="N143" s="68" t="e">
        <f>IF(AND('PARTICIPANT NAME LIST'!$G143=6,'PARTICIPANT NAME LIST'!#REF!="E"),"ü","")</f>
        <v>#REF!</v>
      </c>
      <c r="O143" s="68" t="e">
        <f>IF(AND('PARTICIPANT NAME LIST'!$G143=3,'PARTICIPANT NAME LIST'!#REF!="M"),"ü","")</f>
        <v>#REF!</v>
      </c>
      <c r="P143" s="68" t="e">
        <f>IF(AND('PARTICIPANT NAME LIST'!$G143=4,'PARTICIPANT NAME LIST'!#REF!="M"),"ü","")</f>
        <v>#REF!</v>
      </c>
      <c r="Q143" s="68" t="e">
        <f>IF(AND('PARTICIPANT NAME LIST'!$G143=5,'PARTICIPANT NAME LIST'!#REF!="M"),"ü","")</f>
        <v>#REF!</v>
      </c>
      <c r="R143" s="68" t="e">
        <f>IF(AND('PARTICIPANT NAME LIST'!$G143=6,'PARTICIPANT NAME LIST'!#REF!="M"),"ü","")</f>
        <v>#REF!</v>
      </c>
      <c r="S143" s="52"/>
      <c r="T143" s="52"/>
      <c r="U143" s="52"/>
      <c r="V143" s="52"/>
      <c r="W143" s="52"/>
      <c r="X143" s="52"/>
      <c r="Y143" s="52"/>
      <c r="Z143" s="52"/>
    </row>
    <row r="144" spans="1:26" ht="20.25" customHeight="1">
      <c r="A144" s="63" t="str">
        <f>IF(OR(ISBLANK('PARTICIPANT NAME LIST'!$B144),'PARTICIPANT NAME LIST'!G144=7,'PARTICIPANT NAME LIST'!G144=8,'PARTICIPANT NAME LIST'!G144=9,'PARTICIPANT NAME LIST'!G144=10,'PARTICIPANT NAME LIST'!G144=11,'PARTICIPANT NAME LIST'!G144=12),"",COUNTA('PARTICIPANT NAME LIST'!$B$9:$B144)-COUNTIFS('PARTICIPANT NAME LIST'!$G$9:$G144,"&gt;=7",'PARTICIPANT NAME LIST'!$G$9:$G144,"&lt;=12"))</f>
        <v/>
      </c>
      <c r="B144" s="64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LIST'!$B144))</f>
        <v/>
      </c>
      <c r="C144" s="55"/>
      <c r="D144" s="65"/>
      <c r="E144" s="66" t="str">
        <f>IF(OR(ISBLANK('PARTICIPANT NAME LIST'!$B144),'PARTICIPANT NAME LIST'!$G144=7,'PARTICIPANT NAME LIST'!$G144=8,'PARTICIPANT NAME LIST'!$G144=9,'PARTICIPANT NAME LIST'!$G144=10,'PARTICIPANT NAME LIST'!$G144=11,'PARTICIPANT NAME LIST'!$G144=12),"",'PARTICIPANT NAME LIST'!$F144)</f>
        <v/>
      </c>
      <c r="F144" s="67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LIST'!$H144))</f>
        <v/>
      </c>
      <c r="G144" s="68" t="e">
        <f>IF(AND('PARTICIPANT NAME LIST'!$G144=3,'PARTICIPANT NAME LIST'!#REF!="C"),"ü","")</f>
        <v>#REF!</v>
      </c>
      <c r="H144" s="68" t="e">
        <f>IF(AND('PARTICIPANT NAME LIST'!$G144=4,'PARTICIPANT NAME LIST'!#REF!="C"),"ü","")</f>
        <v>#REF!</v>
      </c>
      <c r="I144" s="68" t="e">
        <f>IF(AND('PARTICIPANT NAME LIST'!$G144=5,'PARTICIPANT NAME LIST'!#REF!="C"),"ü","")</f>
        <v>#REF!</v>
      </c>
      <c r="J144" s="68" t="e">
        <f>IF(AND('PARTICIPANT NAME LIST'!$G144=6,'PARTICIPANT NAME LIST'!#REF!="C"),"ü","")</f>
        <v>#REF!</v>
      </c>
      <c r="K144" s="68" t="e">
        <f>IF(AND('PARTICIPANT NAME LIST'!$G144=3,'PARTICIPANT NAME LIST'!#REF!="E"),"ü","")</f>
        <v>#REF!</v>
      </c>
      <c r="L144" s="68" t="e">
        <f>IF(AND('PARTICIPANT NAME LIST'!$G144=4,'PARTICIPANT NAME LIST'!#REF!="E"),"ü","")</f>
        <v>#REF!</v>
      </c>
      <c r="M144" s="68" t="e">
        <f>IF(AND('PARTICIPANT NAME LIST'!$G144=5,'PARTICIPANT NAME LIST'!#REF!="E"),"ü","")</f>
        <v>#REF!</v>
      </c>
      <c r="N144" s="68" t="e">
        <f>IF(AND('PARTICIPANT NAME LIST'!$G144=6,'PARTICIPANT NAME LIST'!#REF!="E"),"ü","")</f>
        <v>#REF!</v>
      </c>
      <c r="O144" s="68" t="e">
        <f>IF(AND('PARTICIPANT NAME LIST'!$G144=3,'PARTICIPANT NAME LIST'!#REF!="M"),"ü","")</f>
        <v>#REF!</v>
      </c>
      <c r="P144" s="68" t="e">
        <f>IF(AND('PARTICIPANT NAME LIST'!$G144=4,'PARTICIPANT NAME LIST'!#REF!="M"),"ü","")</f>
        <v>#REF!</v>
      </c>
      <c r="Q144" s="68" t="e">
        <f>IF(AND('PARTICIPANT NAME LIST'!$G144=5,'PARTICIPANT NAME LIST'!#REF!="M"),"ü","")</f>
        <v>#REF!</v>
      </c>
      <c r="R144" s="68" t="e">
        <f>IF(AND('PARTICIPANT NAME LIST'!$G144=6,'PARTICIPANT NAME LIST'!#REF!="M"),"ü","")</f>
        <v>#REF!</v>
      </c>
      <c r="S144" s="52"/>
      <c r="T144" s="52"/>
      <c r="U144" s="52"/>
      <c r="V144" s="52"/>
      <c r="W144" s="52"/>
      <c r="X144" s="52"/>
      <c r="Y144" s="52"/>
      <c r="Z144" s="52"/>
    </row>
    <row r="145" spans="1:26" ht="20.25" customHeight="1">
      <c r="A145" s="63" t="str">
        <f>IF(OR(ISBLANK('PARTICIPANT NAME LIST'!$B145),'PARTICIPANT NAME LIST'!G145=7,'PARTICIPANT NAME LIST'!G145=8,'PARTICIPANT NAME LIST'!G145=9,'PARTICIPANT NAME LIST'!G145=10,'PARTICIPANT NAME LIST'!G145=11,'PARTICIPANT NAME LIST'!G145=12),"",COUNTA('PARTICIPANT NAME LIST'!$B$9:$B145)-COUNTIFS('PARTICIPANT NAME LIST'!$G$9:$G145,"&gt;=7",'PARTICIPANT NAME LIST'!$G$9:$G145,"&lt;=12"))</f>
        <v/>
      </c>
      <c r="B145" s="64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LIST'!$B145))</f>
        <v/>
      </c>
      <c r="C145" s="55"/>
      <c r="D145" s="65"/>
      <c r="E145" s="66" t="str">
        <f>IF(OR(ISBLANK('PARTICIPANT NAME LIST'!$B145),'PARTICIPANT NAME LIST'!$G145=7,'PARTICIPANT NAME LIST'!$G145=8,'PARTICIPANT NAME LIST'!$G145=9,'PARTICIPANT NAME LIST'!$G145=10,'PARTICIPANT NAME LIST'!$G145=11,'PARTICIPANT NAME LIST'!$G145=12),"",'PARTICIPANT NAME LIST'!$F145)</f>
        <v/>
      </c>
      <c r="F145" s="67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LIST'!$H145))</f>
        <v/>
      </c>
      <c r="G145" s="68" t="e">
        <f>IF(AND('PARTICIPANT NAME LIST'!$G145=3,'PARTICIPANT NAME LIST'!#REF!="C"),"ü","")</f>
        <v>#REF!</v>
      </c>
      <c r="H145" s="68" t="e">
        <f>IF(AND('PARTICIPANT NAME LIST'!$G145=4,'PARTICIPANT NAME LIST'!#REF!="C"),"ü","")</f>
        <v>#REF!</v>
      </c>
      <c r="I145" s="68" t="e">
        <f>IF(AND('PARTICIPANT NAME LIST'!$G145=5,'PARTICIPANT NAME LIST'!#REF!="C"),"ü","")</f>
        <v>#REF!</v>
      </c>
      <c r="J145" s="68" t="e">
        <f>IF(AND('PARTICIPANT NAME LIST'!$G145=6,'PARTICIPANT NAME LIST'!#REF!="C"),"ü","")</f>
        <v>#REF!</v>
      </c>
      <c r="K145" s="68" t="e">
        <f>IF(AND('PARTICIPANT NAME LIST'!$G145=3,'PARTICIPANT NAME LIST'!#REF!="E"),"ü","")</f>
        <v>#REF!</v>
      </c>
      <c r="L145" s="68" t="e">
        <f>IF(AND('PARTICIPANT NAME LIST'!$G145=4,'PARTICIPANT NAME LIST'!#REF!="E"),"ü","")</f>
        <v>#REF!</v>
      </c>
      <c r="M145" s="68" t="e">
        <f>IF(AND('PARTICIPANT NAME LIST'!$G145=5,'PARTICIPANT NAME LIST'!#REF!="E"),"ü","")</f>
        <v>#REF!</v>
      </c>
      <c r="N145" s="68" t="e">
        <f>IF(AND('PARTICIPANT NAME LIST'!$G145=6,'PARTICIPANT NAME LIST'!#REF!="E"),"ü","")</f>
        <v>#REF!</v>
      </c>
      <c r="O145" s="68" t="e">
        <f>IF(AND('PARTICIPANT NAME LIST'!$G145=3,'PARTICIPANT NAME LIST'!#REF!="M"),"ü","")</f>
        <v>#REF!</v>
      </c>
      <c r="P145" s="68" t="e">
        <f>IF(AND('PARTICIPANT NAME LIST'!$G145=4,'PARTICIPANT NAME LIST'!#REF!="M"),"ü","")</f>
        <v>#REF!</v>
      </c>
      <c r="Q145" s="68" t="e">
        <f>IF(AND('PARTICIPANT NAME LIST'!$G145=5,'PARTICIPANT NAME LIST'!#REF!="M"),"ü","")</f>
        <v>#REF!</v>
      </c>
      <c r="R145" s="68" t="e">
        <f>IF(AND('PARTICIPANT NAME LIST'!$G145=6,'PARTICIPANT NAME LIST'!#REF!="M"),"ü","")</f>
        <v>#REF!</v>
      </c>
      <c r="S145" s="52"/>
      <c r="T145" s="52"/>
      <c r="U145" s="52"/>
      <c r="V145" s="52"/>
      <c r="W145" s="52"/>
      <c r="X145" s="52"/>
      <c r="Y145" s="52"/>
      <c r="Z145" s="52"/>
    </row>
    <row r="146" spans="1:26" ht="20.25" customHeight="1">
      <c r="A146" s="63" t="str">
        <f>IF(OR(ISBLANK('PARTICIPANT NAME LIST'!$B146),'PARTICIPANT NAME LIST'!G146=7,'PARTICIPANT NAME LIST'!G146=8,'PARTICIPANT NAME LIST'!G146=9,'PARTICIPANT NAME LIST'!G146=10,'PARTICIPANT NAME LIST'!G146=11,'PARTICIPANT NAME LIST'!G146=12),"",COUNTA('PARTICIPANT NAME LIST'!$B$9:$B146)-COUNTIFS('PARTICIPANT NAME LIST'!$G$9:$G146,"&gt;=7",'PARTICIPANT NAME LIST'!$G$9:$G146,"&lt;=12"))</f>
        <v/>
      </c>
      <c r="B146" s="64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LIST'!$B146))</f>
        <v/>
      </c>
      <c r="C146" s="55"/>
      <c r="D146" s="65"/>
      <c r="E146" s="66" t="str">
        <f>IF(OR(ISBLANK('PARTICIPANT NAME LIST'!$B146),'PARTICIPANT NAME LIST'!$G146=7,'PARTICIPANT NAME LIST'!$G146=8,'PARTICIPANT NAME LIST'!$G146=9,'PARTICIPANT NAME LIST'!$G146=10,'PARTICIPANT NAME LIST'!$G146=11,'PARTICIPANT NAME LIST'!$G146=12),"",'PARTICIPANT NAME LIST'!$F146)</f>
        <v/>
      </c>
      <c r="F146" s="67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LIST'!$H146))</f>
        <v/>
      </c>
      <c r="G146" s="68" t="e">
        <f>IF(AND('PARTICIPANT NAME LIST'!$G146=3,'PARTICIPANT NAME LIST'!#REF!="C"),"ü","")</f>
        <v>#REF!</v>
      </c>
      <c r="H146" s="68" t="e">
        <f>IF(AND('PARTICIPANT NAME LIST'!$G146=4,'PARTICIPANT NAME LIST'!#REF!="C"),"ü","")</f>
        <v>#REF!</v>
      </c>
      <c r="I146" s="68" t="e">
        <f>IF(AND('PARTICIPANT NAME LIST'!$G146=5,'PARTICIPANT NAME LIST'!#REF!="C"),"ü","")</f>
        <v>#REF!</v>
      </c>
      <c r="J146" s="68" t="e">
        <f>IF(AND('PARTICIPANT NAME LIST'!$G146=6,'PARTICIPANT NAME LIST'!#REF!="C"),"ü","")</f>
        <v>#REF!</v>
      </c>
      <c r="K146" s="68" t="e">
        <f>IF(AND('PARTICIPANT NAME LIST'!$G146=3,'PARTICIPANT NAME LIST'!#REF!="E"),"ü","")</f>
        <v>#REF!</v>
      </c>
      <c r="L146" s="68" t="e">
        <f>IF(AND('PARTICIPANT NAME LIST'!$G146=4,'PARTICIPANT NAME LIST'!#REF!="E"),"ü","")</f>
        <v>#REF!</v>
      </c>
      <c r="M146" s="68" t="e">
        <f>IF(AND('PARTICIPANT NAME LIST'!$G146=5,'PARTICIPANT NAME LIST'!#REF!="E"),"ü","")</f>
        <v>#REF!</v>
      </c>
      <c r="N146" s="68" t="e">
        <f>IF(AND('PARTICIPANT NAME LIST'!$G146=6,'PARTICIPANT NAME LIST'!#REF!="E"),"ü","")</f>
        <v>#REF!</v>
      </c>
      <c r="O146" s="68" t="e">
        <f>IF(AND('PARTICIPANT NAME LIST'!$G146=3,'PARTICIPANT NAME LIST'!#REF!="M"),"ü","")</f>
        <v>#REF!</v>
      </c>
      <c r="P146" s="68" t="e">
        <f>IF(AND('PARTICIPANT NAME LIST'!$G146=4,'PARTICIPANT NAME LIST'!#REF!="M"),"ü","")</f>
        <v>#REF!</v>
      </c>
      <c r="Q146" s="68" t="e">
        <f>IF(AND('PARTICIPANT NAME LIST'!$G146=5,'PARTICIPANT NAME LIST'!#REF!="M"),"ü","")</f>
        <v>#REF!</v>
      </c>
      <c r="R146" s="68" t="e">
        <f>IF(AND('PARTICIPANT NAME LIST'!$G146=6,'PARTICIPANT NAME LIST'!#REF!="M"),"ü","")</f>
        <v>#REF!</v>
      </c>
      <c r="S146" s="52"/>
      <c r="T146" s="52"/>
      <c r="U146" s="52"/>
      <c r="V146" s="52"/>
      <c r="W146" s="52"/>
      <c r="X146" s="52"/>
      <c r="Y146" s="52"/>
      <c r="Z146" s="52"/>
    </row>
    <row r="147" spans="1:26" ht="20.25" customHeight="1">
      <c r="A147" s="63" t="str">
        <f>IF(OR(ISBLANK('PARTICIPANT NAME LIST'!$B147),'PARTICIPANT NAME LIST'!G147=7,'PARTICIPANT NAME LIST'!G147=8,'PARTICIPANT NAME LIST'!G147=9,'PARTICIPANT NAME LIST'!G147=10,'PARTICIPANT NAME LIST'!G147=11,'PARTICIPANT NAME LIST'!G147=12),"",COUNTA('PARTICIPANT NAME LIST'!$B$9:$B147)-COUNTIFS('PARTICIPANT NAME LIST'!$G$9:$G147,"&gt;=7",'PARTICIPANT NAME LIST'!$G$9:$G147,"&lt;=12"))</f>
        <v/>
      </c>
      <c r="B147" s="64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LIST'!$B147))</f>
        <v/>
      </c>
      <c r="C147" s="55"/>
      <c r="D147" s="65"/>
      <c r="E147" s="66" t="str">
        <f>IF(OR(ISBLANK('PARTICIPANT NAME LIST'!$B147),'PARTICIPANT NAME LIST'!$G147=7,'PARTICIPANT NAME LIST'!$G147=8,'PARTICIPANT NAME LIST'!$G147=9,'PARTICIPANT NAME LIST'!$G147=10,'PARTICIPANT NAME LIST'!$G147=11,'PARTICIPANT NAME LIST'!$G147=12),"",'PARTICIPANT NAME LIST'!$F147)</f>
        <v/>
      </c>
      <c r="F147" s="67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LIST'!$H147))</f>
        <v/>
      </c>
      <c r="G147" s="68" t="e">
        <f>IF(AND('PARTICIPANT NAME LIST'!$G147=3,'PARTICIPANT NAME LIST'!#REF!="C"),"ü","")</f>
        <v>#REF!</v>
      </c>
      <c r="H147" s="68" t="e">
        <f>IF(AND('PARTICIPANT NAME LIST'!$G147=4,'PARTICIPANT NAME LIST'!#REF!="C"),"ü","")</f>
        <v>#REF!</v>
      </c>
      <c r="I147" s="68" t="e">
        <f>IF(AND('PARTICIPANT NAME LIST'!$G147=5,'PARTICIPANT NAME LIST'!#REF!="C"),"ü","")</f>
        <v>#REF!</v>
      </c>
      <c r="J147" s="68" t="e">
        <f>IF(AND('PARTICIPANT NAME LIST'!$G147=6,'PARTICIPANT NAME LIST'!#REF!="C"),"ü","")</f>
        <v>#REF!</v>
      </c>
      <c r="K147" s="68" t="e">
        <f>IF(AND('PARTICIPANT NAME LIST'!$G147=3,'PARTICIPANT NAME LIST'!#REF!="E"),"ü","")</f>
        <v>#REF!</v>
      </c>
      <c r="L147" s="68" t="e">
        <f>IF(AND('PARTICIPANT NAME LIST'!$G147=4,'PARTICIPANT NAME LIST'!#REF!="E"),"ü","")</f>
        <v>#REF!</v>
      </c>
      <c r="M147" s="68" t="e">
        <f>IF(AND('PARTICIPANT NAME LIST'!$G147=5,'PARTICIPANT NAME LIST'!#REF!="E"),"ü","")</f>
        <v>#REF!</v>
      </c>
      <c r="N147" s="68" t="e">
        <f>IF(AND('PARTICIPANT NAME LIST'!$G147=6,'PARTICIPANT NAME LIST'!#REF!="E"),"ü","")</f>
        <v>#REF!</v>
      </c>
      <c r="O147" s="68" t="e">
        <f>IF(AND('PARTICIPANT NAME LIST'!$G147=3,'PARTICIPANT NAME LIST'!#REF!="M"),"ü","")</f>
        <v>#REF!</v>
      </c>
      <c r="P147" s="68" t="e">
        <f>IF(AND('PARTICIPANT NAME LIST'!$G147=4,'PARTICIPANT NAME LIST'!#REF!="M"),"ü","")</f>
        <v>#REF!</v>
      </c>
      <c r="Q147" s="68" t="e">
        <f>IF(AND('PARTICIPANT NAME LIST'!$G147=5,'PARTICIPANT NAME LIST'!#REF!="M"),"ü","")</f>
        <v>#REF!</v>
      </c>
      <c r="R147" s="68" t="e">
        <f>IF(AND('PARTICIPANT NAME LIST'!$G147=6,'PARTICIPANT NAME LIST'!#REF!="M"),"ü","")</f>
        <v>#REF!</v>
      </c>
      <c r="S147" s="52"/>
      <c r="T147" s="52"/>
      <c r="U147" s="52"/>
      <c r="V147" s="52"/>
      <c r="W147" s="52"/>
      <c r="X147" s="52"/>
      <c r="Y147" s="52"/>
      <c r="Z147" s="52"/>
    </row>
    <row r="148" spans="1:26" ht="20.25" customHeight="1">
      <c r="A148" s="63" t="str">
        <f>IF(OR(ISBLANK('PARTICIPANT NAME LIST'!$B148),'PARTICIPANT NAME LIST'!G148=7,'PARTICIPANT NAME LIST'!G148=8,'PARTICIPANT NAME LIST'!G148=9,'PARTICIPANT NAME LIST'!G148=10,'PARTICIPANT NAME LIST'!G148=11,'PARTICIPANT NAME LIST'!G148=12),"",COUNTA('PARTICIPANT NAME LIST'!$B$9:$B148)-COUNTIFS('PARTICIPANT NAME LIST'!$G$9:$G148,"&gt;=7",'PARTICIPANT NAME LIST'!$G$9:$G148,"&lt;=12"))</f>
        <v/>
      </c>
      <c r="B148" s="64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LIST'!$B148))</f>
        <v/>
      </c>
      <c r="C148" s="55"/>
      <c r="D148" s="65"/>
      <c r="E148" s="66" t="str">
        <f>IF(OR(ISBLANK('PARTICIPANT NAME LIST'!$B148),'PARTICIPANT NAME LIST'!$G148=7,'PARTICIPANT NAME LIST'!$G148=8,'PARTICIPANT NAME LIST'!$G148=9,'PARTICIPANT NAME LIST'!$G148=10,'PARTICIPANT NAME LIST'!$G148=11,'PARTICIPANT NAME LIST'!$G148=12),"",'PARTICIPANT NAME LIST'!$F148)</f>
        <v/>
      </c>
      <c r="F148" s="67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LIST'!$H148))</f>
        <v/>
      </c>
      <c r="G148" s="68" t="e">
        <f>IF(AND('PARTICIPANT NAME LIST'!$G148=3,'PARTICIPANT NAME LIST'!#REF!="C"),"ü","")</f>
        <v>#REF!</v>
      </c>
      <c r="H148" s="68" t="e">
        <f>IF(AND('PARTICIPANT NAME LIST'!$G148=4,'PARTICIPANT NAME LIST'!#REF!="C"),"ü","")</f>
        <v>#REF!</v>
      </c>
      <c r="I148" s="68" t="e">
        <f>IF(AND('PARTICIPANT NAME LIST'!$G148=5,'PARTICIPANT NAME LIST'!#REF!="C"),"ü","")</f>
        <v>#REF!</v>
      </c>
      <c r="J148" s="68" t="e">
        <f>IF(AND('PARTICIPANT NAME LIST'!$G148=6,'PARTICIPANT NAME LIST'!#REF!="C"),"ü","")</f>
        <v>#REF!</v>
      </c>
      <c r="K148" s="68" t="e">
        <f>IF(AND('PARTICIPANT NAME LIST'!$G148=3,'PARTICIPANT NAME LIST'!#REF!="E"),"ü","")</f>
        <v>#REF!</v>
      </c>
      <c r="L148" s="68" t="e">
        <f>IF(AND('PARTICIPANT NAME LIST'!$G148=4,'PARTICIPANT NAME LIST'!#REF!="E"),"ü","")</f>
        <v>#REF!</v>
      </c>
      <c r="M148" s="68" t="e">
        <f>IF(AND('PARTICIPANT NAME LIST'!$G148=5,'PARTICIPANT NAME LIST'!#REF!="E"),"ü","")</f>
        <v>#REF!</v>
      </c>
      <c r="N148" s="68" t="e">
        <f>IF(AND('PARTICIPANT NAME LIST'!$G148=6,'PARTICIPANT NAME LIST'!#REF!="E"),"ü","")</f>
        <v>#REF!</v>
      </c>
      <c r="O148" s="68" t="e">
        <f>IF(AND('PARTICIPANT NAME LIST'!$G148=3,'PARTICIPANT NAME LIST'!#REF!="M"),"ü","")</f>
        <v>#REF!</v>
      </c>
      <c r="P148" s="68" t="e">
        <f>IF(AND('PARTICIPANT NAME LIST'!$G148=4,'PARTICIPANT NAME LIST'!#REF!="M"),"ü","")</f>
        <v>#REF!</v>
      </c>
      <c r="Q148" s="68" t="e">
        <f>IF(AND('PARTICIPANT NAME LIST'!$G148=5,'PARTICIPANT NAME LIST'!#REF!="M"),"ü","")</f>
        <v>#REF!</v>
      </c>
      <c r="R148" s="68" t="e">
        <f>IF(AND('PARTICIPANT NAME LIST'!$G148=6,'PARTICIPANT NAME LIST'!#REF!="M"),"ü","")</f>
        <v>#REF!</v>
      </c>
      <c r="S148" s="52"/>
      <c r="T148" s="52"/>
      <c r="U148" s="52"/>
      <c r="V148" s="52"/>
      <c r="W148" s="52"/>
      <c r="X148" s="52"/>
      <c r="Y148" s="52"/>
      <c r="Z148" s="52"/>
    </row>
    <row r="149" spans="1:26" ht="20.25" customHeight="1">
      <c r="A149" s="63" t="str">
        <f>IF(OR(ISBLANK('PARTICIPANT NAME LIST'!$B149),'PARTICIPANT NAME LIST'!G149=7,'PARTICIPANT NAME LIST'!G149=8,'PARTICIPANT NAME LIST'!G149=9,'PARTICIPANT NAME LIST'!G149=10,'PARTICIPANT NAME LIST'!G149=11,'PARTICIPANT NAME LIST'!G149=12),"",COUNTA('PARTICIPANT NAME LIST'!$B$9:$B149)-COUNTIFS('PARTICIPANT NAME LIST'!$G$9:$G149,"&gt;=7",'PARTICIPANT NAME LIST'!$G$9:$G149,"&lt;=12"))</f>
        <v/>
      </c>
      <c r="B149" s="64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LIST'!$B149))</f>
        <v/>
      </c>
      <c r="C149" s="55"/>
      <c r="D149" s="65"/>
      <c r="E149" s="66" t="str">
        <f>IF(OR(ISBLANK('PARTICIPANT NAME LIST'!$B149),'PARTICIPANT NAME LIST'!$G149=7,'PARTICIPANT NAME LIST'!$G149=8,'PARTICIPANT NAME LIST'!$G149=9,'PARTICIPANT NAME LIST'!$G149=10,'PARTICIPANT NAME LIST'!$G149=11,'PARTICIPANT NAME LIST'!$G149=12),"",'PARTICIPANT NAME LIST'!$F149)</f>
        <v/>
      </c>
      <c r="F149" s="67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LIST'!$H149))</f>
        <v/>
      </c>
      <c r="G149" s="68" t="e">
        <f>IF(AND('PARTICIPANT NAME LIST'!$G149=3,'PARTICIPANT NAME LIST'!#REF!="C"),"ü","")</f>
        <v>#REF!</v>
      </c>
      <c r="H149" s="68" t="e">
        <f>IF(AND('PARTICIPANT NAME LIST'!$G149=4,'PARTICIPANT NAME LIST'!#REF!="C"),"ü","")</f>
        <v>#REF!</v>
      </c>
      <c r="I149" s="68" t="e">
        <f>IF(AND('PARTICIPANT NAME LIST'!$G149=5,'PARTICIPANT NAME LIST'!#REF!="C"),"ü","")</f>
        <v>#REF!</v>
      </c>
      <c r="J149" s="68" t="e">
        <f>IF(AND('PARTICIPANT NAME LIST'!$G149=6,'PARTICIPANT NAME LIST'!#REF!="C"),"ü","")</f>
        <v>#REF!</v>
      </c>
      <c r="K149" s="68" t="e">
        <f>IF(AND('PARTICIPANT NAME LIST'!$G149=3,'PARTICIPANT NAME LIST'!#REF!="E"),"ü","")</f>
        <v>#REF!</v>
      </c>
      <c r="L149" s="68" t="e">
        <f>IF(AND('PARTICIPANT NAME LIST'!$G149=4,'PARTICIPANT NAME LIST'!#REF!="E"),"ü","")</f>
        <v>#REF!</v>
      </c>
      <c r="M149" s="68" t="e">
        <f>IF(AND('PARTICIPANT NAME LIST'!$G149=5,'PARTICIPANT NAME LIST'!#REF!="E"),"ü","")</f>
        <v>#REF!</v>
      </c>
      <c r="N149" s="68" t="e">
        <f>IF(AND('PARTICIPANT NAME LIST'!$G149=6,'PARTICIPANT NAME LIST'!#REF!="E"),"ü","")</f>
        <v>#REF!</v>
      </c>
      <c r="O149" s="68" t="e">
        <f>IF(AND('PARTICIPANT NAME LIST'!$G149=3,'PARTICIPANT NAME LIST'!#REF!="M"),"ü","")</f>
        <v>#REF!</v>
      </c>
      <c r="P149" s="68" t="e">
        <f>IF(AND('PARTICIPANT NAME LIST'!$G149=4,'PARTICIPANT NAME LIST'!#REF!="M"),"ü","")</f>
        <v>#REF!</v>
      </c>
      <c r="Q149" s="68" t="e">
        <f>IF(AND('PARTICIPANT NAME LIST'!$G149=5,'PARTICIPANT NAME LIST'!#REF!="M"),"ü","")</f>
        <v>#REF!</v>
      </c>
      <c r="R149" s="68" t="e">
        <f>IF(AND('PARTICIPANT NAME LIST'!$G149=6,'PARTICIPANT NAME LIST'!#REF!="M"),"ü","")</f>
        <v>#REF!</v>
      </c>
      <c r="S149" s="52"/>
      <c r="T149" s="52"/>
      <c r="U149" s="52"/>
      <c r="V149" s="52"/>
      <c r="W149" s="52"/>
      <c r="X149" s="52"/>
      <c r="Y149" s="52"/>
      <c r="Z149" s="52"/>
    </row>
    <row r="150" spans="1:26" ht="20.25" customHeight="1">
      <c r="A150" s="63" t="str">
        <f>IF(OR(ISBLANK('PARTICIPANT NAME LIST'!$B150),'PARTICIPANT NAME LIST'!G150=7,'PARTICIPANT NAME LIST'!G150=8,'PARTICIPANT NAME LIST'!G150=9,'PARTICIPANT NAME LIST'!G150=10,'PARTICIPANT NAME LIST'!G150=11,'PARTICIPANT NAME LIST'!G150=12),"",COUNTA('PARTICIPANT NAME LIST'!$B$9:$B150)-COUNTIFS('PARTICIPANT NAME LIST'!$G$9:$G150,"&gt;=7",'PARTICIPANT NAME LIST'!$G$9:$G150,"&lt;=12"))</f>
        <v/>
      </c>
      <c r="B150" s="64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LIST'!$B150))</f>
        <v/>
      </c>
      <c r="C150" s="55"/>
      <c r="D150" s="65"/>
      <c r="E150" s="66" t="str">
        <f>IF(OR(ISBLANK('PARTICIPANT NAME LIST'!$B150),'PARTICIPANT NAME LIST'!$G150=7,'PARTICIPANT NAME LIST'!$G150=8,'PARTICIPANT NAME LIST'!$G150=9,'PARTICIPANT NAME LIST'!$G150=10,'PARTICIPANT NAME LIST'!$G150=11,'PARTICIPANT NAME LIST'!$G150=12),"",'PARTICIPANT NAME LIST'!$F150)</f>
        <v/>
      </c>
      <c r="F150" s="67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LIST'!$H150))</f>
        <v/>
      </c>
      <c r="G150" s="68" t="e">
        <f>IF(AND('PARTICIPANT NAME LIST'!$G150=3,'PARTICIPANT NAME LIST'!#REF!="C"),"ü","")</f>
        <v>#REF!</v>
      </c>
      <c r="H150" s="68" t="e">
        <f>IF(AND('PARTICIPANT NAME LIST'!$G150=4,'PARTICIPANT NAME LIST'!#REF!="C"),"ü","")</f>
        <v>#REF!</v>
      </c>
      <c r="I150" s="68" t="e">
        <f>IF(AND('PARTICIPANT NAME LIST'!$G150=5,'PARTICIPANT NAME LIST'!#REF!="C"),"ü","")</f>
        <v>#REF!</v>
      </c>
      <c r="J150" s="68" t="e">
        <f>IF(AND('PARTICIPANT NAME LIST'!$G150=6,'PARTICIPANT NAME LIST'!#REF!="C"),"ü","")</f>
        <v>#REF!</v>
      </c>
      <c r="K150" s="68" t="e">
        <f>IF(AND('PARTICIPANT NAME LIST'!$G150=3,'PARTICIPANT NAME LIST'!#REF!="E"),"ü","")</f>
        <v>#REF!</v>
      </c>
      <c r="L150" s="68" t="e">
        <f>IF(AND('PARTICIPANT NAME LIST'!$G150=4,'PARTICIPANT NAME LIST'!#REF!="E"),"ü","")</f>
        <v>#REF!</v>
      </c>
      <c r="M150" s="68" t="e">
        <f>IF(AND('PARTICIPANT NAME LIST'!$G150=5,'PARTICIPANT NAME LIST'!#REF!="E"),"ü","")</f>
        <v>#REF!</v>
      </c>
      <c r="N150" s="68" t="e">
        <f>IF(AND('PARTICIPANT NAME LIST'!$G150=6,'PARTICIPANT NAME LIST'!#REF!="E"),"ü","")</f>
        <v>#REF!</v>
      </c>
      <c r="O150" s="68" t="e">
        <f>IF(AND('PARTICIPANT NAME LIST'!$G150=3,'PARTICIPANT NAME LIST'!#REF!="M"),"ü","")</f>
        <v>#REF!</v>
      </c>
      <c r="P150" s="68" t="e">
        <f>IF(AND('PARTICIPANT NAME LIST'!$G150=4,'PARTICIPANT NAME LIST'!#REF!="M"),"ü","")</f>
        <v>#REF!</v>
      </c>
      <c r="Q150" s="68" t="e">
        <f>IF(AND('PARTICIPANT NAME LIST'!$G150=5,'PARTICIPANT NAME LIST'!#REF!="M"),"ü","")</f>
        <v>#REF!</v>
      </c>
      <c r="R150" s="68" t="e">
        <f>IF(AND('PARTICIPANT NAME LIST'!$G150=6,'PARTICIPANT NAME LIST'!#REF!="M"),"ü","")</f>
        <v>#REF!</v>
      </c>
      <c r="S150" s="52"/>
      <c r="T150" s="52"/>
      <c r="U150" s="52"/>
      <c r="V150" s="52"/>
      <c r="W150" s="52"/>
      <c r="X150" s="52"/>
      <c r="Y150" s="52"/>
      <c r="Z150" s="52"/>
    </row>
    <row r="151" spans="1:26" ht="20.25" customHeight="1">
      <c r="A151" s="63" t="str">
        <f>IF(OR(ISBLANK('PARTICIPANT NAME LIST'!$B151),'PARTICIPANT NAME LIST'!G151=7,'PARTICIPANT NAME LIST'!G151=8,'PARTICIPANT NAME LIST'!G151=9,'PARTICIPANT NAME LIST'!G151=10,'PARTICIPANT NAME LIST'!G151=11,'PARTICIPANT NAME LIST'!G151=12),"",COUNTA('PARTICIPANT NAME LIST'!$B$9:$B151)-COUNTIFS('PARTICIPANT NAME LIST'!$G$9:$G151,"&gt;=7",'PARTICIPANT NAME LIST'!$G$9:$G151,"&lt;=12"))</f>
        <v/>
      </c>
      <c r="B151" s="64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LIST'!$B151))</f>
        <v/>
      </c>
      <c r="C151" s="55"/>
      <c r="D151" s="65"/>
      <c r="E151" s="66" t="str">
        <f>IF(OR(ISBLANK('PARTICIPANT NAME LIST'!$B151),'PARTICIPANT NAME LIST'!$G151=7,'PARTICIPANT NAME LIST'!$G151=8,'PARTICIPANT NAME LIST'!$G151=9,'PARTICIPANT NAME LIST'!$G151=10,'PARTICIPANT NAME LIST'!$G151=11,'PARTICIPANT NAME LIST'!$G151=12),"",'PARTICIPANT NAME LIST'!$F151)</f>
        <v/>
      </c>
      <c r="F151" s="67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LIST'!$H151))</f>
        <v/>
      </c>
      <c r="G151" s="68" t="e">
        <f>IF(AND('PARTICIPANT NAME LIST'!$G151=3,'PARTICIPANT NAME LIST'!#REF!="C"),"ü","")</f>
        <v>#REF!</v>
      </c>
      <c r="H151" s="68" t="e">
        <f>IF(AND('PARTICIPANT NAME LIST'!$G151=4,'PARTICIPANT NAME LIST'!#REF!="C"),"ü","")</f>
        <v>#REF!</v>
      </c>
      <c r="I151" s="68" t="e">
        <f>IF(AND('PARTICIPANT NAME LIST'!$G151=5,'PARTICIPANT NAME LIST'!#REF!="C"),"ü","")</f>
        <v>#REF!</v>
      </c>
      <c r="J151" s="68" t="e">
        <f>IF(AND('PARTICIPANT NAME LIST'!$G151=6,'PARTICIPANT NAME LIST'!#REF!="C"),"ü","")</f>
        <v>#REF!</v>
      </c>
      <c r="K151" s="68" t="e">
        <f>IF(AND('PARTICIPANT NAME LIST'!$G151=3,'PARTICIPANT NAME LIST'!#REF!="E"),"ü","")</f>
        <v>#REF!</v>
      </c>
      <c r="L151" s="68" t="e">
        <f>IF(AND('PARTICIPANT NAME LIST'!$G151=4,'PARTICIPANT NAME LIST'!#REF!="E"),"ü","")</f>
        <v>#REF!</v>
      </c>
      <c r="M151" s="68" t="e">
        <f>IF(AND('PARTICIPANT NAME LIST'!$G151=5,'PARTICIPANT NAME LIST'!#REF!="E"),"ü","")</f>
        <v>#REF!</v>
      </c>
      <c r="N151" s="68" t="e">
        <f>IF(AND('PARTICIPANT NAME LIST'!$G151=6,'PARTICIPANT NAME LIST'!#REF!="E"),"ü","")</f>
        <v>#REF!</v>
      </c>
      <c r="O151" s="68" t="e">
        <f>IF(AND('PARTICIPANT NAME LIST'!$G151=3,'PARTICIPANT NAME LIST'!#REF!="M"),"ü","")</f>
        <v>#REF!</v>
      </c>
      <c r="P151" s="68" t="e">
        <f>IF(AND('PARTICIPANT NAME LIST'!$G151=4,'PARTICIPANT NAME LIST'!#REF!="M"),"ü","")</f>
        <v>#REF!</v>
      </c>
      <c r="Q151" s="68" t="e">
        <f>IF(AND('PARTICIPANT NAME LIST'!$G151=5,'PARTICIPANT NAME LIST'!#REF!="M"),"ü","")</f>
        <v>#REF!</v>
      </c>
      <c r="R151" s="68" t="e">
        <f>IF(AND('PARTICIPANT NAME LIST'!$G151=6,'PARTICIPANT NAME LIST'!#REF!="M"),"ü","")</f>
        <v>#REF!</v>
      </c>
      <c r="S151" s="52"/>
      <c r="T151" s="52"/>
      <c r="U151" s="52"/>
      <c r="V151" s="52"/>
      <c r="W151" s="52"/>
      <c r="X151" s="52"/>
      <c r="Y151" s="52"/>
      <c r="Z151" s="52"/>
    </row>
    <row r="152" spans="1:26" ht="20.25" customHeight="1">
      <c r="A152" s="63" t="str">
        <f>IF(OR(ISBLANK('PARTICIPANT NAME LIST'!$B152),'PARTICIPANT NAME LIST'!G152=7,'PARTICIPANT NAME LIST'!G152=8,'PARTICIPANT NAME LIST'!G152=9,'PARTICIPANT NAME LIST'!G152=10,'PARTICIPANT NAME LIST'!G152=11,'PARTICIPANT NAME LIST'!G152=12),"",COUNTA('PARTICIPANT NAME LIST'!$B$9:$B152)-COUNTIFS('PARTICIPANT NAME LIST'!$G$9:$G152,"&gt;=7",'PARTICIPANT NAME LIST'!$G$9:$G152,"&lt;=12"))</f>
        <v/>
      </c>
      <c r="B152" s="64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LIST'!$B152))</f>
        <v/>
      </c>
      <c r="C152" s="55"/>
      <c r="D152" s="65"/>
      <c r="E152" s="66" t="str">
        <f>IF(OR(ISBLANK('PARTICIPANT NAME LIST'!$B152),'PARTICIPANT NAME LIST'!$G152=7,'PARTICIPANT NAME LIST'!$G152=8,'PARTICIPANT NAME LIST'!$G152=9,'PARTICIPANT NAME LIST'!$G152=10,'PARTICIPANT NAME LIST'!$G152=11,'PARTICIPANT NAME LIST'!$G152=12),"",'PARTICIPANT NAME LIST'!$F152)</f>
        <v/>
      </c>
      <c r="F152" s="67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LIST'!$H152))</f>
        <v/>
      </c>
      <c r="G152" s="68" t="e">
        <f>IF(AND('PARTICIPANT NAME LIST'!$G152=3,'PARTICIPANT NAME LIST'!#REF!="C"),"ü","")</f>
        <v>#REF!</v>
      </c>
      <c r="H152" s="68" t="e">
        <f>IF(AND('PARTICIPANT NAME LIST'!$G152=4,'PARTICIPANT NAME LIST'!#REF!="C"),"ü","")</f>
        <v>#REF!</v>
      </c>
      <c r="I152" s="68" t="e">
        <f>IF(AND('PARTICIPANT NAME LIST'!$G152=5,'PARTICIPANT NAME LIST'!#REF!="C"),"ü","")</f>
        <v>#REF!</v>
      </c>
      <c r="J152" s="68" t="e">
        <f>IF(AND('PARTICIPANT NAME LIST'!$G152=6,'PARTICIPANT NAME LIST'!#REF!="C"),"ü","")</f>
        <v>#REF!</v>
      </c>
      <c r="K152" s="68" t="e">
        <f>IF(AND('PARTICIPANT NAME LIST'!$G152=3,'PARTICIPANT NAME LIST'!#REF!="E"),"ü","")</f>
        <v>#REF!</v>
      </c>
      <c r="L152" s="68" t="e">
        <f>IF(AND('PARTICIPANT NAME LIST'!$G152=4,'PARTICIPANT NAME LIST'!#REF!="E"),"ü","")</f>
        <v>#REF!</v>
      </c>
      <c r="M152" s="68" t="e">
        <f>IF(AND('PARTICIPANT NAME LIST'!$G152=5,'PARTICIPANT NAME LIST'!#REF!="E"),"ü","")</f>
        <v>#REF!</v>
      </c>
      <c r="N152" s="68" t="e">
        <f>IF(AND('PARTICIPANT NAME LIST'!$G152=6,'PARTICIPANT NAME LIST'!#REF!="E"),"ü","")</f>
        <v>#REF!</v>
      </c>
      <c r="O152" s="68" t="e">
        <f>IF(AND('PARTICIPANT NAME LIST'!$G152=3,'PARTICIPANT NAME LIST'!#REF!="M"),"ü","")</f>
        <v>#REF!</v>
      </c>
      <c r="P152" s="68" t="e">
        <f>IF(AND('PARTICIPANT NAME LIST'!$G152=4,'PARTICIPANT NAME LIST'!#REF!="M"),"ü","")</f>
        <v>#REF!</v>
      </c>
      <c r="Q152" s="68" t="e">
        <f>IF(AND('PARTICIPANT NAME LIST'!$G152=5,'PARTICIPANT NAME LIST'!#REF!="M"),"ü","")</f>
        <v>#REF!</v>
      </c>
      <c r="R152" s="68" t="e">
        <f>IF(AND('PARTICIPANT NAME LIST'!$G152=6,'PARTICIPANT NAME LIST'!#REF!="M"),"ü","")</f>
        <v>#REF!</v>
      </c>
      <c r="S152" s="52"/>
      <c r="T152" s="52"/>
      <c r="U152" s="52"/>
      <c r="V152" s="52"/>
      <c r="W152" s="52"/>
      <c r="X152" s="52"/>
      <c r="Y152" s="52"/>
      <c r="Z152" s="52"/>
    </row>
    <row r="153" spans="1:26" ht="20.25" customHeight="1">
      <c r="A153" s="63" t="str">
        <f>IF(OR(ISBLANK('PARTICIPANT NAME LIST'!$B153),'PARTICIPANT NAME LIST'!G153=7,'PARTICIPANT NAME LIST'!G153=8,'PARTICIPANT NAME LIST'!G153=9,'PARTICIPANT NAME LIST'!G153=10,'PARTICIPANT NAME LIST'!G153=11,'PARTICIPANT NAME LIST'!G153=12),"",COUNTA('PARTICIPANT NAME LIST'!$B$9:$B153)-COUNTIFS('PARTICIPANT NAME LIST'!$G$9:$G153,"&gt;=7",'PARTICIPANT NAME LIST'!$G$9:$G153,"&lt;=12"))</f>
        <v/>
      </c>
      <c r="B153" s="64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LIST'!$B153))</f>
        <v/>
      </c>
      <c r="C153" s="55"/>
      <c r="D153" s="65"/>
      <c r="E153" s="66" t="str">
        <f>IF(OR(ISBLANK('PARTICIPANT NAME LIST'!$B153),'PARTICIPANT NAME LIST'!$G153=7,'PARTICIPANT NAME LIST'!$G153=8,'PARTICIPANT NAME LIST'!$G153=9,'PARTICIPANT NAME LIST'!$G153=10,'PARTICIPANT NAME LIST'!$G153=11,'PARTICIPANT NAME LIST'!$G153=12),"",'PARTICIPANT NAME LIST'!$F153)</f>
        <v/>
      </c>
      <c r="F153" s="67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LIST'!$H153))</f>
        <v/>
      </c>
      <c r="G153" s="68" t="e">
        <f>IF(AND('PARTICIPANT NAME LIST'!$G153=3,'PARTICIPANT NAME LIST'!#REF!="C"),"ü","")</f>
        <v>#REF!</v>
      </c>
      <c r="H153" s="68" t="e">
        <f>IF(AND('PARTICIPANT NAME LIST'!$G153=4,'PARTICIPANT NAME LIST'!#REF!="C"),"ü","")</f>
        <v>#REF!</v>
      </c>
      <c r="I153" s="68" t="e">
        <f>IF(AND('PARTICIPANT NAME LIST'!$G153=5,'PARTICIPANT NAME LIST'!#REF!="C"),"ü","")</f>
        <v>#REF!</v>
      </c>
      <c r="J153" s="68" t="e">
        <f>IF(AND('PARTICIPANT NAME LIST'!$G153=6,'PARTICIPANT NAME LIST'!#REF!="C"),"ü","")</f>
        <v>#REF!</v>
      </c>
      <c r="K153" s="68" t="e">
        <f>IF(AND('PARTICIPANT NAME LIST'!$G153=3,'PARTICIPANT NAME LIST'!#REF!="E"),"ü","")</f>
        <v>#REF!</v>
      </c>
      <c r="L153" s="68" t="e">
        <f>IF(AND('PARTICIPANT NAME LIST'!$G153=4,'PARTICIPANT NAME LIST'!#REF!="E"),"ü","")</f>
        <v>#REF!</v>
      </c>
      <c r="M153" s="68" t="e">
        <f>IF(AND('PARTICIPANT NAME LIST'!$G153=5,'PARTICIPANT NAME LIST'!#REF!="E"),"ü","")</f>
        <v>#REF!</v>
      </c>
      <c r="N153" s="68" t="e">
        <f>IF(AND('PARTICIPANT NAME LIST'!$G153=6,'PARTICIPANT NAME LIST'!#REF!="E"),"ü","")</f>
        <v>#REF!</v>
      </c>
      <c r="O153" s="68" t="e">
        <f>IF(AND('PARTICIPANT NAME LIST'!$G153=3,'PARTICIPANT NAME LIST'!#REF!="M"),"ü","")</f>
        <v>#REF!</v>
      </c>
      <c r="P153" s="68" t="e">
        <f>IF(AND('PARTICIPANT NAME LIST'!$G153=4,'PARTICIPANT NAME LIST'!#REF!="M"),"ü","")</f>
        <v>#REF!</v>
      </c>
      <c r="Q153" s="68" t="e">
        <f>IF(AND('PARTICIPANT NAME LIST'!$G153=5,'PARTICIPANT NAME LIST'!#REF!="M"),"ü","")</f>
        <v>#REF!</v>
      </c>
      <c r="R153" s="68" t="e">
        <f>IF(AND('PARTICIPANT NAME LIST'!$G153=6,'PARTICIPANT NAME LIST'!#REF!="M"),"ü","")</f>
        <v>#REF!</v>
      </c>
      <c r="S153" s="52"/>
      <c r="T153" s="52"/>
      <c r="U153" s="52"/>
      <c r="V153" s="52"/>
      <c r="W153" s="52"/>
      <c r="X153" s="52"/>
      <c r="Y153" s="52"/>
      <c r="Z153" s="52"/>
    </row>
    <row r="154" spans="1:26" ht="20.25" customHeight="1">
      <c r="A154" s="63" t="str">
        <f>IF(OR(ISBLANK('PARTICIPANT NAME LIST'!$B154),'PARTICIPANT NAME LIST'!G154=7,'PARTICIPANT NAME LIST'!G154=8,'PARTICIPANT NAME LIST'!G154=9,'PARTICIPANT NAME LIST'!G154=10,'PARTICIPANT NAME LIST'!G154=11,'PARTICIPANT NAME LIST'!G154=12),"",COUNTA('PARTICIPANT NAME LIST'!$B$9:$B154)-COUNTIFS('PARTICIPANT NAME LIST'!$G$9:$G154,"&gt;=7",'PARTICIPANT NAME LIST'!$G$9:$G154,"&lt;=12"))</f>
        <v/>
      </c>
      <c r="B154" s="64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LIST'!$B154))</f>
        <v/>
      </c>
      <c r="C154" s="55"/>
      <c r="D154" s="65"/>
      <c r="E154" s="66" t="str">
        <f>IF(OR(ISBLANK('PARTICIPANT NAME LIST'!$B154),'PARTICIPANT NAME LIST'!$G154=7,'PARTICIPANT NAME LIST'!$G154=8,'PARTICIPANT NAME LIST'!$G154=9,'PARTICIPANT NAME LIST'!$G154=10,'PARTICIPANT NAME LIST'!$G154=11,'PARTICIPANT NAME LIST'!$G154=12),"",'PARTICIPANT NAME LIST'!$F154)</f>
        <v/>
      </c>
      <c r="F154" s="67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LIST'!$H154))</f>
        <v/>
      </c>
      <c r="G154" s="68" t="e">
        <f>IF(AND('PARTICIPANT NAME LIST'!$G154=3,'PARTICIPANT NAME LIST'!#REF!="C"),"ü","")</f>
        <v>#REF!</v>
      </c>
      <c r="H154" s="68" t="e">
        <f>IF(AND('PARTICIPANT NAME LIST'!$G154=4,'PARTICIPANT NAME LIST'!#REF!="C"),"ü","")</f>
        <v>#REF!</v>
      </c>
      <c r="I154" s="68" t="e">
        <f>IF(AND('PARTICIPANT NAME LIST'!$G154=5,'PARTICIPANT NAME LIST'!#REF!="C"),"ü","")</f>
        <v>#REF!</v>
      </c>
      <c r="J154" s="68" t="e">
        <f>IF(AND('PARTICIPANT NAME LIST'!$G154=6,'PARTICIPANT NAME LIST'!#REF!="C"),"ü","")</f>
        <v>#REF!</v>
      </c>
      <c r="K154" s="68" t="e">
        <f>IF(AND('PARTICIPANT NAME LIST'!$G154=3,'PARTICIPANT NAME LIST'!#REF!="E"),"ü","")</f>
        <v>#REF!</v>
      </c>
      <c r="L154" s="68" t="e">
        <f>IF(AND('PARTICIPANT NAME LIST'!$G154=4,'PARTICIPANT NAME LIST'!#REF!="E"),"ü","")</f>
        <v>#REF!</v>
      </c>
      <c r="M154" s="68" t="e">
        <f>IF(AND('PARTICIPANT NAME LIST'!$G154=5,'PARTICIPANT NAME LIST'!#REF!="E"),"ü","")</f>
        <v>#REF!</v>
      </c>
      <c r="N154" s="68" t="e">
        <f>IF(AND('PARTICIPANT NAME LIST'!$G154=6,'PARTICIPANT NAME LIST'!#REF!="E"),"ü","")</f>
        <v>#REF!</v>
      </c>
      <c r="O154" s="68" t="e">
        <f>IF(AND('PARTICIPANT NAME LIST'!$G154=3,'PARTICIPANT NAME LIST'!#REF!="M"),"ü","")</f>
        <v>#REF!</v>
      </c>
      <c r="P154" s="68" t="e">
        <f>IF(AND('PARTICIPANT NAME LIST'!$G154=4,'PARTICIPANT NAME LIST'!#REF!="M"),"ü","")</f>
        <v>#REF!</v>
      </c>
      <c r="Q154" s="68" t="e">
        <f>IF(AND('PARTICIPANT NAME LIST'!$G154=5,'PARTICIPANT NAME LIST'!#REF!="M"),"ü","")</f>
        <v>#REF!</v>
      </c>
      <c r="R154" s="68" t="e">
        <f>IF(AND('PARTICIPANT NAME LIST'!$G154=6,'PARTICIPANT NAME LIST'!#REF!="M"),"ü","")</f>
        <v>#REF!</v>
      </c>
      <c r="S154" s="52"/>
      <c r="T154" s="52"/>
      <c r="U154" s="52"/>
      <c r="V154" s="52"/>
      <c r="W154" s="52"/>
      <c r="X154" s="52"/>
      <c r="Y154" s="52"/>
      <c r="Z154" s="52"/>
    </row>
    <row r="155" spans="1:26" ht="20.25" customHeight="1">
      <c r="A155" s="63" t="str">
        <f>IF(OR(ISBLANK('PARTICIPANT NAME LIST'!$B155),'PARTICIPANT NAME LIST'!G155=7,'PARTICIPANT NAME LIST'!G155=8,'PARTICIPANT NAME LIST'!G155=9,'PARTICIPANT NAME LIST'!G155=10,'PARTICIPANT NAME LIST'!G155=11,'PARTICIPANT NAME LIST'!G155=12),"",COUNTA('PARTICIPANT NAME LIST'!$B$9:$B155)-COUNTIFS('PARTICIPANT NAME LIST'!$G$9:$G155,"&gt;=7",'PARTICIPANT NAME LIST'!$G$9:$G155,"&lt;=12"))</f>
        <v/>
      </c>
      <c r="B155" s="64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LIST'!$B155))</f>
        <v/>
      </c>
      <c r="C155" s="55"/>
      <c r="D155" s="65"/>
      <c r="E155" s="66" t="str">
        <f>IF(OR(ISBLANK('PARTICIPANT NAME LIST'!$B155),'PARTICIPANT NAME LIST'!$G155=7,'PARTICIPANT NAME LIST'!$G155=8,'PARTICIPANT NAME LIST'!$G155=9,'PARTICIPANT NAME LIST'!$G155=10,'PARTICIPANT NAME LIST'!$G155=11,'PARTICIPANT NAME LIST'!$G155=12),"",'PARTICIPANT NAME LIST'!$F155)</f>
        <v/>
      </c>
      <c r="F155" s="67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LIST'!$H155))</f>
        <v/>
      </c>
      <c r="G155" s="68" t="e">
        <f>IF(AND('PARTICIPANT NAME LIST'!$G155=3,'PARTICIPANT NAME LIST'!#REF!="C"),"ü","")</f>
        <v>#REF!</v>
      </c>
      <c r="H155" s="68" t="e">
        <f>IF(AND('PARTICIPANT NAME LIST'!$G155=4,'PARTICIPANT NAME LIST'!#REF!="C"),"ü","")</f>
        <v>#REF!</v>
      </c>
      <c r="I155" s="68" t="e">
        <f>IF(AND('PARTICIPANT NAME LIST'!$G155=5,'PARTICIPANT NAME LIST'!#REF!="C"),"ü","")</f>
        <v>#REF!</v>
      </c>
      <c r="J155" s="68" t="e">
        <f>IF(AND('PARTICIPANT NAME LIST'!$G155=6,'PARTICIPANT NAME LIST'!#REF!="C"),"ü","")</f>
        <v>#REF!</v>
      </c>
      <c r="K155" s="68" t="e">
        <f>IF(AND('PARTICIPANT NAME LIST'!$G155=3,'PARTICIPANT NAME LIST'!#REF!="E"),"ü","")</f>
        <v>#REF!</v>
      </c>
      <c r="L155" s="68" t="e">
        <f>IF(AND('PARTICIPANT NAME LIST'!$G155=4,'PARTICIPANT NAME LIST'!#REF!="E"),"ü","")</f>
        <v>#REF!</v>
      </c>
      <c r="M155" s="68" t="e">
        <f>IF(AND('PARTICIPANT NAME LIST'!$G155=5,'PARTICIPANT NAME LIST'!#REF!="E"),"ü","")</f>
        <v>#REF!</v>
      </c>
      <c r="N155" s="68" t="e">
        <f>IF(AND('PARTICIPANT NAME LIST'!$G155=6,'PARTICIPANT NAME LIST'!#REF!="E"),"ü","")</f>
        <v>#REF!</v>
      </c>
      <c r="O155" s="68" t="e">
        <f>IF(AND('PARTICIPANT NAME LIST'!$G155=3,'PARTICIPANT NAME LIST'!#REF!="M"),"ü","")</f>
        <v>#REF!</v>
      </c>
      <c r="P155" s="68" t="e">
        <f>IF(AND('PARTICIPANT NAME LIST'!$G155=4,'PARTICIPANT NAME LIST'!#REF!="M"),"ü","")</f>
        <v>#REF!</v>
      </c>
      <c r="Q155" s="68" t="e">
        <f>IF(AND('PARTICIPANT NAME LIST'!$G155=5,'PARTICIPANT NAME LIST'!#REF!="M"),"ü","")</f>
        <v>#REF!</v>
      </c>
      <c r="R155" s="68" t="e">
        <f>IF(AND('PARTICIPANT NAME LIST'!$G155=6,'PARTICIPANT NAME LIST'!#REF!="M"),"ü","")</f>
        <v>#REF!</v>
      </c>
      <c r="S155" s="52"/>
      <c r="T155" s="52"/>
      <c r="U155" s="52"/>
      <c r="V155" s="52"/>
      <c r="W155" s="52"/>
      <c r="X155" s="52"/>
      <c r="Y155" s="52"/>
      <c r="Z155" s="52"/>
    </row>
    <row r="156" spans="1:26" ht="20.25" customHeight="1">
      <c r="A156" s="63" t="str">
        <f>IF(OR(ISBLANK('PARTICIPANT NAME LIST'!$B156),'PARTICIPANT NAME LIST'!G156=7,'PARTICIPANT NAME LIST'!G156=8,'PARTICIPANT NAME LIST'!G156=9,'PARTICIPANT NAME LIST'!G156=10,'PARTICIPANT NAME LIST'!G156=11,'PARTICIPANT NAME LIST'!G156=12),"",COUNTA('PARTICIPANT NAME LIST'!$B$9:$B156)-COUNTIFS('PARTICIPANT NAME LIST'!$G$9:$G156,"&gt;=7",'PARTICIPANT NAME LIST'!$G$9:$G156,"&lt;=12"))</f>
        <v/>
      </c>
      <c r="B156" s="64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LIST'!$B156))</f>
        <v/>
      </c>
      <c r="C156" s="55"/>
      <c r="D156" s="65"/>
      <c r="E156" s="66" t="str">
        <f>IF(OR(ISBLANK('PARTICIPANT NAME LIST'!$B156),'PARTICIPANT NAME LIST'!$G156=7,'PARTICIPANT NAME LIST'!$G156=8,'PARTICIPANT NAME LIST'!$G156=9,'PARTICIPANT NAME LIST'!$G156=10,'PARTICIPANT NAME LIST'!$G156=11,'PARTICIPANT NAME LIST'!$G156=12),"",'PARTICIPANT NAME LIST'!$F156)</f>
        <v/>
      </c>
      <c r="F156" s="67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LIST'!$H156))</f>
        <v/>
      </c>
      <c r="G156" s="68" t="e">
        <f>IF(AND('PARTICIPANT NAME LIST'!$G156=3,'PARTICIPANT NAME LIST'!#REF!="C"),"ü","")</f>
        <v>#REF!</v>
      </c>
      <c r="H156" s="68" t="e">
        <f>IF(AND('PARTICIPANT NAME LIST'!$G156=4,'PARTICIPANT NAME LIST'!#REF!="C"),"ü","")</f>
        <v>#REF!</v>
      </c>
      <c r="I156" s="68" t="e">
        <f>IF(AND('PARTICIPANT NAME LIST'!$G156=5,'PARTICIPANT NAME LIST'!#REF!="C"),"ü","")</f>
        <v>#REF!</v>
      </c>
      <c r="J156" s="68" t="e">
        <f>IF(AND('PARTICIPANT NAME LIST'!$G156=6,'PARTICIPANT NAME LIST'!#REF!="C"),"ü","")</f>
        <v>#REF!</v>
      </c>
      <c r="K156" s="68" t="e">
        <f>IF(AND('PARTICIPANT NAME LIST'!$G156=3,'PARTICIPANT NAME LIST'!#REF!="E"),"ü","")</f>
        <v>#REF!</v>
      </c>
      <c r="L156" s="68" t="e">
        <f>IF(AND('PARTICIPANT NAME LIST'!$G156=4,'PARTICIPANT NAME LIST'!#REF!="E"),"ü","")</f>
        <v>#REF!</v>
      </c>
      <c r="M156" s="68" t="e">
        <f>IF(AND('PARTICIPANT NAME LIST'!$G156=5,'PARTICIPANT NAME LIST'!#REF!="E"),"ü","")</f>
        <v>#REF!</v>
      </c>
      <c r="N156" s="68" t="e">
        <f>IF(AND('PARTICIPANT NAME LIST'!$G156=6,'PARTICIPANT NAME LIST'!#REF!="E"),"ü","")</f>
        <v>#REF!</v>
      </c>
      <c r="O156" s="68" t="e">
        <f>IF(AND('PARTICIPANT NAME LIST'!$G156=3,'PARTICIPANT NAME LIST'!#REF!="M"),"ü","")</f>
        <v>#REF!</v>
      </c>
      <c r="P156" s="68" t="e">
        <f>IF(AND('PARTICIPANT NAME LIST'!$G156=4,'PARTICIPANT NAME LIST'!#REF!="M"),"ü","")</f>
        <v>#REF!</v>
      </c>
      <c r="Q156" s="68" t="e">
        <f>IF(AND('PARTICIPANT NAME LIST'!$G156=5,'PARTICIPANT NAME LIST'!#REF!="M"),"ü","")</f>
        <v>#REF!</v>
      </c>
      <c r="R156" s="68" t="e">
        <f>IF(AND('PARTICIPANT NAME LIST'!$G156=6,'PARTICIPANT NAME LIST'!#REF!="M"),"ü","")</f>
        <v>#REF!</v>
      </c>
      <c r="S156" s="52"/>
      <c r="T156" s="52"/>
      <c r="U156" s="52"/>
      <c r="V156" s="52"/>
      <c r="W156" s="52"/>
      <c r="X156" s="52"/>
      <c r="Y156" s="52"/>
      <c r="Z156" s="52"/>
    </row>
    <row r="157" spans="1:26" ht="20.25" customHeight="1">
      <c r="A157" s="63" t="str">
        <f>IF(OR(ISBLANK('PARTICIPANT NAME LIST'!$B157),'PARTICIPANT NAME LIST'!G157=7,'PARTICIPANT NAME LIST'!G157=8,'PARTICIPANT NAME LIST'!G157=9,'PARTICIPANT NAME LIST'!G157=10,'PARTICIPANT NAME LIST'!G157=11,'PARTICIPANT NAME LIST'!G157=12),"",COUNTA('PARTICIPANT NAME LIST'!$B$9:$B157)-COUNTIFS('PARTICIPANT NAME LIST'!$G$9:$G157,"&gt;=7",'PARTICIPANT NAME LIST'!$G$9:$G157,"&lt;=12"))</f>
        <v/>
      </c>
      <c r="B157" s="64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LIST'!$B157))</f>
        <v/>
      </c>
      <c r="C157" s="55"/>
      <c r="D157" s="65"/>
      <c r="E157" s="66" t="str">
        <f>IF(OR(ISBLANK('PARTICIPANT NAME LIST'!$B157),'PARTICIPANT NAME LIST'!$G157=7,'PARTICIPANT NAME LIST'!$G157=8,'PARTICIPANT NAME LIST'!$G157=9,'PARTICIPANT NAME LIST'!$G157=10,'PARTICIPANT NAME LIST'!$G157=11,'PARTICIPANT NAME LIST'!$G157=12),"",'PARTICIPANT NAME LIST'!$F157)</f>
        <v/>
      </c>
      <c r="F157" s="67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LIST'!$H157))</f>
        <v/>
      </c>
      <c r="G157" s="68" t="e">
        <f>IF(AND('PARTICIPANT NAME LIST'!$G157=3,'PARTICIPANT NAME LIST'!#REF!="C"),"ü","")</f>
        <v>#REF!</v>
      </c>
      <c r="H157" s="68" t="e">
        <f>IF(AND('PARTICIPANT NAME LIST'!$G157=4,'PARTICIPANT NAME LIST'!#REF!="C"),"ü","")</f>
        <v>#REF!</v>
      </c>
      <c r="I157" s="68" t="e">
        <f>IF(AND('PARTICIPANT NAME LIST'!$G157=5,'PARTICIPANT NAME LIST'!#REF!="C"),"ü","")</f>
        <v>#REF!</v>
      </c>
      <c r="J157" s="68" t="e">
        <f>IF(AND('PARTICIPANT NAME LIST'!$G157=6,'PARTICIPANT NAME LIST'!#REF!="C"),"ü","")</f>
        <v>#REF!</v>
      </c>
      <c r="K157" s="68" t="e">
        <f>IF(AND('PARTICIPANT NAME LIST'!$G157=3,'PARTICIPANT NAME LIST'!#REF!="E"),"ü","")</f>
        <v>#REF!</v>
      </c>
      <c r="L157" s="68" t="e">
        <f>IF(AND('PARTICIPANT NAME LIST'!$G157=4,'PARTICIPANT NAME LIST'!#REF!="E"),"ü","")</f>
        <v>#REF!</v>
      </c>
      <c r="M157" s="68" t="e">
        <f>IF(AND('PARTICIPANT NAME LIST'!$G157=5,'PARTICIPANT NAME LIST'!#REF!="E"),"ü","")</f>
        <v>#REF!</v>
      </c>
      <c r="N157" s="68" t="e">
        <f>IF(AND('PARTICIPANT NAME LIST'!$G157=6,'PARTICIPANT NAME LIST'!#REF!="E"),"ü","")</f>
        <v>#REF!</v>
      </c>
      <c r="O157" s="68" t="e">
        <f>IF(AND('PARTICIPANT NAME LIST'!$G157=3,'PARTICIPANT NAME LIST'!#REF!="M"),"ü","")</f>
        <v>#REF!</v>
      </c>
      <c r="P157" s="68" t="e">
        <f>IF(AND('PARTICIPANT NAME LIST'!$G157=4,'PARTICIPANT NAME LIST'!#REF!="M"),"ü","")</f>
        <v>#REF!</v>
      </c>
      <c r="Q157" s="68" t="e">
        <f>IF(AND('PARTICIPANT NAME LIST'!$G157=5,'PARTICIPANT NAME LIST'!#REF!="M"),"ü","")</f>
        <v>#REF!</v>
      </c>
      <c r="R157" s="68" t="e">
        <f>IF(AND('PARTICIPANT NAME LIST'!$G157=6,'PARTICIPANT NAME LIST'!#REF!="M"),"ü","")</f>
        <v>#REF!</v>
      </c>
      <c r="S157" s="52"/>
      <c r="T157" s="52"/>
      <c r="U157" s="52"/>
      <c r="V157" s="52"/>
      <c r="W157" s="52"/>
      <c r="X157" s="52"/>
      <c r="Y157" s="52"/>
      <c r="Z157" s="52"/>
    </row>
    <row r="158" spans="1:26" ht="20.25" customHeight="1">
      <c r="A158" s="63" t="str">
        <f>IF(OR(ISBLANK('PARTICIPANT NAME LIST'!$B158),'PARTICIPANT NAME LIST'!G158=7,'PARTICIPANT NAME LIST'!G158=8,'PARTICIPANT NAME LIST'!G158=9,'PARTICIPANT NAME LIST'!G158=10,'PARTICIPANT NAME LIST'!G158=11,'PARTICIPANT NAME LIST'!G158=12),"",COUNTA('PARTICIPANT NAME LIST'!$B$9:$B158)-COUNTIFS('PARTICIPANT NAME LIST'!$G$9:$G158,"&gt;=7",'PARTICIPANT NAME LIST'!$G$9:$G158,"&lt;=12"))</f>
        <v/>
      </c>
      <c r="B158" s="64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LIST'!$B158))</f>
        <v/>
      </c>
      <c r="C158" s="55"/>
      <c r="D158" s="65"/>
      <c r="E158" s="66" t="str">
        <f>IF(OR(ISBLANK('PARTICIPANT NAME LIST'!$B158),'PARTICIPANT NAME LIST'!$G158=7,'PARTICIPANT NAME LIST'!$G158=8,'PARTICIPANT NAME LIST'!$G158=9,'PARTICIPANT NAME LIST'!$G158=10,'PARTICIPANT NAME LIST'!$G158=11,'PARTICIPANT NAME LIST'!$G158=12),"",'PARTICIPANT NAME LIST'!$F158)</f>
        <v/>
      </c>
      <c r="F158" s="67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LIST'!$H158))</f>
        <v/>
      </c>
      <c r="G158" s="68" t="e">
        <f>IF(AND('PARTICIPANT NAME LIST'!$G158=3,'PARTICIPANT NAME LIST'!#REF!="C"),"ü","")</f>
        <v>#REF!</v>
      </c>
      <c r="H158" s="68" t="e">
        <f>IF(AND('PARTICIPANT NAME LIST'!$G158=4,'PARTICIPANT NAME LIST'!#REF!="C"),"ü","")</f>
        <v>#REF!</v>
      </c>
      <c r="I158" s="68" t="e">
        <f>IF(AND('PARTICIPANT NAME LIST'!$G158=5,'PARTICIPANT NAME LIST'!#REF!="C"),"ü","")</f>
        <v>#REF!</v>
      </c>
      <c r="J158" s="68" t="e">
        <f>IF(AND('PARTICIPANT NAME LIST'!$G158=6,'PARTICIPANT NAME LIST'!#REF!="C"),"ü","")</f>
        <v>#REF!</v>
      </c>
      <c r="K158" s="68" t="e">
        <f>IF(AND('PARTICIPANT NAME LIST'!$G158=3,'PARTICIPANT NAME LIST'!#REF!="E"),"ü","")</f>
        <v>#REF!</v>
      </c>
      <c r="L158" s="68" t="e">
        <f>IF(AND('PARTICIPANT NAME LIST'!$G158=4,'PARTICIPANT NAME LIST'!#REF!="E"),"ü","")</f>
        <v>#REF!</v>
      </c>
      <c r="M158" s="68" t="e">
        <f>IF(AND('PARTICIPANT NAME LIST'!$G158=5,'PARTICIPANT NAME LIST'!#REF!="E"),"ü","")</f>
        <v>#REF!</v>
      </c>
      <c r="N158" s="68" t="e">
        <f>IF(AND('PARTICIPANT NAME LIST'!$G158=6,'PARTICIPANT NAME LIST'!#REF!="E"),"ü","")</f>
        <v>#REF!</v>
      </c>
      <c r="O158" s="68" t="e">
        <f>IF(AND('PARTICIPANT NAME LIST'!$G158=3,'PARTICIPANT NAME LIST'!#REF!="M"),"ü","")</f>
        <v>#REF!</v>
      </c>
      <c r="P158" s="68" t="e">
        <f>IF(AND('PARTICIPANT NAME LIST'!$G158=4,'PARTICIPANT NAME LIST'!#REF!="M"),"ü","")</f>
        <v>#REF!</v>
      </c>
      <c r="Q158" s="68" t="e">
        <f>IF(AND('PARTICIPANT NAME LIST'!$G158=5,'PARTICIPANT NAME LIST'!#REF!="M"),"ü","")</f>
        <v>#REF!</v>
      </c>
      <c r="R158" s="68" t="e">
        <f>IF(AND('PARTICIPANT NAME LIST'!$G158=6,'PARTICIPANT NAME LIST'!#REF!="M"),"ü","")</f>
        <v>#REF!</v>
      </c>
      <c r="S158" s="52"/>
      <c r="T158" s="52"/>
      <c r="U158" s="52"/>
      <c r="V158" s="52"/>
      <c r="W158" s="52"/>
      <c r="X158" s="52"/>
      <c r="Y158" s="52"/>
      <c r="Z158" s="52"/>
    </row>
    <row r="159" spans="1:26" ht="20.25" customHeight="1">
      <c r="A159" s="63" t="str">
        <f>IF(OR(ISBLANK('PARTICIPANT NAME LIST'!$B159),'PARTICIPANT NAME LIST'!G159=7,'PARTICIPANT NAME LIST'!G159=8,'PARTICIPANT NAME LIST'!G159=9,'PARTICIPANT NAME LIST'!G159=10,'PARTICIPANT NAME LIST'!G159=11,'PARTICIPANT NAME LIST'!G159=12),"",COUNTA('PARTICIPANT NAME LIST'!$B$9:$B159)-COUNTIFS('PARTICIPANT NAME LIST'!$G$9:$G159,"&gt;=7",'PARTICIPANT NAME LIST'!$G$9:$G159,"&lt;=12"))</f>
        <v/>
      </c>
      <c r="B159" s="64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LIST'!$B159))</f>
        <v/>
      </c>
      <c r="C159" s="55"/>
      <c r="D159" s="65"/>
      <c r="E159" s="66" t="str">
        <f>IF(OR(ISBLANK('PARTICIPANT NAME LIST'!$B159),'PARTICIPANT NAME LIST'!$G159=7,'PARTICIPANT NAME LIST'!$G159=8,'PARTICIPANT NAME LIST'!$G159=9,'PARTICIPANT NAME LIST'!$G159=10,'PARTICIPANT NAME LIST'!$G159=11,'PARTICIPANT NAME LIST'!$G159=12),"",'PARTICIPANT NAME LIST'!$F159)</f>
        <v/>
      </c>
      <c r="F159" s="67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LIST'!$H159))</f>
        <v/>
      </c>
      <c r="G159" s="68" t="e">
        <f>IF(AND('PARTICIPANT NAME LIST'!$G159=3,'PARTICIPANT NAME LIST'!#REF!="C"),"ü","")</f>
        <v>#REF!</v>
      </c>
      <c r="H159" s="68" t="e">
        <f>IF(AND('PARTICIPANT NAME LIST'!$G159=4,'PARTICIPANT NAME LIST'!#REF!="C"),"ü","")</f>
        <v>#REF!</v>
      </c>
      <c r="I159" s="68" t="e">
        <f>IF(AND('PARTICIPANT NAME LIST'!$G159=5,'PARTICIPANT NAME LIST'!#REF!="C"),"ü","")</f>
        <v>#REF!</v>
      </c>
      <c r="J159" s="68" t="e">
        <f>IF(AND('PARTICIPANT NAME LIST'!$G159=6,'PARTICIPANT NAME LIST'!#REF!="C"),"ü","")</f>
        <v>#REF!</v>
      </c>
      <c r="K159" s="68" t="e">
        <f>IF(AND('PARTICIPANT NAME LIST'!$G159=3,'PARTICIPANT NAME LIST'!#REF!="E"),"ü","")</f>
        <v>#REF!</v>
      </c>
      <c r="L159" s="68" t="e">
        <f>IF(AND('PARTICIPANT NAME LIST'!$G159=4,'PARTICIPANT NAME LIST'!#REF!="E"),"ü","")</f>
        <v>#REF!</v>
      </c>
      <c r="M159" s="68" t="e">
        <f>IF(AND('PARTICIPANT NAME LIST'!$G159=5,'PARTICIPANT NAME LIST'!#REF!="E"),"ü","")</f>
        <v>#REF!</v>
      </c>
      <c r="N159" s="68" t="e">
        <f>IF(AND('PARTICIPANT NAME LIST'!$G159=6,'PARTICIPANT NAME LIST'!#REF!="E"),"ü","")</f>
        <v>#REF!</v>
      </c>
      <c r="O159" s="68" t="e">
        <f>IF(AND('PARTICIPANT NAME LIST'!$G159=3,'PARTICIPANT NAME LIST'!#REF!="M"),"ü","")</f>
        <v>#REF!</v>
      </c>
      <c r="P159" s="68" t="e">
        <f>IF(AND('PARTICIPANT NAME LIST'!$G159=4,'PARTICIPANT NAME LIST'!#REF!="M"),"ü","")</f>
        <v>#REF!</v>
      </c>
      <c r="Q159" s="68" t="e">
        <f>IF(AND('PARTICIPANT NAME LIST'!$G159=5,'PARTICIPANT NAME LIST'!#REF!="M"),"ü","")</f>
        <v>#REF!</v>
      </c>
      <c r="R159" s="68" t="e">
        <f>IF(AND('PARTICIPANT NAME LIST'!$G159=6,'PARTICIPANT NAME LIST'!#REF!="M"),"ü","")</f>
        <v>#REF!</v>
      </c>
      <c r="S159" s="52"/>
      <c r="T159" s="52"/>
      <c r="U159" s="52"/>
      <c r="V159" s="52"/>
      <c r="W159" s="52"/>
      <c r="X159" s="52"/>
      <c r="Y159" s="52"/>
      <c r="Z159" s="52"/>
    </row>
    <row r="160" spans="1:26" ht="20.25" customHeight="1">
      <c r="A160" s="63" t="str">
        <f>IF(OR(ISBLANK('PARTICIPANT NAME LIST'!$B160),'PARTICIPANT NAME LIST'!G160=7,'PARTICIPANT NAME LIST'!G160=8,'PARTICIPANT NAME LIST'!G160=9,'PARTICIPANT NAME LIST'!G160=10,'PARTICIPANT NAME LIST'!G160=11,'PARTICIPANT NAME LIST'!G160=12),"",COUNTA('PARTICIPANT NAME LIST'!$B$9:$B160)-COUNTIFS('PARTICIPANT NAME LIST'!$G$9:$G160,"&gt;=7",'PARTICIPANT NAME LIST'!$G$9:$G160,"&lt;=12"))</f>
        <v/>
      </c>
      <c r="B160" s="64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LIST'!$B160))</f>
        <v/>
      </c>
      <c r="C160" s="55"/>
      <c r="D160" s="65"/>
      <c r="E160" s="66" t="str">
        <f>IF(OR(ISBLANK('PARTICIPANT NAME LIST'!$B160),'PARTICIPANT NAME LIST'!$G160=7,'PARTICIPANT NAME LIST'!$G160=8,'PARTICIPANT NAME LIST'!$G160=9,'PARTICIPANT NAME LIST'!$G160=10,'PARTICIPANT NAME LIST'!$G160=11,'PARTICIPANT NAME LIST'!$G160=12),"",'PARTICIPANT NAME LIST'!$F160)</f>
        <v/>
      </c>
      <c r="F160" s="67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LIST'!$H160))</f>
        <v/>
      </c>
      <c r="G160" s="68" t="e">
        <f>IF(AND('PARTICIPANT NAME LIST'!$G160=3,'PARTICIPANT NAME LIST'!#REF!="C"),"ü","")</f>
        <v>#REF!</v>
      </c>
      <c r="H160" s="68" t="e">
        <f>IF(AND('PARTICIPANT NAME LIST'!$G160=4,'PARTICIPANT NAME LIST'!#REF!="C"),"ü","")</f>
        <v>#REF!</v>
      </c>
      <c r="I160" s="68" t="e">
        <f>IF(AND('PARTICIPANT NAME LIST'!$G160=5,'PARTICIPANT NAME LIST'!#REF!="C"),"ü","")</f>
        <v>#REF!</v>
      </c>
      <c r="J160" s="68" t="e">
        <f>IF(AND('PARTICIPANT NAME LIST'!$G160=6,'PARTICIPANT NAME LIST'!#REF!="C"),"ü","")</f>
        <v>#REF!</v>
      </c>
      <c r="K160" s="68" t="e">
        <f>IF(AND('PARTICIPANT NAME LIST'!$G160=3,'PARTICIPANT NAME LIST'!#REF!="E"),"ü","")</f>
        <v>#REF!</v>
      </c>
      <c r="L160" s="68" t="e">
        <f>IF(AND('PARTICIPANT NAME LIST'!$G160=4,'PARTICIPANT NAME LIST'!#REF!="E"),"ü","")</f>
        <v>#REF!</v>
      </c>
      <c r="M160" s="68" t="e">
        <f>IF(AND('PARTICIPANT NAME LIST'!$G160=5,'PARTICIPANT NAME LIST'!#REF!="E"),"ü","")</f>
        <v>#REF!</v>
      </c>
      <c r="N160" s="68" t="e">
        <f>IF(AND('PARTICIPANT NAME LIST'!$G160=6,'PARTICIPANT NAME LIST'!#REF!="E"),"ü","")</f>
        <v>#REF!</v>
      </c>
      <c r="O160" s="68" t="e">
        <f>IF(AND('PARTICIPANT NAME LIST'!$G160=3,'PARTICIPANT NAME LIST'!#REF!="M"),"ü","")</f>
        <v>#REF!</v>
      </c>
      <c r="P160" s="68" t="e">
        <f>IF(AND('PARTICIPANT NAME LIST'!$G160=4,'PARTICIPANT NAME LIST'!#REF!="M"),"ü","")</f>
        <v>#REF!</v>
      </c>
      <c r="Q160" s="68" t="e">
        <f>IF(AND('PARTICIPANT NAME LIST'!$G160=5,'PARTICIPANT NAME LIST'!#REF!="M"),"ü","")</f>
        <v>#REF!</v>
      </c>
      <c r="R160" s="68" t="e">
        <f>IF(AND('PARTICIPANT NAME LIST'!$G160=6,'PARTICIPANT NAME LIST'!#REF!="M"),"ü","")</f>
        <v>#REF!</v>
      </c>
      <c r="S160" s="52"/>
      <c r="T160" s="52"/>
      <c r="U160" s="52"/>
      <c r="V160" s="52"/>
      <c r="W160" s="52"/>
      <c r="X160" s="52"/>
      <c r="Y160" s="52"/>
      <c r="Z160" s="52"/>
    </row>
    <row r="161" spans="1:26" ht="20.25" customHeight="1">
      <c r="A161" s="63" t="str">
        <f>IF(OR(ISBLANK('PARTICIPANT NAME LIST'!$B161),'PARTICIPANT NAME LIST'!G161=7,'PARTICIPANT NAME LIST'!G161=8,'PARTICIPANT NAME LIST'!G161=9,'PARTICIPANT NAME LIST'!G161=10,'PARTICIPANT NAME LIST'!G161=11,'PARTICIPANT NAME LIST'!G161=12),"",COUNTA('PARTICIPANT NAME LIST'!$B$9:$B161)-COUNTIFS('PARTICIPANT NAME LIST'!$G$9:$G161,"&gt;=7",'PARTICIPANT NAME LIST'!$G$9:$G161,"&lt;=12"))</f>
        <v/>
      </c>
      <c r="B161" s="64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LIST'!$B161))</f>
        <v/>
      </c>
      <c r="C161" s="55"/>
      <c r="D161" s="65"/>
      <c r="E161" s="66" t="str">
        <f>IF(OR(ISBLANK('PARTICIPANT NAME LIST'!$B161),'PARTICIPANT NAME LIST'!$G161=7,'PARTICIPANT NAME LIST'!$G161=8,'PARTICIPANT NAME LIST'!$G161=9,'PARTICIPANT NAME LIST'!$G161=10,'PARTICIPANT NAME LIST'!$G161=11,'PARTICIPANT NAME LIST'!$G161=12),"",'PARTICIPANT NAME LIST'!$F161)</f>
        <v/>
      </c>
      <c r="F161" s="67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LIST'!$H161))</f>
        <v/>
      </c>
      <c r="G161" s="68" t="e">
        <f>IF(AND('PARTICIPANT NAME LIST'!$G161=3,'PARTICIPANT NAME LIST'!#REF!="C"),"ü","")</f>
        <v>#REF!</v>
      </c>
      <c r="H161" s="68" t="e">
        <f>IF(AND('PARTICIPANT NAME LIST'!$G161=4,'PARTICIPANT NAME LIST'!#REF!="C"),"ü","")</f>
        <v>#REF!</v>
      </c>
      <c r="I161" s="68" t="e">
        <f>IF(AND('PARTICIPANT NAME LIST'!$G161=5,'PARTICIPANT NAME LIST'!#REF!="C"),"ü","")</f>
        <v>#REF!</v>
      </c>
      <c r="J161" s="68" t="e">
        <f>IF(AND('PARTICIPANT NAME LIST'!$G161=6,'PARTICIPANT NAME LIST'!#REF!="C"),"ü","")</f>
        <v>#REF!</v>
      </c>
      <c r="K161" s="68" t="e">
        <f>IF(AND('PARTICIPANT NAME LIST'!$G161=3,'PARTICIPANT NAME LIST'!#REF!="E"),"ü","")</f>
        <v>#REF!</v>
      </c>
      <c r="L161" s="68" t="e">
        <f>IF(AND('PARTICIPANT NAME LIST'!$G161=4,'PARTICIPANT NAME LIST'!#REF!="E"),"ü","")</f>
        <v>#REF!</v>
      </c>
      <c r="M161" s="68" t="e">
        <f>IF(AND('PARTICIPANT NAME LIST'!$G161=5,'PARTICIPANT NAME LIST'!#REF!="E"),"ü","")</f>
        <v>#REF!</v>
      </c>
      <c r="N161" s="68" t="e">
        <f>IF(AND('PARTICIPANT NAME LIST'!$G161=6,'PARTICIPANT NAME LIST'!#REF!="E"),"ü","")</f>
        <v>#REF!</v>
      </c>
      <c r="O161" s="68" t="e">
        <f>IF(AND('PARTICIPANT NAME LIST'!$G161=3,'PARTICIPANT NAME LIST'!#REF!="M"),"ü","")</f>
        <v>#REF!</v>
      </c>
      <c r="P161" s="68" t="e">
        <f>IF(AND('PARTICIPANT NAME LIST'!$G161=4,'PARTICIPANT NAME LIST'!#REF!="M"),"ü","")</f>
        <v>#REF!</v>
      </c>
      <c r="Q161" s="68" t="e">
        <f>IF(AND('PARTICIPANT NAME LIST'!$G161=5,'PARTICIPANT NAME LIST'!#REF!="M"),"ü","")</f>
        <v>#REF!</v>
      </c>
      <c r="R161" s="68" t="e">
        <f>IF(AND('PARTICIPANT NAME LIST'!$G161=6,'PARTICIPANT NAME LIST'!#REF!="M"),"ü","")</f>
        <v>#REF!</v>
      </c>
      <c r="S161" s="52"/>
      <c r="T161" s="52"/>
      <c r="U161" s="52"/>
      <c r="V161" s="52"/>
      <c r="W161" s="52"/>
      <c r="X161" s="52"/>
      <c r="Y161" s="52"/>
      <c r="Z161" s="52"/>
    </row>
    <row r="162" spans="1:26" ht="20.25" customHeight="1">
      <c r="A162" s="63" t="str">
        <f>IF(OR(ISBLANK('PARTICIPANT NAME LIST'!$B162),'PARTICIPANT NAME LIST'!G162=7,'PARTICIPANT NAME LIST'!G162=8,'PARTICIPANT NAME LIST'!G162=9,'PARTICIPANT NAME LIST'!G162=10,'PARTICIPANT NAME LIST'!G162=11,'PARTICIPANT NAME LIST'!G162=12),"",COUNTA('PARTICIPANT NAME LIST'!$B$9:$B162)-COUNTIFS('PARTICIPANT NAME LIST'!$G$9:$G162,"&gt;=7",'PARTICIPANT NAME LIST'!$G$9:$G162,"&lt;=12"))</f>
        <v/>
      </c>
      <c r="B162" s="64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LIST'!$B162))</f>
        <v/>
      </c>
      <c r="C162" s="55"/>
      <c r="D162" s="65"/>
      <c r="E162" s="66" t="str">
        <f>IF(OR(ISBLANK('PARTICIPANT NAME LIST'!$B162),'PARTICIPANT NAME LIST'!$G162=7,'PARTICIPANT NAME LIST'!$G162=8,'PARTICIPANT NAME LIST'!$G162=9,'PARTICIPANT NAME LIST'!$G162=10,'PARTICIPANT NAME LIST'!$G162=11,'PARTICIPANT NAME LIST'!$G162=12),"",'PARTICIPANT NAME LIST'!$F162)</f>
        <v/>
      </c>
      <c r="F162" s="67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LIST'!$H162))</f>
        <v/>
      </c>
      <c r="G162" s="68" t="e">
        <f>IF(AND('PARTICIPANT NAME LIST'!$G162=3,'PARTICIPANT NAME LIST'!#REF!="C"),"ü","")</f>
        <v>#REF!</v>
      </c>
      <c r="H162" s="68" t="e">
        <f>IF(AND('PARTICIPANT NAME LIST'!$G162=4,'PARTICIPANT NAME LIST'!#REF!="C"),"ü","")</f>
        <v>#REF!</v>
      </c>
      <c r="I162" s="68" t="e">
        <f>IF(AND('PARTICIPANT NAME LIST'!$G162=5,'PARTICIPANT NAME LIST'!#REF!="C"),"ü","")</f>
        <v>#REF!</v>
      </c>
      <c r="J162" s="68" t="e">
        <f>IF(AND('PARTICIPANT NAME LIST'!$G162=6,'PARTICIPANT NAME LIST'!#REF!="C"),"ü","")</f>
        <v>#REF!</v>
      </c>
      <c r="K162" s="68" t="e">
        <f>IF(AND('PARTICIPANT NAME LIST'!$G162=3,'PARTICIPANT NAME LIST'!#REF!="E"),"ü","")</f>
        <v>#REF!</v>
      </c>
      <c r="L162" s="68" t="e">
        <f>IF(AND('PARTICIPANT NAME LIST'!$G162=4,'PARTICIPANT NAME LIST'!#REF!="E"),"ü","")</f>
        <v>#REF!</v>
      </c>
      <c r="M162" s="68" t="e">
        <f>IF(AND('PARTICIPANT NAME LIST'!$G162=5,'PARTICIPANT NAME LIST'!#REF!="E"),"ü","")</f>
        <v>#REF!</v>
      </c>
      <c r="N162" s="68" t="e">
        <f>IF(AND('PARTICIPANT NAME LIST'!$G162=6,'PARTICIPANT NAME LIST'!#REF!="E"),"ü","")</f>
        <v>#REF!</v>
      </c>
      <c r="O162" s="68" t="e">
        <f>IF(AND('PARTICIPANT NAME LIST'!$G162=3,'PARTICIPANT NAME LIST'!#REF!="M"),"ü","")</f>
        <v>#REF!</v>
      </c>
      <c r="P162" s="68" t="e">
        <f>IF(AND('PARTICIPANT NAME LIST'!$G162=4,'PARTICIPANT NAME LIST'!#REF!="M"),"ü","")</f>
        <v>#REF!</v>
      </c>
      <c r="Q162" s="68" t="e">
        <f>IF(AND('PARTICIPANT NAME LIST'!$G162=5,'PARTICIPANT NAME LIST'!#REF!="M"),"ü","")</f>
        <v>#REF!</v>
      </c>
      <c r="R162" s="68" t="e">
        <f>IF(AND('PARTICIPANT NAME LIST'!$G162=6,'PARTICIPANT NAME LIST'!#REF!="M"),"ü","")</f>
        <v>#REF!</v>
      </c>
      <c r="S162" s="52"/>
      <c r="T162" s="52"/>
      <c r="U162" s="52"/>
      <c r="V162" s="52"/>
      <c r="W162" s="52"/>
      <c r="X162" s="52"/>
      <c r="Y162" s="52"/>
      <c r="Z162" s="52"/>
    </row>
    <row r="163" spans="1:26" ht="20.25" customHeight="1">
      <c r="A163" s="63" t="str">
        <f>IF(OR(ISBLANK('PARTICIPANT NAME LIST'!$B163),'PARTICIPANT NAME LIST'!G163=7,'PARTICIPANT NAME LIST'!G163=8,'PARTICIPANT NAME LIST'!G163=9,'PARTICIPANT NAME LIST'!G163=10,'PARTICIPANT NAME LIST'!G163=11,'PARTICIPANT NAME LIST'!G163=12),"",COUNTA('PARTICIPANT NAME LIST'!$B$9:$B163)-COUNTIFS('PARTICIPANT NAME LIST'!$G$9:$G163,"&gt;=7",'PARTICIPANT NAME LIST'!$G$9:$G163,"&lt;=12"))</f>
        <v/>
      </c>
      <c r="B163" s="64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LIST'!$B163))</f>
        <v/>
      </c>
      <c r="C163" s="55"/>
      <c r="D163" s="65"/>
      <c r="E163" s="66" t="str">
        <f>IF(OR(ISBLANK('PARTICIPANT NAME LIST'!$B163),'PARTICIPANT NAME LIST'!$G163=7,'PARTICIPANT NAME LIST'!$G163=8,'PARTICIPANT NAME LIST'!$G163=9,'PARTICIPANT NAME LIST'!$G163=10,'PARTICIPANT NAME LIST'!$G163=11,'PARTICIPANT NAME LIST'!$G163=12),"",'PARTICIPANT NAME LIST'!$F163)</f>
        <v/>
      </c>
      <c r="F163" s="67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LIST'!$H163))</f>
        <v/>
      </c>
      <c r="G163" s="68" t="e">
        <f>IF(AND('PARTICIPANT NAME LIST'!$G163=3,'PARTICIPANT NAME LIST'!#REF!="C"),"ü","")</f>
        <v>#REF!</v>
      </c>
      <c r="H163" s="68" t="e">
        <f>IF(AND('PARTICIPANT NAME LIST'!$G163=4,'PARTICIPANT NAME LIST'!#REF!="C"),"ü","")</f>
        <v>#REF!</v>
      </c>
      <c r="I163" s="68" t="e">
        <f>IF(AND('PARTICIPANT NAME LIST'!$G163=5,'PARTICIPANT NAME LIST'!#REF!="C"),"ü","")</f>
        <v>#REF!</v>
      </c>
      <c r="J163" s="68" t="e">
        <f>IF(AND('PARTICIPANT NAME LIST'!$G163=6,'PARTICIPANT NAME LIST'!#REF!="C"),"ü","")</f>
        <v>#REF!</v>
      </c>
      <c r="K163" s="68" t="e">
        <f>IF(AND('PARTICIPANT NAME LIST'!$G163=3,'PARTICIPANT NAME LIST'!#REF!="E"),"ü","")</f>
        <v>#REF!</v>
      </c>
      <c r="L163" s="68" t="e">
        <f>IF(AND('PARTICIPANT NAME LIST'!$G163=4,'PARTICIPANT NAME LIST'!#REF!="E"),"ü","")</f>
        <v>#REF!</v>
      </c>
      <c r="M163" s="68" t="e">
        <f>IF(AND('PARTICIPANT NAME LIST'!$G163=5,'PARTICIPANT NAME LIST'!#REF!="E"),"ü","")</f>
        <v>#REF!</v>
      </c>
      <c r="N163" s="68" t="e">
        <f>IF(AND('PARTICIPANT NAME LIST'!$G163=6,'PARTICIPANT NAME LIST'!#REF!="E"),"ü","")</f>
        <v>#REF!</v>
      </c>
      <c r="O163" s="68" t="e">
        <f>IF(AND('PARTICIPANT NAME LIST'!$G163=3,'PARTICIPANT NAME LIST'!#REF!="M"),"ü","")</f>
        <v>#REF!</v>
      </c>
      <c r="P163" s="68" t="e">
        <f>IF(AND('PARTICIPANT NAME LIST'!$G163=4,'PARTICIPANT NAME LIST'!#REF!="M"),"ü","")</f>
        <v>#REF!</v>
      </c>
      <c r="Q163" s="68" t="e">
        <f>IF(AND('PARTICIPANT NAME LIST'!$G163=5,'PARTICIPANT NAME LIST'!#REF!="M"),"ü","")</f>
        <v>#REF!</v>
      </c>
      <c r="R163" s="68" t="e">
        <f>IF(AND('PARTICIPANT NAME LIST'!$G163=6,'PARTICIPANT NAME LIST'!#REF!="M"),"ü","")</f>
        <v>#REF!</v>
      </c>
      <c r="S163" s="52"/>
      <c r="T163" s="52"/>
      <c r="U163" s="52"/>
      <c r="V163" s="52"/>
      <c r="W163" s="52"/>
      <c r="X163" s="52"/>
      <c r="Y163" s="52"/>
      <c r="Z163" s="52"/>
    </row>
    <row r="164" spans="1:26" ht="20.25" customHeight="1">
      <c r="A164" s="63" t="str">
        <f>IF(OR(ISBLANK('PARTICIPANT NAME LIST'!$B164),'PARTICIPANT NAME LIST'!G164=7,'PARTICIPANT NAME LIST'!G164=8,'PARTICIPANT NAME LIST'!G164=9,'PARTICIPANT NAME LIST'!G164=10,'PARTICIPANT NAME LIST'!G164=11,'PARTICIPANT NAME LIST'!G164=12),"",COUNTA('PARTICIPANT NAME LIST'!$B$9:$B164)-COUNTIFS('PARTICIPANT NAME LIST'!$G$9:$G164,"&gt;=7",'PARTICIPANT NAME LIST'!$G$9:$G164,"&lt;=12"))</f>
        <v/>
      </c>
      <c r="B164" s="64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LIST'!$B164))</f>
        <v/>
      </c>
      <c r="C164" s="55"/>
      <c r="D164" s="65"/>
      <c r="E164" s="66" t="str">
        <f>IF(OR(ISBLANK('PARTICIPANT NAME LIST'!$B164),'PARTICIPANT NAME LIST'!$G164=7,'PARTICIPANT NAME LIST'!$G164=8,'PARTICIPANT NAME LIST'!$G164=9,'PARTICIPANT NAME LIST'!$G164=10,'PARTICIPANT NAME LIST'!$G164=11,'PARTICIPANT NAME LIST'!$G164=12),"",'PARTICIPANT NAME LIST'!$F164)</f>
        <v/>
      </c>
      <c r="F164" s="67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LIST'!$H164))</f>
        <v/>
      </c>
      <c r="G164" s="68" t="e">
        <f>IF(AND('PARTICIPANT NAME LIST'!$G164=3,'PARTICIPANT NAME LIST'!#REF!="C"),"ü","")</f>
        <v>#REF!</v>
      </c>
      <c r="H164" s="68" t="e">
        <f>IF(AND('PARTICIPANT NAME LIST'!$G164=4,'PARTICIPANT NAME LIST'!#REF!="C"),"ü","")</f>
        <v>#REF!</v>
      </c>
      <c r="I164" s="68" t="e">
        <f>IF(AND('PARTICIPANT NAME LIST'!$G164=5,'PARTICIPANT NAME LIST'!#REF!="C"),"ü","")</f>
        <v>#REF!</v>
      </c>
      <c r="J164" s="68" t="e">
        <f>IF(AND('PARTICIPANT NAME LIST'!$G164=6,'PARTICIPANT NAME LIST'!#REF!="C"),"ü","")</f>
        <v>#REF!</v>
      </c>
      <c r="K164" s="68" t="e">
        <f>IF(AND('PARTICIPANT NAME LIST'!$G164=3,'PARTICIPANT NAME LIST'!#REF!="E"),"ü","")</f>
        <v>#REF!</v>
      </c>
      <c r="L164" s="68" t="e">
        <f>IF(AND('PARTICIPANT NAME LIST'!$G164=4,'PARTICIPANT NAME LIST'!#REF!="E"),"ü","")</f>
        <v>#REF!</v>
      </c>
      <c r="M164" s="68" t="e">
        <f>IF(AND('PARTICIPANT NAME LIST'!$G164=5,'PARTICIPANT NAME LIST'!#REF!="E"),"ü","")</f>
        <v>#REF!</v>
      </c>
      <c r="N164" s="68" t="e">
        <f>IF(AND('PARTICIPANT NAME LIST'!$G164=6,'PARTICIPANT NAME LIST'!#REF!="E"),"ü","")</f>
        <v>#REF!</v>
      </c>
      <c r="O164" s="68" t="e">
        <f>IF(AND('PARTICIPANT NAME LIST'!$G164=3,'PARTICIPANT NAME LIST'!#REF!="M"),"ü","")</f>
        <v>#REF!</v>
      </c>
      <c r="P164" s="68" t="e">
        <f>IF(AND('PARTICIPANT NAME LIST'!$G164=4,'PARTICIPANT NAME LIST'!#REF!="M"),"ü","")</f>
        <v>#REF!</v>
      </c>
      <c r="Q164" s="68" t="e">
        <f>IF(AND('PARTICIPANT NAME LIST'!$G164=5,'PARTICIPANT NAME LIST'!#REF!="M"),"ü","")</f>
        <v>#REF!</v>
      </c>
      <c r="R164" s="68" t="e">
        <f>IF(AND('PARTICIPANT NAME LIST'!$G164=6,'PARTICIPANT NAME LIST'!#REF!="M"),"ü","")</f>
        <v>#REF!</v>
      </c>
      <c r="S164" s="52"/>
      <c r="T164" s="52"/>
      <c r="U164" s="52"/>
      <c r="V164" s="52"/>
      <c r="W164" s="52"/>
      <c r="X164" s="52"/>
      <c r="Y164" s="52"/>
      <c r="Z164" s="52"/>
    </row>
    <row r="165" spans="1:26" ht="20.25" customHeight="1">
      <c r="A165" s="63" t="str">
        <f>IF(OR(ISBLANK('PARTICIPANT NAME LIST'!$B165),'PARTICIPANT NAME LIST'!G165=7,'PARTICIPANT NAME LIST'!G165=8,'PARTICIPANT NAME LIST'!G165=9,'PARTICIPANT NAME LIST'!G165=10,'PARTICIPANT NAME LIST'!G165=11,'PARTICIPANT NAME LIST'!G165=12),"",COUNTA('PARTICIPANT NAME LIST'!$B$9:$B165)-COUNTIFS('PARTICIPANT NAME LIST'!$G$9:$G165,"&gt;=7",'PARTICIPANT NAME LIST'!$G$9:$G165,"&lt;=12"))</f>
        <v/>
      </c>
      <c r="B165" s="64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LIST'!$B165))</f>
        <v/>
      </c>
      <c r="C165" s="55"/>
      <c r="D165" s="65"/>
      <c r="E165" s="66" t="str">
        <f>IF(OR(ISBLANK('PARTICIPANT NAME LIST'!$B165),'PARTICIPANT NAME LIST'!$G165=7,'PARTICIPANT NAME LIST'!$G165=8,'PARTICIPANT NAME LIST'!$G165=9,'PARTICIPANT NAME LIST'!$G165=10,'PARTICIPANT NAME LIST'!$G165=11,'PARTICIPANT NAME LIST'!$G165=12),"",'PARTICIPANT NAME LIST'!$F165)</f>
        <v/>
      </c>
      <c r="F165" s="67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LIST'!$H165))</f>
        <v/>
      </c>
      <c r="G165" s="68" t="e">
        <f>IF(AND('PARTICIPANT NAME LIST'!$G165=3,'PARTICIPANT NAME LIST'!#REF!="C"),"ü","")</f>
        <v>#REF!</v>
      </c>
      <c r="H165" s="68" t="e">
        <f>IF(AND('PARTICIPANT NAME LIST'!$G165=4,'PARTICIPANT NAME LIST'!#REF!="C"),"ü","")</f>
        <v>#REF!</v>
      </c>
      <c r="I165" s="68" t="e">
        <f>IF(AND('PARTICIPANT NAME LIST'!$G165=5,'PARTICIPANT NAME LIST'!#REF!="C"),"ü","")</f>
        <v>#REF!</v>
      </c>
      <c r="J165" s="68" t="e">
        <f>IF(AND('PARTICIPANT NAME LIST'!$G165=6,'PARTICIPANT NAME LIST'!#REF!="C"),"ü","")</f>
        <v>#REF!</v>
      </c>
      <c r="K165" s="68" t="e">
        <f>IF(AND('PARTICIPANT NAME LIST'!$G165=3,'PARTICIPANT NAME LIST'!#REF!="E"),"ü","")</f>
        <v>#REF!</v>
      </c>
      <c r="L165" s="68" t="e">
        <f>IF(AND('PARTICIPANT NAME LIST'!$G165=4,'PARTICIPANT NAME LIST'!#REF!="E"),"ü","")</f>
        <v>#REF!</v>
      </c>
      <c r="M165" s="68" t="e">
        <f>IF(AND('PARTICIPANT NAME LIST'!$G165=5,'PARTICIPANT NAME LIST'!#REF!="E"),"ü","")</f>
        <v>#REF!</v>
      </c>
      <c r="N165" s="68" t="e">
        <f>IF(AND('PARTICIPANT NAME LIST'!$G165=6,'PARTICIPANT NAME LIST'!#REF!="E"),"ü","")</f>
        <v>#REF!</v>
      </c>
      <c r="O165" s="68" t="e">
        <f>IF(AND('PARTICIPANT NAME LIST'!$G165=3,'PARTICIPANT NAME LIST'!#REF!="M"),"ü","")</f>
        <v>#REF!</v>
      </c>
      <c r="P165" s="68" t="e">
        <f>IF(AND('PARTICIPANT NAME LIST'!$G165=4,'PARTICIPANT NAME LIST'!#REF!="M"),"ü","")</f>
        <v>#REF!</v>
      </c>
      <c r="Q165" s="68" t="e">
        <f>IF(AND('PARTICIPANT NAME LIST'!$G165=5,'PARTICIPANT NAME LIST'!#REF!="M"),"ü","")</f>
        <v>#REF!</v>
      </c>
      <c r="R165" s="68" t="e">
        <f>IF(AND('PARTICIPANT NAME LIST'!$G165=6,'PARTICIPANT NAME LIST'!#REF!="M"),"ü","")</f>
        <v>#REF!</v>
      </c>
      <c r="S165" s="52"/>
      <c r="T165" s="52"/>
      <c r="U165" s="52"/>
      <c r="V165" s="52"/>
      <c r="W165" s="52"/>
      <c r="X165" s="52"/>
      <c r="Y165" s="52"/>
      <c r="Z165" s="52"/>
    </row>
    <row r="166" spans="1:26" ht="20.25" customHeight="1">
      <c r="A166" s="63" t="str">
        <f>IF(OR(ISBLANK('PARTICIPANT NAME LIST'!$B166),'PARTICIPANT NAME LIST'!G166=7,'PARTICIPANT NAME LIST'!G166=8,'PARTICIPANT NAME LIST'!G166=9,'PARTICIPANT NAME LIST'!G166=10,'PARTICIPANT NAME LIST'!G166=11,'PARTICIPANT NAME LIST'!G166=12),"",COUNTA('PARTICIPANT NAME LIST'!$B$9:$B166)-COUNTIFS('PARTICIPANT NAME LIST'!$G$9:$G166,"&gt;=7",'PARTICIPANT NAME LIST'!$G$9:$G166,"&lt;=12"))</f>
        <v/>
      </c>
      <c r="B166" s="64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LIST'!$B166))</f>
        <v/>
      </c>
      <c r="C166" s="55"/>
      <c r="D166" s="65"/>
      <c r="E166" s="66" t="str">
        <f>IF(OR(ISBLANK('PARTICIPANT NAME LIST'!$B166),'PARTICIPANT NAME LIST'!$G166=7,'PARTICIPANT NAME LIST'!$G166=8,'PARTICIPANT NAME LIST'!$G166=9,'PARTICIPANT NAME LIST'!$G166=10,'PARTICIPANT NAME LIST'!$G166=11,'PARTICIPANT NAME LIST'!$G166=12),"",'PARTICIPANT NAME LIST'!$F166)</f>
        <v/>
      </c>
      <c r="F166" s="67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LIST'!$H166))</f>
        <v/>
      </c>
      <c r="G166" s="68" t="e">
        <f>IF(AND('PARTICIPANT NAME LIST'!$G166=3,'PARTICIPANT NAME LIST'!#REF!="C"),"ü","")</f>
        <v>#REF!</v>
      </c>
      <c r="H166" s="68" t="e">
        <f>IF(AND('PARTICIPANT NAME LIST'!$G166=4,'PARTICIPANT NAME LIST'!#REF!="C"),"ü","")</f>
        <v>#REF!</v>
      </c>
      <c r="I166" s="68" t="e">
        <f>IF(AND('PARTICIPANT NAME LIST'!$G166=5,'PARTICIPANT NAME LIST'!#REF!="C"),"ü","")</f>
        <v>#REF!</v>
      </c>
      <c r="J166" s="68" t="e">
        <f>IF(AND('PARTICIPANT NAME LIST'!$G166=6,'PARTICIPANT NAME LIST'!#REF!="C"),"ü","")</f>
        <v>#REF!</v>
      </c>
      <c r="K166" s="68" t="e">
        <f>IF(AND('PARTICIPANT NAME LIST'!$G166=3,'PARTICIPANT NAME LIST'!#REF!="E"),"ü","")</f>
        <v>#REF!</v>
      </c>
      <c r="L166" s="68" t="e">
        <f>IF(AND('PARTICIPANT NAME LIST'!$G166=4,'PARTICIPANT NAME LIST'!#REF!="E"),"ü","")</f>
        <v>#REF!</v>
      </c>
      <c r="M166" s="68" t="e">
        <f>IF(AND('PARTICIPANT NAME LIST'!$G166=5,'PARTICIPANT NAME LIST'!#REF!="E"),"ü","")</f>
        <v>#REF!</v>
      </c>
      <c r="N166" s="68" t="e">
        <f>IF(AND('PARTICIPANT NAME LIST'!$G166=6,'PARTICIPANT NAME LIST'!#REF!="E"),"ü","")</f>
        <v>#REF!</v>
      </c>
      <c r="O166" s="68" t="e">
        <f>IF(AND('PARTICIPANT NAME LIST'!$G166=3,'PARTICIPANT NAME LIST'!#REF!="M"),"ü","")</f>
        <v>#REF!</v>
      </c>
      <c r="P166" s="68" t="e">
        <f>IF(AND('PARTICIPANT NAME LIST'!$G166=4,'PARTICIPANT NAME LIST'!#REF!="M"),"ü","")</f>
        <v>#REF!</v>
      </c>
      <c r="Q166" s="68" t="e">
        <f>IF(AND('PARTICIPANT NAME LIST'!$G166=5,'PARTICIPANT NAME LIST'!#REF!="M"),"ü","")</f>
        <v>#REF!</v>
      </c>
      <c r="R166" s="68" t="e">
        <f>IF(AND('PARTICIPANT NAME LIST'!$G166=6,'PARTICIPANT NAME LIST'!#REF!="M"),"ü","")</f>
        <v>#REF!</v>
      </c>
      <c r="S166" s="52"/>
      <c r="T166" s="52"/>
      <c r="U166" s="52"/>
      <c r="V166" s="52"/>
      <c r="W166" s="52"/>
      <c r="X166" s="52"/>
      <c r="Y166" s="52"/>
      <c r="Z166" s="52"/>
    </row>
    <row r="167" spans="1:26" ht="20.25" customHeight="1">
      <c r="A167" s="63" t="str">
        <f>IF(OR(ISBLANK('PARTICIPANT NAME LIST'!$B167),'PARTICIPANT NAME LIST'!G167=7,'PARTICIPANT NAME LIST'!G167=8,'PARTICIPANT NAME LIST'!G167=9,'PARTICIPANT NAME LIST'!G167=10,'PARTICIPANT NAME LIST'!G167=11,'PARTICIPANT NAME LIST'!G167=12),"",COUNTA('PARTICIPANT NAME LIST'!$B$9:$B167)-COUNTIFS('PARTICIPANT NAME LIST'!$G$9:$G167,"&gt;=7",'PARTICIPANT NAME LIST'!$G$9:$G167,"&lt;=12"))</f>
        <v/>
      </c>
      <c r="B167" s="64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LIST'!$B167))</f>
        <v/>
      </c>
      <c r="C167" s="55"/>
      <c r="D167" s="65"/>
      <c r="E167" s="66" t="str">
        <f>IF(OR(ISBLANK('PARTICIPANT NAME LIST'!$B167),'PARTICIPANT NAME LIST'!$G167=7,'PARTICIPANT NAME LIST'!$G167=8,'PARTICIPANT NAME LIST'!$G167=9,'PARTICIPANT NAME LIST'!$G167=10,'PARTICIPANT NAME LIST'!$G167=11,'PARTICIPANT NAME LIST'!$G167=12),"",'PARTICIPANT NAME LIST'!$F167)</f>
        <v/>
      </c>
      <c r="F167" s="67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LIST'!$H167))</f>
        <v/>
      </c>
      <c r="G167" s="68" t="e">
        <f>IF(AND('PARTICIPANT NAME LIST'!$G167=3,'PARTICIPANT NAME LIST'!#REF!="C"),"ü","")</f>
        <v>#REF!</v>
      </c>
      <c r="H167" s="68" t="e">
        <f>IF(AND('PARTICIPANT NAME LIST'!$G167=4,'PARTICIPANT NAME LIST'!#REF!="C"),"ü","")</f>
        <v>#REF!</v>
      </c>
      <c r="I167" s="68" t="e">
        <f>IF(AND('PARTICIPANT NAME LIST'!$G167=5,'PARTICIPANT NAME LIST'!#REF!="C"),"ü","")</f>
        <v>#REF!</v>
      </c>
      <c r="J167" s="68" t="e">
        <f>IF(AND('PARTICIPANT NAME LIST'!$G167=6,'PARTICIPANT NAME LIST'!#REF!="C"),"ü","")</f>
        <v>#REF!</v>
      </c>
      <c r="K167" s="68" t="e">
        <f>IF(AND('PARTICIPANT NAME LIST'!$G167=3,'PARTICIPANT NAME LIST'!#REF!="E"),"ü","")</f>
        <v>#REF!</v>
      </c>
      <c r="L167" s="68" t="e">
        <f>IF(AND('PARTICIPANT NAME LIST'!$G167=4,'PARTICIPANT NAME LIST'!#REF!="E"),"ü","")</f>
        <v>#REF!</v>
      </c>
      <c r="M167" s="68" t="e">
        <f>IF(AND('PARTICIPANT NAME LIST'!$G167=5,'PARTICIPANT NAME LIST'!#REF!="E"),"ü","")</f>
        <v>#REF!</v>
      </c>
      <c r="N167" s="68" t="e">
        <f>IF(AND('PARTICIPANT NAME LIST'!$G167=6,'PARTICIPANT NAME LIST'!#REF!="E"),"ü","")</f>
        <v>#REF!</v>
      </c>
      <c r="O167" s="68" t="e">
        <f>IF(AND('PARTICIPANT NAME LIST'!$G167=3,'PARTICIPANT NAME LIST'!#REF!="M"),"ü","")</f>
        <v>#REF!</v>
      </c>
      <c r="P167" s="68" t="e">
        <f>IF(AND('PARTICIPANT NAME LIST'!$G167=4,'PARTICIPANT NAME LIST'!#REF!="M"),"ü","")</f>
        <v>#REF!</v>
      </c>
      <c r="Q167" s="68" t="e">
        <f>IF(AND('PARTICIPANT NAME LIST'!$G167=5,'PARTICIPANT NAME LIST'!#REF!="M"),"ü","")</f>
        <v>#REF!</v>
      </c>
      <c r="R167" s="68" t="e">
        <f>IF(AND('PARTICIPANT NAME LIST'!$G167=6,'PARTICIPANT NAME LIST'!#REF!="M"),"ü","")</f>
        <v>#REF!</v>
      </c>
      <c r="S167" s="52"/>
      <c r="T167" s="52"/>
      <c r="U167" s="52"/>
      <c r="V167" s="52"/>
      <c r="W167" s="52"/>
      <c r="X167" s="52"/>
      <c r="Y167" s="52"/>
      <c r="Z167" s="52"/>
    </row>
    <row r="168" spans="1:26" ht="20.25" customHeight="1">
      <c r="A168" s="63" t="str">
        <f>IF(OR(ISBLANK('PARTICIPANT NAME LIST'!$B168),'PARTICIPANT NAME LIST'!G168=7,'PARTICIPANT NAME LIST'!G168=8,'PARTICIPANT NAME LIST'!G168=9,'PARTICIPANT NAME LIST'!G168=10,'PARTICIPANT NAME LIST'!G168=11,'PARTICIPANT NAME LIST'!G168=12),"",COUNTA('PARTICIPANT NAME LIST'!$B$9:$B168)-COUNTIFS('PARTICIPANT NAME LIST'!$G$9:$G168,"&gt;=7",'PARTICIPANT NAME LIST'!$G$9:$G168,"&lt;=12"))</f>
        <v/>
      </c>
      <c r="B168" s="64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LIST'!$B168))</f>
        <v/>
      </c>
      <c r="C168" s="55"/>
      <c r="D168" s="65"/>
      <c r="E168" s="66" t="str">
        <f>IF(OR(ISBLANK('PARTICIPANT NAME LIST'!$B168),'PARTICIPANT NAME LIST'!$G168=7,'PARTICIPANT NAME LIST'!$G168=8,'PARTICIPANT NAME LIST'!$G168=9,'PARTICIPANT NAME LIST'!$G168=10,'PARTICIPANT NAME LIST'!$G168=11,'PARTICIPANT NAME LIST'!$G168=12),"",'PARTICIPANT NAME LIST'!$F168)</f>
        <v/>
      </c>
      <c r="F168" s="67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LIST'!$H168))</f>
        <v/>
      </c>
      <c r="G168" s="68" t="e">
        <f>IF(AND('PARTICIPANT NAME LIST'!$G168=3,'PARTICIPANT NAME LIST'!#REF!="C"),"ü","")</f>
        <v>#REF!</v>
      </c>
      <c r="H168" s="68" t="e">
        <f>IF(AND('PARTICIPANT NAME LIST'!$G168=4,'PARTICIPANT NAME LIST'!#REF!="C"),"ü","")</f>
        <v>#REF!</v>
      </c>
      <c r="I168" s="68" t="e">
        <f>IF(AND('PARTICIPANT NAME LIST'!$G168=5,'PARTICIPANT NAME LIST'!#REF!="C"),"ü","")</f>
        <v>#REF!</v>
      </c>
      <c r="J168" s="68" t="e">
        <f>IF(AND('PARTICIPANT NAME LIST'!$G168=6,'PARTICIPANT NAME LIST'!#REF!="C"),"ü","")</f>
        <v>#REF!</v>
      </c>
      <c r="K168" s="68" t="e">
        <f>IF(AND('PARTICIPANT NAME LIST'!$G168=3,'PARTICIPANT NAME LIST'!#REF!="E"),"ü","")</f>
        <v>#REF!</v>
      </c>
      <c r="L168" s="68" t="e">
        <f>IF(AND('PARTICIPANT NAME LIST'!$G168=4,'PARTICIPANT NAME LIST'!#REF!="E"),"ü","")</f>
        <v>#REF!</v>
      </c>
      <c r="M168" s="68" t="e">
        <f>IF(AND('PARTICIPANT NAME LIST'!$G168=5,'PARTICIPANT NAME LIST'!#REF!="E"),"ü","")</f>
        <v>#REF!</v>
      </c>
      <c r="N168" s="68" t="e">
        <f>IF(AND('PARTICIPANT NAME LIST'!$G168=6,'PARTICIPANT NAME LIST'!#REF!="E"),"ü","")</f>
        <v>#REF!</v>
      </c>
      <c r="O168" s="68" t="e">
        <f>IF(AND('PARTICIPANT NAME LIST'!$G168=3,'PARTICIPANT NAME LIST'!#REF!="M"),"ü","")</f>
        <v>#REF!</v>
      </c>
      <c r="P168" s="68" t="e">
        <f>IF(AND('PARTICIPANT NAME LIST'!$G168=4,'PARTICIPANT NAME LIST'!#REF!="M"),"ü","")</f>
        <v>#REF!</v>
      </c>
      <c r="Q168" s="68" t="e">
        <f>IF(AND('PARTICIPANT NAME LIST'!$G168=5,'PARTICIPANT NAME LIST'!#REF!="M"),"ü","")</f>
        <v>#REF!</v>
      </c>
      <c r="R168" s="68" t="e">
        <f>IF(AND('PARTICIPANT NAME LIST'!$G168=6,'PARTICIPANT NAME LIST'!#REF!="M"),"ü","")</f>
        <v>#REF!</v>
      </c>
      <c r="S168" s="52"/>
      <c r="T168" s="52"/>
      <c r="U168" s="52"/>
      <c r="V168" s="52"/>
      <c r="W168" s="52"/>
      <c r="X168" s="52"/>
      <c r="Y168" s="52"/>
      <c r="Z168" s="52"/>
    </row>
    <row r="169" spans="1:26" ht="20.25" customHeight="1">
      <c r="A169" s="63" t="str">
        <f>IF(OR(ISBLANK('PARTICIPANT NAME LIST'!$B169),'PARTICIPANT NAME LIST'!G169=7,'PARTICIPANT NAME LIST'!G169=8,'PARTICIPANT NAME LIST'!G169=9,'PARTICIPANT NAME LIST'!G169=10,'PARTICIPANT NAME LIST'!G169=11,'PARTICIPANT NAME LIST'!G169=12),"",COUNTA('PARTICIPANT NAME LIST'!$B$9:$B169)-COUNTIFS('PARTICIPANT NAME LIST'!$G$9:$G169,"&gt;=7",'PARTICIPANT NAME LIST'!$G$9:$G169,"&lt;=12"))</f>
        <v/>
      </c>
      <c r="B169" s="64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LIST'!$B169))</f>
        <v/>
      </c>
      <c r="C169" s="55"/>
      <c r="D169" s="65"/>
      <c r="E169" s="66" t="str">
        <f>IF(OR(ISBLANK('PARTICIPANT NAME LIST'!$B169),'PARTICIPANT NAME LIST'!$G169=7,'PARTICIPANT NAME LIST'!$G169=8,'PARTICIPANT NAME LIST'!$G169=9,'PARTICIPANT NAME LIST'!$G169=10,'PARTICIPANT NAME LIST'!$G169=11,'PARTICIPANT NAME LIST'!$G169=12),"",'PARTICIPANT NAME LIST'!$F169)</f>
        <v/>
      </c>
      <c r="F169" s="67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LIST'!$H169))</f>
        <v/>
      </c>
      <c r="G169" s="68" t="e">
        <f>IF(AND('PARTICIPANT NAME LIST'!$G169=3,'PARTICIPANT NAME LIST'!#REF!="C"),"ü","")</f>
        <v>#REF!</v>
      </c>
      <c r="H169" s="68" t="e">
        <f>IF(AND('PARTICIPANT NAME LIST'!$G169=4,'PARTICIPANT NAME LIST'!#REF!="C"),"ü","")</f>
        <v>#REF!</v>
      </c>
      <c r="I169" s="68" t="e">
        <f>IF(AND('PARTICIPANT NAME LIST'!$G169=5,'PARTICIPANT NAME LIST'!#REF!="C"),"ü","")</f>
        <v>#REF!</v>
      </c>
      <c r="J169" s="68" t="e">
        <f>IF(AND('PARTICIPANT NAME LIST'!$G169=6,'PARTICIPANT NAME LIST'!#REF!="C"),"ü","")</f>
        <v>#REF!</v>
      </c>
      <c r="K169" s="68" t="e">
        <f>IF(AND('PARTICIPANT NAME LIST'!$G169=3,'PARTICIPANT NAME LIST'!#REF!="E"),"ü","")</f>
        <v>#REF!</v>
      </c>
      <c r="L169" s="68" t="e">
        <f>IF(AND('PARTICIPANT NAME LIST'!$G169=4,'PARTICIPANT NAME LIST'!#REF!="E"),"ü","")</f>
        <v>#REF!</v>
      </c>
      <c r="M169" s="68" t="e">
        <f>IF(AND('PARTICIPANT NAME LIST'!$G169=5,'PARTICIPANT NAME LIST'!#REF!="E"),"ü","")</f>
        <v>#REF!</v>
      </c>
      <c r="N169" s="68" t="e">
        <f>IF(AND('PARTICIPANT NAME LIST'!$G169=6,'PARTICIPANT NAME LIST'!#REF!="E"),"ü","")</f>
        <v>#REF!</v>
      </c>
      <c r="O169" s="68" t="e">
        <f>IF(AND('PARTICIPANT NAME LIST'!$G169=3,'PARTICIPANT NAME LIST'!#REF!="M"),"ü","")</f>
        <v>#REF!</v>
      </c>
      <c r="P169" s="68" t="e">
        <f>IF(AND('PARTICIPANT NAME LIST'!$G169=4,'PARTICIPANT NAME LIST'!#REF!="M"),"ü","")</f>
        <v>#REF!</v>
      </c>
      <c r="Q169" s="68" t="e">
        <f>IF(AND('PARTICIPANT NAME LIST'!$G169=5,'PARTICIPANT NAME LIST'!#REF!="M"),"ü","")</f>
        <v>#REF!</v>
      </c>
      <c r="R169" s="68" t="e">
        <f>IF(AND('PARTICIPANT NAME LIST'!$G169=6,'PARTICIPANT NAME LIST'!#REF!="M"),"ü","")</f>
        <v>#REF!</v>
      </c>
      <c r="S169" s="52"/>
      <c r="T169" s="52"/>
      <c r="U169" s="52"/>
      <c r="V169" s="52"/>
      <c r="W169" s="52"/>
      <c r="X169" s="52"/>
      <c r="Y169" s="52"/>
      <c r="Z169" s="52"/>
    </row>
    <row r="170" spans="1:26" ht="20.25" customHeight="1">
      <c r="A170" s="63" t="str">
        <f>IF(OR(ISBLANK('PARTICIPANT NAME LIST'!$B170),'PARTICIPANT NAME LIST'!G170=7,'PARTICIPANT NAME LIST'!G170=8,'PARTICIPANT NAME LIST'!G170=9,'PARTICIPANT NAME LIST'!G170=10,'PARTICIPANT NAME LIST'!G170=11,'PARTICIPANT NAME LIST'!G170=12),"",COUNTA('PARTICIPANT NAME LIST'!$B$9:$B170)-COUNTIFS('PARTICIPANT NAME LIST'!$G$9:$G170,"&gt;=7",'PARTICIPANT NAME LIST'!$G$9:$G170,"&lt;=12"))</f>
        <v/>
      </c>
      <c r="B170" s="64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LIST'!$B170))</f>
        <v/>
      </c>
      <c r="C170" s="55"/>
      <c r="D170" s="65"/>
      <c r="E170" s="66" t="str">
        <f>IF(OR(ISBLANK('PARTICIPANT NAME LIST'!$B170),'PARTICIPANT NAME LIST'!$G170=7,'PARTICIPANT NAME LIST'!$G170=8,'PARTICIPANT NAME LIST'!$G170=9,'PARTICIPANT NAME LIST'!$G170=10,'PARTICIPANT NAME LIST'!$G170=11,'PARTICIPANT NAME LIST'!$G170=12),"",'PARTICIPANT NAME LIST'!$F170)</f>
        <v/>
      </c>
      <c r="F170" s="67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LIST'!$H170))</f>
        <v/>
      </c>
      <c r="G170" s="68" t="e">
        <f>IF(AND('PARTICIPANT NAME LIST'!$G170=3,'PARTICIPANT NAME LIST'!#REF!="C"),"ü","")</f>
        <v>#REF!</v>
      </c>
      <c r="H170" s="68" t="e">
        <f>IF(AND('PARTICIPANT NAME LIST'!$G170=4,'PARTICIPANT NAME LIST'!#REF!="C"),"ü","")</f>
        <v>#REF!</v>
      </c>
      <c r="I170" s="68" t="e">
        <f>IF(AND('PARTICIPANT NAME LIST'!$G170=5,'PARTICIPANT NAME LIST'!#REF!="C"),"ü","")</f>
        <v>#REF!</v>
      </c>
      <c r="J170" s="68" t="e">
        <f>IF(AND('PARTICIPANT NAME LIST'!$G170=6,'PARTICIPANT NAME LIST'!#REF!="C"),"ü","")</f>
        <v>#REF!</v>
      </c>
      <c r="K170" s="68" t="e">
        <f>IF(AND('PARTICIPANT NAME LIST'!$G170=3,'PARTICIPANT NAME LIST'!#REF!="E"),"ü","")</f>
        <v>#REF!</v>
      </c>
      <c r="L170" s="68" t="e">
        <f>IF(AND('PARTICIPANT NAME LIST'!$G170=4,'PARTICIPANT NAME LIST'!#REF!="E"),"ü","")</f>
        <v>#REF!</v>
      </c>
      <c r="M170" s="68" t="e">
        <f>IF(AND('PARTICIPANT NAME LIST'!$G170=5,'PARTICIPANT NAME LIST'!#REF!="E"),"ü","")</f>
        <v>#REF!</v>
      </c>
      <c r="N170" s="68" t="e">
        <f>IF(AND('PARTICIPANT NAME LIST'!$G170=6,'PARTICIPANT NAME LIST'!#REF!="E"),"ü","")</f>
        <v>#REF!</v>
      </c>
      <c r="O170" s="68" t="e">
        <f>IF(AND('PARTICIPANT NAME LIST'!$G170=3,'PARTICIPANT NAME LIST'!#REF!="M"),"ü","")</f>
        <v>#REF!</v>
      </c>
      <c r="P170" s="68" t="e">
        <f>IF(AND('PARTICIPANT NAME LIST'!$G170=4,'PARTICIPANT NAME LIST'!#REF!="M"),"ü","")</f>
        <v>#REF!</v>
      </c>
      <c r="Q170" s="68" t="e">
        <f>IF(AND('PARTICIPANT NAME LIST'!$G170=5,'PARTICIPANT NAME LIST'!#REF!="M"),"ü","")</f>
        <v>#REF!</v>
      </c>
      <c r="R170" s="68" t="e">
        <f>IF(AND('PARTICIPANT NAME LIST'!$G170=6,'PARTICIPANT NAME LIST'!#REF!="M"),"ü","")</f>
        <v>#REF!</v>
      </c>
      <c r="S170" s="52"/>
      <c r="T170" s="52"/>
      <c r="U170" s="52"/>
      <c r="V170" s="52"/>
      <c r="W170" s="52"/>
      <c r="X170" s="52"/>
      <c r="Y170" s="52"/>
      <c r="Z170" s="52"/>
    </row>
    <row r="171" spans="1:26" ht="20.25" customHeight="1">
      <c r="A171" s="63" t="str">
        <f>IF(OR(ISBLANK('PARTICIPANT NAME LIST'!$B171),'PARTICIPANT NAME LIST'!G171=7,'PARTICIPANT NAME LIST'!G171=8,'PARTICIPANT NAME LIST'!G171=9,'PARTICIPANT NAME LIST'!G171=10,'PARTICIPANT NAME LIST'!G171=11,'PARTICIPANT NAME LIST'!G171=12),"",COUNTA('PARTICIPANT NAME LIST'!$B$9:$B171)-COUNTIFS('PARTICIPANT NAME LIST'!$G$9:$G171,"&gt;=7",'PARTICIPANT NAME LIST'!$G$9:$G171,"&lt;=12"))</f>
        <v/>
      </c>
      <c r="B171" s="64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LIST'!$B171))</f>
        <v/>
      </c>
      <c r="C171" s="55"/>
      <c r="D171" s="65"/>
      <c r="E171" s="66" t="str">
        <f>IF(OR(ISBLANK('PARTICIPANT NAME LIST'!$B171),'PARTICIPANT NAME LIST'!$G171=7,'PARTICIPANT NAME LIST'!$G171=8,'PARTICIPANT NAME LIST'!$G171=9,'PARTICIPANT NAME LIST'!$G171=10,'PARTICIPANT NAME LIST'!$G171=11,'PARTICIPANT NAME LIST'!$G171=12),"",'PARTICIPANT NAME LIST'!$F171)</f>
        <v/>
      </c>
      <c r="F171" s="67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LIST'!$H171))</f>
        <v/>
      </c>
      <c r="G171" s="68" t="e">
        <f>IF(AND('PARTICIPANT NAME LIST'!$G171=3,'PARTICIPANT NAME LIST'!#REF!="C"),"ü","")</f>
        <v>#REF!</v>
      </c>
      <c r="H171" s="68" t="e">
        <f>IF(AND('PARTICIPANT NAME LIST'!$G171=4,'PARTICIPANT NAME LIST'!#REF!="C"),"ü","")</f>
        <v>#REF!</v>
      </c>
      <c r="I171" s="68" t="e">
        <f>IF(AND('PARTICIPANT NAME LIST'!$G171=5,'PARTICIPANT NAME LIST'!#REF!="C"),"ü","")</f>
        <v>#REF!</v>
      </c>
      <c r="J171" s="68" t="e">
        <f>IF(AND('PARTICIPANT NAME LIST'!$G171=6,'PARTICIPANT NAME LIST'!#REF!="C"),"ü","")</f>
        <v>#REF!</v>
      </c>
      <c r="K171" s="68" t="e">
        <f>IF(AND('PARTICIPANT NAME LIST'!$G171=3,'PARTICIPANT NAME LIST'!#REF!="E"),"ü","")</f>
        <v>#REF!</v>
      </c>
      <c r="L171" s="68" t="e">
        <f>IF(AND('PARTICIPANT NAME LIST'!$G171=4,'PARTICIPANT NAME LIST'!#REF!="E"),"ü","")</f>
        <v>#REF!</v>
      </c>
      <c r="M171" s="68" t="e">
        <f>IF(AND('PARTICIPANT NAME LIST'!$G171=5,'PARTICIPANT NAME LIST'!#REF!="E"),"ü","")</f>
        <v>#REF!</v>
      </c>
      <c r="N171" s="68" t="e">
        <f>IF(AND('PARTICIPANT NAME LIST'!$G171=6,'PARTICIPANT NAME LIST'!#REF!="E"),"ü","")</f>
        <v>#REF!</v>
      </c>
      <c r="O171" s="68" t="e">
        <f>IF(AND('PARTICIPANT NAME LIST'!$G171=3,'PARTICIPANT NAME LIST'!#REF!="M"),"ü","")</f>
        <v>#REF!</v>
      </c>
      <c r="P171" s="68" t="e">
        <f>IF(AND('PARTICIPANT NAME LIST'!$G171=4,'PARTICIPANT NAME LIST'!#REF!="M"),"ü","")</f>
        <v>#REF!</v>
      </c>
      <c r="Q171" s="68" t="e">
        <f>IF(AND('PARTICIPANT NAME LIST'!$G171=5,'PARTICIPANT NAME LIST'!#REF!="M"),"ü","")</f>
        <v>#REF!</v>
      </c>
      <c r="R171" s="68" t="e">
        <f>IF(AND('PARTICIPANT NAME LIST'!$G171=6,'PARTICIPANT NAME LIST'!#REF!="M"),"ü","")</f>
        <v>#REF!</v>
      </c>
      <c r="S171" s="52"/>
      <c r="T171" s="52"/>
      <c r="U171" s="52"/>
      <c r="V171" s="52"/>
      <c r="W171" s="52"/>
      <c r="X171" s="52"/>
      <c r="Y171" s="52"/>
      <c r="Z171" s="52"/>
    </row>
    <row r="172" spans="1:26" ht="20.25" customHeight="1">
      <c r="A172" s="63" t="str">
        <f>IF(OR(ISBLANK('PARTICIPANT NAME LIST'!$B172),'PARTICIPANT NAME LIST'!G172=7,'PARTICIPANT NAME LIST'!G172=8,'PARTICIPANT NAME LIST'!G172=9,'PARTICIPANT NAME LIST'!G172=10,'PARTICIPANT NAME LIST'!G172=11,'PARTICIPANT NAME LIST'!G172=12),"",COUNTA('PARTICIPANT NAME LIST'!$B$9:$B172)-COUNTIFS('PARTICIPANT NAME LIST'!$G$9:$G172,"&gt;=7",'PARTICIPANT NAME LIST'!$G$9:$G172,"&lt;=12"))</f>
        <v/>
      </c>
      <c r="B172" s="64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LIST'!$B172))</f>
        <v/>
      </c>
      <c r="C172" s="55"/>
      <c r="D172" s="65"/>
      <c r="E172" s="66" t="str">
        <f>IF(OR(ISBLANK('PARTICIPANT NAME LIST'!$B172),'PARTICIPANT NAME LIST'!$G172=7,'PARTICIPANT NAME LIST'!$G172=8,'PARTICIPANT NAME LIST'!$G172=9,'PARTICIPANT NAME LIST'!$G172=10,'PARTICIPANT NAME LIST'!$G172=11,'PARTICIPANT NAME LIST'!$G172=12),"",'PARTICIPANT NAME LIST'!$F172)</f>
        <v/>
      </c>
      <c r="F172" s="67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LIST'!$H172))</f>
        <v/>
      </c>
      <c r="G172" s="68" t="e">
        <f>IF(AND('PARTICIPANT NAME LIST'!$G172=3,'PARTICIPANT NAME LIST'!#REF!="C"),"ü","")</f>
        <v>#REF!</v>
      </c>
      <c r="H172" s="68" t="e">
        <f>IF(AND('PARTICIPANT NAME LIST'!$G172=4,'PARTICIPANT NAME LIST'!#REF!="C"),"ü","")</f>
        <v>#REF!</v>
      </c>
      <c r="I172" s="68" t="e">
        <f>IF(AND('PARTICIPANT NAME LIST'!$G172=5,'PARTICIPANT NAME LIST'!#REF!="C"),"ü","")</f>
        <v>#REF!</v>
      </c>
      <c r="J172" s="68" t="e">
        <f>IF(AND('PARTICIPANT NAME LIST'!$G172=6,'PARTICIPANT NAME LIST'!#REF!="C"),"ü","")</f>
        <v>#REF!</v>
      </c>
      <c r="K172" s="68" t="e">
        <f>IF(AND('PARTICIPANT NAME LIST'!$G172=3,'PARTICIPANT NAME LIST'!#REF!="E"),"ü","")</f>
        <v>#REF!</v>
      </c>
      <c r="L172" s="68" t="e">
        <f>IF(AND('PARTICIPANT NAME LIST'!$G172=4,'PARTICIPANT NAME LIST'!#REF!="E"),"ü","")</f>
        <v>#REF!</v>
      </c>
      <c r="M172" s="68" t="e">
        <f>IF(AND('PARTICIPANT NAME LIST'!$G172=5,'PARTICIPANT NAME LIST'!#REF!="E"),"ü","")</f>
        <v>#REF!</v>
      </c>
      <c r="N172" s="68" t="e">
        <f>IF(AND('PARTICIPANT NAME LIST'!$G172=6,'PARTICIPANT NAME LIST'!#REF!="E"),"ü","")</f>
        <v>#REF!</v>
      </c>
      <c r="O172" s="68" t="e">
        <f>IF(AND('PARTICIPANT NAME LIST'!$G172=3,'PARTICIPANT NAME LIST'!#REF!="M"),"ü","")</f>
        <v>#REF!</v>
      </c>
      <c r="P172" s="68" t="e">
        <f>IF(AND('PARTICIPANT NAME LIST'!$G172=4,'PARTICIPANT NAME LIST'!#REF!="M"),"ü","")</f>
        <v>#REF!</v>
      </c>
      <c r="Q172" s="68" t="e">
        <f>IF(AND('PARTICIPANT NAME LIST'!$G172=5,'PARTICIPANT NAME LIST'!#REF!="M"),"ü","")</f>
        <v>#REF!</v>
      </c>
      <c r="R172" s="68" t="e">
        <f>IF(AND('PARTICIPANT NAME LIST'!$G172=6,'PARTICIPANT NAME LIST'!#REF!="M"),"ü","")</f>
        <v>#REF!</v>
      </c>
      <c r="S172" s="52"/>
      <c r="T172" s="52"/>
      <c r="U172" s="52"/>
      <c r="V172" s="52"/>
      <c r="W172" s="52"/>
      <c r="X172" s="52"/>
      <c r="Y172" s="52"/>
      <c r="Z172" s="52"/>
    </row>
    <row r="173" spans="1:26" ht="20.25" customHeight="1">
      <c r="A173" s="63" t="str">
        <f>IF(OR(ISBLANK('PARTICIPANT NAME LIST'!$B173),'PARTICIPANT NAME LIST'!G173=7,'PARTICIPANT NAME LIST'!G173=8,'PARTICIPANT NAME LIST'!G173=9,'PARTICIPANT NAME LIST'!G173=10,'PARTICIPANT NAME LIST'!G173=11,'PARTICIPANT NAME LIST'!G173=12),"",COUNTA('PARTICIPANT NAME LIST'!$B$9:$B173)-COUNTIFS('PARTICIPANT NAME LIST'!$G$9:$G173,"&gt;=7",'PARTICIPANT NAME LIST'!$G$9:$G173,"&lt;=12"))</f>
        <v/>
      </c>
      <c r="B173" s="64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LIST'!$B173))</f>
        <v/>
      </c>
      <c r="C173" s="55"/>
      <c r="D173" s="65"/>
      <c r="E173" s="66" t="str">
        <f>IF(OR(ISBLANK('PARTICIPANT NAME LIST'!$B173),'PARTICIPANT NAME LIST'!$G173=7,'PARTICIPANT NAME LIST'!$G173=8,'PARTICIPANT NAME LIST'!$G173=9,'PARTICIPANT NAME LIST'!$G173=10,'PARTICIPANT NAME LIST'!$G173=11,'PARTICIPANT NAME LIST'!$G173=12),"",'PARTICIPANT NAME LIST'!$F173)</f>
        <v/>
      </c>
      <c r="F173" s="67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LIST'!$H173))</f>
        <v/>
      </c>
      <c r="G173" s="68" t="e">
        <f>IF(AND('PARTICIPANT NAME LIST'!$G173=3,'PARTICIPANT NAME LIST'!#REF!="C"),"ü","")</f>
        <v>#REF!</v>
      </c>
      <c r="H173" s="68" t="e">
        <f>IF(AND('PARTICIPANT NAME LIST'!$G173=4,'PARTICIPANT NAME LIST'!#REF!="C"),"ü","")</f>
        <v>#REF!</v>
      </c>
      <c r="I173" s="68" t="e">
        <f>IF(AND('PARTICIPANT NAME LIST'!$G173=5,'PARTICIPANT NAME LIST'!#REF!="C"),"ü","")</f>
        <v>#REF!</v>
      </c>
      <c r="J173" s="68" t="e">
        <f>IF(AND('PARTICIPANT NAME LIST'!$G173=6,'PARTICIPANT NAME LIST'!#REF!="C"),"ü","")</f>
        <v>#REF!</v>
      </c>
      <c r="K173" s="68" t="e">
        <f>IF(AND('PARTICIPANT NAME LIST'!$G173=3,'PARTICIPANT NAME LIST'!#REF!="E"),"ü","")</f>
        <v>#REF!</v>
      </c>
      <c r="L173" s="68" t="e">
        <f>IF(AND('PARTICIPANT NAME LIST'!$G173=4,'PARTICIPANT NAME LIST'!#REF!="E"),"ü","")</f>
        <v>#REF!</v>
      </c>
      <c r="M173" s="68" t="e">
        <f>IF(AND('PARTICIPANT NAME LIST'!$G173=5,'PARTICIPANT NAME LIST'!#REF!="E"),"ü","")</f>
        <v>#REF!</v>
      </c>
      <c r="N173" s="68" t="e">
        <f>IF(AND('PARTICIPANT NAME LIST'!$G173=6,'PARTICIPANT NAME LIST'!#REF!="E"),"ü","")</f>
        <v>#REF!</v>
      </c>
      <c r="O173" s="68" t="e">
        <f>IF(AND('PARTICIPANT NAME LIST'!$G173=3,'PARTICIPANT NAME LIST'!#REF!="M"),"ü","")</f>
        <v>#REF!</v>
      </c>
      <c r="P173" s="68" t="e">
        <f>IF(AND('PARTICIPANT NAME LIST'!$G173=4,'PARTICIPANT NAME LIST'!#REF!="M"),"ü","")</f>
        <v>#REF!</v>
      </c>
      <c r="Q173" s="68" t="e">
        <f>IF(AND('PARTICIPANT NAME LIST'!$G173=5,'PARTICIPANT NAME LIST'!#REF!="M"),"ü","")</f>
        <v>#REF!</v>
      </c>
      <c r="R173" s="68" t="e">
        <f>IF(AND('PARTICIPANT NAME LIST'!$G173=6,'PARTICIPANT NAME LIST'!#REF!="M"),"ü","")</f>
        <v>#REF!</v>
      </c>
      <c r="S173" s="52"/>
      <c r="T173" s="52"/>
      <c r="U173" s="52"/>
      <c r="V173" s="52"/>
      <c r="W173" s="52"/>
      <c r="X173" s="52"/>
      <c r="Y173" s="52"/>
      <c r="Z173" s="52"/>
    </row>
    <row r="174" spans="1:26" ht="20.25" customHeight="1">
      <c r="A174" s="63" t="str">
        <f>IF(OR(ISBLANK('PARTICIPANT NAME LIST'!$B174),'PARTICIPANT NAME LIST'!G174=7,'PARTICIPANT NAME LIST'!G174=8,'PARTICIPANT NAME LIST'!G174=9,'PARTICIPANT NAME LIST'!G174=10,'PARTICIPANT NAME LIST'!G174=11,'PARTICIPANT NAME LIST'!G174=12),"",COUNTA('PARTICIPANT NAME LIST'!$B$9:$B174)-COUNTIFS('PARTICIPANT NAME LIST'!$G$9:$G174,"&gt;=7",'PARTICIPANT NAME LIST'!$G$9:$G174,"&lt;=12"))</f>
        <v/>
      </c>
      <c r="B174" s="64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LIST'!$B174))</f>
        <v/>
      </c>
      <c r="C174" s="55"/>
      <c r="D174" s="65"/>
      <c r="E174" s="66" t="str">
        <f>IF(OR(ISBLANK('PARTICIPANT NAME LIST'!$B174),'PARTICIPANT NAME LIST'!$G174=7,'PARTICIPANT NAME LIST'!$G174=8,'PARTICIPANT NAME LIST'!$G174=9,'PARTICIPANT NAME LIST'!$G174=10,'PARTICIPANT NAME LIST'!$G174=11,'PARTICIPANT NAME LIST'!$G174=12),"",'PARTICIPANT NAME LIST'!$F174)</f>
        <v/>
      </c>
      <c r="F174" s="67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LIST'!$H174))</f>
        <v/>
      </c>
      <c r="G174" s="68" t="e">
        <f>IF(AND('PARTICIPANT NAME LIST'!$G174=3,'PARTICIPANT NAME LIST'!#REF!="C"),"ü","")</f>
        <v>#REF!</v>
      </c>
      <c r="H174" s="68" t="e">
        <f>IF(AND('PARTICIPANT NAME LIST'!$G174=4,'PARTICIPANT NAME LIST'!#REF!="C"),"ü","")</f>
        <v>#REF!</v>
      </c>
      <c r="I174" s="68" t="e">
        <f>IF(AND('PARTICIPANT NAME LIST'!$G174=5,'PARTICIPANT NAME LIST'!#REF!="C"),"ü","")</f>
        <v>#REF!</v>
      </c>
      <c r="J174" s="68" t="e">
        <f>IF(AND('PARTICIPANT NAME LIST'!$G174=6,'PARTICIPANT NAME LIST'!#REF!="C"),"ü","")</f>
        <v>#REF!</v>
      </c>
      <c r="K174" s="68" t="e">
        <f>IF(AND('PARTICIPANT NAME LIST'!$G174=3,'PARTICIPANT NAME LIST'!#REF!="E"),"ü","")</f>
        <v>#REF!</v>
      </c>
      <c r="L174" s="68" t="e">
        <f>IF(AND('PARTICIPANT NAME LIST'!$G174=4,'PARTICIPANT NAME LIST'!#REF!="E"),"ü","")</f>
        <v>#REF!</v>
      </c>
      <c r="M174" s="68" t="e">
        <f>IF(AND('PARTICIPANT NAME LIST'!$G174=5,'PARTICIPANT NAME LIST'!#REF!="E"),"ü","")</f>
        <v>#REF!</v>
      </c>
      <c r="N174" s="68" t="e">
        <f>IF(AND('PARTICIPANT NAME LIST'!$G174=6,'PARTICIPANT NAME LIST'!#REF!="E"),"ü","")</f>
        <v>#REF!</v>
      </c>
      <c r="O174" s="68" t="e">
        <f>IF(AND('PARTICIPANT NAME LIST'!$G174=3,'PARTICIPANT NAME LIST'!#REF!="M"),"ü","")</f>
        <v>#REF!</v>
      </c>
      <c r="P174" s="68" t="e">
        <f>IF(AND('PARTICIPANT NAME LIST'!$G174=4,'PARTICIPANT NAME LIST'!#REF!="M"),"ü","")</f>
        <v>#REF!</v>
      </c>
      <c r="Q174" s="68" t="e">
        <f>IF(AND('PARTICIPANT NAME LIST'!$G174=5,'PARTICIPANT NAME LIST'!#REF!="M"),"ü","")</f>
        <v>#REF!</v>
      </c>
      <c r="R174" s="68" t="e">
        <f>IF(AND('PARTICIPANT NAME LIST'!$G174=6,'PARTICIPANT NAME LIST'!#REF!="M"),"ü","")</f>
        <v>#REF!</v>
      </c>
      <c r="S174" s="52"/>
      <c r="T174" s="52"/>
      <c r="U174" s="52"/>
      <c r="V174" s="52"/>
      <c r="W174" s="52"/>
      <c r="X174" s="52"/>
      <c r="Y174" s="52"/>
      <c r="Z174" s="52"/>
    </row>
    <row r="175" spans="1:26" ht="20.25" customHeight="1">
      <c r="A175" s="63" t="str">
        <f>IF(OR(ISBLANK('PARTICIPANT NAME LIST'!$B175),'PARTICIPANT NAME LIST'!G175=7,'PARTICIPANT NAME LIST'!G175=8,'PARTICIPANT NAME LIST'!G175=9,'PARTICIPANT NAME LIST'!G175=10,'PARTICIPANT NAME LIST'!G175=11,'PARTICIPANT NAME LIST'!G175=12),"",COUNTA('PARTICIPANT NAME LIST'!$B$9:$B175)-COUNTIFS('PARTICIPANT NAME LIST'!$G$9:$G175,"&gt;=7",'PARTICIPANT NAME LIST'!$G$9:$G175,"&lt;=12"))</f>
        <v/>
      </c>
      <c r="B175" s="64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LIST'!$B175))</f>
        <v/>
      </c>
      <c r="C175" s="55"/>
      <c r="D175" s="65"/>
      <c r="E175" s="66" t="str">
        <f>IF(OR(ISBLANK('PARTICIPANT NAME LIST'!$B175),'PARTICIPANT NAME LIST'!$G175=7,'PARTICIPANT NAME LIST'!$G175=8,'PARTICIPANT NAME LIST'!$G175=9,'PARTICIPANT NAME LIST'!$G175=10,'PARTICIPANT NAME LIST'!$G175=11,'PARTICIPANT NAME LIST'!$G175=12),"",'PARTICIPANT NAME LIST'!$F175)</f>
        <v/>
      </c>
      <c r="F175" s="67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LIST'!$H175))</f>
        <v/>
      </c>
      <c r="G175" s="68" t="e">
        <f>IF(AND('PARTICIPANT NAME LIST'!$G175=3,'PARTICIPANT NAME LIST'!#REF!="C"),"ü","")</f>
        <v>#REF!</v>
      </c>
      <c r="H175" s="68" t="e">
        <f>IF(AND('PARTICIPANT NAME LIST'!$G175=4,'PARTICIPANT NAME LIST'!#REF!="C"),"ü","")</f>
        <v>#REF!</v>
      </c>
      <c r="I175" s="68" t="e">
        <f>IF(AND('PARTICIPANT NAME LIST'!$G175=5,'PARTICIPANT NAME LIST'!#REF!="C"),"ü","")</f>
        <v>#REF!</v>
      </c>
      <c r="J175" s="68" t="e">
        <f>IF(AND('PARTICIPANT NAME LIST'!$G175=6,'PARTICIPANT NAME LIST'!#REF!="C"),"ü","")</f>
        <v>#REF!</v>
      </c>
      <c r="K175" s="68" t="e">
        <f>IF(AND('PARTICIPANT NAME LIST'!$G175=3,'PARTICIPANT NAME LIST'!#REF!="E"),"ü","")</f>
        <v>#REF!</v>
      </c>
      <c r="L175" s="68" t="e">
        <f>IF(AND('PARTICIPANT NAME LIST'!$G175=4,'PARTICIPANT NAME LIST'!#REF!="E"),"ü","")</f>
        <v>#REF!</v>
      </c>
      <c r="M175" s="68" t="e">
        <f>IF(AND('PARTICIPANT NAME LIST'!$G175=5,'PARTICIPANT NAME LIST'!#REF!="E"),"ü","")</f>
        <v>#REF!</v>
      </c>
      <c r="N175" s="68" t="e">
        <f>IF(AND('PARTICIPANT NAME LIST'!$G175=6,'PARTICIPANT NAME LIST'!#REF!="E"),"ü","")</f>
        <v>#REF!</v>
      </c>
      <c r="O175" s="68" t="e">
        <f>IF(AND('PARTICIPANT NAME LIST'!$G175=3,'PARTICIPANT NAME LIST'!#REF!="M"),"ü","")</f>
        <v>#REF!</v>
      </c>
      <c r="P175" s="68" t="e">
        <f>IF(AND('PARTICIPANT NAME LIST'!$G175=4,'PARTICIPANT NAME LIST'!#REF!="M"),"ü","")</f>
        <v>#REF!</v>
      </c>
      <c r="Q175" s="68" t="e">
        <f>IF(AND('PARTICIPANT NAME LIST'!$G175=5,'PARTICIPANT NAME LIST'!#REF!="M"),"ü","")</f>
        <v>#REF!</v>
      </c>
      <c r="R175" s="68" t="e">
        <f>IF(AND('PARTICIPANT NAME LIST'!$G175=6,'PARTICIPANT NAME LIST'!#REF!="M"),"ü","")</f>
        <v>#REF!</v>
      </c>
      <c r="S175" s="52"/>
      <c r="T175" s="52"/>
      <c r="U175" s="52"/>
      <c r="V175" s="52"/>
      <c r="W175" s="52"/>
      <c r="X175" s="52"/>
      <c r="Y175" s="52"/>
      <c r="Z175" s="52"/>
    </row>
    <row r="176" spans="1:26" ht="20.25" customHeight="1">
      <c r="A176" s="63" t="str">
        <f>IF(OR(ISBLANK('PARTICIPANT NAME LIST'!$B176),'PARTICIPANT NAME LIST'!G176=7,'PARTICIPANT NAME LIST'!G176=8,'PARTICIPANT NAME LIST'!G176=9,'PARTICIPANT NAME LIST'!G176=10,'PARTICIPANT NAME LIST'!G176=11,'PARTICIPANT NAME LIST'!G176=12),"",COUNTA('PARTICIPANT NAME LIST'!$B$9:$B176)-COUNTIFS('PARTICIPANT NAME LIST'!$G$9:$G176,"&gt;=7",'PARTICIPANT NAME LIST'!$G$9:$G176,"&lt;=12"))</f>
        <v/>
      </c>
      <c r="B176" s="64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LIST'!$B176))</f>
        <v/>
      </c>
      <c r="C176" s="55"/>
      <c r="D176" s="65"/>
      <c r="E176" s="66" t="str">
        <f>IF(OR(ISBLANK('PARTICIPANT NAME LIST'!$B176),'PARTICIPANT NAME LIST'!$G176=7,'PARTICIPANT NAME LIST'!$G176=8,'PARTICIPANT NAME LIST'!$G176=9,'PARTICIPANT NAME LIST'!$G176=10,'PARTICIPANT NAME LIST'!$G176=11,'PARTICIPANT NAME LIST'!$G176=12),"",'PARTICIPANT NAME LIST'!$F176)</f>
        <v/>
      </c>
      <c r="F176" s="67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LIST'!$H176))</f>
        <v/>
      </c>
      <c r="G176" s="68" t="e">
        <f>IF(AND('PARTICIPANT NAME LIST'!$G176=3,'PARTICIPANT NAME LIST'!#REF!="C"),"ü","")</f>
        <v>#REF!</v>
      </c>
      <c r="H176" s="68" t="e">
        <f>IF(AND('PARTICIPANT NAME LIST'!$G176=4,'PARTICIPANT NAME LIST'!#REF!="C"),"ü","")</f>
        <v>#REF!</v>
      </c>
      <c r="I176" s="68" t="e">
        <f>IF(AND('PARTICIPANT NAME LIST'!$G176=5,'PARTICIPANT NAME LIST'!#REF!="C"),"ü","")</f>
        <v>#REF!</v>
      </c>
      <c r="J176" s="68" t="e">
        <f>IF(AND('PARTICIPANT NAME LIST'!$G176=6,'PARTICIPANT NAME LIST'!#REF!="C"),"ü","")</f>
        <v>#REF!</v>
      </c>
      <c r="K176" s="68" t="e">
        <f>IF(AND('PARTICIPANT NAME LIST'!$G176=3,'PARTICIPANT NAME LIST'!#REF!="E"),"ü","")</f>
        <v>#REF!</v>
      </c>
      <c r="L176" s="68" t="e">
        <f>IF(AND('PARTICIPANT NAME LIST'!$G176=4,'PARTICIPANT NAME LIST'!#REF!="E"),"ü","")</f>
        <v>#REF!</v>
      </c>
      <c r="M176" s="68" t="e">
        <f>IF(AND('PARTICIPANT NAME LIST'!$G176=5,'PARTICIPANT NAME LIST'!#REF!="E"),"ü","")</f>
        <v>#REF!</v>
      </c>
      <c r="N176" s="68" t="e">
        <f>IF(AND('PARTICIPANT NAME LIST'!$G176=6,'PARTICIPANT NAME LIST'!#REF!="E"),"ü","")</f>
        <v>#REF!</v>
      </c>
      <c r="O176" s="68" t="e">
        <f>IF(AND('PARTICIPANT NAME LIST'!$G176=3,'PARTICIPANT NAME LIST'!#REF!="M"),"ü","")</f>
        <v>#REF!</v>
      </c>
      <c r="P176" s="68" t="e">
        <f>IF(AND('PARTICIPANT NAME LIST'!$G176=4,'PARTICIPANT NAME LIST'!#REF!="M"),"ü","")</f>
        <v>#REF!</v>
      </c>
      <c r="Q176" s="68" t="e">
        <f>IF(AND('PARTICIPANT NAME LIST'!$G176=5,'PARTICIPANT NAME LIST'!#REF!="M"),"ü","")</f>
        <v>#REF!</v>
      </c>
      <c r="R176" s="68" t="e">
        <f>IF(AND('PARTICIPANT NAME LIST'!$G176=6,'PARTICIPANT NAME LIST'!#REF!="M"),"ü","")</f>
        <v>#REF!</v>
      </c>
      <c r="S176" s="52"/>
      <c r="T176" s="52"/>
      <c r="U176" s="52"/>
      <c r="V176" s="52"/>
      <c r="W176" s="52"/>
      <c r="X176" s="52"/>
      <c r="Y176" s="52"/>
      <c r="Z176" s="52"/>
    </row>
    <row r="177" spans="1:26" ht="20.25" customHeight="1">
      <c r="A177" s="63" t="str">
        <f>IF(OR(ISBLANK('PARTICIPANT NAME LIST'!$B177),'PARTICIPANT NAME LIST'!G177=7,'PARTICIPANT NAME LIST'!G177=8,'PARTICIPANT NAME LIST'!G177=9,'PARTICIPANT NAME LIST'!G177=10,'PARTICIPANT NAME LIST'!G177=11,'PARTICIPANT NAME LIST'!G177=12),"",COUNTA('PARTICIPANT NAME LIST'!$B$9:$B177)-COUNTIFS('PARTICIPANT NAME LIST'!$G$9:$G177,"&gt;=7",'PARTICIPANT NAME LIST'!$G$9:$G177,"&lt;=12"))</f>
        <v/>
      </c>
      <c r="B177" s="64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LIST'!$B177))</f>
        <v/>
      </c>
      <c r="C177" s="55"/>
      <c r="D177" s="65"/>
      <c r="E177" s="66" t="str">
        <f>IF(OR(ISBLANK('PARTICIPANT NAME LIST'!$B177),'PARTICIPANT NAME LIST'!$G177=7,'PARTICIPANT NAME LIST'!$G177=8,'PARTICIPANT NAME LIST'!$G177=9,'PARTICIPANT NAME LIST'!$G177=10,'PARTICIPANT NAME LIST'!$G177=11,'PARTICIPANT NAME LIST'!$G177=12),"",'PARTICIPANT NAME LIST'!$F177)</f>
        <v/>
      </c>
      <c r="F177" s="67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LIST'!$H177))</f>
        <v/>
      </c>
      <c r="G177" s="68" t="e">
        <f>IF(AND('PARTICIPANT NAME LIST'!$G177=3,'PARTICIPANT NAME LIST'!#REF!="C"),"ü","")</f>
        <v>#REF!</v>
      </c>
      <c r="H177" s="68" t="e">
        <f>IF(AND('PARTICIPANT NAME LIST'!$G177=4,'PARTICIPANT NAME LIST'!#REF!="C"),"ü","")</f>
        <v>#REF!</v>
      </c>
      <c r="I177" s="68" t="e">
        <f>IF(AND('PARTICIPANT NAME LIST'!$G177=5,'PARTICIPANT NAME LIST'!#REF!="C"),"ü","")</f>
        <v>#REF!</v>
      </c>
      <c r="J177" s="68" t="e">
        <f>IF(AND('PARTICIPANT NAME LIST'!$G177=6,'PARTICIPANT NAME LIST'!#REF!="C"),"ü","")</f>
        <v>#REF!</v>
      </c>
      <c r="K177" s="68" t="e">
        <f>IF(AND('PARTICIPANT NAME LIST'!$G177=3,'PARTICIPANT NAME LIST'!#REF!="E"),"ü","")</f>
        <v>#REF!</v>
      </c>
      <c r="L177" s="68" t="e">
        <f>IF(AND('PARTICIPANT NAME LIST'!$G177=4,'PARTICIPANT NAME LIST'!#REF!="E"),"ü","")</f>
        <v>#REF!</v>
      </c>
      <c r="M177" s="68" t="e">
        <f>IF(AND('PARTICIPANT NAME LIST'!$G177=5,'PARTICIPANT NAME LIST'!#REF!="E"),"ü","")</f>
        <v>#REF!</v>
      </c>
      <c r="N177" s="68" t="e">
        <f>IF(AND('PARTICIPANT NAME LIST'!$G177=6,'PARTICIPANT NAME LIST'!#REF!="E"),"ü","")</f>
        <v>#REF!</v>
      </c>
      <c r="O177" s="68" t="e">
        <f>IF(AND('PARTICIPANT NAME LIST'!$G177=3,'PARTICIPANT NAME LIST'!#REF!="M"),"ü","")</f>
        <v>#REF!</v>
      </c>
      <c r="P177" s="68" t="e">
        <f>IF(AND('PARTICIPANT NAME LIST'!$G177=4,'PARTICIPANT NAME LIST'!#REF!="M"),"ü","")</f>
        <v>#REF!</v>
      </c>
      <c r="Q177" s="68" t="e">
        <f>IF(AND('PARTICIPANT NAME LIST'!$G177=5,'PARTICIPANT NAME LIST'!#REF!="M"),"ü","")</f>
        <v>#REF!</v>
      </c>
      <c r="R177" s="68" t="e">
        <f>IF(AND('PARTICIPANT NAME LIST'!$G177=6,'PARTICIPANT NAME LIST'!#REF!="M"),"ü","")</f>
        <v>#REF!</v>
      </c>
      <c r="S177" s="52"/>
      <c r="T177" s="52"/>
      <c r="U177" s="52"/>
      <c r="V177" s="52"/>
      <c r="W177" s="52"/>
      <c r="X177" s="52"/>
      <c r="Y177" s="52"/>
      <c r="Z177" s="52"/>
    </row>
    <row r="178" spans="1:26" ht="20.25" customHeight="1">
      <c r="A178" s="63" t="str">
        <f>IF(OR(ISBLANK('PARTICIPANT NAME LIST'!$B178),'PARTICIPANT NAME LIST'!G178=7,'PARTICIPANT NAME LIST'!G178=8,'PARTICIPANT NAME LIST'!G178=9,'PARTICIPANT NAME LIST'!G178=10,'PARTICIPANT NAME LIST'!G178=11,'PARTICIPANT NAME LIST'!G178=12),"",COUNTA('PARTICIPANT NAME LIST'!$B$9:$B178)-COUNTIFS('PARTICIPANT NAME LIST'!$G$9:$G178,"&gt;=7",'PARTICIPANT NAME LIST'!$G$9:$G178,"&lt;=12"))</f>
        <v/>
      </c>
      <c r="B178" s="64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LIST'!$B178))</f>
        <v/>
      </c>
      <c r="C178" s="55"/>
      <c r="D178" s="65"/>
      <c r="E178" s="66" t="str">
        <f>IF(OR(ISBLANK('PARTICIPANT NAME LIST'!$B178),'PARTICIPANT NAME LIST'!$G178=7,'PARTICIPANT NAME LIST'!$G178=8,'PARTICIPANT NAME LIST'!$G178=9,'PARTICIPANT NAME LIST'!$G178=10,'PARTICIPANT NAME LIST'!$G178=11,'PARTICIPANT NAME LIST'!$G178=12),"",'PARTICIPANT NAME LIST'!$F178)</f>
        <v/>
      </c>
      <c r="F178" s="67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LIST'!$H178))</f>
        <v/>
      </c>
      <c r="G178" s="68" t="e">
        <f>IF(AND('PARTICIPANT NAME LIST'!$G178=3,'PARTICIPANT NAME LIST'!#REF!="C"),"ü","")</f>
        <v>#REF!</v>
      </c>
      <c r="H178" s="68" t="e">
        <f>IF(AND('PARTICIPANT NAME LIST'!$G178=4,'PARTICIPANT NAME LIST'!#REF!="C"),"ü","")</f>
        <v>#REF!</v>
      </c>
      <c r="I178" s="68" t="e">
        <f>IF(AND('PARTICIPANT NAME LIST'!$G178=5,'PARTICIPANT NAME LIST'!#REF!="C"),"ü","")</f>
        <v>#REF!</v>
      </c>
      <c r="J178" s="68" t="e">
        <f>IF(AND('PARTICIPANT NAME LIST'!$G178=6,'PARTICIPANT NAME LIST'!#REF!="C"),"ü","")</f>
        <v>#REF!</v>
      </c>
      <c r="K178" s="68" t="e">
        <f>IF(AND('PARTICIPANT NAME LIST'!$G178=3,'PARTICIPANT NAME LIST'!#REF!="E"),"ü","")</f>
        <v>#REF!</v>
      </c>
      <c r="L178" s="68" t="e">
        <f>IF(AND('PARTICIPANT NAME LIST'!$G178=4,'PARTICIPANT NAME LIST'!#REF!="E"),"ü","")</f>
        <v>#REF!</v>
      </c>
      <c r="M178" s="68" t="e">
        <f>IF(AND('PARTICIPANT NAME LIST'!$G178=5,'PARTICIPANT NAME LIST'!#REF!="E"),"ü","")</f>
        <v>#REF!</v>
      </c>
      <c r="N178" s="68" t="e">
        <f>IF(AND('PARTICIPANT NAME LIST'!$G178=6,'PARTICIPANT NAME LIST'!#REF!="E"),"ü","")</f>
        <v>#REF!</v>
      </c>
      <c r="O178" s="68" t="e">
        <f>IF(AND('PARTICIPANT NAME LIST'!$G178=3,'PARTICIPANT NAME LIST'!#REF!="M"),"ü","")</f>
        <v>#REF!</v>
      </c>
      <c r="P178" s="68" t="e">
        <f>IF(AND('PARTICIPANT NAME LIST'!$G178=4,'PARTICIPANT NAME LIST'!#REF!="M"),"ü","")</f>
        <v>#REF!</v>
      </c>
      <c r="Q178" s="68" t="e">
        <f>IF(AND('PARTICIPANT NAME LIST'!$G178=5,'PARTICIPANT NAME LIST'!#REF!="M"),"ü","")</f>
        <v>#REF!</v>
      </c>
      <c r="R178" s="68" t="e">
        <f>IF(AND('PARTICIPANT NAME LIST'!$G178=6,'PARTICIPANT NAME LIST'!#REF!="M"),"ü","")</f>
        <v>#REF!</v>
      </c>
      <c r="S178" s="52"/>
      <c r="T178" s="52"/>
      <c r="U178" s="52"/>
      <c r="V178" s="52"/>
      <c r="W178" s="52"/>
      <c r="X178" s="52"/>
      <c r="Y178" s="52"/>
      <c r="Z178" s="52"/>
    </row>
    <row r="179" spans="1:26" ht="20.25" customHeight="1">
      <c r="A179" s="63" t="str">
        <f>IF(OR(ISBLANK('PARTICIPANT NAME LIST'!$B179),'PARTICIPANT NAME LIST'!G179=7,'PARTICIPANT NAME LIST'!G179=8,'PARTICIPANT NAME LIST'!G179=9,'PARTICIPANT NAME LIST'!G179=10,'PARTICIPANT NAME LIST'!G179=11,'PARTICIPANT NAME LIST'!G179=12),"",COUNTA('PARTICIPANT NAME LIST'!$B$9:$B179)-COUNTIFS('PARTICIPANT NAME LIST'!$G$9:$G179,"&gt;=7",'PARTICIPANT NAME LIST'!$G$9:$G179,"&lt;=12"))</f>
        <v/>
      </c>
      <c r="B179" s="64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LIST'!$B179))</f>
        <v/>
      </c>
      <c r="C179" s="55"/>
      <c r="D179" s="65"/>
      <c r="E179" s="66" t="str">
        <f>IF(OR(ISBLANK('PARTICIPANT NAME LIST'!$B179),'PARTICIPANT NAME LIST'!$G179=7,'PARTICIPANT NAME LIST'!$G179=8,'PARTICIPANT NAME LIST'!$G179=9,'PARTICIPANT NAME LIST'!$G179=10,'PARTICIPANT NAME LIST'!$G179=11,'PARTICIPANT NAME LIST'!$G179=12),"",'PARTICIPANT NAME LIST'!$F179)</f>
        <v/>
      </c>
      <c r="F179" s="67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LIST'!$H179))</f>
        <v/>
      </c>
      <c r="G179" s="68" t="e">
        <f>IF(AND('PARTICIPANT NAME LIST'!$G179=3,'PARTICIPANT NAME LIST'!#REF!="C"),"ü","")</f>
        <v>#REF!</v>
      </c>
      <c r="H179" s="68" t="e">
        <f>IF(AND('PARTICIPANT NAME LIST'!$G179=4,'PARTICIPANT NAME LIST'!#REF!="C"),"ü","")</f>
        <v>#REF!</v>
      </c>
      <c r="I179" s="68" t="e">
        <f>IF(AND('PARTICIPANT NAME LIST'!$G179=5,'PARTICIPANT NAME LIST'!#REF!="C"),"ü","")</f>
        <v>#REF!</v>
      </c>
      <c r="J179" s="68" t="e">
        <f>IF(AND('PARTICIPANT NAME LIST'!$G179=6,'PARTICIPANT NAME LIST'!#REF!="C"),"ü","")</f>
        <v>#REF!</v>
      </c>
      <c r="K179" s="68" t="e">
        <f>IF(AND('PARTICIPANT NAME LIST'!$G179=3,'PARTICIPANT NAME LIST'!#REF!="E"),"ü","")</f>
        <v>#REF!</v>
      </c>
      <c r="L179" s="68" t="e">
        <f>IF(AND('PARTICIPANT NAME LIST'!$G179=4,'PARTICIPANT NAME LIST'!#REF!="E"),"ü","")</f>
        <v>#REF!</v>
      </c>
      <c r="M179" s="68" t="e">
        <f>IF(AND('PARTICIPANT NAME LIST'!$G179=5,'PARTICIPANT NAME LIST'!#REF!="E"),"ü","")</f>
        <v>#REF!</v>
      </c>
      <c r="N179" s="68" t="e">
        <f>IF(AND('PARTICIPANT NAME LIST'!$G179=6,'PARTICIPANT NAME LIST'!#REF!="E"),"ü","")</f>
        <v>#REF!</v>
      </c>
      <c r="O179" s="68" t="e">
        <f>IF(AND('PARTICIPANT NAME LIST'!$G179=3,'PARTICIPANT NAME LIST'!#REF!="M"),"ü","")</f>
        <v>#REF!</v>
      </c>
      <c r="P179" s="68" t="e">
        <f>IF(AND('PARTICIPANT NAME LIST'!$G179=4,'PARTICIPANT NAME LIST'!#REF!="M"),"ü","")</f>
        <v>#REF!</v>
      </c>
      <c r="Q179" s="68" t="e">
        <f>IF(AND('PARTICIPANT NAME LIST'!$G179=5,'PARTICIPANT NAME LIST'!#REF!="M"),"ü","")</f>
        <v>#REF!</v>
      </c>
      <c r="R179" s="68" t="e">
        <f>IF(AND('PARTICIPANT NAME LIST'!$G179=6,'PARTICIPANT NAME LIST'!#REF!="M"),"ü","")</f>
        <v>#REF!</v>
      </c>
      <c r="S179" s="52"/>
      <c r="T179" s="52"/>
      <c r="U179" s="52"/>
      <c r="V179" s="52"/>
      <c r="W179" s="52"/>
      <c r="X179" s="52"/>
      <c r="Y179" s="52"/>
      <c r="Z179" s="52"/>
    </row>
    <row r="180" spans="1:26" ht="20.25" customHeight="1">
      <c r="A180" s="63" t="str">
        <f>IF(OR(ISBLANK('PARTICIPANT NAME LIST'!$B180),'PARTICIPANT NAME LIST'!G180=7,'PARTICIPANT NAME LIST'!G180=8,'PARTICIPANT NAME LIST'!G180=9,'PARTICIPANT NAME LIST'!G180=10,'PARTICIPANT NAME LIST'!G180=11,'PARTICIPANT NAME LIST'!G180=12),"",COUNTA('PARTICIPANT NAME LIST'!$B$9:$B180)-COUNTIFS('PARTICIPANT NAME LIST'!$G$9:$G180,"&gt;=7",'PARTICIPANT NAME LIST'!$G$9:$G180,"&lt;=12"))</f>
        <v/>
      </c>
      <c r="B180" s="64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LIST'!$B180))</f>
        <v/>
      </c>
      <c r="C180" s="55"/>
      <c r="D180" s="65"/>
      <c r="E180" s="66" t="str">
        <f>IF(OR(ISBLANK('PARTICIPANT NAME LIST'!$B180),'PARTICIPANT NAME LIST'!$G180=7,'PARTICIPANT NAME LIST'!$G180=8,'PARTICIPANT NAME LIST'!$G180=9,'PARTICIPANT NAME LIST'!$G180=10,'PARTICIPANT NAME LIST'!$G180=11,'PARTICIPANT NAME LIST'!$G180=12),"",'PARTICIPANT NAME LIST'!$F180)</f>
        <v/>
      </c>
      <c r="F180" s="67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LIST'!$H180))</f>
        <v/>
      </c>
      <c r="G180" s="68" t="e">
        <f>IF(AND('PARTICIPANT NAME LIST'!$G180=3,'PARTICIPANT NAME LIST'!#REF!="C"),"ü","")</f>
        <v>#REF!</v>
      </c>
      <c r="H180" s="68" t="e">
        <f>IF(AND('PARTICIPANT NAME LIST'!$G180=4,'PARTICIPANT NAME LIST'!#REF!="C"),"ü","")</f>
        <v>#REF!</v>
      </c>
      <c r="I180" s="68" t="e">
        <f>IF(AND('PARTICIPANT NAME LIST'!$G180=5,'PARTICIPANT NAME LIST'!#REF!="C"),"ü","")</f>
        <v>#REF!</v>
      </c>
      <c r="J180" s="68" t="e">
        <f>IF(AND('PARTICIPANT NAME LIST'!$G180=6,'PARTICIPANT NAME LIST'!#REF!="C"),"ü","")</f>
        <v>#REF!</v>
      </c>
      <c r="K180" s="68" t="e">
        <f>IF(AND('PARTICIPANT NAME LIST'!$G180=3,'PARTICIPANT NAME LIST'!#REF!="E"),"ü","")</f>
        <v>#REF!</v>
      </c>
      <c r="L180" s="68" t="e">
        <f>IF(AND('PARTICIPANT NAME LIST'!$G180=4,'PARTICIPANT NAME LIST'!#REF!="E"),"ü","")</f>
        <v>#REF!</v>
      </c>
      <c r="M180" s="68" t="e">
        <f>IF(AND('PARTICIPANT NAME LIST'!$G180=5,'PARTICIPANT NAME LIST'!#REF!="E"),"ü","")</f>
        <v>#REF!</v>
      </c>
      <c r="N180" s="68" t="e">
        <f>IF(AND('PARTICIPANT NAME LIST'!$G180=6,'PARTICIPANT NAME LIST'!#REF!="E"),"ü","")</f>
        <v>#REF!</v>
      </c>
      <c r="O180" s="68" t="e">
        <f>IF(AND('PARTICIPANT NAME LIST'!$G180=3,'PARTICIPANT NAME LIST'!#REF!="M"),"ü","")</f>
        <v>#REF!</v>
      </c>
      <c r="P180" s="68" t="e">
        <f>IF(AND('PARTICIPANT NAME LIST'!$G180=4,'PARTICIPANT NAME LIST'!#REF!="M"),"ü","")</f>
        <v>#REF!</v>
      </c>
      <c r="Q180" s="68" t="e">
        <f>IF(AND('PARTICIPANT NAME LIST'!$G180=5,'PARTICIPANT NAME LIST'!#REF!="M"),"ü","")</f>
        <v>#REF!</v>
      </c>
      <c r="R180" s="68" t="e">
        <f>IF(AND('PARTICIPANT NAME LIST'!$G180=6,'PARTICIPANT NAME LIST'!#REF!="M"),"ü","")</f>
        <v>#REF!</v>
      </c>
      <c r="S180" s="52"/>
      <c r="T180" s="52"/>
      <c r="U180" s="52"/>
      <c r="V180" s="52"/>
      <c r="W180" s="52"/>
      <c r="X180" s="52"/>
      <c r="Y180" s="52"/>
      <c r="Z180" s="52"/>
    </row>
    <row r="181" spans="1:26" ht="20.25" customHeight="1">
      <c r="A181" s="63" t="str">
        <f>IF(OR(ISBLANK('PARTICIPANT NAME LIST'!$B181),'PARTICIPANT NAME LIST'!G181=7,'PARTICIPANT NAME LIST'!G181=8,'PARTICIPANT NAME LIST'!G181=9,'PARTICIPANT NAME LIST'!G181=10,'PARTICIPANT NAME LIST'!G181=11,'PARTICIPANT NAME LIST'!G181=12),"",COUNTA('PARTICIPANT NAME LIST'!$B$9:$B181)-COUNTIFS('PARTICIPANT NAME LIST'!$G$9:$G181,"&gt;=7",'PARTICIPANT NAME LIST'!$G$9:$G181,"&lt;=12"))</f>
        <v/>
      </c>
      <c r="B181" s="64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LIST'!$B181))</f>
        <v/>
      </c>
      <c r="C181" s="55"/>
      <c r="D181" s="65"/>
      <c r="E181" s="66" t="str">
        <f>IF(OR(ISBLANK('PARTICIPANT NAME LIST'!$B181),'PARTICIPANT NAME LIST'!$G181=7,'PARTICIPANT NAME LIST'!$G181=8,'PARTICIPANT NAME LIST'!$G181=9,'PARTICIPANT NAME LIST'!$G181=10,'PARTICIPANT NAME LIST'!$G181=11,'PARTICIPANT NAME LIST'!$G181=12),"",'PARTICIPANT NAME LIST'!$F181)</f>
        <v/>
      </c>
      <c r="F181" s="67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LIST'!$H181))</f>
        <v/>
      </c>
      <c r="G181" s="68" t="e">
        <f>IF(AND('PARTICIPANT NAME LIST'!$G181=3,'PARTICIPANT NAME LIST'!#REF!="C"),"ü","")</f>
        <v>#REF!</v>
      </c>
      <c r="H181" s="68" t="e">
        <f>IF(AND('PARTICIPANT NAME LIST'!$G181=4,'PARTICIPANT NAME LIST'!#REF!="C"),"ü","")</f>
        <v>#REF!</v>
      </c>
      <c r="I181" s="68" t="e">
        <f>IF(AND('PARTICIPANT NAME LIST'!$G181=5,'PARTICIPANT NAME LIST'!#REF!="C"),"ü","")</f>
        <v>#REF!</v>
      </c>
      <c r="J181" s="68" t="e">
        <f>IF(AND('PARTICIPANT NAME LIST'!$G181=6,'PARTICIPANT NAME LIST'!#REF!="C"),"ü","")</f>
        <v>#REF!</v>
      </c>
      <c r="K181" s="68" t="e">
        <f>IF(AND('PARTICIPANT NAME LIST'!$G181=3,'PARTICIPANT NAME LIST'!#REF!="E"),"ü","")</f>
        <v>#REF!</v>
      </c>
      <c r="L181" s="68" t="e">
        <f>IF(AND('PARTICIPANT NAME LIST'!$G181=4,'PARTICIPANT NAME LIST'!#REF!="E"),"ü","")</f>
        <v>#REF!</v>
      </c>
      <c r="M181" s="68" t="e">
        <f>IF(AND('PARTICIPANT NAME LIST'!$G181=5,'PARTICIPANT NAME LIST'!#REF!="E"),"ü","")</f>
        <v>#REF!</v>
      </c>
      <c r="N181" s="68" t="e">
        <f>IF(AND('PARTICIPANT NAME LIST'!$G181=6,'PARTICIPANT NAME LIST'!#REF!="E"),"ü","")</f>
        <v>#REF!</v>
      </c>
      <c r="O181" s="68" t="e">
        <f>IF(AND('PARTICIPANT NAME LIST'!$G181=3,'PARTICIPANT NAME LIST'!#REF!="M"),"ü","")</f>
        <v>#REF!</v>
      </c>
      <c r="P181" s="68" t="e">
        <f>IF(AND('PARTICIPANT NAME LIST'!$G181=4,'PARTICIPANT NAME LIST'!#REF!="M"),"ü","")</f>
        <v>#REF!</v>
      </c>
      <c r="Q181" s="68" t="e">
        <f>IF(AND('PARTICIPANT NAME LIST'!$G181=5,'PARTICIPANT NAME LIST'!#REF!="M"),"ü","")</f>
        <v>#REF!</v>
      </c>
      <c r="R181" s="68" t="e">
        <f>IF(AND('PARTICIPANT NAME LIST'!$G181=6,'PARTICIPANT NAME LIST'!#REF!="M"),"ü","")</f>
        <v>#REF!</v>
      </c>
      <c r="S181" s="52"/>
      <c r="T181" s="52"/>
      <c r="U181" s="52"/>
      <c r="V181" s="52"/>
      <c r="W181" s="52"/>
      <c r="X181" s="52"/>
      <c r="Y181" s="52"/>
      <c r="Z181" s="52"/>
    </row>
    <row r="182" spans="1:26" ht="20.25" customHeight="1">
      <c r="A182" s="63" t="str">
        <f>IF(OR(ISBLANK('PARTICIPANT NAME LIST'!$B182),'PARTICIPANT NAME LIST'!G182=7,'PARTICIPANT NAME LIST'!G182=8,'PARTICIPANT NAME LIST'!G182=9,'PARTICIPANT NAME LIST'!G182=10,'PARTICIPANT NAME LIST'!G182=11,'PARTICIPANT NAME LIST'!G182=12),"",COUNTA('PARTICIPANT NAME LIST'!$B$9:$B182)-COUNTIFS('PARTICIPANT NAME LIST'!$G$9:$G182,"&gt;=7",'PARTICIPANT NAME LIST'!$G$9:$G182,"&lt;=12"))</f>
        <v/>
      </c>
      <c r="B182" s="64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LIST'!$B182))</f>
        <v/>
      </c>
      <c r="C182" s="55"/>
      <c r="D182" s="65"/>
      <c r="E182" s="66" t="str">
        <f>IF(OR(ISBLANK('PARTICIPANT NAME LIST'!$B182),'PARTICIPANT NAME LIST'!$G182=7,'PARTICIPANT NAME LIST'!$G182=8,'PARTICIPANT NAME LIST'!$G182=9,'PARTICIPANT NAME LIST'!$G182=10,'PARTICIPANT NAME LIST'!$G182=11,'PARTICIPANT NAME LIST'!$G182=12),"",'PARTICIPANT NAME LIST'!$F182)</f>
        <v/>
      </c>
      <c r="F182" s="67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LIST'!$H182))</f>
        <v/>
      </c>
      <c r="G182" s="68" t="e">
        <f>IF(AND('PARTICIPANT NAME LIST'!$G182=3,'PARTICIPANT NAME LIST'!#REF!="C"),"ü","")</f>
        <v>#REF!</v>
      </c>
      <c r="H182" s="68" t="e">
        <f>IF(AND('PARTICIPANT NAME LIST'!$G182=4,'PARTICIPANT NAME LIST'!#REF!="C"),"ü","")</f>
        <v>#REF!</v>
      </c>
      <c r="I182" s="68" t="e">
        <f>IF(AND('PARTICIPANT NAME LIST'!$G182=5,'PARTICIPANT NAME LIST'!#REF!="C"),"ü","")</f>
        <v>#REF!</v>
      </c>
      <c r="J182" s="68" t="e">
        <f>IF(AND('PARTICIPANT NAME LIST'!$G182=6,'PARTICIPANT NAME LIST'!#REF!="C"),"ü","")</f>
        <v>#REF!</v>
      </c>
      <c r="K182" s="68" t="e">
        <f>IF(AND('PARTICIPANT NAME LIST'!$G182=3,'PARTICIPANT NAME LIST'!#REF!="E"),"ü","")</f>
        <v>#REF!</v>
      </c>
      <c r="L182" s="68" t="e">
        <f>IF(AND('PARTICIPANT NAME LIST'!$G182=4,'PARTICIPANT NAME LIST'!#REF!="E"),"ü","")</f>
        <v>#REF!</v>
      </c>
      <c r="M182" s="68" t="e">
        <f>IF(AND('PARTICIPANT NAME LIST'!$G182=5,'PARTICIPANT NAME LIST'!#REF!="E"),"ü","")</f>
        <v>#REF!</v>
      </c>
      <c r="N182" s="68" t="e">
        <f>IF(AND('PARTICIPANT NAME LIST'!$G182=6,'PARTICIPANT NAME LIST'!#REF!="E"),"ü","")</f>
        <v>#REF!</v>
      </c>
      <c r="O182" s="68" t="e">
        <f>IF(AND('PARTICIPANT NAME LIST'!$G182=3,'PARTICIPANT NAME LIST'!#REF!="M"),"ü","")</f>
        <v>#REF!</v>
      </c>
      <c r="P182" s="68" t="e">
        <f>IF(AND('PARTICIPANT NAME LIST'!$G182=4,'PARTICIPANT NAME LIST'!#REF!="M"),"ü","")</f>
        <v>#REF!</v>
      </c>
      <c r="Q182" s="68" t="e">
        <f>IF(AND('PARTICIPANT NAME LIST'!$G182=5,'PARTICIPANT NAME LIST'!#REF!="M"),"ü","")</f>
        <v>#REF!</v>
      </c>
      <c r="R182" s="68" t="e">
        <f>IF(AND('PARTICIPANT NAME LIST'!$G182=6,'PARTICIPANT NAME LIST'!#REF!="M"),"ü","")</f>
        <v>#REF!</v>
      </c>
      <c r="S182" s="52"/>
      <c r="T182" s="52"/>
      <c r="U182" s="52"/>
      <c r="V182" s="52"/>
      <c r="W182" s="52"/>
      <c r="X182" s="52"/>
      <c r="Y182" s="52"/>
      <c r="Z182" s="52"/>
    </row>
    <row r="183" spans="1:26" ht="20.25" customHeight="1">
      <c r="A183" s="63" t="str">
        <f>IF(OR(ISBLANK('PARTICIPANT NAME LIST'!$B183),'PARTICIPANT NAME LIST'!G183=7,'PARTICIPANT NAME LIST'!G183=8,'PARTICIPANT NAME LIST'!G183=9,'PARTICIPANT NAME LIST'!G183=10,'PARTICIPANT NAME LIST'!G183=11,'PARTICIPANT NAME LIST'!G183=12),"",COUNTA('PARTICIPANT NAME LIST'!$B$9:$B183)-COUNTIFS('PARTICIPANT NAME LIST'!$G$9:$G183,"&gt;=7",'PARTICIPANT NAME LIST'!$G$9:$G183,"&lt;=12"))</f>
        <v/>
      </c>
      <c r="B183" s="64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LIST'!$B183))</f>
        <v/>
      </c>
      <c r="C183" s="55"/>
      <c r="D183" s="65"/>
      <c r="E183" s="66" t="str">
        <f>IF(OR(ISBLANK('PARTICIPANT NAME LIST'!$B183),'PARTICIPANT NAME LIST'!$G183=7,'PARTICIPANT NAME LIST'!$G183=8,'PARTICIPANT NAME LIST'!$G183=9,'PARTICIPANT NAME LIST'!$G183=10,'PARTICIPANT NAME LIST'!$G183=11,'PARTICIPANT NAME LIST'!$G183=12),"",'PARTICIPANT NAME LIST'!$F183)</f>
        <v/>
      </c>
      <c r="F183" s="67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LIST'!$H183))</f>
        <v/>
      </c>
      <c r="G183" s="68" t="e">
        <f>IF(AND('PARTICIPANT NAME LIST'!$G183=3,'PARTICIPANT NAME LIST'!#REF!="C"),"ü","")</f>
        <v>#REF!</v>
      </c>
      <c r="H183" s="68" t="e">
        <f>IF(AND('PARTICIPANT NAME LIST'!$G183=4,'PARTICIPANT NAME LIST'!#REF!="C"),"ü","")</f>
        <v>#REF!</v>
      </c>
      <c r="I183" s="68" t="e">
        <f>IF(AND('PARTICIPANT NAME LIST'!$G183=5,'PARTICIPANT NAME LIST'!#REF!="C"),"ü","")</f>
        <v>#REF!</v>
      </c>
      <c r="J183" s="68" t="e">
        <f>IF(AND('PARTICIPANT NAME LIST'!$G183=6,'PARTICIPANT NAME LIST'!#REF!="C"),"ü","")</f>
        <v>#REF!</v>
      </c>
      <c r="K183" s="68" t="e">
        <f>IF(AND('PARTICIPANT NAME LIST'!$G183=3,'PARTICIPANT NAME LIST'!#REF!="E"),"ü","")</f>
        <v>#REF!</v>
      </c>
      <c r="L183" s="68" t="e">
        <f>IF(AND('PARTICIPANT NAME LIST'!$G183=4,'PARTICIPANT NAME LIST'!#REF!="E"),"ü","")</f>
        <v>#REF!</v>
      </c>
      <c r="M183" s="68" t="e">
        <f>IF(AND('PARTICIPANT NAME LIST'!$G183=5,'PARTICIPANT NAME LIST'!#REF!="E"),"ü","")</f>
        <v>#REF!</v>
      </c>
      <c r="N183" s="68" t="e">
        <f>IF(AND('PARTICIPANT NAME LIST'!$G183=6,'PARTICIPANT NAME LIST'!#REF!="E"),"ü","")</f>
        <v>#REF!</v>
      </c>
      <c r="O183" s="68" t="e">
        <f>IF(AND('PARTICIPANT NAME LIST'!$G183=3,'PARTICIPANT NAME LIST'!#REF!="M"),"ü","")</f>
        <v>#REF!</v>
      </c>
      <c r="P183" s="68" t="e">
        <f>IF(AND('PARTICIPANT NAME LIST'!$G183=4,'PARTICIPANT NAME LIST'!#REF!="M"),"ü","")</f>
        <v>#REF!</v>
      </c>
      <c r="Q183" s="68" t="e">
        <f>IF(AND('PARTICIPANT NAME LIST'!$G183=5,'PARTICIPANT NAME LIST'!#REF!="M"),"ü","")</f>
        <v>#REF!</v>
      </c>
      <c r="R183" s="68" t="e">
        <f>IF(AND('PARTICIPANT NAME LIST'!$G183=6,'PARTICIPANT NAME LIST'!#REF!="M"),"ü","")</f>
        <v>#REF!</v>
      </c>
      <c r="S183" s="52"/>
      <c r="T183" s="52"/>
      <c r="U183" s="52"/>
      <c r="V183" s="52"/>
      <c r="W183" s="52"/>
      <c r="X183" s="52"/>
      <c r="Y183" s="52"/>
      <c r="Z183" s="52"/>
    </row>
    <row r="184" spans="1:26" ht="20.25" customHeight="1">
      <c r="A184" s="63" t="str">
        <f>IF(OR(ISBLANK('PARTICIPANT NAME LIST'!$B184),'PARTICIPANT NAME LIST'!G184=7,'PARTICIPANT NAME LIST'!G184=8,'PARTICIPANT NAME LIST'!G184=9,'PARTICIPANT NAME LIST'!G184=10,'PARTICIPANT NAME LIST'!G184=11,'PARTICIPANT NAME LIST'!G184=12),"",COUNTA('PARTICIPANT NAME LIST'!$B$9:$B184)-COUNTIFS('PARTICIPANT NAME LIST'!$G$9:$G184,"&gt;=7",'PARTICIPANT NAME LIST'!$G$9:$G184,"&lt;=12"))</f>
        <v/>
      </c>
      <c r="B184" s="64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LIST'!$B184))</f>
        <v/>
      </c>
      <c r="C184" s="55"/>
      <c r="D184" s="65"/>
      <c r="E184" s="66" t="str">
        <f>IF(OR(ISBLANK('PARTICIPANT NAME LIST'!$B184),'PARTICIPANT NAME LIST'!$G184=7,'PARTICIPANT NAME LIST'!$G184=8,'PARTICIPANT NAME LIST'!$G184=9,'PARTICIPANT NAME LIST'!$G184=10,'PARTICIPANT NAME LIST'!$G184=11,'PARTICIPANT NAME LIST'!$G184=12),"",'PARTICIPANT NAME LIST'!$F184)</f>
        <v/>
      </c>
      <c r="F184" s="67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LIST'!$H184))</f>
        <v/>
      </c>
      <c r="G184" s="68" t="e">
        <f>IF(AND('PARTICIPANT NAME LIST'!$G184=3,'PARTICIPANT NAME LIST'!#REF!="C"),"ü","")</f>
        <v>#REF!</v>
      </c>
      <c r="H184" s="68" t="e">
        <f>IF(AND('PARTICIPANT NAME LIST'!$G184=4,'PARTICIPANT NAME LIST'!#REF!="C"),"ü","")</f>
        <v>#REF!</v>
      </c>
      <c r="I184" s="68" t="e">
        <f>IF(AND('PARTICIPANT NAME LIST'!$G184=5,'PARTICIPANT NAME LIST'!#REF!="C"),"ü","")</f>
        <v>#REF!</v>
      </c>
      <c r="J184" s="68" t="e">
        <f>IF(AND('PARTICIPANT NAME LIST'!$G184=6,'PARTICIPANT NAME LIST'!#REF!="C"),"ü","")</f>
        <v>#REF!</v>
      </c>
      <c r="K184" s="68" t="e">
        <f>IF(AND('PARTICIPANT NAME LIST'!$G184=3,'PARTICIPANT NAME LIST'!#REF!="E"),"ü","")</f>
        <v>#REF!</v>
      </c>
      <c r="L184" s="68" t="e">
        <f>IF(AND('PARTICIPANT NAME LIST'!$G184=4,'PARTICIPANT NAME LIST'!#REF!="E"),"ü","")</f>
        <v>#REF!</v>
      </c>
      <c r="M184" s="68" t="e">
        <f>IF(AND('PARTICIPANT NAME LIST'!$G184=5,'PARTICIPANT NAME LIST'!#REF!="E"),"ü","")</f>
        <v>#REF!</v>
      </c>
      <c r="N184" s="68" t="e">
        <f>IF(AND('PARTICIPANT NAME LIST'!$G184=6,'PARTICIPANT NAME LIST'!#REF!="E"),"ü","")</f>
        <v>#REF!</v>
      </c>
      <c r="O184" s="68" t="e">
        <f>IF(AND('PARTICIPANT NAME LIST'!$G184=3,'PARTICIPANT NAME LIST'!#REF!="M"),"ü","")</f>
        <v>#REF!</v>
      </c>
      <c r="P184" s="68" t="e">
        <f>IF(AND('PARTICIPANT NAME LIST'!$G184=4,'PARTICIPANT NAME LIST'!#REF!="M"),"ü","")</f>
        <v>#REF!</v>
      </c>
      <c r="Q184" s="68" t="e">
        <f>IF(AND('PARTICIPANT NAME LIST'!$G184=5,'PARTICIPANT NAME LIST'!#REF!="M"),"ü","")</f>
        <v>#REF!</v>
      </c>
      <c r="R184" s="68" t="e">
        <f>IF(AND('PARTICIPANT NAME LIST'!$G184=6,'PARTICIPANT NAME LIST'!#REF!="M"),"ü","")</f>
        <v>#REF!</v>
      </c>
      <c r="S184" s="52"/>
      <c r="T184" s="52"/>
      <c r="U184" s="52"/>
      <c r="V184" s="52"/>
      <c r="W184" s="52"/>
      <c r="X184" s="52"/>
      <c r="Y184" s="52"/>
      <c r="Z184" s="52"/>
    </row>
    <row r="185" spans="1:26" ht="20.25" customHeight="1">
      <c r="A185" s="63" t="str">
        <f>IF(OR(ISBLANK('PARTICIPANT NAME LIST'!$B185),'PARTICIPANT NAME LIST'!G185=7,'PARTICIPANT NAME LIST'!G185=8,'PARTICIPANT NAME LIST'!G185=9,'PARTICIPANT NAME LIST'!G185=10,'PARTICIPANT NAME LIST'!G185=11,'PARTICIPANT NAME LIST'!G185=12),"",COUNTA('PARTICIPANT NAME LIST'!$B$9:$B185)-COUNTIFS('PARTICIPANT NAME LIST'!$G$9:$G185,"&gt;=7",'PARTICIPANT NAME LIST'!$G$9:$G185,"&lt;=12"))</f>
        <v/>
      </c>
      <c r="B185" s="64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LIST'!$B185))</f>
        <v/>
      </c>
      <c r="C185" s="55"/>
      <c r="D185" s="65"/>
      <c r="E185" s="66" t="str">
        <f>IF(OR(ISBLANK('PARTICIPANT NAME LIST'!$B185),'PARTICIPANT NAME LIST'!$G185=7,'PARTICIPANT NAME LIST'!$G185=8,'PARTICIPANT NAME LIST'!$G185=9,'PARTICIPANT NAME LIST'!$G185=10,'PARTICIPANT NAME LIST'!$G185=11,'PARTICIPANT NAME LIST'!$G185=12),"",'PARTICIPANT NAME LIST'!$F185)</f>
        <v/>
      </c>
      <c r="F185" s="67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LIST'!$H185))</f>
        <v/>
      </c>
      <c r="G185" s="68" t="e">
        <f>IF(AND('PARTICIPANT NAME LIST'!$G185=3,'PARTICIPANT NAME LIST'!#REF!="C"),"ü","")</f>
        <v>#REF!</v>
      </c>
      <c r="H185" s="68" t="e">
        <f>IF(AND('PARTICIPANT NAME LIST'!$G185=4,'PARTICIPANT NAME LIST'!#REF!="C"),"ü","")</f>
        <v>#REF!</v>
      </c>
      <c r="I185" s="68" t="e">
        <f>IF(AND('PARTICIPANT NAME LIST'!$G185=5,'PARTICIPANT NAME LIST'!#REF!="C"),"ü","")</f>
        <v>#REF!</v>
      </c>
      <c r="J185" s="68" t="e">
        <f>IF(AND('PARTICIPANT NAME LIST'!$G185=6,'PARTICIPANT NAME LIST'!#REF!="C"),"ü","")</f>
        <v>#REF!</v>
      </c>
      <c r="K185" s="68" t="e">
        <f>IF(AND('PARTICIPANT NAME LIST'!$G185=3,'PARTICIPANT NAME LIST'!#REF!="E"),"ü","")</f>
        <v>#REF!</v>
      </c>
      <c r="L185" s="68" t="e">
        <f>IF(AND('PARTICIPANT NAME LIST'!$G185=4,'PARTICIPANT NAME LIST'!#REF!="E"),"ü","")</f>
        <v>#REF!</v>
      </c>
      <c r="M185" s="68" t="e">
        <f>IF(AND('PARTICIPANT NAME LIST'!$G185=5,'PARTICIPANT NAME LIST'!#REF!="E"),"ü","")</f>
        <v>#REF!</v>
      </c>
      <c r="N185" s="68" t="e">
        <f>IF(AND('PARTICIPANT NAME LIST'!$G185=6,'PARTICIPANT NAME LIST'!#REF!="E"),"ü","")</f>
        <v>#REF!</v>
      </c>
      <c r="O185" s="68" t="e">
        <f>IF(AND('PARTICIPANT NAME LIST'!$G185=3,'PARTICIPANT NAME LIST'!#REF!="M"),"ü","")</f>
        <v>#REF!</v>
      </c>
      <c r="P185" s="68" t="e">
        <f>IF(AND('PARTICIPANT NAME LIST'!$G185=4,'PARTICIPANT NAME LIST'!#REF!="M"),"ü","")</f>
        <v>#REF!</v>
      </c>
      <c r="Q185" s="68" t="e">
        <f>IF(AND('PARTICIPANT NAME LIST'!$G185=5,'PARTICIPANT NAME LIST'!#REF!="M"),"ü","")</f>
        <v>#REF!</v>
      </c>
      <c r="R185" s="68" t="e">
        <f>IF(AND('PARTICIPANT NAME LIST'!$G185=6,'PARTICIPANT NAME LIST'!#REF!="M"),"ü","")</f>
        <v>#REF!</v>
      </c>
      <c r="S185" s="52"/>
      <c r="T185" s="52"/>
      <c r="U185" s="52"/>
      <c r="V185" s="52"/>
      <c r="W185" s="52"/>
      <c r="X185" s="52"/>
      <c r="Y185" s="52"/>
      <c r="Z185" s="52"/>
    </row>
    <row r="186" spans="1:26" ht="20.25" customHeight="1">
      <c r="A186" s="63" t="str">
        <f>IF(OR(ISBLANK('PARTICIPANT NAME LIST'!$B186),'PARTICIPANT NAME LIST'!G186=7,'PARTICIPANT NAME LIST'!G186=8,'PARTICIPANT NAME LIST'!G186=9,'PARTICIPANT NAME LIST'!G186=10,'PARTICIPANT NAME LIST'!G186=11,'PARTICIPANT NAME LIST'!G186=12),"",COUNTA('PARTICIPANT NAME LIST'!$B$9:$B186)-COUNTIFS('PARTICIPANT NAME LIST'!$G$9:$G186,"&gt;=7",'PARTICIPANT NAME LIST'!$G$9:$G186,"&lt;=12"))</f>
        <v/>
      </c>
      <c r="B186" s="64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LIST'!$B186))</f>
        <v/>
      </c>
      <c r="C186" s="55"/>
      <c r="D186" s="65"/>
      <c r="E186" s="66" t="str">
        <f>IF(OR(ISBLANK('PARTICIPANT NAME LIST'!$B186),'PARTICIPANT NAME LIST'!$G186=7,'PARTICIPANT NAME LIST'!$G186=8,'PARTICIPANT NAME LIST'!$G186=9,'PARTICIPANT NAME LIST'!$G186=10,'PARTICIPANT NAME LIST'!$G186=11,'PARTICIPANT NAME LIST'!$G186=12),"",'PARTICIPANT NAME LIST'!$F186)</f>
        <v/>
      </c>
      <c r="F186" s="67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LIST'!$H186))</f>
        <v/>
      </c>
      <c r="G186" s="68" t="e">
        <f>IF(AND('PARTICIPANT NAME LIST'!$G186=3,'PARTICIPANT NAME LIST'!#REF!="C"),"ü","")</f>
        <v>#REF!</v>
      </c>
      <c r="H186" s="68" t="e">
        <f>IF(AND('PARTICIPANT NAME LIST'!$G186=4,'PARTICIPANT NAME LIST'!#REF!="C"),"ü","")</f>
        <v>#REF!</v>
      </c>
      <c r="I186" s="68" t="e">
        <f>IF(AND('PARTICIPANT NAME LIST'!$G186=5,'PARTICIPANT NAME LIST'!#REF!="C"),"ü","")</f>
        <v>#REF!</v>
      </c>
      <c r="J186" s="68" t="e">
        <f>IF(AND('PARTICIPANT NAME LIST'!$G186=6,'PARTICIPANT NAME LIST'!#REF!="C"),"ü","")</f>
        <v>#REF!</v>
      </c>
      <c r="K186" s="68" t="e">
        <f>IF(AND('PARTICIPANT NAME LIST'!$G186=3,'PARTICIPANT NAME LIST'!#REF!="E"),"ü","")</f>
        <v>#REF!</v>
      </c>
      <c r="L186" s="68" t="e">
        <f>IF(AND('PARTICIPANT NAME LIST'!$G186=4,'PARTICIPANT NAME LIST'!#REF!="E"),"ü","")</f>
        <v>#REF!</v>
      </c>
      <c r="M186" s="68" t="e">
        <f>IF(AND('PARTICIPANT NAME LIST'!$G186=5,'PARTICIPANT NAME LIST'!#REF!="E"),"ü","")</f>
        <v>#REF!</v>
      </c>
      <c r="N186" s="68" t="e">
        <f>IF(AND('PARTICIPANT NAME LIST'!$G186=6,'PARTICIPANT NAME LIST'!#REF!="E"),"ü","")</f>
        <v>#REF!</v>
      </c>
      <c r="O186" s="68" t="e">
        <f>IF(AND('PARTICIPANT NAME LIST'!$G186=3,'PARTICIPANT NAME LIST'!#REF!="M"),"ü","")</f>
        <v>#REF!</v>
      </c>
      <c r="P186" s="68" t="e">
        <f>IF(AND('PARTICIPANT NAME LIST'!$G186=4,'PARTICIPANT NAME LIST'!#REF!="M"),"ü","")</f>
        <v>#REF!</v>
      </c>
      <c r="Q186" s="68" t="e">
        <f>IF(AND('PARTICIPANT NAME LIST'!$G186=5,'PARTICIPANT NAME LIST'!#REF!="M"),"ü","")</f>
        <v>#REF!</v>
      </c>
      <c r="R186" s="68" t="e">
        <f>IF(AND('PARTICIPANT NAME LIST'!$G186=6,'PARTICIPANT NAME LIST'!#REF!="M"),"ü","")</f>
        <v>#REF!</v>
      </c>
      <c r="S186" s="52"/>
      <c r="T186" s="52"/>
      <c r="U186" s="52"/>
      <c r="V186" s="52"/>
      <c r="W186" s="52"/>
      <c r="X186" s="52"/>
      <c r="Y186" s="52"/>
      <c r="Z186" s="52"/>
    </row>
    <row r="187" spans="1:26" ht="20.25" customHeight="1">
      <c r="A187" s="63" t="str">
        <f>IF(OR(ISBLANK('PARTICIPANT NAME LIST'!$B187),'PARTICIPANT NAME LIST'!G187=7,'PARTICIPANT NAME LIST'!G187=8,'PARTICIPANT NAME LIST'!G187=9,'PARTICIPANT NAME LIST'!G187=10,'PARTICIPANT NAME LIST'!G187=11,'PARTICIPANT NAME LIST'!G187=12),"",COUNTA('PARTICIPANT NAME LIST'!$B$9:$B187)-COUNTIFS('PARTICIPANT NAME LIST'!$G$9:$G187,"&gt;=7",'PARTICIPANT NAME LIST'!$G$9:$G187,"&lt;=12"))</f>
        <v/>
      </c>
      <c r="B187" s="64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LIST'!$B187))</f>
        <v/>
      </c>
      <c r="C187" s="55"/>
      <c r="D187" s="65"/>
      <c r="E187" s="66" t="str">
        <f>IF(OR(ISBLANK('PARTICIPANT NAME LIST'!$B187),'PARTICIPANT NAME LIST'!$G187=7,'PARTICIPANT NAME LIST'!$G187=8,'PARTICIPANT NAME LIST'!$G187=9,'PARTICIPANT NAME LIST'!$G187=10,'PARTICIPANT NAME LIST'!$G187=11,'PARTICIPANT NAME LIST'!$G187=12),"",'PARTICIPANT NAME LIST'!$F187)</f>
        <v/>
      </c>
      <c r="F187" s="67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LIST'!$H187))</f>
        <v/>
      </c>
      <c r="G187" s="68" t="e">
        <f>IF(AND('PARTICIPANT NAME LIST'!$G187=3,'PARTICIPANT NAME LIST'!#REF!="C"),"ü","")</f>
        <v>#REF!</v>
      </c>
      <c r="H187" s="68" t="e">
        <f>IF(AND('PARTICIPANT NAME LIST'!$G187=4,'PARTICIPANT NAME LIST'!#REF!="C"),"ü","")</f>
        <v>#REF!</v>
      </c>
      <c r="I187" s="68" t="e">
        <f>IF(AND('PARTICIPANT NAME LIST'!$G187=5,'PARTICIPANT NAME LIST'!#REF!="C"),"ü","")</f>
        <v>#REF!</v>
      </c>
      <c r="J187" s="68" t="e">
        <f>IF(AND('PARTICIPANT NAME LIST'!$G187=6,'PARTICIPANT NAME LIST'!#REF!="C"),"ü","")</f>
        <v>#REF!</v>
      </c>
      <c r="K187" s="68" t="e">
        <f>IF(AND('PARTICIPANT NAME LIST'!$G187=3,'PARTICIPANT NAME LIST'!#REF!="E"),"ü","")</f>
        <v>#REF!</v>
      </c>
      <c r="L187" s="68" t="e">
        <f>IF(AND('PARTICIPANT NAME LIST'!$G187=4,'PARTICIPANT NAME LIST'!#REF!="E"),"ü","")</f>
        <v>#REF!</v>
      </c>
      <c r="M187" s="68" t="e">
        <f>IF(AND('PARTICIPANT NAME LIST'!$G187=5,'PARTICIPANT NAME LIST'!#REF!="E"),"ü","")</f>
        <v>#REF!</v>
      </c>
      <c r="N187" s="68" t="e">
        <f>IF(AND('PARTICIPANT NAME LIST'!$G187=6,'PARTICIPANT NAME LIST'!#REF!="E"),"ü","")</f>
        <v>#REF!</v>
      </c>
      <c r="O187" s="68" t="e">
        <f>IF(AND('PARTICIPANT NAME LIST'!$G187=3,'PARTICIPANT NAME LIST'!#REF!="M"),"ü","")</f>
        <v>#REF!</v>
      </c>
      <c r="P187" s="68" t="e">
        <f>IF(AND('PARTICIPANT NAME LIST'!$G187=4,'PARTICIPANT NAME LIST'!#REF!="M"),"ü","")</f>
        <v>#REF!</v>
      </c>
      <c r="Q187" s="68" t="e">
        <f>IF(AND('PARTICIPANT NAME LIST'!$G187=5,'PARTICIPANT NAME LIST'!#REF!="M"),"ü","")</f>
        <v>#REF!</v>
      </c>
      <c r="R187" s="68" t="e">
        <f>IF(AND('PARTICIPANT NAME LIST'!$G187=6,'PARTICIPANT NAME LIST'!#REF!="M"),"ü","")</f>
        <v>#REF!</v>
      </c>
      <c r="S187" s="52"/>
      <c r="T187" s="52"/>
      <c r="U187" s="52"/>
      <c r="V187" s="52"/>
      <c r="W187" s="52"/>
      <c r="X187" s="52"/>
      <c r="Y187" s="52"/>
      <c r="Z187" s="52"/>
    </row>
    <row r="188" spans="1:26" ht="20.25" customHeight="1">
      <c r="A188" s="63" t="str">
        <f>IF(OR(ISBLANK('PARTICIPANT NAME LIST'!$B188),'PARTICIPANT NAME LIST'!G188=7,'PARTICIPANT NAME LIST'!G188=8,'PARTICIPANT NAME LIST'!G188=9,'PARTICIPANT NAME LIST'!G188=10,'PARTICIPANT NAME LIST'!G188=11,'PARTICIPANT NAME LIST'!G188=12),"",COUNTA('PARTICIPANT NAME LIST'!$B$9:$B188)-COUNTIFS('PARTICIPANT NAME LIST'!$G$9:$G188,"&gt;=7",'PARTICIPANT NAME LIST'!$G$9:$G188,"&lt;=12"))</f>
        <v/>
      </c>
      <c r="B188" s="64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LIST'!$B188))</f>
        <v/>
      </c>
      <c r="C188" s="55"/>
      <c r="D188" s="65"/>
      <c r="E188" s="66" t="str">
        <f>IF(OR(ISBLANK('PARTICIPANT NAME LIST'!$B188),'PARTICIPANT NAME LIST'!$G188=7,'PARTICIPANT NAME LIST'!$G188=8,'PARTICIPANT NAME LIST'!$G188=9,'PARTICIPANT NAME LIST'!$G188=10,'PARTICIPANT NAME LIST'!$G188=11,'PARTICIPANT NAME LIST'!$G188=12),"",'PARTICIPANT NAME LIST'!$F188)</f>
        <v/>
      </c>
      <c r="F188" s="67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LIST'!$H188))</f>
        <v/>
      </c>
      <c r="G188" s="68" t="e">
        <f>IF(AND('PARTICIPANT NAME LIST'!$G188=3,'PARTICIPANT NAME LIST'!#REF!="C"),"ü","")</f>
        <v>#REF!</v>
      </c>
      <c r="H188" s="68" t="e">
        <f>IF(AND('PARTICIPANT NAME LIST'!$G188=4,'PARTICIPANT NAME LIST'!#REF!="C"),"ü","")</f>
        <v>#REF!</v>
      </c>
      <c r="I188" s="68" t="e">
        <f>IF(AND('PARTICIPANT NAME LIST'!$G188=5,'PARTICIPANT NAME LIST'!#REF!="C"),"ü","")</f>
        <v>#REF!</v>
      </c>
      <c r="J188" s="68" t="e">
        <f>IF(AND('PARTICIPANT NAME LIST'!$G188=6,'PARTICIPANT NAME LIST'!#REF!="C"),"ü","")</f>
        <v>#REF!</v>
      </c>
      <c r="K188" s="68" t="e">
        <f>IF(AND('PARTICIPANT NAME LIST'!$G188=3,'PARTICIPANT NAME LIST'!#REF!="E"),"ü","")</f>
        <v>#REF!</v>
      </c>
      <c r="L188" s="68" t="e">
        <f>IF(AND('PARTICIPANT NAME LIST'!$G188=4,'PARTICIPANT NAME LIST'!#REF!="E"),"ü","")</f>
        <v>#REF!</v>
      </c>
      <c r="M188" s="68" t="e">
        <f>IF(AND('PARTICIPANT NAME LIST'!$G188=5,'PARTICIPANT NAME LIST'!#REF!="E"),"ü","")</f>
        <v>#REF!</v>
      </c>
      <c r="N188" s="68" t="e">
        <f>IF(AND('PARTICIPANT NAME LIST'!$G188=6,'PARTICIPANT NAME LIST'!#REF!="E"),"ü","")</f>
        <v>#REF!</v>
      </c>
      <c r="O188" s="68" t="e">
        <f>IF(AND('PARTICIPANT NAME LIST'!$G188=3,'PARTICIPANT NAME LIST'!#REF!="M"),"ü","")</f>
        <v>#REF!</v>
      </c>
      <c r="P188" s="68" t="e">
        <f>IF(AND('PARTICIPANT NAME LIST'!$G188=4,'PARTICIPANT NAME LIST'!#REF!="M"),"ü","")</f>
        <v>#REF!</v>
      </c>
      <c r="Q188" s="68" t="e">
        <f>IF(AND('PARTICIPANT NAME LIST'!$G188=5,'PARTICIPANT NAME LIST'!#REF!="M"),"ü","")</f>
        <v>#REF!</v>
      </c>
      <c r="R188" s="68" t="e">
        <f>IF(AND('PARTICIPANT NAME LIST'!$G188=6,'PARTICIPANT NAME LIST'!#REF!="M"),"ü","")</f>
        <v>#REF!</v>
      </c>
      <c r="S188" s="52"/>
      <c r="T188" s="52"/>
      <c r="U188" s="52"/>
      <c r="V188" s="52"/>
      <c r="W188" s="52"/>
      <c r="X188" s="52"/>
      <c r="Y188" s="52"/>
      <c r="Z188" s="52"/>
    </row>
    <row r="189" spans="1:26" ht="20.25" customHeight="1">
      <c r="A189" s="63" t="str">
        <f>IF(OR(ISBLANK('PARTICIPANT NAME LIST'!$B189),'PARTICIPANT NAME LIST'!G189=7,'PARTICIPANT NAME LIST'!G189=8,'PARTICIPANT NAME LIST'!G189=9,'PARTICIPANT NAME LIST'!G189=10,'PARTICIPANT NAME LIST'!G189=11,'PARTICIPANT NAME LIST'!G189=12),"",COUNTA('PARTICIPANT NAME LIST'!$B$9:$B189)-COUNTIFS('PARTICIPANT NAME LIST'!$G$9:$G189,"&gt;=7",'PARTICIPANT NAME LIST'!$G$9:$G189,"&lt;=12"))</f>
        <v/>
      </c>
      <c r="B189" s="64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LIST'!$B189))</f>
        <v/>
      </c>
      <c r="C189" s="55"/>
      <c r="D189" s="65"/>
      <c r="E189" s="66" t="str">
        <f>IF(OR(ISBLANK('PARTICIPANT NAME LIST'!$B189),'PARTICIPANT NAME LIST'!$G189=7,'PARTICIPANT NAME LIST'!$G189=8,'PARTICIPANT NAME LIST'!$G189=9,'PARTICIPANT NAME LIST'!$G189=10,'PARTICIPANT NAME LIST'!$G189=11,'PARTICIPANT NAME LIST'!$G189=12),"",'PARTICIPANT NAME LIST'!$F189)</f>
        <v/>
      </c>
      <c r="F189" s="67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LIST'!$H189))</f>
        <v/>
      </c>
      <c r="G189" s="68" t="e">
        <f>IF(AND('PARTICIPANT NAME LIST'!$G189=3,'PARTICIPANT NAME LIST'!#REF!="C"),"ü","")</f>
        <v>#REF!</v>
      </c>
      <c r="H189" s="68" t="e">
        <f>IF(AND('PARTICIPANT NAME LIST'!$G189=4,'PARTICIPANT NAME LIST'!#REF!="C"),"ü","")</f>
        <v>#REF!</v>
      </c>
      <c r="I189" s="68" t="e">
        <f>IF(AND('PARTICIPANT NAME LIST'!$G189=5,'PARTICIPANT NAME LIST'!#REF!="C"),"ü","")</f>
        <v>#REF!</v>
      </c>
      <c r="J189" s="68" t="e">
        <f>IF(AND('PARTICIPANT NAME LIST'!$G189=6,'PARTICIPANT NAME LIST'!#REF!="C"),"ü","")</f>
        <v>#REF!</v>
      </c>
      <c r="K189" s="68" t="e">
        <f>IF(AND('PARTICIPANT NAME LIST'!$G189=3,'PARTICIPANT NAME LIST'!#REF!="E"),"ü","")</f>
        <v>#REF!</v>
      </c>
      <c r="L189" s="68" t="e">
        <f>IF(AND('PARTICIPANT NAME LIST'!$G189=4,'PARTICIPANT NAME LIST'!#REF!="E"),"ü","")</f>
        <v>#REF!</v>
      </c>
      <c r="M189" s="68" t="e">
        <f>IF(AND('PARTICIPANT NAME LIST'!$G189=5,'PARTICIPANT NAME LIST'!#REF!="E"),"ü","")</f>
        <v>#REF!</v>
      </c>
      <c r="N189" s="68" t="e">
        <f>IF(AND('PARTICIPANT NAME LIST'!$G189=6,'PARTICIPANT NAME LIST'!#REF!="E"),"ü","")</f>
        <v>#REF!</v>
      </c>
      <c r="O189" s="68" t="e">
        <f>IF(AND('PARTICIPANT NAME LIST'!$G189=3,'PARTICIPANT NAME LIST'!#REF!="M"),"ü","")</f>
        <v>#REF!</v>
      </c>
      <c r="P189" s="68" t="e">
        <f>IF(AND('PARTICIPANT NAME LIST'!$G189=4,'PARTICIPANT NAME LIST'!#REF!="M"),"ü","")</f>
        <v>#REF!</v>
      </c>
      <c r="Q189" s="68" t="e">
        <f>IF(AND('PARTICIPANT NAME LIST'!$G189=5,'PARTICIPANT NAME LIST'!#REF!="M"),"ü","")</f>
        <v>#REF!</v>
      </c>
      <c r="R189" s="68" t="e">
        <f>IF(AND('PARTICIPANT NAME LIST'!$G189=6,'PARTICIPANT NAME LIST'!#REF!="M"),"ü","")</f>
        <v>#REF!</v>
      </c>
      <c r="S189" s="52"/>
      <c r="T189" s="52"/>
      <c r="U189" s="52"/>
      <c r="V189" s="52"/>
      <c r="W189" s="52"/>
      <c r="X189" s="52"/>
      <c r="Y189" s="52"/>
      <c r="Z189" s="52"/>
    </row>
    <row r="190" spans="1:26" ht="20.25" customHeight="1">
      <c r="A190" s="63" t="str">
        <f>IF(OR(ISBLANK('PARTICIPANT NAME LIST'!$B190),'PARTICIPANT NAME LIST'!G190=7,'PARTICIPANT NAME LIST'!G190=8,'PARTICIPANT NAME LIST'!G190=9,'PARTICIPANT NAME LIST'!G190=10,'PARTICIPANT NAME LIST'!G190=11,'PARTICIPANT NAME LIST'!G190=12),"",COUNTA('PARTICIPANT NAME LIST'!$B$9:$B190)-COUNTIFS('PARTICIPANT NAME LIST'!$G$9:$G190,"&gt;=7",'PARTICIPANT NAME LIST'!$G$9:$G190,"&lt;=12"))</f>
        <v/>
      </c>
      <c r="B190" s="64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LIST'!$B190))</f>
        <v/>
      </c>
      <c r="C190" s="55"/>
      <c r="D190" s="65"/>
      <c r="E190" s="66" t="str">
        <f>IF(OR(ISBLANK('PARTICIPANT NAME LIST'!$B190),'PARTICIPANT NAME LIST'!$G190=7,'PARTICIPANT NAME LIST'!$G190=8,'PARTICIPANT NAME LIST'!$G190=9,'PARTICIPANT NAME LIST'!$G190=10,'PARTICIPANT NAME LIST'!$G190=11,'PARTICIPANT NAME LIST'!$G190=12),"",'PARTICIPANT NAME LIST'!$F190)</f>
        <v/>
      </c>
      <c r="F190" s="67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LIST'!$H190))</f>
        <v/>
      </c>
      <c r="G190" s="68" t="e">
        <f>IF(AND('PARTICIPANT NAME LIST'!$G190=3,'PARTICIPANT NAME LIST'!#REF!="C"),"ü","")</f>
        <v>#REF!</v>
      </c>
      <c r="H190" s="68" t="e">
        <f>IF(AND('PARTICIPANT NAME LIST'!$G190=4,'PARTICIPANT NAME LIST'!#REF!="C"),"ü","")</f>
        <v>#REF!</v>
      </c>
      <c r="I190" s="68" t="e">
        <f>IF(AND('PARTICIPANT NAME LIST'!$G190=5,'PARTICIPANT NAME LIST'!#REF!="C"),"ü","")</f>
        <v>#REF!</v>
      </c>
      <c r="J190" s="68" t="e">
        <f>IF(AND('PARTICIPANT NAME LIST'!$G190=6,'PARTICIPANT NAME LIST'!#REF!="C"),"ü","")</f>
        <v>#REF!</v>
      </c>
      <c r="K190" s="68" t="e">
        <f>IF(AND('PARTICIPANT NAME LIST'!$G190=3,'PARTICIPANT NAME LIST'!#REF!="E"),"ü","")</f>
        <v>#REF!</v>
      </c>
      <c r="L190" s="68" t="e">
        <f>IF(AND('PARTICIPANT NAME LIST'!$G190=4,'PARTICIPANT NAME LIST'!#REF!="E"),"ü","")</f>
        <v>#REF!</v>
      </c>
      <c r="M190" s="68" t="e">
        <f>IF(AND('PARTICIPANT NAME LIST'!$G190=5,'PARTICIPANT NAME LIST'!#REF!="E"),"ü","")</f>
        <v>#REF!</v>
      </c>
      <c r="N190" s="68" t="e">
        <f>IF(AND('PARTICIPANT NAME LIST'!$G190=6,'PARTICIPANT NAME LIST'!#REF!="E"),"ü","")</f>
        <v>#REF!</v>
      </c>
      <c r="O190" s="68" t="e">
        <f>IF(AND('PARTICIPANT NAME LIST'!$G190=3,'PARTICIPANT NAME LIST'!#REF!="M"),"ü","")</f>
        <v>#REF!</v>
      </c>
      <c r="P190" s="68" t="e">
        <f>IF(AND('PARTICIPANT NAME LIST'!$G190=4,'PARTICIPANT NAME LIST'!#REF!="M"),"ü","")</f>
        <v>#REF!</v>
      </c>
      <c r="Q190" s="68" t="e">
        <f>IF(AND('PARTICIPANT NAME LIST'!$G190=5,'PARTICIPANT NAME LIST'!#REF!="M"),"ü","")</f>
        <v>#REF!</v>
      </c>
      <c r="R190" s="68" t="e">
        <f>IF(AND('PARTICIPANT NAME LIST'!$G190=6,'PARTICIPANT NAME LIST'!#REF!="M"),"ü","")</f>
        <v>#REF!</v>
      </c>
      <c r="S190" s="52"/>
      <c r="T190" s="52"/>
      <c r="U190" s="52"/>
      <c r="V190" s="52"/>
      <c r="W190" s="52"/>
      <c r="X190" s="52"/>
      <c r="Y190" s="52"/>
      <c r="Z190" s="52"/>
    </row>
    <row r="191" spans="1:26" ht="20.25" customHeight="1">
      <c r="A191" s="63" t="str">
        <f>IF(OR(ISBLANK('PARTICIPANT NAME LIST'!$B191),'PARTICIPANT NAME LIST'!G191=7,'PARTICIPANT NAME LIST'!G191=8,'PARTICIPANT NAME LIST'!G191=9,'PARTICIPANT NAME LIST'!G191=10,'PARTICIPANT NAME LIST'!G191=11,'PARTICIPANT NAME LIST'!G191=12),"",COUNTA('PARTICIPANT NAME LIST'!$B$9:$B191)-COUNTIFS('PARTICIPANT NAME LIST'!$G$9:$G191,"&gt;=7",'PARTICIPANT NAME LIST'!$G$9:$G191,"&lt;=12"))</f>
        <v/>
      </c>
      <c r="B191" s="64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LIST'!$B191))</f>
        <v/>
      </c>
      <c r="C191" s="55"/>
      <c r="D191" s="65"/>
      <c r="E191" s="66" t="str">
        <f>IF(OR(ISBLANK('PARTICIPANT NAME LIST'!$B191),'PARTICIPANT NAME LIST'!$G191=7,'PARTICIPANT NAME LIST'!$G191=8,'PARTICIPANT NAME LIST'!$G191=9,'PARTICIPANT NAME LIST'!$G191=10,'PARTICIPANT NAME LIST'!$G191=11,'PARTICIPANT NAME LIST'!$G191=12),"",'PARTICIPANT NAME LIST'!$F191)</f>
        <v/>
      </c>
      <c r="F191" s="67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LIST'!$H191))</f>
        <v/>
      </c>
      <c r="G191" s="68" t="e">
        <f>IF(AND('PARTICIPANT NAME LIST'!$G191=3,'PARTICIPANT NAME LIST'!#REF!="C"),"ü","")</f>
        <v>#REF!</v>
      </c>
      <c r="H191" s="68" t="e">
        <f>IF(AND('PARTICIPANT NAME LIST'!$G191=4,'PARTICIPANT NAME LIST'!#REF!="C"),"ü","")</f>
        <v>#REF!</v>
      </c>
      <c r="I191" s="68" t="e">
        <f>IF(AND('PARTICIPANT NAME LIST'!$G191=5,'PARTICIPANT NAME LIST'!#REF!="C"),"ü","")</f>
        <v>#REF!</v>
      </c>
      <c r="J191" s="68" t="e">
        <f>IF(AND('PARTICIPANT NAME LIST'!$G191=6,'PARTICIPANT NAME LIST'!#REF!="C"),"ü","")</f>
        <v>#REF!</v>
      </c>
      <c r="K191" s="68" t="e">
        <f>IF(AND('PARTICIPANT NAME LIST'!$G191=3,'PARTICIPANT NAME LIST'!#REF!="E"),"ü","")</f>
        <v>#REF!</v>
      </c>
      <c r="L191" s="68" t="e">
        <f>IF(AND('PARTICIPANT NAME LIST'!$G191=4,'PARTICIPANT NAME LIST'!#REF!="E"),"ü","")</f>
        <v>#REF!</v>
      </c>
      <c r="M191" s="68" t="e">
        <f>IF(AND('PARTICIPANT NAME LIST'!$G191=5,'PARTICIPANT NAME LIST'!#REF!="E"),"ü","")</f>
        <v>#REF!</v>
      </c>
      <c r="N191" s="68" t="e">
        <f>IF(AND('PARTICIPANT NAME LIST'!$G191=6,'PARTICIPANT NAME LIST'!#REF!="E"),"ü","")</f>
        <v>#REF!</v>
      </c>
      <c r="O191" s="68" t="e">
        <f>IF(AND('PARTICIPANT NAME LIST'!$G191=3,'PARTICIPANT NAME LIST'!#REF!="M"),"ü","")</f>
        <v>#REF!</v>
      </c>
      <c r="P191" s="68" t="e">
        <f>IF(AND('PARTICIPANT NAME LIST'!$G191=4,'PARTICIPANT NAME LIST'!#REF!="M"),"ü","")</f>
        <v>#REF!</v>
      </c>
      <c r="Q191" s="68" t="e">
        <f>IF(AND('PARTICIPANT NAME LIST'!$G191=5,'PARTICIPANT NAME LIST'!#REF!="M"),"ü","")</f>
        <v>#REF!</v>
      </c>
      <c r="R191" s="68" t="e">
        <f>IF(AND('PARTICIPANT NAME LIST'!$G191=6,'PARTICIPANT NAME LIST'!#REF!="M"),"ü","")</f>
        <v>#REF!</v>
      </c>
      <c r="S191" s="52"/>
      <c r="T191" s="52"/>
      <c r="U191" s="52"/>
      <c r="V191" s="52"/>
      <c r="W191" s="52"/>
      <c r="X191" s="52"/>
      <c r="Y191" s="52"/>
      <c r="Z191" s="52"/>
    </row>
    <row r="192" spans="1:26" ht="20.25" customHeight="1">
      <c r="A192" s="63" t="str">
        <f>IF(OR(ISBLANK('PARTICIPANT NAME LIST'!$B192),'PARTICIPANT NAME LIST'!G192=7,'PARTICIPANT NAME LIST'!G192=8,'PARTICIPANT NAME LIST'!G192=9,'PARTICIPANT NAME LIST'!G192=10,'PARTICIPANT NAME LIST'!G192=11,'PARTICIPANT NAME LIST'!G192=12),"",COUNTA('PARTICIPANT NAME LIST'!$B$9:$B192)-COUNTIFS('PARTICIPANT NAME LIST'!$G$9:$G192,"&gt;=7",'PARTICIPANT NAME LIST'!$G$9:$G192,"&lt;=12"))</f>
        <v/>
      </c>
      <c r="B192" s="64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LIST'!$B192))</f>
        <v/>
      </c>
      <c r="C192" s="55"/>
      <c r="D192" s="65"/>
      <c r="E192" s="66" t="str">
        <f>IF(OR(ISBLANK('PARTICIPANT NAME LIST'!$B192),'PARTICIPANT NAME LIST'!$G192=7,'PARTICIPANT NAME LIST'!$G192=8,'PARTICIPANT NAME LIST'!$G192=9,'PARTICIPANT NAME LIST'!$G192=10,'PARTICIPANT NAME LIST'!$G192=11,'PARTICIPANT NAME LIST'!$G192=12),"",'PARTICIPANT NAME LIST'!$F192)</f>
        <v/>
      </c>
      <c r="F192" s="67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LIST'!$H192))</f>
        <v/>
      </c>
      <c r="G192" s="68" t="e">
        <f>IF(AND('PARTICIPANT NAME LIST'!$G192=3,'PARTICIPANT NAME LIST'!#REF!="C"),"ü","")</f>
        <v>#REF!</v>
      </c>
      <c r="H192" s="68" t="e">
        <f>IF(AND('PARTICIPANT NAME LIST'!$G192=4,'PARTICIPANT NAME LIST'!#REF!="C"),"ü","")</f>
        <v>#REF!</v>
      </c>
      <c r="I192" s="68" t="e">
        <f>IF(AND('PARTICIPANT NAME LIST'!$G192=5,'PARTICIPANT NAME LIST'!#REF!="C"),"ü","")</f>
        <v>#REF!</v>
      </c>
      <c r="J192" s="68" t="e">
        <f>IF(AND('PARTICIPANT NAME LIST'!$G192=6,'PARTICIPANT NAME LIST'!#REF!="C"),"ü","")</f>
        <v>#REF!</v>
      </c>
      <c r="K192" s="68" t="e">
        <f>IF(AND('PARTICIPANT NAME LIST'!$G192=3,'PARTICIPANT NAME LIST'!#REF!="E"),"ü","")</f>
        <v>#REF!</v>
      </c>
      <c r="L192" s="68" t="e">
        <f>IF(AND('PARTICIPANT NAME LIST'!$G192=4,'PARTICIPANT NAME LIST'!#REF!="E"),"ü","")</f>
        <v>#REF!</v>
      </c>
      <c r="M192" s="68" t="e">
        <f>IF(AND('PARTICIPANT NAME LIST'!$G192=5,'PARTICIPANT NAME LIST'!#REF!="E"),"ü","")</f>
        <v>#REF!</v>
      </c>
      <c r="N192" s="68" t="e">
        <f>IF(AND('PARTICIPANT NAME LIST'!$G192=6,'PARTICIPANT NAME LIST'!#REF!="E"),"ü","")</f>
        <v>#REF!</v>
      </c>
      <c r="O192" s="68" t="e">
        <f>IF(AND('PARTICIPANT NAME LIST'!$G192=3,'PARTICIPANT NAME LIST'!#REF!="M"),"ü","")</f>
        <v>#REF!</v>
      </c>
      <c r="P192" s="68" t="e">
        <f>IF(AND('PARTICIPANT NAME LIST'!$G192=4,'PARTICIPANT NAME LIST'!#REF!="M"),"ü","")</f>
        <v>#REF!</v>
      </c>
      <c r="Q192" s="68" t="e">
        <f>IF(AND('PARTICIPANT NAME LIST'!$G192=5,'PARTICIPANT NAME LIST'!#REF!="M"),"ü","")</f>
        <v>#REF!</v>
      </c>
      <c r="R192" s="68" t="e">
        <f>IF(AND('PARTICIPANT NAME LIST'!$G192=6,'PARTICIPANT NAME LIST'!#REF!="M"),"ü","")</f>
        <v>#REF!</v>
      </c>
      <c r="S192" s="52"/>
      <c r="T192" s="52"/>
      <c r="U192" s="52"/>
      <c r="V192" s="52"/>
      <c r="W192" s="52"/>
      <c r="X192" s="52"/>
      <c r="Y192" s="52"/>
      <c r="Z192" s="52"/>
    </row>
    <row r="193" spans="1:26" ht="20.25" customHeight="1">
      <c r="A193" s="63" t="str">
        <f>IF(OR(ISBLANK('PARTICIPANT NAME LIST'!$B193),'PARTICIPANT NAME LIST'!G193=7,'PARTICIPANT NAME LIST'!G193=8,'PARTICIPANT NAME LIST'!G193=9,'PARTICIPANT NAME LIST'!G193=10,'PARTICIPANT NAME LIST'!G193=11,'PARTICIPANT NAME LIST'!G193=12),"",COUNTA('PARTICIPANT NAME LIST'!$B$9:$B193)-COUNTIFS('PARTICIPANT NAME LIST'!$G$9:$G193,"&gt;=7",'PARTICIPANT NAME LIST'!$G$9:$G193,"&lt;=12"))</f>
        <v/>
      </c>
      <c r="B193" s="64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LIST'!$B193))</f>
        <v/>
      </c>
      <c r="C193" s="55"/>
      <c r="D193" s="65"/>
      <c r="E193" s="66" t="str">
        <f>IF(OR(ISBLANK('PARTICIPANT NAME LIST'!$B193),'PARTICIPANT NAME LIST'!$G193=7,'PARTICIPANT NAME LIST'!$G193=8,'PARTICIPANT NAME LIST'!$G193=9,'PARTICIPANT NAME LIST'!$G193=10,'PARTICIPANT NAME LIST'!$G193=11,'PARTICIPANT NAME LIST'!$G193=12),"",'PARTICIPANT NAME LIST'!$F193)</f>
        <v/>
      </c>
      <c r="F193" s="67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LIST'!$H193))</f>
        <v/>
      </c>
      <c r="G193" s="68" t="e">
        <f>IF(AND('PARTICIPANT NAME LIST'!$G193=3,'PARTICIPANT NAME LIST'!#REF!="C"),"ü","")</f>
        <v>#REF!</v>
      </c>
      <c r="H193" s="68" t="e">
        <f>IF(AND('PARTICIPANT NAME LIST'!$G193=4,'PARTICIPANT NAME LIST'!#REF!="C"),"ü","")</f>
        <v>#REF!</v>
      </c>
      <c r="I193" s="68" t="e">
        <f>IF(AND('PARTICIPANT NAME LIST'!$G193=5,'PARTICIPANT NAME LIST'!#REF!="C"),"ü","")</f>
        <v>#REF!</v>
      </c>
      <c r="J193" s="68" t="e">
        <f>IF(AND('PARTICIPANT NAME LIST'!$G193=6,'PARTICIPANT NAME LIST'!#REF!="C"),"ü","")</f>
        <v>#REF!</v>
      </c>
      <c r="K193" s="68" t="e">
        <f>IF(AND('PARTICIPANT NAME LIST'!$G193=3,'PARTICIPANT NAME LIST'!#REF!="E"),"ü","")</f>
        <v>#REF!</v>
      </c>
      <c r="L193" s="68" t="e">
        <f>IF(AND('PARTICIPANT NAME LIST'!$G193=4,'PARTICIPANT NAME LIST'!#REF!="E"),"ü","")</f>
        <v>#REF!</v>
      </c>
      <c r="M193" s="68" t="e">
        <f>IF(AND('PARTICIPANT NAME LIST'!$G193=5,'PARTICIPANT NAME LIST'!#REF!="E"),"ü","")</f>
        <v>#REF!</v>
      </c>
      <c r="N193" s="68" t="e">
        <f>IF(AND('PARTICIPANT NAME LIST'!$G193=6,'PARTICIPANT NAME LIST'!#REF!="E"),"ü","")</f>
        <v>#REF!</v>
      </c>
      <c r="O193" s="68" t="e">
        <f>IF(AND('PARTICIPANT NAME LIST'!$G193=3,'PARTICIPANT NAME LIST'!#REF!="M"),"ü","")</f>
        <v>#REF!</v>
      </c>
      <c r="P193" s="68" t="e">
        <f>IF(AND('PARTICIPANT NAME LIST'!$G193=4,'PARTICIPANT NAME LIST'!#REF!="M"),"ü","")</f>
        <v>#REF!</v>
      </c>
      <c r="Q193" s="68" t="e">
        <f>IF(AND('PARTICIPANT NAME LIST'!$G193=5,'PARTICIPANT NAME LIST'!#REF!="M"),"ü","")</f>
        <v>#REF!</v>
      </c>
      <c r="R193" s="68" t="e">
        <f>IF(AND('PARTICIPANT NAME LIST'!$G193=6,'PARTICIPANT NAME LIST'!#REF!="M"),"ü","")</f>
        <v>#REF!</v>
      </c>
      <c r="S193" s="52"/>
      <c r="T193" s="52"/>
      <c r="U193" s="52"/>
      <c r="V193" s="52"/>
      <c r="W193" s="52"/>
      <c r="X193" s="52"/>
      <c r="Y193" s="52"/>
      <c r="Z193" s="52"/>
    </row>
    <row r="194" spans="1:26" ht="20.25" customHeight="1">
      <c r="A194" s="63" t="str">
        <f>IF(OR(ISBLANK('PARTICIPANT NAME LIST'!$B194),'PARTICIPANT NAME LIST'!G194=7,'PARTICIPANT NAME LIST'!G194=8,'PARTICIPANT NAME LIST'!G194=9,'PARTICIPANT NAME LIST'!G194=10,'PARTICIPANT NAME LIST'!G194=11,'PARTICIPANT NAME LIST'!G194=12),"",COUNTA('PARTICIPANT NAME LIST'!$B$9:$B194)-COUNTIFS('PARTICIPANT NAME LIST'!$G$9:$G194,"&gt;=7",'PARTICIPANT NAME LIST'!$G$9:$G194,"&lt;=12"))</f>
        <v/>
      </c>
      <c r="B194" s="64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LIST'!$B194))</f>
        <v/>
      </c>
      <c r="C194" s="55"/>
      <c r="D194" s="65"/>
      <c r="E194" s="66" t="str">
        <f>IF(OR(ISBLANK('PARTICIPANT NAME LIST'!$B194),'PARTICIPANT NAME LIST'!$G194=7,'PARTICIPANT NAME LIST'!$G194=8,'PARTICIPANT NAME LIST'!$G194=9,'PARTICIPANT NAME LIST'!$G194=10,'PARTICIPANT NAME LIST'!$G194=11,'PARTICIPANT NAME LIST'!$G194=12),"",'PARTICIPANT NAME LIST'!$F194)</f>
        <v/>
      </c>
      <c r="F194" s="67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LIST'!$H194))</f>
        <v/>
      </c>
      <c r="G194" s="68" t="e">
        <f>IF(AND('PARTICIPANT NAME LIST'!$G194=3,'PARTICIPANT NAME LIST'!#REF!="C"),"ü","")</f>
        <v>#REF!</v>
      </c>
      <c r="H194" s="68" t="e">
        <f>IF(AND('PARTICIPANT NAME LIST'!$G194=4,'PARTICIPANT NAME LIST'!#REF!="C"),"ü","")</f>
        <v>#REF!</v>
      </c>
      <c r="I194" s="68" t="e">
        <f>IF(AND('PARTICIPANT NAME LIST'!$G194=5,'PARTICIPANT NAME LIST'!#REF!="C"),"ü","")</f>
        <v>#REF!</v>
      </c>
      <c r="J194" s="68" t="e">
        <f>IF(AND('PARTICIPANT NAME LIST'!$G194=6,'PARTICIPANT NAME LIST'!#REF!="C"),"ü","")</f>
        <v>#REF!</v>
      </c>
      <c r="K194" s="68" t="e">
        <f>IF(AND('PARTICIPANT NAME LIST'!$G194=3,'PARTICIPANT NAME LIST'!#REF!="E"),"ü","")</f>
        <v>#REF!</v>
      </c>
      <c r="L194" s="68" t="e">
        <f>IF(AND('PARTICIPANT NAME LIST'!$G194=4,'PARTICIPANT NAME LIST'!#REF!="E"),"ü","")</f>
        <v>#REF!</v>
      </c>
      <c r="M194" s="68" t="e">
        <f>IF(AND('PARTICIPANT NAME LIST'!$G194=5,'PARTICIPANT NAME LIST'!#REF!="E"),"ü","")</f>
        <v>#REF!</v>
      </c>
      <c r="N194" s="68" t="e">
        <f>IF(AND('PARTICIPANT NAME LIST'!$G194=6,'PARTICIPANT NAME LIST'!#REF!="E"),"ü","")</f>
        <v>#REF!</v>
      </c>
      <c r="O194" s="68" t="e">
        <f>IF(AND('PARTICIPANT NAME LIST'!$G194=3,'PARTICIPANT NAME LIST'!#REF!="M"),"ü","")</f>
        <v>#REF!</v>
      </c>
      <c r="P194" s="68" t="e">
        <f>IF(AND('PARTICIPANT NAME LIST'!$G194=4,'PARTICIPANT NAME LIST'!#REF!="M"),"ü","")</f>
        <v>#REF!</v>
      </c>
      <c r="Q194" s="68" t="e">
        <f>IF(AND('PARTICIPANT NAME LIST'!$G194=5,'PARTICIPANT NAME LIST'!#REF!="M"),"ü","")</f>
        <v>#REF!</v>
      </c>
      <c r="R194" s="68" t="e">
        <f>IF(AND('PARTICIPANT NAME LIST'!$G194=6,'PARTICIPANT NAME LIST'!#REF!="M"),"ü","")</f>
        <v>#REF!</v>
      </c>
      <c r="S194" s="52"/>
      <c r="T194" s="52"/>
      <c r="U194" s="52"/>
      <c r="V194" s="52"/>
      <c r="W194" s="52"/>
      <c r="X194" s="52"/>
      <c r="Y194" s="52"/>
      <c r="Z194" s="52"/>
    </row>
    <row r="195" spans="1:26" ht="20.25" customHeight="1">
      <c r="A195" s="63" t="str">
        <f>IF(OR(ISBLANK('PARTICIPANT NAME LIST'!$B195),'PARTICIPANT NAME LIST'!G195=7,'PARTICIPANT NAME LIST'!G195=8,'PARTICIPANT NAME LIST'!G195=9,'PARTICIPANT NAME LIST'!G195=10,'PARTICIPANT NAME LIST'!G195=11,'PARTICIPANT NAME LIST'!G195=12),"",COUNTA('PARTICIPANT NAME LIST'!$B$9:$B195)-COUNTIFS('PARTICIPANT NAME LIST'!$G$9:$G195,"&gt;=7",'PARTICIPANT NAME LIST'!$G$9:$G195,"&lt;=12"))</f>
        <v/>
      </c>
      <c r="B195" s="64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LIST'!$B195))</f>
        <v/>
      </c>
      <c r="C195" s="55"/>
      <c r="D195" s="65"/>
      <c r="E195" s="66" t="str">
        <f>IF(OR(ISBLANK('PARTICIPANT NAME LIST'!$B195),'PARTICIPANT NAME LIST'!$G195=7,'PARTICIPANT NAME LIST'!$G195=8,'PARTICIPANT NAME LIST'!$G195=9,'PARTICIPANT NAME LIST'!$G195=10,'PARTICIPANT NAME LIST'!$G195=11,'PARTICIPANT NAME LIST'!$G195=12),"",'PARTICIPANT NAME LIST'!$F195)</f>
        <v/>
      </c>
      <c r="F195" s="67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LIST'!$H195))</f>
        <v/>
      </c>
      <c r="G195" s="68" t="e">
        <f>IF(AND('PARTICIPANT NAME LIST'!$G195=3,'PARTICIPANT NAME LIST'!#REF!="C"),"ü","")</f>
        <v>#REF!</v>
      </c>
      <c r="H195" s="68" t="e">
        <f>IF(AND('PARTICIPANT NAME LIST'!$G195=4,'PARTICIPANT NAME LIST'!#REF!="C"),"ü","")</f>
        <v>#REF!</v>
      </c>
      <c r="I195" s="68" t="e">
        <f>IF(AND('PARTICIPANT NAME LIST'!$G195=5,'PARTICIPANT NAME LIST'!#REF!="C"),"ü","")</f>
        <v>#REF!</v>
      </c>
      <c r="J195" s="68" t="e">
        <f>IF(AND('PARTICIPANT NAME LIST'!$G195=6,'PARTICIPANT NAME LIST'!#REF!="C"),"ü","")</f>
        <v>#REF!</v>
      </c>
      <c r="K195" s="68" t="e">
        <f>IF(AND('PARTICIPANT NAME LIST'!$G195=3,'PARTICIPANT NAME LIST'!#REF!="E"),"ü","")</f>
        <v>#REF!</v>
      </c>
      <c r="L195" s="68" t="e">
        <f>IF(AND('PARTICIPANT NAME LIST'!$G195=4,'PARTICIPANT NAME LIST'!#REF!="E"),"ü","")</f>
        <v>#REF!</v>
      </c>
      <c r="M195" s="68" t="e">
        <f>IF(AND('PARTICIPANT NAME LIST'!$G195=5,'PARTICIPANT NAME LIST'!#REF!="E"),"ü","")</f>
        <v>#REF!</v>
      </c>
      <c r="N195" s="68" t="e">
        <f>IF(AND('PARTICIPANT NAME LIST'!$G195=6,'PARTICIPANT NAME LIST'!#REF!="E"),"ü","")</f>
        <v>#REF!</v>
      </c>
      <c r="O195" s="68" t="e">
        <f>IF(AND('PARTICIPANT NAME LIST'!$G195=3,'PARTICIPANT NAME LIST'!#REF!="M"),"ü","")</f>
        <v>#REF!</v>
      </c>
      <c r="P195" s="68" t="e">
        <f>IF(AND('PARTICIPANT NAME LIST'!$G195=4,'PARTICIPANT NAME LIST'!#REF!="M"),"ü","")</f>
        <v>#REF!</v>
      </c>
      <c r="Q195" s="68" t="e">
        <f>IF(AND('PARTICIPANT NAME LIST'!$G195=5,'PARTICIPANT NAME LIST'!#REF!="M"),"ü","")</f>
        <v>#REF!</v>
      </c>
      <c r="R195" s="68" t="e">
        <f>IF(AND('PARTICIPANT NAME LIST'!$G195=6,'PARTICIPANT NAME LIST'!#REF!="M"),"ü","")</f>
        <v>#REF!</v>
      </c>
      <c r="S195" s="52"/>
      <c r="T195" s="52"/>
      <c r="U195" s="52"/>
      <c r="V195" s="52"/>
      <c r="W195" s="52"/>
      <c r="X195" s="52"/>
      <c r="Y195" s="52"/>
      <c r="Z195" s="52"/>
    </row>
    <row r="196" spans="1:26" ht="20.25" customHeight="1">
      <c r="A196" s="63" t="str">
        <f>IF(OR(ISBLANK('PARTICIPANT NAME LIST'!$B196),'PARTICIPANT NAME LIST'!G196=7,'PARTICIPANT NAME LIST'!G196=8,'PARTICIPANT NAME LIST'!G196=9,'PARTICIPANT NAME LIST'!G196=10,'PARTICIPANT NAME LIST'!G196=11,'PARTICIPANT NAME LIST'!G196=12),"",COUNTA('PARTICIPANT NAME LIST'!$B$9:$B196)-COUNTIFS('PARTICIPANT NAME LIST'!$G$9:$G196,"&gt;=7",'PARTICIPANT NAME LIST'!$G$9:$G196,"&lt;=12"))</f>
        <v/>
      </c>
      <c r="B196" s="64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LIST'!$B196))</f>
        <v/>
      </c>
      <c r="C196" s="55"/>
      <c r="D196" s="65"/>
      <c r="E196" s="66" t="str">
        <f>IF(OR(ISBLANK('PARTICIPANT NAME LIST'!$B196),'PARTICIPANT NAME LIST'!$G196=7,'PARTICIPANT NAME LIST'!$G196=8,'PARTICIPANT NAME LIST'!$G196=9,'PARTICIPANT NAME LIST'!$G196=10,'PARTICIPANT NAME LIST'!$G196=11,'PARTICIPANT NAME LIST'!$G196=12),"",'PARTICIPANT NAME LIST'!$F196)</f>
        <v/>
      </c>
      <c r="F196" s="67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LIST'!$H196))</f>
        <v/>
      </c>
      <c r="G196" s="68" t="e">
        <f>IF(AND('PARTICIPANT NAME LIST'!$G196=3,'PARTICIPANT NAME LIST'!#REF!="C"),"ü","")</f>
        <v>#REF!</v>
      </c>
      <c r="H196" s="68" t="e">
        <f>IF(AND('PARTICIPANT NAME LIST'!$G196=4,'PARTICIPANT NAME LIST'!#REF!="C"),"ü","")</f>
        <v>#REF!</v>
      </c>
      <c r="I196" s="68" t="e">
        <f>IF(AND('PARTICIPANT NAME LIST'!$G196=5,'PARTICIPANT NAME LIST'!#REF!="C"),"ü","")</f>
        <v>#REF!</v>
      </c>
      <c r="J196" s="68" t="e">
        <f>IF(AND('PARTICIPANT NAME LIST'!$G196=6,'PARTICIPANT NAME LIST'!#REF!="C"),"ü","")</f>
        <v>#REF!</v>
      </c>
      <c r="K196" s="68" t="e">
        <f>IF(AND('PARTICIPANT NAME LIST'!$G196=3,'PARTICIPANT NAME LIST'!#REF!="E"),"ü","")</f>
        <v>#REF!</v>
      </c>
      <c r="L196" s="68" t="e">
        <f>IF(AND('PARTICIPANT NAME LIST'!$G196=4,'PARTICIPANT NAME LIST'!#REF!="E"),"ü","")</f>
        <v>#REF!</v>
      </c>
      <c r="M196" s="68" t="e">
        <f>IF(AND('PARTICIPANT NAME LIST'!$G196=5,'PARTICIPANT NAME LIST'!#REF!="E"),"ü","")</f>
        <v>#REF!</v>
      </c>
      <c r="N196" s="68" t="e">
        <f>IF(AND('PARTICIPANT NAME LIST'!$G196=6,'PARTICIPANT NAME LIST'!#REF!="E"),"ü","")</f>
        <v>#REF!</v>
      </c>
      <c r="O196" s="68" t="e">
        <f>IF(AND('PARTICIPANT NAME LIST'!$G196=3,'PARTICIPANT NAME LIST'!#REF!="M"),"ü","")</f>
        <v>#REF!</v>
      </c>
      <c r="P196" s="68" t="e">
        <f>IF(AND('PARTICIPANT NAME LIST'!$G196=4,'PARTICIPANT NAME LIST'!#REF!="M"),"ü","")</f>
        <v>#REF!</v>
      </c>
      <c r="Q196" s="68" t="e">
        <f>IF(AND('PARTICIPANT NAME LIST'!$G196=5,'PARTICIPANT NAME LIST'!#REF!="M"),"ü","")</f>
        <v>#REF!</v>
      </c>
      <c r="R196" s="68" t="e">
        <f>IF(AND('PARTICIPANT NAME LIST'!$G196=6,'PARTICIPANT NAME LIST'!#REF!="M"),"ü","")</f>
        <v>#REF!</v>
      </c>
      <c r="S196" s="52"/>
      <c r="T196" s="52"/>
      <c r="U196" s="52"/>
      <c r="V196" s="52"/>
      <c r="W196" s="52"/>
      <c r="X196" s="52"/>
      <c r="Y196" s="52"/>
      <c r="Z196" s="52"/>
    </row>
    <row r="197" spans="1:26" ht="20.25" customHeight="1">
      <c r="A197" s="63" t="str">
        <f>IF(OR(ISBLANK('PARTICIPANT NAME LIST'!$B197),'PARTICIPANT NAME LIST'!G197=7,'PARTICIPANT NAME LIST'!G197=8,'PARTICIPANT NAME LIST'!G197=9,'PARTICIPANT NAME LIST'!G197=10,'PARTICIPANT NAME LIST'!G197=11,'PARTICIPANT NAME LIST'!G197=12),"",COUNTA('PARTICIPANT NAME LIST'!$B$9:$B197)-COUNTIFS('PARTICIPANT NAME LIST'!$G$9:$G197,"&gt;=7",'PARTICIPANT NAME LIST'!$G$9:$G197,"&lt;=12"))</f>
        <v/>
      </c>
      <c r="B197" s="64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LIST'!$B197))</f>
        <v/>
      </c>
      <c r="C197" s="55"/>
      <c r="D197" s="65"/>
      <c r="E197" s="66" t="str">
        <f>IF(OR(ISBLANK('PARTICIPANT NAME LIST'!$B197),'PARTICIPANT NAME LIST'!$G197=7,'PARTICIPANT NAME LIST'!$G197=8,'PARTICIPANT NAME LIST'!$G197=9,'PARTICIPANT NAME LIST'!$G197=10,'PARTICIPANT NAME LIST'!$G197=11,'PARTICIPANT NAME LIST'!$G197=12),"",'PARTICIPANT NAME LIST'!$F197)</f>
        <v/>
      </c>
      <c r="F197" s="67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LIST'!$H197))</f>
        <v/>
      </c>
      <c r="G197" s="68" t="e">
        <f>IF(AND('PARTICIPANT NAME LIST'!$G197=3,'PARTICIPANT NAME LIST'!#REF!="C"),"ü","")</f>
        <v>#REF!</v>
      </c>
      <c r="H197" s="68" t="e">
        <f>IF(AND('PARTICIPANT NAME LIST'!$G197=4,'PARTICIPANT NAME LIST'!#REF!="C"),"ü","")</f>
        <v>#REF!</v>
      </c>
      <c r="I197" s="68" t="e">
        <f>IF(AND('PARTICIPANT NAME LIST'!$G197=5,'PARTICIPANT NAME LIST'!#REF!="C"),"ü","")</f>
        <v>#REF!</v>
      </c>
      <c r="J197" s="68" t="e">
        <f>IF(AND('PARTICIPANT NAME LIST'!$G197=6,'PARTICIPANT NAME LIST'!#REF!="C"),"ü","")</f>
        <v>#REF!</v>
      </c>
      <c r="K197" s="68" t="e">
        <f>IF(AND('PARTICIPANT NAME LIST'!$G197=3,'PARTICIPANT NAME LIST'!#REF!="E"),"ü","")</f>
        <v>#REF!</v>
      </c>
      <c r="L197" s="68" t="e">
        <f>IF(AND('PARTICIPANT NAME LIST'!$G197=4,'PARTICIPANT NAME LIST'!#REF!="E"),"ü","")</f>
        <v>#REF!</v>
      </c>
      <c r="M197" s="68" t="e">
        <f>IF(AND('PARTICIPANT NAME LIST'!$G197=5,'PARTICIPANT NAME LIST'!#REF!="E"),"ü","")</f>
        <v>#REF!</v>
      </c>
      <c r="N197" s="68" t="e">
        <f>IF(AND('PARTICIPANT NAME LIST'!$G197=6,'PARTICIPANT NAME LIST'!#REF!="E"),"ü","")</f>
        <v>#REF!</v>
      </c>
      <c r="O197" s="68" t="e">
        <f>IF(AND('PARTICIPANT NAME LIST'!$G197=3,'PARTICIPANT NAME LIST'!#REF!="M"),"ü","")</f>
        <v>#REF!</v>
      </c>
      <c r="P197" s="68" t="e">
        <f>IF(AND('PARTICIPANT NAME LIST'!$G197=4,'PARTICIPANT NAME LIST'!#REF!="M"),"ü","")</f>
        <v>#REF!</v>
      </c>
      <c r="Q197" s="68" t="e">
        <f>IF(AND('PARTICIPANT NAME LIST'!$G197=5,'PARTICIPANT NAME LIST'!#REF!="M"),"ü","")</f>
        <v>#REF!</v>
      </c>
      <c r="R197" s="68" t="e">
        <f>IF(AND('PARTICIPANT NAME LIST'!$G197=6,'PARTICIPANT NAME LIST'!#REF!="M"),"ü","")</f>
        <v>#REF!</v>
      </c>
      <c r="S197" s="52"/>
      <c r="T197" s="52"/>
      <c r="U197" s="52"/>
      <c r="V197" s="52"/>
      <c r="W197" s="52"/>
      <c r="X197" s="52"/>
      <c r="Y197" s="52"/>
      <c r="Z197" s="52"/>
    </row>
    <row r="198" spans="1:26" ht="20.25" customHeight="1">
      <c r="A198" s="63" t="str">
        <f>IF(OR(ISBLANK('PARTICIPANT NAME LIST'!$B198),'PARTICIPANT NAME LIST'!G198=7,'PARTICIPANT NAME LIST'!G198=8,'PARTICIPANT NAME LIST'!G198=9,'PARTICIPANT NAME LIST'!G198=10,'PARTICIPANT NAME LIST'!G198=11,'PARTICIPANT NAME LIST'!G198=12),"",COUNTA('PARTICIPANT NAME LIST'!$B$9:$B198)-COUNTIFS('PARTICIPANT NAME LIST'!$G$9:$G198,"&gt;=7",'PARTICIPANT NAME LIST'!$G$9:$G198,"&lt;=12"))</f>
        <v/>
      </c>
      <c r="B198" s="64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LIST'!$B198))</f>
        <v/>
      </c>
      <c r="C198" s="55"/>
      <c r="D198" s="65"/>
      <c r="E198" s="66" t="str">
        <f>IF(OR(ISBLANK('PARTICIPANT NAME LIST'!$B198),'PARTICIPANT NAME LIST'!$G198=7,'PARTICIPANT NAME LIST'!$G198=8,'PARTICIPANT NAME LIST'!$G198=9,'PARTICIPANT NAME LIST'!$G198=10,'PARTICIPANT NAME LIST'!$G198=11,'PARTICIPANT NAME LIST'!$G198=12),"",'PARTICIPANT NAME LIST'!$F198)</f>
        <v/>
      </c>
      <c r="F198" s="67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LIST'!$H198))</f>
        <v/>
      </c>
      <c r="G198" s="68" t="e">
        <f>IF(AND('PARTICIPANT NAME LIST'!$G198=3,'PARTICIPANT NAME LIST'!#REF!="C"),"ü","")</f>
        <v>#REF!</v>
      </c>
      <c r="H198" s="68" t="e">
        <f>IF(AND('PARTICIPANT NAME LIST'!$G198=4,'PARTICIPANT NAME LIST'!#REF!="C"),"ü","")</f>
        <v>#REF!</v>
      </c>
      <c r="I198" s="68" t="e">
        <f>IF(AND('PARTICIPANT NAME LIST'!$G198=5,'PARTICIPANT NAME LIST'!#REF!="C"),"ü","")</f>
        <v>#REF!</v>
      </c>
      <c r="J198" s="68" t="e">
        <f>IF(AND('PARTICIPANT NAME LIST'!$G198=6,'PARTICIPANT NAME LIST'!#REF!="C"),"ü","")</f>
        <v>#REF!</v>
      </c>
      <c r="K198" s="68" t="e">
        <f>IF(AND('PARTICIPANT NAME LIST'!$G198=3,'PARTICIPANT NAME LIST'!#REF!="E"),"ü","")</f>
        <v>#REF!</v>
      </c>
      <c r="L198" s="68" t="e">
        <f>IF(AND('PARTICIPANT NAME LIST'!$G198=4,'PARTICIPANT NAME LIST'!#REF!="E"),"ü","")</f>
        <v>#REF!</v>
      </c>
      <c r="M198" s="68" t="e">
        <f>IF(AND('PARTICIPANT NAME LIST'!$G198=5,'PARTICIPANT NAME LIST'!#REF!="E"),"ü","")</f>
        <v>#REF!</v>
      </c>
      <c r="N198" s="68" t="e">
        <f>IF(AND('PARTICIPANT NAME LIST'!$G198=6,'PARTICIPANT NAME LIST'!#REF!="E"),"ü","")</f>
        <v>#REF!</v>
      </c>
      <c r="O198" s="68" t="e">
        <f>IF(AND('PARTICIPANT NAME LIST'!$G198=3,'PARTICIPANT NAME LIST'!#REF!="M"),"ü","")</f>
        <v>#REF!</v>
      </c>
      <c r="P198" s="68" t="e">
        <f>IF(AND('PARTICIPANT NAME LIST'!$G198=4,'PARTICIPANT NAME LIST'!#REF!="M"),"ü","")</f>
        <v>#REF!</v>
      </c>
      <c r="Q198" s="68" t="e">
        <f>IF(AND('PARTICIPANT NAME LIST'!$G198=5,'PARTICIPANT NAME LIST'!#REF!="M"),"ü","")</f>
        <v>#REF!</v>
      </c>
      <c r="R198" s="68" t="e">
        <f>IF(AND('PARTICIPANT NAME LIST'!$G198=6,'PARTICIPANT NAME LIST'!#REF!="M"),"ü","")</f>
        <v>#REF!</v>
      </c>
      <c r="S198" s="52"/>
      <c r="T198" s="52"/>
      <c r="U198" s="52"/>
      <c r="V198" s="52"/>
      <c r="W198" s="52"/>
      <c r="X198" s="52"/>
      <c r="Y198" s="52"/>
      <c r="Z198" s="52"/>
    </row>
    <row r="199" spans="1:26" ht="20.25" customHeight="1">
      <c r="A199" s="63" t="str">
        <f>IF(OR(ISBLANK('PARTICIPANT NAME LIST'!$B199),'PARTICIPANT NAME LIST'!G199=7,'PARTICIPANT NAME LIST'!G199=8,'PARTICIPANT NAME LIST'!G199=9,'PARTICIPANT NAME LIST'!G199=10,'PARTICIPANT NAME LIST'!G199=11,'PARTICIPANT NAME LIST'!G199=12),"",COUNTA('PARTICIPANT NAME LIST'!$B$9:$B199)-COUNTIFS('PARTICIPANT NAME LIST'!$G$9:$G199,"&gt;=7",'PARTICIPANT NAME LIST'!$G$9:$G199,"&lt;=12"))</f>
        <v/>
      </c>
      <c r="B199" s="64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LIST'!$B199))</f>
        <v/>
      </c>
      <c r="C199" s="55"/>
      <c r="D199" s="65"/>
      <c r="E199" s="66" t="str">
        <f>IF(OR(ISBLANK('PARTICIPANT NAME LIST'!$B199),'PARTICIPANT NAME LIST'!$G199=7,'PARTICIPANT NAME LIST'!$G199=8,'PARTICIPANT NAME LIST'!$G199=9,'PARTICIPANT NAME LIST'!$G199=10,'PARTICIPANT NAME LIST'!$G199=11,'PARTICIPANT NAME LIST'!$G199=12),"",'PARTICIPANT NAME LIST'!$F199)</f>
        <v/>
      </c>
      <c r="F199" s="67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LIST'!$H199))</f>
        <v/>
      </c>
      <c r="G199" s="68" t="e">
        <f>IF(AND('PARTICIPANT NAME LIST'!$G199=3,'PARTICIPANT NAME LIST'!#REF!="C"),"ü","")</f>
        <v>#REF!</v>
      </c>
      <c r="H199" s="68" t="e">
        <f>IF(AND('PARTICIPANT NAME LIST'!$G199=4,'PARTICIPANT NAME LIST'!#REF!="C"),"ü","")</f>
        <v>#REF!</v>
      </c>
      <c r="I199" s="68" t="e">
        <f>IF(AND('PARTICIPANT NAME LIST'!$G199=5,'PARTICIPANT NAME LIST'!#REF!="C"),"ü","")</f>
        <v>#REF!</v>
      </c>
      <c r="J199" s="68" t="e">
        <f>IF(AND('PARTICIPANT NAME LIST'!$G199=6,'PARTICIPANT NAME LIST'!#REF!="C"),"ü","")</f>
        <v>#REF!</v>
      </c>
      <c r="K199" s="68" t="e">
        <f>IF(AND('PARTICIPANT NAME LIST'!$G199=3,'PARTICIPANT NAME LIST'!#REF!="E"),"ü","")</f>
        <v>#REF!</v>
      </c>
      <c r="L199" s="68" t="e">
        <f>IF(AND('PARTICIPANT NAME LIST'!$G199=4,'PARTICIPANT NAME LIST'!#REF!="E"),"ü","")</f>
        <v>#REF!</v>
      </c>
      <c r="M199" s="68" t="e">
        <f>IF(AND('PARTICIPANT NAME LIST'!$G199=5,'PARTICIPANT NAME LIST'!#REF!="E"),"ü","")</f>
        <v>#REF!</v>
      </c>
      <c r="N199" s="68" t="e">
        <f>IF(AND('PARTICIPANT NAME LIST'!$G199=6,'PARTICIPANT NAME LIST'!#REF!="E"),"ü","")</f>
        <v>#REF!</v>
      </c>
      <c r="O199" s="68" t="e">
        <f>IF(AND('PARTICIPANT NAME LIST'!$G199=3,'PARTICIPANT NAME LIST'!#REF!="M"),"ü","")</f>
        <v>#REF!</v>
      </c>
      <c r="P199" s="68" t="e">
        <f>IF(AND('PARTICIPANT NAME LIST'!$G199=4,'PARTICIPANT NAME LIST'!#REF!="M"),"ü","")</f>
        <v>#REF!</v>
      </c>
      <c r="Q199" s="68" t="e">
        <f>IF(AND('PARTICIPANT NAME LIST'!$G199=5,'PARTICIPANT NAME LIST'!#REF!="M"),"ü","")</f>
        <v>#REF!</v>
      </c>
      <c r="R199" s="68" t="e">
        <f>IF(AND('PARTICIPANT NAME LIST'!$G199=6,'PARTICIPANT NAME LIST'!#REF!="M"),"ü","")</f>
        <v>#REF!</v>
      </c>
      <c r="S199" s="52"/>
      <c r="T199" s="52"/>
      <c r="U199" s="52"/>
      <c r="V199" s="52"/>
      <c r="W199" s="52"/>
      <c r="X199" s="52"/>
      <c r="Y199" s="52"/>
      <c r="Z199" s="52"/>
    </row>
    <row r="200" spans="1:26" ht="20.25" customHeight="1">
      <c r="A200" s="63" t="str">
        <f>IF(OR(ISBLANK('PARTICIPANT NAME LIST'!$B200),'PARTICIPANT NAME LIST'!G200=7,'PARTICIPANT NAME LIST'!G200=8,'PARTICIPANT NAME LIST'!G200=9,'PARTICIPANT NAME LIST'!G200=10,'PARTICIPANT NAME LIST'!G200=11,'PARTICIPANT NAME LIST'!G200=12),"",COUNTA('PARTICIPANT NAME LIST'!$B$9:$B200)-COUNTIFS('PARTICIPANT NAME LIST'!$G$9:$G200,"&gt;=7",'PARTICIPANT NAME LIST'!$G$9:$G200,"&lt;=12"))</f>
        <v/>
      </c>
      <c r="B200" s="64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LIST'!$B200))</f>
        <v/>
      </c>
      <c r="C200" s="55"/>
      <c r="D200" s="65"/>
      <c r="E200" s="66" t="str">
        <f>IF(OR(ISBLANK('PARTICIPANT NAME LIST'!$B200),'PARTICIPANT NAME LIST'!$G200=7,'PARTICIPANT NAME LIST'!$G200=8,'PARTICIPANT NAME LIST'!$G200=9,'PARTICIPANT NAME LIST'!$G200=10,'PARTICIPANT NAME LIST'!$G200=11,'PARTICIPANT NAME LIST'!$G200=12),"",'PARTICIPANT NAME LIST'!$F200)</f>
        <v/>
      </c>
      <c r="F200" s="67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LIST'!$H200))</f>
        <v/>
      </c>
      <c r="G200" s="68" t="e">
        <f>IF(AND('PARTICIPANT NAME LIST'!$G200=3,'PARTICIPANT NAME LIST'!#REF!="C"),"ü","")</f>
        <v>#REF!</v>
      </c>
      <c r="H200" s="68" t="e">
        <f>IF(AND('PARTICIPANT NAME LIST'!$G200=4,'PARTICIPANT NAME LIST'!#REF!="C"),"ü","")</f>
        <v>#REF!</v>
      </c>
      <c r="I200" s="68" t="e">
        <f>IF(AND('PARTICIPANT NAME LIST'!$G200=5,'PARTICIPANT NAME LIST'!#REF!="C"),"ü","")</f>
        <v>#REF!</v>
      </c>
      <c r="J200" s="68" t="e">
        <f>IF(AND('PARTICIPANT NAME LIST'!$G200=6,'PARTICIPANT NAME LIST'!#REF!="C"),"ü","")</f>
        <v>#REF!</v>
      </c>
      <c r="K200" s="68" t="e">
        <f>IF(AND('PARTICIPANT NAME LIST'!$G200=3,'PARTICIPANT NAME LIST'!#REF!="E"),"ü","")</f>
        <v>#REF!</v>
      </c>
      <c r="L200" s="68" t="e">
        <f>IF(AND('PARTICIPANT NAME LIST'!$G200=4,'PARTICIPANT NAME LIST'!#REF!="E"),"ü","")</f>
        <v>#REF!</v>
      </c>
      <c r="M200" s="68" t="e">
        <f>IF(AND('PARTICIPANT NAME LIST'!$G200=5,'PARTICIPANT NAME LIST'!#REF!="E"),"ü","")</f>
        <v>#REF!</v>
      </c>
      <c r="N200" s="68" t="e">
        <f>IF(AND('PARTICIPANT NAME LIST'!$G200=6,'PARTICIPANT NAME LIST'!#REF!="E"),"ü","")</f>
        <v>#REF!</v>
      </c>
      <c r="O200" s="68" t="e">
        <f>IF(AND('PARTICIPANT NAME LIST'!$G200=3,'PARTICIPANT NAME LIST'!#REF!="M"),"ü","")</f>
        <v>#REF!</v>
      </c>
      <c r="P200" s="68" t="e">
        <f>IF(AND('PARTICIPANT NAME LIST'!$G200=4,'PARTICIPANT NAME LIST'!#REF!="M"),"ü","")</f>
        <v>#REF!</v>
      </c>
      <c r="Q200" s="68" t="e">
        <f>IF(AND('PARTICIPANT NAME LIST'!$G200=5,'PARTICIPANT NAME LIST'!#REF!="M"),"ü","")</f>
        <v>#REF!</v>
      </c>
      <c r="R200" s="68" t="e">
        <f>IF(AND('PARTICIPANT NAME LIST'!$G200=6,'PARTICIPANT NAME LIST'!#REF!="M"),"ü","")</f>
        <v>#REF!</v>
      </c>
      <c r="S200" s="52"/>
      <c r="T200" s="52"/>
      <c r="U200" s="52"/>
      <c r="V200" s="52"/>
      <c r="W200" s="52"/>
      <c r="X200" s="52"/>
      <c r="Y200" s="52"/>
      <c r="Z200" s="52"/>
    </row>
    <row r="201" spans="1:26" ht="20.25" customHeight="1">
      <c r="A201" s="63" t="str">
        <f>IF(OR(ISBLANK('PARTICIPANT NAME LIST'!$B201),'PARTICIPANT NAME LIST'!G201=7,'PARTICIPANT NAME LIST'!G201=8,'PARTICIPANT NAME LIST'!G201=9,'PARTICIPANT NAME LIST'!G201=10,'PARTICIPANT NAME LIST'!G201=11,'PARTICIPANT NAME LIST'!G201=12),"",COUNTA('PARTICIPANT NAME LIST'!$B$9:$B201)-COUNTIFS('PARTICIPANT NAME LIST'!$G$9:$G201,"&gt;=7",'PARTICIPANT NAME LIST'!$G$9:$G201,"&lt;=12"))</f>
        <v/>
      </c>
      <c r="B201" s="64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LIST'!$B201))</f>
        <v/>
      </c>
      <c r="C201" s="55"/>
      <c r="D201" s="65"/>
      <c r="E201" s="66" t="str">
        <f>IF(OR(ISBLANK('PARTICIPANT NAME LIST'!$B201),'PARTICIPANT NAME LIST'!$G201=7,'PARTICIPANT NAME LIST'!$G201=8,'PARTICIPANT NAME LIST'!$G201=9,'PARTICIPANT NAME LIST'!$G201=10,'PARTICIPANT NAME LIST'!$G201=11,'PARTICIPANT NAME LIST'!$G201=12),"",'PARTICIPANT NAME LIST'!$F201)</f>
        <v/>
      </c>
      <c r="F201" s="67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LIST'!$H201))</f>
        <v/>
      </c>
      <c r="G201" s="68" t="e">
        <f>IF(AND('PARTICIPANT NAME LIST'!$G201=3,'PARTICIPANT NAME LIST'!#REF!="C"),"ü","")</f>
        <v>#REF!</v>
      </c>
      <c r="H201" s="68" t="e">
        <f>IF(AND('PARTICIPANT NAME LIST'!$G201=4,'PARTICIPANT NAME LIST'!#REF!="C"),"ü","")</f>
        <v>#REF!</v>
      </c>
      <c r="I201" s="68" t="e">
        <f>IF(AND('PARTICIPANT NAME LIST'!$G201=5,'PARTICIPANT NAME LIST'!#REF!="C"),"ü","")</f>
        <v>#REF!</v>
      </c>
      <c r="J201" s="68" t="e">
        <f>IF(AND('PARTICIPANT NAME LIST'!$G201=6,'PARTICIPANT NAME LIST'!#REF!="C"),"ü","")</f>
        <v>#REF!</v>
      </c>
      <c r="K201" s="68" t="e">
        <f>IF(AND('PARTICIPANT NAME LIST'!$G201=3,'PARTICIPANT NAME LIST'!#REF!="E"),"ü","")</f>
        <v>#REF!</v>
      </c>
      <c r="L201" s="68" t="e">
        <f>IF(AND('PARTICIPANT NAME LIST'!$G201=4,'PARTICIPANT NAME LIST'!#REF!="E"),"ü","")</f>
        <v>#REF!</v>
      </c>
      <c r="M201" s="68" t="e">
        <f>IF(AND('PARTICIPANT NAME LIST'!$G201=5,'PARTICIPANT NAME LIST'!#REF!="E"),"ü","")</f>
        <v>#REF!</v>
      </c>
      <c r="N201" s="68" t="e">
        <f>IF(AND('PARTICIPANT NAME LIST'!$G201=6,'PARTICIPANT NAME LIST'!#REF!="E"),"ü","")</f>
        <v>#REF!</v>
      </c>
      <c r="O201" s="68" t="e">
        <f>IF(AND('PARTICIPANT NAME LIST'!$G201=3,'PARTICIPANT NAME LIST'!#REF!="M"),"ü","")</f>
        <v>#REF!</v>
      </c>
      <c r="P201" s="68" t="e">
        <f>IF(AND('PARTICIPANT NAME LIST'!$G201=4,'PARTICIPANT NAME LIST'!#REF!="M"),"ü","")</f>
        <v>#REF!</v>
      </c>
      <c r="Q201" s="68" t="e">
        <f>IF(AND('PARTICIPANT NAME LIST'!$G201=5,'PARTICIPANT NAME LIST'!#REF!="M"),"ü","")</f>
        <v>#REF!</v>
      </c>
      <c r="R201" s="68" t="e">
        <f>IF(AND('PARTICIPANT NAME LIST'!$G201=6,'PARTICIPANT NAME LIST'!#REF!="M"),"ü","")</f>
        <v>#REF!</v>
      </c>
      <c r="S201" s="52"/>
      <c r="T201" s="52"/>
      <c r="U201" s="52"/>
      <c r="V201" s="52"/>
      <c r="W201" s="52"/>
      <c r="X201" s="52"/>
      <c r="Y201" s="52"/>
      <c r="Z201" s="52"/>
    </row>
    <row r="202" spans="1:26" ht="20.25" customHeight="1">
      <c r="A202" s="63" t="str">
        <f>IF(OR(ISBLANK('PARTICIPANT NAME LIST'!$B202),'PARTICIPANT NAME LIST'!G202=7,'PARTICIPANT NAME LIST'!G202=8,'PARTICIPANT NAME LIST'!G202=9,'PARTICIPANT NAME LIST'!G202=10,'PARTICIPANT NAME LIST'!G202=11,'PARTICIPANT NAME LIST'!G202=12),"",COUNTA('PARTICIPANT NAME LIST'!$B$9:$B202)-COUNTIFS('PARTICIPANT NAME LIST'!$G$9:$G202,"&gt;=7",'PARTICIPANT NAME LIST'!$G$9:$G202,"&lt;=12"))</f>
        <v/>
      </c>
      <c r="B202" s="64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LIST'!$B202))</f>
        <v/>
      </c>
      <c r="C202" s="55"/>
      <c r="D202" s="65"/>
      <c r="E202" s="66" t="str">
        <f>IF(OR(ISBLANK('PARTICIPANT NAME LIST'!$B202),'PARTICIPANT NAME LIST'!$G202=7,'PARTICIPANT NAME LIST'!$G202=8,'PARTICIPANT NAME LIST'!$G202=9,'PARTICIPANT NAME LIST'!$G202=10,'PARTICIPANT NAME LIST'!$G202=11,'PARTICIPANT NAME LIST'!$G202=12),"",'PARTICIPANT NAME LIST'!$F202)</f>
        <v/>
      </c>
      <c r="F202" s="67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LIST'!$H202))</f>
        <v/>
      </c>
      <c r="G202" s="68" t="e">
        <f>IF(AND('PARTICIPANT NAME LIST'!$G202=3,'PARTICIPANT NAME LIST'!#REF!="C"),"ü","")</f>
        <v>#REF!</v>
      </c>
      <c r="H202" s="68" t="e">
        <f>IF(AND('PARTICIPANT NAME LIST'!$G202=4,'PARTICIPANT NAME LIST'!#REF!="C"),"ü","")</f>
        <v>#REF!</v>
      </c>
      <c r="I202" s="68" t="e">
        <f>IF(AND('PARTICIPANT NAME LIST'!$G202=5,'PARTICIPANT NAME LIST'!#REF!="C"),"ü","")</f>
        <v>#REF!</v>
      </c>
      <c r="J202" s="68" t="e">
        <f>IF(AND('PARTICIPANT NAME LIST'!$G202=6,'PARTICIPANT NAME LIST'!#REF!="C"),"ü","")</f>
        <v>#REF!</v>
      </c>
      <c r="K202" s="68" t="e">
        <f>IF(AND('PARTICIPANT NAME LIST'!$G202=3,'PARTICIPANT NAME LIST'!#REF!="E"),"ü","")</f>
        <v>#REF!</v>
      </c>
      <c r="L202" s="68" t="e">
        <f>IF(AND('PARTICIPANT NAME LIST'!$G202=4,'PARTICIPANT NAME LIST'!#REF!="E"),"ü","")</f>
        <v>#REF!</v>
      </c>
      <c r="M202" s="68" t="e">
        <f>IF(AND('PARTICIPANT NAME LIST'!$G202=5,'PARTICIPANT NAME LIST'!#REF!="E"),"ü","")</f>
        <v>#REF!</v>
      </c>
      <c r="N202" s="68" t="e">
        <f>IF(AND('PARTICIPANT NAME LIST'!$G202=6,'PARTICIPANT NAME LIST'!#REF!="E"),"ü","")</f>
        <v>#REF!</v>
      </c>
      <c r="O202" s="68" t="e">
        <f>IF(AND('PARTICIPANT NAME LIST'!$G202=3,'PARTICIPANT NAME LIST'!#REF!="M"),"ü","")</f>
        <v>#REF!</v>
      </c>
      <c r="P202" s="68" t="e">
        <f>IF(AND('PARTICIPANT NAME LIST'!$G202=4,'PARTICIPANT NAME LIST'!#REF!="M"),"ü","")</f>
        <v>#REF!</v>
      </c>
      <c r="Q202" s="68" t="e">
        <f>IF(AND('PARTICIPANT NAME LIST'!$G202=5,'PARTICIPANT NAME LIST'!#REF!="M"),"ü","")</f>
        <v>#REF!</v>
      </c>
      <c r="R202" s="68" t="e">
        <f>IF(AND('PARTICIPANT NAME LIST'!$G202=6,'PARTICIPANT NAME LIST'!#REF!="M"),"ü","")</f>
        <v>#REF!</v>
      </c>
      <c r="S202" s="52"/>
      <c r="T202" s="52"/>
      <c r="U202" s="52"/>
      <c r="V202" s="52"/>
      <c r="W202" s="52"/>
      <c r="X202" s="52"/>
      <c r="Y202" s="52"/>
      <c r="Z202" s="52"/>
    </row>
    <row r="203" spans="1:26" ht="20.25" customHeight="1">
      <c r="A203" s="63" t="str">
        <f>IF(OR(ISBLANK('PARTICIPANT NAME LIST'!$B203),'PARTICIPANT NAME LIST'!G203=7,'PARTICIPANT NAME LIST'!G203=8,'PARTICIPANT NAME LIST'!G203=9,'PARTICIPANT NAME LIST'!G203=10,'PARTICIPANT NAME LIST'!G203=11,'PARTICIPANT NAME LIST'!G203=12),"",COUNTA('PARTICIPANT NAME LIST'!$B$9:$B203)-COUNTIFS('PARTICIPANT NAME LIST'!$G$9:$G203,"&gt;=7",'PARTICIPANT NAME LIST'!$G$9:$G203,"&lt;=12"))</f>
        <v/>
      </c>
      <c r="B203" s="64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LIST'!$B203))</f>
        <v/>
      </c>
      <c r="C203" s="55"/>
      <c r="D203" s="65"/>
      <c r="E203" s="66" t="str">
        <f>IF(OR(ISBLANK('PARTICIPANT NAME LIST'!$B203),'PARTICIPANT NAME LIST'!$G203=7,'PARTICIPANT NAME LIST'!$G203=8,'PARTICIPANT NAME LIST'!$G203=9,'PARTICIPANT NAME LIST'!$G203=10,'PARTICIPANT NAME LIST'!$G203=11,'PARTICIPANT NAME LIST'!$G203=12),"",'PARTICIPANT NAME LIST'!$F203)</f>
        <v/>
      </c>
      <c r="F203" s="67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LIST'!$H203))</f>
        <v/>
      </c>
      <c r="G203" s="68" t="e">
        <f>IF(AND('PARTICIPANT NAME LIST'!$G203=3,'PARTICIPANT NAME LIST'!#REF!="C"),"ü","")</f>
        <v>#REF!</v>
      </c>
      <c r="H203" s="68" t="e">
        <f>IF(AND('PARTICIPANT NAME LIST'!$G203=4,'PARTICIPANT NAME LIST'!#REF!="C"),"ü","")</f>
        <v>#REF!</v>
      </c>
      <c r="I203" s="68" t="e">
        <f>IF(AND('PARTICIPANT NAME LIST'!$G203=5,'PARTICIPANT NAME LIST'!#REF!="C"),"ü","")</f>
        <v>#REF!</v>
      </c>
      <c r="J203" s="68" t="e">
        <f>IF(AND('PARTICIPANT NAME LIST'!$G203=6,'PARTICIPANT NAME LIST'!#REF!="C"),"ü","")</f>
        <v>#REF!</v>
      </c>
      <c r="K203" s="68" t="e">
        <f>IF(AND('PARTICIPANT NAME LIST'!$G203=3,'PARTICIPANT NAME LIST'!#REF!="E"),"ü","")</f>
        <v>#REF!</v>
      </c>
      <c r="L203" s="68" t="e">
        <f>IF(AND('PARTICIPANT NAME LIST'!$G203=4,'PARTICIPANT NAME LIST'!#REF!="E"),"ü","")</f>
        <v>#REF!</v>
      </c>
      <c r="M203" s="68" t="e">
        <f>IF(AND('PARTICIPANT NAME LIST'!$G203=5,'PARTICIPANT NAME LIST'!#REF!="E"),"ü","")</f>
        <v>#REF!</v>
      </c>
      <c r="N203" s="68" t="e">
        <f>IF(AND('PARTICIPANT NAME LIST'!$G203=6,'PARTICIPANT NAME LIST'!#REF!="E"),"ü","")</f>
        <v>#REF!</v>
      </c>
      <c r="O203" s="68" t="e">
        <f>IF(AND('PARTICIPANT NAME LIST'!$G203=3,'PARTICIPANT NAME LIST'!#REF!="M"),"ü","")</f>
        <v>#REF!</v>
      </c>
      <c r="P203" s="68" t="e">
        <f>IF(AND('PARTICIPANT NAME LIST'!$G203=4,'PARTICIPANT NAME LIST'!#REF!="M"),"ü","")</f>
        <v>#REF!</v>
      </c>
      <c r="Q203" s="68" t="e">
        <f>IF(AND('PARTICIPANT NAME LIST'!$G203=5,'PARTICIPANT NAME LIST'!#REF!="M"),"ü","")</f>
        <v>#REF!</v>
      </c>
      <c r="R203" s="68" t="e">
        <f>IF(AND('PARTICIPANT NAME LIST'!$G203=6,'PARTICIPANT NAME LIST'!#REF!="M"),"ü","")</f>
        <v>#REF!</v>
      </c>
      <c r="S203" s="52"/>
      <c r="T203" s="52"/>
      <c r="U203" s="52"/>
      <c r="V203" s="52"/>
      <c r="W203" s="52"/>
      <c r="X203" s="52"/>
      <c r="Y203" s="52"/>
      <c r="Z203" s="52"/>
    </row>
    <row r="204" spans="1:26" ht="20.25" customHeight="1">
      <c r="A204" s="63" t="str">
        <f>IF(OR(ISBLANK('PARTICIPANT NAME LIST'!$B204),'PARTICIPANT NAME LIST'!G204=7,'PARTICIPANT NAME LIST'!G204=8,'PARTICIPANT NAME LIST'!G204=9,'PARTICIPANT NAME LIST'!G204=10,'PARTICIPANT NAME LIST'!G204=11,'PARTICIPANT NAME LIST'!G204=12),"",COUNTA('PARTICIPANT NAME LIST'!$B$9:$B204)-COUNTIFS('PARTICIPANT NAME LIST'!$G$9:$G204,"&gt;=7",'PARTICIPANT NAME LIST'!$G$9:$G204,"&lt;=12"))</f>
        <v/>
      </c>
      <c r="B204" s="64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LIST'!$B204))</f>
        <v/>
      </c>
      <c r="C204" s="55"/>
      <c r="D204" s="65"/>
      <c r="E204" s="66" t="str">
        <f>IF(OR(ISBLANK('PARTICIPANT NAME LIST'!$B204),'PARTICIPANT NAME LIST'!$G204=7,'PARTICIPANT NAME LIST'!$G204=8,'PARTICIPANT NAME LIST'!$G204=9,'PARTICIPANT NAME LIST'!$G204=10,'PARTICIPANT NAME LIST'!$G204=11,'PARTICIPANT NAME LIST'!$G204=12),"",'PARTICIPANT NAME LIST'!$F204)</f>
        <v/>
      </c>
      <c r="F204" s="67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LIST'!$H204))</f>
        <v/>
      </c>
      <c r="G204" s="68" t="e">
        <f>IF(AND('PARTICIPANT NAME LIST'!$G204=3,'PARTICIPANT NAME LIST'!#REF!="C"),"ü","")</f>
        <v>#REF!</v>
      </c>
      <c r="H204" s="68" t="e">
        <f>IF(AND('PARTICIPANT NAME LIST'!$G204=4,'PARTICIPANT NAME LIST'!#REF!="C"),"ü","")</f>
        <v>#REF!</v>
      </c>
      <c r="I204" s="68" t="e">
        <f>IF(AND('PARTICIPANT NAME LIST'!$G204=5,'PARTICIPANT NAME LIST'!#REF!="C"),"ü","")</f>
        <v>#REF!</v>
      </c>
      <c r="J204" s="68" t="e">
        <f>IF(AND('PARTICIPANT NAME LIST'!$G204=6,'PARTICIPANT NAME LIST'!#REF!="C"),"ü","")</f>
        <v>#REF!</v>
      </c>
      <c r="K204" s="68" t="e">
        <f>IF(AND('PARTICIPANT NAME LIST'!$G204=3,'PARTICIPANT NAME LIST'!#REF!="E"),"ü","")</f>
        <v>#REF!</v>
      </c>
      <c r="L204" s="68" t="e">
        <f>IF(AND('PARTICIPANT NAME LIST'!$G204=4,'PARTICIPANT NAME LIST'!#REF!="E"),"ü","")</f>
        <v>#REF!</v>
      </c>
      <c r="M204" s="68" t="e">
        <f>IF(AND('PARTICIPANT NAME LIST'!$G204=5,'PARTICIPANT NAME LIST'!#REF!="E"),"ü","")</f>
        <v>#REF!</v>
      </c>
      <c r="N204" s="68" t="e">
        <f>IF(AND('PARTICIPANT NAME LIST'!$G204=6,'PARTICIPANT NAME LIST'!#REF!="E"),"ü","")</f>
        <v>#REF!</v>
      </c>
      <c r="O204" s="68" t="e">
        <f>IF(AND('PARTICIPANT NAME LIST'!$G204=3,'PARTICIPANT NAME LIST'!#REF!="M"),"ü","")</f>
        <v>#REF!</v>
      </c>
      <c r="P204" s="68" t="e">
        <f>IF(AND('PARTICIPANT NAME LIST'!$G204=4,'PARTICIPANT NAME LIST'!#REF!="M"),"ü","")</f>
        <v>#REF!</v>
      </c>
      <c r="Q204" s="68" t="e">
        <f>IF(AND('PARTICIPANT NAME LIST'!$G204=5,'PARTICIPANT NAME LIST'!#REF!="M"),"ü","")</f>
        <v>#REF!</v>
      </c>
      <c r="R204" s="68" t="e">
        <f>IF(AND('PARTICIPANT NAME LIST'!$G204=6,'PARTICIPANT NAME LIST'!#REF!="M"),"ü","")</f>
        <v>#REF!</v>
      </c>
      <c r="S204" s="52"/>
      <c r="T204" s="52"/>
      <c r="U204" s="52"/>
      <c r="V204" s="52"/>
      <c r="W204" s="52"/>
      <c r="X204" s="52"/>
      <c r="Y204" s="52"/>
      <c r="Z204" s="52"/>
    </row>
    <row r="205" spans="1:26" ht="20.25" customHeight="1">
      <c r="A205" s="63" t="str">
        <f>IF(OR(ISBLANK('PARTICIPANT NAME LIST'!$B205),'PARTICIPANT NAME LIST'!G205=7,'PARTICIPANT NAME LIST'!G205=8,'PARTICIPANT NAME LIST'!G205=9,'PARTICIPANT NAME LIST'!G205=10,'PARTICIPANT NAME LIST'!G205=11,'PARTICIPANT NAME LIST'!G205=12),"",COUNTA('PARTICIPANT NAME LIST'!$B$9:$B205)-COUNTIFS('PARTICIPANT NAME LIST'!$G$9:$G205,"&gt;=7",'PARTICIPANT NAME LIST'!$G$9:$G205,"&lt;=12"))</f>
        <v/>
      </c>
      <c r="B205" s="64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LIST'!$B205))</f>
        <v/>
      </c>
      <c r="C205" s="55"/>
      <c r="D205" s="65"/>
      <c r="E205" s="66" t="str">
        <f>IF(OR(ISBLANK('PARTICIPANT NAME LIST'!$B205),'PARTICIPANT NAME LIST'!$G205=7,'PARTICIPANT NAME LIST'!$G205=8,'PARTICIPANT NAME LIST'!$G205=9,'PARTICIPANT NAME LIST'!$G205=10,'PARTICIPANT NAME LIST'!$G205=11,'PARTICIPANT NAME LIST'!$G205=12),"",'PARTICIPANT NAME LIST'!$F205)</f>
        <v/>
      </c>
      <c r="F205" s="67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LIST'!$H205))</f>
        <v/>
      </c>
      <c r="G205" s="68" t="e">
        <f>IF(AND('PARTICIPANT NAME LIST'!$G205=3,'PARTICIPANT NAME LIST'!#REF!="C"),"ü","")</f>
        <v>#REF!</v>
      </c>
      <c r="H205" s="68" t="e">
        <f>IF(AND('PARTICIPANT NAME LIST'!$G205=4,'PARTICIPANT NAME LIST'!#REF!="C"),"ü","")</f>
        <v>#REF!</v>
      </c>
      <c r="I205" s="68" t="e">
        <f>IF(AND('PARTICIPANT NAME LIST'!$G205=5,'PARTICIPANT NAME LIST'!#REF!="C"),"ü","")</f>
        <v>#REF!</v>
      </c>
      <c r="J205" s="68" t="e">
        <f>IF(AND('PARTICIPANT NAME LIST'!$G205=6,'PARTICIPANT NAME LIST'!#REF!="C"),"ü","")</f>
        <v>#REF!</v>
      </c>
      <c r="K205" s="68" t="e">
        <f>IF(AND('PARTICIPANT NAME LIST'!$G205=3,'PARTICIPANT NAME LIST'!#REF!="E"),"ü","")</f>
        <v>#REF!</v>
      </c>
      <c r="L205" s="68" t="e">
        <f>IF(AND('PARTICIPANT NAME LIST'!$G205=4,'PARTICIPANT NAME LIST'!#REF!="E"),"ü","")</f>
        <v>#REF!</v>
      </c>
      <c r="M205" s="68" t="e">
        <f>IF(AND('PARTICIPANT NAME LIST'!$G205=5,'PARTICIPANT NAME LIST'!#REF!="E"),"ü","")</f>
        <v>#REF!</v>
      </c>
      <c r="N205" s="68" t="e">
        <f>IF(AND('PARTICIPANT NAME LIST'!$G205=6,'PARTICIPANT NAME LIST'!#REF!="E"),"ü","")</f>
        <v>#REF!</v>
      </c>
      <c r="O205" s="68" t="e">
        <f>IF(AND('PARTICIPANT NAME LIST'!$G205=3,'PARTICIPANT NAME LIST'!#REF!="M"),"ü","")</f>
        <v>#REF!</v>
      </c>
      <c r="P205" s="68" t="e">
        <f>IF(AND('PARTICIPANT NAME LIST'!$G205=4,'PARTICIPANT NAME LIST'!#REF!="M"),"ü","")</f>
        <v>#REF!</v>
      </c>
      <c r="Q205" s="68" t="e">
        <f>IF(AND('PARTICIPANT NAME LIST'!$G205=5,'PARTICIPANT NAME LIST'!#REF!="M"),"ü","")</f>
        <v>#REF!</v>
      </c>
      <c r="R205" s="68" t="e">
        <f>IF(AND('PARTICIPANT NAME LIST'!$G205=6,'PARTICIPANT NAME LIST'!#REF!="M"),"ü","")</f>
        <v>#REF!</v>
      </c>
      <c r="S205" s="52"/>
      <c r="T205" s="52"/>
      <c r="U205" s="52"/>
      <c r="V205" s="52"/>
      <c r="W205" s="52"/>
      <c r="X205" s="52"/>
      <c r="Y205" s="52"/>
      <c r="Z205" s="52"/>
    </row>
    <row r="206" spans="1:26" ht="20.25" customHeight="1">
      <c r="A206" s="63" t="str">
        <f>IF(OR(ISBLANK('PARTICIPANT NAME LIST'!$B206),'PARTICIPANT NAME LIST'!G206=7,'PARTICIPANT NAME LIST'!G206=8,'PARTICIPANT NAME LIST'!G206=9,'PARTICIPANT NAME LIST'!G206=10,'PARTICIPANT NAME LIST'!G206=11,'PARTICIPANT NAME LIST'!G206=12),"",COUNTA('PARTICIPANT NAME LIST'!$B$9:$B206)-COUNTIFS('PARTICIPANT NAME LIST'!$G$9:$G206,"&gt;=7",'PARTICIPANT NAME LIST'!$G$9:$G206,"&lt;=12"))</f>
        <v/>
      </c>
      <c r="B206" s="64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LIST'!$B206))</f>
        <v/>
      </c>
      <c r="C206" s="55"/>
      <c r="D206" s="65"/>
      <c r="E206" s="66" t="str">
        <f>IF(OR(ISBLANK('PARTICIPANT NAME LIST'!$B206),'PARTICIPANT NAME LIST'!$G206=7,'PARTICIPANT NAME LIST'!$G206=8,'PARTICIPANT NAME LIST'!$G206=9,'PARTICIPANT NAME LIST'!$G206=10,'PARTICIPANT NAME LIST'!$G206=11,'PARTICIPANT NAME LIST'!$G206=12),"",'PARTICIPANT NAME LIST'!$F206)</f>
        <v/>
      </c>
      <c r="F206" s="67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LIST'!$H206))</f>
        <v/>
      </c>
      <c r="G206" s="68" t="e">
        <f>IF(AND('PARTICIPANT NAME LIST'!$G206=3,'PARTICIPANT NAME LIST'!#REF!="C"),"ü","")</f>
        <v>#REF!</v>
      </c>
      <c r="H206" s="68" t="e">
        <f>IF(AND('PARTICIPANT NAME LIST'!$G206=4,'PARTICIPANT NAME LIST'!#REF!="C"),"ü","")</f>
        <v>#REF!</v>
      </c>
      <c r="I206" s="68" t="e">
        <f>IF(AND('PARTICIPANT NAME LIST'!$G206=5,'PARTICIPANT NAME LIST'!#REF!="C"),"ü","")</f>
        <v>#REF!</v>
      </c>
      <c r="J206" s="68" t="e">
        <f>IF(AND('PARTICIPANT NAME LIST'!$G206=6,'PARTICIPANT NAME LIST'!#REF!="C"),"ü","")</f>
        <v>#REF!</v>
      </c>
      <c r="K206" s="68" t="e">
        <f>IF(AND('PARTICIPANT NAME LIST'!$G206=3,'PARTICIPANT NAME LIST'!#REF!="E"),"ü","")</f>
        <v>#REF!</v>
      </c>
      <c r="L206" s="68" t="e">
        <f>IF(AND('PARTICIPANT NAME LIST'!$G206=4,'PARTICIPANT NAME LIST'!#REF!="E"),"ü","")</f>
        <v>#REF!</v>
      </c>
      <c r="M206" s="68" t="e">
        <f>IF(AND('PARTICIPANT NAME LIST'!$G206=5,'PARTICIPANT NAME LIST'!#REF!="E"),"ü","")</f>
        <v>#REF!</v>
      </c>
      <c r="N206" s="68" t="e">
        <f>IF(AND('PARTICIPANT NAME LIST'!$G206=6,'PARTICIPANT NAME LIST'!#REF!="E"),"ü","")</f>
        <v>#REF!</v>
      </c>
      <c r="O206" s="68" t="e">
        <f>IF(AND('PARTICIPANT NAME LIST'!$G206=3,'PARTICIPANT NAME LIST'!#REF!="M"),"ü","")</f>
        <v>#REF!</v>
      </c>
      <c r="P206" s="68" t="e">
        <f>IF(AND('PARTICIPANT NAME LIST'!$G206=4,'PARTICIPANT NAME LIST'!#REF!="M"),"ü","")</f>
        <v>#REF!</v>
      </c>
      <c r="Q206" s="68" t="e">
        <f>IF(AND('PARTICIPANT NAME LIST'!$G206=5,'PARTICIPANT NAME LIST'!#REF!="M"),"ü","")</f>
        <v>#REF!</v>
      </c>
      <c r="R206" s="68" t="e">
        <f>IF(AND('PARTICIPANT NAME LIST'!$G206=6,'PARTICIPANT NAME LIST'!#REF!="M"),"ü","")</f>
        <v>#REF!</v>
      </c>
      <c r="S206" s="52"/>
      <c r="T206" s="52"/>
      <c r="U206" s="52"/>
      <c r="V206" s="52"/>
      <c r="W206" s="52"/>
      <c r="X206" s="52"/>
      <c r="Y206" s="52"/>
      <c r="Z206" s="52"/>
    </row>
    <row r="207" spans="1:26" ht="20.25" customHeight="1">
      <c r="A207" s="63" t="str">
        <f>IF(OR(ISBLANK('PARTICIPANT NAME LIST'!$B207),'PARTICIPANT NAME LIST'!G207=7,'PARTICIPANT NAME LIST'!G207=8,'PARTICIPANT NAME LIST'!G207=9,'PARTICIPANT NAME LIST'!G207=10,'PARTICIPANT NAME LIST'!G207=11,'PARTICIPANT NAME LIST'!G207=12),"",COUNTA('PARTICIPANT NAME LIST'!$B$9:$B207)-COUNTIFS('PARTICIPANT NAME LIST'!$G$9:$G207,"&gt;=7",'PARTICIPANT NAME LIST'!$G$9:$G207,"&lt;=12"))</f>
        <v/>
      </c>
      <c r="B207" s="64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LIST'!$B207))</f>
        <v/>
      </c>
      <c r="C207" s="55"/>
      <c r="D207" s="65"/>
      <c r="E207" s="66" t="str">
        <f>IF(OR(ISBLANK('PARTICIPANT NAME LIST'!$B207),'PARTICIPANT NAME LIST'!$G207=7,'PARTICIPANT NAME LIST'!$G207=8,'PARTICIPANT NAME LIST'!$G207=9,'PARTICIPANT NAME LIST'!$G207=10,'PARTICIPANT NAME LIST'!$G207=11,'PARTICIPANT NAME LIST'!$G207=12),"",'PARTICIPANT NAME LIST'!$F207)</f>
        <v/>
      </c>
      <c r="F207" s="67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LIST'!$H207))</f>
        <v/>
      </c>
      <c r="G207" s="68" t="e">
        <f>IF(AND('PARTICIPANT NAME LIST'!$G207=3,'PARTICIPANT NAME LIST'!#REF!="C"),"ü","")</f>
        <v>#REF!</v>
      </c>
      <c r="H207" s="68" t="e">
        <f>IF(AND('PARTICIPANT NAME LIST'!$G207=4,'PARTICIPANT NAME LIST'!#REF!="C"),"ü","")</f>
        <v>#REF!</v>
      </c>
      <c r="I207" s="68" t="e">
        <f>IF(AND('PARTICIPANT NAME LIST'!$G207=5,'PARTICIPANT NAME LIST'!#REF!="C"),"ü","")</f>
        <v>#REF!</v>
      </c>
      <c r="J207" s="68" t="e">
        <f>IF(AND('PARTICIPANT NAME LIST'!$G207=6,'PARTICIPANT NAME LIST'!#REF!="C"),"ü","")</f>
        <v>#REF!</v>
      </c>
      <c r="K207" s="68" t="e">
        <f>IF(AND('PARTICIPANT NAME LIST'!$G207=3,'PARTICIPANT NAME LIST'!#REF!="E"),"ü","")</f>
        <v>#REF!</v>
      </c>
      <c r="L207" s="68" t="e">
        <f>IF(AND('PARTICIPANT NAME LIST'!$G207=4,'PARTICIPANT NAME LIST'!#REF!="E"),"ü","")</f>
        <v>#REF!</v>
      </c>
      <c r="M207" s="68" t="e">
        <f>IF(AND('PARTICIPANT NAME LIST'!$G207=5,'PARTICIPANT NAME LIST'!#REF!="E"),"ü","")</f>
        <v>#REF!</v>
      </c>
      <c r="N207" s="68" t="e">
        <f>IF(AND('PARTICIPANT NAME LIST'!$G207=6,'PARTICIPANT NAME LIST'!#REF!="E"),"ü","")</f>
        <v>#REF!</v>
      </c>
      <c r="O207" s="68" t="e">
        <f>IF(AND('PARTICIPANT NAME LIST'!$G207=3,'PARTICIPANT NAME LIST'!#REF!="M"),"ü","")</f>
        <v>#REF!</v>
      </c>
      <c r="P207" s="68" t="e">
        <f>IF(AND('PARTICIPANT NAME LIST'!$G207=4,'PARTICIPANT NAME LIST'!#REF!="M"),"ü","")</f>
        <v>#REF!</v>
      </c>
      <c r="Q207" s="68" t="e">
        <f>IF(AND('PARTICIPANT NAME LIST'!$G207=5,'PARTICIPANT NAME LIST'!#REF!="M"),"ü","")</f>
        <v>#REF!</v>
      </c>
      <c r="R207" s="68" t="e">
        <f>IF(AND('PARTICIPANT NAME LIST'!$G207=6,'PARTICIPANT NAME LIST'!#REF!="M"),"ü","")</f>
        <v>#REF!</v>
      </c>
      <c r="S207" s="52"/>
      <c r="T207" s="52"/>
      <c r="U207" s="52"/>
      <c r="V207" s="52"/>
      <c r="W207" s="52"/>
      <c r="X207" s="52"/>
      <c r="Y207" s="52"/>
      <c r="Z207" s="52"/>
    </row>
    <row r="208" spans="1:26" ht="20.25" customHeight="1">
      <c r="A208" s="63" t="str">
        <f>IF(OR(ISBLANK('PARTICIPANT NAME LIST'!$B208),'PARTICIPANT NAME LIST'!G208=7,'PARTICIPANT NAME LIST'!G208=8,'PARTICIPANT NAME LIST'!G208=9,'PARTICIPANT NAME LIST'!G208=10,'PARTICIPANT NAME LIST'!G208=11,'PARTICIPANT NAME LIST'!G208=12),"",COUNTA('PARTICIPANT NAME LIST'!$B$9:$B208)-COUNTIFS('PARTICIPANT NAME LIST'!$G$9:$G208,"&gt;=7",'PARTICIPANT NAME LIST'!$G$9:$G208,"&lt;=12"))</f>
        <v/>
      </c>
      <c r="B208" s="64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LIST'!$B208))</f>
        <v/>
      </c>
      <c r="C208" s="55"/>
      <c r="D208" s="65"/>
      <c r="E208" s="66" t="str">
        <f>IF(OR(ISBLANK('PARTICIPANT NAME LIST'!$B208),'PARTICIPANT NAME LIST'!$G208=7,'PARTICIPANT NAME LIST'!$G208=8,'PARTICIPANT NAME LIST'!$G208=9,'PARTICIPANT NAME LIST'!$G208=10,'PARTICIPANT NAME LIST'!$G208=11,'PARTICIPANT NAME LIST'!$G208=12),"",'PARTICIPANT NAME LIST'!$F208)</f>
        <v/>
      </c>
      <c r="F208" s="67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LIST'!$H208))</f>
        <v/>
      </c>
      <c r="G208" s="68" t="e">
        <f>IF(AND('PARTICIPANT NAME LIST'!$G208=3,'PARTICIPANT NAME LIST'!#REF!="C"),"ü","")</f>
        <v>#REF!</v>
      </c>
      <c r="H208" s="68" t="e">
        <f>IF(AND('PARTICIPANT NAME LIST'!$G208=4,'PARTICIPANT NAME LIST'!#REF!="C"),"ü","")</f>
        <v>#REF!</v>
      </c>
      <c r="I208" s="68" t="e">
        <f>IF(AND('PARTICIPANT NAME LIST'!$G208=5,'PARTICIPANT NAME LIST'!#REF!="C"),"ü","")</f>
        <v>#REF!</v>
      </c>
      <c r="J208" s="68" t="e">
        <f>IF(AND('PARTICIPANT NAME LIST'!$G208=6,'PARTICIPANT NAME LIST'!#REF!="C"),"ü","")</f>
        <v>#REF!</v>
      </c>
      <c r="K208" s="68" t="e">
        <f>IF(AND('PARTICIPANT NAME LIST'!$G208=3,'PARTICIPANT NAME LIST'!#REF!="E"),"ü","")</f>
        <v>#REF!</v>
      </c>
      <c r="L208" s="68" t="e">
        <f>IF(AND('PARTICIPANT NAME LIST'!$G208=4,'PARTICIPANT NAME LIST'!#REF!="E"),"ü","")</f>
        <v>#REF!</v>
      </c>
      <c r="M208" s="68" t="e">
        <f>IF(AND('PARTICIPANT NAME LIST'!$G208=5,'PARTICIPANT NAME LIST'!#REF!="E"),"ü","")</f>
        <v>#REF!</v>
      </c>
      <c r="N208" s="68" t="e">
        <f>IF(AND('PARTICIPANT NAME LIST'!$G208=6,'PARTICIPANT NAME LIST'!#REF!="E"),"ü","")</f>
        <v>#REF!</v>
      </c>
      <c r="O208" s="68" t="e">
        <f>IF(AND('PARTICIPANT NAME LIST'!$G208=3,'PARTICIPANT NAME LIST'!#REF!="M"),"ü","")</f>
        <v>#REF!</v>
      </c>
      <c r="P208" s="68" t="e">
        <f>IF(AND('PARTICIPANT NAME LIST'!$G208=4,'PARTICIPANT NAME LIST'!#REF!="M"),"ü","")</f>
        <v>#REF!</v>
      </c>
      <c r="Q208" s="68" t="e">
        <f>IF(AND('PARTICIPANT NAME LIST'!$G208=5,'PARTICIPANT NAME LIST'!#REF!="M"),"ü","")</f>
        <v>#REF!</v>
      </c>
      <c r="R208" s="68" t="e">
        <f>IF(AND('PARTICIPANT NAME LIST'!$G208=6,'PARTICIPANT NAME LIST'!#REF!="M"),"ü","")</f>
        <v>#REF!</v>
      </c>
      <c r="S208" s="52"/>
      <c r="T208" s="52"/>
      <c r="U208" s="52"/>
      <c r="V208" s="52"/>
      <c r="W208" s="52"/>
      <c r="X208" s="52"/>
      <c r="Y208" s="52"/>
      <c r="Z208" s="52"/>
    </row>
    <row r="209" spans="1:26" ht="20.25" customHeight="1">
      <c r="A209" s="63" t="str">
        <f>IF(OR(ISBLANK('PARTICIPANT NAME LIST'!$B209),'PARTICIPANT NAME LIST'!G209=7,'PARTICIPANT NAME LIST'!G209=8,'PARTICIPANT NAME LIST'!G209=9,'PARTICIPANT NAME LIST'!G209=10,'PARTICIPANT NAME LIST'!G209=11,'PARTICIPANT NAME LIST'!G209=12),"",COUNTA('PARTICIPANT NAME LIST'!$B$9:$B209)-COUNTIFS('PARTICIPANT NAME LIST'!$G$9:$G209,"&gt;=7",'PARTICIPANT NAME LIST'!$G$9:$G209,"&lt;=12"))</f>
        <v/>
      </c>
      <c r="B209" s="64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LIST'!$B209))</f>
        <v/>
      </c>
      <c r="C209" s="55"/>
      <c r="D209" s="65"/>
      <c r="E209" s="66" t="str">
        <f>IF(OR(ISBLANK('PARTICIPANT NAME LIST'!$B209),'PARTICIPANT NAME LIST'!$G209=7,'PARTICIPANT NAME LIST'!$G209=8,'PARTICIPANT NAME LIST'!$G209=9,'PARTICIPANT NAME LIST'!$G209=10,'PARTICIPANT NAME LIST'!$G209=11,'PARTICIPANT NAME LIST'!$G209=12),"",'PARTICIPANT NAME LIST'!$F209)</f>
        <v/>
      </c>
      <c r="F209" s="67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LIST'!$H209))</f>
        <v/>
      </c>
      <c r="G209" s="68" t="e">
        <f>IF(AND('PARTICIPANT NAME LIST'!$G209=3,'PARTICIPANT NAME LIST'!#REF!="C"),"ü","")</f>
        <v>#REF!</v>
      </c>
      <c r="H209" s="68" t="e">
        <f>IF(AND('PARTICIPANT NAME LIST'!$G209=4,'PARTICIPANT NAME LIST'!#REF!="C"),"ü","")</f>
        <v>#REF!</v>
      </c>
      <c r="I209" s="68" t="e">
        <f>IF(AND('PARTICIPANT NAME LIST'!$G209=5,'PARTICIPANT NAME LIST'!#REF!="C"),"ü","")</f>
        <v>#REF!</v>
      </c>
      <c r="J209" s="68" t="e">
        <f>IF(AND('PARTICIPANT NAME LIST'!$G209=6,'PARTICIPANT NAME LIST'!#REF!="C"),"ü","")</f>
        <v>#REF!</v>
      </c>
      <c r="K209" s="68" t="e">
        <f>IF(AND('PARTICIPANT NAME LIST'!$G209=3,'PARTICIPANT NAME LIST'!#REF!="E"),"ü","")</f>
        <v>#REF!</v>
      </c>
      <c r="L209" s="68" t="e">
        <f>IF(AND('PARTICIPANT NAME LIST'!$G209=4,'PARTICIPANT NAME LIST'!#REF!="E"),"ü","")</f>
        <v>#REF!</v>
      </c>
      <c r="M209" s="68" t="e">
        <f>IF(AND('PARTICIPANT NAME LIST'!$G209=5,'PARTICIPANT NAME LIST'!#REF!="E"),"ü","")</f>
        <v>#REF!</v>
      </c>
      <c r="N209" s="68" t="e">
        <f>IF(AND('PARTICIPANT NAME LIST'!$G209=6,'PARTICIPANT NAME LIST'!#REF!="E"),"ü","")</f>
        <v>#REF!</v>
      </c>
      <c r="O209" s="68" t="e">
        <f>IF(AND('PARTICIPANT NAME LIST'!$G209=3,'PARTICIPANT NAME LIST'!#REF!="M"),"ü","")</f>
        <v>#REF!</v>
      </c>
      <c r="P209" s="68" t="e">
        <f>IF(AND('PARTICIPANT NAME LIST'!$G209=4,'PARTICIPANT NAME LIST'!#REF!="M"),"ü","")</f>
        <v>#REF!</v>
      </c>
      <c r="Q209" s="68" t="e">
        <f>IF(AND('PARTICIPANT NAME LIST'!$G209=5,'PARTICIPANT NAME LIST'!#REF!="M"),"ü","")</f>
        <v>#REF!</v>
      </c>
      <c r="R209" s="68" t="e">
        <f>IF(AND('PARTICIPANT NAME LIST'!$G209=6,'PARTICIPANT NAME LIST'!#REF!="M"),"ü","")</f>
        <v>#REF!</v>
      </c>
      <c r="S209" s="52"/>
      <c r="T209" s="52"/>
      <c r="U209" s="52"/>
      <c r="V209" s="52"/>
      <c r="W209" s="52"/>
      <c r="X209" s="52"/>
      <c r="Y209" s="52"/>
      <c r="Z209" s="52"/>
    </row>
    <row r="210" spans="1:26" ht="20.25" customHeight="1">
      <c r="A210" s="63" t="str">
        <f>IF(OR(ISBLANK('PARTICIPANT NAME LIST'!$B210),'PARTICIPANT NAME LIST'!G210=7,'PARTICIPANT NAME LIST'!G210=8,'PARTICIPANT NAME LIST'!G210=9,'PARTICIPANT NAME LIST'!G210=10,'PARTICIPANT NAME LIST'!G210=11,'PARTICIPANT NAME LIST'!G210=12),"",COUNTA('PARTICIPANT NAME LIST'!$B$9:$B210)-COUNTIFS('PARTICIPANT NAME LIST'!$G$9:$G210,"&gt;=7",'PARTICIPANT NAME LIST'!$G$9:$G210,"&lt;=12"))</f>
        <v/>
      </c>
      <c r="B210" s="64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LIST'!$B210))</f>
        <v/>
      </c>
      <c r="C210" s="55"/>
      <c r="D210" s="65"/>
      <c r="E210" s="66" t="str">
        <f>IF(OR(ISBLANK('PARTICIPANT NAME LIST'!$B210),'PARTICIPANT NAME LIST'!$G210=7,'PARTICIPANT NAME LIST'!$G210=8,'PARTICIPANT NAME LIST'!$G210=9,'PARTICIPANT NAME LIST'!$G210=10,'PARTICIPANT NAME LIST'!$G210=11,'PARTICIPANT NAME LIST'!$G210=12),"",'PARTICIPANT NAME LIST'!$F210)</f>
        <v/>
      </c>
      <c r="F210" s="67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LIST'!$H210))</f>
        <v/>
      </c>
      <c r="G210" s="68" t="e">
        <f>IF(AND('PARTICIPANT NAME LIST'!$G210=3,'PARTICIPANT NAME LIST'!#REF!="C"),"ü","")</f>
        <v>#REF!</v>
      </c>
      <c r="H210" s="68" t="e">
        <f>IF(AND('PARTICIPANT NAME LIST'!$G210=4,'PARTICIPANT NAME LIST'!#REF!="C"),"ü","")</f>
        <v>#REF!</v>
      </c>
      <c r="I210" s="68" t="e">
        <f>IF(AND('PARTICIPANT NAME LIST'!$G210=5,'PARTICIPANT NAME LIST'!#REF!="C"),"ü","")</f>
        <v>#REF!</v>
      </c>
      <c r="J210" s="68" t="e">
        <f>IF(AND('PARTICIPANT NAME LIST'!$G210=6,'PARTICIPANT NAME LIST'!#REF!="C"),"ü","")</f>
        <v>#REF!</v>
      </c>
      <c r="K210" s="68" t="e">
        <f>IF(AND('PARTICIPANT NAME LIST'!$G210=3,'PARTICIPANT NAME LIST'!#REF!="E"),"ü","")</f>
        <v>#REF!</v>
      </c>
      <c r="L210" s="68" t="e">
        <f>IF(AND('PARTICIPANT NAME LIST'!$G210=4,'PARTICIPANT NAME LIST'!#REF!="E"),"ü","")</f>
        <v>#REF!</v>
      </c>
      <c r="M210" s="68" t="e">
        <f>IF(AND('PARTICIPANT NAME LIST'!$G210=5,'PARTICIPANT NAME LIST'!#REF!="E"),"ü","")</f>
        <v>#REF!</v>
      </c>
      <c r="N210" s="68" t="e">
        <f>IF(AND('PARTICIPANT NAME LIST'!$G210=6,'PARTICIPANT NAME LIST'!#REF!="E"),"ü","")</f>
        <v>#REF!</v>
      </c>
      <c r="O210" s="68" t="e">
        <f>IF(AND('PARTICIPANT NAME LIST'!$G210=3,'PARTICIPANT NAME LIST'!#REF!="M"),"ü","")</f>
        <v>#REF!</v>
      </c>
      <c r="P210" s="68" t="e">
        <f>IF(AND('PARTICIPANT NAME LIST'!$G210=4,'PARTICIPANT NAME LIST'!#REF!="M"),"ü","")</f>
        <v>#REF!</v>
      </c>
      <c r="Q210" s="68" t="e">
        <f>IF(AND('PARTICIPANT NAME LIST'!$G210=5,'PARTICIPANT NAME LIST'!#REF!="M"),"ü","")</f>
        <v>#REF!</v>
      </c>
      <c r="R210" s="68" t="e">
        <f>IF(AND('PARTICIPANT NAME LIST'!$G210=6,'PARTICIPANT NAME LIST'!#REF!="M"),"ü","")</f>
        <v>#REF!</v>
      </c>
      <c r="S210" s="52"/>
      <c r="T210" s="52"/>
      <c r="U210" s="52"/>
      <c r="V210" s="52"/>
      <c r="W210" s="52"/>
      <c r="X210" s="52"/>
      <c r="Y210" s="52"/>
      <c r="Z210" s="52"/>
    </row>
    <row r="211" spans="1:26" ht="20.25" customHeight="1">
      <c r="A211" s="63" t="str">
        <f>IF(OR(ISBLANK('PARTICIPANT NAME LIST'!$B211),'PARTICIPANT NAME LIST'!G211=7,'PARTICIPANT NAME LIST'!G211=8,'PARTICIPANT NAME LIST'!G211=9,'PARTICIPANT NAME LIST'!G211=10,'PARTICIPANT NAME LIST'!G211=11,'PARTICIPANT NAME LIST'!G211=12),"",COUNTA('PARTICIPANT NAME LIST'!$B$9:$B211)-COUNTIFS('PARTICIPANT NAME LIST'!$G$9:$G211,"&gt;=7",'PARTICIPANT NAME LIST'!$G$9:$G211,"&lt;=12"))</f>
        <v/>
      </c>
      <c r="B211" s="64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LIST'!$B211))</f>
        <v/>
      </c>
      <c r="C211" s="55"/>
      <c r="D211" s="65"/>
      <c r="E211" s="66" t="str">
        <f>IF(OR(ISBLANK('PARTICIPANT NAME LIST'!$B211),'PARTICIPANT NAME LIST'!$G211=7,'PARTICIPANT NAME LIST'!$G211=8,'PARTICIPANT NAME LIST'!$G211=9,'PARTICIPANT NAME LIST'!$G211=10,'PARTICIPANT NAME LIST'!$G211=11,'PARTICIPANT NAME LIST'!$G211=12),"",'PARTICIPANT NAME LIST'!$F211)</f>
        <v/>
      </c>
      <c r="F211" s="67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LIST'!$H211))</f>
        <v/>
      </c>
      <c r="G211" s="68" t="e">
        <f>IF(AND('PARTICIPANT NAME LIST'!$G211=3,'PARTICIPANT NAME LIST'!#REF!="C"),"ü","")</f>
        <v>#REF!</v>
      </c>
      <c r="H211" s="68" t="e">
        <f>IF(AND('PARTICIPANT NAME LIST'!$G211=4,'PARTICIPANT NAME LIST'!#REF!="C"),"ü","")</f>
        <v>#REF!</v>
      </c>
      <c r="I211" s="68" t="e">
        <f>IF(AND('PARTICIPANT NAME LIST'!$G211=5,'PARTICIPANT NAME LIST'!#REF!="C"),"ü","")</f>
        <v>#REF!</v>
      </c>
      <c r="J211" s="68" t="e">
        <f>IF(AND('PARTICIPANT NAME LIST'!$G211=6,'PARTICIPANT NAME LIST'!#REF!="C"),"ü","")</f>
        <v>#REF!</v>
      </c>
      <c r="K211" s="68" t="e">
        <f>IF(AND('PARTICIPANT NAME LIST'!$G211=3,'PARTICIPANT NAME LIST'!#REF!="E"),"ü","")</f>
        <v>#REF!</v>
      </c>
      <c r="L211" s="68" t="e">
        <f>IF(AND('PARTICIPANT NAME LIST'!$G211=4,'PARTICIPANT NAME LIST'!#REF!="E"),"ü","")</f>
        <v>#REF!</v>
      </c>
      <c r="M211" s="68" t="e">
        <f>IF(AND('PARTICIPANT NAME LIST'!$G211=5,'PARTICIPANT NAME LIST'!#REF!="E"),"ü","")</f>
        <v>#REF!</v>
      </c>
      <c r="N211" s="68" t="e">
        <f>IF(AND('PARTICIPANT NAME LIST'!$G211=6,'PARTICIPANT NAME LIST'!#REF!="E"),"ü","")</f>
        <v>#REF!</v>
      </c>
      <c r="O211" s="68" t="e">
        <f>IF(AND('PARTICIPANT NAME LIST'!$G211=3,'PARTICIPANT NAME LIST'!#REF!="M"),"ü","")</f>
        <v>#REF!</v>
      </c>
      <c r="P211" s="68" t="e">
        <f>IF(AND('PARTICIPANT NAME LIST'!$G211=4,'PARTICIPANT NAME LIST'!#REF!="M"),"ü","")</f>
        <v>#REF!</v>
      </c>
      <c r="Q211" s="68" t="e">
        <f>IF(AND('PARTICIPANT NAME LIST'!$G211=5,'PARTICIPANT NAME LIST'!#REF!="M"),"ü","")</f>
        <v>#REF!</v>
      </c>
      <c r="R211" s="68" t="e">
        <f>IF(AND('PARTICIPANT NAME LIST'!$G211=6,'PARTICIPANT NAME LIST'!#REF!="M"),"ü","")</f>
        <v>#REF!</v>
      </c>
      <c r="S211" s="52"/>
      <c r="T211" s="52"/>
      <c r="U211" s="52"/>
      <c r="V211" s="52"/>
      <c r="W211" s="52"/>
      <c r="X211" s="52"/>
      <c r="Y211" s="52"/>
      <c r="Z211" s="52"/>
    </row>
    <row r="212" spans="1:26" ht="20.25" customHeight="1">
      <c r="A212" s="63" t="str">
        <f>IF(OR(ISBLANK('PARTICIPANT NAME LIST'!$B212),'PARTICIPANT NAME LIST'!G212=7,'PARTICIPANT NAME LIST'!G212=8,'PARTICIPANT NAME LIST'!G212=9,'PARTICIPANT NAME LIST'!G212=10,'PARTICIPANT NAME LIST'!G212=11,'PARTICIPANT NAME LIST'!G212=12),"",COUNTA('PARTICIPANT NAME LIST'!$B$9:$B212)-COUNTIFS('PARTICIPANT NAME LIST'!$G$9:$G212,"&gt;=7",'PARTICIPANT NAME LIST'!$G$9:$G212,"&lt;=12"))</f>
        <v/>
      </c>
      <c r="B212" s="64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LIST'!$B212))</f>
        <v/>
      </c>
      <c r="C212" s="55"/>
      <c r="D212" s="65"/>
      <c r="E212" s="66" t="str">
        <f>IF(OR(ISBLANK('PARTICIPANT NAME LIST'!$B212),'PARTICIPANT NAME LIST'!$G212=7,'PARTICIPANT NAME LIST'!$G212=8,'PARTICIPANT NAME LIST'!$G212=9,'PARTICIPANT NAME LIST'!$G212=10,'PARTICIPANT NAME LIST'!$G212=11,'PARTICIPANT NAME LIST'!$G212=12),"",'PARTICIPANT NAME LIST'!$F212)</f>
        <v/>
      </c>
      <c r="F212" s="67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LIST'!$H212))</f>
        <v/>
      </c>
      <c r="G212" s="68" t="e">
        <f>IF(AND('PARTICIPANT NAME LIST'!$G212=3,'PARTICIPANT NAME LIST'!#REF!="C"),"ü","")</f>
        <v>#REF!</v>
      </c>
      <c r="H212" s="68" t="e">
        <f>IF(AND('PARTICIPANT NAME LIST'!$G212=4,'PARTICIPANT NAME LIST'!#REF!="C"),"ü","")</f>
        <v>#REF!</v>
      </c>
      <c r="I212" s="68" t="e">
        <f>IF(AND('PARTICIPANT NAME LIST'!$G212=5,'PARTICIPANT NAME LIST'!#REF!="C"),"ü","")</f>
        <v>#REF!</v>
      </c>
      <c r="J212" s="68" t="e">
        <f>IF(AND('PARTICIPANT NAME LIST'!$G212=6,'PARTICIPANT NAME LIST'!#REF!="C"),"ü","")</f>
        <v>#REF!</v>
      </c>
      <c r="K212" s="68" t="e">
        <f>IF(AND('PARTICIPANT NAME LIST'!$G212=3,'PARTICIPANT NAME LIST'!#REF!="E"),"ü","")</f>
        <v>#REF!</v>
      </c>
      <c r="L212" s="68" t="e">
        <f>IF(AND('PARTICIPANT NAME LIST'!$G212=4,'PARTICIPANT NAME LIST'!#REF!="E"),"ü","")</f>
        <v>#REF!</v>
      </c>
      <c r="M212" s="68" t="e">
        <f>IF(AND('PARTICIPANT NAME LIST'!$G212=5,'PARTICIPANT NAME LIST'!#REF!="E"),"ü","")</f>
        <v>#REF!</v>
      </c>
      <c r="N212" s="68" t="e">
        <f>IF(AND('PARTICIPANT NAME LIST'!$G212=6,'PARTICIPANT NAME LIST'!#REF!="E"),"ü","")</f>
        <v>#REF!</v>
      </c>
      <c r="O212" s="68" t="e">
        <f>IF(AND('PARTICIPANT NAME LIST'!$G212=3,'PARTICIPANT NAME LIST'!#REF!="M"),"ü","")</f>
        <v>#REF!</v>
      </c>
      <c r="P212" s="68" t="e">
        <f>IF(AND('PARTICIPANT NAME LIST'!$G212=4,'PARTICIPANT NAME LIST'!#REF!="M"),"ü","")</f>
        <v>#REF!</v>
      </c>
      <c r="Q212" s="68" t="e">
        <f>IF(AND('PARTICIPANT NAME LIST'!$G212=5,'PARTICIPANT NAME LIST'!#REF!="M"),"ü","")</f>
        <v>#REF!</v>
      </c>
      <c r="R212" s="68" t="e">
        <f>IF(AND('PARTICIPANT NAME LIST'!$G212=6,'PARTICIPANT NAME LIST'!#REF!="M"),"ü","")</f>
        <v>#REF!</v>
      </c>
      <c r="S212" s="52"/>
      <c r="T212" s="52"/>
      <c r="U212" s="52"/>
      <c r="V212" s="52"/>
      <c r="W212" s="52"/>
      <c r="X212" s="52"/>
      <c r="Y212" s="52"/>
      <c r="Z212" s="52"/>
    </row>
    <row r="213" spans="1:26" ht="20.25" customHeight="1">
      <c r="A213" s="63" t="str">
        <f>IF(OR(ISBLANK('PARTICIPANT NAME LIST'!$B213),'PARTICIPANT NAME LIST'!G213=7,'PARTICIPANT NAME LIST'!G213=8,'PARTICIPANT NAME LIST'!G213=9,'PARTICIPANT NAME LIST'!G213=10,'PARTICIPANT NAME LIST'!G213=11,'PARTICIPANT NAME LIST'!G213=12),"",COUNTA('PARTICIPANT NAME LIST'!$B$9:$B213)-COUNTIFS('PARTICIPANT NAME LIST'!$G$9:$G213,"&gt;=7",'PARTICIPANT NAME LIST'!$G$9:$G213,"&lt;=12"))</f>
        <v/>
      </c>
      <c r="B213" s="64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LIST'!$B213))</f>
        <v/>
      </c>
      <c r="C213" s="55"/>
      <c r="D213" s="65"/>
      <c r="E213" s="66" t="str">
        <f>IF(OR(ISBLANK('PARTICIPANT NAME LIST'!$B213),'PARTICIPANT NAME LIST'!$G213=7,'PARTICIPANT NAME LIST'!$G213=8,'PARTICIPANT NAME LIST'!$G213=9,'PARTICIPANT NAME LIST'!$G213=10,'PARTICIPANT NAME LIST'!$G213=11,'PARTICIPANT NAME LIST'!$G213=12),"",'PARTICIPANT NAME LIST'!$F213)</f>
        <v/>
      </c>
      <c r="F213" s="67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LIST'!$H213))</f>
        <v/>
      </c>
      <c r="G213" s="68" t="e">
        <f>IF(AND('PARTICIPANT NAME LIST'!$G213=3,'PARTICIPANT NAME LIST'!#REF!="C"),"ü","")</f>
        <v>#REF!</v>
      </c>
      <c r="H213" s="68" t="e">
        <f>IF(AND('PARTICIPANT NAME LIST'!$G213=4,'PARTICIPANT NAME LIST'!#REF!="C"),"ü","")</f>
        <v>#REF!</v>
      </c>
      <c r="I213" s="68" t="e">
        <f>IF(AND('PARTICIPANT NAME LIST'!$G213=5,'PARTICIPANT NAME LIST'!#REF!="C"),"ü","")</f>
        <v>#REF!</v>
      </c>
      <c r="J213" s="68" t="e">
        <f>IF(AND('PARTICIPANT NAME LIST'!$G213=6,'PARTICIPANT NAME LIST'!#REF!="C"),"ü","")</f>
        <v>#REF!</v>
      </c>
      <c r="K213" s="68" t="e">
        <f>IF(AND('PARTICIPANT NAME LIST'!$G213=3,'PARTICIPANT NAME LIST'!#REF!="E"),"ü","")</f>
        <v>#REF!</v>
      </c>
      <c r="L213" s="68" t="e">
        <f>IF(AND('PARTICIPANT NAME LIST'!$G213=4,'PARTICIPANT NAME LIST'!#REF!="E"),"ü","")</f>
        <v>#REF!</v>
      </c>
      <c r="M213" s="68" t="e">
        <f>IF(AND('PARTICIPANT NAME LIST'!$G213=5,'PARTICIPANT NAME LIST'!#REF!="E"),"ü","")</f>
        <v>#REF!</v>
      </c>
      <c r="N213" s="68" t="e">
        <f>IF(AND('PARTICIPANT NAME LIST'!$G213=6,'PARTICIPANT NAME LIST'!#REF!="E"),"ü","")</f>
        <v>#REF!</v>
      </c>
      <c r="O213" s="68" t="e">
        <f>IF(AND('PARTICIPANT NAME LIST'!$G213=3,'PARTICIPANT NAME LIST'!#REF!="M"),"ü","")</f>
        <v>#REF!</v>
      </c>
      <c r="P213" s="68" t="e">
        <f>IF(AND('PARTICIPANT NAME LIST'!$G213=4,'PARTICIPANT NAME LIST'!#REF!="M"),"ü","")</f>
        <v>#REF!</v>
      </c>
      <c r="Q213" s="68" t="e">
        <f>IF(AND('PARTICIPANT NAME LIST'!$G213=5,'PARTICIPANT NAME LIST'!#REF!="M"),"ü","")</f>
        <v>#REF!</v>
      </c>
      <c r="R213" s="68" t="e">
        <f>IF(AND('PARTICIPANT NAME LIST'!$G213=6,'PARTICIPANT NAME LIST'!#REF!="M"),"ü","")</f>
        <v>#REF!</v>
      </c>
      <c r="S213" s="52"/>
      <c r="T213" s="52"/>
      <c r="U213" s="52"/>
      <c r="V213" s="52"/>
      <c r="W213" s="52"/>
      <c r="X213" s="52"/>
      <c r="Y213" s="52"/>
      <c r="Z213" s="52"/>
    </row>
    <row r="214" spans="1:26" ht="20.25" customHeight="1">
      <c r="A214" s="63" t="str">
        <f>IF(OR(ISBLANK('PARTICIPANT NAME LIST'!$B214),'PARTICIPANT NAME LIST'!G214=7,'PARTICIPANT NAME LIST'!G214=8,'PARTICIPANT NAME LIST'!G214=9,'PARTICIPANT NAME LIST'!G214=10,'PARTICIPANT NAME LIST'!G214=11,'PARTICIPANT NAME LIST'!G214=12),"",COUNTA('PARTICIPANT NAME LIST'!$B$9:$B214)-COUNTIFS('PARTICIPANT NAME LIST'!$G$9:$G214,"&gt;=7",'PARTICIPANT NAME LIST'!$G$9:$G214,"&lt;=12"))</f>
        <v/>
      </c>
      <c r="B214" s="64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LIST'!$B214))</f>
        <v/>
      </c>
      <c r="C214" s="55"/>
      <c r="D214" s="65"/>
      <c r="E214" s="66" t="str">
        <f>IF(OR(ISBLANK('PARTICIPANT NAME LIST'!$B214),'PARTICIPANT NAME LIST'!$G214=7,'PARTICIPANT NAME LIST'!$G214=8,'PARTICIPANT NAME LIST'!$G214=9,'PARTICIPANT NAME LIST'!$G214=10,'PARTICIPANT NAME LIST'!$G214=11,'PARTICIPANT NAME LIST'!$G214=12),"",'PARTICIPANT NAME LIST'!$F214)</f>
        <v/>
      </c>
      <c r="F214" s="67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LIST'!$H214))</f>
        <v/>
      </c>
      <c r="G214" s="68" t="e">
        <f>IF(AND('PARTICIPANT NAME LIST'!$G214=3,'PARTICIPANT NAME LIST'!#REF!="C"),"ü","")</f>
        <v>#REF!</v>
      </c>
      <c r="H214" s="68" t="e">
        <f>IF(AND('PARTICIPANT NAME LIST'!$G214=4,'PARTICIPANT NAME LIST'!#REF!="C"),"ü","")</f>
        <v>#REF!</v>
      </c>
      <c r="I214" s="68" t="e">
        <f>IF(AND('PARTICIPANT NAME LIST'!$G214=5,'PARTICIPANT NAME LIST'!#REF!="C"),"ü","")</f>
        <v>#REF!</v>
      </c>
      <c r="J214" s="68" t="e">
        <f>IF(AND('PARTICIPANT NAME LIST'!$G214=6,'PARTICIPANT NAME LIST'!#REF!="C"),"ü","")</f>
        <v>#REF!</v>
      </c>
      <c r="K214" s="68" t="e">
        <f>IF(AND('PARTICIPANT NAME LIST'!$G214=3,'PARTICIPANT NAME LIST'!#REF!="E"),"ü","")</f>
        <v>#REF!</v>
      </c>
      <c r="L214" s="68" t="e">
        <f>IF(AND('PARTICIPANT NAME LIST'!$G214=4,'PARTICIPANT NAME LIST'!#REF!="E"),"ü","")</f>
        <v>#REF!</v>
      </c>
      <c r="M214" s="68" t="e">
        <f>IF(AND('PARTICIPANT NAME LIST'!$G214=5,'PARTICIPANT NAME LIST'!#REF!="E"),"ü","")</f>
        <v>#REF!</v>
      </c>
      <c r="N214" s="68" t="e">
        <f>IF(AND('PARTICIPANT NAME LIST'!$G214=6,'PARTICIPANT NAME LIST'!#REF!="E"),"ü","")</f>
        <v>#REF!</v>
      </c>
      <c r="O214" s="68" t="e">
        <f>IF(AND('PARTICIPANT NAME LIST'!$G214=3,'PARTICIPANT NAME LIST'!#REF!="M"),"ü","")</f>
        <v>#REF!</v>
      </c>
      <c r="P214" s="68" t="e">
        <f>IF(AND('PARTICIPANT NAME LIST'!$G214=4,'PARTICIPANT NAME LIST'!#REF!="M"),"ü","")</f>
        <v>#REF!</v>
      </c>
      <c r="Q214" s="68" t="e">
        <f>IF(AND('PARTICIPANT NAME LIST'!$G214=5,'PARTICIPANT NAME LIST'!#REF!="M"),"ü","")</f>
        <v>#REF!</v>
      </c>
      <c r="R214" s="68" t="e">
        <f>IF(AND('PARTICIPANT NAME LIST'!$G214=6,'PARTICIPANT NAME LIST'!#REF!="M"),"ü","")</f>
        <v>#REF!</v>
      </c>
      <c r="S214" s="52"/>
      <c r="T214" s="52"/>
      <c r="U214" s="52"/>
      <c r="V214" s="52"/>
      <c r="W214" s="52"/>
      <c r="X214" s="52"/>
      <c r="Y214" s="52"/>
      <c r="Z214" s="52"/>
    </row>
    <row r="215" spans="1:26" ht="20.25" customHeight="1">
      <c r="A215" s="63" t="str">
        <f>IF(OR(ISBLANK('PARTICIPANT NAME LIST'!$B215),'PARTICIPANT NAME LIST'!G215=7,'PARTICIPANT NAME LIST'!G215=8,'PARTICIPANT NAME LIST'!G215=9,'PARTICIPANT NAME LIST'!G215=10,'PARTICIPANT NAME LIST'!G215=11,'PARTICIPANT NAME LIST'!G215=12),"",COUNTA('PARTICIPANT NAME LIST'!$B$9:$B215)-COUNTIFS('PARTICIPANT NAME LIST'!$G$9:$G215,"&gt;=7",'PARTICIPANT NAME LIST'!$G$9:$G215,"&lt;=12"))</f>
        <v/>
      </c>
      <c r="B215" s="64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LIST'!$B215))</f>
        <v/>
      </c>
      <c r="C215" s="55"/>
      <c r="D215" s="65"/>
      <c r="E215" s="66" t="str">
        <f>IF(OR(ISBLANK('PARTICIPANT NAME LIST'!$B215),'PARTICIPANT NAME LIST'!$G215=7,'PARTICIPANT NAME LIST'!$G215=8,'PARTICIPANT NAME LIST'!$G215=9,'PARTICIPANT NAME LIST'!$G215=10,'PARTICIPANT NAME LIST'!$G215=11,'PARTICIPANT NAME LIST'!$G215=12),"",'PARTICIPANT NAME LIST'!$F215)</f>
        <v/>
      </c>
      <c r="F215" s="67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LIST'!$H215))</f>
        <v/>
      </c>
      <c r="G215" s="68" t="e">
        <f>IF(AND('PARTICIPANT NAME LIST'!$G215=3,'PARTICIPANT NAME LIST'!#REF!="C"),"ü","")</f>
        <v>#REF!</v>
      </c>
      <c r="H215" s="68" t="e">
        <f>IF(AND('PARTICIPANT NAME LIST'!$G215=4,'PARTICIPANT NAME LIST'!#REF!="C"),"ü","")</f>
        <v>#REF!</v>
      </c>
      <c r="I215" s="68" t="e">
        <f>IF(AND('PARTICIPANT NAME LIST'!$G215=5,'PARTICIPANT NAME LIST'!#REF!="C"),"ü","")</f>
        <v>#REF!</v>
      </c>
      <c r="J215" s="68" t="e">
        <f>IF(AND('PARTICIPANT NAME LIST'!$G215=6,'PARTICIPANT NAME LIST'!#REF!="C"),"ü","")</f>
        <v>#REF!</v>
      </c>
      <c r="K215" s="68" t="e">
        <f>IF(AND('PARTICIPANT NAME LIST'!$G215=3,'PARTICIPANT NAME LIST'!#REF!="E"),"ü","")</f>
        <v>#REF!</v>
      </c>
      <c r="L215" s="68" t="e">
        <f>IF(AND('PARTICIPANT NAME LIST'!$G215=4,'PARTICIPANT NAME LIST'!#REF!="E"),"ü","")</f>
        <v>#REF!</v>
      </c>
      <c r="M215" s="68" t="e">
        <f>IF(AND('PARTICIPANT NAME LIST'!$G215=5,'PARTICIPANT NAME LIST'!#REF!="E"),"ü","")</f>
        <v>#REF!</v>
      </c>
      <c r="N215" s="68" t="e">
        <f>IF(AND('PARTICIPANT NAME LIST'!$G215=6,'PARTICIPANT NAME LIST'!#REF!="E"),"ü","")</f>
        <v>#REF!</v>
      </c>
      <c r="O215" s="68" t="e">
        <f>IF(AND('PARTICIPANT NAME LIST'!$G215=3,'PARTICIPANT NAME LIST'!#REF!="M"),"ü","")</f>
        <v>#REF!</v>
      </c>
      <c r="P215" s="68" t="e">
        <f>IF(AND('PARTICIPANT NAME LIST'!$G215=4,'PARTICIPANT NAME LIST'!#REF!="M"),"ü","")</f>
        <v>#REF!</v>
      </c>
      <c r="Q215" s="68" t="e">
        <f>IF(AND('PARTICIPANT NAME LIST'!$G215=5,'PARTICIPANT NAME LIST'!#REF!="M"),"ü","")</f>
        <v>#REF!</v>
      </c>
      <c r="R215" s="68" t="e">
        <f>IF(AND('PARTICIPANT NAME LIST'!$G215=6,'PARTICIPANT NAME LIST'!#REF!="M"),"ü","")</f>
        <v>#REF!</v>
      </c>
      <c r="S215" s="52"/>
      <c r="T215" s="52"/>
      <c r="U215" s="52"/>
      <c r="V215" s="52"/>
      <c r="W215" s="52"/>
      <c r="X215" s="52"/>
      <c r="Y215" s="52"/>
      <c r="Z215" s="52"/>
    </row>
    <row r="216" spans="1:26" ht="20.25" customHeight="1">
      <c r="A216" s="63" t="str">
        <f>IF(OR(ISBLANK('PARTICIPANT NAME LIST'!$B216),'PARTICIPANT NAME LIST'!G216=7,'PARTICIPANT NAME LIST'!G216=8,'PARTICIPANT NAME LIST'!G216=9,'PARTICIPANT NAME LIST'!G216=10,'PARTICIPANT NAME LIST'!G216=11,'PARTICIPANT NAME LIST'!G216=12),"",COUNTA('PARTICIPANT NAME LIST'!$B$9:$B216)-COUNTIFS('PARTICIPANT NAME LIST'!$G$9:$G216,"&gt;=7",'PARTICIPANT NAME LIST'!$G$9:$G216,"&lt;=12"))</f>
        <v/>
      </c>
      <c r="B216" s="64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LIST'!$B216))</f>
        <v/>
      </c>
      <c r="C216" s="55"/>
      <c r="D216" s="65"/>
      <c r="E216" s="66" t="str">
        <f>IF(OR(ISBLANK('PARTICIPANT NAME LIST'!$B216),'PARTICIPANT NAME LIST'!$G216=7,'PARTICIPANT NAME LIST'!$G216=8,'PARTICIPANT NAME LIST'!$G216=9,'PARTICIPANT NAME LIST'!$G216=10,'PARTICIPANT NAME LIST'!$G216=11,'PARTICIPANT NAME LIST'!$G216=12),"",'PARTICIPANT NAME LIST'!$F216)</f>
        <v/>
      </c>
      <c r="F216" s="67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LIST'!$H216))</f>
        <v/>
      </c>
      <c r="G216" s="68" t="e">
        <f>IF(AND('PARTICIPANT NAME LIST'!$G216=3,'PARTICIPANT NAME LIST'!#REF!="C"),"ü","")</f>
        <v>#REF!</v>
      </c>
      <c r="H216" s="68" t="e">
        <f>IF(AND('PARTICIPANT NAME LIST'!$G216=4,'PARTICIPANT NAME LIST'!#REF!="C"),"ü","")</f>
        <v>#REF!</v>
      </c>
      <c r="I216" s="68" t="e">
        <f>IF(AND('PARTICIPANT NAME LIST'!$G216=5,'PARTICIPANT NAME LIST'!#REF!="C"),"ü","")</f>
        <v>#REF!</v>
      </c>
      <c r="J216" s="68" t="e">
        <f>IF(AND('PARTICIPANT NAME LIST'!$G216=6,'PARTICIPANT NAME LIST'!#REF!="C"),"ü","")</f>
        <v>#REF!</v>
      </c>
      <c r="K216" s="68" t="e">
        <f>IF(AND('PARTICIPANT NAME LIST'!$G216=3,'PARTICIPANT NAME LIST'!#REF!="E"),"ü","")</f>
        <v>#REF!</v>
      </c>
      <c r="L216" s="68" t="e">
        <f>IF(AND('PARTICIPANT NAME LIST'!$G216=4,'PARTICIPANT NAME LIST'!#REF!="E"),"ü","")</f>
        <v>#REF!</v>
      </c>
      <c r="M216" s="68" t="e">
        <f>IF(AND('PARTICIPANT NAME LIST'!$G216=5,'PARTICIPANT NAME LIST'!#REF!="E"),"ü","")</f>
        <v>#REF!</v>
      </c>
      <c r="N216" s="68" t="e">
        <f>IF(AND('PARTICIPANT NAME LIST'!$G216=6,'PARTICIPANT NAME LIST'!#REF!="E"),"ü","")</f>
        <v>#REF!</v>
      </c>
      <c r="O216" s="68" t="e">
        <f>IF(AND('PARTICIPANT NAME LIST'!$G216=3,'PARTICIPANT NAME LIST'!#REF!="M"),"ü","")</f>
        <v>#REF!</v>
      </c>
      <c r="P216" s="68" t="e">
        <f>IF(AND('PARTICIPANT NAME LIST'!$G216=4,'PARTICIPANT NAME LIST'!#REF!="M"),"ü","")</f>
        <v>#REF!</v>
      </c>
      <c r="Q216" s="68" t="e">
        <f>IF(AND('PARTICIPANT NAME LIST'!$G216=5,'PARTICIPANT NAME LIST'!#REF!="M"),"ü","")</f>
        <v>#REF!</v>
      </c>
      <c r="R216" s="68" t="e">
        <f>IF(AND('PARTICIPANT NAME LIST'!$G216=6,'PARTICIPANT NAME LIST'!#REF!="M"),"ü","")</f>
        <v>#REF!</v>
      </c>
      <c r="S216" s="52"/>
      <c r="T216" s="52"/>
      <c r="U216" s="52"/>
      <c r="V216" s="52"/>
      <c r="W216" s="52"/>
      <c r="X216" s="52"/>
      <c r="Y216" s="52"/>
      <c r="Z216" s="52"/>
    </row>
    <row r="217" spans="1:26" ht="20.25" customHeight="1">
      <c r="A217" s="63" t="str">
        <f>IF(OR(ISBLANK('PARTICIPANT NAME LIST'!$B217),'PARTICIPANT NAME LIST'!G217=7,'PARTICIPANT NAME LIST'!G217=8,'PARTICIPANT NAME LIST'!G217=9,'PARTICIPANT NAME LIST'!G217=10,'PARTICIPANT NAME LIST'!G217=11,'PARTICIPANT NAME LIST'!G217=12),"",COUNTA('PARTICIPANT NAME LIST'!$B$9:$B217)-COUNTIFS('PARTICIPANT NAME LIST'!$G$9:$G217,"&gt;=7",'PARTICIPANT NAME LIST'!$G$9:$G217,"&lt;=12"))</f>
        <v/>
      </c>
      <c r="B217" s="64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LIST'!$B217))</f>
        <v/>
      </c>
      <c r="C217" s="55"/>
      <c r="D217" s="65"/>
      <c r="E217" s="66" t="str">
        <f>IF(OR(ISBLANK('PARTICIPANT NAME LIST'!$B217),'PARTICIPANT NAME LIST'!$G217=7,'PARTICIPANT NAME LIST'!$G217=8,'PARTICIPANT NAME LIST'!$G217=9,'PARTICIPANT NAME LIST'!$G217=10,'PARTICIPANT NAME LIST'!$G217=11,'PARTICIPANT NAME LIST'!$G217=12),"",'PARTICIPANT NAME LIST'!$F217)</f>
        <v/>
      </c>
      <c r="F217" s="67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LIST'!$H217))</f>
        <v/>
      </c>
      <c r="G217" s="68" t="e">
        <f>IF(AND('PARTICIPANT NAME LIST'!$G217=3,'PARTICIPANT NAME LIST'!#REF!="C"),"ü","")</f>
        <v>#REF!</v>
      </c>
      <c r="H217" s="68" t="e">
        <f>IF(AND('PARTICIPANT NAME LIST'!$G217=4,'PARTICIPANT NAME LIST'!#REF!="C"),"ü","")</f>
        <v>#REF!</v>
      </c>
      <c r="I217" s="68" t="e">
        <f>IF(AND('PARTICIPANT NAME LIST'!$G217=5,'PARTICIPANT NAME LIST'!#REF!="C"),"ü","")</f>
        <v>#REF!</v>
      </c>
      <c r="J217" s="68" t="e">
        <f>IF(AND('PARTICIPANT NAME LIST'!$G217=6,'PARTICIPANT NAME LIST'!#REF!="C"),"ü","")</f>
        <v>#REF!</v>
      </c>
      <c r="K217" s="68" t="e">
        <f>IF(AND('PARTICIPANT NAME LIST'!$G217=3,'PARTICIPANT NAME LIST'!#REF!="E"),"ü","")</f>
        <v>#REF!</v>
      </c>
      <c r="L217" s="68" t="e">
        <f>IF(AND('PARTICIPANT NAME LIST'!$G217=4,'PARTICIPANT NAME LIST'!#REF!="E"),"ü","")</f>
        <v>#REF!</v>
      </c>
      <c r="M217" s="68" t="e">
        <f>IF(AND('PARTICIPANT NAME LIST'!$G217=5,'PARTICIPANT NAME LIST'!#REF!="E"),"ü","")</f>
        <v>#REF!</v>
      </c>
      <c r="N217" s="68" t="e">
        <f>IF(AND('PARTICIPANT NAME LIST'!$G217=6,'PARTICIPANT NAME LIST'!#REF!="E"),"ü","")</f>
        <v>#REF!</v>
      </c>
      <c r="O217" s="68" t="e">
        <f>IF(AND('PARTICIPANT NAME LIST'!$G217=3,'PARTICIPANT NAME LIST'!#REF!="M"),"ü","")</f>
        <v>#REF!</v>
      </c>
      <c r="P217" s="68" t="e">
        <f>IF(AND('PARTICIPANT NAME LIST'!$G217=4,'PARTICIPANT NAME LIST'!#REF!="M"),"ü","")</f>
        <v>#REF!</v>
      </c>
      <c r="Q217" s="68" t="e">
        <f>IF(AND('PARTICIPANT NAME LIST'!$G217=5,'PARTICIPANT NAME LIST'!#REF!="M"),"ü","")</f>
        <v>#REF!</v>
      </c>
      <c r="R217" s="68" t="e">
        <f>IF(AND('PARTICIPANT NAME LIST'!$G217=6,'PARTICIPANT NAME LIST'!#REF!="M"),"ü","")</f>
        <v>#REF!</v>
      </c>
      <c r="S217" s="52"/>
      <c r="T217" s="52"/>
      <c r="U217" s="52"/>
      <c r="V217" s="52"/>
      <c r="W217" s="52"/>
      <c r="X217" s="52"/>
      <c r="Y217" s="52"/>
      <c r="Z217" s="52"/>
    </row>
    <row r="218" spans="1:26" ht="20.25" customHeight="1">
      <c r="A218" s="63" t="str">
        <f>IF(OR(ISBLANK('PARTICIPANT NAME LIST'!$B218),'PARTICIPANT NAME LIST'!G218=7,'PARTICIPANT NAME LIST'!G218=8,'PARTICIPANT NAME LIST'!G218=9,'PARTICIPANT NAME LIST'!G218=10,'PARTICIPANT NAME LIST'!G218=11,'PARTICIPANT NAME LIST'!G218=12),"",COUNTA('PARTICIPANT NAME LIST'!$B$9:$B218)-COUNTIFS('PARTICIPANT NAME LIST'!$G$9:$G218,"&gt;=7",'PARTICIPANT NAME LIST'!$G$9:$G218,"&lt;=12"))</f>
        <v/>
      </c>
      <c r="B218" s="64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LIST'!$B218))</f>
        <v/>
      </c>
      <c r="C218" s="55"/>
      <c r="D218" s="65"/>
      <c r="E218" s="66" t="str">
        <f>IF(OR(ISBLANK('PARTICIPANT NAME LIST'!$B218),'PARTICIPANT NAME LIST'!$G218=7,'PARTICIPANT NAME LIST'!$G218=8,'PARTICIPANT NAME LIST'!$G218=9,'PARTICIPANT NAME LIST'!$G218=10,'PARTICIPANT NAME LIST'!$G218=11,'PARTICIPANT NAME LIST'!$G218=12),"",'PARTICIPANT NAME LIST'!$F218)</f>
        <v/>
      </c>
      <c r="F218" s="67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LIST'!$H218))</f>
        <v/>
      </c>
      <c r="G218" s="68" t="e">
        <f>IF(AND('PARTICIPANT NAME LIST'!$G218=3,'PARTICIPANT NAME LIST'!#REF!="C"),"ü","")</f>
        <v>#REF!</v>
      </c>
      <c r="H218" s="68" t="e">
        <f>IF(AND('PARTICIPANT NAME LIST'!$G218=4,'PARTICIPANT NAME LIST'!#REF!="C"),"ü","")</f>
        <v>#REF!</v>
      </c>
      <c r="I218" s="68" t="e">
        <f>IF(AND('PARTICIPANT NAME LIST'!$G218=5,'PARTICIPANT NAME LIST'!#REF!="C"),"ü","")</f>
        <v>#REF!</v>
      </c>
      <c r="J218" s="68" t="e">
        <f>IF(AND('PARTICIPANT NAME LIST'!$G218=6,'PARTICIPANT NAME LIST'!#REF!="C"),"ü","")</f>
        <v>#REF!</v>
      </c>
      <c r="K218" s="68" t="e">
        <f>IF(AND('PARTICIPANT NAME LIST'!$G218=3,'PARTICIPANT NAME LIST'!#REF!="E"),"ü","")</f>
        <v>#REF!</v>
      </c>
      <c r="L218" s="68" t="e">
        <f>IF(AND('PARTICIPANT NAME LIST'!$G218=4,'PARTICIPANT NAME LIST'!#REF!="E"),"ü","")</f>
        <v>#REF!</v>
      </c>
      <c r="M218" s="68" t="e">
        <f>IF(AND('PARTICIPANT NAME LIST'!$G218=5,'PARTICIPANT NAME LIST'!#REF!="E"),"ü","")</f>
        <v>#REF!</v>
      </c>
      <c r="N218" s="68" t="e">
        <f>IF(AND('PARTICIPANT NAME LIST'!$G218=6,'PARTICIPANT NAME LIST'!#REF!="E"),"ü","")</f>
        <v>#REF!</v>
      </c>
      <c r="O218" s="68" t="e">
        <f>IF(AND('PARTICIPANT NAME LIST'!$G218=3,'PARTICIPANT NAME LIST'!#REF!="M"),"ü","")</f>
        <v>#REF!</v>
      </c>
      <c r="P218" s="68" t="e">
        <f>IF(AND('PARTICIPANT NAME LIST'!$G218=4,'PARTICIPANT NAME LIST'!#REF!="M"),"ü","")</f>
        <v>#REF!</v>
      </c>
      <c r="Q218" s="68" t="e">
        <f>IF(AND('PARTICIPANT NAME LIST'!$G218=5,'PARTICIPANT NAME LIST'!#REF!="M"),"ü","")</f>
        <v>#REF!</v>
      </c>
      <c r="R218" s="68" t="e">
        <f>IF(AND('PARTICIPANT NAME LIST'!$G218=6,'PARTICIPANT NAME LIST'!#REF!="M"),"ü","")</f>
        <v>#REF!</v>
      </c>
      <c r="S218" s="52"/>
      <c r="T218" s="52"/>
      <c r="U218" s="52"/>
      <c r="V218" s="52"/>
      <c r="W218" s="52"/>
      <c r="X218" s="52"/>
      <c r="Y218" s="52"/>
      <c r="Z218" s="52"/>
    </row>
    <row r="219" spans="1:26" ht="20.25" customHeight="1">
      <c r="A219" s="63" t="str">
        <f>IF(OR(ISBLANK('PARTICIPANT NAME LIST'!$B219),'PARTICIPANT NAME LIST'!G219=7,'PARTICIPANT NAME LIST'!G219=8,'PARTICIPANT NAME LIST'!G219=9,'PARTICIPANT NAME LIST'!G219=10,'PARTICIPANT NAME LIST'!G219=11,'PARTICIPANT NAME LIST'!G219=12),"",COUNTA('PARTICIPANT NAME LIST'!$B$9:$B219)-COUNTIFS('PARTICIPANT NAME LIST'!$G$9:$G219,"&gt;=7",'PARTICIPANT NAME LIST'!$G$9:$G219,"&lt;=12"))</f>
        <v/>
      </c>
      <c r="B219" s="64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LIST'!$B219))</f>
        <v/>
      </c>
      <c r="C219" s="55"/>
      <c r="D219" s="65"/>
      <c r="E219" s="66" t="str">
        <f>IF(OR(ISBLANK('PARTICIPANT NAME LIST'!$B219),'PARTICIPANT NAME LIST'!$G219=7,'PARTICIPANT NAME LIST'!$G219=8,'PARTICIPANT NAME LIST'!$G219=9,'PARTICIPANT NAME LIST'!$G219=10,'PARTICIPANT NAME LIST'!$G219=11,'PARTICIPANT NAME LIST'!$G219=12),"",'PARTICIPANT NAME LIST'!$F219)</f>
        <v/>
      </c>
      <c r="F219" s="67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LIST'!$H219))</f>
        <v/>
      </c>
      <c r="G219" s="68" t="e">
        <f>IF(AND('PARTICIPANT NAME LIST'!$G219=3,'PARTICIPANT NAME LIST'!#REF!="C"),"ü","")</f>
        <v>#REF!</v>
      </c>
      <c r="H219" s="68" t="e">
        <f>IF(AND('PARTICIPANT NAME LIST'!$G219=4,'PARTICIPANT NAME LIST'!#REF!="C"),"ü","")</f>
        <v>#REF!</v>
      </c>
      <c r="I219" s="68" t="e">
        <f>IF(AND('PARTICIPANT NAME LIST'!$G219=5,'PARTICIPANT NAME LIST'!#REF!="C"),"ü","")</f>
        <v>#REF!</v>
      </c>
      <c r="J219" s="68" t="e">
        <f>IF(AND('PARTICIPANT NAME LIST'!$G219=6,'PARTICIPANT NAME LIST'!#REF!="C"),"ü","")</f>
        <v>#REF!</v>
      </c>
      <c r="K219" s="68" t="e">
        <f>IF(AND('PARTICIPANT NAME LIST'!$G219=3,'PARTICIPANT NAME LIST'!#REF!="E"),"ü","")</f>
        <v>#REF!</v>
      </c>
      <c r="L219" s="68" t="e">
        <f>IF(AND('PARTICIPANT NAME LIST'!$G219=4,'PARTICIPANT NAME LIST'!#REF!="E"),"ü","")</f>
        <v>#REF!</v>
      </c>
      <c r="M219" s="68" t="e">
        <f>IF(AND('PARTICIPANT NAME LIST'!$G219=5,'PARTICIPANT NAME LIST'!#REF!="E"),"ü","")</f>
        <v>#REF!</v>
      </c>
      <c r="N219" s="68" t="e">
        <f>IF(AND('PARTICIPANT NAME LIST'!$G219=6,'PARTICIPANT NAME LIST'!#REF!="E"),"ü","")</f>
        <v>#REF!</v>
      </c>
      <c r="O219" s="68" t="e">
        <f>IF(AND('PARTICIPANT NAME LIST'!$G219=3,'PARTICIPANT NAME LIST'!#REF!="M"),"ü","")</f>
        <v>#REF!</v>
      </c>
      <c r="P219" s="68" t="e">
        <f>IF(AND('PARTICIPANT NAME LIST'!$G219=4,'PARTICIPANT NAME LIST'!#REF!="M"),"ü","")</f>
        <v>#REF!</v>
      </c>
      <c r="Q219" s="68" t="e">
        <f>IF(AND('PARTICIPANT NAME LIST'!$G219=5,'PARTICIPANT NAME LIST'!#REF!="M"),"ü","")</f>
        <v>#REF!</v>
      </c>
      <c r="R219" s="68" t="e">
        <f>IF(AND('PARTICIPANT NAME LIST'!$G219=6,'PARTICIPANT NAME LIST'!#REF!="M"),"ü","")</f>
        <v>#REF!</v>
      </c>
      <c r="S219" s="52"/>
      <c r="T219" s="52"/>
      <c r="U219" s="52"/>
      <c r="V219" s="52"/>
      <c r="W219" s="52"/>
      <c r="X219" s="52"/>
      <c r="Y219" s="52"/>
      <c r="Z219" s="52"/>
    </row>
    <row r="220" spans="1:26" ht="20.25" customHeight="1">
      <c r="A220" s="63" t="str">
        <f>IF(OR(ISBLANK('PARTICIPANT NAME LIST'!$B220),'PARTICIPANT NAME LIST'!G220=7,'PARTICIPANT NAME LIST'!G220=8,'PARTICIPANT NAME LIST'!G220=9,'PARTICIPANT NAME LIST'!G220=10,'PARTICIPANT NAME LIST'!G220=11,'PARTICIPANT NAME LIST'!G220=12),"",COUNTA('PARTICIPANT NAME LIST'!$B$9:$B220)-COUNTIFS('PARTICIPANT NAME LIST'!$G$9:$G220,"&gt;=7",'PARTICIPANT NAME LIST'!$G$9:$G220,"&lt;=12"))</f>
        <v/>
      </c>
      <c r="B220" s="64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LIST'!$B220))</f>
        <v/>
      </c>
      <c r="C220" s="55"/>
      <c r="D220" s="65"/>
      <c r="E220" s="66" t="str">
        <f>IF(OR(ISBLANK('PARTICIPANT NAME LIST'!$B220),'PARTICIPANT NAME LIST'!$G220=7,'PARTICIPANT NAME LIST'!$G220=8,'PARTICIPANT NAME LIST'!$G220=9,'PARTICIPANT NAME LIST'!$G220=10,'PARTICIPANT NAME LIST'!$G220=11,'PARTICIPANT NAME LIST'!$G220=12),"",'PARTICIPANT NAME LIST'!$F220)</f>
        <v/>
      </c>
      <c r="F220" s="67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LIST'!$H220))</f>
        <v/>
      </c>
      <c r="G220" s="68" t="e">
        <f>IF(AND('PARTICIPANT NAME LIST'!$G220=3,'PARTICIPANT NAME LIST'!#REF!="C"),"ü","")</f>
        <v>#REF!</v>
      </c>
      <c r="H220" s="68" t="e">
        <f>IF(AND('PARTICIPANT NAME LIST'!$G220=4,'PARTICIPANT NAME LIST'!#REF!="C"),"ü","")</f>
        <v>#REF!</v>
      </c>
      <c r="I220" s="68" t="e">
        <f>IF(AND('PARTICIPANT NAME LIST'!$G220=5,'PARTICIPANT NAME LIST'!#REF!="C"),"ü","")</f>
        <v>#REF!</v>
      </c>
      <c r="J220" s="68" t="e">
        <f>IF(AND('PARTICIPANT NAME LIST'!$G220=6,'PARTICIPANT NAME LIST'!#REF!="C"),"ü","")</f>
        <v>#REF!</v>
      </c>
      <c r="K220" s="68" t="e">
        <f>IF(AND('PARTICIPANT NAME LIST'!$G220=3,'PARTICIPANT NAME LIST'!#REF!="E"),"ü","")</f>
        <v>#REF!</v>
      </c>
      <c r="L220" s="68" t="e">
        <f>IF(AND('PARTICIPANT NAME LIST'!$G220=4,'PARTICIPANT NAME LIST'!#REF!="E"),"ü","")</f>
        <v>#REF!</v>
      </c>
      <c r="M220" s="68" t="e">
        <f>IF(AND('PARTICIPANT NAME LIST'!$G220=5,'PARTICIPANT NAME LIST'!#REF!="E"),"ü","")</f>
        <v>#REF!</v>
      </c>
      <c r="N220" s="68" t="e">
        <f>IF(AND('PARTICIPANT NAME LIST'!$G220=6,'PARTICIPANT NAME LIST'!#REF!="E"),"ü","")</f>
        <v>#REF!</v>
      </c>
      <c r="O220" s="68" t="e">
        <f>IF(AND('PARTICIPANT NAME LIST'!$G220=3,'PARTICIPANT NAME LIST'!#REF!="M"),"ü","")</f>
        <v>#REF!</v>
      </c>
      <c r="P220" s="68" t="e">
        <f>IF(AND('PARTICIPANT NAME LIST'!$G220=4,'PARTICIPANT NAME LIST'!#REF!="M"),"ü","")</f>
        <v>#REF!</v>
      </c>
      <c r="Q220" s="68" t="e">
        <f>IF(AND('PARTICIPANT NAME LIST'!$G220=5,'PARTICIPANT NAME LIST'!#REF!="M"),"ü","")</f>
        <v>#REF!</v>
      </c>
      <c r="R220" s="68" t="e">
        <f>IF(AND('PARTICIPANT NAME LIST'!$G220=6,'PARTICIPANT NAME LIST'!#REF!="M"),"ü","")</f>
        <v>#REF!</v>
      </c>
      <c r="S220" s="52"/>
      <c r="T220" s="52"/>
      <c r="U220" s="52"/>
      <c r="V220" s="52"/>
      <c r="W220" s="52"/>
      <c r="X220" s="52"/>
      <c r="Y220" s="52"/>
      <c r="Z220" s="52"/>
    </row>
    <row r="221" spans="1:26" ht="20.25" customHeight="1">
      <c r="A221" s="63" t="str">
        <f>IF(OR(ISBLANK('PARTICIPANT NAME LIST'!$B221),'PARTICIPANT NAME LIST'!G221=7,'PARTICIPANT NAME LIST'!G221=8,'PARTICIPANT NAME LIST'!G221=9,'PARTICIPANT NAME LIST'!G221=10,'PARTICIPANT NAME LIST'!G221=11,'PARTICIPANT NAME LIST'!G221=12),"",COUNTA('PARTICIPANT NAME LIST'!$B$9:$B221)-COUNTIFS('PARTICIPANT NAME LIST'!$G$9:$G221,"&gt;=7",'PARTICIPANT NAME LIST'!$G$9:$G221,"&lt;=12"))</f>
        <v/>
      </c>
      <c r="B221" s="64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LIST'!$B221))</f>
        <v/>
      </c>
      <c r="C221" s="55"/>
      <c r="D221" s="65"/>
      <c r="E221" s="66" t="str">
        <f>IF(OR(ISBLANK('PARTICIPANT NAME LIST'!$B221),'PARTICIPANT NAME LIST'!$G221=7,'PARTICIPANT NAME LIST'!$G221=8,'PARTICIPANT NAME LIST'!$G221=9,'PARTICIPANT NAME LIST'!$G221=10,'PARTICIPANT NAME LIST'!$G221=11,'PARTICIPANT NAME LIST'!$G221=12),"",'PARTICIPANT NAME LIST'!$F221)</f>
        <v/>
      </c>
      <c r="F221" s="67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LIST'!$H221))</f>
        <v/>
      </c>
      <c r="G221" s="68" t="e">
        <f>IF(AND('PARTICIPANT NAME LIST'!$G221=3,'PARTICIPANT NAME LIST'!#REF!="C"),"ü","")</f>
        <v>#REF!</v>
      </c>
      <c r="H221" s="68" t="e">
        <f>IF(AND('PARTICIPANT NAME LIST'!$G221=4,'PARTICIPANT NAME LIST'!#REF!="C"),"ü","")</f>
        <v>#REF!</v>
      </c>
      <c r="I221" s="68" t="e">
        <f>IF(AND('PARTICIPANT NAME LIST'!$G221=5,'PARTICIPANT NAME LIST'!#REF!="C"),"ü","")</f>
        <v>#REF!</v>
      </c>
      <c r="J221" s="68" t="e">
        <f>IF(AND('PARTICIPANT NAME LIST'!$G221=6,'PARTICIPANT NAME LIST'!#REF!="C"),"ü","")</f>
        <v>#REF!</v>
      </c>
      <c r="K221" s="68" t="e">
        <f>IF(AND('PARTICIPANT NAME LIST'!$G221=3,'PARTICIPANT NAME LIST'!#REF!="E"),"ü","")</f>
        <v>#REF!</v>
      </c>
      <c r="L221" s="68" t="e">
        <f>IF(AND('PARTICIPANT NAME LIST'!$G221=4,'PARTICIPANT NAME LIST'!#REF!="E"),"ü","")</f>
        <v>#REF!</v>
      </c>
      <c r="M221" s="68" t="e">
        <f>IF(AND('PARTICIPANT NAME LIST'!$G221=5,'PARTICIPANT NAME LIST'!#REF!="E"),"ü","")</f>
        <v>#REF!</v>
      </c>
      <c r="N221" s="68" t="e">
        <f>IF(AND('PARTICIPANT NAME LIST'!$G221=6,'PARTICIPANT NAME LIST'!#REF!="E"),"ü","")</f>
        <v>#REF!</v>
      </c>
      <c r="O221" s="68" t="e">
        <f>IF(AND('PARTICIPANT NAME LIST'!$G221=3,'PARTICIPANT NAME LIST'!#REF!="M"),"ü","")</f>
        <v>#REF!</v>
      </c>
      <c r="P221" s="68" t="e">
        <f>IF(AND('PARTICIPANT NAME LIST'!$G221=4,'PARTICIPANT NAME LIST'!#REF!="M"),"ü","")</f>
        <v>#REF!</v>
      </c>
      <c r="Q221" s="68" t="e">
        <f>IF(AND('PARTICIPANT NAME LIST'!$G221=5,'PARTICIPANT NAME LIST'!#REF!="M"),"ü","")</f>
        <v>#REF!</v>
      </c>
      <c r="R221" s="68" t="e">
        <f>IF(AND('PARTICIPANT NAME LIST'!$G221=6,'PARTICIPANT NAME LIST'!#REF!="M"),"ü","")</f>
        <v>#REF!</v>
      </c>
      <c r="S221" s="52"/>
      <c r="T221" s="52"/>
      <c r="U221" s="52"/>
      <c r="V221" s="52"/>
      <c r="W221" s="52"/>
      <c r="X221" s="52"/>
      <c r="Y221" s="52"/>
      <c r="Z221" s="52"/>
    </row>
    <row r="222" spans="1:26" ht="20.25" customHeight="1">
      <c r="A222" s="63" t="str">
        <f>IF(OR(ISBLANK('PARTICIPANT NAME LIST'!$B222),'PARTICIPANT NAME LIST'!G222=7,'PARTICIPANT NAME LIST'!G222=8,'PARTICIPANT NAME LIST'!G222=9,'PARTICIPANT NAME LIST'!G222=10,'PARTICIPANT NAME LIST'!G222=11,'PARTICIPANT NAME LIST'!G222=12),"",COUNTA('PARTICIPANT NAME LIST'!$B$9:$B222)-COUNTIFS('PARTICIPANT NAME LIST'!$G$9:$G222,"&gt;=7",'PARTICIPANT NAME LIST'!$G$9:$G222,"&lt;=12"))</f>
        <v/>
      </c>
      <c r="B222" s="64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LIST'!$B222))</f>
        <v/>
      </c>
      <c r="C222" s="55"/>
      <c r="D222" s="65"/>
      <c r="E222" s="66" t="str">
        <f>IF(OR(ISBLANK('PARTICIPANT NAME LIST'!$B222),'PARTICIPANT NAME LIST'!$G222=7,'PARTICIPANT NAME LIST'!$G222=8,'PARTICIPANT NAME LIST'!$G222=9,'PARTICIPANT NAME LIST'!$G222=10,'PARTICIPANT NAME LIST'!$G222=11,'PARTICIPANT NAME LIST'!$G222=12),"",'PARTICIPANT NAME LIST'!$F222)</f>
        <v/>
      </c>
      <c r="F222" s="67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LIST'!$H222))</f>
        <v/>
      </c>
      <c r="G222" s="68" t="e">
        <f>IF(AND('PARTICIPANT NAME LIST'!$G222=3,'PARTICIPANT NAME LIST'!#REF!="C"),"ü","")</f>
        <v>#REF!</v>
      </c>
      <c r="H222" s="68" t="e">
        <f>IF(AND('PARTICIPANT NAME LIST'!$G222=4,'PARTICIPANT NAME LIST'!#REF!="C"),"ü","")</f>
        <v>#REF!</v>
      </c>
      <c r="I222" s="68" t="e">
        <f>IF(AND('PARTICIPANT NAME LIST'!$G222=5,'PARTICIPANT NAME LIST'!#REF!="C"),"ü","")</f>
        <v>#REF!</v>
      </c>
      <c r="J222" s="68" t="e">
        <f>IF(AND('PARTICIPANT NAME LIST'!$G222=6,'PARTICIPANT NAME LIST'!#REF!="C"),"ü","")</f>
        <v>#REF!</v>
      </c>
      <c r="K222" s="68" t="e">
        <f>IF(AND('PARTICIPANT NAME LIST'!$G222=3,'PARTICIPANT NAME LIST'!#REF!="E"),"ü","")</f>
        <v>#REF!</v>
      </c>
      <c r="L222" s="68" t="e">
        <f>IF(AND('PARTICIPANT NAME LIST'!$G222=4,'PARTICIPANT NAME LIST'!#REF!="E"),"ü","")</f>
        <v>#REF!</v>
      </c>
      <c r="M222" s="68" t="e">
        <f>IF(AND('PARTICIPANT NAME LIST'!$G222=5,'PARTICIPANT NAME LIST'!#REF!="E"),"ü","")</f>
        <v>#REF!</v>
      </c>
      <c r="N222" s="68" t="e">
        <f>IF(AND('PARTICIPANT NAME LIST'!$G222=6,'PARTICIPANT NAME LIST'!#REF!="E"),"ü","")</f>
        <v>#REF!</v>
      </c>
      <c r="O222" s="68" t="e">
        <f>IF(AND('PARTICIPANT NAME LIST'!$G222=3,'PARTICIPANT NAME LIST'!#REF!="M"),"ü","")</f>
        <v>#REF!</v>
      </c>
      <c r="P222" s="68" t="e">
        <f>IF(AND('PARTICIPANT NAME LIST'!$G222=4,'PARTICIPANT NAME LIST'!#REF!="M"),"ü","")</f>
        <v>#REF!</v>
      </c>
      <c r="Q222" s="68" t="e">
        <f>IF(AND('PARTICIPANT NAME LIST'!$G222=5,'PARTICIPANT NAME LIST'!#REF!="M"),"ü","")</f>
        <v>#REF!</v>
      </c>
      <c r="R222" s="68" t="e">
        <f>IF(AND('PARTICIPANT NAME LIST'!$G222=6,'PARTICIPANT NAME LIST'!#REF!="M"),"ü","")</f>
        <v>#REF!</v>
      </c>
      <c r="S222" s="52"/>
      <c r="T222" s="52"/>
      <c r="U222" s="52"/>
      <c r="V222" s="52"/>
      <c r="W222" s="52"/>
      <c r="X222" s="52"/>
      <c r="Y222" s="52"/>
      <c r="Z222" s="52"/>
    </row>
    <row r="223" spans="1:26" ht="20.25" customHeight="1">
      <c r="A223" s="63" t="str">
        <f>IF(OR(ISBLANK('PARTICIPANT NAME LIST'!$B223),'PARTICIPANT NAME LIST'!G223=7,'PARTICIPANT NAME LIST'!G223=8,'PARTICIPANT NAME LIST'!G223=9,'PARTICIPANT NAME LIST'!G223=10,'PARTICIPANT NAME LIST'!G223=11,'PARTICIPANT NAME LIST'!G223=12),"",COUNTA('PARTICIPANT NAME LIST'!$B$9:$B223)-COUNTIFS('PARTICIPANT NAME LIST'!$G$9:$G223,"&gt;=7",'PARTICIPANT NAME LIST'!$G$9:$G223,"&lt;=12"))</f>
        <v/>
      </c>
      <c r="B223" s="64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LIST'!$B223))</f>
        <v/>
      </c>
      <c r="C223" s="55"/>
      <c r="D223" s="65"/>
      <c r="E223" s="66" t="str">
        <f>IF(OR(ISBLANK('PARTICIPANT NAME LIST'!$B223),'PARTICIPANT NAME LIST'!$G223=7,'PARTICIPANT NAME LIST'!$G223=8,'PARTICIPANT NAME LIST'!$G223=9,'PARTICIPANT NAME LIST'!$G223=10,'PARTICIPANT NAME LIST'!$G223=11,'PARTICIPANT NAME LIST'!$G223=12),"",'PARTICIPANT NAME LIST'!$F223)</f>
        <v/>
      </c>
      <c r="F223" s="67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LIST'!$H223))</f>
        <v/>
      </c>
      <c r="G223" s="68" t="e">
        <f>IF(AND('PARTICIPANT NAME LIST'!$G223=3,'PARTICIPANT NAME LIST'!#REF!="C"),"ü","")</f>
        <v>#REF!</v>
      </c>
      <c r="H223" s="68" t="e">
        <f>IF(AND('PARTICIPANT NAME LIST'!$G223=4,'PARTICIPANT NAME LIST'!#REF!="C"),"ü","")</f>
        <v>#REF!</v>
      </c>
      <c r="I223" s="68" t="e">
        <f>IF(AND('PARTICIPANT NAME LIST'!$G223=5,'PARTICIPANT NAME LIST'!#REF!="C"),"ü","")</f>
        <v>#REF!</v>
      </c>
      <c r="J223" s="68" t="e">
        <f>IF(AND('PARTICIPANT NAME LIST'!$G223=6,'PARTICIPANT NAME LIST'!#REF!="C"),"ü","")</f>
        <v>#REF!</v>
      </c>
      <c r="K223" s="68" t="e">
        <f>IF(AND('PARTICIPANT NAME LIST'!$G223=3,'PARTICIPANT NAME LIST'!#REF!="E"),"ü","")</f>
        <v>#REF!</v>
      </c>
      <c r="L223" s="68" t="e">
        <f>IF(AND('PARTICIPANT NAME LIST'!$G223=4,'PARTICIPANT NAME LIST'!#REF!="E"),"ü","")</f>
        <v>#REF!</v>
      </c>
      <c r="M223" s="68" t="e">
        <f>IF(AND('PARTICIPANT NAME LIST'!$G223=5,'PARTICIPANT NAME LIST'!#REF!="E"),"ü","")</f>
        <v>#REF!</v>
      </c>
      <c r="N223" s="68" t="e">
        <f>IF(AND('PARTICIPANT NAME LIST'!$G223=6,'PARTICIPANT NAME LIST'!#REF!="E"),"ü","")</f>
        <v>#REF!</v>
      </c>
      <c r="O223" s="68" t="e">
        <f>IF(AND('PARTICIPANT NAME LIST'!$G223=3,'PARTICIPANT NAME LIST'!#REF!="M"),"ü","")</f>
        <v>#REF!</v>
      </c>
      <c r="P223" s="68" t="e">
        <f>IF(AND('PARTICIPANT NAME LIST'!$G223=4,'PARTICIPANT NAME LIST'!#REF!="M"),"ü","")</f>
        <v>#REF!</v>
      </c>
      <c r="Q223" s="68" t="e">
        <f>IF(AND('PARTICIPANT NAME LIST'!$G223=5,'PARTICIPANT NAME LIST'!#REF!="M"),"ü","")</f>
        <v>#REF!</v>
      </c>
      <c r="R223" s="68" t="e">
        <f>IF(AND('PARTICIPANT NAME LIST'!$G223=6,'PARTICIPANT NAME LIST'!#REF!="M"),"ü","")</f>
        <v>#REF!</v>
      </c>
      <c r="S223" s="52"/>
      <c r="T223" s="52"/>
      <c r="U223" s="52"/>
      <c r="V223" s="52"/>
      <c r="W223" s="52"/>
      <c r="X223" s="52"/>
      <c r="Y223" s="52"/>
      <c r="Z223" s="52"/>
    </row>
    <row r="224" spans="1:26" ht="20.25" customHeight="1">
      <c r="A224" s="63" t="str">
        <f>IF(OR(ISBLANK('PARTICIPANT NAME LIST'!$B224),'PARTICIPANT NAME LIST'!G224=7,'PARTICIPANT NAME LIST'!G224=8,'PARTICIPANT NAME LIST'!G224=9,'PARTICIPANT NAME LIST'!G224=10,'PARTICIPANT NAME LIST'!G224=11,'PARTICIPANT NAME LIST'!G224=12),"",COUNTA('PARTICIPANT NAME LIST'!$B$9:$B224)-COUNTIFS('PARTICIPANT NAME LIST'!$G$9:$G224,"&gt;=7",'PARTICIPANT NAME LIST'!$G$9:$G224,"&lt;=12"))</f>
        <v/>
      </c>
      <c r="B224" s="64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LIST'!$B224))</f>
        <v/>
      </c>
      <c r="C224" s="55"/>
      <c r="D224" s="65"/>
      <c r="E224" s="66" t="str">
        <f>IF(OR(ISBLANK('PARTICIPANT NAME LIST'!$B224),'PARTICIPANT NAME LIST'!$G224=7,'PARTICIPANT NAME LIST'!$G224=8,'PARTICIPANT NAME LIST'!$G224=9,'PARTICIPANT NAME LIST'!$G224=10,'PARTICIPANT NAME LIST'!$G224=11,'PARTICIPANT NAME LIST'!$G224=12),"",'PARTICIPANT NAME LIST'!$F224)</f>
        <v/>
      </c>
      <c r="F224" s="67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LIST'!$H224))</f>
        <v/>
      </c>
      <c r="G224" s="68" t="e">
        <f>IF(AND('PARTICIPANT NAME LIST'!$G224=3,'PARTICIPANT NAME LIST'!#REF!="C"),"ü","")</f>
        <v>#REF!</v>
      </c>
      <c r="H224" s="68" t="e">
        <f>IF(AND('PARTICIPANT NAME LIST'!$G224=4,'PARTICIPANT NAME LIST'!#REF!="C"),"ü","")</f>
        <v>#REF!</v>
      </c>
      <c r="I224" s="68" t="e">
        <f>IF(AND('PARTICIPANT NAME LIST'!$G224=5,'PARTICIPANT NAME LIST'!#REF!="C"),"ü","")</f>
        <v>#REF!</v>
      </c>
      <c r="J224" s="68" t="e">
        <f>IF(AND('PARTICIPANT NAME LIST'!$G224=6,'PARTICIPANT NAME LIST'!#REF!="C"),"ü","")</f>
        <v>#REF!</v>
      </c>
      <c r="K224" s="68" t="e">
        <f>IF(AND('PARTICIPANT NAME LIST'!$G224=3,'PARTICIPANT NAME LIST'!#REF!="E"),"ü","")</f>
        <v>#REF!</v>
      </c>
      <c r="L224" s="68" t="e">
        <f>IF(AND('PARTICIPANT NAME LIST'!$G224=4,'PARTICIPANT NAME LIST'!#REF!="E"),"ü","")</f>
        <v>#REF!</v>
      </c>
      <c r="M224" s="68" t="e">
        <f>IF(AND('PARTICIPANT NAME LIST'!$G224=5,'PARTICIPANT NAME LIST'!#REF!="E"),"ü","")</f>
        <v>#REF!</v>
      </c>
      <c r="N224" s="68" t="e">
        <f>IF(AND('PARTICIPANT NAME LIST'!$G224=6,'PARTICIPANT NAME LIST'!#REF!="E"),"ü","")</f>
        <v>#REF!</v>
      </c>
      <c r="O224" s="68" t="e">
        <f>IF(AND('PARTICIPANT NAME LIST'!$G224=3,'PARTICIPANT NAME LIST'!#REF!="M"),"ü","")</f>
        <v>#REF!</v>
      </c>
      <c r="P224" s="68" t="e">
        <f>IF(AND('PARTICIPANT NAME LIST'!$G224=4,'PARTICIPANT NAME LIST'!#REF!="M"),"ü","")</f>
        <v>#REF!</v>
      </c>
      <c r="Q224" s="68" t="e">
        <f>IF(AND('PARTICIPANT NAME LIST'!$G224=5,'PARTICIPANT NAME LIST'!#REF!="M"),"ü","")</f>
        <v>#REF!</v>
      </c>
      <c r="R224" s="68" t="e">
        <f>IF(AND('PARTICIPANT NAME LIST'!$G224=6,'PARTICIPANT NAME LIST'!#REF!="M"),"ü","")</f>
        <v>#REF!</v>
      </c>
      <c r="S224" s="52"/>
      <c r="T224" s="52"/>
      <c r="U224" s="52"/>
      <c r="V224" s="52"/>
      <c r="W224" s="52"/>
      <c r="X224" s="52"/>
      <c r="Y224" s="52"/>
      <c r="Z224" s="52"/>
    </row>
    <row r="225" spans="1:26" ht="20.25" customHeight="1">
      <c r="A225" s="63" t="str">
        <f>IF(OR(ISBLANK('PARTICIPANT NAME LIST'!$B225),'PARTICIPANT NAME LIST'!G225=7,'PARTICIPANT NAME LIST'!G225=8,'PARTICIPANT NAME LIST'!G225=9,'PARTICIPANT NAME LIST'!G225=10,'PARTICIPANT NAME LIST'!G225=11,'PARTICIPANT NAME LIST'!G225=12),"",COUNTA('PARTICIPANT NAME LIST'!$B$9:$B225)-COUNTIFS('PARTICIPANT NAME LIST'!$G$9:$G225,"&gt;=7",'PARTICIPANT NAME LIST'!$G$9:$G225,"&lt;=12"))</f>
        <v/>
      </c>
      <c r="B225" s="64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LIST'!$B225))</f>
        <v/>
      </c>
      <c r="C225" s="55"/>
      <c r="D225" s="65"/>
      <c r="E225" s="66" t="str">
        <f>IF(OR(ISBLANK('PARTICIPANT NAME LIST'!$B225),'PARTICIPANT NAME LIST'!$G225=7,'PARTICIPANT NAME LIST'!$G225=8,'PARTICIPANT NAME LIST'!$G225=9,'PARTICIPANT NAME LIST'!$G225=10,'PARTICIPANT NAME LIST'!$G225=11,'PARTICIPANT NAME LIST'!$G225=12),"",'PARTICIPANT NAME LIST'!$F225)</f>
        <v/>
      </c>
      <c r="F225" s="67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LIST'!$H225))</f>
        <v/>
      </c>
      <c r="G225" s="68" t="e">
        <f>IF(AND('PARTICIPANT NAME LIST'!$G225=3,'PARTICIPANT NAME LIST'!#REF!="C"),"ü","")</f>
        <v>#REF!</v>
      </c>
      <c r="H225" s="68" t="e">
        <f>IF(AND('PARTICIPANT NAME LIST'!$G225=4,'PARTICIPANT NAME LIST'!#REF!="C"),"ü","")</f>
        <v>#REF!</v>
      </c>
      <c r="I225" s="68" t="e">
        <f>IF(AND('PARTICIPANT NAME LIST'!$G225=5,'PARTICIPANT NAME LIST'!#REF!="C"),"ü","")</f>
        <v>#REF!</v>
      </c>
      <c r="J225" s="68" t="e">
        <f>IF(AND('PARTICIPANT NAME LIST'!$G225=6,'PARTICIPANT NAME LIST'!#REF!="C"),"ü","")</f>
        <v>#REF!</v>
      </c>
      <c r="K225" s="68" t="e">
        <f>IF(AND('PARTICIPANT NAME LIST'!$G225=3,'PARTICIPANT NAME LIST'!#REF!="E"),"ü","")</f>
        <v>#REF!</v>
      </c>
      <c r="L225" s="68" t="e">
        <f>IF(AND('PARTICIPANT NAME LIST'!$G225=4,'PARTICIPANT NAME LIST'!#REF!="E"),"ü","")</f>
        <v>#REF!</v>
      </c>
      <c r="M225" s="68" t="e">
        <f>IF(AND('PARTICIPANT NAME LIST'!$G225=5,'PARTICIPANT NAME LIST'!#REF!="E"),"ü","")</f>
        <v>#REF!</v>
      </c>
      <c r="N225" s="68" t="e">
        <f>IF(AND('PARTICIPANT NAME LIST'!$G225=6,'PARTICIPANT NAME LIST'!#REF!="E"),"ü","")</f>
        <v>#REF!</v>
      </c>
      <c r="O225" s="68" t="e">
        <f>IF(AND('PARTICIPANT NAME LIST'!$G225=3,'PARTICIPANT NAME LIST'!#REF!="M"),"ü","")</f>
        <v>#REF!</v>
      </c>
      <c r="P225" s="68" t="e">
        <f>IF(AND('PARTICIPANT NAME LIST'!$G225=4,'PARTICIPANT NAME LIST'!#REF!="M"),"ü","")</f>
        <v>#REF!</v>
      </c>
      <c r="Q225" s="68" t="e">
        <f>IF(AND('PARTICIPANT NAME LIST'!$G225=5,'PARTICIPANT NAME LIST'!#REF!="M"),"ü","")</f>
        <v>#REF!</v>
      </c>
      <c r="R225" s="68" t="e">
        <f>IF(AND('PARTICIPANT NAME LIST'!$G225=6,'PARTICIPANT NAME LIST'!#REF!="M"),"ü","")</f>
        <v>#REF!</v>
      </c>
      <c r="S225" s="52"/>
      <c r="T225" s="52"/>
      <c r="U225" s="52"/>
      <c r="V225" s="52"/>
      <c r="W225" s="52"/>
      <c r="X225" s="52"/>
      <c r="Y225" s="52"/>
      <c r="Z225" s="52"/>
    </row>
    <row r="226" spans="1:26" ht="20.25" customHeight="1">
      <c r="A226" s="63" t="str">
        <f>IF(OR(ISBLANK('PARTICIPANT NAME LIST'!$B226),'PARTICIPANT NAME LIST'!G226=7,'PARTICIPANT NAME LIST'!G226=8,'PARTICIPANT NAME LIST'!G226=9,'PARTICIPANT NAME LIST'!G226=10,'PARTICIPANT NAME LIST'!G226=11,'PARTICIPANT NAME LIST'!G226=12),"",COUNTA('PARTICIPANT NAME LIST'!$B$9:$B226)-COUNTIFS('PARTICIPANT NAME LIST'!$G$9:$G226,"&gt;=7",'PARTICIPANT NAME LIST'!$G$9:$G226,"&lt;=12"))</f>
        <v/>
      </c>
      <c r="B226" s="64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LIST'!$B226))</f>
        <v/>
      </c>
      <c r="C226" s="55"/>
      <c r="D226" s="65"/>
      <c r="E226" s="66" t="str">
        <f>IF(OR(ISBLANK('PARTICIPANT NAME LIST'!$B226),'PARTICIPANT NAME LIST'!$G226=7,'PARTICIPANT NAME LIST'!$G226=8,'PARTICIPANT NAME LIST'!$G226=9,'PARTICIPANT NAME LIST'!$G226=10,'PARTICIPANT NAME LIST'!$G226=11,'PARTICIPANT NAME LIST'!$G226=12),"",'PARTICIPANT NAME LIST'!$F226)</f>
        <v/>
      </c>
      <c r="F226" s="67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LIST'!$H226))</f>
        <v/>
      </c>
      <c r="G226" s="68" t="e">
        <f>IF(AND('PARTICIPANT NAME LIST'!$G226=3,'PARTICIPANT NAME LIST'!#REF!="C"),"ü","")</f>
        <v>#REF!</v>
      </c>
      <c r="H226" s="68" t="e">
        <f>IF(AND('PARTICIPANT NAME LIST'!$G226=4,'PARTICIPANT NAME LIST'!#REF!="C"),"ü","")</f>
        <v>#REF!</v>
      </c>
      <c r="I226" s="68" t="e">
        <f>IF(AND('PARTICIPANT NAME LIST'!$G226=5,'PARTICIPANT NAME LIST'!#REF!="C"),"ü","")</f>
        <v>#REF!</v>
      </c>
      <c r="J226" s="68" t="e">
        <f>IF(AND('PARTICIPANT NAME LIST'!$G226=6,'PARTICIPANT NAME LIST'!#REF!="C"),"ü","")</f>
        <v>#REF!</v>
      </c>
      <c r="K226" s="68" t="e">
        <f>IF(AND('PARTICIPANT NAME LIST'!$G226=3,'PARTICIPANT NAME LIST'!#REF!="E"),"ü","")</f>
        <v>#REF!</v>
      </c>
      <c r="L226" s="68" t="e">
        <f>IF(AND('PARTICIPANT NAME LIST'!$G226=4,'PARTICIPANT NAME LIST'!#REF!="E"),"ü","")</f>
        <v>#REF!</v>
      </c>
      <c r="M226" s="68" t="e">
        <f>IF(AND('PARTICIPANT NAME LIST'!$G226=5,'PARTICIPANT NAME LIST'!#REF!="E"),"ü","")</f>
        <v>#REF!</v>
      </c>
      <c r="N226" s="68" t="e">
        <f>IF(AND('PARTICIPANT NAME LIST'!$G226=6,'PARTICIPANT NAME LIST'!#REF!="E"),"ü","")</f>
        <v>#REF!</v>
      </c>
      <c r="O226" s="68" t="e">
        <f>IF(AND('PARTICIPANT NAME LIST'!$G226=3,'PARTICIPANT NAME LIST'!#REF!="M"),"ü","")</f>
        <v>#REF!</v>
      </c>
      <c r="P226" s="68" t="e">
        <f>IF(AND('PARTICIPANT NAME LIST'!$G226=4,'PARTICIPANT NAME LIST'!#REF!="M"),"ü","")</f>
        <v>#REF!</v>
      </c>
      <c r="Q226" s="68" t="e">
        <f>IF(AND('PARTICIPANT NAME LIST'!$G226=5,'PARTICIPANT NAME LIST'!#REF!="M"),"ü","")</f>
        <v>#REF!</v>
      </c>
      <c r="R226" s="68" t="e">
        <f>IF(AND('PARTICIPANT NAME LIST'!$G226=6,'PARTICIPANT NAME LIST'!#REF!="M"),"ü","")</f>
        <v>#REF!</v>
      </c>
      <c r="S226" s="52"/>
      <c r="T226" s="52"/>
      <c r="U226" s="52"/>
      <c r="V226" s="52"/>
      <c r="W226" s="52"/>
      <c r="X226" s="52"/>
      <c r="Y226" s="52"/>
      <c r="Z226" s="52"/>
    </row>
    <row r="227" spans="1:26" ht="20.25" customHeight="1">
      <c r="A227" s="63" t="str">
        <f>IF(OR(ISBLANK('PARTICIPANT NAME LIST'!$B227),'PARTICIPANT NAME LIST'!G227=7,'PARTICIPANT NAME LIST'!G227=8,'PARTICIPANT NAME LIST'!G227=9,'PARTICIPANT NAME LIST'!G227=10,'PARTICIPANT NAME LIST'!G227=11,'PARTICIPANT NAME LIST'!G227=12),"",COUNTA('PARTICIPANT NAME LIST'!$B$9:$B227)-COUNTIFS('PARTICIPANT NAME LIST'!$G$9:$G227,"&gt;=7",'PARTICIPANT NAME LIST'!$G$9:$G227,"&lt;=12"))</f>
        <v/>
      </c>
      <c r="B227" s="64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LIST'!$B227))</f>
        <v/>
      </c>
      <c r="C227" s="55"/>
      <c r="D227" s="65"/>
      <c r="E227" s="66" t="str">
        <f>IF(OR(ISBLANK('PARTICIPANT NAME LIST'!$B227),'PARTICIPANT NAME LIST'!$G227=7,'PARTICIPANT NAME LIST'!$G227=8,'PARTICIPANT NAME LIST'!$G227=9,'PARTICIPANT NAME LIST'!$G227=10,'PARTICIPANT NAME LIST'!$G227=11,'PARTICIPANT NAME LIST'!$G227=12),"",'PARTICIPANT NAME LIST'!$F227)</f>
        <v/>
      </c>
      <c r="F227" s="67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LIST'!$H227))</f>
        <v/>
      </c>
      <c r="G227" s="68" t="e">
        <f>IF(AND('PARTICIPANT NAME LIST'!$G227=3,'PARTICIPANT NAME LIST'!#REF!="C"),"ü","")</f>
        <v>#REF!</v>
      </c>
      <c r="H227" s="68" t="e">
        <f>IF(AND('PARTICIPANT NAME LIST'!$G227=4,'PARTICIPANT NAME LIST'!#REF!="C"),"ü","")</f>
        <v>#REF!</v>
      </c>
      <c r="I227" s="68" t="e">
        <f>IF(AND('PARTICIPANT NAME LIST'!$G227=5,'PARTICIPANT NAME LIST'!#REF!="C"),"ü","")</f>
        <v>#REF!</v>
      </c>
      <c r="J227" s="68" t="e">
        <f>IF(AND('PARTICIPANT NAME LIST'!$G227=6,'PARTICIPANT NAME LIST'!#REF!="C"),"ü","")</f>
        <v>#REF!</v>
      </c>
      <c r="K227" s="68" t="e">
        <f>IF(AND('PARTICIPANT NAME LIST'!$G227=3,'PARTICIPANT NAME LIST'!#REF!="E"),"ü","")</f>
        <v>#REF!</v>
      </c>
      <c r="L227" s="68" t="e">
        <f>IF(AND('PARTICIPANT NAME LIST'!$G227=4,'PARTICIPANT NAME LIST'!#REF!="E"),"ü","")</f>
        <v>#REF!</v>
      </c>
      <c r="M227" s="68" t="e">
        <f>IF(AND('PARTICIPANT NAME LIST'!$G227=5,'PARTICIPANT NAME LIST'!#REF!="E"),"ü","")</f>
        <v>#REF!</v>
      </c>
      <c r="N227" s="68" t="e">
        <f>IF(AND('PARTICIPANT NAME LIST'!$G227=6,'PARTICIPANT NAME LIST'!#REF!="E"),"ü","")</f>
        <v>#REF!</v>
      </c>
      <c r="O227" s="68" t="e">
        <f>IF(AND('PARTICIPANT NAME LIST'!$G227=3,'PARTICIPANT NAME LIST'!#REF!="M"),"ü","")</f>
        <v>#REF!</v>
      </c>
      <c r="P227" s="68" t="e">
        <f>IF(AND('PARTICIPANT NAME LIST'!$G227=4,'PARTICIPANT NAME LIST'!#REF!="M"),"ü","")</f>
        <v>#REF!</v>
      </c>
      <c r="Q227" s="68" t="e">
        <f>IF(AND('PARTICIPANT NAME LIST'!$G227=5,'PARTICIPANT NAME LIST'!#REF!="M"),"ü","")</f>
        <v>#REF!</v>
      </c>
      <c r="R227" s="68" t="e">
        <f>IF(AND('PARTICIPANT NAME LIST'!$G227=6,'PARTICIPANT NAME LIST'!#REF!="M"),"ü","")</f>
        <v>#REF!</v>
      </c>
      <c r="S227" s="52"/>
      <c r="T227" s="52"/>
      <c r="U227" s="52"/>
      <c r="V227" s="52"/>
      <c r="W227" s="52"/>
      <c r="X227" s="52"/>
      <c r="Y227" s="52"/>
      <c r="Z227" s="52"/>
    </row>
    <row r="228" spans="1:26" ht="20.25" customHeight="1">
      <c r="A228" s="63" t="str">
        <f>IF(OR(ISBLANK('PARTICIPANT NAME LIST'!$B228),'PARTICIPANT NAME LIST'!G228=7,'PARTICIPANT NAME LIST'!G228=8,'PARTICIPANT NAME LIST'!G228=9,'PARTICIPANT NAME LIST'!G228=10,'PARTICIPANT NAME LIST'!G228=11,'PARTICIPANT NAME LIST'!G228=12),"",COUNTA('PARTICIPANT NAME LIST'!$B$9:$B228)-COUNTIFS('PARTICIPANT NAME LIST'!$G$9:$G228,"&gt;=7",'PARTICIPANT NAME LIST'!$G$9:$G228,"&lt;=12"))</f>
        <v/>
      </c>
      <c r="B228" s="64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LIST'!$B228))</f>
        <v/>
      </c>
      <c r="C228" s="55"/>
      <c r="D228" s="65"/>
      <c r="E228" s="66" t="str">
        <f>IF(OR(ISBLANK('PARTICIPANT NAME LIST'!$B228),'PARTICIPANT NAME LIST'!$G228=7,'PARTICIPANT NAME LIST'!$G228=8,'PARTICIPANT NAME LIST'!$G228=9,'PARTICIPANT NAME LIST'!$G228=10,'PARTICIPANT NAME LIST'!$G228=11,'PARTICIPANT NAME LIST'!$G228=12),"",'PARTICIPANT NAME LIST'!$F228)</f>
        <v/>
      </c>
      <c r="F228" s="67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LIST'!$H228))</f>
        <v/>
      </c>
      <c r="G228" s="68" t="e">
        <f>IF(AND('PARTICIPANT NAME LIST'!$G228=3,'PARTICIPANT NAME LIST'!#REF!="C"),"ü","")</f>
        <v>#REF!</v>
      </c>
      <c r="H228" s="68" t="e">
        <f>IF(AND('PARTICIPANT NAME LIST'!$G228=4,'PARTICIPANT NAME LIST'!#REF!="C"),"ü","")</f>
        <v>#REF!</v>
      </c>
      <c r="I228" s="68" t="e">
        <f>IF(AND('PARTICIPANT NAME LIST'!$G228=5,'PARTICIPANT NAME LIST'!#REF!="C"),"ü","")</f>
        <v>#REF!</v>
      </c>
      <c r="J228" s="68" t="e">
        <f>IF(AND('PARTICIPANT NAME LIST'!$G228=6,'PARTICIPANT NAME LIST'!#REF!="C"),"ü","")</f>
        <v>#REF!</v>
      </c>
      <c r="K228" s="68" t="e">
        <f>IF(AND('PARTICIPANT NAME LIST'!$G228=3,'PARTICIPANT NAME LIST'!#REF!="E"),"ü","")</f>
        <v>#REF!</v>
      </c>
      <c r="L228" s="68" t="e">
        <f>IF(AND('PARTICIPANT NAME LIST'!$G228=4,'PARTICIPANT NAME LIST'!#REF!="E"),"ü","")</f>
        <v>#REF!</v>
      </c>
      <c r="M228" s="68" t="e">
        <f>IF(AND('PARTICIPANT NAME LIST'!$G228=5,'PARTICIPANT NAME LIST'!#REF!="E"),"ü","")</f>
        <v>#REF!</v>
      </c>
      <c r="N228" s="68" t="e">
        <f>IF(AND('PARTICIPANT NAME LIST'!$G228=6,'PARTICIPANT NAME LIST'!#REF!="E"),"ü","")</f>
        <v>#REF!</v>
      </c>
      <c r="O228" s="68" t="e">
        <f>IF(AND('PARTICIPANT NAME LIST'!$G228=3,'PARTICIPANT NAME LIST'!#REF!="M"),"ü","")</f>
        <v>#REF!</v>
      </c>
      <c r="P228" s="68" t="e">
        <f>IF(AND('PARTICIPANT NAME LIST'!$G228=4,'PARTICIPANT NAME LIST'!#REF!="M"),"ü","")</f>
        <v>#REF!</v>
      </c>
      <c r="Q228" s="68" t="e">
        <f>IF(AND('PARTICIPANT NAME LIST'!$G228=5,'PARTICIPANT NAME LIST'!#REF!="M"),"ü","")</f>
        <v>#REF!</v>
      </c>
      <c r="R228" s="68" t="e">
        <f>IF(AND('PARTICIPANT NAME LIST'!$G228=6,'PARTICIPANT NAME LIST'!#REF!="M"),"ü","")</f>
        <v>#REF!</v>
      </c>
      <c r="S228" s="52"/>
      <c r="T228" s="52"/>
      <c r="U228" s="52"/>
      <c r="V228" s="52"/>
      <c r="W228" s="52"/>
      <c r="X228" s="52"/>
      <c r="Y228" s="52"/>
      <c r="Z228" s="52"/>
    </row>
    <row r="229" spans="1:26" ht="20.25" customHeight="1">
      <c r="A229" s="63" t="str">
        <f>IF(OR(ISBLANK('PARTICIPANT NAME LIST'!$B229),'PARTICIPANT NAME LIST'!G229=7,'PARTICIPANT NAME LIST'!G229=8,'PARTICIPANT NAME LIST'!G229=9,'PARTICIPANT NAME LIST'!G229=10,'PARTICIPANT NAME LIST'!G229=11,'PARTICIPANT NAME LIST'!G229=12),"",COUNTA('PARTICIPANT NAME LIST'!$B$9:$B229)-COUNTIFS('PARTICIPANT NAME LIST'!$G$9:$G229,"&gt;=7",'PARTICIPANT NAME LIST'!$G$9:$G229,"&lt;=12"))</f>
        <v/>
      </c>
      <c r="B229" s="64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LIST'!$B229))</f>
        <v/>
      </c>
      <c r="C229" s="55"/>
      <c r="D229" s="65"/>
      <c r="E229" s="66" t="str">
        <f>IF(OR(ISBLANK('PARTICIPANT NAME LIST'!$B229),'PARTICIPANT NAME LIST'!$G229=7,'PARTICIPANT NAME LIST'!$G229=8,'PARTICIPANT NAME LIST'!$G229=9,'PARTICIPANT NAME LIST'!$G229=10,'PARTICIPANT NAME LIST'!$G229=11,'PARTICIPANT NAME LIST'!$G229=12),"",'PARTICIPANT NAME LIST'!$F229)</f>
        <v/>
      </c>
      <c r="F229" s="67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LIST'!$H229))</f>
        <v/>
      </c>
      <c r="G229" s="68" t="e">
        <f>IF(AND('PARTICIPANT NAME LIST'!$G229=3,'PARTICIPANT NAME LIST'!#REF!="C"),"ü","")</f>
        <v>#REF!</v>
      </c>
      <c r="H229" s="68" t="e">
        <f>IF(AND('PARTICIPANT NAME LIST'!$G229=4,'PARTICIPANT NAME LIST'!#REF!="C"),"ü","")</f>
        <v>#REF!</v>
      </c>
      <c r="I229" s="68" t="e">
        <f>IF(AND('PARTICIPANT NAME LIST'!$G229=5,'PARTICIPANT NAME LIST'!#REF!="C"),"ü","")</f>
        <v>#REF!</v>
      </c>
      <c r="J229" s="68" t="e">
        <f>IF(AND('PARTICIPANT NAME LIST'!$G229=6,'PARTICIPANT NAME LIST'!#REF!="C"),"ü","")</f>
        <v>#REF!</v>
      </c>
      <c r="K229" s="68" t="e">
        <f>IF(AND('PARTICIPANT NAME LIST'!$G229=3,'PARTICIPANT NAME LIST'!#REF!="E"),"ü","")</f>
        <v>#REF!</v>
      </c>
      <c r="L229" s="68" t="e">
        <f>IF(AND('PARTICIPANT NAME LIST'!$G229=4,'PARTICIPANT NAME LIST'!#REF!="E"),"ü","")</f>
        <v>#REF!</v>
      </c>
      <c r="M229" s="68" t="e">
        <f>IF(AND('PARTICIPANT NAME LIST'!$G229=5,'PARTICIPANT NAME LIST'!#REF!="E"),"ü","")</f>
        <v>#REF!</v>
      </c>
      <c r="N229" s="68" t="e">
        <f>IF(AND('PARTICIPANT NAME LIST'!$G229=6,'PARTICIPANT NAME LIST'!#REF!="E"),"ü","")</f>
        <v>#REF!</v>
      </c>
      <c r="O229" s="68" t="e">
        <f>IF(AND('PARTICIPANT NAME LIST'!$G229=3,'PARTICIPANT NAME LIST'!#REF!="M"),"ü","")</f>
        <v>#REF!</v>
      </c>
      <c r="P229" s="68" t="e">
        <f>IF(AND('PARTICIPANT NAME LIST'!$G229=4,'PARTICIPANT NAME LIST'!#REF!="M"),"ü","")</f>
        <v>#REF!</v>
      </c>
      <c r="Q229" s="68" t="e">
        <f>IF(AND('PARTICIPANT NAME LIST'!$G229=5,'PARTICIPANT NAME LIST'!#REF!="M"),"ü","")</f>
        <v>#REF!</v>
      </c>
      <c r="R229" s="68" t="e">
        <f>IF(AND('PARTICIPANT NAME LIST'!$G229=6,'PARTICIPANT NAME LIST'!#REF!="M"),"ü","")</f>
        <v>#REF!</v>
      </c>
      <c r="S229" s="52"/>
      <c r="T229" s="52"/>
      <c r="U229" s="52"/>
      <c r="V229" s="52"/>
      <c r="W229" s="52"/>
      <c r="X229" s="52"/>
      <c r="Y229" s="52"/>
      <c r="Z229" s="52"/>
    </row>
    <row r="230" spans="1:26" ht="20.25" customHeight="1">
      <c r="A230" s="63" t="str">
        <f>IF(OR(ISBLANK('PARTICIPANT NAME LIST'!$B230),'PARTICIPANT NAME LIST'!G230=7,'PARTICIPANT NAME LIST'!G230=8,'PARTICIPANT NAME LIST'!G230=9,'PARTICIPANT NAME LIST'!G230=10,'PARTICIPANT NAME LIST'!G230=11,'PARTICIPANT NAME LIST'!G230=12),"",COUNTA('PARTICIPANT NAME LIST'!$B$9:$B230)-COUNTIFS('PARTICIPANT NAME LIST'!$G$9:$G230,"&gt;=7",'PARTICIPANT NAME LIST'!$G$9:$G230,"&lt;=12"))</f>
        <v/>
      </c>
      <c r="B230" s="64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LIST'!$B230))</f>
        <v/>
      </c>
      <c r="C230" s="55"/>
      <c r="D230" s="65"/>
      <c r="E230" s="66" t="str">
        <f>IF(OR(ISBLANK('PARTICIPANT NAME LIST'!$B230),'PARTICIPANT NAME LIST'!$G230=7,'PARTICIPANT NAME LIST'!$G230=8,'PARTICIPANT NAME LIST'!$G230=9,'PARTICIPANT NAME LIST'!$G230=10,'PARTICIPANT NAME LIST'!$G230=11,'PARTICIPANT NAME LIST'!$G230=12),"",'PARTICIPANT NAME LIST'!$F230)</f>
        <v/>
      </c>
      <c r="F230" s="67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LIST'!$H230))</f>
        <v/>
      </c>
      <c r="G230" s="68" t="e">
        <f>IF(AND('PARTICIPANT NAME LIST'!$G230=3,'PARTICIPANT NAME LIST'!#REF!="C"),"ü","")</f>
        <v>#REF!</v>
      </c>
      <c r="H230" s="68" t="e">
        <f>IF(AND('PARTICIPANT NAME LIST'!$G230=4,'PARTICIPANT NAME LIST'!#REF!="C"),"ü","")</f>
        <v>#REF!</v>
      </c>
      <c r="I230" s="68" t="e">
        <f>IF(AND('PARTICIPANT NAME LIST'!$G230=5,'PARTICIPANT NAME LIST'!#REF!="C"),"ü","")</f>
        <v>#REF!</v>
      </c>
      <c r="J230" s="68" t="e">
        <f>IF(AND('PARTICIPANT NAME LIST'!$G230=6,'PARTICIPANT NAME LIST'!#REF!="C"),"ü","")</f>
        <v>#REF!</v>
      </c>
      <c r="K230" s="68" t="e">
        <f>IF(AND('PARTICIPANT NAME LIST'!$G230=3,'PARTICIPANT NAME LIST'!#REF!="E"),"ü","")</f>
        <v>#REF!</v>
      </c>
      <c r="L230" s="68" t="e">
        <f>IF(AND('PARTICIPANT NAME LIST'!$G230=4,'PARTICIPANT NAME LIST'!#REF!="E"),"ü","")</f>
        <v>#REF!</v>
      </c>
      <c r="M230" s="68" t="e">
        <f>IF(AND('PARTICIPANT NAME LIST'!$G230=5,'PARTICIPANT NAME LIST'!#REF!="E"),"ü","")</f>
        <v>#REF!</v>
      </c>
      <c r="N230" s="68" t="e">
        <f>IF(AND('PARTICIPANT NAME LIST'!$G230=6,'PARTICIPANT NAME LIST'!#REF!="E"),"ü","")</f>
        <v>#REF!</v>
      </c>
      <c r="O230" s="68" t="e">
        <f>IF(AND('PARTICIPANT NAME LIST'!$G230=3,'PARTICIPANT NAME LIST'!#REF!="M"),"ü","")</f>
        <v>#REF!</v>
      </c>
      <c r="P230" s="68" t="e">
        <f>IF(AND('PARTICIPANT NAME LIST'!$G230=4,'PARTICIPANT NAME LIST'!#REF!="M"),"ü","")</f>
        <v>#REF!</v>
      </c>
      <c r="Q230" s="68" t="e">
        <f>IF(AND('PARTICIPANT NAME LIST'!$G230=5,'PARTICIPANT NAME LIST'!#REF!="M"),"ü","")</f>
        <v>#REF!</v>
      </c>
      <c r="R230" s="68" t="e">
        <f>IF(AND('PARTICIPANT NAME LIST'!$G230=6,'PARTICIPANT NAME LIST'!#REF!="M"),"ü","")</f>
        <v>#REF!</v>
      </c>
      <c r="S230" s="52"/>
      <c r="T230" s="52"/>
      <c r="U230" s="52"/>
      <c r="V230" s="52"/>
      <c r="W230" s="52"/>
      <c r="X230" s="52"/>
      <c r="Y230" s="52"/>
      <c r="Z230" s="52"/>
    </row>
    <row r="231" spans="1:26" ht="20.25" customHeight="1">
      <c r="A231" s="63" t="str">
        <f>IF(OR(ISBLANK('PARTICIPANT NAME LIST'!$B231),'PARTICIPANT NAME LIST'!G231=7,'PARTICIPANT NAME LIST'!G231=8,'PARTICIPANT NAME LIST'!G231=9,'PARTICIPANT NAME LIST'!G231=10,'PARTICIPANT NAME LIST'!G231=11,'PARTICIPANT NAME LIST'!G231=12),"",COUNTA('PARTICIPANT NAME LIST'!$B$9:$B231)-COUNTIFS('PARTICIPANT NAME LIST'!$G$9:$G231,"&gt;=7",'PARTICIPANT NAME LIST'!$G$9:$G231,"&lt;=12"))</f>
        <v/>
      </c>
      <c r="B231" s="64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LIST'!$B231))</f>
        <v/>
      </c>
      <c r="C231" s="55"/>
      <c r="D231" s="65"/>
      <c r="E231" s="66" t="str">
        <f>IF(OR(ISBLANK('PARTICIPANT NAME LIST'!$B231),'PARTICIPANT NAME LIST'!$G231=7,'PARTICIPANT NAME LIST'!$G231=8,'PARTICIPANT NAME LIST'!$G231=9,'PARTICIPANT NAME LIST'!$G231=10,'PARTICIPANT NAME LIST'!$G231=11,'PARTICIPANT NAME LIST'!$G231=12),"",'PARTICIPANT NAME LIST'!$F231)</f>
        <v/>
      </c>
      <c r="F231" s="67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LIST'!$H231))</f>
        <v/>
      </c>
      <c r="G231" s="68" t="e">
        <f>IF(AND('PARTICIPANT NAME LIST'!$G231=3,'PARTICIPANT NAME LIST'!#REF!="C"),"ü","")</f>
        <v>#REF!</v>
      </c>
      <c r="H231" s="68" t="e">
        <f>IF(AND('PARTICIPANT NAME LIST'!$G231=4,'PARTICIPANT NAME LIST'!#REF!="C"),"ü","")</f>
        <v>#REF!</v>
      </c>
      <c r="I231" s="68" t="e">
        <f>IF(AND('PARTICIPANT NAME LIST'!$G231=5,'PARTICIPANT NAME LIST'!#REF!="C"),"ü","")</f>
        <v>#REF!</v>
      </c>
      <c r="J231" s="68" t="e">
        <f>IF(AND('PARTICIPANT NAME LIST'!$G231=6,'PARTICIPANT NAME LIST'!#REF!="C"),"ü","")</f>
        <v>#REF!</v>
      </c>
      <c r="K231" s="68" t="e">
        <f>IF(AND('PARTICIPANT NAME LIST'!$G231=3,'PARTICIPANT NAME LIST'!#REF!="E"),"ü","")</f>
        <v>#REF!</v>
      </c>
      <c r="L231" s="68" t="e">
        <f>IF(AND('PARTICIPANT NAME LIST'!$G231=4,'PARTICIPANT NAME LIST'!#REF!="E"),"ü","")</f>
        <v>#REF!</v>
      </c>
      <c r="M231" s="68" t="e">
        <f>IF(AND('PARTICIPANT NAME LIST'!$G231=5,'PARTICIPANT NAME LIST'!#REF!="E"),"ü","")</f>
        <v>#REF!</v>
      </c>
      <c r="N231" s="68" t="e">
        <f>IF(AND('PARTICIPANT NAME LIST'!$G231=6,'PARTICIPANT NAME LIST'!#REF!="E"),"ü","")</f>
        <v>#REF!</v>
      </c>
      <c r="O231" s="68" t="e">
        <f>IF(AND('PARTICIPANT NAME LIST'!$G231=3,'PARTICIPANT NAME LIST'!#REF!="M"),"ü","")</f>
        <v>#REF!</v>
      </c>
      <c r="P231" s="68" t="e">
        <f>IF(AND('PARTICIPANT NAME LIST'!$G231=4,'PARTICIPANT NAME LIST'!#REF!="M"),"ü","")</f>
        <v>#REF!</v>
      </c>
      <c r="Q231" s="68" t="e">
        <f>IF(AND('PARTICIPANT NAME LIST'!$G231=5,'PARTICIPANT NAME LIST'!#REF!="M"),"ü","")</f>
        <v>#REF!</v>
      </c>
      <c r="R231" s="68" t="e">
        <f>IF(AND('PARTICIPANT NAME LIST'!$G231=6,'PARTICIPANT NAME LIST'!#REF!="M"),"ü","")</f>
        <v>#REF!</v>
      </c>
      <c r="S231" s="52"/>
      <c r="T231" s="52"/>
      <c r="U231" s="52"/>
      <c r="V231" s="52"/>
      <c r="W231" s="52"/>
      <c r="X231" s="52"/>
      <c r="Y231" s="52"/>
      <c r="Z231" s="52"/>
    </row>
    <row r="232" spans="1:26" ht="20.25" customHeight="1">
      <c r="A232" s="63" t="str">
        <f>IF(OR(ISBLANK('PARTICIPANT NAME LIST'!$B232),'PARTICIPANT NAME LIST'!G232=7,'PARTICIPANT NAME LIST'!G232=8,'PARTICIPANT NAME LIST'!G232=9,'PARTICIPANT NAME LIST'!G232=10,'PARTICIPANT NAME LIST'!G232=11,'PARTICIPANT NAME LIST'!G232=12),"",COUNTA('PARTICIPANT NAME LIST'!$B$9:$B232)-COUNTIFS('PARTICIPANT NAME LIST'!$G$9:$G232,"&gt;=7",'PARTICIPANT NAME LIST'!$G$9:$G232,"&lt;=12"))</f>
        <v/>
      </c>
      <c r="B232" s="64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LIST'!$B232))</f>
        <v/>
      </c>
      <c r="C232" s="55"/>
      <c r="D232" s="65"/>
      <c r="E232" s="66" t="str">
        <f>IF(OR(ISBLANK('PARTICIPANT NAME LIST'!$B232),'PARTICIPANT NAME LIST'!$G232=7,'PARTICIPANT NAME LIST'!$G232=8,'PARTICIPANT NAME LIST'!$G232=9,'PARTICIPANT NAME LIST'!$G232=10,'PARTICIPANT NAME LIST'!$G232=11,'PARTICIPANT NAME LIST'!$G232=12),"",'PARTICIPANT NAME LIST'!$F232)</f>
        <v/>
      </c>
      <c r="F232" s="67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LIST'!$H232))</f>
        <v/>
      </c>
      <c r="G232" s="68" t="e">
        <f>IF(AND('PARTICIPANT NAME LIST'!$G232=3,'PARTICIPANT NAME LIST'!#REF!="C"),"ü","")</f>
        <v>#REF!</v>
      </c>
      <c r="H232" s="68" t="e">
        <f>IF(AND('PARTICIPANT NAME LIST'!$G232=4,'PARTICIPANT NAME LIST'!#REF!="C"),"ü","")</f>
        <v>#REF!</v>
      </c>
      <c r="I232" s="68" t="e">
        <f>IF(AND('PARTICIPANT NAME LIST'!$G232=5,'PARTICIPANT NAME LIST'!#REF!="C"),"ü","")</f>
        <v>#REF!</v>
      </c>
      <c r="J232" s="68" t="e">
        <f>IF(AND('PARTICIPANT NAME LIST'!$G232=6,'PARTICIPANT NAME LIST'!#REF!="C"),"ü","")</f>
        <v>#REF!</v>
      </c>
      <c r="K232" s="68" t="e">
        <f>IF(AND('PARTICIPANT NAME LIST'!$G232=3,'PARTICIPANT NAME LIST'!#REF!="E"),"ü","")</f>
        <v>#REF!</v>
      </c>
      <c r="L232" s="68" t="e">
        <f>IF(AND('PARTICIPANT NAME LIST'!$G232=4,'PARTICIPANT NAME LIST'!#REF!="E"),"ü","")</f>
        <v>#REF!</v>
      </c>
      <c r="M232" s="68" t="e">
        <f>IF(AND('PARTICIPANT NAME LIST'!$G232=5,'PARTICIPANT NAME LIST'!#REF!="E"),"ü","")</f>
        <v>#REF!</v>
      </c>
      <c r="N232" s="68" t="e">
        <f>IF(AND('PARTICIPANT NAME LIST'!$G232=6,'PARTICIPANT NAME LIST'!#REF!="E"),"ü","")</f>
        <v>#REF!</v>
      </c>
      <c r="O232" s="68" t="e">
        <f>IF(AND('PARTICIPANT NAME LIST'!$G232=3,'PARTICIPANT NAME LIST'!#REF!="M"),"ü","")</f>
        <v>#REF!</v>
      </c>
      <c r="P232" s="68" t="e">
        <f>IF(AND('PARTICIPANT NAME LIST'!$G232=4,'PARTICIPANT NAME LIST'!#REF!="M"),"ü","")</f>
        <v>#REF!</v>
      </c>
      <c r="Q232" s="68" t="e">
        <f>IF(AND('PARTICIPANT NAME LIST'!$G232=5,'PARTICIPANT NAME LIST'!#REF!="M"),"ü","")</f>
        <v>#REF!</v>
      </c>
      <c r="R232" s="68" t="e">
        <f>IF(AND('PARTICIPANT NAME LIST'!$G232=6,'PARTICIPANT NAME LIST'!#REF!="M"),"ü","")</f>
        <v>#REF!</v>
      </c>
      <c r="S232" s="52"/>
      <c r="T232" s="52"/>
      <c r="U232" s="52"/>
      <c r="V232" s="52"/>
      <c r="W232" s="52"/>
      <c r="X232" s="52"/>
      <c r="Y232" s="52"/>
      <c r="Z232" s="52"/>
    </row>
    <row r="233" spans="1:26" ht="20.25" customHeight="1">
      <c r="A233" s="63" t="str">
        <f>IF(OR(ISBLANK('PARTICIPANT NAME LIST'!$B233),'PARTICIPANT NAME LIST'!G233=7,'PARTICIPANT NAME LIST'!G233=8,'PARTICIPANT NAME LIST'!G233=9,'PARTICIPANT NAME LIST'!G233=10,'PARTICIPANT NAME LIST'!G233=11,'PARTICIPANT NAME LIST'!G233=12),"",COUNTA('PARTICIPANT NAME LIST'!$B$9:$B233)-COUNTIFS('PARTICIPANT NAME LIST'!$G$9:$G233,"&gt;=7",'PARTICIPANT NAME LIST'!$G$9:$G233,"&lt;=12"))</f>
        <v/>
      </c>
      <c r="B233" s="64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LIST'!$B233))</f>
        <v/>
      </c>
      <c r="C233" s="55"/>
      <c r="D233" s="65"/>
      <c r="E233" s="66" t="str">
        <f>IF(OR(ISBLANK('PARTICIPANT NAME LIST'!$B233),'PARTICIPANT NAME LIST'!$G233=7,'PARTICIPANT NAME LIST'!$G233=8,'PARTICIPANT NAME LIST'!$G233=9,'PARTICIPANT NAME LIST'!$G233=10,'PARTICIPANT NAME LIST'!$G233=11,'PARTICIPANT NAME LIST'!$G233=12),"",'PARTICIPANT NAME LIST'!$F233)</f>
        <v/>
      </c>
      <c r="F233" s="67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LIST'!$H233))</f>
        <v/>
      </c>
      <c r="G233" s="68" t="e">
        <f>IF(AND('PARTICIPANT NAME LIST'!$G233=3,'PARTICIPANT NAME LIST'!#REF!="C"),"ü","")</f>
        <v>#REF!</v>
      </c>
      <c r="H233" s="68" t="e">
        <f>IF(AND('PARTICIPANT NAME LIST'!$G233=4,'PARTICIPANT NAME LIST'!#REF!="C"),"ü","")</f>
        <v>#REF!</v>
      </c>
      <c r="I233" s="68" t="e">
        <f>IF(AND('PARTICIPANT NAME LIST'!$G233=5,'PARTICIPANT NAME LIST'!#REF!="C"),"ü","")</f>
        <v>#REF!</v>
      </c>
      <c r="J233" s="68" t="e">
        <f>IF(AND('PARTICIPANT NAME LIST'!$G233=6,'PARTICIPANT NAME LIST'!#REF!="C"),"ü","")</f>
        <v>#REF!</v>
      </c>
      <c r="K233" s="68" t="e">
        <f>IF(AND('PARTICIPANT NAME LIST'!$G233=3,'PARTICIPANT NAME LIST'!#REF!="E"),"ü","")</f>
        <v>#REF!</v>
      </c>
      <c r="L233" s="68" t="e">
        <f>IF(AND('PARTICIPANT NAME LIST'!$G233=4,'PARTICIPANT NAME LIST'!#REF!="E"),"ü","")</f>
        <v>#REF!</v>
      </c>
      <c r="M233" s="68" t="e">
        <f>IF(AND('PARTICIPANT NAME LIST'!$G233=5,'PARTICIPANT NAME LIST'!#REF!="E"),"ü","")</f>
        <v>#REF!</v>
      </c>
      <c r="N233" s="68" t="e">
        <f>IF(AND('PARTICIPANT NAME LIST'!$G233=6,'PARTICIPANT NAME LIST'!#REF!="E"),"ü","")</f>
        <v>#REF!</v>
      </c>
      <c r="O233" s="68" t="e">
        <f>IF(AND('PARTICIPANT NAME LIST'!$G233=3,'PARTICIPANT NAME LIST'!#REF!="M"),"ü","")</f>
        <v>#REF!</v>
      </c>
      <c r="P233" s="68" t="e">
        <f>IF(AND('PARTICIPANT NAME LIST'!$G233=4,'PARTICIPANT NAME LIST'!#REF!="M"),"ü","")</f>
        <v>#REF!</v>
      </c>
      <c r="Q233" s="68" t="e">
        <f>IF(AND('PARTICIPANT NAME LIST'!$G233=5,'PARTICIPANT NAME LIST'!#REF!="M"),"ü","")</f>
        <v>#REF!</v>
      </c>
      <c r="R233" s="68" t="e">
        <f>IF(AND('PARTICIPANT NAME LIST'!$G233=6,'PARTICIPANT NAME LIST'!#REF!="M"),"ü","")</f>
        <v>#REF!</v>
      </c>
      <c r="S233" s="52"/>
      <c r="T233" s="52"/>
      <c r="U233" s="52"/>
      <c r="V233" s="52"/>
      <c r="W233" s="52"/>
      <c r="X233" s="52"/>
      <c r="Y233" s="52"/>
      <c r="Z233" s="52"/>
    </row>
    <row r="234" spans="1:26" ht="20.25" customHeight="1">
      <c r="A234" s="63" t="str">
        <f>IF(OR(ISBLANK('PARTICIPANT NAME LIST'!$B234),'PARTICIPANT NAME LIST'!G234=7,'PARTICIPANT NAME LIST'!G234=8,'PARTICIPANT NAME LIST'!G234=9,'PARTICIPANT NAME LIST'!G234=10,'PARTICIPANT NAME LIST'!G234=11,'PARTICIPANT NAME LIST'!G234=12),"",COUNTA('PARTICIPANT NAME LIST'!$B$9:$B234)-COUNTIFS('PARTICIPANT NAME LIST'!$G$9:$G234,"&gt;=7",'PARTICIPANT NAME LIST'!$G$9:$G234,"&lt;=12"))</f>
        <v/>
      </c>
      <c r="B234" s="64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LIST'!$B234))</f>
        <v/>
      </c>
      <c r="C234" s="55"/>
      <c r="D234" s="65"/>
      <c r="E234" s="66" t="str">
        <f>IF(OR(ISBLANK('PARTICIPANT NAME LIST'!$B234),'PARTICIPANT NAME LIST'!$G234=7,'PARTICIPANT NAME LIST'!$G234=8,'PARTICIPANT NAME LIST'!$G234=9,'PARTICIPANT NAME LIST'!$G234=10,'PARTICIPANT NAME LIST'!$G234=11,'PARTICIPANT NAME LIST'!$G234=12),"",'PARTICIPANT NAME LIST'!$F234)</f>
        <v/>
      </c>
      <c r="F234" s="67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LIST'!$H234))</f>
        <v/>
      </c>
      <c r="G234" s="68" t="e">
        <f>IF(AND('PARTICIPANT NAME LIST'!$G234=3,'PARTICIPANT NAME LIST'!#REF!="C"),"ü","")</f>
        <v>#REF!</v>
      </c>
      <c r="H234" s="68" t="e">
        <f>IF(AND('PARTICIPANT NAME LIST'!$G234=4,'PARTICIPANT NAME LIST'!#REF!="C"),"ü","")</f>
        <v>#REF!</v>
      </c>
      <c r="I234" s="68" t="e">
        <f>IF(AND('PARTICIPANT NAME LIST'!$G234=5,'PARTICIPANT NAME LIST'!#REF!="C"),"ü","")</f>
        <v>#REF!</v>
      </c>
      <c r="J234" s="68" t="e">
        <f>IF(AND('PARTICIPANT NAME LIST'!$G234=6,'PARTICIPANT NAME LIST'!#REF!="C"),"ü","")</f>
        <v>#REF!</v>
      </c>
      <c r="K234" s="68" t="e">
        <f>IF(AND('PARTICIPANT NAME LIST'!$G234=3,'PARTICIPANT NAME LIST'!#REF!="E"),"ü","")</f>
        <v>#REF!</v>
      </c>
      <c r="L234" s="68" t="e">
        <f>IF(AND('PARTICIPANT NAME LIST'!$G234=4,'PARTICIPANT NAME LIST'!#REF!="E"),"ü","")</f>
        <v>#REF!</v>
      </c>
      <c r="M234" s="68" t="e">
        <f>IF(AND('PARTICIPANT NAME LIST'!$G234=5,'PARTICIPANT NAME LIST'!#REF!="E"),"ü","")</f>
        <v>#REF!</v>
      </c>
      <c r="N234" s="68" t="e">
        <f>IF(AND('PARTICIPANT NAME LIST'!$G234=6,'PARTICIPANT NAME LIST'!#REF!="E"),"ü","")</f>
        <v>#REF!</v>
      </c>
      <c r="O234" s="68" t="e">
        <f>IF(AND('PARTICIPANT NAME LIST'!$G234=3,'PARTICIPANT NAME LIST'!#REF!="M"),"ü","")</f>
        <v>#REF!</v>
      </c>
      <c r="P234" s="68" t="e">
        <f>IF(AND('PARTICIPANT NAME LIST'!$G234=4,'PARTICIPANT NAME LIST'!#REF!="M"),"ü","")</f>
        <v>#REF!</v>
      </c>
      <c r="Q234" s="68" t="e">
        <f>IF(AND('PARTICIPANT NAME LIST'!$G234=5,'PARTICIPANT NAME LIST'!#REF!="M"),"ü","")</f>
        <v>#REF!</v>
      </c>
      <c r="R234" s="68" t="e">
        <f>IF(AND('PARTICIPANT NAME LIST'!$G234=6,'PARTICIPANT NAME LIST'!#REF!="M"),"ü","")</f>
        <v>#REF!</v>
      </c>
      <c r="S234" s="52"/>
      <c r="T234" s="52"/>
      <c r="U234" s="52"/>
      <c r="V234" s="52"/>
      <c r="W234" s="52"/>
      <c r="X234" s="52"/>
      <c r="Y234" s="52"/>
      <c r="Z234" s="52"/>
    </row>
    <row r="235" spans="1:26" ht="20.25" customHeight="1">
      <c r="A235" s="63" t="str">
        <f>IF(OR(ISBLANK('PARTICIPANT NAME LIST'!$B235),'PARTICIPANT NAME LIST'!G235=7,'PARTICIPANT NAME LIST'!G235=8,'PARTICIPANT NAME LIST'!G235=9,'PARTICIPANT NAME LIST'!G235=10,'PARTICIPANT NAME LIST'!G235=11,'PARTICIPANT NAME LIST'!G235=12),"",COUNTA('PARTICIPANT NAME LIST'!$B$9:$B235)-COUNTIFS('PARTICIPANT NAME LIST'!$G$9:$G235,"&gt;=7",'PARTICIPANT NAME LIST'!$G$9:$G235,"&lt;=12"))</f>
        <v/>
      </c>
      <c r="B235" s="64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LIST'!$B235))</f>
        <v/>
      </c>
      <c r="C235" s="55"/>
      <c r="D235" s="65"/>
      <c r="E235" s="66" t="str">
        <f>IF(OR(ISBLANK('PARTICIPANT NAME LIST'!$B235),'PARTICIPANT NAME LIST'!$G235=7,'PARTICIPANT NAME LIST'!$G235=8,'PARTICIPANT NAME LIST'!$G235=9,'PARTICIPANT NAME LIST'!$G235=10,'PARTICIPANT NAME LIST'!$G235=11,'PARTICIPANT NAME LIST'!$G235=12),"",'PARTICIPANT NAME LIST'!$F235)</f>
        <v/>
      </c>
      <c r="F235" s="67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LIST'!$H235))</f>
        <v/>
      </c>
      <c r="G235" s="68" t="e">
        <f>IF(AND('PARTICIPANT NAME LIST'!$G235=3,'PARTICIPANT NAME LIST'!#REF!="C"),"ü","")</f>
        <v>#REF!</v>
      </c>
      <c r="H235" s="68" t="e">
        <f>IF(AND('PARTICIPANT NAME LIST'!$G235=4,'PARTICIPANT NAME LIST'!#REF!="C"),"ü","")</f>
        <v>#REF!</v>
      </c>
      <c r="I235" s="68" t="e">
        <f>IF(AND('PARTICIPANT NAME LIST'!$G235=5,'PARTICIPANT NAME LIST'!#REF!="C"),"ü","")</f>
        <v>#REF!</v>
      </c>
      <c r="J235" s="68" t="e">
        <f>IF(AND('PARTICIPANT NAME LIST'!$G235=6,'PARTICIPANT NAME LIST'!#REF!="C"),"ü","")</f>
        <v>#REF!</v>
      </c>
      <c r="K235" s="68" t="e">
        <f>IF(AND('PARTICIPANT NAME LIST'!$G235=3,'PARTICIPANT NAME LIST'!#REF!="E"),"ü","")</f>
        <v>#REF!</v>
      </c>
      <c r="L235" s="68" t="e">
        <f>IF(AND('PARTICIPANT NAME LIST'!$G235=4,'PARTICIPANT NAME LIST'!#REF!="E"),"ü","")</f>
        <v>#REF!</v>
      </c>
      <c r="M235" s="68" t="e">
        <f>IF(AND('PARTICIPANT NAME LIST'!$G235=5,'PARTICIPANT NAME LIST'!#REF!="E"),"ü","")</f>
        <v>#REF!</v>
      </c>
      <c r="N235" s="68" t="e">
        <f>IF(AND('PARTICIPANT NAME LIST'!$G235=6,'PARTICIPANT NAME LIST'!#REF!="E"),"ü","")</f>
        <v>#REF!</v>
      </c>
      <c r="O235" s="68" t="e">
        <f>IF(AND('PARTICIPANT NAME LIST'!$G235=3,'PARTICIPANT NAME LIST'!#REF!="M"),"ü","")</f>
        <v>#REF!</v>
      </c>
      <c r="P235" s="68" t="e">
        <f>IF(AND('PARTICIPANT NAME LIST'!$G235=4,'PARTICIPANT NAME LIST'!#REF!="M"),"ü","")</f>
        <v>#REF!</v>
      </c>
      <c r="Q235" s="68" t="e">
        <f>IF(AND('PARTICIPANT NAME LIST'!$G235=5,'PARTICIPANT NAME LIST'!#REF!="M"),"ü","")</f>
        <v>#REF!</v>
      </c>
      <c r="R235" s="68" t="e">
        <f>IF(AND('PARTICIPANT NAME LIST'!$G235=6,'PARTICIPANT NAME LIST'!#REF!="M"),"ü","")</f>
        <v>#REF!</v>
      </c>
      <c r="S235" s="52"/>
      <c r="T235" s="52"/>
      <c r="U235" s="52"/>
      <c r="V235" s="52"/>
      <c r="W235" s="52"/>
      <c r="X235" s="52"/>
      <c r="Y235" s="52"/>
      <c r="Z235" s="52"/>
    </row>
    <row r="236" spans="1:26" ht="20.25" customHeight="1">
      <c r="A236" s="63" t="str">
        <f>IF(OR(ISBLANK('PARTICIPANT NAME LIST'!$B236),'PARTICIPANT NAME LIST'!G236=7,'PARTICIPANT NAME LIST'!G236=8,'PARTICIPANT NAME LIST'!G236=9,'PARTICIPANT NAME LIST'!G236=10,'PARTICIPANT NAME LIST'!G236=11,'PARTICIPANT NAME LIST'!G236=12),"",COUNTA('PARTICIPANT NAME LIST'!$B$9:$B236)-COUNTIFS('PARTICIPANT NAME LIST'!$G$9:$G236,"&gt;=7",'PARTICIPANT NAME LIST'!$G$9:$G236,"&lt;=12"))</f>
        <v/>
      </c>
      <c r="B236" s="64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LIST'!$B236))</f>
        <v/>
      </c>
      <c r="C236" s="55"/>
      <c r="D236" s="65"/>
      <c r="E236" s="66" t="str">
        <f>IF(OR(ISBLANK('PARTICIPANT NAME LIST'!$B236),'PARTICIPANT NAME LIST'!$G236=7,'PARTICIPANT NAME LIST'!$G236=8,'PARTICIPANT NAME LIST'!$G236=9,'PARTICIPANT NAME LIST'!$G236=10,'PARTICIPANT NAME LIST'!$G236=11,'PARTICIPANT NAME LIST'!$G236=12),"",'PARTICIPANT NAME LIST'!$F236)</f>
        <v/>
      </c>
      <c r="F236" s="67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LIST'!$H236))</f>
        <v/>
      </c>
      <c r="G236" s="68" t="e">
        <f>IF(AND('PARTICIPANT NAME LIST'!$G236=3,'PARTICIPANT NAME LIST'!#REF!="C"),"ü","")</f>
        <v>#REF!</v>
      </c>
      <c r="H236" s="68" t="e">
        <f>IF(AND('PARTICIPANT NAME LIST'!$G236=4,'PARTICIPANT NAME LIST'!#REF!="C"),"ü","")</f>
        <v>#REF!</v>
      </c>
      <c r="I236" s="68" t="e">
        <f>IF(AND('PARTICIPANT NAME LIST'!$G236=5,'PARTICIPANT NAME LIST'!#REF!="C"),"ü","")</f>
        <v>#REF!</v>
      </c>
      <c r="J236" s="68" t="e">
        <f>IF(AND('PARTICIPANT NAME LIST'!$G236=6,'PARTICIPANT NAME LIST'!#REF!="C"),"ü","")</f>
        <v>#REF!</v>
      </c>
      <c r="K236" s="68" t="e">
        <f>IF(AND('PARTICIPANT NAME LIST'!$G236=3,'PARTICIPANT NAME LIST'!#REF!="E"),"ü","")</f>
        <v>#REF!</v>
      </c>
      <c r="L236" s="68" t="e">
        <f>IF(AND('PARTICIPANT NAME LIST'!$G236=4,'PARTICIPANT NAME LIST'!#REF!="E"),"ü","")</f>
        <v>#REF!</v>
      </c>
      <c r="M236" s="68" t="e">
        <f>IF(AND('PARTICIPANT NAME LIST'!$G236=5,'PARTICIPANT NAME LIST'!#REF!="E"),"ü","")</f>
        <v>#REF!</v>
      </c>
      <c r="N236" s="68" t="e">
        <f>IF(AND('PARTICIPANT NAME LIST'!$G236=6,'PARTICIPANT NAME LIST'!#REF!="E"),"ü","")</f>
        <v>#REF!</v>
      </c>
      <c r="O236" s="68" t="e">
        <f>IF(AND('PARTICIPANT NAME LIST'!$G236=3,'PARTICIPANT NAME LIST'!#REF!="M"),"ü","")</f>
        <v>#REF!</v>
      </c>
      <c r="P236" s="68" t="e">
        <f>IF(AND('PARTICIPANT NAME LIST'!$G236=4,'PARTICIPANT NAME LIST'!#REF!="M"),"ü","")</f>
        <v>#REF!</v>
      </c>
      <c r="Q236" s="68" t="e">
        <f>IF(AND('PARTICIPANT NAME LIST'!$G236=5,'PARTICIPANT NAME LIST'!#REF!="M"),"ü","")</f>
        <v>#REF!</v>
      </c>
      <c r="R236" s="68" t="e">
        <f>IF(AND('PARTICIPANT NAME LIST'!$G236=6,'PARTICIPANT NAME LIST'!#REF!="M"),"ü","")</f>
        <v>#REF!</v>
      </c>
      <c r="S236" s="52"/>
      <c r="T236" s="52"/>
      <c r="U236" s="52"/>
      <c r="V236" s="52"/>
      <c r="W236" s="52"/>
      <c r="X236" s="52"/>
      <c r="Y236" s="52"/>
      <c r="Z236" s="52"/>
    </row>
    <row r="237" spans="1:26" ht="20.25" customHeight="1">
      <c r="A237" s="63" t="str">
        <f>IF(OR(ISBLANK('PARTICIPANT NAME LIST'!$B237),'PARTICIPANT NAME LIST'!G237=7,'PARTICIPANT NAME LIST'!G237=8,'PARTICIPANT NAME LIST'!G237=9,'PARTICIPANT NAME LIST'!G237=10,'PARTICIPANT NAME LIST'!G237=11,'PARTICIPANT NAME LIST'!G237=12),"",COUNTA('PARTICIPANT NAME LIST'!$B$9:$B237)-COUNTIFS('PARTICIPANT NAME LIST'!$G$9:$G237,"&gt;=7",'PARTICIPANT NAME LIST'!$G$9:$G237,"&lt;=12"))</f>
        <v/>
      </c>
      <c r="B237" s="64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LIST'!$B237))</f>
        <v/>
      </c>
      <c r="C237" s="55"/>
      <c r="D237" s="65"/>
      <c r="E237" s="66" t="str">
        <f>IF(OR(ISBLANK('PARTICIPANT NAME LIST'!$B237),'PARTICIPANT NAME LIST'!$G237=7,'PARTICIPANT NAME LIST'!$G237=8,'PARTICIPANT NAME LIST'!$G237=9,'PARTICIPANT NAME LIST'!$G237=10,'PARTICIPANT NAME LIST'!$G237=11,'PARTICIPANT NAME LIST'!$G237=12),"",'PARTICIPANT NAME LIST'!$F237)</f>
        <v/>
      </c>
      <c r="F237" s="67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LIST'!$H237))</f>
        <v/>
      </c>
      <c r="G237" s="68" t="e">
        <f>IF(AND('PARTICIPANT NAME LIST'!$G237=3,'PARTICIPANT NAME LIST'!#REF!="C"),"ü","")</f>
        <v>#REF!</v>
      </c>
      <c r="H237" s="68" t="e">
        <f>IF(AND('PARTICIPANT NAME LIST'!$G237=4,'PARTICIPANT NAME LIST'!#REF!="C"),"ü","")</f>
        <v>#REF!</v>
      </c>
      <c r="I237" s="68" t="e">
        <f>IF(AND('PARTICIPANT NAME LIST'!$G237=5,'PARTICIPANT NAME LIST'!#REF!="C"),"ü","")</f>
        <v>#REF!</v>
      </c>
      <c r="J237" s="68" t="e">
        <f>IF(AND('PARTICIPANT NAME LIST'!$G237=6,'PARTICIPANT NAME LIST'!#REF!="C"),"ü","")</f>
        <v>#REF!</v>
      </c>
      <c r="K237" s="68" t="e">
        <f>IF(AND('PARTICIPANT NAME LIST'!$G237=3,'PARTICIPANT NAME LIST'!#REF!="E"),"ü","")</f>
        <v>#REF!</v>
      </c>
      <c r="L237" s="68" t="e">
        <f>IF(AND('PARTICIPANT NAME LIST'!$G237=4,'PARTICIPANT NAME LIST'!#REF!="E"),"ü","")</f>
        <v>#REF!</v>
      </c>
      <c r="M237" s="68" t="e">
        <f>IF(AND('PARTICIPANT NAME LIST'!$G237=5,'PARTICIPANT NAME LIST'!#REF!="E"),"ü","")</f>
        <v>#REF!</v>
      </c>
      <c r="N237" s="68" t="e">
        <f>IF(AND('PARTICIPANT NAME LIST'!$G237=6,'PARTICIPANT NAME LIST'!#REF!="E"),"ü","")</f>
        <v>#REF!</v>
      </c>
      <c r="O237" s="68" t="e">
        <f>IF(AND('PARTICIPANT NAME LIST'!$G237=3,'PARTICIPANT NAME LIST'!#REF!="M"),"ü","")</f>
        <v>#REF!</v>
      </c>
      <c r="P237" s="68" t="e">
        <f>IF(AND('PARTICIPANT NAME LIST'!$G237=4,'PARTICIPANT NAME LIST'!#REF!="M"),"ü","")</f>
        <v>#REF!</v>
      </c>
      <c r="Q237" s="68" t="e">
        <f>IF(AND('PARTICIPANT NAME LIST'!$G237=5,'PARTICIPANT NAME LIST'!#REF!="M"),"ü","")</f>
        <v>#REF!</v>
      </c>
      <c r="R237" s="68" t="e">
        <f>IF(AND('PARTICIPANT NAME LIST'!$G237=6,'PARTICIPANT NAME LIST'!#REF!="M"),"ü","")</f>
        <v>#REF!</v>
      </c>
      <c r="S237" s="52"/>
      <c r="T237" s="52"/>
      <c r="U237" s="52"/>
      <c r="V237" s="52"/>
      <c r="W237" s="52"/>
      <c r="X237" s="52"/>
      <c r="Y237" s="52"/>
      <c r="Z237" s="52"/>
    </row>
    <row r="238" spans="1:26" ht="20.25" customHeight="1">
      <c r="A238" s="63" t="str">
        <f>IF(OR(ISBLANK('PARTICIPANT NAME LIST'!$B238),'PARTICIPANT NAME LIST'!G238=7,'PARTICIPANT NAME LIST'!G238=8,'PARTICIPANT NAME LIST'!G238=9,'PARTICIPANT NAME LIST'!G238=10,'PARTICIPANT NAME LIST'!G238=11,'PARTICIPANT NAME LIST'!G238=12),"",COUNTA('PARTICIPANT NAME LIST'!$B$9:$B238)-COUNTIFS('PARTICIPANT NAME LIST'!$G$9:$G238,"&gt;=7",'PARTICIPANT NAME LIST'!$G$9:$G238,"&lt;=12"))</f>
        <v/>
      </c>
      <c r="B238" s="64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LIST'!$B238))</f>
        <v/>
      </c>
      <c r="C238" s="55"/>
      <c r="D238" s="65"/>
      <c r="E238" s="66" t="str">
        <f>IF(OR(ISBLANK('PARTICIPANT NAME LIST'!$B238),'PARTICIPANT NAME LIST'!$G238=7,'PARTICIPANT NAME LIST'!$G238=8,'PARTICIPANT NAME LIST'!$G238=9,'PARTICIPANT NAME LIST'!$G238=10,'PARTICIPANT NAME LIST'!$G238=11,'PARTICIPANT NAME LIST'!$G238=12),"",'PARTICIPANT NAME LIST'!$F238)</f>
        <v/>
      </c>
      <c r="F238" s="67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LIST'!$H238))</f>
        <v/>
      </c>
      <c r="G238" s="68" t="e">
        <f>IF(AND('PARTICIPANT NAME LIST'!$G238=3,'PARTICIPANT NAME LIST'!#REF!="C"),"ü","")</f>
        <v>#REF!</v>
      </c>
      <c r="H238" s="68" t="e">
        <f>IF(AND('PARTICIPANT NAME LIST'!$G238=4,'PARTICIPANT NAME LIST'!#REF!="C"),"ü","")</f>
        <v>#REF!</v>
      </c>
      <c r="I238" s="68" t="e">
        <f>IF(AND('PARTICIPANT NAME LIST'!$G238=5,'PARTICIPANT NAME LIST'!#REF!="C"),"ü","")</f>
        <v>#REF!</v>
      </c>
      <c r="J238" s="68" t="e">
        <f>IF(AND('PARTICIPANT NAME LIST'!$G238=6,'PARTICIPANT NAME LIST'!#REF!="C"),"ü","")</f>
        <v>#REF!</v>
      </c>
      <c r="K238" s="68" t="e">
        <f>IF(AND('PARTICIPANT NAME LIST'!$G238=3,'PARTICIPANT NAME LIST'!#REF!="E"),"ü","")</f>
        <v>#REF!</v>
      </c>
      <c r="L238" s="68" t="e">
        <f>IF(AND('PARTICIPANT NAME LIST'!$G238=4,'PARTICIPANT NAME LIST'!#REF!="E"),"ü","")</f>
        <v>#REF!</v>
      </c>
      <c r="M238" s="68" t="e">
        <f>IF(AND('PARTICIPANT NAME LIST'!$G238=5,'PARTICIPANT NAME LIST'!#REF!="E"),"ü","")</f>
        <v>#REF!</v>
      </c>
      <c r="N238" s="68" t="e">
        <f>IF(AND('PARTICIPANT NAME LIST'!$G238=6,'PARTICIPANT NAME LIST'!#REF!="E"),"ü","")</f>
        <v>#REF!</v>
      </c>
      <c r="O238" s="68" t="e">
        <f>IF(AND('PARTICIPANT NAME LIST'!$G238=3,'PARTICIPANT NAME LIST'!#REF!="M"),"ü","")</f>
        <v>#REF!</v>
      </c>
      <c r="P238" s="68" t="e">
        <f>IF(AND('PARTICIPANT NAME LIST'!$G238=4,'PARTICIPANT NAME LIST'!#REF!="M"),"ü","")</f>
        <v>#REF!</v>
      </c>
      <c r="Q238" s="68" t="e">
        <f>IF(AND('PARTICIPANT NAME LIST'!$G238=5,'PARTICIPANT NAME LIST'!#REF!="M"),"ü","")</f>
        <v>#REF!</v>
      </c>
      <c r="R238" s="68" t="e">
        <f>IF(AND('PARTICIPANT NAME LIST'!$G238=6,'PARTICIPANT NAME LIST'!#REF!="M"),"ü","")</f>
        <v>#REF!</v>
      </c>
      <c r="S238" s="52"/>
      <c r="T238" s="52"/>
      <c r="U238" s="52"/>
      <c r="V238" s="52"/>
      <c r="W238" s="52"/>
      <c r="X238" s="52"/>
      <c r="Y238" s="52"/>
      <c r="Z238" s="52"/>
    </row>
    <row r="239" spans="1:26" ht="20.25" customHeight="1">
      <c r="A239" s="63" t="str">
        <f>IF(OR(ISBLANK('PARTICIPANT NAME LIST'!$B239),'PARTICIPANT NAME LIST'!G239=7,'PARTICIPANT NAME LIST'!G239=8,'PARTICIPANT NAME LIST'!G239=9,'PARTICIPANT NAME LIST'!G239=10,'PARTICIPANT NAME LIST'!G239=11,'PARTICIPANT NAME LIST'!G239=12),"",COUNTA('PARTICIPANT NAME LIST'!$B$9:$B239)-COUNTIFS('PARTICIPANT NAME LIST'!$G$9:$G239,"&gt;=7",'PARTICIPANT NAME LIST'!$G$9:$G239,"&lt;=12"))</f>
        <v/>
      </c>
      <c r="B239" s="64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LIST'!$B239))</f>
        <v/>
      </c>
      <c r="C239" s="55"/>
      <c r="D239" s="65"/>
      <c r="E239" s="66" t="str">
        <f>IF(OR(ISBLANK('PARTICIPANT NAME LIST'!$B239),'PARTICIPANT NAME LIST'!$G239=7,'PARTICIPANT NAME LIST'!$G239=8,'PARTICIPANT NAME LIST'!$G239=9,'PARTICIPANT NAME LIST'!$G239=10,'PARTICIPANT NAME LIST'!$G239=11,'PARTICIPANT NAME LIST'!$G239=12),"",'PARTICIPANT NAME LIST'!$F239)</f>
        <v/>
      </c>
      <c r="F239" s="67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LIST'!$H239))</f>
        <v/>
      </c>
      <c r="G239" s="68" t="e">
        <f>IF(AND('PARTICIPANT NAME LIST'!$G239=3,'PARTICIPANT NAME LIST'!#REF!="C"),"ü","")</f>
        <v>#REF!</v>
      </c>
      <c r="H239" s="68" t="e">
        <f>IF(AND('PARTICIPANT NAME LIST'!$G239=4,'PARTICIPANT NAME LIST'!#REF!="C"),"ü","")</f>
        <v>#REF!</v>
      </c>
      <c r="I239" s="68" t="e">
        <f>IF(AND('PARTICIPANT NAME LIST'!$G239=5,'PARTICIPANT NAME LIST'!#REF!="C"),"ü","")</f>
        <v>#REF!</v>
      </c>
      <c r="J239" s="68" t="e">
        <f>IF(AND('PARTICIPANT NAME LIST'!$G239=6,'PARTICIPANT NAME LIST'!#REF!="C"),"ü","")</f>
        <v>#REF!</v>
      </c>
      <c r="K239" s="68" t="e">
        <f>IF(AND('PARTICIPANT NAME LIST'!$G239=3,'PARTICIPANT NAME LIST'!#REF!="E"),"ü","")</f>
        <v>#REF!</v>
      </c>
      <c r="L239" s="68" t="e">
        <f>IF(AND('PARTICIPANT NAME LIST'!$G239=4,'PARTICIPANT NAME LIST'!#REF!="E"),"ü","")</f>
        <v>#REF!</v>
      </c>
      <c r="M239" s="68" t="e">
        <f>IF(AND('PARTICIPANT NAME LIST'!$G239=5,'PARTICIPANT NAME LIST'!#REF!="E"),"ü","")</f>
        <v>#REF!</v>
      </c>
      <c r="N239" s="68" t="e">
        <f>IF(AND('PARTICIPANT NAME LIST'!$G239=6,'PARTICIPANT NAME LIST'!#REF!="E"),"ü","")</f>
        <v>#REF!</v>
      </c>
      <c r="O239" s="68" t="e">
        <f>IF(AND('PARTICIPANT NAME LIST'!$G239=3,'PARTICIPANT NAME LIST'!#REF!="M"),"ü","")</f>
        <v>#REF!</v>
      </c>
      <c r="P239" s="68" t="e">
        <f>IF(AND('PARTICIPANT NAME LIST'!$G239=4,'PARTICIPANT NAME LIST'!#REF!="M"),"ü","")</f>
        <v>#REF!</v>
      </c>
      <c r="Q239" s="68" t="e">
        <f>IF(AND('PARTICIPANT NAME LIST'!$G239=5,'PARTICIPANT NAME LIST'!#REF!="M"),"ü","")</f>
        <v>#REF!</v>
      </c>
      <c r="R239" s="68" t="e">
        <f>IF(AND('PARTICIPANT NAME LIST'!$G239=6,'PARTICIPANT NAME LIST'!#REF!="M"),"ü","")</f>
        <v>#REF!</v>
      </c>
      <c r="S239" s="52"/>
      <c r="T239" s="52"/>
      <c r="U239" s="52"/>
      <c r="V239" s="52"/>
      <c r="W239" s="52"/>
      <c r="X239" s="52"/>
      <c r="Y239" s="52"/>
      <c r="Z239" s="52"/>
    </row>
    <row r="240" spans="1:26" ht="20.25" customHeight="1">
      <c r="A240" s="63" t="str">
        <f>IF(OR(ISBLANK('PARTICIPANT NAME LIST'!$B240),'PARTICIPANT NAME LIST'!G240=7,'PARTICIPANT NAME LIST'!G240=8,'PARTICIPANT NAME LIST'!G240=9,'PARTICIPANT NAME LIST'!G240=10,'PARTICIPANT NAME LIST'!G240=11,'PARTICIPANT NAME LIST'!G240=12),"",COUNTA('PARTICIPANT NAME LIST'!$B$9:$B240)-COUNTIFS('PARTICIPANT NAME LIST'!$G$9:$G240,"&gt;=7",'PARTICIPANT NAME LIST'!$G$9:$G240,"&lt;=12"))</f>
        <v/>
      </c>
      <c r="B240" s="64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LIST'!$B240))</f>
        <v/>
      </c>
      <c r="C240" s="55"/>
      <c r="D240" s="65"/>
      <c r="E240" s="66" t="str">
        <f>IF(OR(ISBLANK('PARTICIPANT NAME LIST'!$B240),'PARTICIPANT NAME LIST'!$G240=7,'PARTICIPANT NAME LIST'!$G240=8,'PARTICIPANT NAME LIST'!$G240=9,'PARTICIPANT NAME LIST'!$G240=10,'PARTICIPANT NAME LIST'!$G240=11,'PARTICIPANT NAME LIST'!$G240=12),"",'PARTICIPANT NAME LIST'!$F240)</f>
        <v/>
      </c>
      <c r="F240" s="67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LIST'!$H240))</f>
        <v/>
      </c>
      <c r="G240" s="68" t="e">
        <f>IF(AND('PARTICIPANT NAME LIST'!$G240=3,'PARTICIPANT NAME LIST'!#REF!="C"),"ü","")</f>
        <v>#REF!</v>
      </c>
      <c r="H240" s="68" t="e">
        <f>IF(AND('PARTICIPANT NAME LIST'!$G240=4,'PARTICIPANT NAME LIST'!#REF!="C"),"ü","")</f>
        <v>#REF!</v>
      </c>
      <c r="I240" s="68" t="e">
        <f>IF(AND('PARTICIPANT NAME LIST'!$G240=5,'PARTICIPANT NAME LIST'!#REF!="C"),"ü","")</f>
        <v>#REF!</v>
      </c>
      <c r="J240" s="68" t="e">
        <f>IF(AND('PARTICIPANT NAME LIST'!$G240=6,'PARTICIPANT NAME LIST'!#REF!="C"),"ü","")</f>
        <v>#REF!</v>
      </c>
      <c r="K240" s="68" t="e">
        <f>IF(AND('PARTICIPANT NAME LIST'!$G240=3,'PARTICIPANT NAME LIST'!#REF!="E"),"ü","")</f>
        <v>#REF!</v>
      </c>
      <c r="L240" s="68" t="e">
        <f>IF(AND('PARTICIPANT NAME LIST'!$G240=4,'PARTICIPANT NAME LIST'!#REF!="E"),"ü","")</f>
        <v>#REF!</v>
      </c>
      <c r="M240" s="68" t="e">
        <f>IF(AND('PARTICIPANT NAME LIST'!$G240=5,'PARTICIPANT NAME LIST'!#REF!="E"),"ü","")</f>
        <v>#REF!</v>
      </c>
      <c r="N240" s="68" t="e">
        <f>IF(AND('PARTICIPANT NAME LIST'!$G240=6,'PARTICIPANT NAME LIST'!#REF!="E"),"ü","")</f>
        <v>#REF!</v>
      </c>
      <c r="O240" s="68" t="e">
        <f>IF(AND('PARTICIPANT NAME LIST'!$G240=3,'PARTICIPANT NAME LIST'!#REF!="M"),"ü","")</f>
        <v>#REF!</v>
      </c>
      <c r="P240" s="68" t="e">
        <f>IF(AND('PARTICIPANT NAME LIST'!$G240=4,'PARTICIPANT NAME LIST'!#REF!="M"),"ü","")</f>
        <v>#REF!</v>
      </c>
      <c r="Q240" s="68" t="e">
        <f>IF(AND('PARTICIPANT NAME LIST'!$G240=5,'PARTICIPANT NAME LIST'!#REF!="M"),"ü","")</f>
        <v>#REF!</v>
      </c>
      <c r="R240" s="68" t="e">
        <f>IF(AND('PARTICIPANT NAME LIST'!$G240=6,'PARTICIPANT NAME LIST'!#REF!="M"),"ü","")</f>
        <v>#REF!</v>
      </c>
      <c r="S240" s="52"/>
      <c r="T240" s="52"/>
      <c r="U240" s="52"/>
      <c r="V240" s="52"/>
      <c r="W240" s="52"/>
      <c r="X240" s="52"/>
      <c r="Y240" s="52"/>
      <c r="Z240" s="52"/>
    </row>
    <row r="241" spans="1:26" ht="20.25" customHeight="1">
      <c r="A241" s="63" t="str">
        <f>IF(OR(ISBLANK('PARTICIPANT NAME LIST'!$B241),'PARTICIPANT NAME LIST'!G241=7,'PARTICIPANT NAME LIST'!G241=8,'PARTICIPANT NAME LIST'!G241=9,'PARTICIPANT NAME LIST'!G241=10,'PARTICIPANT NAME LIST'!G241=11,'PARTICIPANT NAME LIST'!G241=12),"",COUNTA('PARTICIPANT NAME LIST'!$B$9:$B241)-COUNTIFS('PARTICIPANT NAME LIST'!$G$9:$G241,"&gt;=7",'PARTICIPANT NAME LIST'!$G$9:$G241,"&lt;=12"))</f>
        <v/>
      </c>
      <c r="B241" s="64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LIST'!$B241))</f>
        <v/>
      </c>
      <c r="C241" s="55"/>
      <c r="D241" s="65"/>
      <c r="E241" s="66" t="str">
        <f>IF(OR(ISBLANK('PARTICIPANT NAME LIST'!$B241),'PARTICIPANT NAME LIST'!$G241=7,'PARTICIPANT NAME LIST'!$G241=8,'PARTICIPANT NAME LIST'!$G241=9,'PARTICIPANT NAME LIST'!$G241=10,'PARTICIPANT NAME LIST'!$G241=11,'PARTICIPANT NAME LIST'!$G241=12),"",'PARTICIPANT NAME LIST'!$F241)</f>
        <v/>
      </c>
      <c r="F241" s="67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LIST'!$H241))</f>
        <v/>
      </c>
      <c r="G241" s="68" t="e">
        <f>IF(AND('PARTICIPANT NAME LIST'!$G241=3,'PARTICIPANT NAME LIST'!#REF!="C"),"ü","")</f>
        <v>#REF!</v>
      </c>
      <c r="H241" s="68" t="e">
        <f>IF(AND('PARTICIPANT NAME LIST'!$G241=4,'PARTICIPANT NAME LIST'!#REF!="C"),"ü","")</f>
        <v>#REF!</v>
      </c>
      <c r="I241" s="68" t="e">
        <f>IF(AND('PARTICIPANT NAME LIST'!$G241=5,'PARTICIPANT NAME LIST'!#REF!="C"),"ü","")</f>
        <v>#REF!</v>
      </c>
      <c r="J241" s="68" t="e">
        <f>IF(AND('PARTICIPANT NAME LIST'!$G241=6,'PARTICIPANT NAME LIST'!#REF!="C"),"ü","")</f>
        <v>#REF!</v>
      </c>
      <c r="K241" s="68" t="e">
        <f>IF(AND('PARTICIPANT NAME LIST'!$G241=3,'PARTICIPANT NAME LIST'!#REF!="E"),"ü","")</f>
        <v>#REF!</v>
      </c>
      <c r="L241" s="68" t="e">
        <f>IF(AND('PARTICIPANT NAME LIST'!$G241=4,'PARTICIPANT NAME LIST'!#REF!="E"),"ü","")</f>
        <v>#REF!</v>
      </c>
      <c r="M241" s="68" t="e">
        <f>IF(AND('PARTICIPANT NAME LIST'!$G241=5,'PARTICIPANT NAME LIST'!#REF!="E"),"ü","")</f>
        <v>#REF!</v>
      </c>
      <c r="N241" s="68" t="e">
        <f>IF(AND('PARTICIPANT NAME LIST'!$G241=6,'PARTICIPANT NAME LIST'!#REF!="E"),"ü","")</f>
        <v>#REF!</v>
      </c>
      <c r="O241" s="68" t="e">
        <f>IF(AND('PARTICIPANT NAME LIST'!$G241=3,'PARTICIPANT NAME LIST'!#REF!="M"),"ü","")</f>
        <v>#REF!</v>
      </c>
      <c r="P241" s="68" t="e">
        <f>IF(AND('PARTICIPANT NAME LIST'!$G241=4,'PARTICIPANT NAME LIST'!#REF!="M"),"ü","")</f>
        <v>#REF!</v>
      </c>
      <c r="Q241" s="68" t="e">
        <f>IF(AND('PARTICIPANT NAME LIST'!$G241=5,'PARTICIPANT NAME LIST'!#REF!="M"),"ü","")</f>
        <v>#REF!</v>
      </c>
      <c r="R241" s="68" t="e">
        <f>IF(AND('PARTICIPANT NAME LIST'!$G241=6,'PARTICIPANT NAME LIST'!#REF!="M"),"ü","")</f>
        <v>#REF!</v>
      </c>
      <c r="S241" s="52"/>
      <c r="T241" s="52"/>
      <c r="U241" s="52"/>
      <c r="V241" s="52"/>
      <c r="W241" s="52"/>
      <c r="X241" s="52"/>
      <c r="Y241" s="52"/>
      <c r="Z241" s="52"/>
    </row>
    <row r="242" spans="1:26" ht="20.25" customHeight="1">
      <c r="A242" s="63" t="str">
        <f>IF(OR(ISBLANK('PARTICIPANT NAME LIST'!$B242),'PARTICIPANT NAME LIST'!G242=7,'PARTICIPANT NAME LIST'!G242=8,'PARTICIPANT NAME LIST'!G242=9,'PARTICIPANT NAME LIST'!G242=10,'PARTICIPANT NAME LIST'!G242=11,'PARTICIPANT NAME LIST'!G242=12),"",COUNTA('PARTICIPANT NAME LIST'!$B$9:$B242)-COUNTIFS('PARTICIPANT NAME LIST'!$G$9:$G242,"&gt;=7",'PARTICIPANT NAME LIST'!$G$9:$G242,"&lt;=12"))</f>
        <v/>
      </c>
      <c r="B242" s="64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LIST'!$B242))</f>
        <v/>
      </c>
      <c r="C242" s="55"/>
      <c r="D242" s="65"/>
      <c r="E242" s="66" t="str">
        <f>IF(OR(ISBLANK('PARTICIPANT NAME LIST'!$B242),'PARTICIPANT NAME LIST'!$G242=7,'PARTICIPANT NAME LIST'!$G242=8,'PARTICIPANT NAME LIST'!$G242=9,'PARTICIPANT NAME LIST'!$G242=10,'PARTICIPANT NAME LIST'!$G242=11,'PARTICIPANT NAME LIST'!$G242=12),"",'PARTICIPANT NAME LIST'!$F242)</f>
        <v/>
      </c>
      <c r="F242" s="67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LIST'!$H242))</f>
        <v/>
      </c>
      <c r="G242" s="68" t="e">
        <f>IF(AND('PARTICIPANT NAME LIST'!$G242=3,'PARTICIPANT NAME LIST'!#REF!="C"),"ü","")</f>
        <v>#REF!</v>
      </c>
      <c r="H242" s="68" t="e">
        <f>IF(AND('PARTICIPANT NAME LIST'!$G242=4,'PARTICIPANT NAME LIST'!#REF!="C"),"ü","")</f>
        <v>#REF!</v>
      </c>
      <c r="I242" s="68" t="e">
        <f>IF(AND('PARTICIPANT NAME LIST'!$G242=5,'PARTICIPANT NAME LIST'!#REF!="C"),"ü","")</f>
        <v>#REF!</v>
      </c>
      <c r="J242" s="68" t="e">
        <f>IF(AND('PARTICIPANT NAME LIST'!$G242=6,'PARTICIPANT NAME LIST'!#REF!="C"),"ü","")</f>
        <v>#REF!</v>
      </c>
      <c r="K242" s="68" t="e">
        <f>IF(AND('PARTICIPANT NAME LIST'!$G242=3,'PARTICIPANT NAME LIST'!#REF!="E"),"ü","")</f>
        <v>#REF!</v>
      </c>
      <c r="L242" s="68" t="e">
        <f>IF(AND('PARTICIPANT NAME LIST'!$G242=4,'PARTICIPANT NAME LIST'!#REF!="E"),"ü","")</f>
        <v>#REF!</v>
      </c>
      <c r="M242" s="68" t="e">
        <f>IF(AND('PARTICIPANT NAME LIST'!$G242=5,'PARTICIPANT NAME LIST'!#REF!="E"),"ü","")</f>
        <v>#REF!</v>
      </c>
      <c r="N242" s="68" t="e">
        <f>IF(AND('PARTICIPANT NAME LIST'!$G242=6,'PARTICIPANT NAME LIST'!#REF!="E"),"ü","")</f>
        <v>#REF!</v>
      </c>
      <c r="O242" s="68" t="e">
        <f>IF(AND('PARTICIPANT NAME LIST'!$G242=3,'PARTICIPANT NAME LIST'!#REF!="M"),"ü","")</f>
        <v>#REF!</v>
      </c>
      <c r="P242" s="68" t="e">
        <f>IF(AND('PARTICIPANT NAME LIST'!$G242=4,'PARTICIPANT NAME LIST'!#REF!="M"),"ü","")</f>
        <v>#REF!</v>
      </c>
      <c r="Q242" s="68" t="e">
        <f>IF(AND('PARTICIPANT NAME LIST'!$G242=5,'PARTICIPANT NAME LIST'!#REF!="M"),"ü","")</f>
        <v>#REF!</v>
      </c>
      <c r="R242" s="68" t="e">
        <f>IF(AND('PARTICIPANT NAME LIST'!$G242=6,'PARTICIPANT NAME LIST'!#REF!="M"),"ü","")</f>
        <v>#REF!</v>
      </c>
      <c r="S242" s="52"/>
      <c r="T242" s="52"/>
      <c r="U242" s="52"/>
      <c r="V242" s="52"/>
      <c r="W242" s="52"/>
      <c r="X242" s="52"/>
      <c r="Y242" s="52"/>
      <c r="Z242" s="52"/>
    </row>
    <row r="243" spans="1:26" ht="20.25" customHeight="1">
      <c r="A243" s="63" t="str">
        <f>IF(OR(ISBLANK('PARTICIPANT NAME LIST'!$B243),'PARTICIPANT NAME LIST'!G243=7,'PARTICIPANT NAME LIST'!G243=8,'PARTICIPANT NAME LIST'!G243=9,'PARTICIPANT NAME LIST'!G243=10,'PARTICIPANT NAME LIST'!G243=11,'PARTICIPANT NAME LIST'!G243=12),"",COUNTA('PARTICIPANT NAME LIST'!$B$9:$B243)-COUNTIFS('PARTICIPANT NAME LIST'!$G$9:$G243,"&gt;=7",'PARTICIPANT NAME LIST'!$G$9:$G243,"&lt;=12"))</f>
        <v/>
      </c>
      <c r="B243" s="64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LIST'!$B243))</f>
        <v/>
      </c>
      <c r="C243" s="55"/>
      <c r="D243" s="65"/>
      <c r="E243" s="66" t="str">
        <f>IF(OR(ISBLANK('PARTICIPANT NAME LIST'!$B243),'PARTICIPANT NAME LIST'!$G243=7,'PARTICIPANT NAME LIST'!$G243=8,'PARTICIPANT NAME LIST'!$G243=9,'PARTICIPANT NAME LIST'!$G243=10,'PARTICIPANT NAME LIST'!$G243=11,'PARTICIPANT NAME LIST'!$G243=12),"",'PARTICIPANT NAME LIST'!$F243)</f>
        <v/>
      </c>
      <c r="F243" s="67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LIST'!$H243))</f>
        <v/>
      </c>
      <c r="G243" s="68" t="e">
        <f>IF(AND('PARTICIPANT NAME LIST'!$G243=3,'PARTICIPANT NAME LIST'!#REF!="C"),"ü","")</f>
        <v>#REF!</v>
      </c>
      <c r="H243" s="68" t="e">
        <f>IF(AND('PARTICIPANT NAME LIST'!$G243=4,'PARTICIPANT NAME LIST'!#REF!="C"),"ü","")</f>
        <v>#REF!</v>
      </c>
      <c r="I243" s="68" t="e">
        <f>IF(AND('PARTICIPANT NAME LIST'!$G243=5,'PARTICIPANT NAME LIST'!#REF!="C"),"ü","")</f>
        <v>#REF!</v>
      </c>
      <c r="J243" s="68" t="e">
        <f>IF(AND('PARTICIPANT NAME LIST'!$G243=6,'PARTICIPANT NAME LIST'!#REF!="C"),"ü","")</f>
        <v>#REF!</v>
      </c>
      <c r="K243" s="68" t="e">
        <f>IF(AND('PARTICIPANT NAME LIST'!$G243=3,'PARTICIPANT NAME LIST'!#REF!="E"),"ü","")</f>
        <v>#REF!</v>
      </c>
      <c r="L243" s="68" t="e">
        <f>IF(AND('PARTICIPANT NAME LIST'!$G243=4,'PARTICIPANT NAME LIST'!#REF!="E"),"ü","")</f>
        <v>#REF!</v>
      </c>
      <c r="M243" s="68" t="e">
        <f>IF(AND('PARTICIPANT NAME LIST'!$G243=5,'PARTICIPANT NAME LIST'!#REF!="E"),"ü","")</f>
        <v>#REF!</v>
      </c>
      <c r="N243" s="68" t="e">
        <f>IF(AND('PARTICIPANT NAME LIST'!$G243=6,'PARTICIPANT NAME LIST'!#REF!="E"),"ü","")</f>
        <v>#REF!</v>
      </c>
      <c r="O243" s="68" t="e">
        <f>IF(AND('PARTICIPANT NAME LIST'!$G243=3,'PARTICIPANT NAME LIST'!#REF!="M"),"ü","")</f>
        <v>#REF!</v>
      </c>
      <c r="P243" s="68" t="e">
        <f>IF(AND('PARTICIPANT NAME LIST'!$G243=4,'PARTICIPANT NAME LIST'!#REF!="M"),"ü","")</f>
        <v>#REF!</v>
      </c>
      <c r="Q243" s="68" t="e">
        <f>IF(AND('PARTICIPANT NAME LIST'!$G243=5,'PARTICIPANT NAME LIST'!#REF!="M"),"ü","")</f>
        <v>#REF!</v>
      </c>
      <c r="R243" s="68" t="e">
        <f>IF(AND('PARTICIPANT NAME LIST'!$G243=6,'PARTICIPANT NAME LIST'!#REF!="M"),"ü","")</f>
        <v>#REF!</v>
      </c>
      <c r="S243" s="52"/>
      <c r="T243" s="52"/>
      <c r="U243" s="52"/>
      <c r="V243" s="52"/>
      <c r="W243" s="52"/>
      <c r="X243" s="52"/>
      <c r="Y243" s="52"/>
      <c r="Z243" s="52"/>
    </row>
    <row r="244" spans="1:26" ht="20.25" customHeight="1">
      <c r="A244" s="63" t="str">
        <f>IF(OR(ISBLANK('PARTICIPANT NAME LIST'!$B244),'PARTICIPANT NAME LIST'!G244=7,'PARTICIPANT NAME LIST'!G244=8,'PARTICIPANT NAME LIST'!G244=9,'PARTICIPANT NAME LIST'!G244=10,'PARTICIPANT NAME LIST'!G244=11,'PARTICIPANT NAME LIST'!G244=12),"",COUNTA('PARTICIPANT NAME LIST'!$B$9:$B244)-COUNTIFS('PARTICIPANT NAME LIST'!$G$9:$G244,"&gt;=7",'PARTICIPANT NAME LIST'!$G$9:$G244,"&lt;=12"))</f>
        <v/>
      </c>
      <c r="B244" s="64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LIST'!$B244))</f>
        <v/>
      </c>
      <c r="C244" s="55"/>
      <c r="D244" s="65"/>
      <c r="E244" s="66" t="str">
        <f>IF(OR(ISBLANK('PARTICIPANT NAME LIST'!$B244),'PARTICIPANT NAME LIST'!$G244=7,'PARTICIPANT NAME LIST'!$G244=8,'PARTICIPANT NAME LIST'!$G244=9,'PARTICIPANT NAME LIST'!$G244=10,'PARTICIPANT NAME LIST'!$G244=11,'PARTICIPANT NAME LIST'!$G244=12),"",'PARTICIPANT NAME LIST'!$F244)</f>
        <v/>
      </c>
      <c r="F244" s="67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LIST'!$H244))</f>
        <v/>
      </c>
      <c r="G244" s="68" t="e">
        <f>IF(AND('PARTICIPANT NAME LIST'!$G244=3,'PARTICIPANT NAME LIST'!#REF!="C"),"ü","")</f>
        <v>#REF!</v>
      </c>
      <c r="H244" s="68" t="e">
        <f>IF(AND('PARTICIPANT NAME LIST'!$G244=4,'PARTICIPANT NAME LIST'!#REF!="C"),"ü","")</f>
        <v>#REF!</v>
      </c>
      <c r="I244" s="68" t="e">
        <f>IF(AND('PARTICIPANT NAME LIST'!$G244=5,'PARTICIPANT NAME LIST'!#REF!="C"),"ü","")</f>
        <v>#REF!</v>
      </c>
      <c r="J244" s="68" t="e">
        <f>IF(AND('PARTICIPANT NAME LIST'!$G244=6,'PARTICIPANT NAME LIST'!#REF!="C"),"ü","")</f>
        <v>#REF!</v>
      </c>
      <c r="K244" s="68" t="e">
        <f>IF(AND('PARTICIPANT NAME LIST'!$G244=3,'PARTICIPANT NAME LIST'!#REF!="E"),"ü","")</f>
        <v>#REF!</v>
      </c>
      <c r="L244" s="68" t="e">
        <f>IF(AND('PARTICIPANT NAME LIST'!$G244=4,'PARTICIPANT NAME LIST'!#REF!="E"),"ü","")</f>
        <v>#REF!</v>
      </c>
      <c r="M244" s="68" t="e">
        <f>IF(AND('PARTICIPANT NAME LIST'!$G244=5,'PARTICIPANT NAME LIST'!#REF!="E"),"ü","")</f>
        <v>#REF!</v>
      </c>
      <c r="N244" s="68" t="e">
        <f>IF(AND('PARTICIPANT NAME LIST'!$G244=6,'PARTICIPANT NAME LIST'!#REF!="E"),"ü","")</f>
        <v>#REF!</v>
      </c>
      <c r="O244" s="68" t="e">
        <f>IF(AND('PARTICIPANT NAME LIST'!$G244=3,'PARTICIPANT NAME LIST'!#REF!="M"),"ü","")</f>
        <v>#REF!</v>
      </c>
      <c r="P244" s="68" t="e">
        <f>IF(AND('PARTICIPANT NAME LIST'!$G244=4,'PARTICIPANT NAME LIST'!#REF!="M"),"ü","")</f>
        <v>#REF!</v>
      </c>
      <c r="Q244" s="68" t="e">
        <f>IF(AND('PARTICIPANT NAME LIST'!$G244=5,'PARTICIPANT NAME LIST'!#REF!="M"),"ü","")</f>
        <v>#REF!</v>
      </c>
      <c r="R244" s="68" t="e">
        <f>IF(AND('PARTICIPANT NAME LIST'!$G244=6,'PARTICIPANT NAME LIST'!#REF!="M"),"ü","")</f>
        <v>#REF!</v>
      </c>
      <c r="S244" s="52"/>
      <c r="T244" s="52"/>
      <c r="U244" s="52"/>
      <c r="V244" s="52"/>
      <c r="W244" s="52"/>
      <c r="X244" s="52"/>
      <c r="Y244" s="52"/>
      <c r="Z244" s="52"/>
    </row>
    <row r="245" spans="1:26" ht="20.25" customHeight="1">
      <c r="A245" s="63" t="str">
        <f>IF(OR(ISBLANK('PARTICIPANT NAME LIST'!$B245),'PARTICIPANT NAME LIST'!G245=7,'PARTICIPANT NAME LIST'!G245=8,'PARTICIPANT NAME LIST'!G245=9,'PARTICIPANT NAME LIST'!G245=10,'PARTICIPANT NAME LIST'!G245=11,'PARTICIPANT NAME LIST'!G245=12),"",COUNTA('PARTICIPANT NAME LIST'!$B$9:$B245)-COUNTIFS('PARTICIPANT NAME LIST'!$G$9:$G245,"&gt;=7",'PARTICIPANT NAME LIST'!$G$9:$G245,"&lt;=12"))</f>
        <v/>
      </c>
      <c r="B245" s="64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LIST'!$B245))</f>
        <v/>
      </c>
      <c r="C245" s="55"/>
      <c r="D245" s="65"/>
      <c r="E245" s="66" t="str">
        <f>IF(OR(ISBLANK('PARTICIPANT NAME LIST'!$B245),'PARTICIPANT NAME LIST'!$G245=7,'PARTICIPANT NAME LIST'!$G245=8,'PARTICIPANT NAME LIST'!$G245=9,'PARTICIPANT NAME LIST'!$G245=10,'PARTICIPANT NAME LIST'!$G245=11,'PARTICIPANT NAME LIST'!$G245=12),"",'PARTICIPANT NAME LIST'!$F245)</f>
        <v/>
      </c>
      <c r="F245" s="67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LIST'!$H245))</f>
        <v/>
      </c>
      <c r="G245" s="68" t="e">
        <f>IF(AND('PARTICIPANT NAME LIST'!$G245=3,'PARTICIPANT NAME LIST'!#REF!="C"),"ü","")</f>
        <v>#REF!</v>
      </c>
      <c r="H245" s="68" t="e">
        <f>IF(AND('PARTICIPANT NAME LIST'!$G245=4,'PARTICIPANT NAME LIST'!#REF!="C"),"ü","")</f>
        <v>#REF!</v>
      </c>
      <c r="I245" s="68" t="e">
        <f>IF(AND('PARTICIPANT NAME LIST'!$G245=5,'PARTICIPANT NAME LIST'!#REF!="C"),"ü","")</f>
        <v>#REF!</v>
      </c>
      <c r="J245" s="68" t="e">
        <f>IF(AND('PARTICIPANT NAME LIST'!$G245=6,'PARTICIPANT NAME LIST'!#REF!="C"),"ü","")</f>
        <v>#REF!</v>
      </c>
      <c r="K245" s="68" t="e">
        <f>IF(AND('PARTICIPANT NAME LIST'!$G245=3,'PARTICIPANT NAME LIST'!#REF!="E"),"ü","")</f>
        <v>#REF!</v>
      </c>
      <c r="L245" s="68" t="e">
        <f>IF(AND('PARTICIPANT NAME LIST'!$G245=4,'PARTICIPANT NAME LIST'!#REF!="E"),"ü","")</f>
        <v>#REF!</v>
      </c>
      <c r="M245" s="68" t="e">
        <f>IF(AND('PARTICIPANT NAME LIST'!$G245=5,'PARTICIPANT NAME LIST'!#REF!="E"),"ü","")</f>
        <v>#REF!</v>
      </c>
      <c r="N245" s="68" t="e">
        <f>IF(AND('PARTICIPANT NAME LIST'!$G245=6,'PARTICIPANT NAME LIST'!#REF!="E"),"ü","")</f>
        <v>#REF!</v>
      </c>
      <c r="O245" s="68" t="e">
        <f>IF(AND('PARTICIPANT NAME LIST'!$G245=3,'PARTICIPANT NAME LIST'!#REF!="M"),"ü","")</f>
        <v>#REF!</v>
      </c>
      <c r="P245" s="68" t="e">
        <f>IF(AND('PARTICIPANT NAME LIST'!$G245=4,'PARTICIPANT NAME LIST'!#REF!="M"),"ü","")</f>
        <v>#REF!</v>
      </c>
      <c r="Q245" s="68" t="e">
        <f>IF(AND('PARTICIPANT NAME LIST'!$G245=5,'PARTICIPANT NAME LIST'!#REF!="M"),"ü","")</f>
        <v>#REF!</v>
      </c>
      <c r="R245" s="68" t="e">
        <f>IF(AND('PARTICIPANT NAME LIST'!$G245=6,'PARTICIPANT NAME LIST'!#REF!="M"),"ü","")</f>
        <v>#REF!</v>
      </c>
      <c r="S245" s="52"/>
      <c r="T245" s="52"/>
      <c r="U245" s="52"/>
      <c r="V245" s="52"/>
      <c r="W245" s="52"/>
      <c r="X245" s="52"/>
      <c r="Y245" s="52"/>
      <c r="Z245" s="52"/>
    </row>
    <row r="246" spans="1:26" ht="20.25" customHeight="1">
      <c r="A246" s="63" t="str">
        <f>IF(OR(ISBLANK('PARTICIPANT NAME LIST'!$B246),'PARTICIPANT NAME LIST'!G246=7,'PARTICIPANT NAME LIST'!G246=8,'PARTICIPANT NAME LIST'!G246=9,'PARTICIPANT NAME LIST'!G246=10,'PARTICIPANT NAME LIST'!G246=11,'PARTICIPANT NAME LIST'!G246=12),"",COUNTA('PARTICIPANT NAME LIST'!$B$9:$B246)-COUNTIFS('PARTICIPANT NAME LIST'!$G$9:$G246,"&gt;=7",'PARTICIPANT NAME LIST'!$G$9:$G246,"&lt;=12"))</f>
        <v/>
      </c>
      <c r="B246" s="64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LIST'!$B246))</f>
        <v/>
      </c>
      <c r="C246" s="55"/>
      <c r="D246" s="65"/>
      <c r="E246" s="66" t="str">
        <f>IF(OR(ISBLANK('PARTICIPANT NAME LIST'!$B246),'PARTICIPANT NAME LIST'!$G246=7,'PARTICIPANT NAME LIST'!$G246=8,'PARTICIPANT NAME LIST'!$G246=9,'PARTICIPANT NAME LIST'!$G246=10,'PARTICIPANT NAME LIST'!$G246=11,'PARTICIPANT NAME LIST'!$G246=12),"",'PARTICIPANT NAME LIST'!$F246)</f>
        <v/>
      </c>
      <c r="F246" s="67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LIST'!$H246))</f>
        <v/>
      </c>
      <c r="G246" s="68" t="e">
        <f>IF(AND('PARTICIPANT NAME LIST'!$G246=3,'PARTICIPANT NAME LIST'!#REF!="C"),"ü","")</f>
        <v>#REF!</v>
      </c>
      <c r="H246" s="68" t="e">
        <f>IF(AND('PARTICIPANT NAME LIST'!$G246=4,'PARTICIPANT NAME LIST'!#REF!="C"),"ü","")</f>
        <v>#REF!</v>
      </c>
      <c r="I246" s="68" t="e">
        <f>IF(AND('PARTICIPANT NAME LIST'!$G246=5,'PARTICIPANT NAME LIST'!#REF!="C"),"ü","")</f>
        <v>#REF!</v>
      </c>
      <c r="J246" s="68" t="e">
        <f>IF(AND('PARTICIPANT NAME LIST'!$G246=6,'PARTICIPANT NAME LIST'!#REF!="C"),"ü","")</f>
        <v>#REF!</v>
      </c>
      <c r="K246" s="68" t="e">
        <f>IF(AND('PARTICIPANT NAME LIST'!$G246=3,'PARTICIPANT NAME LIST'!#REF!="E"),"ü","")</f>
        <v>#REF!</v>
      </c>
      <c r="L246" s="68" t="e">
        <f>IF(AND('PARTICIPANT NAME LIST'!$G246=4,'PARTICIPANT NAME LIST'!#REF!="E"),"ü","")</f>
        <v>#REF!</v>
      </c>
      <c r="M246" s="68" t="e">
        <f>IF(AND('PARTICIPANT NAME LIST'!$G246=5,'PARTICIPANT NAME LIST'!#REF!="E"),"ü","")</f>
        <v>#REF!</v>
      </c>
      <c r="N246" s="68" t="e">
        <f>IF(AND('PARTICIPANT NAME LIST'!$G246=6,'PARTICIPANT NAME LIST'!#REF!="E"),"ü","")</f>
        <v>#REF!</v>
      </c>
      <c r="O246" s="68" t="e">
        <f>IF(AND('PARTICIPANT NAME LIST'!$G246=3,'PARTICIPANT NAME LIST'!#REF!="M"),"ü","")</f>
        <v>#REF!</v>
      </c>
      <c r="P246" s="68" t="e">
        <f>IF(AND('PARTICIPANT NAME LIST'!$G246=4,'PARTICIPANT NAME LIST'!#REF!="M"),"ü","")</f>
        <v>#REF!</v>
      </c>
      <c r="Q246" s="68" t="e">
        <f>IF(AND('PARTICIPANT NAME LIST'!$G246=5,'PARTICIPANT NAME LIST'!#REF!="M"),"ü","")</f>
        <v>#REF!</v>
      </c>
      <c r="R246" s="68" t="e">
        <f>IF(AND('PARTICIPANT NAME LIST'!$G246=6,'PARTICIPANT NAME LIST'!#REF!="M"),"ü","")</f>
        <v>#REF!</v>
      </c>
      <c r="S246" s="52"/>
      <c r="T246" s="52"/>
      <c r="U246" s="52"/>
      <c r="V246" s="52"/>
      <c r="W246" s="52"/>
      <c r="X246" s="52"/>
      <c r="Y246" s="52"/>
      <c r="Z246" s="52"/>
    </row>
    <row r="247" spans="1:26" ht="20.25" customHeight="1">
      <c r="A247" s="63" t="str">
        <f>IF(OR(ISBLANK('PARTICIPANT NAME LIST'!$B247),'PARTICIPANT NAME LIST'!G247=7,'PARTICIPANT NAME LIST'!G247=8,'PARTICIPANT NAME LIST'!G247=9,'PARTICIPANT NAME LIST'!G247=10,'PARTICIPANT NAME LIST'!G247=11,'PARTICIPANT NAME LIST'!G247=12),"",COUNTA('PARTICIPANT NAME LIST'!$B$9:$B247)-COUNTIFS('PARTICIPANT NAME LIST'!$G$9:$G247,"&gt;=7",'PARTICIPANT NAME LIST'!$G$9:$G247,"&lt;=12"))</f>
        <v/>
      </c>
      <c r="B247" s="64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LIST'!$B247))</f>
        <v/>
      </c>
      <c r="C247" s="55"/>
      <c r="D247" s="65"/>
      <c r="E247" s="66" t="str">
        <f>IF(OR(ISBLANK('PARTICIPANT NAME LIST'!$B247),'PARTICIPANT NAME LIST'!$G247=7,'PARTICIPANT NAME LIST'!$G247=8,'PARTICIPANT NAME LIST'!$G247=9,'PARTICIPANT NAME LIST'!$G247=10,'PARTICIPANT NAME LIST'!$G247=11,'PARTICIPANT NAME LIST'!$G247=12),"",'PARTICIPANT NAME LIST'!$F247)</f>
        <v/>
      </c>
      <c r="F247" s="67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LIST'!$H247))</f>
        <v/>
      </c>
      <c r="G247" s="68" t="e">
        <f>IF(AND('PARTICIPANT NAME LIST'!$G247=3,'PARTICIPANT NAME LIST'!#REF!="C"),"ü","")</f>
        <v>#REF!</v>
      </c>
      <c r="H247" s="68" t="e">
        <f>IF(AND('PARTICIPANT NAME LIST'!$G247=4,'PARTICIPANT NAME LIST'!#REF!="C"),"ü","")</f>
        <v>#REF!</v>
      </c>
      <c r="I247" s="68" t="e">
        <f>IF(AND('PARTICIPANT NAME LIST'!$G247=5,'PARTICIPANT NAME LIST'!#REF!="C"),"ü","")</f>
        <v>#REF!</v>
      </c>
      <c r="J247" s="68" t="e">
        <f>IF(AND('PARTICIPANT NAME LIST'!$G247=6,'PARTICIPANT NAME LIST'!#REF!="C"),"ü","")</f>
        <v>#REF!</v>
      </c>
      <c r="K247" s="68" t="e">
        <f>IF(AND('PARTICIPANT NAME LIST'!$G247=3,'PARTICIPANT NAME LIST'!#REF!="E"),"ü","")</f>
        <v>#REF!</v>
      </c>
      <c r="L247" s="68" t="e">
        <f>IF(AND('PARTICIPANT NAME LIST'!$G247=4,'PARTICIPANT NAME LIST'!#REF!="E"),"ü","")</f>
        <v>#REF!</v>
      </c>
      <c r="M247" s="68" t="e">
        <f>IF(AND('PARTICIPANT NAME LIST'!$G247=5,'PARTICIPANT NAME LIST'!#REF!="E"),"ü","")</f>
        <v>#REF!</v>
      </c>
      <c r="N247" s="68" t="e">
        <f>IF(AND('PARTICIPANT NAME LIST'!$G247=6,'PARTICIPANT NAME LIST'!#REF!="E"),"ü","")</f>
        <v>#REF!</v>
      </c>
      <c r="O247" s="68" t="e">
        <f>IF(AND('PARTICIPANT NAME LIST'!$G247=3,'PARTICIPANT NAME LIST'!#REF!="M"),"ü","")</f>
        <v>#REF!</v>
      </c>
      <c r="P247" s="68" t="e">
        <f>IF(AND('PARTICIPANT NAME LIST'!$G247=4,'PARTICIPANT NAME LIST'!#REF!="M"),"ü","")</f>
        <v>#REF!</v>
      </c>
      <c r="Q247" s="68" t="e">
        <f>IF(AND('PARTICIPANT NAME LIST'!$G247=5,'PARTICIPANT NAME LIST'!#REF!="M"),"ü","")</f>
        <v>#REF!</v>
      </c>
      <c r="R247" s="68" t="e">
        <f>IF(AND('PARTICIPANT NAME LIST'!$G247=6,'PARTICIPANT NAME LIST'!#REF!="M"),"ü","")</f>
        <v>#REF!</v>
      </c>
      <c r="S247" s="52"/>
      <c r="T247" s="52"/>
      <c r="U247" s="52"/>
      <c r="V247" s="52"/>
      <c r="W247" s="52"/>
      <c r="X247" s="52"/>
      <c r="Y247" s="52"/>
      <c r="Z247" s="52"/>
    </row>
    <row r="248" spans="1:26" ht="20.25" customHeight="1">
      <c r="A248" s="63" t="str">
        <f>IF(OR(ISBLANK('PARTICIPANT NAME LIST'!$B248),'PARTICIPANT NAME LIST'!G248=7,'PARTICIPANT NAME LIST'!G248=8,'PARTICIPANT NAME LIST'!G248=9,'PARTICIPANT NAME LIST'!G248=10,'PARTICIPANT NAME LIST'!G248=11,'PARTICIPANT NAME LIST'!G248=12),"",COUNTA('PARTICIPANT NAME LIST'!$B$9:$B248)-COUNTIFS('PARTICIPANT NAME LIST'!$G$9:$G248,"&gt;=7",'PARTICIPANT NAME LIST'!$G$9:$G248,"&lt;=12"))</f>
        <v/>
      </c>
      <c r="B248" s="64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LIST'!$B248))</f>
        <v/>
      </c>
      <c r="C248" s="55"/>
      <c r="D248" s="65"/>
      <c r="E248" s="66" t="str">
        <f>IF(OR(ISBLANK('PARTICIPANT NAME LIST'!$B248),'PARTICIPANT NAME LIST'!$G248=7,'PARTICIPANT NAME LIST'!$G248=8,'PARTICIPANT NAME LIST'!$G248=9,'PARTICIPANT NAME LIST'!$G248=10,'PARTICIPANT NAME LIST'!$G248=11,'PARTICIPANT NAME LIST'!$G248=12),"",'PARTICIPANT NAME LIST'!$F248)</f>
        <v/>
      </c>
      <c r="F248" s="67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LIST'!$H248))</f>
        <v/>
      </c>
      <c r="G248" s="68" t="e">
        <f>IF(AND('PARTICIPANT NAME LIST'!$G248=3,'PARTICIPANT NAME LIST'!#REF!="C"),"ü","")</f>
        <v>#REF!</v>
      </c>
      <c r="H248" s="68" t="e">
        <f>IF(AND('PARTICIPANT NAME LIST'!$G248=4,'PARTICIPANT NAME LIST'!#REF!="C"),"ü","")</f>
        <v>#REF!</v>
      </c>
      <c r="I248" s="68" t="e">
        <f>IF(AND('PARTICIPANT NAME LIST'!$G248=5,'PARTICIPANT NAME LIST'!#REF!="C"),"ü","")</f>
        <v>#REF!</v>
      </c>
      <c r="J248" s="68" t="e">
        <f>IF(AND('PARTICIPANT NAME LIST'!$G248=6,'PARTICIPANT NAME LIST'!#REF!="C"),"ü","")</f>
        <v>#REF!</v>
      </c>
      <c r="K248" s="68" t="e">
        <f>IF(AND('PARTICIPANT NAME LIST'!$G248=3,'PARTICIPANT NAME LIST'!#REF!="E"),"ü","")</f>
        <v>#REF!</v>
      </c>
      <c r="L248" s="68" t="e">
        <f>IF(AND('PARTICIPANT NAME LIST'!$G248=4,'PARTICIPANT NAME LIST'!#REF!="E"),"ü","")</f>
        <v>#REF!</v>
      </c>
      <c r="M248" s="68" t="e">
        <f>IF(AND('PARTICIPANT NAME LIST'!$G248=5,'PARTICIPANT NAME LIST'!#REF!="E"),"ü","")</f>
        <v>#REF!</v>
      </c>
      <c r="N248" s="68" t="e">
        <f>IF(AND('PARTICIPANT NAME LIST'!$G248=6,'PARTICIPANT NAME LIST'!#REF!="E"),"ü","")</f>
        <v>#REF!</v>
      </c>
      <c r="O248" s="68" t="e">
        <f>IF(AND('PARTICIPANT NAME LIST'!$G248=3,'PARTICIPANT NAME LIST'!#REF!="M"),"ü","")</f>
        <v>#REF!</v>
      </c>
      <c r="P248" s="68" t="e">
        <f>IF(AND('PARTICIPANT NAME LIST'!$G248=4,'PARTICIPANT NAME LIST'!#REF!="M"),"ü","")</f>
        <v>#REF!</v>
      </c>
      <c r="Q248" s="68" t="e">
        <f>IF(AND('PARTICIPANT NAME LIST'!$G248=5,'PARTICIPANT NAME LIST'!#REF!="M"),"ü","")</f>
        <v>#REF!</v>
      </c>
      <c r="R248" s="68" t="e">
        <f>IF(AND('PARTICIPANT NAME LIST'!$G248=6,'PARTICIPANT NAME LIST'!#REF!="M"),"ü","")</f>
        <v>#REF!</v>
      </c>
      <c r="S248" s="52"/>
      <c r="T248" s="52"/>
      <c r="U248" s="52"/>
      <c r="V248" s="52"/>
      <c r="W248" s="52"/>
      <c r="X248" s="52"/>
      <c r="Y248" s="52"/>
      <c r="Z248" s="52"/>
    </row>
    <row r="249" spans="1:26" ht="20.25" customHeight="1">
      <c r="A249" s="63" t="str">
        <f>IF(OR(ISBLANK('PARTICIPANT NAME LIST'!$B249),'PARTICIPANT NAME LIST'!G249=7,'PARTICIPANT NAME LIST'!G249=8,'PARTICIPANT NAME LIST'!G249=9,'PARTICIPANT NAME LIST'!G249=10,'PARTICIPANT NAME LIST'!G249=11,'PARTICIPANT NAME LIST'!G249=12),"",COUNTA('PARTICIPANT NAME LIST'!$B$9:$B249)-COUNTIFS('PARTICIPANT NAME LIST'!$G$9:$G249,"&gt;=7",'PARTICIPANT NAME LIST'!$G$9:$G249,"&lt;=12"))</f>
        <v/>
      </c>
      <c r="B249" s="64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LIST'!$B249))</f>
        <v/>
      </c>
      <c r="C249" s="55"/>
      <c r="D249" s="65"/>
      <c r="E249" s="66" t="str">
        <f>IF(OR(ISBLANK('PARTICIPANT NAME LIST'!$B249),'PARTICIPANT NAME LIST'!$G249=7,'PARTICIPANT NAME LIST'!$G249=8,'PARTICIPANT NAME LIST'!$G249=9,'PARTICIPANT NAME LIST'!$G249=10,'PARTICIPANT NAME LIST'!$G249=11,'PARTICIPANT NAME LIST'!$G249=12),"",'PARTICIPANT NAME LIST'!$F249)</f>
        <v/>
      </c>
      <c r="F249" s="67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LIST'!$H249))</f>
        <v/>
      </c>
      <c r="G249" s="68" t="e">
        <f>IF(AND('PARTICIPANT NAME LIST'!$G249=3,'PARTICIPANT NAME LIST'!#REF!="C"),"ü","")</f>
        <v>#REF!</v>
      </c>
      <c r="H249" s="68" t="e">
        <f>IF(AND('PARTICIPANT NAME LIST'!$G249=4,'PARTICIPANT NAME LIST'!#REF!="C"),"ü","")</f>
        <v>#REF!</v>
      </c>
      <c r="I249" s="68" t="e">
        <f>IF(AND('PARTICIPANT NAME LIST'!$G249=5,'PARTICIPANT NAME LIST'!#REF!="C"),"ü","")</f>
        <v>#REF!</v>
      </c>
      <c r="J249" s="68" t="e">
        <f>IF(AND('PARTICIPANT NAME LIST'!$G249=6,'PARTICIPANT NAME LIST'!#REF!="C"),"ü","")</f>
        <v>#REF!</v>
      </c>
      <c r="K249" s="68" t="e">
        <f>IF(AND('PARTICIPANT NAME LIST'!$G249=3,'PARTICIPANT NAME LIST'!#REF!="E"),"ü","")</f>
        <v>#REF!</v>
      </c>
      <c r="L249" s="68" t="e">
        <f>IF(AND('PARTICIPANT NAME LIST'!$G249=4,'PARTICIPANT NAME LIST'!#REF!="E"),"ü","")</f>
        <v>#REF!</v>
      </c>
      <c r="M249" s="68" t="e">
        <f>IF(AND('PARTICIPANT NAME LIST'!$G249=5,'PARTICIPANT NAME LIST'!#REF!="E"),"ü","")</f>
        <v>#REF!</v>
      </c>
      <c r="N249" s="68" t="e">
        <f>IF(AND('PARTICIPANT NAME LIST'!$G249=6,'PARTICIPANT NAME LIST'!#REF!="E"),"ü","")</f>
        <v>#REF!</v>
      </c>
      <c r="O249" s="68" t="e">
        <f>IF(AND('PARTICIPANT NAME LIST'!$G249=3,'PARTICIPANT NAME LIST'!#REF!="M"),"ü","")</f>
        <v>#REF!</v>
      </c>
      <c r="P249" s="68" t="e">
        <f>IF(AND('PARTICIPANT NAME LIST'!$G249=4,'PARTICIPANT NAME LIST'!#REF!="M"),"ü","")</f>
        <v>#REF!</v>
      </c>
      <c r="Q249" s="68" t="e">
        <f>IF(AND('PARTICIPANT NAME LIST'!$G249=5,'PARTICIPANT NAME LIST'!#REF!="M"),"ü","")</f>
        <v>#REF!</v>
      </c>
      <c r="R249" s="68" t="e">
        <f>IF(AND('PARTICIPANT NAME LIST'!$G249=6,'PARTICIPANT NAME LIST'!#REF!="M"),"ü","")</f>
        <v>#REF!</v>
      </c>
      <c r="S249" s="52"/>
      <c r="T249" s="52"/>
      <c r="U249" s="52"/>
      <c r="V249" s="52"/>
      <c r="W249" s="52"/>
      <c r="X249" s="52"/>
      <c r="Y249" s="52"/>
      <c r="Z249" s="52"/>
    </row>
    <row r="250" spans="1:26" ht="20.25" customHeight="1">
      <c r="A250" s="63" t="str">
        <f>IF(OR(ISBLANK('PARTICIPANT NAME LIST'!$B250),'PARTICIPANT NAME LIST'!G250=7,'PARTICIPANT NAME LIST'!G250=8,'PARTICIPANT NAME LIST'!G250=9,'PARTICIPANT NAME LIST'!G250=10,'PARTICIPANT NAME LIST'!G250=11,'PARTICIPANT NAME LIST'!G250=12),"",COUNTA('PARTICIPANT NAME LIST'!$B$9:$B250)-COUNTIFS('PARTICIPANT NAME LIST'!$G$9:$G250,"&gt;=7",'PARTICIPANT NAME LIST'!$G$9:$G250,"&lt;=12"))</f>
        <v/>
      </c>
      <c r="B250" s="64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LIST'!$B250))</f>
        <v/>
      </c>
      <c r="C250" s="55"/>
      <c r="D250" s="65"/>
      <c r="E250" s="66" t="str">
        <f>IF(OR(ISBLANK('PARTICIPANT NAME LIST'!$B250),'PARTICIPANT NAME LIST'!$G250=7,'PARTICIPANT NAME LIST'!$G250=8,'PARTICIPANT NAME LIST'!$G250=9,'PARTICIPANT NAME LIST'!$G250=10,'PARTICIPANT NAME LIST'!$G250=11,'PARTICIPANT NAME LIST'!$G250=12),"",'PARTICIPANT NAME LIST'!$F250)</f>
        <v/>
      </c>
      <c r="F250" s="67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LIST'!$H250))</f>
        <v/>
      </c>
      <c r="G250" s="68" t="e">
        <f>IF(AND('PARTICIPANT NAME LIST'!$G250=3,'PARTICIPANT NAME LIST'!#REF!="C"),"ü","")</f>
        <v>#REF!</v>
      </c>
      <c r="H250" s="68" t="e">
        <f>IF(AND('PARTICIPANT NAME LIST'!$G250=4,'PARTICIPANT NAME LIST'!#REF!="C"),"ü","")</f>
        <v>#REF!</v>
      </c>
      <c r="I250" s="68" t="e">
        <f>IF(AND('PARTICIPANT NAME LIST'!$G250=5,'PARTICIPANT NAME LIST'!#REF!="C"),"ü","")</f>
        <v>#REF!</v>
      </c>
      <c r="J250" s="68" t="e">
        <f>IF(AND('PARTICIPANT NAME LIST'!$G250=6,'PARTICIPANT NAME LIST'!#REF!="C"),"ü","")</f>
        <v>#REF!</v>
      </c>
      <c r="K250" s="68" t="e">
        <f>IF(AND('PARTICIPANT NAME LIST'!$G250=3,'PARTICIPANT NAME LIST'!#REF!="E"),"ü","")</f>
        <v>#REF!</v>
      </c>
      <c r="L250" s="68" t="e">
        <f>IF(AND('PARTICIPANT NAME LIST'!$G250=4,'PARTICIPANT NAME LIST'!#REF!="E"),"ü","")</f>
        <v>#REF!</v>
      </c>
      <c r="M250" s="68" t="e">
        <f>IF(AND('PARTICIPANT NAME LIST'!$G250=5,'PARTICIPANT NAME LIST'!#REF!="E"),"ü","")</f>
        <v>#REF!</v>
      </c>
      <c r="N250" s="68" t="e">
        <f>IF(AND('PARTICIPANT NAME LIST'!$G250=6,'PARTICIPANT NAME LIST'!#REF!="E"),"ü","")</f>
        <v>#REF!</v>
      </c>
      <c r="O250" s="68" t="e">
        <f>IF(AND('PARTICIPANT NAME LIST'!$G250=3,'PARTICIPANT NAME LIST'!#REF!="M"),"ü","")</f>
        <v>#REF!</v>
      </c>
      <c r="P250" s="68" t="e">
        <f>IF(AND('PARTICIPANT NAME LIST'!$G250=4,'PARTICIPANT NAME LIST'!#REF!="M"),"ü","")</f>
        <v>#REF!</v>
      </c>
      <c r="Q250" s="68" t="e">
        <f>IF(AND('PARTICIPANT NAME LIST'!$G250=5,'PARTICIPANT NAME LIST'!#REF!="M"),"ü","")</f>
        <v>#REF!</v>
      </c>
      <c r="R250" s="68" t="e">
        <f>IF(AND('PARTICIPANT NAME LIST'!$G250=6,'PARTICIPANT NAME LIST'!#REF!="M"),"ü","")</f>
        <v>#REF!</v>
      </c>
      <c r="S250" s="52"/>
      <c r="T250" s="52"/>
      <c r="U250" s="52"/>
      <c r="V250" s="52"/>
      <c r="W250" s="52"/>
      <c r="X250" s="52"/>
      <c r="Y250" s="52"/>
      <c r="Z250" s="52"/>
    </row>
    <row r="251" spans="1:26" ht="20.25" customHeight="1">
      <c r="A251" s="63" t="str">
        <f>IF(OR(ISBLANK('PARTICIPANT NAME LIST'!$B251),'PARTICIPANT NAME LIST'!G251=7,'PARTICIPANT NAME LIST'!G251=8,'PARTICIPANT NAME LIST'!G251=9,'PARTICIPANT NAME LIST'!G251=10,'PARTICIPANT NAME LIST'!G251=11,'PARTICIPANT NAME LIST'!G251=12),"",COUNTA('PARTICIPANT NAME LIST'!$B$9:$B251)-COUNTIFS('PARTICIPANT NAME LIST'!$G$9:$G251,"&gt;=7",'PARTICIPANT NAME LIST'!$G$9:$G251,"&lt;=12"))</f>
        <v/>
      </c>
      <c r="B251" s="64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LIST'!$B251))</f>
        <v/>
      </c>
      <c r="C251" s="55"/>
      <c r="D251" s="65"/>
      <c r="E251" s="66" t="str">
        <f>IF(OR(ISBLANK('PARTICIPANT NAME LIST'!$B251),'PARTICIPANT NAME LIST'!$G251=7,'PARTICIPANT NAME LIST'!$G251=8,'PARTICIPANT NAME LIST'!$G251=9,'PARTICIPANT NAME LIST'!$G251=10,'PARTICIPANT NAME LIST'!$G251=11,'PARTICIPANT NAME LIST'!$G251=12),"",'PARTICIPANT NAME LIST'!$F251)</f>
        <v/>
      </c>
      <c r="F251" s="67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LIST'!$H251))</f>
        <v/>
      </c>
      <c r="G251" s="68" t="e">
        <f>IF(AND('PARTICIPANT NAME LIST'!$G251=3,'PARTICIPANT NAME LIST'!#REF!="C"),"ü","")</f>
        <v>#REF!</v>
      </c>
      <c r="H251" s="68" t="e">
        <f>IF(AND('PARTICIPANT NAME LIST'!$G251=4,'PARTICIPANT NAME LIST'!#REF!="C"),"ü","")</f>
        <v>#REF!</v>
      </c>
      <c r="I251" s="68" t="e">
        <f>IF(AND('PARTICIPANT NAME LIST'!$G251=5,'PARTICIPANT NAME LIST'!#REF!="C"),"ü","")</f>
        <v>#REF!</v>
      </c>
      <c r="J251" s="68" t="e">
        <f>IF(AND('PARTICIPANT NAME LIST'!$G251=6,'PARTICIPANT NAME LIST'!#REF!="C"),"ü","")</f>
        <v>#REF!</v>
      </c>
      <c r="K251" s="68" t="e">
        <f>IF(AND('PARTICIPANT NAME LIST'!$G251=3,'PARTICIPANT NAME LIST'!#REF!="E"),"ü","")</f>
        <v>#REF!</v>
      </c>
      <c r="L251" s="68" t="e">
        <f>IF(AND('PARTICIPANT NAME LIST'!$G251=4,'PARTICIPANT NAME LIST'!#REF!="E"),"ü","")</f>
        <v>#REF!</v>
      </c>
      <c r="M251" s="68" t="e">
        <f>IF(AND('PARTICIPANT NAME LIST'!$G251=5,'PARTICIPANT NAME LIST'!#REF!="E"),"ü","")</f>
        <v>#REF!</v>
      </c>
      <c r="N251" s="68" t="e">
        <f>IF(AND('PARTICIPANT NAME LIST'!$G251=6,'PARTICIPANT NAME LIST'!#REF!="E"),"ü","")</f>
        <v>#REF!</v>
      </c>
      <c r="O251" s="68" t="e">
        <f>IF(AND('PARTICIPANT NAME LIST'!$G251=3,'PARTICIPANT NAME LIST'!#REF!="M"),"ü","")</f>
        <v>#REF!</v>
      </c>
      <c r="P251" s="68" t="e">
        <f>IF(AND('PARTICIPANT NAME LIST'!$G251=4,'PARTICIPANT NAME LIST'!#REF!="M"),"ü","")</f>
        <v>#REF!</v>
      </c>
      <c r="Q251" s="68" t="e">
        <f>IF(AND('PARTICIPANT NAME LIST'!$G251=5,'PARTICIPANT NAME LIST'!#REF!="M"),"ü","")</f>
        <v>#REF!</v>
      </c>
      <c r="R251" s="68" t="e">
        <f>IF(AND('PARTICIPANT NAME LIST'!$G251=6,'PARTICIPANT NAME LIST'!#REF!="M"),"ü","")</f>
        <v>#REF!</v>
      </c>
      <c r="S251" s="52"/>
      <c r="T251" s="52"/>
      <c r="U251" s="52"/>
      <c r="V251" s="52"/>
      <c r="W251" s="52"/>
      <c r="X251" s="52"/>
      <c r="Y251" s="52"/>
      <c r="Z251" s="52"/>
    </row>
    <row r="252" spans="1:26" ht="20.25" customHeight="1">
      <c r="A252" s="63" t="str">
        <f>IF(OR(ISBLANK('PARTICIPANT NAME LIST'!$B252),'PARTICIPANT NAME LIST'!G252=7,'PARTICIPANT NAME LIST'!G252=8,'PARTICIPANT NAME LIST'!G252=9,'PARTICIPANT NAME LIST'!G252=10,'PARTICIPANT NAME LIST'!G252=11,'PARTICIPANT NAME LIST'!G252=12),"",COUNTA('PARTICIPANT NAME LIST'!$B$9:$B252)-COUNTIFS('PARTICIPANT NAME LIST'!$G$9:$G252,"&gt;=7",'PARTICIPANT NAME LIST'!$G$9:$G252,"&lt;=12"))</f>
        <v/>
      </c>
      <c r="B252" s="64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LIST'!$B252))</f>
        <v/>
      </c>
      <c r="C252" s="55"/>
      <c r="D252" s="65"/>
      <c r="E252" s="66" t="str">
        <f>IF(OR(ISBLANK('PARTICIPANT NAME LIST'!$B252),'PARTICIPANT NAME LIST'!$G252=7,'PARTICIPANT NAME LIST'!$G252=8,'PARTICIPANT NAME LIST'!$G252=9,'PARTICIPANT NAME LIST'!$G252=10,'PARTICIPANT NAME LIST'!$G252=11,'PARTICIPANT NAME LIST'!$G252=12),"",'PARTICIPANT NAME LIST'!$F252)</f>
        <v/>
      </c>
      <c r="F252" s="67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LIST'!$H252))</f>
        <v/>
      </c>
      <c r="G252" s="68" t="e">
        <f>IF(AND('PARTICIPANT NAME LIST'!$G252=3,'PARTICIPANT NAME LIST'!#REF!="C"),"ü","")</f>
        <v>#REF!</v>
      </c>
      <c r="H252" s="68" t="e">
        <f>IF(AND('PARTICIPANT NAME LIST'!$G252=4,'PARTICIPANT NAME LIST'!#REF!="C"),"ü","")</f>
        <v>#REF!</v>
      </c>
      <c r="I252" s="68" t="e">
        <f>IF(AND('PARTICIPANT NAME LIST'!$G252=5,'PARTICIPANT NAME LIST'!#REF!="C"),"ü","")</f>
        <v>#REF!</v>
      </c>
      <c r="J252" s="68" t="e">
        <f>IF(AND('PARTICIPANT NAME LIST'!$G252=6,'PARTICIPANT NAME LIST'!#REF!="C"),"ü","")</f>
        <v>#REF!</v>
      </c>
      <c r="K252" s="68" t="e">
        <f>IF(AND('PARTICIPANT NAME LIST'!$G252=3,'PARTICIPANT NAME LIST'!#REF!="E"),"ü","")</f>
        <v>#REF!</v>
      </c>
      <c r="L252" s="68" t="e">
        <f>IF(AND('PARTICIPANT NAME LIST'!$G252=4,'PARTICIPANT NAME LIST'!#REF!="E"),"ü","")</f>
        <v>#REF!</v>
      </c>
      <c r="M252" s="68" t="e">
        <f>IF(AND('PARTICIPANT NAME LIST'!$G252=5,'PARTICIPANT NAME LIST'!#REF!="E"),"ü","")</f>
        <v>#REF!</v>
      </c>
      <c r="N252" s="68" t="e">
        <f>IF(AND('PARTICIPANT NAME LIST'!$G252=6,'PARTICIPANT NAME LIST'!#REF!="E"),"ü","")</f>
        <v>#REF!</v>
      </c>
      <c r="O252" s="68" t="e">
        <f>IF(AND('PARTICIPANT NAME LIST'!$G252=3,'PARTICIPANT NAME LIST'!#REF!="M"),"ü","")</f>
        <v>#REF!</v>
      </c>
      <c r="P252" s="68" t="e">
        <f>IF(AND('PARTICIPANT NAME LIST'!$G252=4,'PARTICIPANT NAME LIST'!#REF!="M"),"ü","")</f>
        <v>#REF!</v>
      </c>
      <c r="Q252" s="68" t="e">
        <f>IF(AND('PARTICIPANT NAME LIST'!$G252=5,'PARTICIPANT NAME LIST'!#REF!="M"),"ü","")</f>
        <v>#REF!</v>
      </c>
      <c r="R252" s="68" t="e">
        <f>IF(AND('PARTICIPANT NAME LIST'!$G252=6,'PARTICIPANT NAME LIST'!#REF!="M"),"ü","")</f>
        <v>#REF!</v>
      </c>
      <c r="S252" s="52"/>
      <c r="T252" s="52"/>
      <c r="U252" s="52"/>
      <c r="V252" s="52"/>
      <c r="W252" s="52"/>
      <c r="X252" s="52"/>
      <c r="Y252" s="52"/>
      <c r="Z252" s="52"/>
    </row>
    <row r="253" spans="1:26" ht="20.25" customHeight="1">
      <c r="A253" s="63" t="str">
        <f>IF(OR(ISBLANK('PARTICIPANT NAME LIST'!$B253),'PARTICIPANT NAME LIST'!G253=7,'PARTICIPANT NAME LIST'!G253=8,'PARTICIPANT NAME LIST'!G253=9,'PARTICIPANT NAME LIST'!G253=10,'PARTICIPANT NAME LIST'!G253=11,'PARTICIPANT NAME LIST'!G253=12),"",COUNTA('PARTICIPANT NAME LIST'!$B$9:$B253)-COUNTIFS('PARTICIPANT NAME LIST'!$G$9:$G253,"&gt;=7",'PARTICIPANT NAME LIST'!$G$9:$G253,"&lt;=12"))</f>
        <v/>
      </c>
      <c r="B253" s="64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LIST'!$B253))</f>
        <v/>
      </c>
      <c r="C253" s="55"/>
      <c r="D253" s="65"/>
      <c r="E253" s="66" t="str">
        <f>IF(OR(ISBLANK('PARTICIPANT NAME LIST'!$B253),'PARTICIPANT NAME LIST'!$G253=7,'PARTICIPANT NAME LIST'!$G253=8,'PARTICIPANT NAME LIST'!$G253=9,'PARTICIPANT NAME LIST'!$G253=10,'PARTICIPANT NAME LIST'!$G253=11,'PARTICIPANT NAME LIST'!$G253=12),"",'PARTICIPANT NAME LIST'!$F253)</f>
        <v/>
      </c>
      <c r="F253" s="67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LIST'!$H253))</f>
        <v/>
      </c>
      <c r="G253" s="68" t="e">
        <f>IF(AND('PARTICIPANT NAME LIST'!$G253=3,'PARTICIPANT NAME LIST'!#REF!="C"),"ü","")</f>
        <v>#REF!</v>
      </c>
      <c r="H253" s="68" t="e">
        <f>IF(AND('PARTICIPANT NAME LIST'!$G253=4,'PARTICIPANT NAME LIST'!#REF!="C"),"ü","")</f>
        <v>#REF!</v>
      </c>
      <c r="I253" s="68" t="e">
        <f>IF(AND('PARTICIPANT NAME LIST'!$G253=5,'PARTICIPANT NAME LIST'!#REF!="C"),"ü","")</f>
        <v>#REF!</v>
      </c>
      <c r="J253" s="68" t="e">
        <f>IF(AND('PARTICIPANT NAME LIST'!$G253=6,'PARTICIPANT NAME LIST'!#REF!="C"),"ü","")</f>
        <v>#REF!</v>
      </c>
      <c r="K253" s="68" t="e">
        <f>IF(AND('PARTICIPANT NAME LIST'!$G253=3,'PARTICIPANT NAME LIST'!#REF!="E"),"ü","")</f>
        <v>#REF!</v>
      </c>
      <c r="L253" s="68" t="e">
        <f>IF(AND('PARTICIPANT NAME LIST'!$G253=4,'PARTICIPANT NAME LIST'!#REF!="E"),"ü","")</f>
        <v>#REF!</v>
      </c>
      <c r="M253" s="68" t="e">
        <f>IF(AND('PARTICIPANT NAME LIST'!$G253=5,'PARTICIPANT NAME LIST'!#REF!="E"),"ü","")</f>
        <v>#REF!</v>
      </c>
      <c r="N253" s="68" t="e">
        <f>IF(AND('PARTICIPANT NAME LIST'!$G253=6,'PARTICIPANT NAME LIST'!#REF!="E"),"ü","")</f>
        <v>#REF!</v>
      </c>
      <c r="O253" s="68" t="e">
        <f>IF(AND('PARTICIPANT NAME LIST'!$G253=3,'PARTICIPANT NAME LIST'!#REF!="M"),"ü","")</f>
        <v>#REF!</v>
      </c>
      <c r="P253" s="68" t="e">
        <f>IF(AND('PARTICIPANT NAME LIST'!$G253=4,'PARTICIPANT NAME LIST'!#REF!="M"),"ü","")</f>
        <v>#REF!</v>
      </c>
      <c r="Q253" s="68" t="e">
        <f>IF(AND('PARTICIPANT NAME LIST'!$G253=5,'PARTICIPANT NAME LIST'!#REF!="M"),"ü","")</f>
        <v>#REF!</v>
      </c>
      <c r="R253" s="68" t="e">
        <f>IF(AND('PARTICIPANT NAME LIST'!$G253=6,'PARTICIPANT NAME LIST'!#REF!="M"),"ü","")</f>
        <v>#REF!</v>
      </c>
      <c r="S253" s="52"/>
      <c r="T253" s="52"/>
      <c r="U253" s="52"/>
      <c r="V253" s="52"/>
      <c r="W253" s="52"/>
      <c r="X253" s="52"/>
      <c r="Y253" s="52"/>
      <c r="Z253" s="52"/>
    </row>
    <row r="254" spans="1:26" ht="20.25" customHeight="1">
      <c r="A254" s="63" t="str">
        <f>IF(OR(ISBLANK('PARTICIPANT NAME LIST'!$B254),'PARTICIPANT NAME LIST'!G254=7,'PARTICIPANT NAME LIST'!G254=8,'PARTICIPANT NAME LIST'!G254=9,'PARTICIPANT NAME LIST'!G254=10,'PARTICIPANT NAME LIST'!G254=11,'PARTICIPANT NAME LIST'!G254=12),"",COUNTA('PARTICIPANT NAME LIST'!$B$9:$B254)-COUNTIFS('PARTICIPANT NAME LIST'!$G$9:$G254,"&gt;=7",'PARTICIPANT NAME LIST'!$G$9:$G254,"&lt;=12"))</f>
        <v/>
      </c>
      <c r="B254" s="64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LIST'!$B254))</f>
        <v/>
      </c>
      <c r="C254" s="55"/>
      <c r="D254" s="65"/>
      <c r="E254" s="66" t="str">
        <f>IF(OR(ISBLANK('PARTICIPANT NAME LIST'!$B254),'PARTICIPANT NAME LIST'!$G254=7,'PARTICIPANT NAME LIST'!$G254=8,'PARTICIPANT NAME LIST'!$G254=9,'PARTICIPANT NAME LIST'!$G254=10,'PARTICIPANT NAME LIST'!$G254=11,'PARTICIPANT NAME LIST'!$G254=12),"",'PARTICIPANT NAME LIST'!$F254)</f>
        <v/>
      </c>
      <c r="F254" s="67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LIST'!$H254))</f>
        <v/>
      </c>
      <c r="G254" s="68" t="e">
        <f>IF(AND('PARTICIPANT NAME LIST'!$G254=3,'PARTICIPANT NAME LIST'!#REF!="C"),"ü","")</f>
        <v>#REF!</v>
      </c>
      <c r="H254" s="68" t="e">
        <f>IF(AND('PARTICIPANT NAME LIST'!$G254=4,'PARTICIPANT NAME LIST'!#REF!="C"),"ü","")</f>
        <v>#REF!</v>
      </c>
      <c r="I254" s="68" t="e">
        <f>IF(AND('PARTICIPANT NAME LIST'!$G254=5,'PARTICIPANT NAME LIST'!#REF!="C"),"ü","")</f>
        <v>#REF!</v>
      </c>
      <c r="J254" s="68" t="e">
        <f>IF(AND('PARTICIPANT NAME LIST'!$G254=6,'PARTICIPANT NAME LIST'!#REF!="C"),"ü","")</f>
        <v>#REF!</v>
      </c>
      <c r="K254" s="68" t="e">
        <f>IF(AND('PARTICIPANT NAME LIST'!$G254=3,'PARTICIPANT NAME LIST'!#REF!="E"),"ü","")</f>
        <v>#REF!</v>
      </c>
      <c r="L254" s="68" t="e">
        <f>IF(AND('PARTICIPANT NAME LIST'!$G254=4,'PARTICIPANT NAME LIST'!#REF!="E"),"ü","")</f>
        <v>#REF!</v>
      </c>
      <c r="M254" s="68" t="e">
        <f>IF(AND('PARTICIPANT NAME LIST'!$G254=5,'PARTICIPANT NAME LIST'!#REF!="E"),"ü","")</f>
        <v>#REF!</v>
      </c>
      <c r="N254" s="68" t="e">
        <f>IF(AND('PARTICIPANT NAME LIST'!$G254=6,'PARTICIPANT NAME LIST'!#REF!="E"),"ü","")</f>
        <v>#REF!</v>
      </c>
      <c r="O254" s="68" t="e">
        <f>IF(AND('PARTICIPANT NAME LIST'!$G254=3,'PARTICIPANT NAME LIST'!#REF!="M"),"ü","")</f>
        <v>#REF!</v>
      </c>
      <c r="P254" s="68" t="e">
        <f>IF(AND('PARTICIPANT NAME LIST'!$G254=4,'PARTICIPANT NAME LIST'!#REF!="M"),"ü","")</f>
        <v>#REF!</v>
      </c>
      <c r="Q254" s="68" t="e">
        <f>IF(AND('PARTICIPANT NAME LIST'!$G254=5,'PARTICIPANT NAME LIST'!#REF!="M"),"ü","")</f>
        <v>#REF!</v>
      </c>
      <c r="R254" s="68" t="e">
        <f>IF(AND('PARTICIPANT NAME LIST'!$G254=6,'PARTICIPANT NAME LIST'!#REF!="M"),"ü","")</f>
        <v>#REF!</v>
      </c>
      <c r="S254" s="52"/>
      <c r="T254" s="52"/>
      <c r="U254" s="52"/>
      <c r="V254" s="52"/>
      <c r="W254" s="52"/>
      <c r="X254" s="52"/>
      <c r="Y254" s="52"/>
      <c r="Z254" s="52"/>
    </row>
    <row r="255" spans="1:26" ht="20.25" customHeight="1">
      <c r="A255" s="63" t="str">
        <f>IF(OR(ISBLANK('PARTICIPANT NAME LIST'!$B255),'PARTICIPANT NAME LIST'!G255=7,'PARTICIPANT NAME LIST'!G255=8,'PARTICIPANT NAME LIST'!G255=9,'PARTICIPANT NAME LIST'!G255=10,'PARTICIPANT NAME LIST'!G255=11,'PARTICIPANT NAME LIST'!G255=12),"",COUNTA('PARTICIPANT NAME LIST'!$B$9:$B255)-COUNTIFS('PARTICIPANT NAME LIST'!$G$9:$G255,"&gt;=7",'PARTICIPANT NAME LIST'!$G$9:$G255,"&lt;=12"))</f>
        <v/>
      </c>
      <c r="B255" s="64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LIST'!$B255))</f>
        <v/>
      </c>
      <c r="C255" s="55"/>
      <c r="D255" s="65"/>
      <c r="E255" s="66" t="str">
        <f>IF(OR(ISBLANK('PARTICIPANT NAME LIST'!$B255),'PARTICIPANT NAME LIST'!$G255=7,'PARTICIPANT NAME LIST'!$G255=8,'PARTICIPANT NAME LIST'!$G255=9,'PARTICIPANT NAME LIST'!$G255=10,'PARTICIPANT NAME LIST'!$G255=11,'PARTICIPANT NAME LIST'!$G255=12),"",'PARTICIPANT NAME LIST'!$F255)</f>
        <v/>
      </c>
      <c r="F255" s="67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LIST'!$H255))</f>
        <v/>
      </c>
      <c r="G255" s="68" t="e">
        <f>IF(AND('PARTICIPANT NAME LIST'!$G255=3,'PARTICIPANT NAME LIST'!#REF!="C"),"ü","")</f>
        <v>#REF!</v>
      </c>
      <c r="H255" s="68" t="e">
        <f>IF(AND('PARTICIPANT NAME LIST'!$G255=4,'PARTICIPANT NAME LIST'!#REF!="C"),"ü","")</f>
        <v>#REF!</v>
      </c>
      <c r="I255" s="68" t="e">
        <f>IF(AND('PARTICIPANT NAME LIST'!$G255=5,'PARTICIPANT NAME LIST'!#REF!="C"),"ü","")</f>
        <v>#REF!</v>
      </c>
      <c r="J255" s="68" t="e">
        <f>IF(AND('PARTICIPANT NAME LIST'!$G255=6,'PARTICIPANT NAME LIST'!#REF!="C"),"ü","")</f>
        <v>#REF!</v>
      </c>
      <c r="K255" s="68" t="e">
        <f>IF(AND('PARTICIPANT NAME LIST'!$G255=3,'PARTICIPANT NAME LIST'!#REF!="E"),"ü","")</f>
        <v>#REF!</v>
      </c>
      <c r="L255" s="68" t="e">
        <f>IF(AND('PARTICIPANT NAME LIST'!$G255=4,'PARTICIPANT NAME LIST'!#REF!="E"),"ü","")</f>
        <v>#REF!</v>
      </c>
      <c r="M255" s="68" t="e">
        <f>IF(AND('PARTICIPANT NAME LIST'!$G255=5,'PARTICIPANT NAME LIST'!#REF!="E"),"ü","")</f>
        <v>#REF!</v>
      </c>
      <c r="N255" s="68" t="e">
        <f>IF(AND('PARTICIPANT NAME LIST'!$G255=6,'PARTICIPANT NAME LIST'!#REF!="E"),"ü","")</f>
        <v>#REF!</v>
      </c>
      <c r="O255" s="68" t="e">
        <f>IF(AND('PARTICIPANT NAME LIST'!$G255=3,'PARTICIPANT NAME LIST'!#REF!="M"),"ü","")</f>
        <v>#REF!</v>
      </c>
      <c r="P255" s="68" t="e">
        <f>IF(AND('PARTICIPANT NAME LIST'!$G255=4,'PARTICIPANT NAME LIST'!#REF!="M"),"ü","")</f>
        <v>#REF!</v>
      </c>
      <c r="Q255" s="68" t="e">
        <f>IF(AND('PARTICIPANT NAME LIST'!$G255=5,'PARTICIPANT NAME LIST'!#REF!="M"),"ü","")</f>
        <v>#REF!</v>
      </c>
      <c r="R255" s="68" t="e">
        <f>IF(AND('PARTICIPANT NAME LIST'!$G255=6,'PARTICIPANT NAME LIST'!#REF!="M"),"ü","")</f>
        <v>#REF!</v>
      </c>
      <c r="S255" s="52"/>
      <c r="T255" s="52"/>
      <c r="U255" s="52"/>
      <c r="V255" s="52"/>
      <c r="W255" s="52"/>
      <c r="X255" s="52"/>
      <c r="Y255" s="52"/>
      <c r="Z255" s="52"/>
    </row>
    <row r="256" spans="1:26" ht="20.25" customHeight="1">
      <c r="A256" s="63" t="str">
        <f>IF(OR(ISBLANK('PARTICIPANT NAME LIST'!$B256),'PARTICIPANT NAME LIST'!G256=7,'PARTICIPANT NAME LIST'!G256=8,'PARTICIPANT NAME LIST'!G256=9,'PARTICIPANT NAME LIST'!G256=10,'PARTICIPANT NAME LIST'!G256=11,'PARTICIPANT NAME LIST'!G256=12),"",COUNTA('PARTICIPANT NAME LIST'!$B$9:$B256)-COUNTIFS('PARTICIPANT NAME LIST'!$G$9:$G256,"&gt;=7",'PARTICIPANT NAME LIST'!$G$9:$G256,"&lt;=12"))</f>
        <v/>
      </c>
      <c r="B256" s="64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LIST'!$B256))</f>
        <v/>
      </c>
      <c r="C256" s="55"/>
      <c r="D256" s="65"/>
      <c r="E256" s="66" t="str">
        <f>IF(OR(ISBLANK('PARTICIPANT NAME LIST'!$B256),'PARTICIPANT NAME LIST'!$G256=7,'PARTICIPANT NAME LIST'!$G256=8,'PARTICIPANT NAME LIST'!$G256=9,'PARTICIPANT NAME LIST'!$G256=10,'PARTICIPANT NAME LIST'!$G256=11,'PARTICIPANT NAME LIST'!$G256=12),"",'PARTICIPANT NAME LIST'!$F256)</f>
        <v/>
      </c>
      <c r="F256" s="67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LIST'!$H256))</f>
        <v/>
      </c>
      <c r="G256" s="68" t="e">
        <f>IF(AND('PARTICIPANT NAME LIST'!$G256=3,'PARTICIPANT NAME LIST'!#REF!="C"),"ü","")</f>
        <v>#REF!</v>
      </c>
      <c r="H256" s="68" t="e">
        <f>IF(AND('PARTICIPANT NAME LIST'!$G256=4,'PARTICIPANT NAME LIST'!#REF!="C"),"ü","")</f>
        <v>#REF!</v>
      </c>
      <c r="I256" s="68" t="e">
        <f>IF(AND('PARTICIPANT NAME LIST'!$G256=5,'PARTICIPANT NAME LIST'!#REF!="C"),"ü","")</f>
        <v>#REF!</v>
      </c>
      <c r="J256" s="68" t="e">
        <f>IF(AND('PARTICIPANT NAME LIST'!$G256=6,'PARTICIPANT NAME LIST'!#REF!="C"),"ü","")</f>
        <v>#REF!</v>
      </c>
      <c r="K256" s="68" t="e">
        <f>IF(AND('PARTICIPANT NAME LIST'!$G256=3,'PARTICIPANT NAME LIST'!#REF!="E"),"ü","")</f>
        <v>#REF!</v>
      </c>
      <c r="L256" s="68" t="e">
        <f>IF(AND('PARTICIPANT NAME LIST'!$G256=4,'PARTICIPANT NAME LIST'!#REF!="E"),"ü","")</f>
        <v>#REF!</v>
      </c>
      <c r="M256" s="68" t="e">
        <f>IF(AND('PARTICIPANT NAME LIST'!$G256=5,'PARTICIPANT NAME LIST'!#REF!="E"),"ü","")</f>
        <v>#REF!</v>
      </c>
      <c r="N256" s="68" t="e">
        <f>IF(AND('PARTICIPANT NAME LIST'!$G256=6,'PARTICIPANT NAME LIST'!#REF!="E"),"ü","")</f>
        <v>#REF!</v>
      </c>
      <c r="O256" s="68" t="e">
        <f>IF(AND('PARTICIPANT NAME LIST'!$G256=3,'PARTICIPANT NAME LIST'!#REF!="M"),"ü","")</f>
        <v>#REF!</v>
      </c>
      <c r="P256" s="68" t="e">
        <f>IF(AND('PARTICIPANT NAME LIST'!$G256=4,'PARTICIPANT NAME LIST'!#REF!="M"),"ü","")</f>
        <v>#REF!</v>
      </c>
      <c r="Q256" s="68" t="e">
        <f>IF(AND('PARTICIPANT NAME LIST'!$G256=5,'PARTICIPANT NAME LIST'!#REF!="M"),"ü","")</f>
        <v>#REF!</v>
      </c>
      <c r="R256" s="68" t="e">
        <f>IF(AND('PARTICIPANT NAME LIST'!$G256=6,'PARTICIPANT NAME LIST'!#REF!="M"),"ü","")</f>
        <v>#REF!</v>
      </c>
      <c r="S256" s="52"/>
      <c r="T256" s="52"/>
      <c r="U256" s="52"/>
      <c r="V256" s="52"/>
      <c r="W256" s="52"/>
      <c r="X256" s="52"/>
      <c r="Y256" s="52"/>
      <c r="Z256" s="52"/>
    </row>
    <row r="257" spans="1:26" ht="20.25" customHeight="1">
      <c r="A257" s="63" t="str">
        <f>IF(OR(ISBLANK('PARTICIPANT NAME LIST'!$B257),'PARTICIPANT NAME LIST'!G257=7,'PARTICIPANT NAME LIST'!G257=8,'PARTICIPANT NAME LIST'!G257=9,'PARTICIPANT NAME LIST'!G257=10,'PARTICIPANT NAME LIST'!G257=11,'PARTICIPANT NAME LIST'!G257=12),"",COUNTA('PARTICIPANT NAME LIST'!$B$9:$B257)-COUNTIFS('PARTICIPANT NAME LIST'!$G$9:$G257,"&gt;=7",'PARTICIPANT NAME LIST'!$G$9:$G257,"&lt;=12"))</f>
        <v/>
      </c>
      <c r="B257" s="64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LIST'!$B257))</f>
        <v/>
      </c>
      <c r="C257" s="55"/>
      <c r="D257" s="65"/>
      <c r="E257" s="66" t="str">
        <f>IF(OR(ISBLANK('PARTICIPANT NAME LIST'!$B257),'PARTICIPANT NAME LIST'!$G257=7,'PARTICIPANT NAME LIST'!$G257=8,'PARTICIPANT NAME LIST'!$G257=9,'PARTICIPANT NAME LIST'!$G257=10,'PARTICIPANT NAME LIST'!$G257=11,'PARTICIPANT NAME LIST'!$G257=12),"",'PARTICIPANT NAME LIST'!$F257)</f>
        <v/>
      </c>
      <c r="F257" s="67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LIST'!$H257))</f>
        <v/>
      </c>
      <c r="G257" s="68" t="e">
        <f>IF(AND('PARTICIPANT NAME LIST'!$G257=3,'PARTICIPANT NAME LIST'!#REF!="C"),"ü","")</f>
        <v>#REF!</v>
      </c>
      <c r="H257" s="68" t="e">
        <f>IF(AND('PARTICIPANT NAME LIST'!$G257=4,'PARTICIPANT NAME LIST'!#REF!="C"),"ü","")</f>
        <v>#REF!</v>
      </c>
      <c r="I257" s="68" t="e">
        <f>IF(AND('PARTICIPANT NAME LIST'!$G257=5,'PARTICIPANT NAME LIST'!#REF!="C"),"ü","")</f>
        <v>#REF!</v>
      </c>
      <c r="J257" s="68" t="e">
        <f>IF(AND('PARTICIPANT NAME LIST'!$G257=6,'PARTICIPANT NAME LIST'!#REF!="C"),"ü","")</f>
        <v>#REF!</v>
      </c>
      <c r="K257" s="68" t="e">
        <f>IF(AND('PARTICIPANT NAME LIST'!$G257=3,'PARTICIPANT NAME LIST'!#REF!="E"),"ü","")</f>
        <v>#REF!</v>
      </c>
      <c r="L257" s="68" t="e">
        <f>IF(AND('PARTICIPANT NAME LIST'!$G257=4,'PARTICIPANT NAME LIST'!#REF!="E"),"ü","")</f>
        <v>#REF!</v>
      </c>
      <c r="M257" s="68" t="e">
        <f>IF(AND('PARTICIPANT NAME LIST'!$G257=5,'PARTICIPANT NAME LIST'!#REF!="E"),"ü","")</f>
        <v>#REF!</v>
      </c>
      <c r="N257" s="68" t="e">
        <f>IF(AND('PARTICIPANT NAME LIST'!$G257=6,'PARTICIPANT NAME LIST'!#REF!="E"),"ü","")</f>
        <v>#REF!</v>
      </c>
      <c r="O257" s="68" t="e">
        <f>IF(AND('PARTICIPANT NAME LIST'!$G257=3,'PARTICIPANT NAME LIST'!#REF!="M"),"ü","")</f>
        <v>#REF!</v>
      </c>
      <c r="P257" s="68" t="e">
        <f>IF(AND('PARTICIPANT NAME LIST'!$G257=4,'PARTICIPANT NAME LIST'!#REF!="M"),"ü","")</f>
        <v>#REF!</v>
      </c>
      <c r="Q257" s="68" t="e">
        <f>IF(AND('PARTICIPANT NAME LIST'!$G257=5,'PARTICIPANT NAME LIST'!#REF!="M"),"ü","")</f>
        <v>#REF!</v>
      </c>
      <c r="R257" s="68" t="e">
        <f>IF(AND('PARTICIPANT NAME LIST'!$G257=6,'PARTICIPANT NAME LIST'!#REF!="M"),"ü","")</f>
        <v>#REF!</v>
      </c>
      <c r="S257" s="52"/>
      <c r="T257" s="52"/>
      <c r="U257" s="52"/>
      <c r="V257" s="52"/>
      <c r="W257" s="52"/>
      <c r="X257" s="52"/>
      <c r="Y257" s="52"/>
      <c r="Z257" s="52"/>
    </row>
    <row r="258" spans="1:26" ht="20.25" customHeight="1">
      <c r="A258" s="63" t="str">
        <f>IF(OR(ISBLANK('PARTICIPANT NAME LIST'!$B258),'PARTICIPANT NAME LIST'!G258=7,'PARTICIPANT NAME LIST'!G258=8,'PARTICIPANT NAME LIST'!G258=9,'PARTICIPANT NAME LIST'!G258=10,'PARTICIPANT NAME LIST'!G258=11,'PARTICIPANT NAME LIST'!G258=12),"",COUNTA('PARTICIPANT NAME LIST'!$B$9:$B258)-COUNTIFS('PARTICIPANT NAME LIST'!$G$9:$G258,"&gt;=7",'PARTICIPANT NAME LIST'!$G$9:$G258,"&lt;=12"))</f>
        <v/>
      </c>
      <c r="B258" s="64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LIST'!$B258))</f>
        <v/>
      </c>
      <c r="C258" s="55"/>
      <c r="D258" s="65"/>
      <c r="E258" s="66" t="str">
        <f>IF(OR(ISBLANK('PARTICIPANT NAME LIST'!$B258),'PARTICIPANT NAME LIST'!$G258=7,'PARTICIPANT NAME LIST'!$G258=8,'PARTICIPANT NAME LIST'!$G258=9,'PARTICIPANT NAME LIST'!$G258=10,'PARTICIPANT NAME LIST'!$G258=11,'PARTICIPANT NAME LIST'!$G258=12),"",'PARTICIPANT NAME LIST'!$F258)</f>
        <v/>
      </c>
      <c r="F258" s="67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LIST'!$H258))</f>
        <v/>
      </c>
      <c r="G258" s="68" t="e">
        <f>IF(AND('PARTICIPANT NAME LIST'!$G258=3,'PARTICIPANT NAME LIST'!#REF!="C"),"ü","")</f>
        <v>#REF!</v>
      </c>
      <c r="H258" s="68" t="e">
        <f>IF(AND('PARTICIPANT NAME LIST'!$G258=4,'PARTICIPANT NAME LIST'!#REF!="C"),"ü","")</f>
        <v>#REF!</v>
      </c>
      <c r="I258" s="68" t="e">
        <f>IF(AND('PARTICIPANT NAME LIST'!$G258=5,'PARTICIPANT NAME LIST'!#REF!="C"),"ü","")</f>
        <v>#REF!</v>
      </c>
      <c r="J258" s="68" t="e">
        <f>IF(AND('PARTICIPANT NAME LIST'!$G258=6,'PARTICIPANT NAME LIST'!#REF!="C"),"ü","")</f>
        <v>#REF!</v>
      </c>
      <c r="K258" s="68" t="e">
        <f>IF(AND('PARTICIPANT NAME LIST'!$G258=3,'PARTICIPANT NAME LIST'!#REF!="E"),"ü","")</f>
        <v>#REF!</v>
      </c>
      <c r="L258" s="68" t="e">
        <f>IF(AND('PARTICIPANT NAME LIST'!$G258=4,'PARTICIPANT NAME LIST'!#REF!="E"),"ü","")</f>
        <v>#REF!</v>
      </c>
      <c r="M258" s="68" t="e">
        <f>IF(AND('PARTICIPANT NAME LIST'!$G258=5,'PARTICIPANT NAME LIST'!#REF!="E"),"ü","")</f>
        <v>#REF!</v>
      </c>
      <c r="N258" s="68" t="e">
        <f>IF(AND('PARTICIPANT NAME LIST'!$G258=6,'PARTICIPANT NAME LIST'!#REF!="E"),"ü","")</f>
        <v>#REF!</v>
      </c>
      <c r="O258" s="68" t="e">
        <f>IF(AND('PARTICIPANT NAME LIST'!$G258=3,'PARTICIPANT NAME LIST'!#REF!="M"),"ü","")</f>
        <v>#REF!</v>
      </c>
      <c r="P258" s="68" t="e">
        <f>IF(AND('PARTICIPANT NAME LIST'!$G258=4,'PARTICIPANT NAME LIST'!#REF!="M"),"ü","")</f>
        <v>#REF!</v>
      </c>
      <c r="Q258" s="68" t="e">
        <f>IF(AND('PARTICIPANT NAME LIST'!$G258=5,'PARTICIPANT NAME LIST'!#REF!="M"),"ü","")</f>
        <v>#REF!</v>
      </c>
      <c r="R258" s="68" t="e">
        <f>IF(AND('PARTICIPANT NAME LIST'!$G258=6,'PARTICIPANT NAME LIST'!#REF!="M"),"ü","")</f>
        <v>#REF!</v>
      </c>
      <c r="S258" s="52"/>
      <c r="T258" s="52"/>
      <c r="U258" s="52"/>
      <c r="V258" s="52"/>
      <c r="W258" s="52"/>
      <c r="X258" s="52"/>
      <c r="Y258" s="52"/>
      <c r="Z258" s="52"/>
    </row>
    <row r="259" spans="1:26" ht="20.25" customHeight="1">
      <c r="A259" s="63" t="str">
        <f>IF(OR(ISBLANK('PARTICIPANT NAME LIST'!$B259),'PARTICIPANT NAME LIST'!G259=7,'PARTICIPANT NAME LIST'!G259=8,'PARTICIPANT NAME LIST'!G259=9,'PARTICIPANT NAME LIST'!G259=10,'PARTICIPANT NAME LIST'!G259=11,'PARTICIPANT NAME LIST'!G259=12),"",COUNTA('PARTICIPANT NAME LIST'!$B$9:$B259)-COUNTIFS('PARTICIPANT NAME LIST'!$G$9:$G259,"&gt;=7",'PARTICIPANT NAME LIST'!$G$9:$G259,"&lt;=12"))</f>
        <v/>
      </c>
      <c r="B259" s="64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LIST'!$B259))</f>
        <v/>
      </c>
      <c r="C259" s="55"/>
      <c r="D259" s="65"/>
      <c r="E259" s="66" t="str">
        <f>IF(OR(ISBLANK('PARTICIPANT NAME LIST'!$B259),'PARTICIPANT NAME LIST'!$G259=7,'PARTICIPANT NAME LIST'!$G259=8,'PARTICIPANT NAME LIST'!$G259=9,'PARTICIPANT NAME LIST'!$G259=10,'PARTICIPANT NAME LIST'!$G259=11,'PARTICIPANT NAME LIST'!$G259=12),"",'PARTICIPANT NAME LIST'!$F259)</f>
        <v/>
      </c>
      <c r="F259" s="67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LIST'!$H259))</f>
        <v/>
      </c>
      <c r="G259" s="68" t="e">
        <f>IF(AND('PARTICIPANT NAME LIST'!$G259=3,'PARTICIPANT NAME LIST'!#REF!="C"),"ü","")</f>
        <v>#REF!</v>
      </c>
      <c r="H259" s="68" t="e">
        <f>IF(AND('PARTICIPANT NAME LIST'!$G259=4,'PARTICIPANT NAME LIST'!#REF!="C"),"ü","")</f>
        <v>#REF!</v>
      </c>
      <c r="I259" s="68" t="e">
        <f>IF(AND('PARTICIPANT NAME LIST'!$G259=5,'PARTICIPANT NAME LIST'!#REF!="C"),"ü","")</f>
        <v>#REF!</v>
      </c>
      <c r="J259" s="68" t="e">
        <f>IF(AND('PARTICIPANT NAME LIST'!$G259=6,'PARTICIPANT NAME LIST'!#REF!="C"),"ü","")</f>
        <v>#REF!</v>
      </c>
      <c r="K259" s="68" t="e">
        <f>IF(AND('PARTICIPANT NAME LIST'!$G259=3,'PARTICIPANT NAME LIST'!#REF!="E"),"ü","")</f>
        <v>#REF!</v>
      </c>
      <c r="L259" s="68" t="e">
        <f>IF(AND('PARTICIPANT NAME LIST'!$G259=4,'PARTICIPANT NAME LIST'!#REF!="E"),"ü","")</f>
        <v>#REF!</v>
      </c>
      <c r="M259" s="68" t="e">
        <f>IF(AND('PARTICIPANT NAME LIST'!$G259=5,'PARTICIPANT NAME LIST'!#REF!="E"),"ü","")</f>
        <v>#REF!</v>
      </c>
      <c r="N259" s="68" t="e">
        <f>IF(AND('PARTICIPANT NAME LIST'!$G259=6,'PARTICIPANT NAME LIST'!#REF!="E"),"ü","")</f>
        <v>#REF!</v>
      </c>
      <c r="O259" s="68" t="e">
        <f>IF(AND('PARTICIPANT NAME LIST'!$G259=3,'PARTICIPANT NAME LIST'!#REF!="M"),"ü","")</f>
        <v>#REF!</v>
      </c>
      <c r="P259" s="68" t="e">
        <f>IF(AND('PARTICIPANT NAME LIST'!$G259=4,'PARTICIPANT NAME LIST'!#REF!="M"),"ü","")</f>
        <v>#REF!</v>
      </c>
      <c r="Q259" s="68" t="e">
        <f>IF(AND('PARTICIPANT NAME LIST'!$G259=5,'PARTICIPANT NAME LIST'!#REF!="M"),"ü","")</f>
        <v>#REF!</v>
      </c>
      <c r="R259" s="68" t="e">
        <f>IF(AND('PARTICIPANT NAME LIST'!$G259=6,'PARTICIPANT NAME LIST'!#REF!="M"),"ü","")</f>
        <v>#REF!</v>
      </c>
      <c r="S259" s="52"/>
      <c r="T259" s="52"/>
      <c r="U259" s="52"/>
      <c r="V259" s="52"/>
      <c r="W259" s="52"/>
      <c r="X259" s="52"/>
      <c r="Y259" s="52"/>
      <c r="Z259" s="52"/>
    </row>
    <row r="260" spans="1:26" ht="20.25" customHeight="1">
      <c r="A260" s="63" t="str">
        <f>IF(OR(ISBLANK('PARTICIPANT NAME LIST'!$B260),'PARTICIPANT NAME LIST'!G260=7,'PARTICIPANT NAME LIST'!G260=8,'PARTICIPANT NAME LIST'!G260=9,'PARTICIPANT NAME LIST'!G260=10,'PARTICIPANT NAME LIST'!G260=11,'PARTICIPANT NAME LIST'!G260=12),"",COUNTA('PARTICIPANT NAME LIST'!$B$9:$B260)-COUNTIFS('PARTICIPANT NAME LIST'!$G$9:$G260,"&gt;=7",'PARTICIPANT NAME LIST'!$G$9:$G260,"&lt;=12"))</f>
        <v/>
      </c>
      <c r="B260" s="64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LIST'!$B260))</f>
        <v/>
      </c>
      <c r="C260" s="55"/>
      <c r="D260" s="65"/>
      <c r="E260" s="66" t="str">
        <f>IF(OR(ISBLANK('PARTICIPANT NAME LIST'!$B260),'PARTICIPANT NAME LIST'!$G260=7,'PARTICIPANT NAME LIST'!$G260=8,'PARTICIPANT NAME LIST'!$G260=9,'PARTICIPANT NAME LIST'!$G260=10,'PARTICIPANT NAME LIST'!$G260=11,'PARTICIPANT NAME LIST'!$G260=12),"",'PARTICIPANT NAME LIST'!$F260)</f>
        <v/>
      </c>
      <c r="F260" s="67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LIST'!$H260))</f>
        <v/>
      </c>
      <c r="G260" s="68" t="e">
        <f>IF(AND('PARTICIPANT NAME LIST'!$G260=3,'PARTICIPANT NAME LIST'!#REF!="C"),"ü","")</f>
        <v>#REF!</v>
      </c>
      <c r="H260" s="68" t="e">
        <f>IF(AND('PARTICIPANT NAME LIST'!$G260=4,'PARTICIPANT NAME LIST'!#REF!="C"),"ü","")</f>
        <v>#REF!</v>
      </c>
      <c r="I260" s="68" t="e">
        <f>IF(AND('PARTICIPANT NAME LIST'!$G260=5,'PARTICIPANT NAME LIST'!#REF!="C"),"ü","")</f>
        <v>#REF!</v>
      </c>
      <c r="J260" s="68" t="e">
        <f>IF(AND('PARTICIPANT NAME LIST'!$G260=6,'PARTICIPANT NAME LIST'!#REF!="C"),"ü","")</f>
        <v>#REF!</v>
      </c>
      <c r="K260" s="68" t="e">
        <f>IF(AND('PARTICIPANT NAME LIST'!$G260=3,'PARTICIPANT NAME LIST'!#REF!="E"),"ü","")</f>
        <v>#REF!</v>
      </c>
      <c r="L260" s="68" t="e">
        <f>IF(AND('PARTICIPANT NAME LIST'!$G260=4,'PARTICIPANT NAME LIST'!#REF!="E"),"ü","")</f>
        <v>#REF!</v>
      </c>
      <c r="M260" s="68" t="e">
        <f>IF(AND('PARTICIPANT NAME LIST'!$G260=5,'PARTICIPANT NAME LIST'!#REF!="E"),"ü","")</f>
        <v>#REF!</v>
      </c>
      <c r="N260" s="68" t="e">
        <f>IF(AND('PARTICIPANT NAME LIST'!$G260=6,'PARTICIPANT NAME LIST'!#REF!="E"),"ü","")</f>
        <v>#REF!</v>
      </c>
      <c r="O260" s="68" t="e">
        <f>IF(AND('PARTICIPANT NAME LIST'!$G260=3,'PARTICIPANT NAME LIST'!#REF!="M"),"ü","")</f>
        <v>#REF!</v>
      </c>
      <c r="P260" s="68" t="e">
        <f>IF(AND('PARTICIPANT NAME LIST'!$G260=4,'PARTICIPANT NAME LIST'!#REF!="M"),"ü","")</f>
        <v>#REF!</v>
      </c>
      <c r="Q260" s="68" t="e">
        <f>IF(AND('PARTICIPANT NAME LIST'!$G260=5,'PARTICIPANT NAME LIST'!#REF!="M"),"ü","")</f>
        <v>#REF!</v>
      </c>
      <c r="R260" s="68" t="e">
        <f>IF(AND('PARTICIPANT NAME LIST'!$G260=6,'PARTICIPANT NAME LIST'!#REF!="M"),"ü","")</f>
        <v>#REF!</v>
      </c>
      <c r="S260" s="52"/>
      <c r="T260" s="52"/>
      <c r="U260" s="52"/>
      <c r="V260" s="52"/>
      <c r="W260" s="52"/>
      <c r="X260" s="52"/>
      <c r="Y260" s="52"/>
      <c r="Z260" s="52"/>
    </row>
    <row r="261" spans="1:26" ht="20.25" customHeight="1">
      <c r="A261" s="63" t="str">
        <f>IF(OR(ISBLANK('PARTICIPANT NAME LIST'!$B261),'PARTICIPANT NAME LIST'!G261=7,'PARTICIPANT NAME LIST'!G261=8,'PARTICIPANT NAME LIST'!G261=9,'PARTICIPANT NAME LIST'!G261=10,'PARTICIPANT NAME LIST'!G261=11,'PARTICIPANT NAME LIST'!G261=12),"",COUNTA('PARTICIPANT NAME LIST'!$B$9:$B261)-COUNTIFS('PARTICIPANT NAME LIST'!$G$9:$G261,"&gt;=7",'PARTICIPANT NAME LIST'!$G$9:$G261,"&lt;=12"))</f>
        <v/>
      </c>
      <c r="B261" s="64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LIST'!$B261))</f>
        <v/>
      </c>
      <c r="C261" s="55"/>
      <c r="D261" s="65"/>
      <c r="E261" s="66" t="str">
        <f>IF(OR(ISBLANK('PARTICIPANT NAME LIST'!$B261),'PARTICIPANT NAME LIST'!$G261=7,'PARTICIPANT NAME LIST'!$G261=8,'PARTICIPANT NAME LIST'!$G261=9,'PARTICIPANT NAME LIST'!$G261=10,'PARTICIPANT NAME LIST'!$G261=11,'PARTICIPANT NAME LIST'!$G261=12),"",'PARTICIPANT NAME LIST'!$F261)</f>
        <v/>
      </c>
      <c r="F261" s="67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LIST'!$H261))</f>
        <v/>
      </c>
      <c r="G261" s="68" t="e">
        <f>IF(AND('PARTICIPANT NAME LIST'!$G261=3,'PARTICIPANT NAME LIST'!#REF!="C"),"ü","")</f>
        <v>#REF!</v>
      </c>
      <c r="H261" s="68" t="e">
        <f>IF(AND('PARTICIPANT NAME LIST'!$G261=4,'PARTICIPANT NAME LIST'!#REF!="C"),"ü","")</f>
        <v>#REF!</v>
      </c>
      <c r="I261" s="68" t="e">
        <f>IF(AND('PARTICIPANT NAME LIST'!$G261=5,'PARTICIPANT NAME LIST'!#REF!="C"),"ü","")</f>
        <v>#REF!</v>
      </c>
      <c r="J261" s="68" t="e">
        <f>IF(AND('PARTICIPANT NAME LIST'!$G261=6,'PARTICIPANT NAME LIST'!#REF!="C"),"ü","")</f>
        <v>#REF!</v>
      </c>
      <c r="K261" s="68" t="e">
        <f>IF(AND('PARTICIPANT NAME LIST'!$G261=3,'PARTICIPANT NAME LIST'!#REF!="E"),"ü","")</f>
        <v>#REF!</v>
      </c>
      <c r="L261" s="68" t="e">
        <f>IF(AND('PARTICIPANT NAME LIST'!$G261=4,'PARTICIPANT NAME LIST'!#REF!="E"),"ü","")</f>
        <v>#REF!</v>
      </c>
      <c r="M261" s="68" t="e">
        <f>IF(AND('PARTICIPANT NAME LIST'!$G261=5,'PARTICIPANT NAME LIST'!#REF!="E"),"ü","")</f>
        <v>#REF!</v>
      </c>
      <c r="N261" s="68" t="e">
        <f>IF(AND('PARTICIPANT NAME LIST'!$G261=6,'PARTICIPANT NAME LIST'!#REF!="E"),"ü","")</f>
        <v>#REF!</v>
      </c>
      <c r="O261" s="68" t="e">
        <f>IF(AND('PARTICIPANT NAME LIST'!$G261=3,'PARTICIPANT NAME LIST'!#REF!="M"),"ü","")</f>
        <v>#REF!</v>
      </c>
      <c r="P261" s="68" t="e">
        <f>IF(AND('PARTICIPANT NAME LIST'!$G261=4,'PARTICIPANT NAME LIST'!#REF!="M"),"ü","")</f>
        <v>#REF!</v>
      </c>
      <c r="Q261" s="68" t="e">
        <f>IF(AND('PARTICIPANT NAME LIST'!$G261=5,'PARTICIPANT NAME LIST'!#REF!="M"),"ü","")</f>
        <v>#REF!</v>
      </c>
      <c r="R261" s="68" t="e">
        <f>IF(AND('PARTICIPANT NAME LIST'!$G261=6,'PARTICIPANT NAME LIST'!#REF!="M"),"ü","")</f>
        <v>#REF!</v>
      </c>
      <c r="S261" s="52"/>
      <c r="T261" s="52"/>
      <c r="U261" s="52"/>
      <c r="V261" s="52"/>
      <c r="W261" s="52"/>
      <c r="X261" s="52"/>
      <c r="Y261" s="52"/>
      <c r="Z261" s="52"/>
    </row>
    <row r="262" spans="1:26" ht="20.25" customHeight="1">
      <c r="A262" s="63" t="str">
        <f>IF(OR(ISBLANK('PARTICIPANT NAME LIST'!$B262),'PARTICIPANT NAME LIST'!G262=7,'PARTICIPANT NAME LIST'!G262=8,'PARTICIPANT NAME LIST'!G262=9,'PARTICIPANT NAME LIST'!G262=10,'PARTICIPANT NAME LIST'!G262=11,'PARTICIPANT NAME LIST'!G262=12),"",COUNTA('PARTICIPANT NAME LIST'!$B$9:$B262)-COUNTIFS('PARTICIPANT NAME LIST'!$G$9:$G262,"&gt;=7",'PARTICIPANT NAME LIST'!$G$9:$G262,"&lt;=12"))</f>
        <v/>
      </c>
      <c r="B262" s="64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LIST'!$B262))</f>
        <v/>
      </c>
      <c r="C262" s="55"/>
      <c r="D262" s="65"/>
      <c r="E262" s="66" t="str">
        <f>IF(OR(ISBLANK('PARTICIPANT NAME LIST'!$B262),'PARTICIPANT NAME LIST'!$G262=7,'PARTICIPANT NAME LIST'!$G262=8,'PARTICIPANT NAME LIST'!$G262=9,'PARTICIPANT NAME LIST'!$G262=10,'PARTICIPANT NAME LIST'!$G262=11,'PARTICIPANT NAME LIST'!$G262=12),"",'PARTICIPANT NAME LIST'!$F262)</f>
        <v/>
      </c>
      <c r="F262" s="67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LIST'!$H262))</f>
        <v/>
      </c>
      <c r="G262" s="68" t="e">
        <f>IF(AND('PARTICIPANT NAME LIST'!$G262=3,'PARTICIPANT NAME LIST'!#REF!="C"),"ü","")</f>
        <v>#REF!</v>
      </c>
      <c r="H262" s="68" t="e">
        <f>IF(AND('PARTICIPANT NAME LIST'!$G262=4,'PARTICIPANT NAME LIST'!#REF!="C"),"ü","")</f>
        <v>#REF!</v>
      </c>
      <c r="I262" s="68" t="e">
        <f>IF(AND('PARTICIPANT NAME LIST'!$G262=5,'PARTICIPANT NAME LIST'!#REF!="C"),"ü","")</f>
        <v>#REF!</v>
      </c>
      <c r="J262" s="68" t="e">
        <f>IF(AND('PARTICIPANT NAME LIST'!$G262=6,'PARTICIPANT NAME LIST'!#REF!="C"),"ü","")</f>
        <v>#REF!</v>
      </c>
      <c r="K262" s="68" t="e">
        <f>IF(AND('PARTICIPANT NAME LIST'!$G262=3,'PARTICIPANT NAME LIST'!#REF!="E"),"ü","")</f>
        <v>#REF!</v>
      </c>
      <c r="L262" s="68" t="e">
        <f>IF(AND('PARTICIPANT NAME LIST'!$G262=4,'PARTICIPANT NAME LIST'!#REF!="E"),"ü","")</f>
        <v>#REF!</v>
      </c>
      <c r="M262" s="68" t="e">
        <f>IF(AND('PARTICIPANT NAME LIST'!$G262=5,'PARTICIPANT NAME LIST'!#REF!="E"),"ü","")</f>
        <v>#REF!</v>
      </c>
      <c r="N262" s="68" t="e">
        <f>IF(AND('PARTICIPANT NAME LIST'!$G262=6,'PARTICIPANT NAME LIST'!#REF!="E"),"ü","")</f>
        <v>#REF!</v>
      </c>
      <c r="O262" s="68" t="e">
        <f>IF(AND('PARTICIPANT NAME LIST'!$G262=3,'PARTICIPANT NAME LIST'!#REF!="M"),"ü","")</f>
        <v>#REF!</v>
      </c>
      <c r="P262" s="68" t="e">
        <f>IF(AND('PARTICIPANT NAME LIST'!$G262=4,'PARTICIPANT NAME LIST'!#REF!="M"),"ü","")</f>
        <v>#REF!</v>
      </c>
      <c r="Q262" s="68" t="e">
        <f>IF(AND('PARTICIPANT NAME LIST'!$G262=5,'PARTICIPANT NAME LIST'!#REF!="M"),"ü","")</f>
        <v>#REF!</v>
      </c>
      <c r="R262" s="68" t="e">
        <f>IF(AND('PARTICIPANT NAME LIST'!$G262=6,'PARTICIPANT NAME LIST'!#REF!="M"),"ü","")</f>
        <v>#REF!</v>
      </c>
      <c r="S262" s="52"/>
      <c r="T262" s="52"/>
      <c r="U262" s="52"/>
      <c r="V262" s="52"/>
      <c r="W262" s="52"/>
      <c r="X262" s="52"/>
      <c r="Y262" s="52"/>
      <c r="Z262" s="52"/>
    </row>
    <row r="263" spans="1:26" ht="20.25" customHeight="1">
      <c r="A263" s="63" t="str">
        <f>IF(OR(ISBLANK('PARTICIPANT NAME LIST'!$B263),'PARTICIPANT NAME LIST'!G263=7,'PARTICIPANT NAME LIST'!G263=8,'PARTICIPANT NAME LIST'!G263=9,'PARTICIPANT NAME LIST'!G263=10,'PARTICIPANT NAME LIST'!G263=11,'PARTICIPANT NAME LIST'!G263=12),"",COUNTA('PARTICIPANT NAME LIST'!$B$9:$B263)-COUNTIFS('PARTICIPANT NAME LIST'!$G$9:$G263,"&gt;=7",'PARTICIPANT NAME LIST'!$G$9:$G263,"&lt;=12"))</f>
        <v/>
      </c>
      <c r="B263" s="64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LIST'!$B263))</f>
        <v/>
      </c>
      <c r="C263" s="55"/>
      <c r="D263" s="65"/>
      <c r="E263" s="66" t="str">
        <f>IF(OR(ISBLANK('PARTICIPANT NAME LIST'!$B263),'PARTICIPANT NAME LIST'!$G263=7,'PARTICIPANT NAME LIST'!$G263=8,'PARTICIPANT NAME LIST'!$G263=9,'PARTICIPANT NAME LIST'!$G263=10,'PARTICIPANT NAME LIST'!$G263=11,'PARTICIPANT NAME LIST'!$G263=12),"",'PARTICIPANT NAME LIST'!$F263)</f>
        <v/>
      </c>
      <c r="F263" s="67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LIST'!$H263))</f>
        <v/>
      </c>
      <c r="G263" s="68" t="e">
        <f>IF(AND('PARTICIPANT NAME LIST'!$G263=3,'PARTICIPANT NAME LIST'!#REF!="C"),"ü","")</f>
        <v>#REF!</v>
      </c>
      <c r="H263" s="68" t="e">
        <f>IF(AND('PARTICIPANT NAME LIST'!$G263=4,'PARTICIPANT NAME LIST'!#REF!="C"),"ü","")</f>
        <v>#REF!</v>
      </c>
      <c r="I263" s="68" t="e">
        <f>IF(AND('PARTICIPANT NAME LIST'!$G263=5,'PARTICIPANT NAME LIST'!#REF!="C"),"ü","")</f>
        <v>#REF!</v>
      </c>
      <c r="J263" s="68" t="e">
        <f>IF(AND('PARTICIPANT NAME LIST'!$G263=6,'PARTICIPANT NAME LIST'!#REF!="C"),"ü","")</f>
        <v>#REF!</v>
      </c>
      <c r="K263" s="68" t="e">
        <f>IF(AND('PARTICIPANT NAME LIST'!$G263=3,'PARTICIPANT NAME LIST'!#REF!="E"),"ü","")</f>
        <v>#REF!</v>
      </c>
      <c r="L263" s="68" t="e">
        <f>IF(AND('PARTICIPANT NAME LIST'!$G263=4,'PARTICIPANT NAME LIST'!#REF!="E"),"ü","")</f>
        <v>#REF!</v>
      </c>
      <c r="M263" s="68" t="e">
        <f>IF(AND('PARTICIPANT NAME LIST'!$G263=5,'PARTICIPANT NAME LIST'!#REF!="E"),"ü","")</f>
        <v>#REF!</v>
      </c>
      <c r="N263" s="68" t="e">
        <f>IF(AND('PARTICIPANT NAME LIST'!$G263=6,'PARTICIPANT NAME LIST'!#REF!="E"),"ü","")</f>
        <v>#REF!</v>
      </c>
      <c r="O263" s="68" t="e">
        <f>IF(AND('PARTICIPANT NAME LIST'!$G263=3,'PARTICIPANT NAME LIST'!#REF!="M"),"ü","")</f>
        <v>#REF!</v>
      </c>
      <c r="P263" s="68" t="e">
        <f>IF(AND('PARTICIPANT NAME LIST'!$G263=4,'PARTICIPANT NAME LIST'!#REF!="M"),"ü","")</f>
        <v>#REF!</v>
      </c>
      <c r="Q263" s="68" t="e">
        <f>IF(AND('PARTICIPANT NAME LIST'!$G263=5,'PARTICIPANT NAME LIST'!#REF!="M"),"ü","")</f>
        <v>#REF!</v>
      </c>
      <c r="R263" s="68" t="e">
        <f>IF(AND('PARTICIPANT NAME LIST'!$G263=6,'PARTICIPANT NAME LIST'!#REF!="M"),"ü","")</f>
        <v>#REF!</v>
      </c>
      <c r="S263" s="52"/>
      <c r="T263" s="52"/>
      <c r="U263" s="52"/>
      <c r="V263" s="52"/>
      <c r="W263" s="52"/>
      <c r="X263" s="52"/>
      <c r="Y263" s="52"/>
      <c r="Z263" s="52"/>
    </row>
    <row r="264" spans="1:26" ht="20.25" customHeight="1">
      <c r="A264" s="63" t="str">
        <f>IF(OR(ISBLANK('PARTICIPANT NAME LIST'!$B264),'PARTICIPANT NAME LIST'!G264=7,'PARTICIPANT NAME LIST'!G264=8,'PARTICIPANT NAME LIST'!G264=9,'PARTICIPANT NAME LIST'!G264=10,'PARTICIPANT NAME LIST'!G264=11,'PARTICIPANT NAME LIST'!G264=12),"",COUNTA('PARTICIPANT NAME LIST'!$B$9:$B264)-COUNTIFS('PARTICIPANT NAME LIST'!$G$9:$G264,"&gt;=7",'PARTICIPANT NAME LIST'!$G$9:$G264,"&lt;=12"))</f>
        <v/>
      </c>
      <c r="B264" s="64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LIST'!$B264))</f>
        <v/>
      </c>
      <c r="C264" s="55"/>
      <c r="D264" s="65"/>
      <c r="E264" s="66" t="str">
        <f>IF(OR(ISBLANK('PARTICIPANT NAME LIST'!$B264),'PARTICIPANT NAME LIST'!$G264=7,'PARTICIPANT NAME LIST'!$G264=8,'PARTICIPANT NAME LIST'!$G264=9,'PARTICIPANT NAME LIST'!$G264=10,'PARTICIPANT NAME LIST'!$G264=11,'PARTICIPANT NAME LIST'!$G264=12),"",'PARTICIPANT NAME LIST'!$F264)</f>
        <v/>
      </c>
      <c r="F264" s="67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LIST'!$H264))</f>
        <v/>
      </c>
      <c r="G264" s="68" t="e">
        <f>IF(AND('PARTICIPANT NAME LIST'!$G264=3,'PARTICIPANT NAME LIST'!#REF!="C"),"ü","")</f>
        <v>#REF!</v>
      </c>
      <c r="H264" s="68" t="e">
        <f>IF(AND('PARTICIPANT NAME LIST'!$G264=4,'PARTICIPANT NAME LIST'!#REF!="C"),"ü","")</f>
        <v>#REF!</v>
      </c>
      <c r="I264" s="68" t="e">
        <f>IF(AND('PARTICIPANT NAME LIST'!$G264=5,'PARTICIPANT NAME LIST'!#REF!="C"),"ü","")</f>
        <v>#REF!</v>
      </c>
      <c r="J264" s="68" t="e">
        <f>IF(AND('PARTICIPANT NAME LIST'!$G264=6,'PARTICIPANT NAME LIST'!#REF!="C"),"ü","")</f>
        <v>#REF!</v>
      </c>
      <c r="K264" s="68" t="e">
        <f>IF(AND('PARTICIPANT NAME LIST'!$G264=3,'PARTICIPANT NAME LIST'!#REF!="E"),"ü","")</f>
        <v>#REF!</v>
      </c>
      <c r="L264" s="68" t="e">
        <f>IF(AND('PARTICIPANT NAME LIST'!$G264=4,'PARTICIPANT NAME LIST'!#REF!="E"),"ü","")</f>
        <v>#REF!</v>
      </c>
      <c r="M264" s="68" t="e">
        <f>IF(AND('PARTICIPANT NAME LIST'!$G264=5,'PARTICIPANT NAME LIST'!#REF!="E"),"ü","")</f>
        <v>#REF!</v>
      </c>
      <c r="N264" s="68" t="e">
        <f>IF(AND('PARTICIPANT NAME LIST'!$G264=6,'PARTICIPANT NAME LIST'!#REF!="E"),"ü","")</f>
        <v>#REF!</v>
      </c>
      <c r="O264" s="68" t="e">
        <f>IF(AND('PARTICIPANT NAME LIST'!$G264=3,'PARTICIPANT NAME LIST'!#REF!="M"),"ü","")</f>
        <v>#REF!</v>
      </c>
      <c r="P264" s="68" t="e">
        <f>IF(AND('PARTICIPANT NAME LIST'!$G264=4,'PARTICIPANT NAME LIST'!#REF!="M"),"ü","")</f>
        <v>#REF!</v>
      </c>
      <c r="Q264" s="68" t="e">
        <f>IF(AND('PARTICIPANT NAME LIST'!$G264=5,'PARTICIPANT NAME LIST'!#REF!="M"),"ü","")</f>
        <v>#REF!</v>
      </c>
      <c r="R264" s="68" t="e">
        <f>IF(AND('PARTICIPANT NAME LIST'!$G264=6,'PARTICIPANT NAME LIST'!#REF!="M"),"ü","")</f>
        <v>#REF!</v>
      </c>
      <c r="S264" s="52"/>
      <c r="T264" s="52"/>
      <c r="U264" s="52"/>
      <c r="V264" s="52"/>
      <c r="W264" s="52"/>
      <c r="X264" s="52"/>
      <c r="Y264" s="52"/>
      <c r="Z264" s="52"/>
    </row>
    <row r="265" spans="1:26" ht="20.25" customHeight="1">
      <c r="A265" s="63" t="str">
        <f>IF(OR(ISBLANK('PARTICIPANT NAME LIST'!$B265),'PARTICIPANT NAME LIST'!G265=7,'PARTICIPANT NAME LIST'!G265=8,'PARTICIPANT NAME LIST'!G265=9,'PARTICIPANT NAME LIST'!G265=10,'PARTICIPANT NAME LIST'!G265=11,'PARTICIPANT NAME LIST'!G265=12),"",COUNTA('PARTICIPANT NAME LIST'!$B$9:$B265)-COUNTIFS('PARTICIPANT NAME LIST'!$G$9:$G265,"&gt;=7",'PARTICIPANT NAME LIST'!$G$9:$G265,"&lt;=12"))</f>
        <v/>
      </c>
      <c r="B265" s="64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LIST'!$B265))</f>
        <v/>
      </c>
      <c r="C265" s="55"/>
      <c r="D265" s="65"/>
      <c r="E265" s="66" t="str">
        <f>IF(OR(ISBLANK('PARTICIPANT NAME LIST'!$B265),'PARTICIPANT NAME LIST'!$G265=7,'PARTICIPANT NAME LIST'!$G265=8,'PARTICIPANT NAME LIST'!$G265=9,'PARTICIPANT NAME LIST'!$G265=10,'PARTICIPANT NAME LIST'!$G265=11,'PARTICIPANT NAME LIST'!$G265=12),"",'PARTICIPANT NAME LIST'!$F265)</f>
        <v/>
      </c>
      <c r="F265" s="67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LIST'!$H265))</f>
        <v/>
      </c>
      <c r="G265" s="68" t="e">
        <f>IF(AND('PARTICIPANT NAME LIST'!$G265=3,'PARTICIPANT NAME LIST'!#REF!="C"),"ü","")</f>
        <v>#REF!</v>
      </c>
      <c r="H265" s="68" t="e">
        <f>IF(AND('PARTICIPANT NAME LIST'!$G265=4,'PARTICIPANT NAME LIST'!#REF!="C"),"ü","")</f>
        <v>#REF!</v>
      </c>
      <c r="I265" s="68" t="e">
        <f>IF(AND('PARTICIPANT NAME LIST'!$G265=5,'PARTICIPANT NAME LIST'!#REF!="C"),"ü","")</f>
        <v>#REF!</v>
      </c>
      <c r="J265" s="68" t="e">
        <f>IF(AND('PARTICIPANT NAME LIST'!$G265=6,'PARTICIPANT NAME LIST'!#REF!="C"),"ü","")</f>
        <v>#REF!</v>
      </c>
      <c r="K265" s="68" t="e">
        <f>IF(AND('PARTICIPANT NAME LIST'!$G265=3,'PARTICIPANT NAME LIST'!#REF!="E"),"ü","")</f>
        <v>#REF!</v>
      </c>
      <c r="L265" s="68" t="e">
        <f>IF(AND('PARTICIPANT NAME LIST'!$G265=4,'PARTICIPANT NAME LIST'!#REF!="E"),"ü","")</f>
        <v>#REF!</v>
      </c>
      <c r="M265" s="68" t="e">
        <f>IF(AND('PARTICIPANT NAME LIST'!$G265=5,'PARTICIPANT NAME LIST'!#REF!="E"),"ü","")</f>
        <v>#REF!</v>
      </c>
      <c r="N265" s="68" t="e">
        <f>IF(AND('PARTICIPANT NAME LIST'!$G265=6,'PARTICIPANT NAME LIST'!#REF!="E"),"ü","")</f>
        <v>#REF!</v>
      </c>
      <c r="O265" s="68" t="e">
        <f>IF(AND('PARTICIPANT NAME LIST'!$G265=3,'PARTICIPANT NAME LIST'!#REF!="M"),"ü","")</f>
        <v>#REF!</v>
      </c>
      <c r="P265" s="68" t="e">
        <f>IF(AND('PARTICIPANT NAME LIST'!$G265=4,'PARTICIPANT NAME LIST'!#REF!="M"),"ü","")</f>
        <v>#REF!</v>
      </c>
      <c r="Q265" s="68" t="e">
        <f>IF(AND('PARTICIPANT NAME LIST'!$G265=5,'PARTICIPANT NAME LIST'!#REF!="M"),"ü","")</f>
        <v>#REF!</v>
      </c>
      <c r="R265" s="68" t="e">
        <f>IF(AND('PARTICIPANT NAME LIST'!$G265=6,'PARTICIPANT NAME LIST'!#REF!="M"),"ü","")</f>
        <v>#REF!</v>
      </c>
      <c r="S265" s="52"/>
      <c r="T265" s="52"/>
      <c r="U265" s="52"/>
      <c r="V265" s="52"/>
      <c r="W265" s="52"/>
      <c r="X265" s="52"/>
      <c r="Y265" s="52"/>
      <c r="Z265" s="52"/>
    </row>
    <row r="266" spans="1:26" ht="20.25" customHeight="1">
      <c r="A266" s="63" t="str">
        <f>IF(OR(ISBLANK('PARTICIPANT NAME LIST'!$B266),'PARTICIPANT NAME LIST'!G266=7,'PARTICIPANT NAME LIST'!G266=8,'PARTICIPANT NAME LIST'!G266=9,'PARTICIPANT NAME LIST'!G266=10,'PARTICIPANT NAME LIST'!G266=11,'PARTICIPANT NAME LIST'!G266=12),"",COUNTA('PARTICIPANT NAME LIST'!$B$9:$B266)-COUNTIFS('PARTICIPANT NAME LIST'!$G$9:$G266,"&gt;=7",'PARTICIPANT NAME LIST'!$G$9:$G266,"&lt;=12"))</f>
        <v/>
      </c>
      <c r="B266" s="64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LIST'!$B266))</f>
        <v/>
      </c>
      <c r="C266" s="55"/>
      <c r="D266" s="65"/>
      <c r="E266" s="66" t="str">
        <f>IF(OR(ISBLANK('PARTICIPANT NAME LIST'!$B266),'PARTICIPANT NAME LIST'!$G266=7,'PARTICIPANT NAME LIST'!$G266=8,'PARTICIPANT NAME LIST'!$G266=9,'PARTICIPANT NAME LIST'!$G266=10,'PARTICIPANT NAME LIST'!$G266=11,'PARTICIPANT NAME LIST'!$G266=12),"",'PARTICIPANT NAME LIST'!$F266)</f>
        <v/>
      </c>
      <c r="F266" s="67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LIST'!$H266))</f>
        <v/>
      </c>
      <c r="G266" s="68" t="e">
        <f>IF(AND('PARTICIPANT NAME LIST'!$G266=3,'PARTICIPANT NAME LIST'!#REF!="C"),"ü","")</f>
        <v>#REF!</v>
      </c>
      <c r="H266" s="68" t="e">
        <f>IF(AND('PARTICIPANT NAME LIST'!$G266=4,'PARTICIPANT NAME LIST'!#REF!="C"),"ü","")</f>
        <v>#REF!</v>
      </c>
      <c r="I266" s="68" t="e">
        <f>IF(AND('PARTICIPANT NAME LIST'!$G266=5,'PARTICIPANT NAME LIST'!#REF!="C"),"ü","")</f>
        <v>#REF!</v>
      </c>
      <c r="J266" s="68" t="e">
        <f>IF(AND('PARTICIPANT NAME LIST'!$G266=6,'PARTICIPANT NAME LIST'!#REF!="C"),"ü","")</f>
        <v>#REF!</v>
      </c>
      <c r="K266" s="68" t="e">
        <f>IF(AND('PARTICIPANT NAME LIST'!$G266=3,'PARTICIPANT NAME LIST'!#REF!="E"),"ü","")</f>
        <v>#REF!</v>
      </c>
      <c r="L266" s="68" t="e">
        <f>IF(AND('PARTICIPANT NAME LIST'!$G266=4,'PARTICIPANT NAME LIST'!#REF!="E"),"ü","")</f>
        <v>#REF!</v>
      </c>
      <c r="M266" s="68" t="e">
        <f>IF(AND('PARTICIPANT NAME LIST'!$G266=5,'PARTICIPANT NAME LIST'!#REF!="E"),"ü","")</f>
        <v>#REF!</v>
      </c>
      <c r="N266" s="68" t="e">
        <f>IF(AND('PARTICIPANT NAME LIST'!$G266=6,'PARTICIPANT NAME LIST'!#REF!="E"),"ü","")</f>
        <v>#REF!</v>
      </c>
      <c r="O266" s="68" t="e">
        <f>IF(AND('PARTICIPANT NAME LIST'!$G266=3,'PARTICIPANT NAME LIST'!#REF!="M"),"ü","")</f>
        <v>#REF!</v>
      </c>
      <c r="P266" s="68" t="e">
        <f>IF(AND('PARTICIPANT NAME LIST'!$G266=4,'PARTICIPANT NAME LIST'!#REF!="M"),"ü","")</f>
        <v>#REF!</v>
      </c>
      <c r="Q266" s="68" t="e">
        <f>IF(AND('PARTICIPANT NAME LIST'!$G266=5,'PARTICIPANT NAME LIST'!#REF!="M"),"ü","")</f>
        <v>#REF!</v>
      </c>
      <c r="R266" s="68" t="e">
        <f>IF(AND('PARTICIPANT NAME LIST'!$G266=6,'PARTICIPANT NAME LIST'!#REF!="M"),"ü","")</f>
        <v>#REF!</v>
      </c>
      <c r="S266" s="52"/>
      <c r="T266" s="52"/>
      <c r="U266" s="52"/>
      <c r="V266" s="52"/>
      <c r="W266" s="52"/>
      <c r="X266" s="52"/>
      <c r="Y266" s="52"/>
      <c r="Z266" s="52"/>
    </row>
    <row r="267" spans="1:26" ht="20.25" customHeight="1">
      <c r="A267" s="63" t="str">
        <f>IF(OR(ISBLANK('PARTICIPANT NAME LIST'!$B267),'PARTICIPANT NAME LIST'!G267=7,'PARTICIPANT NAME LIST'!G267=8,'PARTICIPANT NAME LIST'!G267=9,'PARTICIPANT NAME LIST'!G267=10,'PARTICIPANT NAME LIST'!G267=11,'PARTICIPANT NAME LIST'!G267=12),"",COUNTA('PARTICIPANT NAME LIST'!$B$9:$B267)-COUNTIFS('PARTICIPANT NAME LIST'!$G$9:$G267,"&gt;=7",'PARTICIPANT NAME LIST'!$G$9:$G267,"&lt;=12"))</f>
        <v/>
      </c>
      <c r="B267" s="64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LIST'!$B267))</f>
        <v/>
      </c>
      <c r="C267" s="55"/>
      <c r="D267" s="65"/>
      <c r="E267" s="66" t="str">
        <f>IF(OR(ISBLANK('PARTICIPANT NAME LIST'!$B267),'PARTICIPANT NAME LIST'!$G267=7,'PARTICIPANT NAME LIST'!$G267=8,'PARTICIPANT NAME LIST'!$G267=9,'PARTICIPANT NAME LIST'!$G267=10,'PARTICIPANT NAME LIST'!$G267=11,'PARTICIPANT NAME LIST'!$G267=12),"",'PARTICIPANT NAME LIST'!$F267)</f>
        <v/>
      </c>
      <c r="F267" s="67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LIST'!$H267))</f>
        <v/>
      </c>
      <c r="G267" s="68" t="e">
        <f>IF(AND('PARTICIPANT NAME LIST'!$G267=3,'PARTICIPANT NAME LIST'!#REF!="C"),"ü","")</f>
        <v>#REF!</v>
      </c>
      <c r="H267" s="68" t="e">
        <f>IF(AND('PARTICIPANT NAME LIST'!$G267=4,'PARTICIPANT NAME LIST'!#REF!="C"),"ü","")</f>
        <v>#REF!</v>
      </c>
      <c r="I267" s="68" t="e">
        <f>IF(AND('PARTICIPANT NAME LIST'!$G267=5,'PARTICIPANT NAME LIST'!#REF!="C"),"ü","")</f>
        <v>#REF!</v>
      </c>
      <c r="J267" s="68" t="e">
        <f>IF(AND('PARTICIPANT NAME LIST'!$G267=6,'PARTICIPANT NAME LIST'!#REF!="C"),"ü","")</f>
        <v>#REF!</v>
      </c>
      <c r="K267" s="68" t="e">
        <f>IF(AND('PARTICIPANT NAME LIST'!$G267=3,'PARTICIPANT NAME LIST'!#REF!="E"),"ü","")</f>
        <v>#REF!</v>
      </c>
      <c r="L267" s="68" t="e">
        <f>IF(AND('PARTICIPANT NAME LIST'!$G267=4,'PARTICIPANT NAME LIST'!#REF!="E"),"ü","")</f>
        <v>#REF!</v>
      </c>
      <c r="M267" s="68" t="e">
        <f>IF(AND('PARTICIPANT NAME LIST'!$G267=5,'PARTICIPANT NAME LIST'!#REF!="E"),"ü","")</f>
        <v>#REF!</v>
      </c>
      <c r="N267" s="68" t="e">
        <f>IF(AND('PARTICIPANT NAME LIST'!$G267=6,'PARTICIPANT NAME LIST'!#REF!="E"),"ü","")</f>
        <v>#REF!</v>
      </c>
      <c r="O267" s="68" t="e">
        <f>IF(AND('PARTICIPANT NAME LIST'!$G267=3,'PARTICIPANT NAME LIST'!#REF!="M"),"ü","")</f>
        <v>#REF!</v>
      </c>
      <c r="P267" s="68" t="e">
        <f>IF(AND('PARTICIPANT NAME LIST'!$G267=4,'PARTICIPANT NAME LIST'!#REF!="M"),"ü","")</f>
        <v>#REF!</v>
      </c>
      <c r="Q267" s="68" t="e">
        <f>IF(AND('PARTICIPANT NAME LIST'!$G267=5,'PARTICIPANT NAME LIST'!#REF!="M"),"ü","")</f>
        <v>#REF!</v>
      </c>
      <c r="R267" s="68" t="e">
        <f>IF(AND('PARTICIPANT NAME LIST'!$G267=6,'PARTICIPANT NAME LIST'!#REF!="M"),"ü","")</f>
        <v>#REF!</v>
      </c>
      <c r="S267" s="52"/>
      <c r="T267" s="52"/>
      <c r="U267" s="52"/>
      <c r="V267" s="52"/>
      <c r="W267" s="52"/>
      <c r="X267" s="52"/>
      <c r="Y267" s="52"/>
      <c r="Z267" s="52"/>
    </row>
    <row r="268" spans="1:26" ht="20.25" customHeight="1">
      <c r="A268" s="63" t="str">
        <f>IF(OR(ISBLANK('PARTICIPANT NAME LIST'!$B268),'PARTICIPANT NAME LIST'!G268=7,'PARTICIPANT NAME LIST'!G268=8,'PARTICIPANT NAME LIST'!G268=9,'PARTICIPANT NAME LIST'!G268=10,'PARTICIPANT NAME LIST'!G268=11,'PARTICIPANT NAME LIST'!G268=12),"",COUNTA('PARTICIPANT NAME LIST'!$B$9:$B268)-COUNTIFS('PARTICIPANT NAME LIST'!$G$9:$G268,"&gt;=7",'PARTICIPANT NAME LIST'!$G$9:$G268,"&lt;=12"))</f>
        <v/>
      </c>
      <c r="B268" s="64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LIST'!$B268))</f>
        <v/>
      </c>
      <c r="C268" s="55"/>
      <c r="D268" s="65"/>
      <c r="E268" s="66" t="str">
        <f>IF(OR(ISBLANK('PARTICIPANT NAME LIST'!$B268),'PARTICIPANT NAME LIST'!$G268=7,'PARTICIPANT NAME LIST'!$G268=8,'PARTICIPANT NAME LIST'!$G268=9,'PARTICIPANT NAME LIST'!$G268=10,'PARTICIPANT NAME LIST'!$G268=11,'PARTICIPANT NAME LIST'!$G268=12),"",'PARTICIPANT NAME LIST'!$F268)</f>
        <v/>
      </c>
      <c r="F268" s="67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LIST'!$H268))</f>
        <v/>
      </c>
      <c r="G268" s="68" t="e">
        <f>IF(AND('PARTICIPANT NAME LIST'!$G268=3,'PARTICIPANT NAME LIST'!#REF!="C"),"ü","")</f>
        <v>#REF!</v>
      </c>
      <c r="H268" s="68" t="e">
        <f>IF(AND('PARTICIPANT NAME LIST'!$G268=4,'PARTICIPANT NAME LIST'!#REF!="C"),"ü","")</f>
        <v>#REF!</v>
      </c>
      <c r="I268" s="68" t="e">
        <f>IF(AND('PARTICIPANT NAME LIST'!$G268=5,'PARTICIPANT NAME LIST'!#REF!="C"),"ü","")</f>
        <v>#REF!</v>
      </c>
      <c r="J268" s="68" t="e">
        <f>IF(AND('PARTICIPANT NAME LIST'!$G268=6,'PARTICIPANT NAME LIST'!#REF!="C"),"ü","")</f>
        <v>#REF!</v>
      </c>
      <c r="K268" s="68" t="e">
        <f>IF(AND('PARTICIPANT NAME LIST'!$G268=3,'PARTICIPANT NAME LIST'!#REF!="E"),"ü","")</f>
        <v>#REF!</v>
      </c>
      <c r="L268" s="68" t="e">
        <f>IF(AND('PARTICIPANT NAME LIST'!$G268=4,'PARTICIPANT NAME LIST'!#REF!="E"),"ü","")</f>
        <v>#REF!</v>
      </c>
      <c r="M268" s="68" t="e">
        <f>IF(AND('PARTICIPANT NAME LIST'!$G268=5,'PARTICIPANT NAME LIST'!#REF!="E"),"ü","")</f>
        <v>#REF!</v>
      </c>
      <c r="N268" s="68" t="e">
        <f>IF(AND('PARTICIPANT NAME LIST'!$G268=6,'PARTICIPANT NAME LIST'!#REF!="E"),"ü","")</f>
        <v>#REF!</v>
      </c>
      <c r="O268" s="68" t="e">
        <f>IF(AND('PARTICIPANT NAME LIST'!$G268=3,'PARTICIPANT NAME LIST'!#REF!="M"),"ü","")</f>
        <v>#REF!</v>
      </c>
      <c r="P268" s="68" t="e">
        <f>IF(AND('PARTICIPANT NAME LIST'!$G268=4,'PARTICIPANT NAME LIST'!#REF!="M"),"ü","")</f>
        <v>#REF!</v>
      </c>
      <c r="Q268" s="68" t="e">
        <f>IF(AND('PARTICIPANT NAME LIST'!$G268=5,'PARTICIPANT NAME LIST'!#REF!="M"),"ü","")</f>
        <v>#REF!</v>
      </c>
      <c r="R268" s="68" t="e">
        <f>IF(AND('PARTICIPANT NAME LIST'!$G268=6,'PARTICIPANT NAME LIST'!#REF!="M"),"ü","")</f>
        <v>#REF!</v>
      </c>
      <c r="S268" s="52"/>
      <c r="T268" s="52"/>
      <c r="U268" s="52"/>
      <c r="V268" s="52"/>
      <c r="W268" s="52"/>
      <c r="X268" s="52"/>
      <c r="Y268" s="52"/>
      <c r="Z268" s="52"/>
    </row>
    <row r="269" spans="1:26" ht="20.25" customHeight="1">
      <c r="A269" s="63" t="str">
        <f>IF(OR(ISBLANK('PARTICIPANT NAME LIST'!$B269),'PARTICIPANT NAME LIST'!G269=7,'PARTICIPANT NAME LIST'!G269=8,'PARTICIPANT NAME LIST'!G269=9,'PARTICIPANT NAME LIST'!G269=10,'PARTICIPANT NAME LIST'!G269=11,'PARTICIPANT NAME LIST'!G269=12),"",COUNTA('PARTICIPANT NAME LIST'!$B$9:$B269)-COUNTIFS('PARTICIPANT NAME LIST'!$G$9:$G269,"&gt;=7",'PARTICIPANT NAME LIST'!$G$9:$G269,"&lt;=12"))</f>
        <v/>
      </c>
      <c r="B269" s="64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LIST'!$B269))</f>
        <v/>
      </c>
      <c r="C269" s="55"/>
      <c r="D269" s="65"/>
      <c r="E269" s="66" t="str">
        <f>IF(OR(ISBLANK('PARTICIPANT NAME LIST'!$B269),'PARTICIPANT NAME LIST'!$G269=7,'PARTICIPANT NAME LIST'!$G269=8,'PARTICIPANT NAME LIST'!$G269=9,'PARTICIPANT NAME LIST'!$G269=10,'PARTICIPANT NAME LIST'!$G269=11,'PARTICIPANT NAME LIST'!$G269=12),"",'PARTICIPANT NAME LIST'!$F269)</f>
        <v/>
      </c>
      <c r="F269" s="67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LIST'!$H269))</f>
        <v/>
      </c>
      <c r="G269" s="68" t="e">
        <f>IF(AND('PARTICIPANT NAME LIST'!$G269=3,'PARTICIPANT NAME LIST'!#REF!="C"),"ü","")</f>
        <v>#REF!</v>
      </c>
      <c r="H269" s="68" t="e">
        <f>IF(AND('PARTICIPANT NAME LIST'!$G269=4,'PARTICIPANT NAME LIST'!#REF!="C"),"ü","")</f>
        <v>#REF!</v>
      </c>
      <c r="I269" s="68" t="e">
        <f>IF(AND('PARTICIPANT NAME LIST'!$G269=5,'PARTICIPANT NAME LIST'!#REF!="C"),"ü","")</f>
        <v>#REF!</v>
      </c>
      <c r="J269" s="68" t="e">
        <f>IF(AND('PARTICIPANT NAME LIST'!$G269=6,'PARTICIPANT NAME LIST'!#REF!="C"),"ü","")</f>
        <v>#REF!</v>
      </c>
      <c r="K269" s="68" t="e">
        <f>IF(AND('PARTICIPANT NAME LIST'!$G269=3,'PARTICIPANT NAME LIST'!#REF!="E"),"ü","")</f>
        <v>#REF!</v>
      </c>
      <c r="L269" s="68" t="e">
        <f>IF(AND('PARTICIPANT NAME LIST'!$G269=4,'PARTICIPANT NAME LIST'!#REF!="E"),"ü","")</f>
        <v>#REF!</v>
      </c>
      <c r="M269" s="68" t="e">
        <f>IF(AND('PARTICIPANT NAME LIST'!$G269=5,'PARTICIPANT NAME LIST'!#REF!="E"),"ü","")</f>
        <v>#REF!</v>
      </c>
      <c r="N269" s="68" t="e">
        <f>IF(AND('PARTICIPANT NAME LIST'!$G269=6,'PARTICIPANT NAME LIST'!#REF!="E"),"ü","")</f>
        <v>#REF!</v>
      </c>
      <c r="O269" s="68" t="e">
        <f>IF(AND('PARTICIPANT NAME LIST'!$G269=3,'PARTICIPANT NAME LIST'!#REF!="M"),"ü","")</f>
        <v>#REF!</v>
      </c>
      <c r="P269" s="68" t="e">
        <f>IF(AND('PARTICIPANT NAME LIST'!$G269=4,'PARTICIPANT NAME LIST'!#REF!="M"),"ü","")</f>
        <v>#REF!</v>
      </c>
      <c r="Q269" s="68" t="e">
        <f>IF(AND('PARTICIPANT NAME LIST'!$G269=5,'PARTICIPANT NAME LIST'!#REF!="M"),"ü","")</f>
        <v>#REF!</v>
      </c>
      <c r="R269" s="68" t="e">
        <f>IF(AND('PARTICIPANT NAME LIST'!$G269=6,'PARTICIPANT NAME LIST'!#REF!="M"),"ü","")</f>
        <v>#REF!</v>
      </c>
      <c r="S269" s="52"/>
      <c r="T269" s="52"/>
      <c r="U269" s="52"/>
      <c r="V269" s="52"/>
      <c r="W269" s="52"/>
      <c r="X269" s="52"/>
      <c r="Y269" s="52"/>
      <c r="Z269" s="52"/>
    </row>
    <row r="270" spans="1:26" ht="20.25" customHeight="1">
      <c r="A270" s="63" t="str">
        <f>IF(OR(ISBLANK('PARTICIPANT NAME LIST'!$B270),'PARTICIPANT NAME LIST'!G270=7,'PARTICIPANT NAME LIST'!G270=8,'PARTICIPANT NAME LIST'!G270=9,'PARTICIPANT NAME LIST'!G270=10,'PARTICIPANT NAME LIST'!G270=11,'PARTICIPANT NAME LIST'!G270=12),"",COUNTA('PARTICIPANT NAME LIST'!$B$9:$B270)-COUNTIFS('PARTICIPANT NAME LIST'!$G$9:$G270,"&gt;=7",'PARTICIPANT NAME LIST'!$G$9:$G270,"&lt;=12"))</f>
        <v/>
      </c>
      <c r="B270" s="64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LIST'!$B270))</f>
        <v/>
      </c>
      <c r="C270" s="55"/>
      <c r="D270" s="65"/>
      <c r="E270" s="66" t="str">
        <f>IF(OR(ISBLANK('PARTICIPANT NAME LIST'!$B270),'PARTICIPANT NAME LIST'!$G270=7,'PARTICIPANT NAME LIST'!$G270=8,'PARTICIPANT NAME LIST'!$G270=9,'PARTICIPANT NAME LIST'!$G270=10,'PARTICIPANT NAME LIST'!$G270=11,'PARTICIPANT NAME LIST'!$G270=12),"",'PARTICIPANT NAME LIST'!$F270)</f>
        <v/>
      </c>
      <c r="F270" s="67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LIST'!$H270))</f>
        <v/>
      </c>
      <c r="G270" s="68" t="e">
        <f>IF(AND('PARTICIPANT NAME LIST'!$G270=3,'PARTICIPANT NAME LIST'!#REF!="C"),"ü","")</f>
        <v>#REF!</v>
      </c>
      <c r="H270" s="68" t="e">
        <f>IF(AND('PARTICIPANT NAME LIST'!$G270=4,'PARTICIPANT NAME LIST'!#REF!="C"),"ü","")</f>
        <v>#REF!</v>
      </c>
      <c r="I270" s="68" t="e">
        <f>IF(AND('PARTICIPANT NAME LIST'!$G270=5,'PARTICIPANT NAME LIST'!#REF!="C"),"ü","")</f>
        <v>#REF!</v>
      </c>
      <c r="J270" s="68" t="e">
        <f>IF(AND('PARTICIPANT NAME LIST'!$G270=6,'PARTICIPANT NAME LIST'!#REF!="C"),"ü","")</f>
        <v>#REF!</v>
      </c>
      <c r="K270" s="68" t="e">
        <f>IF(AND('PARTICIPANT NAME LIST'!$G270=3,'PARTICIPANT NAME LIST'!#REF!="E"),"ü","")</f>
        <v>#REF!</v>
      </c>
      <c r="L270" s="68" t="e">
        <f>IF(AND('PARTICIPANT NAME LIST'!$G270=4,'PARTICIPANT NAME LIST'!#REF!="E"),"ü","")</f>
        <v>#REF!</v>
      </c>
      <c r="M270" s="68" t="e">
        <f>IF(AND('PARTICIPANT NAME LIST'!$G270=5,'PARTICIPANT NAME LIST'!#REF!="E"),"ü","")</f>
        <v>#REF!</v>
      </c>
      <c r="N270" s="68" t="e">
        <f>IF(AND('PARTICIPANT NAME LIST'!$G270=6,'PARTICIPANT NAME LIST'!#REF!="E"),"ü","")</f>
        <v>#REF!</v>
      </c>
      <c r="O270" s="68" t="e">
        <f>IF(AND('PARTICIPANT NAME LIST'!$G270=3,'PARTICIPANT NAME LIST'!#REF!="M"),"ü","")</f>
        <v>#REF!</v>
      </c>
      <c r="P270" s="68" t="e">
        <f>IF(AND('PARTICIPANT NAME LIST'!$G270=4,'PARTICIPANT NAME LIST'!#REF!="M"),"ü","")</f>
        <v>#REF!</v>
      </c>
      <c r="Q270" s="68" t="e">
        <f>IF(AND('PARTICIPANT NAME LIST'!$G270=5,'PARTICIPANT NAME LIST'!#REF!="M"),"ü","")</f>
        <v>#REF!</v>
      </c>
      <c r="R270" s="68" t="e">
        <f>IF(AND('PARTICIPANT NAME LIST'!$G270=6,'PARTICIPANT NAME LIST'!#REF!="M"),"ü","")</f>
        <v>#REF!</v>
      </c>
      <c r="S270" s="52"/>
      <c r="T270" s="52"/>
      <c r="U270" s="52"/>
      <c r="V270" s="52"/>
      <c r="W270" s="52"/>
      <c r="X270" s="52"/>
      <c r="Y270" s="52"/>
      <c r="Z270" s="52"/>
    </row>
    <row r="271" spans="1:26" ht="20.25" customHeight="1">
      <c r="A271" s="63" t="str">
        <f>IF(OR(ISBLANK('PARTICIPANT NAME LIST'!$B271),'PARTICIPANT NAME LIST'!G271=7,'PARTICIPANT NAME LIST'!G271=8,'PARTICIPANT NAME LIST'!G271=9,'PARTICIPANT NAME LIST'!G271=10,'PARTICIPANT NAME LIST'!G271=11,'PARTICIPANT NAME LIST'!G271=12),"",COUNTA('PARTICIPANT NAME LIST'!$B$9:$B271)-COUNTIFS('PARTICIPANT NAME LIST'!$G$9:$G271,"&gt;=7",'PARTICIPANT NAME LIST'!$G$9:$G271,"&lt;=12"))</f>
        <v/>
      </c>
      <c r="B271" s="64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LIST'!$B271))</f>
        <v/>
      </c>
      <c r="C271" s="55"/>
      <c r="D271" s="65"/>
      <c r="E271" s="66" t="str">
        <f>IF(OR(ISBLANK('PARTICIPANT NAME LIST'!$B271),'PARTICIPANT NAME LIST'!$G271=7,'PARTICIPANT NAME LIST'!$G271=8,'PARTICIPANT NAME LIST'!$G271=9,'PARTICIPANT NAME LIST'!$G271=10,'PARTICIPANT NAME LIST'!$G271=11,'PARTICIPANT NAME LIST'!$G271=12),"",'PARTICIPANT NAME LIST'!$F271)</f>
        <v/>
      </c>
      <c r="F271" s="67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LIST'!$H271))</f>
        <v/>
      </c>
      <c r="G271" s="68" t="e">
        <f>IF(AND('PARTICIPANT NAME LIST'!$G271=3,'PARTICIPANT NAME LIST'!#REF!="C"),"ü","")</f>
        <v>#REF!</v>
      </c>
      <c r="H271" s="68" t="e">
        <f>IF(AND('PARTICIPANT NAME LIST'!$G271=4,'PARTICIPANT NAME LIST'!#REF!="C"),"ü","")</f>
        <v>#REF!</v>
      </c>
      <c r="I271" s="68" t="e">
        <f>IF(AND('PARTICIPANT NAME LIST'!$G271=5,'PARTICIPANT NAME LIST'!#REF!="C"),"ü","")</f>
        <v>#REF!</v>
      </c>
      <c r="J271" s="68" t="e">
        <f>IF(AND('PARTICIPANT NAME LIST'!$G271=6,'PARTICIPANT NAME LIST'!#REF!="C"),"ü","")</f>
        <v>#REF!</v>
      </c>
      <c r="K271" s="68" t="e">
        <f>IF(AND('PARTICIPANT NAME LIST'!$G271=3,'PARTICIPANT NAME LIST'!#REF!="E"),"ü","")</f>
        <v>#REF!</v>
      </c>
      <c r="L271" s="68" t="e">
        <f>IF(AND('PARTICIPANT NAME LIST'!$G271=4,'PARTICIPANT NAME LIST'!#REF!="E"),"ü","")</f>
        <v>#REF!</v>
      </c>
      <c r="M271" s="68" t="e">
        <f>IF(AND('PARTICIPANT NAME LIST'!$G271=5,'PARTICIPANT NAME LIST'!#REF!="E"),"ü","")</f>
        <v>#REF!</v>
      </c>
      <c r="N271" s="68" t="e">
        <f>IF(AND('PARTICIPANT NAME LIST'!$G271=6,'PARTICIPANT NAME LIST'!#REF!="E"),"ü","")</f>
        <v>#REF!</v>
      </c>
      <c r="O271" s="68" t="e">
        <f>IF(AND('PARTICIPANT NAME LIST'!$G271=3,'PARTICIPANT NAME LIST'!#REF!="M"),"ü","")</f>
        <v>#REF!</v>
      </c>
      <c r="P271" s="68" t="e">
        <f>IF(AND('PARTICIPANT NAME LIST'!$G271=4,'PARTICIPANT NAME LIST'!#REF!="M"),"ü","")</f>
        <v>#REF!</v>
      </c>
      <c r="Q271" s="68" t="e">
        <f>IF(AND('PARTICIPANT NAME LIST'!$G271=5,'PARTICIPANT NAME LIST'!#REF!="M"),"ü","")</f>
        <v>#REF!</v>
      </c>
      <c r="R271" s="68" t="e">
        <f>IF(AND('PARTICIPANT NAME LIST'!$G271=6,'PARTICIPANT NAME LIST'!#REF!="M"),"ü","")</f>
        <v>#REF!</v>
      </c>
      <c r="S271" s="52"/>
      <c r="T271" s="52"/>
      <c r="U271" s="52"/>
      <c r="V271" s="52"/>
      <c r="W271" s="52"/>
      <c r="X271" s="52"/>
      <c r="Y271" s="52"/>
      <c r="Z271" s="52"/>
    </row>
    <row r="272" spans="1:26" ht="20.25" customHeight="1">
      <c r="A272" s="63" t="str">
        <f>IF(OR(ISBLANK('PARTICIPANT NAME LIST'!$B272),'PARTICIPANT NAME LIST'!G272=7,'PARTICIPANT NAME LIST'!G272=8,'PARTICIPANT NAME LIST'!G272=9,'PARTICIPANT NAME LIST'!G272=10,'PARTICIPANT NAME LIST'!G272=11,'PARTICIPANT NAME LIST'!G272=12),"",COUNTA('PARTICIPANT NAME LIST'!$B$9:$B272)-COUNTIFS('PARTICIPANT NAME LIST'!$G$9:$G272,"&gt;=7",'PARTICIPANT NAME LIST'!$G$9:$G272,"&lt;=12"))</f>
        <v/>
      </c>
      <c r="B272" s="64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LIST'!$B272))</f>
        <v/>
      </c>
      <c r="C272" s="55"/>
      <c r="D272" s="65"/>
      <c r="E272" s="66" t="str">
        <f>IF(OR(ISBLANK('PARTICIPANT NAME LIST'!$B272),'PARTICIPANT NAME LIST'!$G272=7,'PARTICIPANT NAME LIST'!$G272=8,'PARTICIPANT NAME LIST'!$G272=9,'PARTICIPANT NAME LIST'!$G272=10,'PARTICIPANT NAME LIST'!$G272=11,'PARTICIPANT NAME LIST'!$G272=12),"",'PARTICIPANT NAME LIST'!$F272)</f>
        <v/>
      </c>
      <c r="F272" s="67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LIST'!$H272))</f>
        <v/>
      </c>
      <c r="G272" s="68" t="e">
        <f>IF(AND('PARTICIPANT NAME LIST'!$G272=3,'PARTICIPANT NAME LIST'!#REF!="C"),"ü","")</f>
        <v>#REF!</v>
      </c>
      <c r="H272" s="68" t="e">
        <f>IF(AND('PARTICIPANT NAME LIST'!$G272=4,'PARTICIPANT NAME LIST'!#REF!="C"),"ü","")</f>
        <v>#REF!</v>
      </c>
      <c r="I272" s="68" t="e">
        <f>IF(AND('PARTICIPANT NAME LIST'!$G272=5,'PARTICIPANT NAME LIST'!#REF!="C"),"ü","")</f>
        <v>#REF!</v>
      </c>
      <c r="J272" s="68" t="e">
        <f>IF(AND('PARTICIPANT NAME LIST'!$G272=6,'PARTICIPANT NAME LIST'!#REF!="C"),"ü","")</f>
        <v>#REF!</v>
      </c>
      <c r="K272" s="68" t="e">
        <f>IF(AND('PARTICIPANT NAME LIST'!$G272=3,'PARTICIPANT NAME LIST'!#REF!="E"),"ü","")</f>
        <v>#REF!</v>
      </c>
      <c r="L272" s="68" t="e">
        <f>IF(AND('PARTICIPANT NAME LIST'!$G272=4,'PARTICIPANT NAME LIST'!#REF!="E"),"ü","")</f>
        <v>#REF!</v>
      </c>
      <c r="M272" s="68" t="e">
        <f>IF(AND('PARTICIPANT NAME LIST'!$G272=5,'PARTICIPANT NAME LIST'!#REF!="E"),"ü","")</f>
        <v>#REF!</v>
      </c>
      <c r="N272" s="68" t="e">
        <f>IF(AND('PARTICIPANT NAME LIST'!$G272=6,'PARTICIPANT NAME LIST'!#REF!="E"),"ü","")</f>
        <v>#REF!</v>
      </c>
      <c r="O272" s="68" t="e">
        <f>IF(AND('PARTICIPANT NAME LIST'!$G272=3,'PARTICIPANT NAME LIST'!#REF!="M"),"ü","")</f>
        <v>#REF!</v>
      </c>
      <c r="P272" s="68" t="e">
        <f>IF(AND('PARTICIPANT NAME LIST'!$G272=4,'PARTICIPANT NAME LIST'!#REF!="M"),"ü","")</f>
        <v>#REF!</v>
      </c>
      <c r="Q272" s="68" t="e">
        <f>IF(AND('PARTICIPANT NAME LIST'!$G272=5,'PARTICIPANT NAME LIST'!#REF!="M"),"ü","")</f>
        <v>#REF!</v>
      </c>
      <c r="R272" s="68" t="e">
        <f>IF(AND('PARTICIPANT NAME LIST'!$G272=6,'PARTICIPANT NAME LIST'!#REF!="M"),"ü","")</f>
        <v>#REF!</v>
      </c>
      <c r="S272" s="52"/>
      <c r="T272" s="52"/>
      <c r="U272" s="52"/>
      <c r="V272" s="52"/>
      <c r="W272" s="52"/>
      <c r="X272" s="52"/>
      <c r="Y272" s="52"/>
      <c r="Z272" s="52"/>
    </row>
    <row r="273" spans="1:26" ht="20.25" customHeight="1">
      <c r="A273" s="63" t="str">
        <f>IF(OR(ISBLANK('PARTICIPANT NAME LIST'!$B273),'PARTICIPANT NAME LIST'!G273=7,'PARTICIPANT NAME LIST'!G273=8,'PARTICIPANT NAME LIST'!G273=9,'PARTICIPANT NAME LIST'!G273=10,'PARTICIPANT NAME LIST'!G273=11,'PARTICIPANT NAME LIST'!G273=12),"",COUNTA('PARTICIPANT NAME LIST'!$B$9:$B273)-COUNTIFS('PARTICIPANT NAME LIST'!$G$9:$G273,"&gt;=7",'PARTICIPANT NAME LIST'!$G$9:$G273,"&lt;=12"))</f>
        <v/>
      </c>
      <c r="B273" s="64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LIST'!$B273))</f>
        <v/>
      </c>
      <c r="C273" s="55"/>
      <c r="D273" s="65"/>
      <c r="E273" s="66" t="str">
        <f>IF(OR(ISBLANK('PARTICIPANT NAME LIST'!$B273),'PARTICIPANT NAME LIST'!$G273=7,'PARTICIPANT NAME LIST'!$G273=8,'PARTICIPANT NAME LIST'!$G273=9,'PARTICIPANT NAME LIST'!$G273=10,'PARTICIPANT NAME LIST'!$G273=11,'PARTICIPANT NAME LIST'!$G273=12),"",'PARTICIPANT NAME LIST'!$F273)</f>
        <v/>
      </c>
      <c r="F273" s="67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LIST'!$H273))</f>
        <v/>
      </c>
      <c r="G273" s="68" t="e">
        <f>IF(AND('PARTICIPANT NAME LIST'!$G273=3,'PARTICIPANT NAME LIST'!#REF!="C"),"ü","")</f>
        <v>#REF!</v>
      </c>
      <c r="H273" s="68" t="e">
        <f>IF(AND('PARTICIPANT NAME LIST'!$G273=4,'PARTICIPANT NAME LIST'!#REF!="C"),"ü","")</f>
        <v>#REF!</v>
      </c>
      <c r="I273" s="68" t="e">
        <f>IF(AND('PARTICIPANT NAME LIST'!$G273=5,'PARTICIPANT NAME LIST'!#REF!="C"),"ü","")</f>
        <v>#REF!</v>
      </c>
      <c r="J273" s="68" t="e">
        <f>IF(AND('PARTICIPANT NAME LIST'!$G273=6,'PARTICIPANT NAME LIST'!#REF!="C"),"ü","")</f>
        <v>#REF!</v>
      </c>
      <c r="K273" s="68" t="e">
        <f>IF(AND('PARTICIPANT NAME LIST'!$G273=3,'PARTICIPANT NAME LIST'!#REF!="E"),"ü","")</f>
        <v>#REF!</v>
      </c>
      <c r="L273" s="68" t="e">
        <f>IF(AND('PARTICIPANT NAME LIST'!$G273=4,'PARTICIPANT NAME LIST'!#REF!="E"),"ü","")</f>
        <v>#REF!</v>
      </c>
      <c r="M273" s="68" t="e">
        <f>IF(AND('PARTICIPANT NAME LIST'!$G273=5,'PARTICIPANT NAME LIST'!#REF!="E"),"ü","")</f>
        <v>#REF!</v>
      </c>
      <c r="N273" s="68" t="e">
        <f>IF(AND('PARTICIPANT NAME LIST'!$G273=6,'PARTICIPANT NAME LIST'!#REF!="E"),"ü","")</f>
        <v>#REF!</v>
      </c>
      <c r="O273" s="68" t="e">
        <f>IF(AND('PARTICIPANT NAME LIST'!$G273=3,'PARTICIPANT NAME LIST'!#REF!="M"),"ü","")</f>
        <v>#REF!</v>
      </c>
      <c r="P273" s="68" t="e">
        <f>IF(AND('PARTICIPANT NAME LIST'!$G273=4,'PARTICIPANT NAME LIST'!#REF!="M"),"ü","")</f>
        <v>#REF!</v>
      </c>
      <c r="Q273" s="68" t="e">
        <f>IF(AND('PARTICIPANT NAME LIST'!$G273=5,'PARTICIPANT NAME LIST'!#REF!="M"),"ü","")</f>
        <v>#REF!</v>
      </c>
      <c r="R273" s="68" t="e">
        <f>IF(AND('PARTICIPANT NAME LIST'!$G273=6,'PARTICIPANT NAME LIST'!#REF!="M"),"ü","")</f>
        <v>#REF!</v>
      </c>
      <c r="S273" s="52"/>
      <c r="T273" s="52"/>
      <c r="U273" s="52"/>
      <c r="V273" s="52"/>
      <c r="W273" s="52"/>
      <c r="X273" s="52"/>
      <c r="Y273" s="52"/>
      <c r="Z273" s="52"/>
    </row>
    <row r="274" spans="1:26" ht="20.25" customHeight="1">
      <c r="A274" s="63" t="str">
        <f>IF(OR(ISBLANK('PARTICIPANT NAME LIST'!$B274),'PARTICIPANT NAME LIST'!G274=7,'PARTICIPANT NAME LIST'!G274=8,'PARTICIPANT NAME LIST'!G274=9,'PARTICIPANT NAME LIST'!G274=10,'PARTICIPANT NAME LIST'!G274=11,'PARTICIPANT NAME LIST'!G274=12),"",COUNTA('PARTICIPANT NAME LIST'!$B$9:$B274)-COUNTIFS('PARTICIPANT NAME LIST'!$G$9:$G274,"&gt;=7",'PARTICIPANT NAME LIST'!$G$9:$G274,"&lt;=12"))</f>
        <v/>
      </c>
      <c r="B274" s="64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LIST'!$B274))</f>
        <v/>
      </c>
      <c r="C274" s="55"/>
      <c r="D274" s="65"/>
      <c r="E274" s="66" t="str">
        <f>IF(OR(ISBLANK('PARTICIPANT NAME LIST'!$B274),'PARTICIPANT NAME LIST'!$G274=7,'PARTICIPANT NAME LIST'!$G274=8,'PARTICIPANT NAME LIST'!$G274=9,'PARTICIPANT NAME LIST'!$G274=10,'PARTICIPANT NAME LIST'!$G274=11,'PARTICIPANT NAME LIST'!$G274=12),"",'PARTICIPANT NAME LIST'!$F274)</f>
        <v/>
      </c>
      <c r="F274" s="67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LIST'!$H274))</f>
        <v/>
      </c>
      <c r="G274" s="68" t="e">
        <f>IF(AND('PARTICIPANT NAME LIST'!$G274=3,'PARTICIPANT NAME LIST'!#REF!="C"),"ü","")</f>
        <v>#REF!</v>
      </c>
      <c r="H274" s="68" t="e">
        <f>IF(AND('PARTICIPANT NAME LIST'!$G274=4,'PARTICIPANT NAME LIST'!#REF!="C"),"ü","")</f>
        <v>#REF!</v>
      </c>
      <c r="I274" s="68" t="e">
        <f>IF(AND('PARTICIPANT NAME LIST'!$G274=5,'PARTICIPANT NAME LIST'!#REF!="C"),"ü","")</f>
        <v>#REF!</v>
      </c>
      <c r="J274" s="68" t="e">
        <f>IF(AND('PARTICIPANT NAME LIST'!$G274=6,'PARTICIPANT NAME LIST'!#REF!="C"),"ü","")</f>
        <v>#REF!</v>
      </c>
      <c r="K274" s="68" t="e">
        <f>IF(AND('PARTICIPANT NAME LIST'!$G274=3,'PARTICIPANT NAME LIST'!#REF!="E"),"ü","")</f>
        <v>#REF!</v>
      </c>
      <c r="L274" s="68" t="e">
        <f>IF(AND('PARTICIPANT NAME LIST'!$G274=4,'PARTICIPANT NAME LIST'!#REF!="E"),"ü","")</f>
        <v>#REF!</v>
      </c>
      <c r="M274" s="68" t="e">
        <f>IF(AND('PARTICIPANT NAME LIST'!$G274=5,'PARTICIPANT NAME LIST'!#REF!="E"),"ü","")</f>
        <v>#REF!</v>
      </c>
      <c r="N274" s="68" t="e">
        <f>IF(AND('PARTICIPANT NAME LIST'!$G274=6,'PARTICIPANT NAME LIST'!#REF!="E"),"ü","")</f>
        <v>#REF!</v>
      </c>
      <c r="O274" s="68" t="e">
        <f>IF(AND('PARTICIPANT NAME LIST'!$G274=3,'PARTICIPANT NAME LIST'!#REF!="M"),"ü","")</f>
        <v>#REF!</v>
      </c>
      <c r="P274" s="68" t="e">
        <f>IF(AND('PARTICIPANT NAME LIST'!$G274=4,'PARTICIPANT NAME LIST'!#REF!="M"),"ü","")</f>
        <v>#REF!</v>
      </c>
      <c r="Q274" s="68" t="e">
        <f>IF(AND('PARTICIPANT NAME LIST'!$G274=5,'PARTICIPANT NAME LIST'!#REF!="M"),"ü","")</f>
        <v>#REF!</v>
      </c>
      <c r="R274" s="68" t="e">
        <f>IF(AND('PARTICIPANT NAME LIST'!$G274=6,'PARTICIPANT NAME LIST'!#REF!="M"),"ü","")</f>
        <v>#REF!</v>
      </c>
      <c r="S274" s="52"/>
      <c r="T274" s="52"/>
      <c r="U274" s="52"/>
      <c r="V274" s="52"/>
      <c r="W274" s="52"/>
      <c r="X274" s="52"/>
      <c r="Y274" s="52"/>
      <c r="Z274" s="52"/>
    </row>
    <row r="275" spans="1:26" ht="20.25" customHeight="1">
      <c r="A275" s="63" t="str">
        <f>IF(OR(ISBLANK('PARTICIPANT NAME LIST'!$B275),'PARTICIPANT NAME LIST'!G275=7,'PARTICIPANT NAME LIST'!G275=8,'PARTICIPANT NAME LIST'!G275=9,'PARTICIPANT NAME LIST'!G275=10,'PARTICIPANT NAME LIST'!G275=11,'PARTICIPANT NAME LIST'!G275=12),"",COUNTA('PARTICIPANT NAME LIST'!$B$9:$B275)-COUNTIFS('PARTICIPANT NAME LIST'!$G$9:$G275,"&gt;=7",'PARTICIPANT NAME LIST'!$G$9:$G275,"&lt;=12"))</f>
        <v/>
      </c>
      <c r="B275" s="64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LIST'!$B275))</f>
        <v/>
      </c>
      <c r="C275" s="55"/>
      <c r="D275" s="65"/>
      <c r="E275" s="66" t="str">
        <f>IF(OR(ISBLANK('PARTICIPANT NAME LIST'!$B275),'PARTICIPANT NAME LIST'!$G275=7,'PARTICIPANT NAME LIST'!$G275=8,'PARTICIPANT NAME LIST'!$G275=9,'PARTICIPANT NAME LIST'!$G275=10,'PARTICIPANT NAME LIST'!$G275=11,'PARTICIPANT NAME LIST'!$G275=12),"",'PARTICIPANT NAME LIST'!$F275)</f>
        <v/>
      </c>
      <c r="F275" s="67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LIST'!$H275))</f>
        <v/>
      </c>
      <c r="G275" s="68" t="e">
        <f>IF(AND('PARTICIPANT NAME LIST'!$G275=3,'PARTICIPANT NAME LIST'!#REF!="C"),"ü","")</f>
        <v>#REF!</v>
      </c>
      <c r="H275" s="68" t="e">
        <f>IF(AND('PARTICIPANT NAME LIST'!$G275=4,'PARTICIPANT NAME LIST'!#REF!="C"),"ü","")</f>
        <v>#REF!</v>
      </c>
      <c r="I275" s="68" t="e">
        <f>IF(AND('PARTICIPANT NAME LIST'!$G275=5,'PARTICIPANT NAME LIST'!#REF!="C"),"ü","")</f>
        <v>#REF!</v>
      </c>
      <c r="J275" s="68" t="e">
        <f>IF(AND('PARTICIPANT NAME LIST'!$G275=6,'PARTICIPANT NAME LIST'!#REF!="C"),"ü","")</f>
        <v>#REF!</v>
      </c>
      <c r="K275" s="68" t="e">
        <f>IF(AND('PARTICIPANT NAME LIST'!$G275=3,'PARTICIPANT NAME LIST'!#REF!="E"),"ü","")</f>
        <v>#REF!</v>
      </c>
      <c r="L275" s="68" t="e">
        <f>IF(AND('PARTICIPANT NAME LIST'!$G275=4,'PARTICIPANT NAME LIST'!#REF!="E"),"ü","")</f>
        <v>#REF!</v>
      </c>
      <c r="M275" s="68" t="e">
        <f>IF(AND('PARTICIPANT NAME LIST'!$G275=5,'PARTICIPANT NAME LIST'!#REF!="E"),"ü","")</f>
        <v>#REF!</v>
      </c>
      <c r="N275" s="68" t="e">
        <f>IF(AND('PARTICIPANT NAME LIST'!$G275=6,'PARTICIPANT NAME LIST'!#REF!="E"),"ü","")</f>
        <v>#REF!</v>
      </c>
      <c r="O275" s="68" t="e">
        <f>IF(AND('PARTICIPANT NAME LIST'!$G275=3,'PARTICIPANT NAME LIST'!#REF!="M"),"ü","")</f>
        <v>#REF!</v>
      </c>
      <c r="P275" s="68" t="e">
        <f>IF(AND('PARTICIPANT NAME LIST'!$G275=4,'PARTICIPANT NAME LIST'!#REF!="M"),"ü","")</f>
        <v>#REF!</v>
      </c>
      <c r="Q275" s="68" t="e">
        <f>IF(AND('PARTICIPANT NAME LIST'!$G275=5,'PARTICIPANT NAME LIST'!#REF!="M"),"ü","")</f>
        <v>#REF!</v>
      </c>
      <c r="R275" s="68" t="e">
        <f>IF(AND('PARTICIPANT NAME LIST'!$G275=6,'PARTICIPANT NAME LIST'!#REF!="M"),"ü","")</f>
        <v>#REF!</v>
      </c>
      <c r="S275" s="52"/>
      <c r="T275" s="52"/>
      <c r="U275" s="52"/>
      <c r="V275" s="52"/>
      <c r="W275" s="52"/>
      <c r="X275" s="52"/>
      <c r="Y275" s="52"/>
      <c r="Z275" s="52"/>
    </row>
    <row r="276" spans="1:26" ht="20.25" customHeight="1">
      <c r="A276" s="63" t="str">
        <f>IF(OR(ISBLANK('PARTICIPANT NAME LIST'!$B276),'PARTICIPANT NAME LIST'!G276=7,'PARTICIPANT NAME LIST'!G276=8,'PARTICIPANT NAME LIST'!G276=9,'PARTICIPANT NAME LIST'!G276=10,'PARTICIPANT NAME LIST'!G276=11,'PARTICIPANT NAME LIST'!G276=12),"",COUNTA('PARTICIPANT NAME LIST'!$B$9:$B276)-COUNTIFS('PARTICIPANT NAME LIST'!$G$9:$G276,"&gt;=7",'PARTICIPANT NAME LIST'!$G$9:$G276,"&lt;=12"))</f>
        <v/>
      </c>
      <c r="B276" s="64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LIST'!$B276))</f>
        <v/>
      </c>
      <c r="C276" s="55"/>
      <c r="D276" s="65"/>
      <c r="E276" s="66" t="str">
        <f>IF(OR(ISBLANK('PARTICIPANT NAME LIST'!$B276),'PARTICIPANT NAME LIST'!$G276=7,'PARTICIPANT NAME LIST'!$G276=8,'PARTICIPANT NAME LIST'!$G276=9,'PARTICIPANT NAME LIST'!$G276=10,'PARTICIPANT NAME LIST'!$G276=11,'PARTICIPANT NAME LIST'!$G276=12),"",'PARTICIPANT NAME LIST'!$F276)</f>
        <v/>
      </c>
      <c r="F276" s="67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LIST'!$H276))</f>
        <v/>
      </c>
      <c r="G276" s="68" t="e">
        <f>IF(AND('PARTICIPANT NAME LIST'!$G276=3,'PARTICIPANT NAME LIST'!#REF!="C"),"ü","")</f>
        <v>#REF!</v>
      </c>
      <c r="H276" s="68" t="e">
        <f>IF(AND('PARTICIPANT NAME LIST'!$G276=4,'PARTICIPANT NAME LIST'!#REF!="C"),"ü","")</f>
        <v>#REF!</v>
      </c>
      <c r="I276" s="68" t="e">
        <f>IF(AND('PARTICIPANT NAME LIST'!$G276=5,'PARTICIPANT NAME LIST'!#REF!="C"),"ü","")</f>
        <v>#REF!</v>
      </c>
      <c r="J276" s="68" t="e">
        <f>IF(AND('PARTICIPANT NAME LIST'!$G276=6,'PARTICIPANT NAME LIST'!#REF!="C"),"ü","")</f>
        <v>#REF!</v>
      </c>
      <c r="K276" s="68" t="e">
        <f>IF(AND('PARTICIPANT NAME LIST'!$G276=3,'PARTICIPANT NAME LIST'!#REF!="E"),"ü","")</f>
        <v>#REF!</v>
      </c>
      <c r="L276" s="68" t="e">
        <f>IF(AND('PARTICIPANT NAME LIST'!$G276=4,'PARTICIPANT NAME LIST'!#REF!="E"),"ü","")</f>
        <v>#REF!</v>
      </c>
      <c r="M276" s="68" t="e">
        <f>IF(AND('PARTICIPANT NAME LIST'!$G276=5,'PARTICIPANT NAME LIST'!#REF!="E"),"ü","")</f>
        <v>#REF!</v>
      </c>
      <c r="N276" s="68" t="e">
        <f>IF(AND('PARTICIPANT NAME LIST'!$G276=6,'PARTICIPANT NAME LIST'!#REF!="E"),"ü","")</f>
        <v>#REF!</v>
      </c>
      <c r="O276" s="68" t="e">
        <f>IF(AND('PARTICIPANT NAME LIST'!$G276=3,'PARTICIPANT NAME LIST'!#REF!="M"),"ü","")</f>
        <v>#REF!</v>
      </c>
      <c r="P276" s="68" t="e">
        <f>IF(AND('PARTICIPANT NAME LIST'!$G276=4,'PARTICIPANT NAME LIST'!#REF!="M"),"ü","")</f>
        <v>#REF!</v>
      </c>
      <c r="Q276" s="68" t="e">
        <f>IF(AND('PARTICIPANT NAME LIST'!$G276=5,'PARTICIPANT NAME LIST'!#REF!="M"),"ü","")</f>
        <v>#REF!</v>
      </c>
      <c r="R276" s="68" t="e">
        <f>IF(AND('PARTICIPANT NAME LIST'!$G276=6,'PARTICIPANT NAME LIST'!#REF!="M"),"ü","")</f>
        <v>#REF!</v>
      </c>
      <c r="S276" s="52"/>
      <c r="T276" s="52"/>
      <c r="U276" s="52"/>
      <c r="V276" s="52"/>
      <c r="W276" s="52"/>
      <c r="X276" s="52"/>
      <c r="Y276" s="52"/>
      <c r="Z276" s="52"/>
    </row>
    <row r="277" spans="1:26" ht="20.25" customHeight="1">
      <c r="A277" s="63" t="str">
        <f>IF(OR(ISBLANK('PARTICIPANT NAME LIST'!$B277),'PARTICIPANT NAME LIST'!G277=7,'PARTICIPANT NAME LIST'!G277=8,'PARTICIPANT NAME LIST'!G277=9,'PARTICIPANT NAME LIST'!G277=10,'PARTICIPANT NAME LIST'!G277=11,'PARTICIPANT NAME LIST'!G277=12),"",COUNTA('PARTICIPANT NAME LIST'!$B$9:$B277)-COUNTIFS('PARTICIPANT NAME LIST'!$G$9:$G277,"&gt;=7",'PARTICIPANT NAME LIST'!$G$9:$G277,"&lt;=12"))</f>
        <v/>
      </c>
      <c r="B277" s="64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LIST'!$B277))</f>
        <v/>
      </c>
      <c r="C277" s="55"/>
      <c r="D277" s="65"/>
      <c r="E277" s="66" t="str">
        <f>IF(OR(ISBLANK('PARTICIPANT NAME LIST'!$B277),'PARTICIPANT NAME LIST'!$G277=7,'PARTICIPANT NAME LIST'!$G277=8,'PARTICIPANT NAME LIST'!$G277=9,'PARTICIPANT NAME LIST'!$G277=10,'PARTICIPANT NAME LIST'!$G277=11,'PARTICIPANT NAME LIST'!$G277=12),"",'PARTICIPANT NAME LIST'!$F277)</f>
        <v/>
      </c>
      <c r="F277" s="67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LIST'!$H277))</f>
        <v/>
      </c>
      <c r="G277" s="68" t="e">
        <f>IF(AND('PARTICIPANT NAME LIST'!$G277=3,'PARTICIPANT NAME LIST'!#REF!="C"),"ü","")</f>
        <v>#REF!</v>
      </c>
      <c r="H277" s="68" t="e">
        <f>IF(AND('PARTICIPANT NAME LIST'!$G277=4,'PARTICIPANT NAME LIST'!#REF!="C"),"ü","")</f>
        <v>#REF!</v>
      </c>
      <c r="I277" s="68" t="e">
        <f>IF(AND('PARTICIPANT NAME LIST'!$G277=5,'PARTICIPANT NAME LIST'!#REF!="C"),"ü","")</f>
        <v>#REF!</v>
      </c>
      <c r="J277" s="68" t="e">
        <f>IF(AND('PARTICIPANT NAME LIST'!$G277=6,'PARTICIPANT NAME LIST'!#REF!="C"),"ü","")</f>
        <v>#REF!</v>
      </c>
      <c r="K277" s="68" t="e">
        <f>IF(AND('PARTICIPANT NAME LIST'!$G277=3,'PARTICIPANT NAME LIST'!#REF!="E"),"ü","")</f>
        <v>#REF!</v>
      </c>
      <c r="L277" s="68" t="e">
        <f>IF(AND('PARTICIPANT NAME LIST'!$G277=4,'PARTICIPANT NAME LIST'!#REF!="E"),"ü","")</f>
        <v>#REF!</v>
      </c>
      <c r="M277" s="68" t="e">
        <f>IF(AND('PARTICIPANT NAME LIST'!$G277=5,'PARTICIPANT NAME LIST'!#REF!="E"),"ü","")</f>
        <v>#REF!</v>
      </c>
      <c r="N277" s="68" t="e">
        <f>IF(AND('PARTICIPANT NAME LIST'!$G277=6,'PARTICIPANT NAME LIST'!#REF!="E"),"ü","")</f>
        <v>#REF!</v>
      </c>
      <c r="O277" s="68" t="e">
        <f>IF(AND('PARTICIPANT NAME LIST'!$G277=3,'PARTICIPANT NAME LIST'!#REF!="M"),"ü","")</f>
        <v>#REF!</v>
      </c>
      <c r="P277" s="68" t="e">
        <f>IF(AND('PARTICIPANT NAME LIST'!$G277=4,'PARTICIPANT NAME LIST'!#REF!="M"),"ü","")</f>
        <v>#REF!</v>
      </c>
      <c r="Q277" s="68" t="e">
        <f>IF(AND('PARTICIPANT NAME LIST'!$G277=5,'PARTICIPANT NAME LIST'!#REF!="M"),"ü","")</f>
        <v>#REF!</v>
      </c>
      <c r="R277" s="68" t="e">
        <f>IF(AND('PARTICIPANT NAME LIST'!$G277=6,'PARTICIPANT NAME LIST'!#REF!="M"),"ü","")</f>
        <v>#REF!</v>
      </c>
      <c r="S277" s="52"/>
      <c r="T277" s="52"/>
      <c r="U277" s="52"/>
      <c r="V277" s="52"/>
      <c r="W277" s="52"/>
      <c r="X277" s="52"/>
      <c r="Y277" s="52"/>
      <c r="Z277" s="52"/>
    </row>
    <row r="278" spans="1:26" ht="20.25" customHeight="1">
      <c r="A278" s="63" t="str">
        <f>IF(OR(ISBLANK('PARTICIPANT NAME LIST'!$B278),'PARTICIPANT NAME LIST'!G278=7,'PARTICIPANT NAME LIST'!G278=8,'PARTICIPANT NAME LIST'!G278=9,'PARTICIPANT NAME LIST'!G278=10,'PARTICIPANT NAME LIST'!G278=11,'PARTICIPANT NAME LIST'!G278=12),"",COUNTA('PARTICIPANT NAME LIST'!$B$9:$B278)-COUNTIFS('PARTICIPANT NAME LIST'!$G$9:$G278,"&gt;=7",'PARTICIPANT NAME LIST'!$G$9:$G278,"&lt;=12"))</f>
        <v/>
      </c>
      <c r="B278" s="64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LIST'!$B278))</f>
        <v/>
      </c>
      <c r="C278" s="55"/>
      <c r="D278" s="65"/>
      <c r="E278" s="66" t="str">
        <f>IF(OR(ISBLANK('PARTICIPANT NAME LIST'!$B278),'PARTICIPANT NAME LIST'!$G278=7,'PARTICIPANT NAME LIST'!$G278=8,'PARTICIPANT NAME LIST'!$G278=9,'PARTICIPANT NAME LIST'!$G278=10,'PARTICIPANT NAME LIST'!$G278=11,'PARTICIPANT NAME LIST'!$G278=12),"",'PARTICIPANT NAME LIST'!$F278)</f>
        <v/>
      </c>
      <c r="F278" s="67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LIST'!$H278))</f>
        <v/>
      </c>
      <c r="G278" s="68" t="e">
        <f>IF(AND('PARTICIPANT NAME LIST'!$G278=3,'PARTICIPANT NAME LIST'!#REF!="C"),"ü","")</f>
        <v>#REF!</v>
      </c>
      <c r="H278" s="68" t="e">
        <f>IF(AND('PARTICIPANT NAME LIST'!$G278=4,'PARTICIPANT NAME LIST'!#REF!="C"),"ü","")</f>
        <v>#REF!</v>
      </c>
      <c r="I278" s="68" t="e">
        <f>IF(AND('PARTICIPANT NAME LIST'!$G278=5,'PARTICIPANT NAME LIST'!#REF!="C"),"ü","")</f>
        <v>#REF!</v>
      </c>
      <c r="J278" s="68" t="e">
        <f>IF(AND('PARTICIPANT NAME LIST'!$G278=6,'PARTICIPANT NAME LIST'!#REF!="C"),"ü","")</f>
        <v>#REF!</v>
      </c>
      <c r="K278" s="68" t="e">
        <f>IF(AND('PARTICIPANT NAME LIST'!$G278=3,'PARTICIPANT NAME LIST'!#REF!="E"),"ü","")</f>
        <v>#REF!</v>
      </c>
      <c r="L278" s="68" t="e">
        <f>IF(AND('PARTICIPANT NAME LIST'!$G278=4,'PARTICIPANT NAME LIST'!#REF!="E"),"ü","")</f>
        <v>#REF!</v>
      </c>
      <c r="M278" s="68" t="e">
        <f>IF(AND('PARTICIPANT NAME LIST'!$G278=5,'PARTICIPANT NAME LIST'!#REF!="E"),"ü","")</f>
        <v>#REF!</v>
      </c>
      <c r="N278" s="68" t="e">
        <f>IF(AND('PARTICIPANT NAME LIST'!$G278=6,'PARTICIPANT NAME LIST'!#REF!="E"),"ü","")</f>
        <v>#REF!</v>
      </c>
      <c r="O278" s="68" t="e">
        <f>IF(AND('PARTICIPANT NAME LIST'!$G278=3,'PARTICIPANT NAME LIST'!#REF!="M"),"ü","")</f>
        <v>#REF!</v>
      </c>
      <c r="P278" s="68" t="e">
        <f>IF(AND('PARTICIPANT NAME LIST'!$G278=4,'PARTICIPANT NAME LIST'!#REF!="M"),"ü","")</f>
        <v>#REF!</v>
      </c>
      <c r="Q278" s="68" t="e">
        <f>IF(AND('PARTICIPANT NAME LIST'!$G278=5,'PARTICIPANT NAME LIST'!#REF!="M"),"ü","")</f>
        <v>#REF!</v>
      </c>
      <c r="R278" s="68" t="e">
        <f>IF(AND('PARTICIPANT NAME LIST'!$G278=6,'PARTICIPANT NAME LIST'!#REF!="M"),"ü","")</f>
        <v>#REF!</v>
      </c>
      <c r="S278" s="52"/>
      <c r="T278" s="52"/>
      <c r="U278" s="52"/>
      <c r="V278" s="52"/>
      <c r="W278" s="52"/>
      <c r="X278" s="52"/>
      <c r="Y278" s="52"/>
      <c r="Z278" s="52"/>
    </row>
    <row r="279" spans="1:26" ht="20.25" customHeight="1">
      <c r="A279" s="63" t="str">
        <f>IF(OR(ISBLANK('PARTICIPANT NAME LIST'!$B279),'PARTICIPANT NAME LIST'!G279=7,'PARTICIPANT NAME LIST'!G279=8,'PARTICIPANT NAME LIST'!G279=9,'PARTICIPANT NAME LIST'!G279=10,'PARTICIPANT NAME LIST'!G279=11,'PARTICIPANT NAME LIST'!G279=12),"",COUNTA('PARTICIPANT NAME LIST'!$B$9:$B279)-COUNTIFS('PARTICIPANT NAME LIST'!$G$9:$G279,"&gt;=7",'PARTICIPANT NAME LIST'!$G$9:$G279,"&lt;=12"))</f>
        <v/>
      </c>
      <c r="B279" s="64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LIST'!$B279))</f>
        <v/>
      </c>
      <c r="C279" s="55"/>
      <c r="D279" s="65"/>
      <c r="E279" s="66" t="str">
        <f>IF(OR(ISBLANK('PARTICIPANT NAME LIST'!$B279),'PARTICIPANT NAME LIST'!$G279=7,'PARTICIPANT NAME LIST'!$G279=8,'PARTICIPANT NAME LIST'!$G279=9,'PARTICIPANT NAME LIST'!$G279=10,'PARTICIPANT NAME LIST'!$G279=11,'PARTICIPANT NAME LIST'!$G279=12),"",'PARTICIPANT NAME LIST'!$F279)</f>
        <v/>
      </c>
      <c r="F279" s="67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LIST'!$H279))</f>
        <v/>
      </c>
      <c r="G279" s="68" t="e">
        <f>IF(AND('PARTICIPANT NAME LIST'!$G279=3,'PARTICIPANT NAME LIST'!#REF!="C"),"ü","")</f>
        <v>#REF!</v>
      </c>
      <c r="H279" s="68" t="e">
        <f>IF(AND('PARTICIPANT NAME LIST'!$G279=4,'PARTICIPANT NAME LIST'!#REF!="C"),"ü","")</f>
        <v>#REF!</v>
      </c>
      <c r="I279" s="68" t="e">
        <f>IF(AND('PARTICIPANT NAME LIST'!$G279=5,'PARTICIPANT NAME LIST'!#REF!="C"),"ü","")</f>
        <v>#REF!</v>
      </c>
      <c r="J279" s="68" t="e">
        <f>IF(AND('PARTICIPANT NAME LIST'!$G279=6,'PARTICIPANT NAME LIST'!#REF!="C"),"ü","")</f>
        <v>#REF!</v>
      </c>
      <c r="K279" s="68" t="e">
        <f>IF(AND('PARTICIPANT NAME LIST'!$G279=3,'PARTICIPANT NAME LIST'!#REF!="E"),"ü","")</f>
        <v>#REF!</v>
      </c>
      <c r="L279" s="68" t="e">
        <f>IF(AND('PARTICIPANT NAME LIST'!$G279=4,'PARTICIPANT NAME LIST'!#REF!="E"),"ü","")</f>
        <v>#REF!</v>
      </c>
      <c r="M279" s="68" t="e">
        <f>IF(AND('PARTICIPANT NAME LIST'!$G279=5,'PARTICIPANT NAME LIST'!#REF!="E"),"ü","")</f>
        <v>#REF!</v>
      </c>
      <c r="N279" s="68" t="e">
        <f>IF(AND('PARTICIPANT NAME LIST'!$G279=6,'PARTICIPANT NAME LIST'!#REF!="E"),"ü","")</f>
        <v>#REF!</v>
      </c>
      <c r="O279" s="68" t="e">
        <f>IF(AND('PARTICIPANT NAME LIST'!$G279=3,'PARTICIPANT NAME LIST'!#REF!="M"),"ü","")</f>
        <v>#REF!</v>
      </c>
      <c r="P279" s="68" t="e">
        <f>IF(AND('PARTICIPANT NAME LIST'!$G279=4,'PARTICIPANT NAME LIST'!#REF!="M"),"ü","")</f>
        <v>#REF!</v>
      </c>
      <c r="Q279" s="68" t="e">
        <f>IF(AND('PARTICIPANT NAME LIST'!$G279=5,'PARTICIPANT NAME LIST'!#REF!="M"),"ü","")</f>
        <v>#REF!</v>
      </c>
      <c r="R279" s="68" t="e">
        <f>IF(AND('PARTICIPANT NAME LIST'!$G279=6,'PARTICIPANT NAME LIST'!#REF!="M"),"ü","")</f>
        <v>#REF!</v>
      </c>
      <c r="S279" s="52"/>
      <c r="T279" s="52"/>
      <c r="U279" s="52"/>
      <c r="V279" s="52"/>
      <c r="W279" s="52"/>
      <c r="X279" s="52"/>
      <c r="Y279" s="52"/>
      <c r="Z279" s="52"/>
    </row>
    <row r="280" spans="1:26" ht="20.25" customHeight="1">
      <c r="A280" s="63" t="str">
        <f>IF(OR(ISBLANK('PARTICIPANT NAME LIST'!$B280),'PARTICIPANT NAME LIST'!G280=7,'PARTICIPANT NAME LIST'!G280=8,'PARTICIPANT NAME LIST'!G280=9,'PARTICIPANT NAME LIST'!G280=10,'PARTICIPANT NAME LIST'!G280=11,'PARTICIPANT NAME LIST'!G280=12),"",COUNTA('PARTICIPANT NAME LIST'!$B$9:$B280)-COUNTIFS('PARTICIPANT NAME LIST'!$G$9:$G280,"&gt;=7",'PARTICIPANT NAME LIST'!$G$9:$G280,"&lt;=12"))</f>
        <v/>
      </c>
      <c r="B280" s="64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LIST'!$B280))</f>
        <v/>
      </c>
      <c r="C280" s="55"/>
      <c r="D280" s="65"/>
      <c r="E280" s="66" t="str">
        <f>IF(OR(ISBLANK('PARTICIPANT NAME LIST'!$B280),'PARTICIPANT NAME LIST'!$G280=7,'PARTICIPANT NAME LIST'!$G280=8,'PARTICIPANT NAME LIST'!$G280=9,'PARTICIPANT NAME LIST'!$G280=10,'PARTICIPANT NAME LIST'!$G280=11,'PARTICIPANT NAME LIST'!$G280=12),"",'PARTICIPANT NAME LIST'!$F280)</f>
        <v/>
      </c>
      <c r="F280" s="67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LIST'!$H280))</f>
        <v/>
      </c>
      <c r="G280" s="68" t="e">
        <f>IF(AND('PARTICIPANT NAME LIST'!$G280=3,'PARTICIPANT NAME LIST'!#REF!="C"),"ü","")</f>
        <v>#REF!</v>
      </c>
      <c r="H280" s="68" t="e">
        <f>IF(AND('PARTICIPANT NAME LIST'!$G280=4,'PARTICIPANT NAME LIST'!#REF!="C"),"ü","")</f>
        <v>#REF!</v>
      </c>
      <c r="I280" s="68" t="e">
        <f>IF(AND('PARTICIPANT NAME LIST'!$G280=5,'PARTICIPANT NAME LIST'!#REF!="C"),"ü","")</f>
        <v>#REF!</v>
      </c>
      <c r="J280" s="68" t="e">
        <f>IF(AND('PARTICIPANT NAME LIST'!$G280=6,'PARTICIPANT NAME LIST'!#REF!="C"),"ü","")</f>
        <v>#REF!</v>
      </c>
      <c r="K280" s="68" t="e">
        <f>IF(AND('PARTICIPANT NAME LIST'!$G280=3,'PARTICIPANT NAME LIST'!#REF!="E"),"ü","")</f>
        <v>#REF!</v>
      </c>
      <c r="L280" s="68" t="e">
        <f>IF(AND('PARTICIPANT NAME LIST'!$G280=4,'PARTICIPANT NAME LIST'!#REF!="E"),"ü","")</f>
        <v>#REF!</v>
      </c>
      <c r="M280" s="68" t="e">
        <f>IF(AND('PARTICIPANT NAME LIST'!$G280=5,'PARTICIPANT NAME LIST'!#REF!="E"),"ü","")</f>
        <v>#REF!</v>
      </c>
      <c r="N280" s="68" t="e">
        <f>IF(AND('PARTICIPANT NAME LIST'!$G280=6,'PARTICIPANT NAME LIST'!#REF!="E"),"ü","")</f>
        <v>#REF!</v>
      </c>
      <c r="O280" s="68" t="e">
        <f>IF(AND('PARTICIPANT NAME LIST'!$G280=3,'PARTICIPANT NAME LIST'!#REF!="M"),"ü","")</f>
        <v>#REF!</v>
      </c>
      <c r="P280" s="68" t="e">
        <f>IF(AND('PARTICIPANT NAME LIST'!$G280=4,'PARTICIPANT NAME LIST'!#REF!="M"),"ü","")</f>
        <v>#REF!</v>
      </c>
      <c r="Q280" s="68" t="e">
        <f>IF(AND('PARTICIPANT NAME LIST'!$G280=5,'PARTICIPANT NAME LIST'!#REF!="M"),"ü","")</f>
        <v>#REF!</v>
      </c>
      <c r="R280" s="68" t="e">
        <f>IF(AND('PARTICIPANT NAME LIST'!$G280=6,'PARTICIPANT NAME LIST'!#REF!="M"),"ü","")</f>
        <v>#REF!</v>
      </c>
      <c r="S280" s="52"/>
      <c r="T280" s="52"/>
      <c r="U280" s="52"/>
      <c r="V280" s="52"/>
      <c r="W280" s="52"/>
      <c r="X280" s="52"/>
      <c r="Y280" s="52"/>
      <c r="Z280" s="52"/>
    </row>
    <row r="281" spans="1:26" ht="20.25" customHeight="1">
      <c r="A281" s="63" t="str">
        <f>IF(OR(ISBLANK('PARTICIPANT NAME LIST'!$B281),'PARTICIPANT NAME LIST'!G281=7,'PARTICIPANT NAME LIST'!G281=8,'PARTICIPANT NAME LIST'!G281=9,'PARTICIPANT NAME LIST'!G281=10,'PARTICIPANT NAME LIST'!G281=11,'PARTICIPANT NAME LIST'!G281=12),"",COUNTA('PARTICIPANT NAME LIST'!$B$9:$B281)-COUNTIFS('PARTICIPANT NAME LIST'!$G$9:$G281,"&gt;=7",'PARTICIPANT NAME LIST'!$G$9:$G281,"&lt;=12"))</f>
        <v/>
      </c>
      <c r="B281" s="64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LIST'!$B281))</f>
        <v/>
      </c>
      <c r="C281" s="55"/>
      <c r="D281" s="65"/>
      <c r="E281" s="66" t="str">
        <f>IF(OR(ISBLANK('PARTICIPANT NAME LIST'!$B281),'PARTICIPANT NAME LIST'!$G281=7,'PARTICIPANT NAME LIST'!$G281=8,'PARTICIPANT NAME LIST'!$G281=9,'PARTICIPANT NAME LIST'!$G281=10,'PARTICIPANT NAME LIST'!$G281=11,'PARTICIPANT NAME LIST'!$G281=12),"",'PARTICIPANT NAME LIST'!$F281)</f>
        <v/>
      </c>
      <c r="F281" s="67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LIST'!$H281))</f>
        <v/>
      </c>
      <c r="G281" s="68" t="e">
        <f>IF(AND('PARTICIPANT NAME LIST'!$G281=3,'PARTICIPANT NAME LIST'!#REF!="C"),"ü","")</f>
        <v>#REF!</v>
      </c>
      <c r="H281" s="68" t="e">
        <f>IF(AND('PARTICIPANT NAME LIST'!$G281=4,'PARTICIPANT NAME LIST'!#REF!="C"),"ü","")</f>
        <v>#REF!</v>
      </c>
      <c r="I281" s="68" t="e">
        <f>IF(AND('PARTICIPANT NAME LIST'!$G281=5,'PARTICIPANT NAME LIST'!#REF!="C"),"ü","")</f>
        <v>#REF!</v>
      </c>
      <c r="J281" s="68" t="e">
        <f>IF(AND('PARTICIPANT NAME LIST'!$G281=6,'PARTICIPANT NAME LIST'!#REF!="C"),"ü","")</f>
        <v>#REF!</v>
      </c>
      <c r="K281" s="68" t="e">
        <f>IF(AND('PARTICIPANT NAME LIST'!$G281=3,'PARTICIPANT NAME LIST'!#REF!="E"),"ü","")</f>
        <v>#REF!</v>
      </c>
      <c r="L281" s="68" t="e">
        <f>IF(AND('PARTICIPANT NAME LIST'!$G281=4,'PARTICIPANT NAME LIST'!#REF!="E"),"ü","")</f>
        <v>#REF!</v>
      </c>
      <c r="M281" s="68" t="e">
        <f>IF(AND('PARTICIPANT NAME LIST'!$G281=5,'PARTICIPANT NAME LIST'!#REF!="E"),"ü","")</f>
        <v>#REF!</v>
      </c>
      <c r="N281" s="68" t="e">
        <f>IF(AND('PARTICIPANT NAME LIST'!$G281=6,'PARTICIPANT NAME LIST'!#REF!="E"),"ü","")</f>
        <v>#REF!</v>
      </c>
      <c r="O281" s="68" t="e">
        <f>IF(AND('PARTICIPANT NAME LIST'!$G281=3,'PARTICIPANT NAME LIST'!#REF!="M"),"ü","")</f>
        <v>#REF!</v>
      </c>
      <c r="P281" s="68" t="e">
        <f>IF(AND('PARTICIPANT NAME LIST'!$G281=4,'PARTICIPANT NAME LIST'!#REF!="M"),"ü","")</f>
        <v>#REF!</v>
      </c>
      <c r="Q281" s="68" t="e">
        <f>IF(AND('PARTICIPANT NAME LIST'!$G281=5,'PARTICIPANT NAME LIST'!#REF!="M"),"ü","")</f>
        <v>#REF!</v>
      </c>
      <c r="R281" s="68" t="e">
        <f>IF(AND('PARTICIPANT NAME LIST'!$G281=6,'PARTICIPANT NAME LIST'!#REF!="M"),"ü","")</f>
        <v>#REF!</v>
      </c>
      <c r="S281" s="52"/>
      <c r="T281" s="52"/>
      <c r="U281" s="52"/>
      <c r="V281" s="52"/>
      <c r="W281" s="52"/>
      <c r="X281" s="52"/>
      <c r="Y281" s="52"/>
      <c r="Z281" s="52"/>
    </row>
    <row r="282" spans="1:26" ht="20.25" customHeight="1">
      <c r="A282" s="63" t="str">
        <f>IF(OR(ISBLANK('PARTICIPANT NAME LIST'!$B282),'PARTICIPANT NAME LIST'!G282=7,'PARTICIPANT NAME LIST'!G282=8,'PARTICIPANT NAME LIST'!G282=9,'PARTICIPANT NAME LIST'!G282=10,'PARTICIPANT NAME LIST'!G282=11,'PARTICIPANT NAME LIST'!G282=12),"",COUNTA('PARTICIPANT NAME LIST'!$B$9:$B282)-COUNTIFS('PARTICIPANT NAME LIST'!$G$9:$G282,"&gt;=7",'PARTICIPANT NAME LIST'!$G$9:$G282,"&lt;=12"))</f>
        <v/>
      </c>
      <c r="B282" s="64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LIST'!$B282))</f>
        <v/>
      </c>
      <c r="C282" s="55"/>
      <c r="D282" s="65"/>
      <c r="E282" s="66" t="str">
        <f>IF(OR(ISBLANK('PARTICIPANT NAME LIST'!$B282),'PARTICIPANT NAME LIST'!$G282=7,'PARTICIPANT NAME LIST'!$G282=8,'PARTICIPANT NAME LIST'!$G282=9,'PARTICIPANT NAME LIST'!$G282=10,'PARTICIPANT NAME LIST'!$G282=11,'PARTICIPANT NAME LIST'!$G282=12),"",'PARTICIPANT NAME LIST'!$F282)</f>
        <v/>
      </c>
      <c r="F282" s="67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LIST'!$H282))</f>
        <v/>
      </c>
      <c r="G282" s="68" t="e">
        <f>IF(AND('PARTICIPANT NAME LIST'!$G282=3,'PARTICIPANT NAME LIST'!#REF!="C"),"ü","")</f>
        <v>#REF!</v>
      </c>
      <c r="H282" s="68" t="e">
        <f>IF(AND('PARTICIPANT NAME LIST'!$G282=4,'PARTICIPANT NAME LIST'!#REF!="C"),"ü","")</f>
        <v>#REF!</v>
      </c>
      <c r="I282" s="68" t="e">
        <f>IF(AND('PARTICIPANT NAME LIST'!$G282=5,'PARTICIPANT NAME LIST'!#REF!="C"),"ü","")</f>
        <v>#REF!</v>
      </c>
      <c r="J282" s="68" t="e">
        <f>IF(AND('PARTICIPANT NAME LIST'!$G282=6,'PARTICIPANT NAME LIST'!#REF!="C"),"ü","")</f>
        <v>#REF!</v>
      </c>
      <c r="K282" s="68" t="e">
        <f>IF(AND('PARTICIPANT NAME LIST'!$G282=3,'PARTICIPANT NAME LIST'!#REF!="E"),"ü","")</f>
        <v>#REF!</v>
      </c>
      <c r="L282" s="68" t="e">
        <f>IF(AND('PARTICIPANT NAME LIST'!$G282=4,'PARTICIPANT NAME LIST'!#REF!="E"),"ü","")</f>
        <v>#REF!</v>
      </c>
      <c r="M282" s="68" t="e">
        <f>IF(AND('PARTICIPANT NAME LIST'!$G282=5,'PARTICIPANT NAME LIST'!#REF!="E"),"ü","")</f>
        <v>#REF!</v>
      </c>
      <c r="N282" s="68" t="e">
        <f>IF(AND('PARTICIPANT NAME LIST'!$G282=6,'PARTICIPANT NAME LIST'!#REF!="E"),"ü","")</f>
        <v>#REF!</v>
      </c>
      <c r="O282" s="68" t="e">
        <f>IF(AND('PARTICIPANT NAME LIST'!$G282=3,'PARTICIPANT NAME LIST'!#REF!="M"),"ü","")</f>
        <v>#REF!</v>
      </c>
      <c r="P282" s="68" t="e">
        <f>IF(AND('PARTICIPANT NAME LIST'!$G282=4,'PARTICIPANT NAME LIST'!#REF!="M"),"ü","")</f>
        <v>#REF!</v>
      </c>
      <c r="Q282" s="68" t="e">
        <f>IF(AND('PARTICIPANT NAME LIST'!$G282=5,'PARTICIPANT NAME LIST'!#REF!="M"),"ü","")</f>
        <v>#REF!</v>
      </c>
      <c r="R282" s="68" t="e">
        <f>IF(AND('PARTICIPANT NAME LIST'!$G282=6,'PARTICIPANT NAME LIST'!#REF!="M"),"ü","")</f>
        <v>#REF!</v>
      </c>
      <c r="S282" s="52"/>
      <c r="T282" s="52"/>
      <c r="U282" s="52"/>
      <c r="V282" s="52"/>
      <c r="W282" s="52"/>
      <c r="X282" s="52"/>
      <c r="Y282" s="52"/>
      <c r="Z282" s="52"/>
    </row>
    <row r="283" spans="1:26" ht="20.25" customHeight="1">
      <c r="A283" s="63" t="str">
        <f>IF(OR(ISBLANK('PARTICIPANT NAME LIST'!$B283),'PARTICIPANT NAME LIST'!G283=7,'PARTICIPANT NAME LIST'!G283=8,'PARTICIPANT NAME LIST'!G283=9,'PARTICIPANT NAME LIST'!G283=10,'PARTICIPANT NAME LIST'!G283=11,'PARTICIPANT NAME LIST'!G283=12),"",COUNTA('PARTICIPANT NAME LIST'!$B$9:$B283)-COUNTIFS('PARTICIPANT NAME LIST'!$G$9:$G283,"&gt;=7",'PARTICIPANT NAME LIST'!$G$9:$G283,"&lt;=12"))</f>
        <v/>
      </c>
      <c r="B283" s="64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LIST'!$B283))</f>
        <v/>
      </c>
      <c r="C283" s="55"/>
      <c r="D283" s="65"/>
      <c r="E283" s="66" t="str">
        <f>IF(OR(ISBLANK('PARTICIPANT NAME LIST'!$B283),'PARTICIPANT NAME LIST'!$G283=7,'PARTICIPANT NAME LIST'!$G283=8,'PARTICIPANT NAME LIST'!$G283=9,'PARTICIPANT NAME LIST'!$G283=10,'PARTICIPANT NAME LIST'!$G283=11,'PARTICIPANT NAME LIST'!$G283=12),"",'PARTICIPANT NAME LIST'!$F283)</f>
        <v/>
      </c>
      <c r="F283" s="67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LIST'!$H283))</f>
        <v/>
      </c>
      <c r="G283" s="68" t="e">
        <f>IF(AND('PARTICIPANT NAME LIST'!$G283=3,'PARTICIPANT NAME LIST'!#REF!="C"),"ü","")</f>
        <v>#REF!</v>
      </c>
      <c r="H283" s="68" t="e">
        <f>IF(AND('PARTICIPANT NAME LIST'!$G283=4,'PARTICIPANT NAME LIST'!#REF!="C"),"ü","")</f>
        <v>#REF!</v>
      </c>
      <c r="I283" s="68" t="e">
        <f>IF(AND('PARTICIPANT NAME LIST'!$G283=5,'PARTICIPANT NAME LIST'!#REF!="C"),"ü","")</f>
        <v>#REF!</v>
      </c>
      <c r="J283" s="68" t="e">
        <f>IF(AND('PARTICIPANT NAME LIST'!$G283=6,'PARTICIPANT NAME LIST'!#REF!="C"),"ü","")</f>
        <v>#REF!</v>
      </c>
      <c r="K283" s="68" t="e">
        <f>IF(AND('PARTICIPANT NAME LIST'!$G283=3,'PARTICIPANT NAME LIST'!#REF!="E"),"ü","")</f>
        <v>#REF!</v>
      </c>
      <c r="L283" s="68" t="e">
        <f>IF(AND('PARTICIPANT NAME LIST'!$G283=4,'PARTICIPANT NAME LIST'!#REF!="E"),"ü","")</f>
        <v>#REF!</v>
      </c>
      <c r="M283" s="68" t="e">
        <f>IF(AND('PARTICIPANT NAME LIST'!$G283=5,'PARTICIPANT NAME LIST'!#REF!="E"),"ü","")</f>
        <v>#REF!</v>
      </c>
      <c r="N283" s="68" t="e">
        <f>IF(AND('PARTICIPANT NAME LIST'!$G283=6,'PARTICIPANT NAME LIST'!#REF!="E"),"ü","")</f>
        <v>#REF!</v>
      </c>
      <c r="O283" s="68" t="e">
        <f>IF(AND('PARTICIPANT NAME LIST'!$G283=3,'PARTICIPANT NAME LIST'!#REF!="M"),"ü","")</f>
        <v>#REF!</v>
      </c>
      <c r="P283" s="68" t="e">
        <f>IF(AND('PARTICIPANT NAME LIST'!$G283=4,'PARTICIPANT NAME LIST'!#REF!="M"),"ü","")</f>
        <v>#REF!</v>
      </c>
      <c r="Q283" s="68" t="e">
        <f>IF(AND('PARTICIPANT NAME LIST'!$G283=5,'PARTICIPANT NAME LIST'!#REF!="M"),"ü","")</f>
        <v>#REF!</v>
      </c>
      <c r="R283" s="68" t="e">
        <f>IF(AND('PARTICIPANT NAME LIST'!$G283=6,'PARTICIPANT NAME LIST'!#REF!="M"),"ü","")</f>
        <v>#REF!</v>
      </c>
      <c r="S283" s="52"/>
      <c r="T283" s="52"/>
      <c r="U283" s="52"/>
      <c r="V283" s="52"/>
      <c r="W283" s="52"/>
      <c r="X283" s="52"/>
      <c r="Y283" s="52"/>
      <c r="Z283" s="52"/>
    </row>
    <row r="284" spans="1:26" ht="20.25" customHeight="1">
      <c r="A284" s="63" t="str">
        <f>IF(OR(ISBLANK('PARTICIPANT NAME LIST'!$B284),'PARTICIPANT NAME LIST'!G284=7,'PARTICIPANT NAME LIST'!G284=8,'PARTICIPANT NAME LIST'!G284=9,'PARTICIPANT NAME LIST'!G284=10,'PARTICIPANT NAME LIST'!G284=11,'PARTICIPANT NAME LIST'!G284=12),"",COUNTA('PARTICIPANT NAME LIST'!$B$9:$B284)-COUNTIFS('PARTICIPANT NAME LIST'!$G$9:$G284,"&gt;=7",'PARTICIPANT NAME LIST'!$G$9:$G284,"&lt;=12"))</f>
        <v/>
      </c>
      <c r="B284" s="64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LIST'!$B284))</f>
        <v/>
      </c>
      <c r="C284" s="55"/>
      <c r="D284" s="65"/>
      <c r="E284" s="66" t="str">
        <f>IF(OR(ISBLANK('PARTICIPANT NAME LIST'!$B284),'PARTICIPANT NAME LIST'!$G284=7,'PARTICIPANT NAME LIST'!$G284=8,'PARTICIPANT NAME LIST'!$G284=9,'PARTICIPANT NAME LIST'!$G284=10,'PARTICIPANT NAME LIST'!$G284=11,'PARTICIPANT NAME LIST'!$G284=12),"",'PARTICIPANT NAME LIST'!$F284)</f>
        <v/>
      </c>
      <c r="F284" s="67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LIST'!$H284))</f>
        <v/>
      </c>
      <c r="G284" s="68" t="e">
        <f>IF(AND('PARTICIPANT NAME LIST'!$G284=3,'PARTICIPANT NAME LIST'!#REF!="C"),"ü","")</f>
        <v>#REF!</v>
      </c>
      <c r="H284" s="68" t="e">
        <f>IF(AND('PARTICIPANT NAME LIST'!$G284=4,'PARTICIPANT NAME LIST'!#REF!="C"),"ü","")</f>
        <v>#REF!</v>
      </c>
      <c r="I284" s="68" t="e">
        <f>IF(AND('PARTICIPANT NAME LIST'!$G284=5,'PARTICIPANT NAME LIST'!#REF!="C"),"ü","")</f>
        <v>#REF!</v>
      </c>
      <c r="J284" s="68" t="e">
        <f>IF(AND('PARTICIPANT NAME LIST'!$G284=6,'PARTICIPANT NAME LIST'!#REF!="C"),"ü","")</f>
        <v>#REF!</v>
      </c>
      <c r="K284" s="68" t="e">
        <f>IF(AND('PARTICIPANT NAME LIST'!$G284=3,'PARTICIPANT NAME LIST'!#REF!="E"),"ü","")</f>
        <v>#REF!</v>
      </c>
      <c r="L284" s="68" t="e">
        <f>IF(AND('PARTICIPANT NAME LIST'!$G284=4,'PARTICIPANT NAME LIST'!#REF!="E"),"ü","")</f>
        <v>#REF!</v>
      </c>
      <c r="M284" s="68" t="e">
        <f>IF(AND('PARTICIPANT NAME LIST'!$G284=5,'PARTICIPANT NAME LIST'!#REF!="E"),"ü","")</f>
        <v>#REF!</v>
      </c>
      <c r="N284" s="68" t="e">
        <f>IF(AND('PARTICIPANT NAME LIST'!$G284=6,'PARTICIPANT NAME LIST'!#REF!="E"),"ü","")</f>
        <v>#REF!</v>
      </c>
      <c r="O284" s="68" t="e">
        <f>IF(AND('PARTICIPANT NAME LIST'!$G284=3,'PARTICIPANT NAME LIST'!#REF!="M"),"ü","")</f>
        <v>#REF!</v>
      </c>
      <c r="P284" s="68" t="e">
        <f>IF(AND('PARTICIPANT NAME LIST'!$G284=4,'PARTICIPANT NAME LIST'!#REF!="M"),"ü","")</f>
        <v>#REF!</v>
      </c>
      <c r="Q284" s="68" t="e">
        <f>IF(AND('PARTICIPANT NAME LIST'!$G284=5,'PARTICIPANT NAME LIST'!#REF!="M"),"ü","")</f>
        <v>#REF!</v>
      </c>
      <c r="R284" s="68" t="e">
        <f>IF(AND('PARTICIPANT NAME LIST'!$G284=6,'PARTICIPANT NAME LIST'!#REF!="M"),"ü","")</f>
        <v>#REF!</v>
      </c>
      <c r="S284" s="52"/>
      <c r="T284" s="52"/>
      <c r="U284" s="52"/>
      <c r="V284" s="52"/>
      <c r="W284" s="52"/>
      <c r="X284" s="52"/>
      <c r="Y284" s="52"/>
      <c r="Z284" s="52"/>
    </row>
    <row r="285" spans="1:26" ht="20.25" customHeight="1">
      <c r="A285" s="63" t="str">
        <f>IF(OR(ISBLANK('PARTICIPANT NAME LIST'!$B285),'PARTICIPANT NAME LIST'!G285=7,'PARTICIPANT NAME LIST'!G285=8,'PARTICIPANT NAME LIST'!G285=9,'PARTICIPANT NAME LIST'!G285=10,'PARTICIPANT NAME LIST'!G285=11,'PARTICIPANT NAME LIST'!G285=12),"",COUNTA('PARTICIPANT NAME LIST'!$B$9:$B285)-COUNTIFS('PARTICIPANT NAME LIST'!$G$9:$G285,"&gt;=7",'PARTICIPANT NAME LIST'!$G$9:$G285,"&lt;=12"))</f>
        <v/>
      </c>
      <c r="B285" s="64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LIST'!$B285))</f>
        <v/>
      </c>
      <c r="C285" s="55"/>
      <c r="D285" s="65"/>
      <c r="E285" s="66" t="str">
        <f>IF(OR(ISBLANK('PARTICIPANT NAME LIST'!$B285),'PARTICIPANT NAME LIST'!$G285=7,'PARTICIPANT NAME LIST'!$G285=8,'PARTICIPANT NAME LIST'!$G285=9,'PARTICIPANT NAME LIST'!$G285=10,'PARTICIPANT NAME LIST'!$G285=11,'PARTICIPANT NAME LIST'!$G285=12),"",'PARTICIPANT NAME LIST'!$F285)</f>
        <v/>
      </c>
      <c r="F285" s="67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LIST'!$H285))</f>
        <v/>
      </c>
      <c r="G285" s="68" t="e">
        <f>IF(AND('PARTICIPANT NAME LIST'!$G285=3,'PARTICIPANT NAME LIST'!#REF!="C"),"ü","")</f>
        <v>#REF!</v>
      </c>
      <c r="H285" s="68" t="e">
        <f>IF(AND('PARTICIPANT NAME LIST'!$G285=4,'PARTICIPANT NAME LIST'!#REF!="C"),"ü","")</f>
        <v>#REF!</v>
      </c>
      <c r="I285" s="68" t="e">
        <f>IF(AND('PARTICIPANT NAME LIST'!$G285=5,'PARTICIPANT NAME LIST'!#REF!="C"),"ü","")</f>
        <v>#REF!</v>
      </c>
      <c r="J285" s="68" t="e">
        <f>IF(AND('PARTICIPANT NAME LIST'!$G285=6,'PARTICIPANT NAME LIST'!#REF!="C"),"ü","")</f>
        <v>#REF!</v>
      </c>
      <c r="K285" s="68" t="e">
        <f>IF(AND('PARTICIPANT NAME LIST'!$G285=3,'PARTICIPANT NAME LIST'!#REF!="E"),"ü","")</f>
        <v>#REF!</v>
      </c>
      <c r="L285" s="68" t="e">
        <f>IF(AND('PARTICIPANT NAME LIST'!$G285=4,'PARTICIPANT NAME LIST'!#REF!="E"),"ü","")</f>
        <v>#REF!</v>
      </c>
      <c r="M285" s="68" t="e">
        <f>IF(AND('PARTICIPANT NAME LIST'!$G285=5,'PARTICIPANT NAME LIST'!#REF!="E"),"ü","")</f>
        <v>#REF!</v>
      </c>
      <c r="N285" s="68" t="e">
        <f>IF(AND('PARTICIPANT NAME LIST'!$G285=6,'PARTICIPANT NAME LIST'!#REF!="E"),"ü","")</f>
        <v>#REF!</v>
      </c>
      <c r="O285" s="68" t="e">
        <f>IF(AND('PARTICIPANT NAME LIST'!$G285=3,'PARTICIPANT NAME LIST'!#REF!="M"),"ü","")</f>
        <v>#REF!</v>
      </c>
      <c r="P285" s="68" t="e">
        <f>IF(AND('PARTICIPANT NAME LIST'!$G285=4,'PARTICIPANT NAME LIST'!#REF!="M"),"ü","")</f>
        <v>#REF!</v>
      </c>
      <c r="Q285" s="68" t="e">
        <f>IF(AND('PARTICIPANT NAME LIST'!$G285=5,'PARTICIPANT NAME LIST'!#REF!="M"),"ü","")</f>
        <v>#REF!</v>
      </c>
      <c r="R285" s="68" t="e">
        <f>IF(AND('PARTICIPANT NAME LIST'!$G285=6,'PARTICIPANT NAME LIST'!#REF!="M"),"ü","")</f>
        <v>#REF!</v>
      </c>
      <c r="S285" s="52"/>
      <c r="T285" s="52"/>
      <c r="U285" s="52"/>
      <c r="V285" s="52"/>
      <c r="W285" s="52"/>
      <c r="X285" s="52"/>
      <c r="Y285" s="52"/>
      <c r="Z285" s="52"/>
    </row>
    <row r="286" spans="1:26" ht="20.25" customHeight="1">
      <c r="A286" s="63" t="str">
        <f>IF(OR(ISBLANK('PARTICIPANT NAME LIST'!$B286),'PARTICIPANT NAME LIST'!G286=7,'PARTICIPANT NAME LIST'!G286=8,'PARTICIPANT NAME LIST'!G286=9,'PARTICIPANT NAME LIST'!G286=10,'PARTICIPANT NAME LIST'!G286=11,'PARTICIPANT NAME LIST'!G286=12),"",COUNTA('PARTICIPANT NAME LIST'!$B$9:$B286)-COUNTIFS('PARTICIPANT NAME LIST'!$G$9:$G286,"&gt;=7",'PARTICIPANT NAME LIST'!$G$9:$G286,"&lt;=12"))</f>
        <v/>
      </c>
      <c r="B286" s="64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LIST'!$B286))</f>
        <v/>
      </c>
      <c r="C286" s="55"/>
      <c r="D286" s="65"/>
      <c r="E286" s="66" t="str">
        <f>IF(OR(ISBLANK('PARTICIPANT NAME LIST'!$B286),'PARTICIPANT NAME LIST'!$G286=7,'PARTICIPANT NAME LIST'!$G286=8,'PARTICIPANT NAME LIST'!$G286=9,'PARTICIPANT NAME LIST'!$G286=10,'PARTICIPANT NAME LIST'!$G286=11,'PARTICIPANT NAME LIST'!$G286=12),"",'PARTICIPANT NAME LIST'!$F286)</f>
        <v/>
      </c>
      <c r="F286" s="67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LIST'!$H286))</f>
        <v/>
      </c>
      <c r="G286" s="68" t="e">
        <f>IF(AND('PARTICIPANT NAME LIST'!$G286=3,'PARTICIPANT NAME LIST'!#REF!="C"),"ü","")</f>
        <v>#REF!</v>
      </c>
      <c r="H286" s="68" t="e">
        <f>IF(AND('PARTICIPANT NAME LIST'!$G286=4,'PARTICIPANT NAME LIST'!#REF!="C"),"ü","")</f>
        <v>#REF!</v>
      </c>
      <c r="I286" s="68" t="e">
        <f>IF(AND('PARTICIPANT NAME LIST'!$G286=5,'PARTICIPANT NAME LIST'!#REF!="C"),"ü","")</f>
        <v>#REF!</v>
      </c>
      <c r="J286" s="68" t="e">
        <f>IF(AND('PARTICIPANT NAME LIST'!$G286=6,'PARTICIPANT NAME LIST'!#REF!="C"),"ü","")</f>
        <v>#REF!</v>
      </c>
      <c r="K286" s="68" t="e">
        <f>IF(AND('PARTICIPANT NAME LIST'!$G286=3,'PARTICIPANT NAME LIST'!#REF!="E"),"ü","")</f>
        <v>#REF!</v>
      </c>
      <c r="L286" s="68" t="e">
        <f>IF(AND('PARTICIPANT NAME LIST'!$G286=4,'PARTICIPANT NAME LIST'!#REF!="E"),"ü","")</f>
        <v>#REF!</v>
      </c>
      <c r="M286" s="68" t="e">
        <f>IF(AND('PARTICIPANT NAME LIST'!$G286=5,'PARTICIPANT NAME LIST'!#REF!="E"),"ü","")</f>
        <v>#REF!</v>
      </c>
      <c r="N286" s="68" t="e">
        <f>IF(AND('PARTICIPANT NAME LIST'!$G286=6,'PARTICIPANT NAME LIST'!#REF!="E"),"ü","")</f>
        <v>#REF!</v>
      </c>
      <c r="O286" s="68" t="e">
        <f>IF(AND('PARTICIPANT NAME LIST'!$G286=3,'PARTICIPANT NAME LIST'!#REF!="M"),"ü","")</f>
        <v>#REF!</v>
      </c>
      <c r="P286" s="68" t="e">
        <f>IF(AND('PARTICIPANT NAME LIST'!$G286=4,'PARTICIPANT NAME LIST'!#REF!="M"),"ü","")</f>
        <v>#REF!</v>
      </c>
      <c r="Q286" s="68" t="e">
        <f>IF(AND('PARTICIPANT NAME LIST'!$G286=5,'PARTICIPANT NAME LIST'!#REF!="M"),"ü","")</f>
        <v>#REF!</v>
      </c>
      <c r="R286" s="68" t="e">
        <f>IF(AND('PARTICIPANT NAME LIST'!$G286=6,'PARTICIPANT NAME LIST'!#REF!="M"),"ü","")</f>
        <v>#REF!</v>
      </c>
      <c r="S286" s="52"/>
      <c r="T286" s="52"/>
      <c r="U286" s="52"/>
      <c r="V286" s="52"/>
      <c r="W286" s="52"/>
      <c r="X286" s="52"/>
      <c r="Y286" s="52"/>
      <c r="Z286" s="52"/>
    </row>
    <row r="287" spans="1:26" ht="20.25" customHeight="1">
      <c r="A287" s="63" t="str">
        <f>IF(OR(ISBLANK('PARTICIPANT NAME LIST'!$B287),'PARTICIPANT NAME LIST'!G287=7,'PARTICIPANT NAME LIST'!G287=8,'PARTICIPANT NAME LIST'!G287=9,'PARTICIPANT NAME LIST'!G287=10,'PARTICIPANT NAME LIST'!G287=11,'PARTICIPANT NAME LIST'!G287=12),"",COUNTA('PARTICIPANT NAME LIST'!$B$9:$B287)-COUNTIFS('PARTICIPANT NAME LIST'!$G$9:$G287,"&gt;=7",'PARTICIPANT NAME LIST'!$G$9:$G287,"&lt;=12"))</f>
        <v/>
      </c>
      <c r="B287" s="64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LIST'!$B287))</f>
        <v/>
      </c>
      <c r="C287" s="55"/>
      <c r="D287" s="65"/>
      <c r="E287" s="66" t="str">
        <f>IF(OR(ISBLANK('PARTICIPANT NAME LIST'!$B287),'PARTICIPANT NAME LIST'!$G287=7,'PARTICIPANT NAME LIST'!$G287=8,'PARTICIPANT NAME LIST'!$G287=9,'PARTICIPANT NAME LIST'!$G287=10,'PARTICIPANT NAME LIST'!$G287=11,'PARTICIPANT NAME LIST'!$G287=12),"",'PARTICIPANT NAME LIST'!$F287)</f>
        <v/>
      </c>
      <c r="F287" s="67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LIST'!$H287))</f>
        <v/>
      </c>
      <c r="G287" s="68" t="e">
        <f>IF(AND('PARTICIPANT NAME LIST'!$G287=3,'PARTICIPANT NAME LIST'!#REF!="C"),"ü","")</f>
        <v>#REF!</v>
      </c>
      <c r="H287" s="68" t="e">
        <f>IF(AND('PARTICIPANT NAME LIST'!$G287=4,'PARTICIPANT NAME LIST'!#REF!="C"),"ü","")</f>
        <v>#REF!</v>
      </c>
      <c r="I287" s="68" t="e">
        <f>IF(AND('PARTICIPANT NAME LIST'!$G287=5,'PARTICIPANT NAME LIST'!#REF!="C"),"ü","")</f>
        <v>#REF!</v>
      </c>
      <c r="J287" s="68" t="e">
        <f>IF(AND('PARTICIPANT NAME LIST'!$G287=6,'PARTICIPANT NAME LIST'!#REF!="C"),"ü","")</f>
        <v>#REF!</v>
      </c>
      <c r="K287" s="68" t="e">
        <f>IF(AND('PARTICIPANT NAME LIST'!$G287=3,'PARTICIPANT NAME LIST'!#REF!="E"),"ü","")</f>
        <v>#REF!</v>
      </c>
      <c r="L287" s="68" t="e">
        <f>IF(AND('PARTICIPANT NAME LIST'!$G287=4,'PARTICIPANT NAME LIST'!#REF!="E"),"ü","")</f>
        <v>#REF!</v>
      </c>
      <c r="M287" s="68" t="e">
        <f>IF(AND('PARTICIPANT NAME LIST'!$G287=5,'PARTICIPANT NAME LIST'!#REF!="E"),"ü","")</f>
        <v>#REF!</v>
      </c>
      <c r="N287" s="68" t="e">
        <f>IF(AND('PARTICIPANT NAME LIST'!$G287=6,'PARTICIPANT NAME LIST'!#REF!="E"),"ü","")</f>
        <v>#REF!</v>
      </c>
      <c r="O287" s="68" t="e">
        <f>IF(AND('PARTICIPANT NAME LIST'!$G287=3,'PARTICIPANT NAME LIST'!#REF!="M"),"ü","")</f>
        <v>#REF!</v>
      </c>
      <c r="P287" s="68" t="e">
        <f>IF(AND('PARTICIPANT NAME LIST'!$G287=4,'PARTICIPANT NAME LIST'!#REF!="M"),"ü","")</f>
        <v>#REF!</v>
      </c>
      <c r="Q287" s="68" t="e">
        <f>IF(AND('PARTICIPANT NAME LIST'!$G287=5,'PARTICIPANT NAME LIST'!#REF!="M"),"ü","")</f>
        <v>#REF!</v>
      </c>
      <c r="R287" s="68" t="e">
        <f>IF(AND('PARTICIPANT NAME LIST'!$G287=6,'PARTICIPANT NAME LIST'!#REF!="M"),"ü","")</f>
        <v>#REF!</v>
      </c>
      <c r="S287" s="52"/>
      <c r="T287" s="52"/>
      <c r="U287" s="52"/>
      <c r="V287" s="52"/>
      <c r="W287" s="52"/>
      <c r="X287" s="52"/>
      <c r="Y287" s="52"/>
      <c r="Z287" s="52"/>
    </row>
    <row r="288" spans="1:26" ht="20.25" customHeight="1">
      <c r="A288" s="63" t="str">
        <f>IF(OR(ISBLANK('PARTICIPANT NAME LIST'!$B288),'PARTICIPANT NAME LIST'!G288=7,'PARTICIPANT NAME LIST'!G288=8,'PARTICIPANT NAME LIST'!G288=9,'PARTICIPANT NAME LIST'!G288=10,'PARTICIPANT NAME LIST'!G288=11,'PARTICIPANT NAME LIST'!G288=12),"",COUNTA('PARTICIPANT NAME LIST'!$B$9:$B288)-COUNTIFS('PARTICIPANT NAME LIST'!$G$9:$G288,"&gt;=7",'PARTICIPANT NAME LIST'!$G$9:$G288,"&lt;=12"))</f>
        <v/>
      </c>
      <c r="B288" s="64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LIST'!$B288))</f>
        <v/>
      </c>
      <c r="C288" s="55"/>
      <c r="D288" s="65"/>
      <c r="E288" s="66" t="str">
        <f>IF(OR(ISBLANK('PARTICIPANT NAME LIST'!$B288),'PARTICIPANT NAME LIST'!$G288=7,'PARTICIPANT NAME LIST'!$G288=8,'PARTICIPANT NAME LIST'!$G288=9,'PARTICIPANT NAME LIST'!$G288=10,'PARTICIPANT NAME LIST'!$G288=11,'PARTICIPANT NAME LIST'!$G288=12),"",'PARTICIPANT NAME LIST'!$F288)</f>
        <v/>
      </c>
      <c r="F288" s="67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LIST'!$H288))</f>
        <v/>
      </c>
      <c r="G288" s="68" t="e">
        <f>IF(AND('PARTICIPANT NAME LIST'!$G288=3,'PARTICIPANT NAME LIST'!#REF!="C"),"ü","")</f>
        <v>#REF!</v>
      </c>
      <c r="H288" s="68" t="e">
        <f>IF(AND('PARTICIPANT NAME LIST'!$G288=4,'PARTICIPANT NAME LIST'!#REF!="C"),"ü","")</f>
        <v>#REF!</v>
      </c>
      <c r="I288" s="68" t="e">
        <f>IF(AND('PARTICIPANT NAME LIST'!$G288=5,'PARTICIPANT NAME LIST'!#REF!="C"),"ü","")</f>
        <v>#REF!</v>
      </c>
      <c r="J288" s="68" t="e">
        <f>IF(AND('PARTICIPANT NAME LIST'!$G288=6,'PARTICIPANT NAME LIST'!#REF!="C"),"ü","")</f>
        <v>#REF!</v>
      </c>
      <c r="K288" s="68" t="e">
        <f>IF(AND('PARTICIPANT NAME LIST'!$G288=3,'PARTICIPANT NAME LIST'!#REF!="E"),"ü","")</f>
        <v>#REF!</v>
      </c>
      <c r="L288" s="68" t="e">
        <f>IF(AND('PARTICIPANT NAME LIST'!$G288=4,'PARTICIPANT NAME LIST'!#REF!="E"),"ü","")</f>
        <v>#REF!</v>
      </c>
      <c r="M288" s="68" t="e">
        <f>IF(AND('PARTICIPANT NAME LIST'!$G288=5,'PARTICIPANT NAME LIST'!#REF!="E"),"ü","")</f>
        <v>#REF!</v>
      </c>
      <c r="N288" s="68" t="e">
        <f>IF(AND('PARTICIPANT NAME LIST'!$G288=6,'PARTICIPANT NAME LIST'!#REF!="E"),"ü","")</f>
        <v>#REF!</v>
      </c>
      <c r="O288" s="68" t="e">
        <f>IF(AND('PARTICIPANT NAME LIST'!$G288=3,'PARTICIPANT NAME LIST'!#REF!="M"),"ü","")</f>
        <v>#REF!</v>
      </c>
      <c r="P288" s="68" t="e">
        <f>IF(AND('PARTICIPANT NAME LIST'!$G288=4,'PARTICIPANT NAME LIST'!#REF!="M"),"ü","")</f>
        <v>#REF!</v>
      </c>
      <c r="Q288" s="68" t="e">
        <f>IF(AND('PARTICIPANT NAME LIST'!$G288=5,'PARTICIPANT NAME LIST'!#REF!="M"),"ü","")</f>
        <v>#REF!</v>
      </c>
      <c r="R288" s="68" t="e">
        <f>IF(AND('PARTICIPANT NAME LIST'!$G288=6,'PARTICIPANT NAME LIST'!#REF!="M"),"ü","")</f>
        <v>#REF!</v>
      </c>
      <c r="S288" s="52"/>
      <c r="T288" s="52"/>
      <c r="U288" s="52"/>
      <c r="V288" s="52"/>
      <c r="W288" s="52"/>
      <c r="X288" s="52"/>
      <c r="Y288" s="52"/>
      <c r="Z288" s="52"/>
    </row>
    <row r="289" spans="1:26" ht="20.25" customHeight="1">
      <c r="A289" s="63" t="str">
        <f>IF(OR(ISBLANK('PARTICIPANT NAME LIST'!$B289),'PARTICIPANT NAME LIST'!G289=7,'PARTICIPANT NAME LIST'!G289=8,'PARTICIPANT NAME LIST'!G289=9,'PARTICIPANT NAME LIST'!G289=10,'PARTICIPANT NAME LIST'!G289=11,'PARTICIPANT NAME LIST'!G289=12),"",COUNTA('PARTICIPANT NAME LIST'!$B$9:$B289)-COUNTIFS('PARTICIPANT NAME LIST'!$G$9:$G289,"&gt;=7",'PARTICIPANT NAME LIST'!$G$9:$G289,"&lt;=12"))</f>
        <v/>
      </c>
      <c r="B289" s="64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LIST'!$B289))</f>
        <v/>
      </c>
      <c r="C289" s="55"/>
      <c r="D289" s="65"/>
      <c r="E289" s="66" t="str">
        <f>IF(OR(ISBLANK('PARTICIPANT NAME LIST'!$B289),'PARTICIPANT NAME LIST'!$G289=7,'PARTICIPANT NAME LIST'!$G289=8,'PARTICIPANT NAME LIST'!$G289=9,'PARTICIPANT NAME LIST'!$G289=10,'PARTICIPANT NAME LIST'!$G289=11,'PARTICIPANT NAME LIST'!$G289=12),"",'PARTICIPANT NAME LIST'!$F289)</f>
        <v/>
      </c>
      <c r="F289" s="67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LIST'!$H289))</f>
        <v/>
      </c>
      <c r="G289" s="68" t="e">
        <f>IF(AND('PARTICIPANT NAME LIST'!$G289=3,'PARTICIPANT NAME LIST'!#REF!="C"),"ü","")</f>
        <v>#REF!</v>
      </c>
      <c r="H289" s="68" t="e">
        <f>IF(AND('PARTICIPANT NAME LIST'!$G289=4,'PARTICIPANT NAME LIST'!#REF!="C"),"ü","")</f>
        <v>#REF!</v>
      </c>
      <c r="I289" s="68" t="e">
        <f>IF(AND('PARTICIPANT NAME LIST'!$G289=5,'PARTICIPANT NAME LIST'!#REF!="C"),"ü","")</f>
        <v>#REF!</v>
      </c>
      <c r="J289" s="68" t="e">
        <f>IF(AND('PARTICIPANT NAME LIST'!$G289=6,'PARTICIPANT NAME LIST'!#REF!="C"),"ü","")</f>
        <v>#REF!</v>
      </c>
      <c r="K289" s="68" t="e">
        <f>IF(AND('PARTICIPANT NAME LIST'!$G289=3,'PARTICIPANT NAME LIST'!#REF!="E"),"ü","")</f>
        <v>#REF!</v>
      </c>
      <c r="L289" s="68" t="e">
        <f>IF(AND('PARTICIPANT NAME LIST'!$G289=4,'PARTICIPANT NAME LIST'!#REF!="E"),"ü","")</f>
        <v>#REF!</v>
      </c>
      <c r="M289" s="68" t="e">
        <f>IF(AND('PARTICIPANT NAME LIST'!$G289=5,'PARTICIPANT NAME LIST'!#REF!="E"),"ü","")</f>
        <v>#REF!</v>
      </c>
      <c r="N289" s="68" t="e">
        <f>IF(AND('PARTICIPANT NAME LIST'!$G289=6,'PARTICIPANT NAME LIST'!#REF!="E"),"ü","")</f>
        <v>#REF!</v>
      </c>
      <c r="O289" s="68" t="e">
        <f>IF(AND('PARTICIPANT NAME LIST'!$G289=3,'PARTICIPANT NAME LIST'!#REF!="M"),"ü","")</f>
        <v>#REF!</v>
      </c>
      <c r="P289" s="68" t="e">
        <f>IF(AND('PARTICIPANT NAME LIST'!$G289=4,'PARTICIPANT NAME LIST'!#REF!="M"),"ü","")</f>
        <v>#REF!</v>
      </c>
      <c r="Q289" s="68" t="e">
        <f>IF(AND('PARTICIPANT NAME LIST'!$G289=5,'PARTICIPANT NAME LIST'!#REF!="M"),"ü","")</f>
        <v>#REF!</v>
      </c>
      <c r="R289" s="68" t="e">
        <f>IF(AND('PARTICIPANT NAME LIST'!$G289=6,'PARTICIPANT NAME LIST'!#REF!="M"),"ü","")</f>
        <v>#REF!</v>
      </c>
      <c r="S289" s="52"/>
      <c r="T289" s="52"/>
      <c r="U289" s="52"/>
      <c r="V289" s="52"/>
      <c r="W289" s="52"/>
      <c r="X289" s="52"/>
      <c r="Y289" s="52"/>
      <c r="Z289" s="52"/>
    </row>
    <row r="290" spans="1:26" ht="20.25" customHeight="1">
      <c r="A290" s="63" t="str">
        <f>IF(OR(ISBLANK('PARTICIPANT NAME LIST'!$B290),'PARTICIPANT NAME LIST'!G290=7,'PARTICIPANT NAME LIST'!G290=8,'PARTICIPANT NAME LIST'!G290=9,'PARTICIPANT NAME LIST'!G290=10,'PARTICIPANT NAME LIST'!G290=11,'PARTICIPANT NAME LIST'!G290=12),"",COUNTA('PARTICIPANT NAME LIST'!$B$9:$B290)-COUNTIFS('PARTICIPANT NAME LIST'!$G$9:$G290,"&gt;=7",'PARTICIPANT NAME LIST'!$G$9:$G290,"&lt;=12"))</f>
        <v/>
      </c>
      <c r="B290" s="64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LIST'!$B290))</f>
        <v/>
      </c>
      <c r="C290" s="55"/>
      <c r="D290" s="65"/>
      <c r="E290" s="66" t="str">
        <f>IF(OR(ISBLANK('PARTICIPANT NAME LIST'!$B290),'PARTICIPANT NAME LIST'!$G290=7,'PARTICIPANT NAME LIST'!$G290=8,'PARTICIPANT NAME LIST'!$G290=9,'PARTICIPANT NAME LIST'!$G290=10,'PARTICIPANT NAME LIST'!$G290=11,'PARTICIPANT NAME LIST'!$G290=12),"",'PARTICIPANT NAME LIST'!$F290)</f>
        <v/>
      </c>
      <c r="F290" s="67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LIST'!$H290))</f>
        <v/>
      </c>
      <c r="G290" s="68" t="e">
        <f>IF(AND('PARTICIPANT NAME LIST'!$G290=3,'PARTICIPANT NAME LIST'!#REF!="C"),"ü","")</f>
        <v>#REF!</v>
      </c>
      <c r="H290" s="68" t="e">
        <f>IF(AND('PARTICIPANT NAME LIST'!$G290=4,'PARTICIPANT NAME LIST'!#REF!="C"),"ü","")</f>
        <v>#REF!</v>
      </c>
      <c r="I290" s="68" t="e">
        <f>IF(AND('PARTICIPANT NAME LIST'!$G290=5,'PARTICIPANT NAME LIST'!#REF!="C"),"ü","")</f>
        <v>#REF!</v>
      </c>
      <c r="J290" s="68" t="e">
        <f>IF(AND('PARTICIPANT NAME LIST'!$G290=6,'PARTICIPANT NAME LIST'!#REF!="C"),"ü","")</f>
        <v>#REF!</v>
      </c>
      <c r="K290" s="68" t="e">
        <f>IF(AND('PARTICIPANT NAME LIST'!$G290=3,'PARTICIPANT NAME LIST'!#REF!="E"),"ü","")</f>
        <v>#REF!</v>
      </c>
      <c r="L290" s="68" t="e">
        <f>IF(AND('PARTICIPANT NAME LIST'!$G290=4,'PARTICIPANT NAME LIST'!#REF!="E"),"ü","")</f>
        <v>#REF!</v>
      </c>
      <c r="M290" s="68" t="e">
        <f>IF(AND('PARTICIPANT NAME LIST'!$G290=5,'PARTICIPANT NAME LIST'!#REF!="E"),"ü","")</f>
        <v>#REF!</v>
      </c>
      <c r="N290" s="68" t="e">
        <f>IF(AND('PARTICIPANT NAME LIST'!$G290=6,'PARTICIPANT NAME LIST'!#REF!="E"),"ü","")</f>
        <v>#REF!</v>
      </c>
      <c r="O290" s="68" t="e">
        <f>IF(AND('PARTICIPANT NAME LIST'!$G290=3,'PARTICIPANT NAME LIST'!#REF!="M"),"ü","")</f>
        <v>#REF!</v>
      </c>
      <c r="P290" s="68" t="e">
        <f>IF(AND('PARTICIPANT NAME LIST'!$G290=4,'PARTICIPANT NAME LIST'!#REF!="M"),"ü","")</f>
        <v>#REF!</v>
      </c>
      <c r="Q290" s="68" t="e">
        <f>IF(AND('PARTICIPANT NAME LIST'!$G290=5,'PARTICIPANT NAME LIST'!#REF!="M"),"ü","")</f>
        <v>#REF!</v>
      </c>
      <c r="R290" s="68" t="e">
        <f>IF(AND('PARTICIPANT NAME LIST'!$G290=6,'PARTICIPANT NAME LIST'!#REF!="M"),"ü","")</f>
        <v>#REF!</v>
      </c>
      <c r="S290" s="52"/>
      <c r="T290" s="52"/>
      <c r="U290" s="52"/>
      <c r="V290" s="52"/>
      <c r="W290" s="52"/>
      <c r="X290" s="52"/>
      <c r="Y290" s="52"/>
      <c r="Z290" s="52"/>
    </row>
    <row r="291" spans="1:26" ht="20.25" customHeight="1">
      <c r="A291" s="63" t="str">
        <f>IF(OR(ISBLANK('PARTICIPANT NAME LIST'!$B291),'PARTICIPANT NAME LIST'!G291=7,'PARTICIPANT NAME LIST'!G291=8,'PARTICIPANT NAME LIST'!G291=9,'PARTICIPANT NAME LIST'!G291=10,'PARTICIPANT NAME LIST'!G291=11,'PARTICIPANT NAME LIST'!G291=12),"",COUNTA('PARTICIPANT NAME LIST'!$B$9:$B291)-COUNTIFS('PARTICIPANT NAME LIST'!$G$9:$G291,"&gt;=7",'PARTICIPANT NAME LIST'!$G$9:$G291,"&lt;=12"))</f>
        <v/>
      </c>
      <c r="B291" s="64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LIST'!$B291))</f>
        <v/>
      </c>
      <c r="C291" s="55"/>
      <c r="D291" s="65"/>
      <c r="E291" s="66" t="str">
        <f>IF(OR(ISBLANK('PARTICIPANT NAME LIST'!$B291),'PARTICIPANT NAME LIST'!$G291=7,'PARTICIPANT NAME LIST'!$G291=8,'PARTICIPANT NAME LIST'!$G291=9,'PARTICIPANT NAME LIST'!$G291=10,'PARTICIPANT NAME LIST'!$G291=11,'PARTICIPANT NAME LIST'!$G291=12),"",'PARTICIPANT NAME LIST'!$F291)</f>
        <v/>
      </c>
      <c r="F291" s="67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LIST'!$H291))</f>
        <v/>
      </c>
      <c r="G291" s="68" t="e">
        <f>IF(AND('PARTICIPANT NAME LIST'!$G291=3,'PARTICIPANT NAME LIST'!#REF!="C"),"ü","")</f>
        <v>#REF!</v>
      </c>
      <c r="H291" s="68" t="e">
        <f>IF(AND('PARTICIPANT NAME LIST'!$G291=4,'PARTICIPANT NAME LIST'!#REF!="C"),"ü","")</f>
        <v>#REF!</v>
      </c>
      <c r="I291" s="68" t="e">
        <f>IF(AND('PARTICIPANT NAME LIST'!$G291=5,'PARTICIPANT NAME LIST'!#REF!="C"),"ü","")</f>
        <v>#REF!</v>
      </c>
      <c r="J291" s="68" t="e">
        <f>IF(AND('PARTICIPANT NAME LIST'!$G291=6,'PARTICIPANT NAME LIST'!#REF!="C"),"ü","")</f>
        <v>#REF!</v>
      </c>
      <c r="K291" s="68" t="e">
        <f>IF(AND('PARTICIPANT NAME LIST'!$G291=3,'PARTICIPANT NAME LIST'!#REF!="E"),"ü","")</f>
        <v>#REF!</v>
      </c>
      <c r="L291" s="68" t="e">
        <f>IF(AND('PARTICIPANT NAME LIST'!$G291=4,'PARTICIPANT NAME LIST'!#REF!="E"),"ü","")</f>
        <v>#REF!</v>
      </c>
      <c r="M291" s="68" t="e">
        <f>IF(AND('PARTICIPANT NAME LIST'!$G291=5,'PARTICIPANT NAME LIST'!#REF!="E"),"ü","")</f>
        <v>#REF!</v>
      </c>
      <c r="N291" s="68" t="e">
        <f>IF(AND('PARTICIPANT NAME LIST'!$G291=6,'PARTICIPANT NAME LIST'!#REF!="E"),"ü","")</f>
        <v>#REF!</v>
      </c>
      <c r="O291" s="68" t="e">
        <f>IF(AND('PARTICIPANT NAME LIST'!$G291=3,'PARTICIPANT NAME LIST'!#REF!="M"),"ü","")</f>
        <v>#REF!</v>
      </c>
      <c r="P291" s="68" t="e">
        <f>IF(AND('PARTICIPANT NAME LIST'!$G291=4,'PARTICIPANT NAME LIST'!#REF!="M"),"ü","")</f>
        <v>#REF!</v>
      </c>
      <c r="Q291" s="68" t="e">
        <f>IF(AND('PARTICIPANT NAME LIST'!$G291=5,'PARTICIPANT NAME LIST'!#REF!="M"),"ü","")</f>
        <v>#REF!</v>
      </c>
      <c r="R291" s="68" t="e">
        <f>IF(AND('PARTICIPANT NAME LIST'!$G291=6,'PARTICIPANT NAME LIST'!#REF!="M"),"ü","")</f>
        <v>#REF!</v>
      </c>
      <c r="S291" s="52"/>
      <c r="T291" s="52"/>
      <c r="U291" s="52"/>
      <c r="V291" s="52"/>
      <c r="W291" s="52"/>
      <c r="X291" s="52"/>
      <c r="Y291" s="52"/>
      <c r="Z291" s="52"/>
    </row>
    <row r="292" spans="1:26" ht="20.25" customHeight="1">
      <c r="A292" s="63" t="str">
        <f>IF(OR(ISBLANK('PARTICIPANT NAME LIST'!$B292),'PARTICIPANT NAME LIST'!G292=7,'PARTICIPANT NAME LIST'!G292=8,'PARTICIPANT NAME LIST'!G292=9,'PARTICIPANT NAME LIST'!G292=10,'PARTICIPANT NAME LIST'!G292=11,'PARTICIPANT NAME LIST'!G292=12),"",COUNTA('PARTICIPANT NAME LIST'!$B$9:$B292)-COUNTIFS('PARTICIPANT NAME LIST'!$G$9:$G292,"&gt;=7",'PARTICIPANT NAME LIST'!$G$9:$G292,"&lt;=12"))</f>
        <v/>
      </c>
      <c r="B292" s="64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LIST'!$B292))</f>
        <v/>
      </c>
      <c r="C292" s="55"/>
      <c r="D292" s="65"/>
      <c r="E292" s="66" t="str">
        <f>IF(OR(ISBLANK('PARTICIPANT NAME LIST'!$B292),'PARTICIPANT NAME LIST'!$G292=7,'PARTICIPANT NAME LIST'!$G292=8,'PARTICIPANT NAME LIST'!$G292=9,'PARTICIPANT NAME LIST'!$G292=10,'PARTICIPANT NAME LIST'!$G292=11,'PARTICIPANT NAME LIST'!$G292=12),"",'PARTICIPANT NAME LIST'!$F292)</f>
        <v/>
      </c>
      <c r="F292" s="67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LIST'!$H292))</f>
        <v/>
      </c>
      <c r="G292" s="68" t="e">
        <f>IF(AND('PARTICIPANT NAME LIST'!$G292=3,'PARTICIPANT NAME LIST'!#REF!="C"),"ü","")</f>
        <v>#REF!</v>
      </c>
      <c r="H292" s="68" t="e">
        <f>IF(AND('PARTICIPANT NAME LIST'!$G292=4,'PARTICIPANT NAME LIST'!#REF!="C"),"ü","")</f>
        <v>#REF!</v>
      </c>
      <c r="I292" s="68" t="e">
        <f>IF(AND('PARTICIPANT NAME LIST'!$G292=5,'PARTICIPANT NAME LIST'!#REF!="C"),"ü","")</f>
        <v>#REF!</v>
      </c>
      <c r="J292" s="68" t="e">
        <f>IF(AND('PARTICIPANT NAME LIST'!$G292=6,'PARTICIPANT NAME LIST'!#REF!="C"),"ü","")</f>
        <v>#REF!</v>
      </c>
      <c r="K292" s="68" t="e">
        <f>IF(AND('PARTICIPANT NAME LIST'!$G292=3,'PARTICIPANT NAME LIST'!#REF!="E"),"ü","")</f>
        <v>#REF!</v>
      </c>
      <c r="L292" s="68" t="e">
        <f>IF(AND('PARTICIPANT NAME LIST'!$G292=4,'PARTICIPANT NAME LIST'!#REF!="E"),"ü","")</f>
        <v>#REF!</v>
      </c>
      <c r="M292" s="68" t="e">
        <f>IF(AND('PARTICIPANT NAME LIST'!$G292=5,'PARTICIPANT NAME LIST'!#REF!="E"),"ü","")</f>
        <v>#REF!</v>
      </c>
      <c r="N292" s="68" t="e">
        <f>IF(AND('PARTICIPANT NAME LIST'!$G292=6,'PARTICIPANT NAME LIST'!#REF!="E"),"ü","")</f>
        <v>#REF!</v>
      </c>
      <c r="O292" s="68" t="e">
        <f>IF(AND('PARTICIPANT NAME LIST'!$G292=3,'PARTICIPANT NAME LIST'!#REF!="M"),"ü","")</f>
        <v>#REF!</v>
      </c>
      <c r="P292" s="68" t="e">
        <f>IF(AND('PARTICIPANT NAME LIST'!$G292=4,'PARTICIPANT NAME LIST'!#REF!="M"),"ü","")</f>
        <v>#REF!</v>
      </c>
      <c r="Q292" s="68" t="e">
        <f>IF(AND('PARTICIPANT NAME LIST'!$G292=5,'PARTICIPANT NAME LIST'!#REF!="M"),"ü","")</f>
        <v>#REF!</v>
      </c>
      <c r="R292" s="68" t="e">
        <f>IF(AND('PARTICIPANT NAME LIST'!$G292=6,'PARTICIPANT NAME LIST'!#REF!="M"),"ü","")</f>
        <v>#REF!</v>
      </c>
      <c r="S292" s="52"/>
      <c r="T292" s="52"/>
      <c r="U292" s="52"/>
      <c r="V292" s="52"/>
      <c r="W292" s="52"/>
      <c r="X292" s="52"/>
      <c r="Y292" s="52"/>
      <c r="Z292" s="52"/>
    </row>
    <row r="293" spans="1:26" ht="20.25" customHeight="1">
      <c r="A293" s="63" t="str">
        <f>IF(OR(ISBLANK('PARTICIPANT NAME LIST'!$B293),'PARTICIPANT NAME LIST'!G293=7,'PARTICIPANT NAME LIST'!G293=8,'PARTICIPANT NAME LIST'!G293=9,'PARTICIPANT NAME LIST'!G293=10,'PARTICIPANT NAME LIST'!G293=11,'PARTICIPANT NAME LIST'!G293=12),"",COUNTA('PARTICIPANT NAME LIST'!$B$9:$B293)-COUNTIFS('PARTICIPANT NAME LIST'!$G$9:$G293,"&gt;=7",'PARTICIPANT NAME LIST'!$G$9:$G293,"&lt;=12"))</f>
        <v/>
      </c>
      <c r="B293" s="64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LIST'!$B293))</f>
        <v/>
      </c>
      <c r="C293" s="55"/>
      <c r="D293" s="65"/>
      <c r="E293" s="66" t="str">
        <f>IF(OR(ISBLANK('PARTICIPANT NAME LIST'!$B293),'PARTICIPANT NAME LIST'!$G293=7,'PARTICIPANT NAME LIST'!$G293=8,'PARTICIPANT NAME LIST'!$G293=9,'PARTICIPANT NAME LIST'!$G293=10,'PARTICIPANT NAME LIST'!$G293=11,'PARTICIPANT NAME LIST'!$G293=12),"",'PARTICIPANT NAME LIST'!$F293)</f>
        <v/>
      </c>
      <c r="F293" s="67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LIST'!$H293))</f>
        <v/>
      </c>
      <c r="G293" s="68" t="e">
        <f>IF(AND('PARTICIPANT NAME LIST'!$G293=3,'PARTICIPANT NAME LIST'!#REF!="C"),"ü","")</f>
        <v>#REF!</v>
      </c>
      <c r="H293" s="68" t="e">
        <f>IF(AND('PARTICIPANT NAME LIST'!$G293=4,'PARTICIPANT NAME LIST'!#REF!="C"),"ü","")</f>
        <v>#REF!</v>
      </c>
      <c r="I293" s="68" t="e">
        <f>IF(AND('PARTICIPANT NAME LIST'!$G293=5,'PARTICIPANT NAME LIST'!#REF!="C"),"ü","")</f>
        <v>#REF!</v>
      </c>
      <c r="J293" s="68" t="e">
        <f>IF(AND('PARTICIPANT NAME LIST'!$G293=6,'PARTICIPANT NAME LIST'!#REF!="C"),"ü","")</f>
        <v>#REF!</v>
      </c>
      <c r="K293" s="68" t="e">
        <f>IF(AND('PARTICIPANT NAME LIST'!$G293=3,'PARTICIPANT NAME LIST'!#REF!="E"),"ü","")</f>
        <v>#REF!</v>
      </c>
      <c r="L293" s="68" t="e">
        <f>IF(AND('PARTICIPANT NAME LIST'!$G293=4,'PARTICIPANT NAME LIST'!#REF!="E"),"ü","")</f>
        <v>#REF!</v>
      </c>
      <c r="M293" s="68" t="e">
        <f>IF(AND('PARTICIPANT NAME LIST'!$G293=5,'PARTICIPANT NAME LIST'!#REF!="E"),"ü","")</f>
        <v>#REF!</v>
      </c>
      <c r="N293" s="68" t="e">
        <f>IF(AND('PARTICIPANT NAME LIST'!$G293=6,'PARTICIPANT NAME LIST'!#REF!="E"),"ü","")</f>
        <v>#REF!</v>
      </c>
      <c r="O293" s="68" t="e">
        <f>IF(AND('PARTICIPANT NAME LIST'!$G293=3,'PARTICIPANT NAME LIST'!#REF!="M"),"ü","")</f>
        <v>#REF!</v>
      </c>
      <c r="P293" s="68" t="e">
        <f>IF(AND('PARTICIPANT NAME LIST'!$G293=4,'PARTICIPANT NAME LIST'!#REF!="M"),"ü","")</f>
        <v>#REF!</v>
      </c>
      <c r="Q293" s="68" t="e">
        <f>IF(AND('PARTICIPANT NAME LIST'!$G293=5,'PARTICIPANT NAME LIST'!#REF!="M"),"ü","")</f>
        <v>#REF!</v>
      </c>
      <c r="R293" s="68" t="e">
        <f>IF(AND('PARTICIPANT NAME LIST'!$G293=6,'PARTICIPANT NAME LIST'!#REF!="M"),"ü","")</f>
        <v>#REF!</v>
      </c>
      <c r="S293" s="52"/>
      <c r="T293" s="52"/>
      <c r="U293" s="52"/>
      <c r="V293" s="52"/>
      <c r="W293" s="52"/>
      <c r="X293" s="52"/>
      <c r="Y293" s="52"/>
      <c r="Z293" s="52"/>
    </row>
    <row r="294" spans="1:26" ht="20.25" customHeight="1">
      <c r="A294" s="63" t="str">
        <f>IF(OR(ISBLANK('PARTICIPANT NAME LIST'!$B294),'PARTICIPANT NAME LIST'!G294=7,'PARTICIPANT NAME LIST'!G294=8,'PARTICIPANT NAME LIST'!G294=9,'PARTICIPANT NAME LIST'!G294=10,'PARTICIPANT NAME LIST'!G294=11,'PARTICIPANT NAME LIST'!G294=12),"",COUNTA('PARTICIPANT NAME LIST'!$B$9:$B294)-COUNTIFS('PARTICIPANT NAME LIST'!$G$9:$G294,"&gt;=7",'PARTICIPANT NAME LIST'!$G$9:$G294,"&lt;=12"))</f>
        <v/>
      </c>
      <c r="B294" s="64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LIST'!$B294))</f>
        <v/>
      </c>
      <c r="C294" s="55"/>
      <c r="D294" s="65"/>
      <c r="E294" s="66" t="str">
        <f>IF(OR(ISBLANK('PARTICIPANT NAME LIST'!$B294),'PARTICIPANT NAME LIST'!$G294=7,'PARTICIPANT NAME LIST'!$G294=8,'PARTICIPANT NAME LIST'!$G294=9,'PARTICIPANT NAME LIST'!$G294=10,'PARTICIPANT NAME LIST'!$G294=11,'PARTICIPANT NAME LIST'!$G294=12),"",'PARTICIPANT NAME LIST'!$F294)</f>
        <v/>
      </c>
      <c r="F294" s="67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LIST'!$H294))</f>
        <v/>
      </c>
      <c r="G294" s="68" t="e">
        <f>IF(AND('PARTICIPANT NAME LIST'!$G294=3,'PARTICIPANT NAME LIST'!#REF!="C"),"ü","")</f>
        <v>#REF!</v>
      </c>
      <c r="H294" s="68" t="e">
        <f>IF(AND('PARTICIPANT NAME LIST'!$G294=4,'PARTICIPANT NAME LIST'!#REF!="C"),"ü","")</f>
        <v>#REF!</v>
      </c>
      <c r="I294" s="68" t="e">
        <f>IF(AND('PARTICIPANT NAME LIST'!$G294=5,'PARTICIPANT NAME LIST'!#REF!="C"),"ü","")</f>
        <v>#REF!</v>
      </c>
      <c r="J294" s="68" t="e">
        <f>IF(AND('PARTICIPANT NAME LIST'!$G294=6,'PARTICIPANT NAME LIST'!#REF!="C"),"ü","")</f>
        <v>#REF!</v>
      </c>
      <c r="K294" s="68" t="e">
        <f>IF(AND('PARTICIPANT NAME LIST'!$G294=3,'PARTICIPANT NAME LIST'!#REF!="E"),"ü","")</f>
        <v>#REF!</v>
      </c>
      <c r="L294" s="68" t="e">
        <f>IF(AND('PARTICIPANT NAME LIST'!$G294=4,'PARTICIPANT NAME LIST'!#REF!="E"),"ü","")</f>
        <v>#REF!</v>
      </c>
      <c r="M294" s="68" t="e">
        <f>IF(AND('PARTICIPANT NAME LIST'!$G294=5,'PARTICIPANT NAME LIST'!#REF!="E"),"ü","")</f>
        <v>#REF!</v>
      </c>
      <c r="N294" s="68" t="e">
        <f>IF(AND('PARTICIPANT NAME LIST'!$G294=6,'PARTICIPANT NAME LIST'!#REF!="E"),"ü","")</f>
        <v>#REF!</v>
      </c>
      <c r="O294" s="68" t="e">
        <f>IF(AND('PARTICIPANT NAME LIST'!$G294=3,'PARTICIPANT NAME LIST'!#REF!="M"),"ü","")</f>
        <v>#REF!</v>
      </c>
      <c r="P294" s="68" t="e">
        <f>IF(AND('PARTICIPANT NAME LIST'!$G294=4,'PARTICIPANT NAME LIST'!#REF!="M"),"ü","")</f>
        <v>#REF!</v>
      </c>
      <c r="Q294" s="68" t="e">
        <f>IF(AND('PARTICIPANT NAME LIST'!$G294=5,'PARTICIPANT NAME LIST'!#REF!="M"),"ü","")</f>
        <v>#REF!</v>
      </c>
      <c r="R294" s="68" t="e">
        <f>IF(AND('PARTICIPANT NAME LIST'!$G294=6,'PARTICIPANT NAME LIST'!#REF!="M"),"ü","")</f>
        <v>#REF!</v>
      </c>
      <c r="S294" s="52"/>
      <c r="T294" s="52"/>
      <c r="U294" s="52"/>
      <c r="V294" s="52"/>
      <c r="W294" s="52"/>
      <c r="X294" s="52"/>
      <c r="Y294" s="52"/>
      <c r="Z294" s="52"/>
    </row>
    <row r="295" spans="1:26" ht="20.25" customHeight="1">
      <c r="A295" s="63" t="str">
        <f>IF(OR(ISBLANK('PARTICIPANT NAME LIST'!$B295),'PARTICIPANT NAME LIST'!G295=7,'PARTICIPANT NAME LIST'!G295=8,'PARTICIPANT NAME LIST'!G295=9,'PARTICIPANT NAME LIST'!G295=10,'PARTICIPANT NAME LIST'!G295=11,'PARTICIPANT NAME LIST'!G295=12),"",COUNTA('PARTICIPANT NAME LIST'!$B$9:$B295)-COUNTIFS('PARTICIPANT NAME LIST'!$G$9:$G295,"&gt;=7",'PARTICIPANT NAME LIST'!$G$9:$G295,"&lt;=12"))</f>
        <v/>
      </c>
      <c r="B295" s="64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LIST'!$B295))</f>
        <v/>
      </c>
      <c r="C295" s="55"/>
      <c r="D295" s="65"/>
      <c r="E295" s="66" t="str">
        <f>IF(OR(ISBLANK('PARTICIPANT NAME LIST'!$B295),'PARTICIPANT NAME LIST'!$G295=7,'PARTICIPANT NAME LIST'!$G295=8,'PARTICIPANT NAME LIST'!$G295=9,'PARTICIPANT NAME LIST'!$G295=10,'PARTICIPANT NAME LIST'!$G295=11,'PARTICIPANT NAME LIST'!$G295=12),"",'PARTICIPANT NAME LIST'!$F295)</f>
        <v/>
      </c>
      <c r="F295" s="67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LIST'!$H295))</f>
        <v/>
      </c>
      <c r="G295" s="68" t="e">
        <f>IF(AND('PARTICIPANT NAME LIST'!$G295=3,'PARTICIPANT NAME LIST'!#REF!="C"),"ü","")</f>
        <v>#REF!</v>
      </c>
      <c r="H295" s="68" t="e">
        <f>IF(AND('PARTICIPANT NAME LIST'!$G295=4,'PARTICIPANT NAME LIST'!#REF!="C"),"ü","")</f>
        <v>#REF!</v>
      </c>
      <c r="I295" s="68" t="e">
        <f>IF(AND('PARTICIPANT NAME LIST'!$G295=5,'PARTICIPANT NAME LIST'!#REF!="C"),"ü","")</f>
        <v>#REF!</v>
      </c>
      <c r="J295" s="68" t="e">
        <f>IF(AND('PARTICIPANT NAME LIST'!$G295=6,'PARTICIPANT NAME LIST'!#REF!="C"),"ü","")</f>
        <v>#REF!</v>
      </c>
      <c r="K295" s="68" t="e">
        <f>IF(AND('PARTICIPANT NAME LIST'!$G295=3,'PARTICIPANT NAME LIST'!#REF!="E"),"ü","")</f>
        <v>#REF!</v>
      </c>
      <c r="L295" s="68" t="e">
        <f>IF(AND('PARTICIPANT NAME LIST'!$G295=4,'PARTICIPANT NAME LIST'!#REF!="E"),"ü","")</f>
        <v>#REF!</v>
      </c>
      <c r="M295" s="68" t="e">
        <f>IF(AND('PARTICIPANT NAME LIST'!$G295=5,'PARTICIPANT NAME LIST'!#REF!="E"),"ü","")</f>
        <v>#REF!</v>
      </c>
      <c r="N295" s="68" t="e">
        <f>IF(AND('PARTICIPANT NAME LIST'!$G295=6,'PARTICIPANT NAME LIST'!#REF!="E"),"ü","")</f>
        <v>#REF!</v>
      </c>
      <c r="O295" s="68" t="e">
        <f>IF(AND('PARTICIPANT NAME LIST'!$G295=3,'PARTICIPANT NAME LIST'!#REF!="M"),"ü","")</f>
        <v>#REF!</v>
      </c>
      <c r="P295" s="68" t="e">
        <f>IF(AND('PARTICIPANT NAME LIST'!$G295=4,'PARTICIPANT NAME LIST'!#REF!="M"),"ü","")</f>
        <v>#REF!</v>
      </c>
      <c r="Q295" s="68" t="e">
        <f>IF(AND('PARTICIPANT NAME LIST'!$G295=5,'PARTICIPANT NAME LIST'!#REF!="M"),"ü","")</f>
        <v>#REF!</v>
      </c>
      <c r="R295" s="68" t="e">
        <f>IF(AND('PARTICIPANT NAME LIST'!$G295=6,'PARTICIPANT NAME LIST'!#REF!="M"),"ü","")</f>
        <v>#REF!</v>
      </c>
      <c r="S295" s="52"/>
      <c r="T295" s="52"/>
      <c r="U295" s="52"/>
      <c r="V295" s="52"/>
      <c r="W295" s="52"/>
      <c r="X295" s="52"/>
      <c r="Y295" s="52"/>
      <c r="Z295" s="52"/>
    </row>
    <row r="296" spans="1:26" ht="20.25" customHeight="1">
      <c r="A296" s="63" t="str">
        <f>IF(OR(ISBLANK('PARTICIPANT NAME LIST'!$B296),'PARTICIPANT NAME LIST'!G296=7,'PARTICIPANT NAME LIST'!G296=8,'PARTICIPANT NAME LIST'!G296=9,'PARTICIPANT NAME LIST'!G296=10,'PARTICIPANT NAME LIST'!G296=11,'PARTICIPANT NAME LIST'!G296=12),"",COUNTA('PARTICIPANT NAME LIST'!$B$9:$B296)-COUNTIFS('PARTICIPANT NAME LIST'!$G$9:$G296,"&gt;=7",'PARTICIPANT NAME LIST'!$G$9:$G296,"&lt;=12"))</f>
        <v/>
      </c>
      <c r="B296" s="64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LIST'!$B296))</f>
        <v/>
      </c>
      <c r="C296" s="55"/>
      <c r="D296" s="65"/>
      <c r="E296" s="66" t="str">
        <f>IF(OR(ISBLANK('PARTICIPANT NAME LIST'!$B296),'PARTICIPANT NAME LIST'!$G296=7,'PARTICIPANT NAME LIST'!$G296=8,'PARTICIPANT NAME LIST'!$G296=9,'PARTICIPANT NAME LIST'!$G296=10,'PARTICIPANT NAME LIST'!$G296=11,'PARTICIPANT NAME LIST'!$G296=12),"",'PARTICIPANT NAME LIST'!$F296)</f>
        <v/>
      </c>
      <c r="F296" s="67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LIST'!$H296))</f>
        <v/>
      </c>
      <c r="G296" s="68" t="e">
        <f>IF(AND('PARTICIPANT NAME LIST'!$G296=3,'PARTICIPANT NAME LIST'!#REF!="C"),"ü","")</f>
        <v>#REF!</v>
      </c>
      <c r="H296" s="68" t="e">
        <f>IF(AND('PARTICIPANT NAME LIST'!$G296=4,'PARTICIPANT NAME LIST'!#REF!="C"),"ü","")</f>
        <v>#REF!</v>
      </c>
      <c r="I296" s="68" t="e">
        <f>IF(AND('PARTICIPANT NAME LIST'!$G296=5,'PARTICIPANT NAME LIST'!#REF!="C"),"ü","")</f>
        <v>#REF!</v>
      </c>
      <c r="J296" s="68" t="e">
        <f>IF(AND('PARTICIPANT NAME LIST'!$G296=6,'PARTICIPANT NAME LIST'!#REF!="C"),"ü","")</f>
        <v>#REF!</v>
      </c>
      <c r="K296" s="68" t="e">
        <f>IF(AND('PARTICIPANT NAME LIST'!$G296=3,'PARTICIPANT NAME LIST'!#REF!="E"),"ü","")</f>
        <v>#REF!</v>
      </c>
      <c r="L296" s="68" t="e">
        <f>IF(AND('PARTICIPANT NAME LIST'!$G296=4,'PARTICIPANT NAME LIST'!#REF!="E"),"ü","")</f>
        <v>#REF!</v>
      </c>
      <c r="M296" s="68" t="e">
        <f>IF(AND('PARTICIPANT NAME LIST'!$G296=5,'PARTICIPANT NAME LIST'!#REF!="E"),"ü","")</f>
        <v>#REF!</v>
      </c>
      <c r="N296" s="68" t="e">
        <f>IF(AND('PARTICIPANT NAME LIST'!$G296=6,'PARTICIPANT NAME LIST'!#REF!="E"),"ü","")</f>
        <v>#REF!</v>
      </c>
      <c r="O296" s="68" t="e">
        <f>IF(AND('PARTICIPANT NAME LIST'!$G296=3,'PARTICIPANT NAME LIST'!#REF!="M"),"ü","")</f>
        <v>#REF!</v>
      </c>
      <c r="P296" s="68" t="e">
        <f>IF(AND('PARTICIPANT NAME LIST'!$G296=4,'PARTICIPANT NAME LIST'!#REF!="M"),"ü","")</f>
        <v>#REF!</v>
      </c>
      <c r="Q296" s="68" t="e">
        <f>IF(AND('PARTICIPANT NAME LIST'!$G296=5,'PARTICIPANT NAME LIST'!#REF!="M"),"ü","")</f>
        <v>#REF!</v>
      </c>
      <c r="R296" s="68" t="e">
        <f>IF(AND('PARTICIPANT NAME LIST'!$G296=6,'PARTICIPANT NAME LIST'!#REF!="M"),"ü","")</f>
        <v>#REF!</v>
      </c>
      <c r="S296" s="52"/>
      <c r="T296" s="52"/>
      <c r="U296" s="52"/>
      <c r="V296" s="52"/>
      <c r="W296" s="52"/>
      <c r="X296" s="52"/>
      <c r="Y296" s="52"/>
      <c r="Z296" s="52"/>
    </row>
    <row r="297" spans="1:26" ht="20.25" customHeight="1">
      <c r="A297" s="63" t="str">
        <f>IF(OR(ISBLANK('PARTICIPANT NAME LIST'!$B297),'PARTICIPANT NAME LIST'!G297=7,'PARTICIPANT NAME LIST'!G297=8,'PARTICIPANT NAME LIST'!G297=9,'PARTICIPANT NAME LIST'!G297=10,'PARTICIPANT NAME LIST'!G297=11,'PARTICIPANT NAME LIST'!G297=12),"",COUNTA('PARTICIPANT NAME LIST'!$B$9:$B297)-COUNTIFS('PARTICIPANT NAME LIST'!$G$9:$G297,"&gt;=7",'PARTICIPANT NAME LIST'!$G$9:$G297,"&lt;=12"))</f>
        <v/>
      </c>
      <c r="B297" s="64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LIST'!$B297))</f>
        <v/>
      </c>
      <c r="C297" s="55"/>
      <c r="D297" s="65"/>
      <c r="E297" s="66" t="str">
        <f>IF(OR(ISBLANK('PARTICIPANT NAME LIST'!$B297),'PARTICIPANT NAME LIST'!$G297=7,'PARTICIPANT NAME LIST'!$G297=8,'PARTICIPANT NAME LIST'!$G297=9,'PARTICIPANT NAME LIST'!$G297=10,'PARTICIPANT NAME LIST'!$G297=11,'PARTICIPANT NAME LIST'!$G297=12),"",'PARTICIPANT NAME LIST'!$F297)</f>
        <v/>
      </c>
      <c r="F297" s="67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LIST'!$H297))</f>
        <v/>
      </c>
      <c r="G297" s="68" t="e">
        <f>IF(AND('PARTICIPANT NAME LIST'!$G297=3,'PARTICIPANT NAME LIST'!#REF!="C"),"ü","")</f>
        <v>#REF!</v>
      </c>
      <c r="H297" s="68" t="e">
        <f>IF(AND('PARTICIPANT NAME LIST'!$G297=4,'PARTICIPANT NAME LIST'!#REF!="C"),"ü","")</f>
        <v>#REF!</v>
      </c>
      <c r="I297" s="68" t="e">
        <f>IF(AND('PARTICIPANT NAME LIST'!$G297=5,'PARTICIPANT NAME LIST'!#REF!="C"),"ü","")</f>
        <v>#REF!</v>
      </c>
      <c r="J297" s="68" t="e">
        <f>IF(AND('PARTICIPANT NAME LIST'!$G297=6,'PARTICIPANT NAME LIST'!#REF!="C"),"ü","")</f>
        <v>#REF!</v>
      </c>
      <c r="K297" s="68" t="e">
        <f>IF(AND('PARTICIPANT NAME LIST'!$G297=3,'PARTICIPANT NAME LIST'!#REF!="E"),"ü","")</f>
        <v>#REF!</v>
      </c>
      <c r="L297" s="68" t="e">
        <f>IF(AND('PARTICIPANT NAME LIST'!$G297=4,'PARTICIPANT NAME LIST'!#REF!="E"),"ü","")</f>
        <v>#REF!</v>
      </c>
      <c r="M297" s="68" t="e">
        <f>IF(AND('PARTICIPANT NAME LIST'!$G297=5,'PARTICIPANT NAME LIST'!#REF!="E"),"ü","")</f>
        <v>#REF!</v>
      </c>
      <c r="N297" s="68" t="e">
        <f>IF(AND('PARTICIPANT NAME LIST'!$G297=6,'PARTICIPANT NAME LIST'!#REF!="E"),"ü","")</f>
        <v>#REF!</v>
      </c>
      <c r="O297" s="68" t="e">
        <f>IF(AND('PARTICIPANT NAME LIST'!$G297=3,'PARTICIPANT NAME LIST'!#REF!="M"),"ü","")</f>
        <v>#REF!</v>
      </c>
      <c r="P297" s="68" t="e">
        <f>IF(AND('PARTICIPANT NAME LIST'!$G297=4,'PARTICIPANT NAME LIST'!#REF!="M"),"ü","")</f>
        <v>#REF!</v>
      </c>
      <c r="Q297" s="68" t="e">
        <f>IF(AND('PARTICIPANT NAME LIST'!$G297=5,'PARTICIPANT NAME LIST'!#REF!="M"),"ü","")</f>
        <v>#REF!</v>
      </c>
      <c r="R297" s="68" t="e">
        <f>IF(AND('PARTICIPANT NAME LIST'!$G297=6,'PARTICIPANT NAME LIST'!#REF!="M"),"ü","")</f>
        <v>#REF!</v>
      </c>
      <c r="S297" s="52"/>
      <c r="T297" s="52"/>
      <c r="U297" s="52"/>
      <c r="V297" s="52"/>
      <c r="W297" s="52"/>
      <c r="X297" s="52"/>
      <c r="Y297" s="52"/>
      <c r="Z297" s="52"/>
    </row>
    <row r="298" spans="1:26" ht="20.25" customHeight="1">
      <c r="A298" s="63" t="str">
        <f>IF(OR(ISBLANK('PARTICIPANT NAME LIST'!$B298),'PARTICIPANT NAME LIST'!G298=7,'PARTICIPANT NAME LIST'!G298=8,'PARTICIPANT NAME LIST'!G298=9,'PARTICIPANT NAME LIST'!G298=10,'PARTICIPANT NAME LIST'!G298=11,'PARTICIPANT NAME LIST'!G298=12),"",COUNTA('PARTICIPANT NAME LIST'!$B$9:$B298)-COUNTIFS('PARTICIPANT NAME LIST'!$G$9:$G298,"&gt;=7",'PARTICIPANT NAME LIST'!$G$9:$G298,"&lt;=12"))</f>
        <v/>
      </c>
      <c r="B298" s="64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LIST'!$B298))</f>
        <v/>
      </c>
      <c r="C298" s="55"/>
      <c r="D298" s="65"/>
      <c r="E298" s="66" t="str">
        <f>IF(OR(ISBLANK('PARTICIPANT NAME LIST'!$B298),'PARTICIPANT NAME LIST'!$G298=7,'PARTICIPANT NAME LIST'!$G298=8,'PARTICIPANT NAME LIST'!$G298=9,'PARTICIPANT NAME LIST'!$G298=10,'PARTICIPANT NAME LIST'!$G298=11,'PARTICIPANT NAME LIST'!$G298=12),"",'PARTICIPANT NAME LIST'!$F298)</f>
        <v/>
      </c>
      <c r="F298" s="67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LIST'!$H298))</f>
        <v/>
      </c>
      <c r="G298" s="68" t="e">
        <f>IF(AND('PARTICIPANT NAME LIST'!$G298=3,'PARTICIPANT NAME LIST'!#REF!="C"),"ü","")</f>
        <v>#REF!</v>
      </c>
      <c r="H298" s="68" t="e">
        <f>IF(AND('PARTICIPANT NAME LIST'!$G298=4,'PARTICIPANT NAME LIST'!#REF!="C"),"ü","")</f>
        <v>#REF!</v>
      </c>
      <c r="I298" s="68" t="e">
        <f>IF(AND('PARTICIPANT NAME LIST'!$G298=5,'PARTICIPANT NAME LIST'!#REF!="C"),"ü","")</f>
        <v>#REF!</v>
      </c>
      <c r="J298" s="68" t="e">
        <f>IF(AND('PARTICIPANT NAME LIST'!$G298=6,'PARTICIPANT NAME LIST'!#REF!="C"),"ü","")</f>
        <v>#REF!</v>
      </c>
      <c r="K298" s="68" t="e">
        <f>IF(AND('PARTICIPANT NAME LIST'!$G298=3,'PARTICIPANT NAME LIST'!#REF!="E"),"ü","")</f>
        <v>#REF!</v>
      </c>
      <c r="L298" s="68" t="e">
        <f>IF(AND('PARTICIPANT NAME LIST'!$G298=4,'PARTICIPANT NAME LIST'!#REF!="E"),"ü","")</f>
        <v>#REF!</v>
      </c>
      <c r="M298" s="68" t="e">
        <f>IF(AND('PARTICIPANT NAME LIST'!$G298=5,'PARTICIPANT NAME LIST'!#REF!="E"),"ü","")</f>
        <v>#REF!</v>
      </c>
      <c r="N298" s="68" t="e">
        <f>IF(AND('PARTICIPANT NAME LIST'!$G298=6,'PARTICIPANT NAME LIST'!#REF!="E"),"ü","")</f>
        <v>#REF!</v>
      </c>
      <c r="O298" s="68" t="e">
        <f>IF(AND('PARTICIPANT NAME LIST'!$G298=3,'PARTICIPANT NAME LIST'!#REF!="M"),"ü","")</f>
        <v>#REF!</v>
      </c>
      <c r="P298" s="68" t="e">
        <f>IF(AND('PARTICIPANT NAME LIST'!$G298=4,'PARTICIPANT NAME LIST'!#REF!="M"),"ü","")</f>
        <v>#REF!</v>
      </c>
      <c r="Q298" s="68" t="e">
        <f>IF(AND('PARTICIPANT NAME LIST'!$G298=5,'PARTICIPANT NAME LIST'!#REF!="M"),"ü","")</f>
        <v>#REF!</v>
      </c>
      <c r="R298" s="68" t="e">
        <f>IF(AND('PARTICIPANT NAME LIST'!$G298=6,'PARTICIPANT NAME LIST'!#REF!="M"),"ü","")</f>
        <v>#REF!</v>
      </c>
      <c r="S298" s="52"/>
      <c r="T298" s="52"/>
      <c r="U298" s="52"/>
      <c r="V298" s="52"/>
      <c r="W298" s="52"/>
      <c r="X298" s="52"/>
      <c r="Y298" s="52"/>
      <c r="Z298" s="52"/>
    </row>
    <row r="299" spans="1:26" ht="20.25" customHeight="1">
      <c r="A299" s="63" t="str">
        <f>IF(OR(ISBLANK('PARTICIPANT NAME LIST'!$B299),'PARTICIPANT NAME LIST'!G299=7,'PARTICIPANT NAME LIST'!G299=8,'PARTICIPANT NAME LIST'!G299=9,'PARTICIPANT NAME LIST'!G299=10,'PARTICIPANT NAME LIST'!G299=11,'PARTICIPANT NAME LIST'!G299=12),"",COUNTA('PARTICIPANT NAME LIST'!$B$9:$B299)-COUNTIFS('PARTICIPANT NAME LIST'!$G$9:$G299,"&gt;=7",'PARTICIPANT NAME LIST'!$G$9:$G299,"&lt;=12"))</f>
        <v/>
      </c>
      <c r="B299" s="64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LIST'!$B299))</f>
        <v/>
      </c>
      <c r="C299" s="55"/>
      <c r="D299" s="65"/>
      <c r="E299" s="66" t="str">
        <f>IF(OR(ISBLANK('PARTICIPANT NAME LIST'!$B299),'PARTICIPANT NAME LIST'!$G299=7,'PARTICIPANT NAME LIST'!$G299=8,'PARTICIPANT NAME LIST'!$G299=9,'PARTICIPANT NAME LIST'!$G299=10,'PARTICIPANT NAME LIST'!$G299=11,'PARTICIPANT NAME LIST'!$G299=12),"",'PARTICIPANT NAME LIST'!$F299)</f>
        <v/>
      </c>
      <c r="F299" s="67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LIST'!$H299))</f>
        <v/>
      </c>
      <c r="G299" s="68" t="e">
        <f>IF(AND('PARTICIPANT NAME LIST'!$G299=3,'PARTICIPANT NAME LIST'!#REF!="C"),"ü","")</f>
        <v>#REF!</v>
      </c>
      <c r="H299" s="68" t="e">
        <f>IF(AND('PARTICIPANT NAME LIST'!$G299=4,'PARTICIPANT NAME LIST'!#REF!="C"),"ü","")</f>
        <v>#REF!</v>
      </c>
      <c r="I299" s="68" t="e">
        <f>IF(AND('PARTICIPANT NAME LIST'!$G299=5,'PARTICIPANT NAME LIST'!#REF!="C"),"ü","")</f>
        <v>#REF!</v>
      </c>
      <c r="J299" s="68" t="e">
        <f>IF(AND('PARTICIPANT NAME LIST'!$G299=6,'PARTICIPANT NAME LIST'!#REF!="C"),"ü","")</f>
        <v>#REF!</v>
      </c>
      <c r="K299" s="68" t="e">
        <f>IF(AND('PARTICIPANT NAME LIST'!$G299=3,'PARTICIPANT NAME LIST'!#REF!="E"),"ü","")</f>
        <v>#REF!</v>
      </c>
      <c r="L299" s="68" t="e">
        <f>IF(AND('PARTICIPANT NAME LIST'!$G299=4,'PARTICIPANT NAME LIST'!#REF!="E"),"ü","")</f>
        <v>#REF!</v>
      </c>
      <c r="M299" s="68" t="e">
        <f>IF(AND('PARTICIPANT NAME LIST'!$G299=5,'PARTICIPANT NAME LIST'!#REF!="E"),"ü","")</f>
        <v>#REF!</v>
      </c>
      <c r="N299" s="68" t="e">
        <f>IF(AND('PARTICIPANT NAME LIST'!$G299=6,'PARTICIPANT NAME LIST'!#REF!="E"),"ü","")</f>
        <v>#REF!</v>
      </c>
      <c r="O299" s="68" t="e">
        <f>IF(AND('PARTICIPANT NAME LIST'!$G299=3,'PARTICIPANT NAME LIST'!#REF!="M"),"ü","")</f>
        <v>#REF!</v>
      </c>
      <c r="P299" s="68" t="e">
        <f>IF(AND('PARTICIPANT NAME LIST'!$G299=4,'PARTICIPANT NAME LIST'!#REF!="M"),"ü","")</f>
        <v>#REF!</v>
      </c>
      <c r="Q299" s="68" t="e">
        <f>IF(AND('PARTICIPANT NAME LIST'!$G299=5,'PARTICIPANT NAME LIST'!#REF!="M"),"ü","")</f>
        <v>#REF!</v>
      </c>
      <c r="R299" s="68" t="e">
        <f>IF(AND('PARTICIPANT NAME LIST'!$G299=6,'PARTICIPANT NAME LIST'!#REF!="M"),"ü","")</f>
        <v>#REF!</v>
      </c>
      <c r="S299" s="52"/>
      <c r="T299" s="52"/>
      <c r="U299" s="52"/>
      <c r="V299" s="52"/>
      <c r="W299" s="52"/>
      <c r="X299" s="52"/>
      <c r="Y299" s="52"/>
      <c r="Z299" s="52"/>
    </row>
    <row r="300" spans="1:26" ht="20.25" customHeight="1">
      <c r="A300" s="63" t="str">
        <f>IF(OR(ISBLANK('PARTICIPANT NAME LIST'!$B300),'PARTICIPANT NAME LIST'!G300=7,'PARTICIPANT NAME LIST'!G300=8,'PARTICIPANT NAME LIST'!G300=9,'PARTICIPANT NAME LIST'!G300=10,'PARTICIPANT NAME LIST'!G300=11,'PARTICIPANT NAME LIST'!G300=12),"",COUNTA('PARTICIPANT NAME LIST'!$B$9:$B300)-COUNTIFS('PARTICIPANT NAME LIST'!$G$9:$G300,"&gt;=7",'PARTICIPANT NAME LIST'!$G$9:$G300,"&lt;=12"))</f>
        <v/>
      </c>
      <c r="B300" s="64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LIST'!$B300))</f>
        <v/>
      </c>
      <c r="C300" s="55"/>
      <c r="D300" s="65"/>
      <c r="E300" s="66" t="str">
        <f>IF(OR(ISBLANK('PARTICIPANT NAME LIST'!$B300),'PARTICIPANT NAME LIST'!$G300=7,'PARTICIPANT NAME LIST'!$G300=8,'PARTICIPANT NAME LIST'!$G300=9,'PARTICIPANT NAME LIST'!$G300=10,'PARTICIPANT NAME LIST'!$G300=11,'PARTICIPANT NAME LIST'!$G300=12),"",'PARTICIPANT NAME LIST'!$F300)</f>
        <v/>
      </c>
      <c r="F300" s="67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LIST'!$H300))</f>
        <v/>
      </c>
      <c r="G300" s="68" t="e">
        <f>IF(AND('PARTICIPANT NAME LIST'!$G300=3,'PARTICIPANT NAME LIST'!#REF!="C"),"ü","")</f>
        <v>#REF!</v>
      </c>
      <c r="H300" s="68" t="e">
        <f>IF(AND('PARTICIPANT NAME LIST'!$G300=4,'PARTICIPANT NAME LIST'!#REF!="C"),"ü","")</f>
        <v>#REF!</v>
      </c>
      <c r="I300" s="68" t="e">
        <f>IF(AND('PARTICIPANT NAME LIST'!$G300=5,'PARTICIPANT NAME LIST'!#REF!="C"),"ü","")</f>
        <v>#REF!</v>
      </c>
      <c r="J300" s="68" t="e">
        <f>IF(AND('PARTICIPANT NAME LIST'!$G300=6,'PARTICIPANT NAME LIST'!#REF!="C"),"ü","")</f>
        <v>#REF!</v>
      </c>
      <c r="K300" s="68" t="e">
        <f>IF(AND('PARTICIPANT NAME LIST'!$G300=3,'PARTICIPANT NAME LIST'!#REF!="E"),"ü","")</f>
        <v>#REF!</v>
      </c>
      <c r="L300" s="68" t="e">
        <f>IF(AND('PARTICIPANT NAME LIST'!$G300=4,'PARTICIPANT NAME LIST'!#REF!="E"),"ü","")</f>
        <v>#REF!</v>
      </c>
      <c r="M300" s="68" t="e">
        <f>IF(AND('PARTICIPANT NAME LIST'!$G300=5,'PARTICIPANT NAME LIST'!#REF!="E"),"ü","")</f>
        <v>#REF!</v>
      </c>
      <c r="N300" s="68" t="e">
        <f>IF(AND('PARTICIPANT NAME LIST'!$G300=6,'PARTICIPANT NAME LIST'!#REF!="E"),"ü","")</f>
        <v>#REF!</v>
      </c>
      <c r="O300" s="68" t="e">
        <f>IF(AND('PARTICIPANT NAME LIST'!$G300=3,'PARTICIPANT NAME LIST'!#REF!="M"),"ü","")</f>
        <v>#REF!</v>
      </c>
      <c r="P300" s="68" t="e">
        <f>IF(AND('PARTICIPANT NAME LIST'!$G300=4,'PARTICIPANT NAME LIST'!#REF!="M"),"ü","")</f>
        <v>#REF!</v>
      </c>
      <c r="Q300" s="68" t="e">
        <f>IF(AND('PARTICIPANT NAME LIST'!$G300=5,'PARTICIPANT NAME LIST'!#REF!="M"),"ü","")</f>
        <v>#REF!</v>
      </c>
      <c r="R300" s="68" t="e">
        <f>IF(AND('PARTICIPANT NAME LIST'!$G300=6,'PARTICIPANT NAME LIST'!#REF!="M"),"ü","")</f>
        <v>#REF!</v>
      </c>
      <c r="S300" s="52"/>
      <c r="T300" s="52"/>
      <c r="U300" s="52"/>
      <c r="V300" s="52"/>
      <c r="W300" s="52"/>
      <c r="X300" s="52"/>
      <c r="Y300" s="52"/>
      <c r="Z300" s="52"/>
    </row>
    <row r="301" spans="1:26" ht="20.25" customHeight="1">
      <c r="A301" s="63" t="str">
        <f>IF(OR(ISBLANK('PARTICIPANT NAME LIST'!$B301),'PARTICIPANT NAME LIST'!G301=7,'PARTICIPANT NAME LIST'!G301=8,'PARTICIPANT NAME LIST'!G301=9,'PARTICIPANT NAME LIST'!G301=10,'PARTICIPANT NAME LIST'!G301=11,'PARTICIPANT NAME LIST'!G301=12),"",COUNTA('PARTICIPANT NAME LIST'!$B$9:$B301)-COUNTIFS('PARTICIPANT NAME LIST'!$G$9:$G301,"&gt;=7",'PARTICIPANT NAME LIST'!$G$9:$G301,"&lt;=12"))</f>
        <v/>
      </c>
      <c r="B301" s="64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LIST'!$B301))</f>
        <v/>
      </c>
      <c r="C301" s="55"/>
      <c r="D301" s="65"/>
      <c r="E301" s="66" t="str">
        <f>IF(OR(ISBLANK('PARTICIPANT NAME LIST'!$B301),'PARTICIPANT NAME LIST'!$G301=7,'PARTICIPANT NAME LIST'!$G301=8,'PARTICIPANT NAME LIST'!$G301=9,'PARTICIPANT NAME LIST'!$G301=10,'PARTICIPANT NAME LIST'!$G301=11,'PARTICIPANT NAME LIST'!$G301=12),"",'PARTICIPANT NAME LIST'!$F301)</f>
        <v/>
      </c>
      <c r="F301" s="67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LIST'!$H301))</f>
        <v/>
      </c>
      <c r="G301" s="68" t="e">
        <f>IF(AND('PARTICIPANT NAME LIST'!$G301=3,'PARTICIPANT NAME LIST'!#REF!="C"),"ü","")</f>
        <v>#REF!</v>
      </c>
      <c r="H301" s="68" t="e">
        <f>IF(AND('PARTICIPANT NAME LIST'!$G301=4,'PARTICIPANT NAME LIST'!#REF!="C"),"ü","")</f>
        <v>#REF!</v>
      </c>
      <c r="I301" s="68" t="e">
        <f>IF(AND('PARTICIPANT NAME LIST'!$G301=5,'PARTICIPANT NAME LIST'!#REF!="C"),"ü","")</f>
        <v>#REF!</v>
      </c>
      <c r="J301" s="68" t="e">
        <f>IF(AND('PARTICIPANT NAME LIST'!$G301=6,'PARTICIPANT NAME LIST'!#REF!="C"),"ü","")</f>
        <v>#REF!</v>
      </c>
      <c r="K301" s="68" t="e">
        <f>IF(AND('PARTICIPANT NAME LIST'!$G301=3,'PARTICIPANT NAME LIST'!#REF!="E"),"ü","")</f>
        <v>#REF!</v>
      </c>
      <c r="L301" s="68" t="e">
        <f>IF(AND('PARTICIPANT NAME LIST'!$G301=4,'PARTICIPANT NAME LIST'!#REF!="E"),"ü","")</f>
        <v>#REF!</v>
      </c>
      <c r="M301" s="68" t="e">
        <f>IF(AND('PARTICIPANT NAME LIST'!$G301=5,'PARTICIPANT NAME LIST'!#REF!="E"),"ü","")</f>
        <v>#REF!</v>
      </c>
      <c r="N301" s="68" t="e">
        <f>IF(AND('PARTICIPANT NAME LIST'!$G301=6,'PARTICIPANT NAME LIST'!#REF!="E"),"ü","")</f>
        <v>#REF!</v>
      </c>
      <c r="O301" s="68" t="e">
        <f>IF(AND('PARTICIPANT NAME LIST'!$G301=3,'PARTICIPANT NAME LIST'!#REF!="M"),"ü","")</f>
        <v>#REF!</v>
      </c>
      <c r="P301" s="68" t="e">
        <f>IF(AND('PARTICIPANT NAME LIST'!$G301=4,'PARTICIPANT NAME LIST'!#REF!="M"),"ü","")</f>
        <v>#REF!</v>
      </c>
      <c r="Q301" s="68" t="e">
        <f>IF(AND('PARTICIPANT NAME LIST'!$G301=5,'PARTICIPANT NAME LIST'!#REF!="M"),"ü","")</f>
        <v>#REF!</v>
      </c>
      <c r="R301" s="68" t="e">
        <f>IF(AND('PARTICIPANT NAME LIST'!$G301=6,'PARTICIPANT NAME LIST'!#REF!="M"),"ü","")</f>
        <v>#REF!</v>
      </c>
      <c r="S301" s="52"/>
      <c r="T301" s="52"/>
      <c r="U301" s="52"/>
      <c r="V301" s="52"/>
      <c r="W301" s="52"/>
      <c r="X301" s="52"/>
      <c r="Y301" s="52"/>
      <c r="Z301" s="52"/>
    </row>
    <row r="302" spans="1:26" ht="20.25" customHeight="1">
      <c r="A302" s="63" t="str">
        <f>IF(OR(ISBLANK('PARTICIPANT NAME LIST'!$B302),'PARTICIPANT NAME LIST'!G302=7,'PARTICIPANT NAME LIST'!G302=8,'PARTICIPANT NAME LIST'!G302=9,'PARTICIPANT NAME LIST'!G302=10,'PARTICIPANT NAME LIST'!G302=11,'PARTICIPANT NAME LIST'!G302=12),"",COUNTA('PARTICIPANT NAME LIST'!$B$9:$B302)-COUNTIFS('PARTICIPANT NAME LIST'!$G$9:$G302,"&gt;=7",'PARTICIPANT NAME LIST'!$G$9:$G302,"&lt;=12"))</f>
        <v/>
      </c>
      <c r="B302" s="64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LIST'!$B302))</f>
        <v/>
      </c>
      <c r="C302" s="55"/>
      <c r="D302" s="65"/>
      <c r="E302" s="66" t="str">
        <f>IF(OR(ISBLANK('PARTICIPANT NAME LIST'!$B302),'PARTICIPANT NAME LIST'!$G302=7,'PARTICIPANT NAME LIST'!$G302=8,'PARTICIPANT NAME LIST'!$G302=9,'PARTICIPANT NAME LIST'!$G302=10,'PARTICIPANT NAME LIST'!$G302=11,'PARTICIPANT NAME LIST'!$G302=12),"",'PARTICIPANT NAME LIST'!$F302)</f>
        <v/>
      </c>
      <c r="F302" s="67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LIST'!$H302))</f>
        <v/>
      </c>
      <c r="G302" s="68" t="e">
        <f>IF(AND('PARTICIPANT NAME LIST'!$G302=3,'PARTICIPANT NAME LIST'!#REF!="C"),"ü","")</f>
        <v>#REF!</v>
      </c>
      <c r="H302" s="68" t="e">
        <f>IF(AND('PARTICIPANT NAME LIST'!$G302=4,'PARTICIPANT NAME LIST'!#REF!="C"),"ü","")</f>
        <v>#REF!</v>
      </c>
      <c r="I302" s="68" t="e">
        <f>IF(AND('PARTICIPANT NAME LIST'!$G302=5,'PARTICIPANT NAME LIST'!#REF!="C"),"ü","")</f>
        <v>#REF!</v>
      </c>
      <c r="J302" s="68" t="e">
        <f>IF(AND('PARTICIPANT NAME LIST'!$G302=6,'PARTICIPANT NAME LIST'!#REF!="C"),"ü","")</f>
        <v>#REF!</v>
      </c>
      <c r="K302" s="68" t="e">
        <f>IF(AND('PARTICIPANT NAME LIST'!$G302=3,'PARTICIPANT NAME LIST'!#REF!="E"),"ü","")</f>
        <v>#REF!</v>
      </c>
      <c r="L302" s="68" t="e">
        <f>IF(AND('PARTICIPANT NAME LIST'!$G302=4,'PARTICIPANT NAME LIST'!#REF!="E"),"ü","")</f>
        <v>#REF!</v>
      </c>
      <c r="M302" s="68" t="e">
        <f>IF(AND('PARTICIPANT NAME LIST'!$G302=5,'PARTICIPANT NAME LIST'!#REF!="E"),"ü","")</f>
        <v>#REF!</v>
      </c>
      <c r="N302" s="68" t="e">
        <f>IF(AND('PARTICIPANT NAME LIST'!$G302=6,'PARTICIPANT NAME LIST'!#REF!="E"),"ü","")</f>
        <v>#REF!</v>
      </c>
      <c r="O302" s="68" t="e">
        <f>IF(AND('PARTICIPANT NAME LIST'!$G302=3,'PARTICIPANT NAME LIST'!#REF!="M"),"ü","")</f>
        <v>#REF!</v>
      </c>
      <c r="P302" s="68" t="e">
        <f>IF(AND('PARTICIPANT NAME LIST'!$G302=4,'PARTICIPANT NAME LIST'!#REF!="M"),"ü","")</f>
        <v>#REF!</v>
      </c>
      <c r="Q302" s="68" t="e">
        <f>IF(AND('PARTICIPANT NAME LIST'!$G302=5,'PARTICIPANT NAME LIST'!#REF!="M"),"ü","")</f>
        <v>#REF!</v>
      </c>
      <c r="R302" s="68" t="e">
        <f>IF(AND('PARTICIPANT NAME LIST'!$G302=6,'PARTICIPANT NAME LIST'!#REF!="M"),"ü","")</f>
        <v>#REF!</v>
      </c>
      <c r="S302" s="52"/>
      <c r="T302" s="52"/>
      <c r="U302" s="52"/>
      <c r="V302" s="52"/>
      <c r="W302" s="52"/>
      <c r="X302" s="52"/>
      <c r="Y302" s="52"/>
      <c r="Z302" s="52"/>
    </row>
    <row r="303" spans="1:26" ht="20.25" customHeight="1">
      <c r="A303" s="63" t="str">
        <f>IF(OR(ISBLANK('PARTICIPANT NAME LIST'!$B303),'PARTICIPANT NAME LIST'!G303=7,'PARTICIPANT NAME LIST'!G303=8,'PARTICIPANT NAME LIST'!G303=9,'PARTICIPANT NAME LIST'!G303=10,'PARTICIPANT NAME LIST'!G303=11,'PARTICIPANT NAME LIST'!G303=12),"",COUNTA('PARTICIPANT NAME LIST'!$B$9:$B303)-COUNTIFS('PARTICIPANT NAME LIST'!$G$9:$G303,"&gt;=7",'PARTICIPANT NAME LIST'!$G$9:$G303,"&lt;=12"))</f>
        <v/>
      </c>
      <c r="B303" s="64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LIST'!$B303))</f>
        <v/>
      </c>
      <c r="C303" s="55"/>
      <c r="D303" s="65"/>
      <c r="E303" s="66" t="str">
        <f>IF(OR(ISBLANK('PARTICIPANT NAME LIST'!$B303),'PARTICIPANT NAME LIST'!$G303=7,'PARTICIPANT NAME LIST'!$G303=8,'PARTICIPANT NAME LIST'!$G303=9,'PARTICIPANT NAME LIST'!$G303=10,'PARTICIPANT NAME LIST'!$G303=11,'PARTICIPANT NAME LIST'!$G303=12),"",'PARTICIPANT NAME LIST'!$F303)</f>
        <v/>
      </c>
      <c r="F303" s="67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LIST'!$H303))</f>
        <v/>
      </c>
      <c r="G303" s="68" t="e">
        <f>IF(AND('PARTICIPANT NAME LIST'!$G303=3,'PARTICIPANT NAME LIST'!#REF!="C"),"ü","")</f>
        <v>#REF!</v>
      </c>
      <c r="H303" s="68" t="e">
        <f>IF(AND('PARTICIPANT NAME LIST'!$G303=4,'PARTICIPANT NAME LIST'!#REF!="C"),"ü","")</f>
        <v>#REF!</v>
      </c>
      <c r="I303" s="68" t="e">
        <f>IF(AND('PARTICIPANT NAME LIST'!$G303=5,'PARTICIPANT NAME LIST'!#REF!="C"),"ü","")</f>
        <v>#REF!</v>
      </c>
      <c r="J303" s="68" t="e">
        <f>IF(AND('PARTICIPANT NAME LIST'!$G303=6,'PARTICIPANT NAME LIST'!#REF!="C"),"ü","")</f>
        <v>#REF!</v>
      </c>
      <c r="K303" s="68" t="e">
        <f>IF(AND('PARTICIPANT NAME LIST'!$G303=3,'PARTICIPANT NAME LIST'!#REF!="E"),"ü","")</f>
        <v>#REF!</v>
      </c>
      <c r="L303" s="68" t="e">
        <f>IF(AND('PARTICIPANT NAME LIST'!$G303=4,'PARTICIPANT NAME LIST'!#REF!="E"),"ü","")</f>
        <v>#REF!</v>
      </c>
      <c r="M303" s="68" t="e">
        <f>IF(AND('PARTICIPANT NAME LIST'!$G303=5,'PARTICIPANT NAME LIST'!#REF!="E"),"ü","")</f>
        <v>#REF!</v>
      </c>
      <c r="N303" s="68" t="e">
        <f>IF(AND('PARTICIPANT NAME LIST'!$G303=6,'PARTICIPANT NAME LIST'!#REF!="E"),"ü","")</f>
        <v>#REF!</v>
      </c>
      <c r="O303" s="68" t="e">
        <f>IF(AND('PARTICIPANT NAME LIST'!$G303=3,'PARTICIPANT NAME LIST'!#REF!="M"),"ü","")</f>
        <v>#REF!</v>
      </c>
      <c r="P303" s="68" t="e">
        <f>IF(AND('PARTICIPANT NAME LIST'!$G303=4,'PARTICIPANT NAME LIST'!#REF!="M"),"ü","")</f>
        <v>#REF!</v>
      </c>
      <c r="Q303" s="68" t="e">
        <f>IF(AND('PARTICIPANT NAME LIST'!$G303=5,'PARTICIPANT NAME LIST'!#REF!="M"),"ü","")</f>
        <v>#REF!</v>
      </c>
      <c r="R303" s="68" t="e">
        <f>IF(AND('PARTICIPANT NAME LIST'!$G303=6,'PARTICIPANT NAME LIST'!#REF!="M"),"ü","")</f>
        <v>#REF!</v>
      </c>
      <c r="S303" s="52"/>
      <c r="T303" s="52"/>
      <c r="U303" s="52"/>
      <c r="V303" s="52"/>
      <c r="W303" s="52"/>
      <c r="X303" s="52"/>
      <c r="Y303" s="52"/>
      <c r="Z303" s="52"/>
    </row>
    <row r="304" spans="1:26" ht="20.25" customHeight="1">
      <c r="A304" s="63" t="str">
        <f>IF(OR(ISBLANK('PARTICIPANT NAME LIST'!$B304),'PARTICIPANT NAME LIST'!G304=7,'PARTICIPANT NAME LIST'!G304=8,'PARTICIPANT NAME LIST'!G304=9,'PARTICIPANT NAME LIST'!G304=10,'PARTICIPANT NAME LIST'!G304=11,'PARTICIPANT NAME LIST'!G304=12),"",COUNTA('PARTICIPANT NAME LIST'!$B$9:$B304)-COUNTIFS('PARTICIPANT NAME LIST'!$G$9:$G304,"&gt;=7",'PARTICIPANT NAME LIST'!$G$9:$G304,"&lt;=12"))</f>
        <v/>
      </c>
      <c r="B304" s="64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LIST'!$B304))</f>
        <v/>
      </c>
      <c r="C304" s="55"/>
      <c r="D304" s="65"/>
      <c r="E304" s="66" t="str">
        <f>IF(OR(ISBLANK('PARTICIPANT NAME LIST'!$B304),'PARTICIPANT NAME LIST'!$G304=7,'PARTICIPANT NAME LIST'!$G304=8,'PARTICIPANT NAME LIST'!$G304=9,'PARTICIPANT NAME LIST'!$G304=10,'PARTICIPANT NAME LIST'!$G304=11,'PARTICIPANT NAME LIST'!$G304=12),"",'PARTICIPANT NAME LIST'!$F304)</f>
        <v/>
      </c>
      <c r="F304" s="67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LIST'!$H304))</f>
        <v/>
      </c>
      <c r="G304" s="68" t="e">
        <f>IF(AND('PARTICIPANT NAME LIST'!$G304=3,'PARTICIPANT NAME LIST'!#REF!="C"),"ü","")</f>
        <v>#REF!</v>
      </c>
      <c r="H304" s="68" t="e">
        <f>IF(AND('PARTICIPANT NAME LIST'!$G304=4,'PARTICIPANT NAME LIST'!#REF!="C"),"ü","")</f>
        <v>#REF!</v>
      </c>
      <c r="I304" s="68" t="e">
        <f>IF(AND('PARTICIPANT NAME LIST'!$G304=5,'PARTICIPANT NAME LIST'!#REF!="C"),"ü","")</f>
        <v>#REF!</v>
      </c>
      <c r="J304" s="68" t="e">
        <f>IF(AND('PARTICIPANT NAME LIST'!$G304=6,'PARTICIPANT NAME LIST'!#REF!="C"),"ü","")</f>
        <v>#REF!</v>
      </c>
      <c r="K304" s="68" t="e">
        <f>IF(AND('PARTICIPANT NAME LIST'!$G304=3,'PARTICIPANT NAME LIST'!#REF!="E"),"ü","")</f>
        <v>#REF!</v>
      </c>
      <c r="L304" s="68" t="e">
        <f>IF(AND('PARTICIPANT NAME LIST'!$G304=4,'PARTICIPANT NAME LIST'!#REF!="E"),"ü","")</f>
        <v>#REF!</v>
      </c>
      <c r="M304" s="68" t="e">
        <f>IF(AND('PARTICIPANT NAME LIST'!$G304=5,'PARTICIPANT NAME LIST'!#REF!="E"),"ü","")</f>
        <v>#REF!</v>
      </c>
      <c r="N304" s="68" t="e">
        <f>IF(AND('PARTICIPANT NAME LIST'!$G304=6,'PARTICIPANT NAME LIST'!#REF!="E"),"ü","")</f>
        <v>#REF!</v>
      </c>
      <c r="O304" s="68" t="e">
        <f>IF(AND('PARTICIPANT NAME LIST'!$G304=3,'PARTICIPANT NAME LIST'!#REF!="M"),"ü","")</f>
        <v>#REF!</v>
      </c>
      <c r="P304" s="68" t="e">
        <f>IF(AND('PARTICIPANT NAME LIST'!$G304=4,'PARTICIPANT NAME LIST'!#REF!="M"),"ü","")</f>
        <v>#REF!</v>
      </c>
      <c r="Q304" s="68" t="e">
        <f>IF(AND('PARTICIPANT NAME LIST'!$G304=5,'PARTICIPANT NAME LIST'!#REF!="M"),"ü","")</f>
        <v>#REF!</v>
      </c>
      <c r="R304" s="68" t="e">
        <f>IF(AND('PARTICIPANT NAME LIST'!$G304=6,'PARTICIPANT NAME LIST'!#REF!="M"),"ü","")</f>
        <v>#REF!</v>
      </c>
      <c r="S304" s="52"/>
      <c r="T304" s="52"/>
      <c r="U304" s="52"/>
      <c r="V304" s="52"/>
      <c r="W304" s="52"/>
      <c r="X304" s="52"/>
      <c r="Y304" s="52"/>
      <c r="Z304" s="52"/>
    </row>
    <row r="305" spans="1:26" ht="20.25" customHeight="1">
      <c r="A305" s="63" t="str">
        <f>IF(OR(ISBLANK('PARTICIPANT NAME LIST'!$B305),'PARTICIPANT NAME LIST'!G305=7,'PARTICIPANT NAME LIST'!G305=8,'PARTICIPANT NAME LIST'!G305=9,'PARTICIPANT NAME LIST'!G305=10,'PARTICIPANT NAME LIST'!G305=11,'PARTICIPANT NAME LIST'!G305=12),"",COUNTA('PARTICIPANT NAME LIST'!$B$9:$B305)-COUNTIFS('PARTICIPANT NAME LIST'!$G$9:$G305,"&gt;=7",'PARTICIPANT NAME LIST'!$G$9:$G305,"&lt;=12"))</f>
        <v/>
      </c>
      <c r="B305" s="64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LIST'!$B305))</f>
        <v/>
      </c>
      <c r="C305" s="55"/>
      <c r="D305" s="65"/>
      <c r="E305" s="66" t="str">
        <f>IF(OR(ISBLANK('PARTICIPANT NAME LIST'!$B305),'PARTICIPANT NAME LIST'!$G305=7,'PARTICIPANT NAME LIST'!$G305=8,'PARTICIPANT NAME LIST'!$G305=9,'PARTICIPANT NAME LIST'!$G305=10,'PARTICIPANT NAME LIST'!$G305=11,'PARTICIPANT NAME LIST'!$G305=12),"",'PARTICIPANT NAME LIST'!$F305)</f>
        <v/>
      </c>
      <c r="F305" s="67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LIST'!$H305))</f>
        <v/>
      </c>
      <c r="G305" s="68" t="e">
        <f>IF(AND('PARTICIPANT NAME LIST'!$G305=3,'PARTICIPANT NAME LIST'!#REF!="C"),"ü","")</f>
        <v>#REF!</v>
      </c>
      <c r="H305" s="68" t="e">
        <f>IF(AND('PARTICIPANT NAME LIST'!$G305=4,'PARTICIPANT NAME LIST'!#REF!="C"),"ü","")</f>
        <v>#REF!</v>
      </c>
      <c r="I305" s="68" t="e">
        <f>IF(AND('PARTICIPANT NAME LIST'!$G305=5,'PARTICIPANT NAME LIST'!#REF!="C"),"ü","")</f>
        <v>#REF!</v>
      </c>
      <c r="J305" s="68" t="e">
        <f>IF(AND('PARTICIPANT NAME LIST'!$G305=6,'PARTICIPANT NAME LIST'!#REF!="C"),"ü","")</f>
        <v>#REF!</v>
      </c>
      <c r="K305" s="68" t="e">
        <f>IF(AND('PARTICIPANT NAME LIST'!$G305=3,'PARTICIPANT NAME LIST'!#REF!="E"),"ü","")</f>
        <v>#REF!</v>
      </c>
      <c r="L305" s="68" t="e">
        <f>IF(AND('PARTICIPANT NAME LIST'!$G305=4,'PARTICIPANT NAME LIST'!#REF!="E"),"ü","")</f>
        <v>#REF!</v>
      </c>
      <c r="M305" s="68" t="e">
        <f>IF(AND('PARTICIPANT NAME LIST'!$G305=5,'PARTICIPANT NAME LIST'!#REF!="E"),"ü","")</f>
        <v>#REF!</v>
      </c>
      <c r="N305" s="68" t="e">
        <f>IF(AND('PARTICIPANT NAME LIST'!$G305=6,'PARTICIPANT NAME LIST'!#REF!="E"),"ü","")</f>
        <v>#REF!</v>
      </c>
      <c r="O305" s="68" t="e">
        <f>IF(AND('PARTICIPANT NAME LIST'!$G305=3,'PARTICIPANT NAME LIST'!#REF!="M"),"ü","")</f>
        <v>#REF!</v>
      </c>
      <c r="P305" s="68" t="e">
        <f>IF(AND('PARTICIPANT NAME LIST'!$G305=4,'PARTICIPANT NAME LIST'!#REF!="M"),"ü","")</f>
        <v>#REF!</v>
      </c>
      <c r="Q305" s="68" t="e">
        <f>IF(AND('PARTICIPANT NAME LIST'!$G305=5,'PARTICIPANT NAME LIST'!#REF!="M"),"ü","")</f>
        <v>#REF!</v>
      </c>
      <c r="R305" s="68" t="e">
        <f>IF(AND('PARTICIPANT NAME LIST'!$G305=6,'PARTICIPANT NAME LIST'!#REF!="M"),"ü","")</f>
        <v>#REF!</v>
      </c>
      <c r="S305" s="52"/>
      <c r="T305" s="52"/>
      <c r="U305" s="52"/>
      <c r="V305" s="52"/>
      <c r="W305" s="52"/>
      <c r="X305" s="52"/>
      <c r="Y305" s="52"/>
      <c r="Z305" s="52"/>
    </row>
    <row r="306" spans="1:26" ht="20.25" customHeight="1">
      <c r="A306" s="63" t="str">
        <f>IF(OR(ISBLANK('PARTICIPANT NAME LIST'!$B306),'PARTICIPANT NAME LIST'!G306=7,'PARTICIPANT NAME LIST'!G306=8,'PARTICIPANT NAME LIST'!G306=9,'PARTICIPANT NAME LIST'!G306=10,'PARTICIPANT NAME LIST'!G306=11,'PARTICIPANT NAME LIST'!G306=12),"",COUNTA('PARTICIPANT NAME LIST'!$B$9:$B306)-COUNTIFS('PARTICIPANT NAME LIST'!$G$9:$G306,"&gt;=7",'PARTICIPANT NAME LIST'!$G$9:$G306,"&lt;=12"))</f>
        <v/>
      </c>
      <c r="B306" s="64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LIST'!$B306))</f>
        <v/>
      </c>
      <c r="C306" s="55"/>
      <c r="D306" s="65"/>
      <c r="E306" s="66" t="str">
        <f>IF(OR(ISBLANK('PARTICIPANT NAME LIST'!$B306),'PARTICIPANT NAME LIST'!$G306=7,'PARTICIPANT NAME LIST'!$G306=8,'PARTICIPANT NAME LIST'!$G306=9,'PARTICIPANT NAME LIST'!$G306=10,'PARTICIPANT NAME LIST'!$G306=11,'PARTICIPANT NAME LIST'!$G306=12),"",'PARTICIPANT NAME LIST'!$F306)</f>
        <v/>
      </c>
      <c r="F306" s="67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LIST'!$H306))</f>
        <v/>
      </c>
      <c r="G306" s="68" t="e">
        <f>IF(AND('PARTICIPANT NAME LIST'!$G306=3,'PARTICIPANT NAME LIST'!#REF!="C"),"ü","")</f>
        <v>#REF!</v>
      </c>
      <c r="H306" s="68" t="e">
        <f>IF(AND('PARTICIPANT NAME LIST'!$G306=4,'PARTICIPANT NAME LIST'!#REF!="C"),"ü","")</f>
        <v>#REF!</v>
      </c>
      <c r="I306" s="68" t="e">
        <f>IF(AND('PARTICIPANT NAME LIST'!$G306=5,'PARTICIPANT NAME LIST'!#REF!="C"),"ü","")</f>
        <v>#REF!</v>
      </c>
      <c r="J306" s="68" t="e">
        <f>IF(AND('PARTICIPANT NAME LIST'!$G306=6,'PARTICIPANT NAME LIST'!#REF!="C"),"ü","")</f>
        <v>#REF!</v>
      </c>
      <c r="K306" s="68" t="e">
        <f>IF(AND('PARTICIPANT NAME LIST'!$G306=3,'PARTICIPANT NAME LIST'!#REF!="E"),"ü","")</f>
        <v>#REF!</v>
      </c>
      <c r="L306" s="68" t="e">
        <f>IF(AND('PARTICIPANT NAME LIST'!$G306=4,'PARTICIPANT NAME LIST'!#REF!="E"),"ü","")</f>
        <v>#REF!</v>
      </c>
      <c r="M306" s="68" t="e">
        <f>IF(AND('PARTICIPANT NAME LIST'!$G306=5,'PARTICIPANT NAME LIST'!#REF!="E"),"ü","")</f>
        <v>#REF!</v>
      </c>
      <c r="N306" s="68" t="e">
        <f>IF(AND('PARTICIPANT NAME LIST'!$G306=6,'PARTICIPANT NAME LIST'!#REF!="E"),"ü","")</f>
        <v>#REF!</v>
      </c>
      <c r="O306" s="68" t="e">
        <f>IF(AND('PARTICIPANT NAME LIST'!$G306=3,'PARTICIPANT NAME LIST'!#REF!="M"),"ü","")</f>
        <v>#REF!</v>
      </c>
      <c r="P306" s="68" t="e">
        <f>IF(AND('PARTICIPANT NAME LIST'!$G306=4,'PARTICIPANT NAME LIST'!#REF!="M"),"ü","")</f>
        <v>#REF!</v>
      </c>
      <c r="Q306" s="68" t="e">
        <f>IF(AND('PARTICIPANT NAME LIST'!$G306=5,'PARTICIPANT NAME LIST'!#REF!="M"),"ü","")</f>
        <v>#REF!</v>
      </c>
      <c r="R306" s="68" t="e">
        <f>IF(AND('PARTICIPANT NAME LIST'!$G306=6,'PARTICIPANT NAME LIST'!#REF!="M"),"ü","")</f>
        <v>#REF!</v>
      </c>
      <c r="S306" s="52"/>
      <c r="T306" s="52"/>
      <c r="U306" s="52"/>
      <c r="V306" s="52"/>
      <c r="W306" s="52"/>
      <c r="X306" s="52"/>
      <c r="Y306" s="52"/>
      <c r="Z306" s="52"/>
    </row>
    <row r="307" spans="1:26" ht="20.25" customHeight="1">
      <c r="A307" s="63" t="str">
        <f>IF(OR(ISBLANK('PARTICIPANT NAME LIST'!$B307),'PARTICIPANT NAME LIST'!G307=7,'PARTICIPANT NAME LIST'!G307=8,'PARTICIPANT NAME LIST'!G307=9,'PARTICIPANT NAME LIST'!G307=10,'PARTICIPANT NAME LIST'!G307=11,'PARTICIPANT NAME LIST'!G307=12),"",COUNTA('PARTICIPANT NAME LIST'!$B$9:$B307)-COUNTIFS('PARTICIPANT NAME LIST'!$G$9:$G307,"&gt;=7",'PARTICIPANT NAME LIST'!$G$9:$G307,"&lt;=12"))</f>
        <v/>
      </c>
      <c r="B307" s="64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LIST'!$B307))</f>
        <v/>
      </c>
      <c r="C307" s="55"/>
      <c r="D307" s="65"/>
      <c r="E307" s="66" t="str">
        <f>IF(OR(ISBLANK('PARTICIPANT NAME LIST'!$B307),'PARTICIPANT NAME LIST'!$G307=7,'PARTICIPANT NAME LIST'!$G307=8,'PARTICIPANT NAME LIST'!$G307=9,'PARTICIPANT NAME LIST'!$G307=10,'PARTICIPANT NAME LIST'!$G307=11,'PARTICIPANT NAME LIST'!$G307=12),"",'PARTICIPANT NAME LIST'!$F307)</f>
        <v/>
      </c>
      <c r="F307" s="67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LIST'!$H307))</f>
        <v/>
      </c>
      <c r="G307" s="68" t="e">
        <f>IF(AND('PARTICIPANT NAME LIST'!$G307=3,'PARTICIPANT NAME LIST'!#REF!="C"),"ü","")</f>
        <v>#REF!</v>
      </c>
      <c r="H307" s="68" t="e">
        <f>IF(AND('PARTICIPANT NAME LIST'!$G307=4,'PARTICIPANT NAME LIST'!#REF!="C"),"ü","")</f>
        <v>#REF!</v>
      </c>
      <c r="I307" s="68" t="e">
        <f>IF(AND('PARTICIPANT NAME LIST'!$G307=5,'PARTICIPANT NAME LIST'!#REF!="C"),"ü","")</f>
        <v>#REF!</v>
      </c>
      <c r="J307" s="68" t="e">
        <f>IF(AND('PARTICIPANT NAME LIST'!$G307=6,'PARTICIPANT NAME LIST'!#REF!="C"),"ü","")</f>
        <v>#REF!</v>
      </c>
      <c r="K307" s="68" t="e">
        <f>IF(AND('PARTICIPANT NAME LIST'!$G307=3,'PARTICIPANT NAME LIST'!#REF!="E"),"ü","")</f>
        <v>#REF!</v>
      </c>
      <c r="L307" s="68" t="e">
        <f>IF(AND('PARTICIPANT NAME LIST'!$G307=4,'PARTICIPANT NAME LIST'!#REF!="E"),"ü","")</f>
        <v>#REF!</v>
      </c>
      <c r="M307" s="68" t="e">
        <f>IF(AND('PARTICIPANT NAME LIST'!$G307=5,'PARTICIPANT NAME LIST'!#REF!="E"),"ü","")</f>
        <v>#REF!</v>
      </c>
      <c r="N307" s="68" t="e">
        <f>IF(AND('PARTICIPANT NAME LIST'!$G307=6,'PARTICIPANT NAME LIST'!#REF!="E"),"ü","")</f>
        <v>#REF!</v>
      </c>
      <c r="O307" s="68" t="e">
        <f>IF(AND('PARTICIPANT NAME LIST'!$G307=3,'PARTICIPANT NAME LIST'!#REF!="M"),"ü","")</f>
        <v>#REF!</v>
      </c>
      <c r="P307" s="68" t="e">
        <f>IF(AND('PARTICIPANT NAME LIST'!$G307=4,'PARTICIPANT NAME LIST'!#REF!="M"),"ü","")</f>
        <v>#REF!</v>
      </c>
      <c r="Q307" s="68" t="e">
        <f>IF(AND('PARTICIPANT NAME LIST'!$G307=5,'PARTICIPANT NAME LIST'!#REF!="M"),"ü","")</f>
        <v>#REF!</v>
      </c>
      <c r="R307" s="68" t="e">
        <f>IF(AND('PARTICIPANT NAME LIST'!$G307=6,'PARTICIPANT NAME LIST'!#REF!="M"),"ü","")</f>
        <v>#REF!</v>
      </c>
      <c r="S307" s="52"/>
      <c r="T307" s="52"/>
      <c r="U307" s="52"/>
      <c r="V307" s="52"/>
      <c r="W307" s="52"/>
      <c r="X307" s="52"/>
      <c r="Y307" s="52"/>
      <c r="Z307" s="52"/>
    </row>
    <row r="308" spans="1:26" ht="20.25" customHeight="1">
      <c r="A308" s="63" t="str">
        <f>IF(OR(ISBLANK('PARTICIPANT NAME LIST'!$B308),'PARTICIPANT NAME LIST'!G308=7,'PARTICIPANT NAME LIST'!G308=8,'PARTICIPANT NAME LIST'!G308=9,'PARTICIPANT NAME LIST'!G308=10,'PARTICIPANT NAME LIST'!G308=11,'PARTICIPANT NAME LIST'!G308=12),"",COUNTA('PARTICIPANT NAME LIST'!$B$9:$B308)-COUNTIFS('PARTICIPANT NAME LIST'!$G$9:$G308,"&gt;=7",'PARTICIPANT NAME LIST'!$G$9:$G308,"&lt;=12"))</f>
        <v/>
      </c>
      <c r="B308" s="64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LIST'!$B308))</f>
        <v/>
      </c>
      <c r="C308" s="55"/>
      <c r="D308" s="65"/>
      <c r="E308" s="66" t="str">
        <f>IF(OR(ISBLANK('PARTICIPANT NAME LIST'!$B308),'PARTICIPANT NAME LIST'!$G308=7,'PARTICIPANT NAME LIST'!$G308=8,'PARTICIPANT NAME LIST'!$G308=9,'PARTICIPANT NAME LIST'!$G308=10,'PARTICIPANT NAME LIST'!$G308=11,'PARTICIPANT NAME LIST'!$G308=12),"",'PARTICIPANT NAME LIST'!$F308)</f>
        <v/>
      </c>
      <c r="F308" s="67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LIST'!$H308))</f>
        <v/>
      </c>
      <c r="G308" s="68" t="e">
        <f>IF(AND('PARTICIPANT NAME LIST'!$G308=3,'PARTICIPANT NAME LIST'!#REF!="C"),"ü","")</f>
        <v>#REF!</v>
      </c>
      <c r="H308" s="68" t="e">
        <f>IF(AND('PARTICIPANT NAME LIST'!$G308=4,'PARTICIPANT NAME LIST'!#REF!="C"),"ü","")</f>
        <v>#REF!</v>
      </c>
      <c r="I308" s="68" t="e">
        <f>IF(AND('PARTICIPANT NAME LIST'!$G308=5,'PARTICIPANT NAME LIST'!#REF!="C"),"ü","")</f>
        <v>#REF!</v>
      </c>
      <c r="J308" s="68" t="e">
        <f>IF(AND('PARTICIPANT NAME LIST'!$G308=6,'PARTICIPANT NAME LIST'!#REF!="C"),"ü","")</f>
        <v>#REF!</v>
      </c>
      <c r="K308" s="68" t="e">
        <f>IF(AND('PARTICIPANT NAME LIST'!$G308=3,'PARTICIPANT NAME LIST'!#REF!="E"),"ü","")</f>
        <v>#REF!</v>
      </c>
      <c r="L308" s="68" t="e">
        <f>IF(AND('PARTICIPANT NAME LIST'!$G308=4,'PARTICIPANT NAME LIST'!#REF!="E"),"ü","")</f>
        <v>#REF!</v>
      </c>
      <c r="M308" s="68" t="e">
        <f>IF(AND('PARTICIPANT NAME LIST'!$G308=5,'PARTICIPANT NAME LIST'!#REF!="E"),"ü","")</f>
        <v>#REF!</v>
      </c>
      <c r="N308" s="68" t="e">
        <f>IF(AND('PARTICIPANT NAME LIST'!$G308=6,'PARTICIPANT NAME LIST'!#REF!="E"),"ü","")</f>
        <v>#REF!</v>
      </c>
      <c r="O308" s="68" t="e">
        <f>IF(AND('PARTICIPANT NAME LIST'!$G308=3,'PARTICIPANT NAME LIST'!#REF!="M"),"ü","")</f>
        <v>#REF!</v>
      </c>
      <c r="P308" s="68" t="e">
        <f>IF(AND('PARTICIPANT NAME LIST'!$G308=4,'PARTICIPANT NAME LIST'!#REF!="M"),"ü","")</f>
        <v>#REF!</v>
      </c>
      <c r="Q308" s="68" t="e">
        <f>IF(AND('PARTICIPANT NAME LIST'!$G308=5,'PARTICIPANT NAME LIST'!#REF!="M"),"ü","")</f>
        <v>#REF!</v>
      </c>
      <c r="R308" s="68" t="e">
        <f>IF(AND('PARTICIPANT NAME LIST'!$G308=6,'PARTICIPANT NAME LIST'!#REF!="M"),"ü","")</f>
        <v>#REF!</v>
      </c>
      <c r="S308" s="52"/>
      <c r="T308" s="52"/>
      <c r="U308" s="52"/>
      <c r="V308" s="52"/>
      <c r="W308" s="52"/>
      <c r="X308" s="52"/>
      <c r="Y308" s="52"/>
      <c r="Z308" s="52"/>
    </row>
    <row r="309" spans="1:26" ht="20.25" customHeight="1">
      <c r="A309" s="63" t="str">
        <f>IF(OR(ISBLANK('PARTICIPANT NAME LIST'!$B309),'PARTICIPANT NAME LIST'!G309=7,'PARTICIPANT NAME LIST'!G309=8,'PARTICIPANT NAME LIST'!G309=9,'PARTICIPANT NAME LIST'!G309=10,'PARTICIPANT NAME LIST'!G309=11,'PARTICIPANT NAME LIST'!G309=12),"",COUNTA('PARTICIPANT NAME LIST'!$B$9:$B309)-COUNTIFS('PARTICIPANT NAME LIST'!$G$9:$G309,"&gt;=7",'PARTICIPANT NAME LIST'!$G$9:$G309,"&lt;=12"))</f>
        <v/>
      </c>
      <c r="B309" s="64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LIST'!$B309))</f>
        <v/>
      </c>
      <c r="C309" s="55"/>
      <c r="D309" s="65"/>
      <c r="E309" s="66" t="str">
        <f>IF(OR(ISBLANK('PARTICIPANT NAME LIST'!$B309),'PARTICIPANT NAME LIST'!$G309=7,'PARTICIPANT NAME LIST'!$G309=8,'PARTICIPANT NAME LIST'!$G309=9,'PARTICIPANT NAME LIST'!$G309=10,'PARTICIPANT NAME LIST'!$G309=11,'PARTICIPANT NAME LIST'!$G309=12),"",'PARTICIPANT NAME LIST'!$F309)</f>
        <v/>
      </c>
      <c r="F309" s="67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LIST'!$H309))</f>
        <v/>
      </c>
      <c r="G309" s="68" t="e">
        <f>IF(AND('PARTICIPANT NAME LIST'!$G309=3,'PARTICIPANT NAME LIST'!#REF!="C"),"ü","")</f>
        <v>#REF!</v>
      </c>
      <c r="H309" s="68" t="e">
        <f>IF(AND('PARTICIPANT NAME LIST'!$G309=4,'PARTICIPANT NAME LIST'!#REF!="C"),"ü","")</f>
        <v>#REF!</v>
      </c>
      <c r="I309" s="68" t="e">
        <f>IF(AND('PARTICIPANT NAME LIST'!$G309=5,'PARTICIPANT NAME LIST'!#REF!="C"),"ü","")</f>
        <v>#REF!</v>
      </c>
      <c r="J309" s="68" t="e">
        <f>IF(AND('PARTICIPANT NAME LIST'!$G309=6,'PARTICIPANT NAME LIST'!#REF!="C"),"ü","")</f>
        <v>#REF!</v>
      </c>
      <c r="K309" s="68" t="e">
        <f>IF(AND('PARTICIPANT NAME LIST'!$G309=3,'PARTICIPANT NAME LIST'!#REF!="E"),"ü","")</f>
        <v>#REF!</v>
      </c>
      <c r="L309" s="68" t="e">
        <f>IF(AND('PARTICIPANT NAME LIST'!$G309=4,'PARTICIPANT NAME LIST'!#REF!="E"),"ü","")</f>
        <v>#REF!</v>
      </c>
      <c r="M309" s="68" t="e">
        <f>IF(AND('PARTICIPANT NAME LIST'!$G309=5,'PARTICIPANT NAME LIST'!#REF!="E"),"ü","")</f>
        <v>#REF!</v>
      </c>
      <c r="N309" s="68" t="e">
        <f>IF(AND('PARTICIPANT NAME LIST'!$G309=6,'PARTICIPANT NAME LIST'!#REF!="E"),"ü","")</f>
        <v>#REF!</v>
      </c>
      <c r="O309" s="68" t="e">
        <f>IF(AND('PARTICIPANT NAME LIST'!$G309=3,'PARTICIPANT NAME LIST'!#REF!="M"),"ü","")</f>
        <v>#REF!</v>
      </c>
      <c r="P309" s="68" t="e">
        <f>IF(AND('PARTICIPANT NAME LIST'!$G309=4,'PARTICIPANT NAME LIST'!#REF!="M"),"ü","")</f>
        <v>#REF!</v>
      </c>
      <c r="Q309" s="68" t="e">
        <f>IF(AND('PARTICIPANT NAME LIST'!$G309=5,'PARTICIPANT NAME LIST'!#REF!="M"),"ü","")</f>
        <v>#REF!</v>
      </c>
      <c r="R309" s="68" t="e">
        <f>IF(AND('PARTICIPANT NAME LIST'!$G309=6,'PARTICIPANT NAME LIST'!#REF!="M"),"ü","")</f>
        <v>#REF!</v>
      </c>
      <c r="S309" s="52"/>
      <c r="T309" s="52"/>
      <c r="U309" s="52"/>
      <c r="V309" s="52"/>
      <c r="W309" s="52"/>
      <c r="X309" s="52"/>
      <c r="Y309" s="52"/>
      <c r="Z309" s="52"/>
    </row>
    <row r="310" spans="1:26" ht="20.25" customHeight="1">
      <c r="A310" s="63" t="str">
        <f>IF(OR(ISBLANK('PARTICIPANT NAME LIST'!$B310),'PARTICIPANT NAME LIST'!G310=7,'PARTICIPANT NAME LIST'!G310=8,'PARTICIPANT NAME LIST'!G310=9,'PARTICIPANT NAME LIST'!G310=10,'PARTICIPANT NAME LIST'!G310=11,'PARTICIPANT NAME LIST'!G310=12),"",COUNTA('PARTICIPANT NAME LIST'!$B$9:$B310)-COUNTIFS('PARTICIPANT NAME LIST'!$G$9:$G310,"&gt;=7",'PARTICIPANT NAME LIST'!$G$9:$G310,"&lt;=12"))</f>
        <v/>
      </c>
      <c r="B310" s="64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LIST'!$B310))</f>
        <v/>
      </c>
      <c r="C310" s="55"/>
      <c r="D310" s="65"/>
      <c r="E310" s="66" t="str">
        <f>IF(OR(ISBLANK('PARTICIPANT NAME LIST'!$B310),'PARTICIPANT NAME LIST'!$G310=7,'PARTICIPANT NAME LIST'!$G310=8,'PARTICIPANT NAME LIST'!$G310=9,'PARTICIPANT NAME LIST'!$G310=10,'PARTICIPANT NAME LIST'!$G310=11,'PARTICIPANT NAME LIST'!$G310=12),"",'PARTICIPANT NAME LIST'!$F310)</f>
        <v/>
      </c>
      <c r="F310" s="67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LIST'!$H310))</f>
        <v/>
      </c>
      <c r="G310" s="68" t="e">
        <f>IF(AND('PARTICIPANT NAME LIST'!$G310=3,'PARTICIPANT NAME LIST'!#REF!="C"),"ü","")</f>
        <v>#REF!</v>
      </c>
      <c r="H310" s="68" t="e">
        <f>IF(AND('PARTICIPANT NAME LIST'!$G310=4,'PARTICIPANT NAME LIST'!#REF!="C"),"ü","")</f>
        <v>#REF!</v>
      </c>
      <c r="I310" s="68" t="e">
        <f>IF(AND('PARTICIPANT NAME LIST'!$G310=5,'PARTICIPANT NAME LIST'!#REF!="C"),"ü","")</f>
        <v>#REF!</v>
      </c>
      <c r="J310" s="68" t="e">
        <f>IF(AND('PARTICIPANT NAME LIST'!$G310=6,'PARTICIPANT NAME LIST'!#REF!="C"),"ü","")</f>
        <v>#REF!</v>
      </c>
      <c r="K310" s="68" t="e">
        <f>IF(AND('PARTICIPANT NAME LIST'!$G310=3,'PARTICIPANT NAME LIST'!#REF!="E"),"ü","")</f>
        <v>#REF!</v>
      </c>
      <c r="L310" s="68" t="e">
        <f>IF(AND('PARTICIPANT NAME LIST'!$G310=4,'PARTICIPANT NAME LIST'!#REF!="E"),"ü","")</f>
        <v>#REF!</v>
      </c>
      <c r="M310" s="68" t="e">
        <f>IF(AND('PARTICIPANT NAME LIST'!$G310=5,'PARTICIPANT NAME LIST'!#REF!="E"),"ü","")</f>
        <v>#REF!</v>
      </c>
      <c r="N310" s="68" t="e">
        <f>IF(AND('PARTICIPANT NAME LIST'!$G310=6,'PARTICIPANT NAME LIST'!#REF!="E"),"ü","")</f>
        <v>#REF!</v>
      </c>
      <c r="O310" s="68" t="e">
        <f>IF(AND('PARTICIPANT NAME LIST'!$G310=3,'PARTICIPANT NAME LIST'!#REF!="M"),"ü","")</f>
        <v>#REF!</v>
      </c>
      <c r="P310" s="68" t="e">
        <f>IF(AND('PARTICIPANT NAME LIST'!$G310=4,'PARTICIPANT NAME LIST'!#REF!="M"),"ü","")</f>
        <v>#REF!</v>
      </c>
      <c r="Q310" s="68" t="e">
        <f>IF(AND('PARTICIPANT NAME LIST'!$G310=5,'PARTICIPANT NAME LIST'!#REF!="M"),"ü","")</f>
        <v>#REF!</v>
      </c>
      <c r="R310" s="68" t="e">
        <f>IF(AND('PARTICIPANT NAME LIST'!$G310=6,'PARTICIPANT NAME LIST'!#REF!="M"),"ü","")</f>
        <v>#REF!</v>
      </c>
      <c r="S310" s="52"/>
      <c r="T310" s="52"/>
      <c r="U310" s="52"/>
      <c r="V310" s="52"/>
      <c r="W310" s="52"/>
      <c r="X310" s="52"/>
      <c r="Y310" s="52"/>
      <c r="Z310" s="52"/>
    </row>
    <row r="311" spans="1:26" ht="20.25" customHeight="1">
      <c r="A311" s="63" t="str">
        <f>IF(OR(ISBLANK('PARTICIPANT NAME LIST'!$B311),'PARTICIPANT NAME LIST'!G311=7,'PARTICIPANT NAME LIST'!G311=8,'PARTICIPANT NAME LIST'!G311=9,'PARTICIPANT NAME LIST'!G311=10,'PARTICIPANT NAME LIST'!G311=11,'PARTICIPANT NAME LIST'!G311=12),"",COUNTA('PARTICIPANT NAME LIST'!$B$9:$B311)-COUNTIFS('PARTICIPANT NAME LIST'!$G$9:$G311,"&gt;=7",'PARTICIPANT NAME LIST'!$G$9:$G311,"&lt;=12"))</f>
        <v/>
      </c>
      <c r="B311" s="64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LIST'!$B311))</f>
        <v/>
      </c>
      <c r="C311" s="55"/>
      <c r="D311" s="65"/>
      <c r="E311" s="66" t="str">
        <f>IF(OR(ISBLANK('PARTICIPANT NAME LIST'!$B311),'PARTICIPANT NAME LIST'!$G311=7,'PARTICIPANT NAME LIST'!$G311=8,'PARTICIPANT NAME LIST'!$G311=9,'PARTICIPANT NAME LIST'!$G311=10,'PARTICIPANT NAME LIST'!$G311=11,'PARTICIPANT NAME LIST'!$G311=12),"",'PARTICIPANT NAME LIST'!$F311)</f>
        <v/>
      </c>
      <c r="F311" s="67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LIST'!$H311))</f>
        <v/>
      </c>
      <c r="G311" s="68" t="e">
        <f>IF(AND('PARTICIPANT NAME LIST'!$G311=3,'PARTICIPANT NAME LIST'!#REF!="C"),"ü","")</f>
        <v>#REF!</v>
      </c>
      <c r="H311" s="68" t="e">
        <f>IF(AND('PARTICIPANT NAME LIST'!$G311=4,'PARTICIPANT NAME LIST'!#REF!="C"),"ü","")</f>
        <v>#REF!</v>
      </c>
      <c r="I311" s="68" t="e">
        <f>IF(AND('PARTICIPANT NAME LIST'!$G311=5,'PARTICIPANT NAME LIST'!#REF!="C"),"ü","")</f>
        <v>#REF!</v>
      </c>
      <c r="J311" s="68" t="e">
        <f>IF(AND('PARTICIPANT NAME LIST'!$G311=6,'PARTICIPANT NAME LIST'!#REF!="C"),"ü","")</f>
        <v>#REF!</v>
      </c>
      <c r="K311" s="68" t="e">
        <f>IF(AND('PARTICIPANT NAME LIST'!$G311=3,'PARTICIPANT NAME LIST'!#REF!="E"),"ü","")</f>
        <v>#REF!</v>
      </c>
      <c r="L311" s="68" t="e">
        <f>IF(AND('PARTICIPANT NAME LIST'!$G311=4,'PARTICIPANT NAME LIST'!#REF!="E"),"ü","")</f>
        <v>#REF!</v>
      </c>
      <c r="M311" s="68" t="e">
        <f>IF(AND('PARTICIPANT NAME LIST'!$G311=5,'PARTICIPANT NAME LIST'!#REF!="E"),"ü","")</f>
        <v>#REF!</v>
      </c>
      <c r="N311" s="68" t="e">
        <f>IF(AND('PARTICIPANT NAME LIST'!$G311=6,'PARTICIPANT NAME LIST'!#REF!="E"),"ü","")</f>
        <v>#REF!</v>
      </c>
      <c r="O311" s="68" t="e">
        <f>IF(AND('PARTICIPANT NAME LIST'!$G311=3,'PARTICIPANT NAME LIST'!#REF!="M"),"ü","")</f>
        <v>#REF!</v>
      </c>
      <c r="P311" s="68" t="e">
        <f>IF(AND('PARTICIPANT NAME LIST'!$G311=4,'PARTICIPANT NAME LIST'!#REF!="M"),"ü","")</f>
        <v>#REF!</v>
      </c>
      <c r="Q311" s="68" t="e">
        <f>IF(AND('PARTICIPANT NAME LIST'!$G311=5,'PARTICIPANT NAME LIST'!#REF!="M"),"ü","")</f>
        <v>#REF!</v>
      </c>
      <c r="R311" s="68" t="e">
        <f>IF(AND('PARTICIPANT NAME LIST'!$G311=6,'PARTICIPANT NAME LIST'!#REF!="M"),"ü","")</f>
        <v>#REF!</v>
      </c>
      <c r="S311" s="52"/>
      <c r="T311" s="52"/>
      <c r="U311" s="52"/>
      <c r="V311" s="52"/>
      <c r="W311" s="52"/>
      <c r="X311" s="52"/>
      <c r="Y311" s="52"/>
      <c r="Z311" s="52"/>
    </row>
    <row r="312" spans="1:26" ht="20.25" customHeight="1">
      <c r="A312" s="63" t="str">
        <f>IF(OR(ISBLANK('PARTICIPANT NAME LIST'!$B312),'PARTICIPANT NAME LIST'!G312=7,'PARTICIPANT NAME LIST'!G312=8,'PARTICIPANT NAME LIST'!G312=9,'PARTICIPANT NAME LIST'!G312=10,'PARTICIPANT NAME LIST'!G312=11,'PARTICIPANT NAME LIST'!G312=12),"",COUNTA('PARTICIPANT NAME LIST'!$B$9:$B312)-COUNTIFS('PARTICIPANT NAME LIST'!$G$9:$G312,"&gt;=7",'PARTICIPANT NAME LIST'!$G$9:$G312,"&lt;=12"))</f>
        <v/>
      </c>
      <c r="B312" s="64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LIST'!$B312))</f>
        <v/>
      </c>
      <c r="C312" s="55"/>
      <c r="D312" s="65"/>
      <c r="E312" s="66" t="str">
        <f>IF(OR(ISBLANK('PARTICIPANT NAME LIST'!$B312),'PARTICIPANT NAME LIST'!$G312=7,'PARTICIPANT NAME LIST'!$G312=8,'PARTICIPANT NAME LIST'!$G312=9,'PARTICIPANT NAME LIST'!$G312=10,'PARTICIPANT NAME LIST'!$G312=11,'PARTICIPANT NAME LIST'!$G312=12),"",'PARTICIPANT NAME LIST'!$F312)</f>
        <v/>
      </c>
      <c r="F312" s="67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LIST'!$H312))</f>
        <v/>
      </c>
      <c r="G312" s="68" t="e">
        <f>IF(AND('PARTICIPANT NAME LIST'!$G312=3,'PARTICIPANT NAME LIST'!#REF!="C"),"ü","")</f>
        <v>#REF!</v>
      </c>
      <c r="H312" s="68" t="e">
        <f>IF(AND('PARTICIPANT NAME LIST'!$G312=4,'PARTICIPANT NAME LIST'!#REF!="C"),"ü","")</f>
        <v>#REF!</v>
      </c>
      <c r="I312" s="68" t="e">
        <f>IF(AND('PARTICIPANT NAME LIST'!$G312=5,'PARTICIPANT NAME LIST'!#REF!="C"),"ü","")</f>
        <v>#REF!</v>
      </c>
      <c r="J312" s="68" t="e">
        <f>IF(AND('PARTICIPANT NAME LIST'!$G312=6,'PARTICIPANT NAME LIST'!#REF!="C"),"ü","")</f>
        <v>#REF!</v>
      </c>
      <c r="K312" s="68" t="e">
        <f>IF(AND('PARTICIPANT NAME LIST'!$G312=3,'PARTICIPANT NAME LIST'!#REF!="E"),"ü","")</f>
        <v>#REF!</v>
      </c>
      <c r="L312" s="68" t="e">
        <f>IF(AND('PARTICIPANT NAME LIST'!$G312=4,'PARTICIPANT NAME LIST'!#REF!="E"),"ü","")</f>
        <v>#REF!</v>
      </c>
      <c r="M312" s="68" t="e">
        <f>IF(AND('PARTICIPANT NAME LIST'!$G312=5,'PARTICIPANT NAME LIST'!#REF!="E"),"ü","")</f>
        <v>#REF!</v>
      </c>
      <c r="N312" s="68" t="e">
        <f>IF(AND('PARTICIPANT NAME LIST'!$G312=6,'PARTICIPANT NAME LIST'!#REF!="E"),"ü","")</f>
        <v>#REF!</v>
      </c>
      <c r="O312" s="68" t="e">
        <f>IF(AND('PARTICIPANT NAME LIST'!$G312=3,'PARTICIPANT NAME LIST'!#REF!="M"),"ü","")</f>
        <v>#REF!</v>
      </c>
      <c r="P312" s="68" t="e">
        <f>IF(AND('PARTICIPANT NAME LIST'!$G312=4,'PARTICIPANT NAME LIST'!#REF!="M"),"ü","")</f>
        <v>#REF!</v>
      </c>
      <c r="Q312" s="68" t="e">
        <f>IF(AND('PARTICIPANT NAME LIST'!$G312=5,'PARTICIPANT NAME LIST'!#REF!="M"),"ü","")</f>
        <v>#REF!</v>
      </c>
      <c r="R312" s="68" t="e">
        <f>IF(AND('PARTICIPANT NAME LIST'!$G312=6,'PARTICIPANT NAME LIST'!#REF!="M"),"ü","")</f>
        <v>#REF!</v>
      </c>
      <c r="S312" s="52"/>
      <c r="T312" s="52"/>
      <c r="U312" s="52"/>
      <c r="V312" s="52"/>
      <c r="W312" s="52"/>
      <c r="X312" s="52"/>
      <c r="Y312" s="52"/>
      <c r="Z312" s="52"/>
    </row>
    <row r="313" spans="1:26" ht="20.25" customHeight="1">
      <c r="A313" s="63" t="str">
        <f>IF(OR(ISBLANK('PARTICIPANT NAME LIST'!$B313),'PARTICIPANT NAME LIST'!G313=7,'PARTICIPANT NAME LIST'!G313=8,'PARTICIPANT NAME LIST'!G313=9,'PARTICIPANT NAME LIST'!G313=10,'PARTICIPANT NAME LIST'!G313=11,'PARTICIPANT NAME LIST'!G313=12),"",COUNTA('PARTICIPANT NAME LIST'!$B$9:$B313)-COUNTIFS('PARTICIPANT NAME LIST'!$G$9:$G313,"&gt;=7",'PARTICIPANT NAME LIST'!$G$9:$G313,"&lt;=12"))</f>
        <v/>
      </c>
      <c r="B313" s="64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LIST'!$B313))</f>
        <v/>
      </c>
      <c r="C313" s="55"/>
      <c r="D313" s="65"/>
      <c r="E313" s="66" t="str">
        <f>IF(OR(ISBLANK('PARTICIPANT NAME LIST'!$B313),'PARTICIPANT NAME LIST'!$G313=7,'PARTICIPANT NAME LIST'!$G313=8,'PARTICIPANT NAME LIST'!$G313=9,'PARTICIPANT NAME LIST'!$G313=10,'PARTICIPANT NAME LIST'!$G313=11,'PARTICIPANT NAME LIST'!$G313=12),"",'PARTICIPANT NAME LIST'!$F313)</f>
        <v/>
      </c>
      <c r="F313" s="67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LIST'!$H313))</f>
        <v/>
      </c>
      <c r="G313" s="68" t="e">
        <f>IF(AND('PARTICIPANT NAME LIST'!$G313=3,'PARTICIPANT NAME LIST'!#REF!="C"),"ü","")</f>
        <v>#REF!</v>
      </c>
      <c r="H313" s="68" t="e">
        <f>IF(AND('PARTICIPANT NAME LIST'!$G313=4,'PARTICIPANT NAME LIST'!#REF!="C"),"ü","")</f>
        <v>#REF!</v>
      </c>
      <c r="I313" s="68" t="e">
        <f>IF(AND('PARTICIPANT NAME LIST'!$G313=5,'PARTICIPANT NAME LIST'!#REF!="C"),"ü","")</f>
        <v>#REF!</v>
      </c>
      <c r="J313" s="68" t="e">
        <f>IF(AND('PARTICIPANT NAME LIST'!$G313=6,'PARTICIPANT NAME LIST'!#REF!="C"),"ü","")</f>
        <v>#REF!</v>
      </c>
      <c r="K313" s="68" t="e">
        <f>IF(AND('PARTICIPANT NAME LIST'!$G313=3,'PARTICIPANT NAME LIST'!#REF!="E"),"ü","")</f>
        <v>#REF!</v>
      </c>
      <c r="L313" s="68" t="e">
        <f>IF(AND('PARTICIPANT NAME LIST'!$G313=4,'PARTICIPANT NAME LIST'!#REF!="E"),"ü","")</f>
        <v>#REF!</v>
      </c>
      <c r="M313" s="68" t="e">
        <f>IF(AND('PARTICIPANT NAME LIST'!$G313=5,'PARTICIPANT NAME LIST'!#REF!="E"),"ü","")</f>
        <v>#REF!</v>
      </c>
      <c r="N313" s="68" t="e">
        <f>IF(AND('PARTICIPANT NAME LIST'!$G313=6,'PARTICIPANT NAME LIST'!#REF!="E"),"ü","")</f>
        <v>#REF!</v>
      </c>
      <c r="O313" s="68" t="e">
        <f>IF(AND('PARTICIPANT NAME LIST'!$G313=3,'PARTICIPANT NAME LIST'!#REF!="M"),"ü","")</f>
        <v>#REF!</v>
      </c>
      <c r="P313" s="68" t="e">
        <f>IF(AND('PARTICIPANT NAME LIST'!$G313=4,'PARTICIPANT NAME LIST'!#REF!="M"),"ü","")</f>
        <v>#REF!</v>
      </c>
      <c r="Q313" s="68" t="e">
        <f>IF(AND('PARTICIPANT NAME LIST'!$G313=5,'PARTICIPANT NAME LIST'!#REF!="M"),"ü","")</f>
        <v>#REF!</v>
      </c>
      <c r="R313" s="68" t="e">
        <f>IF(AND('PARTICIPANT NAME LIST'!$G313=6,'PARTICIPANT NAME LIST'!#REF!="M"),"ü","")</f>
        <v>#REF!</v>
      </c>
      <c r="S313" s="52"/>
      <c r="T313" s="52"/>
      <c r="U313" s="52"/>
      <c r="V313" s="52"/>
      <c r="W313" s="52"/>
      <c r="X313" s="52"/>
      <c r="Y313" s="52"/>
      <c r="Z313" s="52"/>
    </row>
    <row r="314" spans="1:26" ht="20.25" customHeight="1">
      <c r="A314" s="63" t="str">
        <f>IF(OR(ISBLANK('PARTICIPANT NAME LIST'!$B314),'PARTICIPANT NAME LIST'!G314=7,'PARTICIPANT NAME LIST'!G314=8,'PARTICIPANT NAME LIST'!G314=9,'PARTICIPANT NAME LIST'!G314=10,'PARTICIPANT NAME LIST'!G314=11,'PARTICIPANT NAME LIST'!G314=12),"",COUNTA('PARTICIPANT NAME LIST'!$B$9:$B314)-COUNTIFS('PARTICIPANT NAME LIST'!$G$9:$G314,"&gt;=7",'PARTICIPANT NAME LIST'!$G$9:$G314,"&lt;=12"))</f>
        <v/>
      </c>
      <c r="B314" s="64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LIST'!$B314))</f>
        <v/>
      </c>
      <c r="C314" s="55"/>
      <c r="D314" s="65"/>
      <c r="E314" s="66" t="str">
        <f>IF(OR(ISBLANK('PARTICIPANT NAME LIST'!$B314),'PARTICIPANT NAME LIST'!$G314=7,'PARTICIPANT NAME LIST'!$G314=8,'PARTICIPANT NAME LIST'!$G314=9,'PARTICIPANT NAME LIST'!$G314=10,'PARTICIPANT NAME LIST'!$G314=11,'PARTICIPANT NAME LIST'!$G314=12),"",'PARTICIPANT NAME LIST'!$F314)</f>
        <v/>
      </c>
      <c r="F314" s="67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LIST'!$H314))</f>
        <v/>
      </c>
      <c r="G314" s="68" t="e">
        <f>IF(AND('PARTICIPANT NAME LIST'!$G314=3,'PARTICIPANT NAME LIST'!#REF!="C"),"ü","")</f>
        <v>#REF!</v>
      </c>
      <c r="H314" s="68" t="e">
        <f>IF(AND('PARTICIPANT NAME LIST'!$G314=4,'PARTICIPANT NAME LIST'!#REF!="C"),"ü","")</f>
        <v>#REF!</v>
      </c>
      <c r="I314" s="68" t="e">
        <f>IF(AND('PARTICIPANT NAME LIST'!$G314=5,'PARTICIPANT NAME LIST'!#REF!="C"),"ü","")</f>
        <v>#REF!</v>
      </c>
      <c r="J314" s="68" t="e">
        <f>IF(AND('PARTICIPANT NAME LIST'!$G314=6,'PARTICIPANT NAME LIST'!#REF!="C"),"ü","")</f>
        <v>#REF!</v>
      </c>
      <c r="K314" s="68" t="e">
        <f>IF(AND('PARTICIPANT NAME LIST'!$G314=3,'PARTICIPANT NAME LIST'!#REF!="E"),"ü","")</f>
        <v>#REF!</v>
      </c>
      <c r="L314" s="68" t="e">
        <f>IF(AND('PARTICIPANT NAME LIST'!$G314=4,'PARTICIPANT NAME LIST'!#REF!="E"),"ü","")</f>
        <v>#REF!</v>
      </c>
      <c r="M314" s="68" t="e">
        <f>IF(AND('PARTICIPANT NAME LIST'!$G314=5,'PARTICIPANT NAME LIST'!#REF!="E"),"ü","")</f>
        <v>#REF!</v>
      </c>
      <c r="N314" s="68" t="e">
        <f>IF(AND('PARTICIPANT NAME LIST'!$G314=6,'PARTICIPANT NAME LIST'!#REF!="E"),"ü","")</f>
        <v>#REF!</v>
      </c>
      <c r="O314" s="68" t="e">
        <f>IF(AND('PARTICIPANT NAME LIST'!$G314=3,'PARTICIPANT NAME LIST'!#REF!="M"),"ü","")</f>
        <v>#REF!</v>
      </c>
      <c r="P314" s="68" t="e">
        <f>IF(AND('PARTICIPANT NAME LIST'!$G314=4,'PARTICIPANT NAME LIST'!#REF!="M"),"ü","")</f>
        <v>#REF!</v>
      </c>
      <c r="Q314" s="68" t="e">
        <f>IF(AND('PARTICIPANT NAME LIST'!$G314=5,'PARTICIPANT NAME LIST'!#REF!="M"),"ü","")</f>
        <v>#REF!</v>
      </c>
      <c r="R314" s="68" t="e">
        <f>IF(AND('PARTICIPANT NAME LIST'!$G314=6,'PARTICIPANT NAME LIST'!#REF!="M"),"ü","")</f>
        <v>#REF!</v>
      </c>
      <c r="S314" s="52"/>
      <c r="T314" s="52"/>
      <c r="U314" s="52"/>
      <c r="V314" s="52"/>
      <c r="W314" s="52"/>
      <c r="X314" s="52"/>
      <c r="Y314" s="52"/>
      <c r="Z314" s="52"/>
    </row>
    <row r="315" spans="1:26" ht="20.25" customHeight="1">
      <c r="A315" s="63" t="str">
        <f>IF(OR(ISBLANK('PARTICIPANT NAME LIST'!$B315),'PARTICIPANT NAME LIST'!G315=7,'PARTICIPANT NAME LIST'!G315=8,'PARTICIPANT NAME LIST'!G315=9,'PARTICIPANT NAME LIST'!G315=10,'PARTICIPANT NAME LIST'!G315=11,'PARTICIPANT NAME LIST'!G315=12),"",COUNTA('PARTICIPANT NAME LIST'!$B$9:$B315)-COUNTIFS('PARTICIPANT NAME LIST'!$G$9:$G315,"&gt;=7",'PARTICIPANT NAME LIST'!$G$9:$G315,"&lt;=12"))</f>
        <v/>
      </c>
      <c r="B315" s="64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LIST'!$B315))</f>
        <v/>
      </c>
      <c r="C315" s="55"/>
      <c r="D315" s="65"/>
      <c r="E315" s="66" t="str">
        <f>IF(OR(ISBLANK('PARTICIPANT NAME LIST'!$B315),'PARTICIPANT NAME LIST'!$G315=7,'PARTICIPANT NAME LIST'!$G315=8,'PARTICIPANT NAME LIST'!$G315=9,'PARTICIPANT NAME LIST'!$G315=10,'PARTICIPANT NAME LIST'!$G315=11,'PARTICIPANT NAME LIST'!$G315=12),"",'PARTICIPANT NAME LIST'!$F315)</f>
        <v/>
      </c>
      <c r="F315" s="67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LIST'!$H315))</f>
        <v/>
      </c>
      <c r="G315" s="68" t="e">
        <f>IF(AND('PARTICIPANT NAME LIST'!$G315=3,'PARTICIPANT NAME LIST'!#REF!="C"),"ü","")</f>
        <v>#REF!</v>
      </c>
      <c r="H315" s="68" t="e">
        <f>IF(AND('PARTICIPANT NAME LIST'!$G315=4,'PARTICIPANT NAME LIST'!#REF!="C"),"ü","")</f>
        <v>#REF!</v>
      </c>
      <c r="I315" s="68" t="e">
        <f>IF(AND('PARTICIPANT NAME LIST'!$G315=5,'PARTICIPANT NAME LIST'!#REF!="C"),"ü","")</f>
        <v>#REF!</v>
      </c>
      <c r="J315" s="68" t="e">
        <f>IF(AND('PARTICIPANT NAME LIST'!$G315=6,'PARTICIPANT NAME LIST'!#REF!="C"),"ü","")</f>
        <v>#REF!</v>
      </c>
      <c r="K315" s="68" t="e">
        <f>IF(AND('PARTICIPANT NAME LIST'!$G315=3,'PARTICIPANT NAME LIST'!#REF!="E"),"ü","")</f>
        <v>#REF!</v>
      </c>
      <c r="L315" s="68" t="e">
        <f>IF(AND('PARTICIPANT NAME LIST'!$G315=4,'PARTICIPANT NAME LIST'!#REF!="E"),"ü","")</f>
        <v>#REF!</v>
      </c>
      <c r="M315" s="68" t="e">
        <f>IF(AND('PARTICIPANT NAME LIST'!$G315=5,'PARTICIPANT NAME LIST'!#REF!="E"),"ü","")</f>
        <v>#REF!</v>
      </c>
      <c r="N315" s="68" t="e">
        <f>IF(AND('PARTICIPANT NAME LIST'!$G315=6,'PARTICIPANT NAME LIST'!#REF!="E"),"ü","")</f>
        <v>#REF!</v>
      </c>
      <c r="O315" s="68" t="e">
        <f>IF(AND('PARTICIPANT NAME LIST'!$G315=3,'PARTICIPANT NAME LIST'!#REF!="M"),"ü","")</f>
        <v>#REF!</v>
      </c>
      <c r="P315" s="68" t="e">
        <f>IF(AND('PARTICIPANT NAME LIST'!$G315=4,'PARTICIPANT NAME LIST'!#REF!="M"),"ü","")</f>
        <v>#REF!</v>
      </c>
      <c r="Q315" s="68" t="e">
        <f>IF(AND('PARTICIPANT NAME LIST'!$G315=5,'PARTICIPANT NAME LIST'!#REF!="M"),"ü","")</f>
        <v>#REF!</v>
      </c>
      <c r="R315" s="68" t="e">
        <f>IF(AND('PARTICIPANT NAME LIST'!$G315=6,'PARTICIPANT NAME LIST'!#REF!="M"),"ü","")</f>
        <v>#REF!</v>
      </c>
      <c r="S315" s="52"/>
      <c r="T315" s="52"/>
      <c r="U315" s="52"/>
      <c r="V315" s="52"/>
      <c r="W315" s="52"/>
      <c r="X315" s="52"/>
      <c r="Y315" s="52"/>
      <c r="Z315" s="52"/>
    </row>
    <row r="316" spans="1:26" ht="20.25" customHeight="1">
      <c r="A316" s="63" t="str">
        <f>IF(OR(ISBLANK('PARTICIPANT NAME LIST'!$B316),'PARTICIPANT NAME LIST'!G316=7,'PARTICIPANT NAME LIST'!G316=8,'PARTICIPANT NAME LIST'!G316=9,'PARTICIPANT NAME LIST'!G316=10,'PARTICIPANT NAME LIST'!G316=11,'PARTICIPANT NAME LIST'!G316=12),"",COUNTA('PARTICIPANT NAME LIST'!$B$9:$B316)-COUNTIFS('PARTICIPANT NAME LIST'!$G$9:$G316,"&gt;=7",'PARTICIPANT NAME LIST'!$G$9:$G316,"&lt;=12"))</f>
        <v/>
      </c>
      <c r="B316" s="64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LIST'!$B316))</f>
        <v/>
      </c>
      <c r="C316" s="55"/>
      <c r="D316" s="65"/>
      <c r="E316" s="66" t="str">
        <f>IF(OR(ISBLANK('PARTICIPANT NAME LIST'!$B316),'PARTICIPANT NAME LIST'!$G316=7,'PARTICIPANT NAME LIST'!$G316=8,'PARTICIPANT NAME LIST'!$G316=9,'PARTICIPANT NAME LIST'!$G316=10,'PARTICIPANT NAME LIST'!$G316=11,'PARTICIPANT NAME LIST'!$G316=12),"",'PARTICIPANT NAME LIST'!$F316)</f>
        <v/>
      </c>
      <c r="F316" s="67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LIST'!$H316))</f>
        <v/>
      </c>
      <c r="G316" s="68" t="e">
        <f>IF(AND('PARTICIPANT NAME LIST'!$G316=3,'PARTICIPANT NAME LIST'!#REF!="C"),"ü","")</f>
        <v>#REF!</v>
      </c>
      <c r="H316" s="68" t="e">
        <f>IF(AND('PARTICIPANT NAME LIST'!$G316=4,'PARTICIPANT NAME LIST'!#REF!="C"),"ü","")</f>
        <v>#REF!</v>
      </c>
      <c r="I316" s="68" t="e">
        <f>IF(AND('PARTICIPANT NAME LIST'!$G316=5,'PARTICIPANT NAME LIST'!#REF!="C"),"ü","")</f>
        <v>#REF!</v>
      </c>
      <c r="J316" s="68" t="e">
        <f>IF(AND('PARTICIPANT NAME LIST'!$G316=6,'PARTICIPANT NAME LIST'!#REF!="C"),"ü","")</f>
        <v>#REF!</v>
      </c>
      <c r="K316" s="68" t="e">
        <f>IF(AND('PARTICIPANT NAME LIST'!$G316=3,'PARTICIPANT NAME LIST'!#REF!="E"),"ü","")</f>
        <v>#REF!</v>
      </c>
      <c r="L316" s="68" t="e">
        <f>IF(AND('PARTICIPANT NAME LIST'!$G316=4,'PARTICIPANT NAME LIST'!#REF!="E"),"ü","")</f>
        <v>#REF!</v>
      </c>
      <c r="M316" s="68" t="e">
        <f>IF(AND('PARTICIPANT NAME LIST'!$G316=5,'PARTICIPANT NAME LIST'!#REF!="E"),"ü","")</f>
        <v>#REF!</v>
      </c>
      <c r="N316" s="68" t="e">
        <f>IF(AND('PARTICIPANT NAME LIST'!$G316=6,'PARTICIPANT NAME LIST'!#REF!="E"),"ü","")</f>
        <v>#REF!</v>
      </c>
      <c r="O316" s="68" t="e">
        <f>IF(AND('PARTICIPANT NAME LIST'!$G316=3,'PARTICIPANT NAME LIST'!#REF!="M"),"ü","")</f>
        <v>#REF!</v>
      </c>
      <c r="P316" s="68" t="e">
        <f>IF(AND('PARTICIPANT NAME LIST'!$G316=4,'PARTICIPANT NAME LIST'!#REF!="M"),"ü","")</f>
        <v>#REF!</v>
      </c>
      <c r="Q316" s="68" t="e">
        <f>IF(AND('PARTICIPANT NAME LIST'!$G316=5,'PARTICIPANT NAME LIST'!#REF!="M"),"ü","")</f>
        <v>#REF!</v>
      </c>
      <c r="R316" s="68" t="e">
        <f>IF(AND('PARTICIPANT NAME LIST'!$G316=6,'PARTICIPANT NAME LIST'!#REF!="M"),"ü","")</f>
        <v>#REF!</v>
      </c>
      <c r="S316" s="52"/>
      <c r="T316" s="52"/>
      <c r="U316" s="52"/>
      <c r="V316" s="52"/>
      <c r="W316" s="52"/>
      <c r="X316" s="52"/>
      <c r="Y316" s="52"/>
      <c r="Z316" s="52"/>
    </row>
    <row r="317" spans="1:26" ht="20.25" customHeight="1">
      <c r="A317" s="63" t="str">
        <f>IF(OR(ISBLANK('PARTICIPANT NAME LIST'!$B317),'PARTICIPANT NAME LIST'!G317=7,'PARTICIPANT NAME LIST'!G317=8,'PARTICIPANT NAME LIST'!G317=9,'PARTICIPANT NAME LIST'!G317=10,'PARTICIPANT NAME LIST'!G317=11,'PARTICIPANT NAME LIST'!G317=12),"",COUNTA('PARTICIPANT NAME LIST'!$B$9:$B317)-COUNTIFS('PARTICIPANT NAME LIST'!$G$9:$G317,"&gt;=7",'PARTICIPANT NAME LIST'!$G$9:$G317,"&lt;=12"))</f>
        <v/>
      </c>
      <c r="B317" s="64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LIST'!$B317))</f>
        <v/>
      </c>
      <c r="C317" s="55"/>
      <c r="D317" s="65"/>
      <c r="E317" s="66" t="str">
        <f>IF(OR(ISBLANK('PARTICIPANT NAME LIST'!$B317),'PARTICIPANT NAME LIST'!$G317=7,'PARTICIPANT NAME LIST'!$G317=8,'PARTICIPANT NAME LIST'!$G317=9,'PARTICIPANT NAME LIST'!$G317=10,'PARTICIPANT NAME LIST'!$G317=11,'PARTICIPANT NAME LIST'!$G317=12),"",'PARTICIPANT NAME LIST'!$F317)</f>
        <v/>
      </c>
      <c r="F317" s="67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LIST'!$H317))</f>
        <v/>
      </c>
      <c r="G317" s="68" t="e">
        <f>IF(AND('PARTICIPANT NAME LIST'!$G317=3,'PARTICIPANT NAME LIST'!#REF!="C"),"ü","")</f>
        <v>#REF!</v>
      </c>
      <c r="H317" s="68" t="e">
        <f>IF(AND('PARTICIPANT NAME LIST'!$G317=4,'PARTICIPANT NAME LIST'!#REF!="C"),"ü","")</f>
        <v>#REF!</v>
      </c>
      <c r="I317" s="68" t="e">
        <f>IF(AND('PARTICIPANT NAME LIST'!$G317=5,'PARTICIPANT NAME LIST'!#REF!="C"),"ü","")</f>
        <v>#REF!</v>
      </c>
      <c r="J317" s="68" t="e">
        <f>IF(AND('PARTICIPANT NAME LIST'!$G317=6,'PARTICIPANT NAME LIST'!#REF!="C"),"ü","")</f>
        <v>#REF!</v>
      </c>
      <c r="K317" s="68" t="e">
        <f>IF(AND('PARTICIPANT NAME LIST'!$G317=3,'PARTICIPANT NAME LIST'!#REF!="E"),"ü","")</f>
        <v>#REF!</v>
      </c>
      <c r="L317" s="68" t="e">
        <f>IF(AND('PARTICIPANT NAME LIST'!$G317=4,'PARTICIPANT NAME LIST'!#REF!="E"),"ü","")</f>
        <v>#REF!</v>
      </c>
      <c r="M317" s="68" t="e">
        <f>IF(AND('PARTICIPANT NAME LIST'!$G317=5,'PARTICIPANT NAME LIST'!#REF!="E"),"ü","")</f>
        <v>#REF!</v>
      </c>
      <c r="N317" s="68" t="e">
        <f>IF(AND('PARTICIPANT NAME LIST'!$G317=6,'PARTICIPANT NAME LIST'!#REF!="E"),"ü","")</f>
        <v>#REF!</v>
      </c>
      <c r="O317" s="68" t="e">
        <f>IF(AND('PARTICIPANT NAME LIST'!$G317=3,'PARTICIPANT NAME LIST'!#REF!="M"),"ü","")</f>
        <v>#REF!</v>
      </c>
      <c r="P317" s="68" t="e">
        <f>IF(AND('PARTICIPANT NAME LIST'!$G317=4,'PARTICIPANT NAME LIST'!#REF!="M"),"ü","")</f>
        <v>#REF!</v>
      </c>
      <c r="Q317" s="68" t="e">
        <f>IF(AND('PARTICIPANT NAME LIST'!$G317=5,'PARTICIPANT NAME LIST'!#REF!="M"),"ü","")</f>
        <v>#REF!</v>
      </c>
      <c r="R317" s="68" t="e">
        <f>IF(AND('PARTICIPANT NAME LIST'!$G317=6,'PARTICIPANT NAME LIST'!#REF!="M"),"ü","")</f>
        <v>#REF!</v>
      </c>
      <c r="S317" s="52"/>
      <c r="T317" s="52"/>
      <c r="U317" s="52"/>
      <c r="V317" s="52"/>
      <c r="W317" s="52"/>
      <c r="X317" s="52"/>
      <c r="Y317" s="52"/>
      <c r="Z317" s="52"/>
    </row>
    <row r="318" spans="1:26" ht="20.25" customHeight="1">
      <c r="A318" s="63" t="str">
        <f>IF(OR(ISBLANK('PARTICIPANT NAME LIST'!$B318),'PARTICIPANT NAME LIST'!G318=7,'PARTICIPANT NAME LIST'!G318=8,'PARTICIPANT NAME LIST'!G318=9,'PARTICIPANT NAME LIST'!G318=10,'PARTICIPANT NAME LIST'!G318=11,'PARTICIPANT NAME LIST'!G318=12),"",COUNTA('PARTICIPANT NAME LIST'!$B$9:$B318)-COUNTIFS('PARTICIPANT NAME LIST'!$G$9:$G318,"&gt;=7",'PARTICIPANT NAME LIST'!$G$9:$G318,"&lt;=12"))</f>
        <v/>
      </c>
      <c r="B318" s="64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LIST'!$B318))</f>
        <v/>
      </c>
      <c r="C318" s="55"/>
      <c r="D318" s="65"/>
      <c r="E318" s="66" t="str">
        <f>IF(OR(ISBLANK('PARTICIPANT NAME LIST'!$B318),'PARTICIPANT NAME LIST'!$G318=7,'PARTICIPANT NAME LIST'!$G318=8,'PARTICIPANT NAME LIST'!$G318=9,'PARTICIPANT NAME LIST'!$G318=10,'PARTICIPANT NAME LIST'!$G318=11,'PARTICIPANT NAME LIST'!$G318=12),"",'PARTICIPANT NAME LIST'!$F318)</f>
        <v/>
      </c>
      <c r="F318" s="67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LIST'!$H318))</f>
        <v/>
      </c>
      <c r="G318" s="68" t="e">
        <f>IF(AND('PARTICIPANT NAME LIST'!$G318=3,'PARTICIPANT NAME LIST'!#REF!="C"),"ü","")</f>
        <v>#REF!</v>
      </c>
      <c r="H318" s="68" t="e">
        <f>IF(AND('PARTICIPANT NAME LIST'!$G318=4,'PARTICIPANT NAME LIST'!#REF!="C"),"ü","")</f>
        <v>#REF!</v>
      </c>
      <c r="I318" s="68" t="e">
        <f>IF(AND('PARTICIPANT NAME LIST'!$G318=5,'PARTICIPANT NAME LIST'!#REF!="C"),"ü","")</f>
        <v>#REF!</v>
      </c>
      <c r="J318" s="68" t="e">
        <f>IF(AND('PARTICIPANT NAME LIST'!$G318=6,'PARTICIPANT NAME LIST'!#REF!="C"),"ü","")</f>
        <v>#REF!</v>
      </c>
      <c r="K318" s="68" t="e">
        <f>IF(AND('PARTICIPANT NAME LIST'!$G318=3,'PARTICIPANT NAME LIST'!#REF!="E"),"ü","")</f>
        <v>#REF!</v>
      </c>
      <c r="L318" s="68" t="e">
        <f>IF(AND('PARTICIPANT NAME LIST'!$G318=4,'PARTICIPANT NAME LIST'!#REF!="E"),"ü","")</f>
        <v>#REF!</v>
      </c>
      <c r="M318" s="68" t="e">
        <f>IF(AND('PARTICIPANT NAME LIST'!$G318=5,'PARTICIPANT NAME LIST'!#REF!="E"),"ü","")</f>
        <v>#REF!</v>
      </c>
      <c r="N318" s="68" t="e">
        <f>IF(AND('PARTICIPANT NAME LIST'!$G318=6,'PARTICIPANT NAME LIST'!#REF!="E"),"ü","")</f>
        <v>#REF!</v>
      </c>
      <c r="O318" s="68" t="e">
        <f>IF(AND('PARTICIPANT NAME LIST'!$G318=3,'PARTICIPANT NAME LIST'!#REF!="M"),"ü","")</f>
        <v>#REF!</v>
      </c>
      <c r="P318" s="68" t="e">
        <f>IF(AND('PARTICIPANT NAME LIST'!$G318=4,'PARTICIPANT NAME LIST'!#REF!="M"),"ü","")</f>
        <v>#REF!</v>
      </c>
      <c r="Q318" s="68" t="e">
        <f>IF(AND('PARTICIPANT NAME LIST'!$G318=5,'PARTICIPANT NAME LIST'!#REF!="M"),"ü","")</f>
        <v>#REF!</v>
      </c>
      <c r="R318" s="68" t="e">
        <f>IF(AND('PARTICIPANT NAME LIST'!$G318=6,'PARTICIPANT NAME LIST'!#REF!="M"),"ü","")</f>
        <v>#REF!</v>
      </c>
      <c r="S318" s="52"/>
      <c r="T318" s="52"/>
      <c r="U318" s="52"/>
      <c r="V318" s="52"/>
      <c r="W318" s="52"/>
      <c r="X318" s="52"/>
      <c r="Y318" s="52"/>
      <c r="Z318" s="52"/>
    </row>
    <row r="319" spans="1:26" ht="20.25" customHeight="1">
      <c r="A319" s="63" t="str">
        <f>IF(OR(ISBLANK('PARTICIPANT NAME LIST'!$B319),'PARTICIPANT NAME LIST'!G319=7,'PARTICIPANT NAME LIST'!G319=8,'PARTICIPANT NAME LIST'!G319=9,'PARTICIPANT NAME LIST'!G319=10,'PARTICIPANT NAME LIST'!G319=11,'PARTICIPANT NAME LIST'!G319=12),"",COUNTA('PARTICIPANT NAME LIST'!$B$9:$B319)-COUNTIFS('PARTICIPANT NAME LIST'!$G$9:$G319,"&gt;=7",'PARTICIPANT NAME LIST'!$G$9:$G319,"&lt;=12"))</f>
        <v/>
      </c>
      <c r="B319" s="64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LIST'!$B319))</f>
        <v/>
      </c>
      <c r="C319" s="55"/>
      <c r="D319" s="65"/>
      <c r="E319" s="66" t="str">
        <f>IF(OR(ISBLANK('PARTICIPANT NAME LIST'!$B319),'PARTICIPANT NAME LIST'!$G319=7,'PARTICIPANT NAME LIST'!$G319=8,'PARTICIPANT NAME LIST'!$G319=9,'PARTICIPANT NAME LIST'!$G319=10,'PARTICIPANT NAME LIST'!$G319=11,'PARTICIPANT NAME LIST'!$G319=12),"",'PARTICIPANT NAME LIST'!$F319)</f>
        <v/>
      </c>
      <c r="F319" s="67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LIST'!$H319))</f>
        <v/>
      </c>
      <c r="G319" s="68" t="e">
        <f>IF(AND('PARTICIPANT NAME LIST'!$G319=3,'PARTICIPANT NAME LIST'!#REF!="C"),"ü","")</f>
        <v>#REF!</v>
      </c>
      <c r="H319" s="68" t="e">
        <f>IF(AND('PARTICIPANT NAME LIST'!$G319=4,'PARTICIPANT NAME LIST'!#REF!="C"),"ü","")</f>
        <v>#REF!</v>
      </c>
      <c r="I319" s="68" t="e">
        <f>IF(AND('PARTICIPANT NAME LIST'!$G319=5,'PARTICIPANT NAME LIST'!#REF!="C"),"ü","")</f>
        <v>#REF!</v>
      </c>
      <c r="J319" s="68" t="e">
        <f>IF(AND('PARTICIPANT NAME LIST'!$G319=6,'PARTICIPANT NAME LIST'!#REF!="C"),"ü","")</f>
        <v>#REF!</v>
      </c>
      <c r="K319" s="68" t="e">
        <f>IF(AND('PARTICIPANT NAME LIST'!$G319=3,'PARTICIPANT NAME LIST'!#REF!="E"),"ü","")</f>
        <v>#REF!</v>
      </c>
      <c r="L319" s="68" t="e">
        <f>IF(AND('PARTICIPANT NAME LIST'!$G319=4,'PARTICIPANT NAME LIST'!#REF!="E"),"ü","")</f>
        <v>#REF!</v>
      </c>
      <c r="M319" s="68" t="e">
        <f>IF(AND('PARTICIPANT NAME LIST'!$G319=5,'PARTICIPANT NAME LIST'!#REF!="E"),"ü","")</f>
        <v>#REF!</v>
      </c>
      <c r="N319" s="68" t="e">
        <f>IF(AND('PARTICIPANT NAME LIST'!$G319=6,'PARTICIPANT NAME LIST'!#REF!="E"),"ü","")</f>
        <v>#REF!</v>
      </c>
      <c r="O319" s="68" t="e">
        <f>IF(AND('PARTICIPANT NAME LIST'!$G319=3,'PARTICIPANT NAME LIST'!#REF!="M"),"ü","")</f>
        <v>#REF!</v>
      </c>
      <c r="P319" s="68" t="e">
        <f>IF(AND('PARTICIPANT NAME LIST'!$G319=4,'PARTICIPANT NAME LIST'!#REF!="M"),"ü","")</f>
        <v>#REF!</v>
      </c>
      <c r="Q319" s="68" t="e">
        <f>IF(AND('PARTICIPANT NAME LIST'!$G319=5,'PARTICIPANT NAME LIST'!#REF!="M"),"ü","")</f>
        <v>#REF!</v>
      </c>
      <c r="R319" s="68" t="e">
        <f>IF(AND('PARTICIPANT NAME LIST'!$G319=6,'PARTICIPANT NAME LIST'!#REF!="M"),"ü","")</f>
        <v>#REF!</v>
      </c>
      <c r="S319" s="52"/>
      <c r="T319" s="52"/>
      <c r="U319" s="52"/>
      <c r="V319" s="52"/>
      <c r="W319" s="52"/>
      <c r="X319" s="52"/>
      <c r="Y319" s="52"/>
      <c r="Z319" s="52"/>
    </row>
    <row r="320" spans="1:26" ht="20.25" customHeight="1">
      <c r="A320" s="63" t="str">
        <f>IF(OR(ISBLANK('PARTICIPANT NAME LIST'!$B320),'PARTICIPANT NAME LIST'!G320=7,'PARTICIPANT NAME LIST'!G320=8,'PARTICIPANT NAME LIST'!G320=9,'PARTICIPANT NAME LIST'!G320=10,'PARTICIPANT NAME LIST'!G320=11,'PARTICIPANT NAME LIST'!G320=12),"",COUNTA('PARTICIPANT NAME LIST'!$B$9:$B320)-COUNTIFS('PARTICIPANT NAME LIST'!$G$9:$G320,"&gt;=7",'PARTICIPANT NAME LIST'!$G$9:$G320,"&lt;=12"))</f>
        <v/>
      </c>
      <c r="B320" s="64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LIST'!$B320))</f>
        <v/>
      </c>
      <c r="C320" s="55"/>
      <c r="D320" s="65"/>
      <c r="E320" s="66" t="str">
        <f>IF(OR(ISBLANK('PARTICIPANT NAME LIST'!$B320),'PARTICIPANT NAME LIST'!$G320=7,'PARTICIPANT NAME LIST'!$G320=8,'PARTICIPANT NAME LIST'!$G320=9,'PARTICIPANT NAME LIST'!$G320=10,'PARTICIPANT NAME LIST'!$G320=11,'PARTICIPANT NAME LIST'!$G320=12),"",'PARTICIPANT NAME LIST'!$F320)</f>
        <v/>
      </c>
      <c r="F320" s="67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LIST'!$H320))</f>
        <v/>
      </c>
      <c r="G320" s="68" t="e">
        <f>IF(AND('PARTICIPANT NAME LIST'!$G320=3,'PARTICIPANT NAME LIST'!#REF!="C"),"ü","")</f>
        <v>#REF!</v>
      </c>
      <c r="H320" s="68" t="e">
        <f>IF(AND('PARTICIPANT NAME LIST'!$G320=4,'PARTICIPANT NAME LIST'!#REF!="C"),"ü","")</f>
        <v>#REF!</v>
      </c>
      <c r="I320" s="68" t="e">
        <f>IF(AND('PARTICIPANT NAME LIST'!$G320=5,'PARTICIPANT NAME LIST'!#REF!="C"),"ü","")</f>
        <v>#REF!</v>
      </c>
      <c r="J320" s="68" t="e">
        <f>IF(AND('PARTICIPANT NAME LIST'!$G320=6,'PARTICIPANT NAME LIST'!#REF!="C"),"ü","")</f>
        <v>#REF!</v>
      </c>
      <c r="K320" s="68" t="e">
        <f>IF(AND('PARTICIPANT NAME LIST'!$G320=3,'PARTICIPANT NAME LIST'!#REF!="E"),"ü","")</f>
        <v>#REF!</v>
      </c>
      <c r="L320" s="68" t="e">
        <f>IF(AND('PARTICIPANT NAME LIST'!$G320=4,'PARTICIPANT NAME LIST'!#REF!="E"),"ü","")</f>
        <v>#REF!</v>
      </c>
      <c r="M320" s="68" t="e">
        <f>IF(AND('PARTICIPANT NAME LIST'!$G320=5,'PARTICIPANT NAME LIST'!#REF!="E"),"ü","")</f>
        <v>#REF!</v>
      </c>
      <c r="N320" s="68" t="e">
        <f>IF(AND('PARTICIPANT NAME LIST'!$G320=6,'PARTICIPANT NAME LIST'!#REF!="E"),"ü","")</f>
        <v>#REF!</v>
      </c>
      <c r="O320" s="68" t="e">
        <f>IF(AND('PARTICIPANT NAME LIST'!$G320=3,'PARTICIPANT NAME LIST'!#REF!="M"),"ü","")</f>
        <v>#REF!</v>
      </c>
      <c r="P320" s="68" t="e">
        <f>IF(AND('PARTICIPANT NAME LIST'!$G320=4,'PARTICIPANT NAME LIST'!#REF!="M"),"ü","")</f>
        <v>#REF!</v>
      </c>
      <c r="Q320" s="68" t="e">
        <f>IF(AND('PARTICIPANT NAME LIST'!$G320=5,'PARTICIPANT NAME LIST'!#REF!="M"),"ü","")</f>
        <v>#REF!</v>
      </c>
      <c r="R320" s="68" t="e">
        <f>IF(AND('PARTICIPANT NAME LIST'!$G320=6,'PARTICIPANT NAME LIST'!#REF!="M"),"ü","")</f>
        <v>#REF!</v>
      </c>
      <c r="S320" s="52"/>
      <c r="T320" s="52"/>
      <c r="U320" s="52"/>
      <c r="V320" s="52"/>
      <c r="W320" s="52"/>
      <c r="X320" s="52"/>
      <c r="Y320" s="52"/>
      <c r="Z320" s="52"/>
    </row>
    <row r="321" spans="1:26" ht="20.25" customHeight="1">
      <c r="A321" s="63" t="str">
        <f>IF(OR(ISBLANK('PARTICIPANT NAME LIST'!$B321),'PARTICIPANT NAME LIST'!G321=7,'PARTICIPANT NAME LIST'!G321=8,'PARTICIPANT NAME LIST'!G321=9,'PARTICIPANT NAME LIST'!G321=10,'PARTICIPANT NAME LIST'!G321=11,'PARTICIPANT NAME LIST'!G321=12),"",COUNTA('PARTICIPANT NAME LIST'!$B$9:$B321)-COUNTIFS('PARTICIPANT NAME LIST'!$G$9:$G321,"&gt;=7",'PARTICIPANT NAME LIST'!$G$9:$G321,"&lt;=12"))</f>
        <v/>
      </c>
      <c r="B321" s="64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LIST'!$B321))</f>
        <v/>
      </c>
      <c r="C321" s="55"/>
      <c r="D321" s="65"/>
      <c r="E321" s="66" t="str">
        <f>IF(OR(ISBLANK('PARTICIPANT NAME LIST'!$B321),'PARTICIPANT NAME LIST'!$G321=7,'PARTICIPANT NAME LIST'!$G321=8,'PARTICIPANT NAME LIST'!$G321=9,'PARTICIPANT NAME LIST'!$G321=10,'PARTICIPANT NAME LIST'!$G321=11,'PARTICIPANT NAME LIST'!$G321=12),"",'PARTICIPANT NAME LIST'!$F321)</f>
        <v/>
      </c>
      <c r="F321" s="67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LIST'!$H321))</f>
        <v/>
      </c>
      <c r="G321" s="68" t="e">
        <f>IF(AND('PARTICIPANT NAME LIST'!$G321=3,'PARTICIPANT NAME LIST'!#REF!="C"),"ü","")</f>
        <v>#REF!</v>
      </c>
      <c r="H321" s="68" t="e">
        <f>IF(AND('PARTICIPANT NAME LIST'!$G321=4,'PARTICIPANT NAME LIST'!#REF!="C"),"ü","")</f>
        <v>#REF!</v>
      </c>
      <c r="I321" s="68" t="e">
        <f>IF(AND('PARTICIPANT NAME LIST'!$G321=5,'PARTICIPANT NAME LIST'!#REF!="C"),"ü","")</f>
        <v>#REF!</v>
      </c>
      <c r="J321" s="68" t="e">
        <f>IF(AND('PARTICIPANT NAME LIST'!$G321=6,'PARTICIPANT NAME LIST'!#REF!="C"),"ü","")</f>
        <v>#REF!</v>
      </c>
      <c r="K321" s="68" t="e">
        <f>IF(AND('PARTICIPANT NAME LIST'!$G321=3,'PARTICIPANT NAME LIST'!#REF!="E"),"ü","")</f>
        <v>#REF!</v>
      </c>
      <c r="L321" s="68" t="e">
        <f>IF(AND('PARTICIPANT NAME LIST'!$G321=4,'PARTICIPANT NAME LIST'!#REF!="E"),"ü","")</f>
        <v>#REF!</v>
      </c>
      <c r="M321" s="68" t="e">
        <f>IF(AND('PARTICIPANT NAME LIST'!$G321=5,'PARTICIPANT NAME LIST'!#REF!="E"),"ü","")</f>
        <v>#REF!</v>
      </c>
      <c r="N321" s="68" t="e">
        <f>IF(AND('PARTICIPANT NAME LIST'!$G321=6,'PARTICIPANT NAME LIST'!#REF!="E"),"ü","")</f>
        <v>#REF!</v>
      </c>
      <c r="O321" s="68" t="e">
        <f>IF(AND('PARTICIPANT NAME LIST'!$G321=3,'PARTICIPANT NAME LIST'!#REF!="M"),"ü","")</f>
        <v>#REF!</v>
      </c>
      <c r="P321" s="68" t="e">
        <f>IF(AND('PARTICIPANT NAME LIST'!$G321=4,'PARTICIPANT NAME LIST'!#REF!="M"),"ü","")</f>
        <v>#REF!</v>
      </c>
      <c r="Q321" s="68" t="e">
        <f>IF(AND('PARTICIPANT NAME LIST'!$G321=5,'PARTICIPANT NAME LIST'!#REF!="M"),"ü","")</f>
        <v>#REF!</v>
      </c>
      <c r="R321" s="68" t="e">
        <f>IF(AND('PARTICIPANT NAME LIST'!$G321=6,'PARTICIPANT NAME LIST'!#REF!="M"),"ü","")</f>
        <v>#REF!</v>
      </c>
      <c r="S321" s="52"/>
      <c r="T321" s="52"/>
      <c r="U321" s="52"/>
      <c r="V321" s="52"/>
      <c r="W321" s="52"/>
      <c r="X321" s="52"/>
      <c r="Y321" s="52"/>
      <c r="Z321" s="52"/>
    </row>
    <row r="322" spans="1:26" ht="20.25" customHeight="1">
      <c r="A322" s="63" t="str">
        <f>IF(OR(ISBLANK('PARTICIPANT NAME LIST'!$B322),'PARTICIPANT NAME LIST'!G322=7,'PARTICIPANT NAME LIST'!G322=8,'PARTICIPANT NAME LIST'!G322=9,'PARTICIPANT NAME LIST'!G322=10,'PARTICIPANT NAME LIST'!G322=11,'PARTICIPANT NAME LIST'!G322=12),"",COUNTA('PARTICIPANT NAME LIST'!$B$9:$B322)-COUNTIFS('PARTICIPANT NAME LIST'!$G$9:$G322,"&gt;=7",'PARTICIPANT NAME LIST'!$G$9:$G322,"&lt;=12"))</f>
        <v/>
      </c>
      <c r="B322" s="64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LIST'!$B322))</f>
        <v/>
      </c>
      <c r="C322" s="55"/>
      <c r="D322" s="65"/>
      <c r="E322" s="66" t="str">
        <f>IF(OR(ISBLANK('PARTICIPANT NAME LIST'!$B322),'PARTICIPANT NAME LIST'!$G322=7,'PARTICIPANT NAME LIST'!$G322=8,'PARTICIPANT NAME LIST'!$G322=9,'PARTICIPANT NAME LIST'!$G322=10,'PARTICIPANT NAME LIST'!$G322=11,'PARTICIPANT NAME LIST'!$G322=12),"",'PARTICIPANT NAME LIST'!$F322)</f>
        <v/>
      </c>
      <c r="F322" s="67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LIST'!$H322))</f>
        <v/>
      </c>
      <c r="G322" s="68" t="e">
        <f>IF(AND('PARTICIPANT NAME LIST'!$G322=3,'PARTICIPANT NAME LIST'!#REF!="C"),"ü","")</f>
        <v>#REF!</v>
      </c>
      <c r="H322" s="68" t="e">
        <f>IF(AND('PARTICIPANT NAME LIST'!$G322=4,'PARTICIPANT NAME LIST'!#REF!="C"),"ü","")</f>
        <v>#REF!</v>
      </c>
      <c r="I322" s="68" t="e">
        <f>IF(AND('PARTICIPANT NAME LIST'!$G322=5,'PARTICIPANT NAME LIST'!#REF!="C"),"ü","")</f>
        <v>#REF!</v>
      </c>
      <c r="J322" s="68" t="e">
        <f>IF(AND('PARTICIPANT NAME LIST'!$G322=6,'PARTICIPANT NAME LIST'!#REF!="C"),"ü","")</f>
        <v>#REF!</v>
      </c>
      <c r="K322" s="68" t="e">
        <f>IF(AND('PARTICIPANT NAME LIST'!$G322=3,'PARTICIPANT NAME LIST'!#REF!="E"),"ü","")</f>
        <v>#REF!</v>
      </c>
      <c r="L322" s="68" t="e">
        <f>IF(AND('PARTICIPANT NAME LIST'!$G322=4,'PARTICIPANT NAME LIST'!#REF!="E"),"ü","")</f>
        <v>#REF!</v>
      </c>
      <c r="M322" s="68" t="e">
        <f>IF(AND('PARTICIPANT NAME LIST'!$G322=5,'PARTICIPANT NAME LIST'!#REF!="E"),"ü","")</f>
        <v>#REF!</v>
      </c>
      <c r="N322" s="68" t="e">
        <f>IF(AND('PARTICIPANT NAME LIST'!$G322=6,'PARTICIPANT NAME LIST'!#REF!="E"),"ü","")</f>
        <v>#REF!</v>
      </c>
      <c r="O322" s="68" t="e">
        <f>IF(AND('PARTICIPANT NAME LIST'!$G322=3,'PARTICIPANT NAME LIST'!#REF!="M"),"ü","")</f>
        <v>#REF!</v>
      </c>
      <c r="P322" s="68" t="e">
        <f>IF(AND('PARTICIPANT NAME LIST'!$G322=4,'PARTICIPANT NAME LIST'!#REF!="M"),"ü","")</f>
        <v>#REF!</v>
      </c>
      <c r="Q322" s="68" t="e">
        <f>IF(AND('PARTICIPANT NAME LIST'!$G322=5,'PARTICIPANT NAME LIST'!#REF!="M"),"ü","")</f>
        <v>#REF!</v>
      </c>
      <c r="R322" s="68" t="e">
        <f>IF(AND('PARTICIPANT NAME LIST'!$G322=6,'PARTICIPANT NAME LIST'!#REF!="M"),"ü","")</f>
        <v>#REF!</v>
      </c>
      <c r="S322" s="52"/>
      <c r="T322" s="52"/>
      <c r="U322" s="52"/>
      <c r="V322" s="52"/>
      <c r="W322" s="52"/>
      <c r="X322" s="52"/>
      <c r="Y322" s="52"/>
      <c r="Z322" s="52"/>
    </row>
    <row r="323" spans="1:26" ht="20.25" customHeight="1">
      <c r="A323" s="63" t="str">
        <f>IF(OR(ISBLANK('PARTICIPANT NAME LIST'!$B323),'PARTICIPANT NAME LIST'!G323=7,'PARTICIPANT NAME LIST'!G323=8,'PARTICIPANT NAME LIST'!G323=9,'PARTICIPANT NAME LIST'!G323=10,'PARTICIPANT NAME LIST'!G323=11,'PARTICIPANT NAME LIST'!G323=12),"",COUNTA('PARTICIPANT NAME LIST'!$B$9:$B323)-COUNTIFS('PARTICIPANT NAME LIST'!$G$9:$G323,"&gt;=7",'PARTICIPANT NAME LIST'!$G$9:$G323,"&lt;=12"))</f>
        <v/>
      </c>
      <c r="B323" s="64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LIST'!$B323))</f>
        <v/>
      </c>
      <c r="C323" s="55"/>
      <c r="D323" s="65"/>
      <c r="E323" s="66" t="str">
        <f>IF(OR(ISBLANK('PARTICIPANT NAME LIST'!$B323),'PARTICIPANT NAME LIST'!$G323=7,'PARTICIPANT NAME LIST'!$G323=8,'PARTICIPANT NAME LIST'!$G323=9,'PARTICIPANT NAME LIST'!$G323=10,'PARTICIPANT NAME LIST'!$G323=11,'PARTICIPANT NAME LIST'!$G323=12),"",'PARTICIPANT NAME LIST'!$F323)</f>
        <v/>
      </c>
      <c r="F323" s="67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LIST'!$H323))</f>
        <v/>
      </c>
      <c r="G323" s="68" t="e">
        <f>IF(AND('PARTICIPANT NAME LIST'!$G323=3,'PARTICIPANT NAME LIST'!#REF!="C"),"ü","")</f>
        <v>#REF!</v>
      </c>
      <c r="H323" s="68" t="e">
        <f>IF(AND('PARTICIPANT NAME LIST'!$G323=4,'PARTICIPANT NAME LIST'!#REF!="C"),"ü","")</f>
        <v>#REF!</v>
      </c>
      <c r="I323" s="68" t="e">
        <f>IF(AND('PARTICIPANT NAME LIST'!$G323=5,'PARTICIPANT NAME LIST'!#REF!="C"),"ü","")</f>
        <v>#REF!</v>
      </c>
      <c r="J323" s="68" t="e">
        <f>IF(AND('PARTICIPANT NAME LIST'!$G323=6,'PARTICIPANT NAME LIST'!#REF!="C"),"ü","")</f>
        <v>#REF!</v>
      </c>
      <c r="K323" s="68" t="e">
        <f>IF(AND('PARTICIPANT NAME LIST'!$G323=3,'PARTICIPANT NAME LIST'!#REF!="E"),"ü","")</f>
        <v>#REF!</v>
      </c>
      <c r="L323" s="68" t="e">
        <f>IF(AND('PARTICIPANT NAME LIST'!$G323=4,'PARTICIPANT NAME LIST'!#REF!="E"),"ü","")</f>
        <v>#REF!</v>
      </c>
      <c r="M323" s="68" t="e">
        <f>IF(AND('PARTICIPANT NAME LIST'!$G323=5,'PARTICIPANT NAME LIST'!#REF!="E"),"ü","")</f>
        <v>#REF!</v>
      </c>
      <c r="N323" s="68" t="e">
        <f>IF(AND('PARTICIPANT NAME LIST'!$G323=6,'PARTICIPANT NAME LIST'!#REF!="E"),"ü","")</f>
        <v>#REF!</v>
      </c>
      <c r="O323" s="68" t="e">
        <f>IF(AND('PARTICIPANT NAME LIST'!$G323=3,'PARTICIPANT NAME LIST'!#REF!="M"),"ü","")</f>
        <v>#REF!</v>
      </c>
      <c r="P323" s="68" t="e">
        <f>IF(AND('PARTICIPANT NAME LIST'!$G323=4,'PARTICIPANT NAME LIST'!#REF!="M"),"ü","")</f>
        <v>#REF!</v>
      </c>
      <c r="Q323" s="68" t="e">
        <f>IF(AND('PARTICIPANT NAME LIST'!$G323=5,'PARTICIPANT NAME LIST'!#REF!="M"),"ü","")</f>
        <v>#REF!</v>
      </c>
      <c r="R323" s="68" t="e">
        <f>IF(AND('PARTICIPANT NAME LIST'!$G323=6,'PARTICIPANT NAME LIST'!#REF!="M"),"ü","")</f>
        <v>#REF!</v>
      </c>
      <c r="S323" s="52"/>
      <c r="T323" s="52"/>
      <c r="U323" s="52"/>
      <c r="V323" s="52"/>
      <c r="W323" s="52"/>
      <c r="X323" s="52"/>
      <c r="Y323" s="52"/>
      <c r="Z323" s="52"/>
    </row>
    <row r="324" spans="1:26" ht="20.25" customHeight="1">
      <c r="A324" s="63" t="str">
        <f>IF(OR(ISBLANK('PARTICIPANT NAME LIST'!$B324),'PARTICIPANT NAME LIST'!G324=7,'PARTICIPANT NAME LIST'!G324=8,'PARTICIPANT NAME LIST'!G324=9,'PARTICIPANT NAME LIST'!G324=10,'PARTICIPANT NAME LIST'!G324=11,'PARTICIPANT NAME LIST'!G324=12),"",COUNTA('PARTICIPANT NAME LIST'!$B$9:$B324)-COUNTIFS('PARTICIPANT NAME LIST'!$G$9:$G324,"&gt;=7",'PARTICIPANT NAME LIST'!$G$9:$G324,"&lt;=12"))</f>
        <v/>
      </c>
      <c r="B324" s="64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LIST'!$B324))</f>
        <v/>
      </c>
      <c r="C324" s="55"/>
      <c r="D324" s="65"/>
      <c r="E324" s="66" t="str">
        <f>IF(OR(ISBLANK('PARTICIPANT NAME LIST'!$B324),'PARTICIPANT NAME LIST'!$G324=7,'PARTICIPANT NAME LIST'!$G324=8,'PARTICIPANT NAME LIST'!$G324=9,'PARTICIPANT NAME LIST'!$G324=10,'PARTICIPANT NAME LIST'!$G324=11,'PARTICIPANT NAME LIST'!$G324=12),"",'PARTICIPANT NAME LIST'!$F324)</f>
        <v/>
      </c>
      <c r="F324" s="67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LIST'!$H324))</f>
        <v/>
      </c>
      <c r="G324" s="68" t="e">
        <f>IF(AND('PARTICIPANT NAME LIST'!$G324=3,'PARTICIPANT NAME LIST'!#REF!="C"),"ü","")</f>
        <v>#REF!</v>
      </c>
      <c r="H324" s="68" t="e">
        <f>IF(AND('PARTICIPANT NAME LIST'!$G324=4,'PARTICIPANT NAME LIST'!#REF!="C"),"ü","")</f>
        <v>#REF!</v>
      </c>
      <c r="I324" s="68" t="e">
        <f>IF(AND('PARTICIPANT NAME LIST'!$G324=5,'PARTICIPANT NAME LIST'!#REF!="C"),"ü","")</f>
        <v>#REF!</v>
      </c>
      <c r="J324" s="68" t="e">
        <f>IF(AND('PARTICIPANT NAME LIST'!$G324=6,'PARTICIPANT NAME LIST'!#REF!="C"),"ü","")</f>
        <v>#REF!</v>
      </c>
      <c r="K324" s="68" t="e">
        <f>IF(AND('PARTICIPANT NAME LIST'!$G324=3,'PARTICIPANT NAME LIST'!#REF!="E"),"ü","")</f>
        <v>#REF!</v>
      </c>
      <c r="L324" s="68" t="e">
        <f>IF(AND('PARTICIPANT NAME LIST'!$G324=4,'PARTICIPANT NAME LIST'!#REF!="E"),"ü","")</f>
        <v>#REF!</v>
      </c>
      <c r="M324" s="68" t="e">
        <f>IF(AND('PARTICIPANT NAME LIST'!$G324=5,'PARTICIPANT NAME LIST'!#REF!="E"),"ü","")</f>
        <v>#REF!</v>
      </c>
      <c r="N324" s="68" t="e">
        <f>IF(AND('PARTICIPANT NAME LIST'!$G324=6,'PARTICIPANT NAME LIST'!#REF!="E"),"ü","")</f>
        <v>#REF!</v>
      </c>
      <c r="O324" s="68" t="e">
        <f>IF(AND('PARTICIPANT NAME LIST'!$G324=3,'PARTICIPANT NAME LIST'!#REF!="M"),"ü","")</f>
        <v>#REF!</v>
      </c>
      <c r="P324" s="68" t="e">
        <f>IF(AND('PARTICIPANT NAME LIST'!$G324=4,'PARTICIPANT NAME LIST'!#REF!="M"),"ü","")</f>
        <v>#REF!</v>
      </c>
      <c r="Q324" s="68" t="e">
        <f>IF(AND('PARTICIPANT NAME LIST'!$G324=5,'PARTICIPANT NAME LIST'!#REF!="M"),"ü","")</f>
        <v>#REF!</v>
      </c>
      <c r="R324" s="68" t="e">
        <f>IF(AND('PARTICIPANT NAME LIST'!$G324=6,'PARTICIPANT NAME LIST'!#REF!="M"),"ü","")</f>
        <v>#REF!</v>
      </c>
      <c r="S324" s="52"/>
      <c r="T324" s="52"/>
      <c r="U324" s="52"/>
      <c r="V324" s="52"/>
      <c r="W324" s="52"/>
      <c r="X324" s="52"/>
      <c r="Y324" s="52"/>
      <c r="Z324" s="52"/>
    </row>
    <row r="325" spans="1:26" ht="20.25" customHeight="1">
      <c r="A325" s="63" t="str">
        <f>IF(OR(ISBLANK('PARTICIPANT NAME LIST'!$B325),'PARTICIPANT NAME LIST'!G325=7,'PARTICIPANT NAME LIST'!G325=8,'PARTICIPANT NAME LIST'!G325=9,'PARTICIPANT NAME LIST'!G325=10,'PARTICIPANT NAME LIST'!G325=11,'PARTICIPANT NAME LIST'!G325=12),"",COUNTA('PARTICIPANT NAME LIST'!$B$9:$B325)-COUNTIFS('PARTICIPANT NAME LIST'!$G$9:$G325,"&gt;=7",'PARTICIPANT NAME LIST'!$G$9:$G325,"&lt;=12"))</f>
        <v/>
      </c>
      <c r="B325" s="64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LIST'!$B325))</f>
        <v/>
      </c>
      <c r="C325" s="55"/>
      <c r="D325" s="65"/>
      <c r="E325" s="66" t="str">
        <f>IF(OR(ISBLANK('PARTICIPANT NAME LIST'!$B325),'PARTICIPANT NAME LIST'!$G325=7,'PARTICIPANT NAME LIST'!$G325=8,'PARTICIPANT NAME LIST'!$G325=9,'PARTICIPANT NAME LIST'!$G325=10,'PARTICIPANT NAME LIST'!$G325=11,'PARTICIPANT NAME LIST'!$G325=12),"",'PARTICIPANT NAME LIST'!$F325)</f>
        <v/>
      </c>
      <c r="F325" s="67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LIST'!$H325))</f>
        <v/>
      </c>
      <c r="G325" s="68" t="e">
        <f>IF(AND('PARTICIPANT NAME LIST'!$G325=3,'PARTICIPANT NAME LIST'!#REF!="C"),"ü","")</f>
        <v>#REF!</v>
      </c>
      <c r="H325" s="68" t="e">
        <f>IF(AND('PARTICIPANT NAME LIST'!$G325=4,'PARTICIPANT NAME LIST'!#REF!="C"),"ü","")</f>
        <v>#REF!</v>
      </c>
      <c r="I325" s="68" t="e">
        <f>IF(AND('PARTICIPANT NAME LIST'!$G325=5,'PARTICIPANT NAME LIST'!#REF!="C"),"ü","")</f>
        <v>#REF!</v>
      </c>
      <c r="J325" s="68" t="e">
        <f>IF(AND('PARTICIPANT NAME LIST'!$G325=6,'PARTICIPANT NAME LIST'!#REF!="C"),"ü","")</f>
        <v>#REF!</v>
      </c>
      <c r="K325" s="68" t="e">
        <f>IF(AND('PARTICIPANT NAME LIST'!$G325=3,'PARTICIPANT NAME LIST'!#REF!="E"),"ü","")</f>
        <v>#REF!</v>
      </c>
      <c r="L325" s="68" t="e">
        <f>IF(AND('PARTICIPANT NAME LIST'!$G325=4,'PARTICIPANT NAME LIST'!#REF!="E"),"ü","")</f>
        <v>#REF!</v>
      </c>
      <c r="M325" s="68" t="e">
        <f>IF(AND('PARTICIPANT NAME LIST'!$G325=5,'PARTICIPANT NAME LIST'!#REF!="E"),"ü","")</f>
        <v>#REF!</v>
      </c>
      <c r="N325" s="68" t="e">
        <f>IF(AND('PARTICIPANT NAME LIST'!$G325=6,'PARTICIPANT NAME LIST'!#REF!="E"),"ü","")</f>
        <v>#REF!</v>
      </c>
      <c r="O325" s="68" t="e">
        <f>IF(AND('PARTICIPANT NAME LIST'!$G325=3,'PARTICIPANT NAME LIST'!#REF!="M"),"ü","")</f>
        <v>#REF!</v>
      </c>
      <c r="P325" s="68" t="e">
        <f>IF(AND('PARTICIPANT NAME LIST'!$G325=4,'PARTICIPANT NAME LIST'!#REF!="M"),"ü","")</f>
        <v>#REF!</v>
      </c>
      <c r="Q325" s="68" t="e">
        <f>IF(AND('PARTICIPANT NAME LIST'!$G325=5,'PARTICIPANT NAME LIST'!#REF!="M"),"ü","")</f>
        <v>#REF!</v>
      </c>
      <c r="R325" s="68" t="e">
        <f>IF(AND('PARTICIPANT NAME LIST'!$G325=6,'PARTICIPANT NAME LIST'!#REF!="M"),"ü","")</f>
        <v>#REF!</v>
      </c>
      <c r="S325" s="52"/>
      <c r="T325" s="52"/>
      <c r="U325" s="52"/>
      <c r="V325" s="52"/>
      <c r="W325" s="52"/>
      <c r="X325" s="52"/>
      <c r="Y325" s="52"/>
      <c r="Z325" s="52"/>
    </row>
    <row r="326" spans="1:26" ht="20.25" customHeight="1">
      <c r="A326" s="63" t="str">
        <f>IF(OR(ISBLANK('PARTICIPANT NAME LIST'!$B326),'PARTICIPANT NAME LIST'!G326=7,'PARTICIPANT NAME LIST'!G326=8,'PARTICIPANT NAME LIST'!G326=9,'PARTICIPANT NAME LIST'!G326=10,'PARTICIPANT NAME LIST'!G326=11,'PARTICIPANT NAME LIST'!G326=12),"",COUNTA('PARTICIPANT NAME LIST'!$B$9:$B326)-COUNTIFS('PARTICIPANT NAME LIST'!$G$9:$G326,"&gt;=7",'PARTICIPANT NAME LIST'!$G$9:$G326,"&lt;=12"))</f>
        <v/>
      </c>
      <c r="B326" s="64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LIST'!$B326))</f>
        <v/>
      </c>
      <c r="C326" s="55"/>
      <c r="D326" s="65"/>
      <c r="E326" s="66" t="str">
        <f>IF(OR(ISBLANK('PARTICIPANT NAME LIST'!$B326),'PARTICIPANT NAME LIST'!$G326=7,'PARTICIPANT NAME LIST'!$G326=8,'PARTICIPANT NAME LIST'!$G326=9,'PARTICIPANT NAME LIST'!$G326=10,'PARTICIPANT NAME LIST'!$G326=11,'PARTICIPANT NAME LIST'!$G326=12),"",'PARTICIPANT NAME LIST'!$F326)</f>
        <v/>
      </c>
      <c r="F326" s="67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LIST'!$H326))</f>
        <v/>
      </c>
      <c r="G326" s="68" t="e">
        <f>IF(AND('PARTICIPANT NAME LIST'!$G326=3,'PARTICIPANT NAME LIST'!#REF!="C"),"ü","")</f>
        <v>#REF!</v>
      </c>
      <c r="H326" s="68" t="e">
        <f>IF(AND('PARTICIPANT NAME LIST'!$G326=4,'PARTICIPANT NAME LIST'!#REF!="C"),"ü","")</f>
        <v>#REF!</v>
      </c>
      <c r="I326" s="68" t="e">
        <f>IF(AND('PARTICIPANT NAME LIST'!$G326=5,'PARTICIPANT NAME LIST'!#REF!="C"),"ü","")</f>
        <v>#REF!</v>
      </c>
      <c r="J326" s="68" t="e">
        <f>IF(AND('PARTICIPANT NAME LIST'!$G326=6,'PARTICIPANT NAME LIST'!#REF!="C"),"ü","")</f>
        <v>#REF!</v>
      </c>
      <c r="K326" s="68" t="e">
        <f>IF(AND('PARTICIPANT NAME LIST'!$G326=3,'PARTICIPANT NAME LIST'!#REF!="E"),"ü","")</f>
        <v>#REF!</v>
      </c>
      <c r="L326" s="68" t="e">
        <f>IF(AND('PARTICIPANT NAME LIST'!$G326=4,'PARTICIPANT NAME LIST'!#REF!="E"),"ü","")</f>
        <v>#REF!</v>
      </c>
      <c r="M326" s="68" t="e">
        <f>IF(AND('PARTICIPANT NAME LIST'!$G326=5,'PARTICIPANT NAME LIST'!#REF!="E"),"ü","")</f>
        <v>#REF!</v>
      </c>
      <c r="N326" s="68" t="e">
        <f>IF(AND('PARTICIPANT NAME LIST'!$G326=6,'PARTICIPANT NAME LIST'!#REF!="E"),"ü","")</f>
        <v>#REF!</v>
      </c>
      <c r="O326" s="68" t="e">
        <f>IF(AND('PARTICIPANT NAME LIST'!$G326=3,'PARTICIPANT NAME LIST'!#REF!="M"),"ü","")</f>
        <v>#REF!</v>
      </c>
      <c r="P326" s="68" t="e">
        <f>IF(AND('PARTICIPANT NAME LIST'!$G326=4,'PARTICIPANT NAME LIST'!#REF!="M"),"ü","")</f>
        <v>#REF!</v>
      </c>
      <c r="Q326" s="68" t="e">
        <f>IF(AND('PARTICIPANT NAME LIST'!$G326=5,'PARTICIPANT NAME LIST'!#REF!="M"),"ü","")</f>
        <v>#REF!</v>
      </c>
      <c r="R326" s="68" t="e">
        <f>IF(AND('PARTICIPANT NAME LIST'!$G326=6,'PARTICIPANT NAME LIST'!#REF!="M"),"ü","")</f>
        <v>#REF!</v>
      </c>
      <c r="S326" s="52"/>
      <c r="T326" s="52"/>
      <c r="U326" s="52"/>
      <c r="V326" s="52"/>
      <c r="W326" s="52"/>
      <c r="X326" s="52"/>
      <c r="Y326" s="52"/>
      <c r="Z326" s="52"/>
    </row>
    <row r="327" spans="1:26" ht="20.25" customHeight="1">
      <c r="A327" s="63" t="str">
        <f>IF(OR(ISBLANK('PARTICIPANT NAME LIST'!$B327),'PARTICIPANT NAME LIST'!G327=7,'PARTICIPANT NAME LIST'!G327=8,'PARTICIPANT NAME LIST'!G327=9,'PARTICIPANT NAME LIST'!G327=10,'PARTICIPANT NAME LIST'!G327=11,'PARTICIPANT NAME LIST'!G327=12),"",COUNTA('PARTICIPANT NAME LIST'!$B$9:$B327)-COUNTIFS('PARTICIPANT NAME LIST'!$G$9:$G327,"&gt;=7",'PARTICIPANT NAME LIST'!$G$9:$G327,"&lt;=12"))</f>
        <v/>
      </c>
      <c r="B327" s="64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LIST'!$B327))</f>
        <v/>
      </c>
      <c r="C327" s="55"/>
      <c r="D327" s="65"/>
      <c r="E327" s="66" t="str">
        <f>IF(OR(ISBLANK('PARTICIPANT NAME LIST'!$B327),'PARTICIPANT NAME LIST'!$G327=7,'PARTICIPANT NAME LIST'!$G327=8,'PARTICIPANT NAME LIST'!$G327=9,'PARTICIPANT NAME LIST'!$G327=10,'PARTICIPANT NAME LIST'!$G327=11,'PARTICIPANT NAME LIST'!$G327=12),"",'PARTICIPANT NAME LIST'!$F327)</f>
        <v/>
      </c>
      <c r="F327" s="67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LIST'!$H327))</f>
        <v/>
      </c>
      <c r="G327" s="68" t="e">
        <f>IF(AND('PARTICIPANT NAME LIST'!$G327=3,'PARTICIPANT NAME LIST'!#REF!="C"),"ü","")</f>
        <v>#REF!</v>
      </c>
      <c r="H327" s="68" t="e">
        <f>IF(AND('PARTICIPANT NAME LIST'!$G327=4,'PARTICIPANT NAME LIST'!#REF!="C"),"ü","")</f>
        <v>#REF!</v>
      </c>
      <c r="I327" s="68" t="e">
        <f>IF(AND('PARTICIPANT NAME LIST'!$G327=5,'PARTICIPANT NAME LIST'!#REF!="C"),"ü","")</f>
        <v>#REF!</v>
      </c>
      <c r="J327" s="68" t="e">
        <f>IF(AND('PARTICIPANT NAME LIST'!$G327=6,'PARTICIPANT NAME LIST'!#REF!="C"),"ü","")</f>
        <v>#REF!</v>
      </c>
      <c r="K327" s="68" t="e">
        <f>IF(AND('PARTICIPANT NAME LIST'!$G327=3,'PARTICIPANT NAME LIST'!#REF!="E"),"ü","")</f>
        <v>#REF!</v>
      </c>
      <c r="L327" s="68" t="e">
        <f>IF(AND('PARTICIPANT NAME LIST'!$G327=4,'PARTICIPANT NAME LIST'!#REF!="E"),"ü","")</f>
        <v>#REF!</v>
      </c>
      <c r="M327" s="68" t="e">
        <f>IF(AND('PARTICIPANT NAME LIST'!$G327=5,'PARTICIPANT NAME LIST'!#REF!="E"),"ü","")</f>
        <v>#REF!</v>
      </c>
      <c r="N327" s="68" t="e">
        <f>IF(AND('PARTICIPANT NAME LIST'!$G327=6,'PARTICIPANT NAME LIST'!#REF!="E"),"ü","")</f>
        <v>#REF!</v>
      </c>
      <c r="O327" s="68" t="e">
        <f>IF(AND('PARTICIPANT NAME LIST'!$G327=3,'PARTICIPANT NAME LIST'!#REF!="M"),"ü","")</f>
        <v>#REF!</v>
      </c>
      <c r="P327" s="68" t="e">
        <f>IF(AND('PARTICIPANT NAME LIST'!$G327=4,'PARTICIPANT NAME LIST'!#REF!="M"),"ü","")</f>
        <v>#REF!</v>
      </c>
      <c r="Q327" s="68" t="e">
        <f>IF(AND('PARTICIPANT NAME LIST'!$G327=5,'PARTICIPANT NAME LIST'!#REF!="M"),"ü","")</f>
        <v>#REF!</v>
      </c>
      <c r="R327" s="68" t="e">
        <f>IF(AND('PARTICIPANT NAME LIST'!$G327=6,'PARTICIPANT NAME LIST'!#REF!="M"),"ü","")</f>
        <v>#REF!</v>
      </c>
      <c r="S327" s="52"/>
      <c r="T327" s="52"/>
      <c r="U327" s="52"/>
      <c r="V327" s="52"/>
      <c r="W327" s="52"/>
      <c r="X327" s="52"/>
      <c r="Y327" s="52"/>
      <c r="Z327" s="52"/>
    </row>
    <row r="328" spans="1:26" ht="20.25" customHeight="1">
      <c r="A328" s="63" t="str">
        <f>IF(OR(ISBLANK('PARTICIPANT NAME LIST'!$B328),'PARTICIPANT NAME LIST'!G328=7,'PARTICIPANT NAME LIST'!G328=8,'PARTICIPANT NAME LIST'!G328=9,'PARTICIPANT NAME LIST'!G328=10,'PARTICIPANT NAME LIST'!G328=11,'PARTICIPANT NAME LIST'!G328=12),"",COUNTA('PARTICIPANT NAME LIST'!$B$9:$B328)-COUNTIFS('PARTICIPANT NAME LIST'!$G$9:$G328,"&gt;=7",'PARTICIPANT NAME LIST'!$G$9:$G328,"&lt;=12"))</f>
        <v/>
      </c>
      <c r="B328" s="64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LIST'!$B328))</f>
        <v/>
      </c>
      <c r="C328" s="55"/>
      <c r="D328" s="65"/>
      <c r="E328" s="66" t="str">
        <f>IF(OR(ISBLANK('PARTICIPANT NAME LIST'!$B328),'PARTICIPANT NAME LIST'!$G328=7,'PARTICIPANT NAME LIST'!$G328=8,'PARTICIPANT NAME LIST'!$G328=9,'PARTICIPANT NAME LIST'!$G328=10,'PARTICIPANT NAME LIST'!$G328=11,'PARTICIPANT NAME LIST'!$G328=12),"",'PARTICIPANT NAME LIST'!$F328)</f>
        <v/>
      </c>
      <c r="F328" s="67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LIST'!$H328))</f>
        <v/>
      </c>
      <c r="G328" s="68" t="e">
        <f>IF(AND('PARTICIPANT NAME LIST'!$G328=3,'PARTICIPANT NAME LIST'!#REF!="C"),"ü","")</f>
        <v>#REF!</v>
      </c>
      <c r="H328" s="68" t="e">
        <f>IF(AND('PARTICIPANT NAME LIST'!$G328=4,'PARTICIPANT NAME LIST'!#REF!="C"),"ü","")</f>
        <v>#REF!</v>
      </c>
      <c r="I328" s="68" t="e">
        <f>IF(AND('PARTICIPANT NAME LIST'!$G328=5,'PARTICIPANT NAME LIST'!#REF!="C"),"ü","")</f>
        <v>#REF!</v>
      </c>
      <c r="J328" s="68" t="e">
        <f>IF(AND('PARTICIPANT NAME LIST'!$G328=6,'PARTICIPANT NAME LIST'!#REF!="C"),"ü","")</f>
        <v>#REF!</v>
      </c>
      <c r="K328" s="68" t="e">
        <f>IF(AND('PARTICIPANT NAME LIST'!$G328=3,'PARTICIPANT NAME LIST'!#REF!="E"),"ü","")</f>
        <v>#REF!</v>
      </c>
      <c r="L328" s="68" t="e">
        <f>IF(AND('PARTICIPANT NAME LIST'!$G328=4,'PARTICIPANT NAME LIST'!#REF!="E"),"ü","")</f>
        <v>#REF!</v>
      </c>
      <c r="M328" s="68" t="e">
        <f>IF(AND('PARTICIPANT NAME LIST'!$G328=5,'PARTICIPANT NAME LIST'!#REF!="E"),"ü","")</f>
        <v>#REF!</v>
      </c>
      <c r="N328" s="68" t="e">
        <f>IF(AND('PARTICIPANT NAME LIST'!$G328=6,'PARTICIPANT NAME LIST'!#REF!="E"),"ü","")</f>
        <v>#REF!</v>
      </c>
      <c r="O328" s="68" t="e">
        <f>IF(AND('PARTICIPANT NAME LIST'!$G328=3,'PARTICIPANT NAME LIST'!#REF!="M"),"ü","")</f>
        <v>#REF!</v>
      </c>
      <c r="P328" s="68" t="e">
        <f>IF(AND('PARTICIPANT NAME LIST'!$G328=4,'PARTICIPANT NAME LIST'!#REF!="M"),"ü","")</f>
        <v>#REF!</v>
      </c>
      <c r="Q328" s="68" t="e">
        <f>IF(AND('PARTICIPANT NAME LIST'!$G328=5,'PARTICIPANT NAME LIST'!#REF!="M"),"ü","")</f>
        <v>#REF!</v>
      </c>
      <c r="R328" s="68" t="e">
        <f>IF(AND('PARTICIPANT NAME LIST'!$G328=6,'PARTICIPANT NAME LIST'!#REF!="M"),"ü","")</f>
        <v>#REF!</v>
      </c>
      <c r="S328" s="52"/>
      <c r="T328" s="52"/>
      <c r="U328" s="52"/>
      <c r="V328" s="52"/>
      <c r="W328" s="52"/>
      <c r="X328" s="52"/>
      <c r="Y328" s="52"/>
      <c r="Z328" s="52"/>
    </row>
    <row r="329" spans="1:26" ht="20.25" customHeight="1">
      <c r="A329" s="63" t="str">
        <f>IF(OR(ISBLANK('PARTICIPANT NAME LIST'!$B329),'PARTICIPANT NAME LIST'!G329=7,'PARTICIPANT NAME LIST'!G329=8,'PARTICIPANT NAME LIST'!G329=9,'PARTICIPANT NAME LIST'!G329=10,'PARTICIPANT NAME LIST'!G329=11,'PARTICIPANT NAME LIST'!G329=12),"",COUNTA('PARTICIPANT NAME LIST'!$B$9:$B329)-COUNTIFS('PARTICIPANT NAME LIST'!$G$9:$G329,"&gt;=7",'PARTICIPANT NAME LIST'!$G$9:$G329,"&lt;=12"))</f>
        <v/>
      </c>
      <c r="B329" s="64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LIST'!$B329))</f>
        <v/>
      </c>
      <c r="C329" s="55"/>
      <c r="D329" s="65"/>
      <c r="E329" s="66" t="str">
        <f>IF(OR(ISBLANK('PARTICIPANT NAME LIST'!$B329),'PARTICIPANT NAME LIST'!$G329=7,'PARTICIPANT NAME LIST'!$G329=8,'PARTICIPANT NAME LIST'!$G329=9,'PARTICIPANT NAME LIST'!$G329=10,'PARTICIPANT NAME LIST'!$G329=11,'PARTICIPANT NAME LIST'!$G329=12),"",'PARTICIPANT NAME LIST'!$F329)</f>
        <v/>
      </c>
      <c r="F329" s="67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LIST'!$H329))</f>
        <v/>
      </c>
      <c r="G329" s="68" t="e">
        <f>IF(AND('PARTICIPANT NAME LIST'!$G329=3,'PARTICIPANT NAME LIST'!#REF!="C"),"ü","")</f>
        <v>#REF!</v>
      </c>
      <c r="H329" s="68" t="e">
        <f>IF(AND('PARTICIPANT NAME LIST'!$G329=4,'PARTICIPANT NAME LIST'!#REF!="C"),"ü","")</f>
        <v>#REF!</v>
      </c>
      <c r="I329" s="68" t="e">
        <f>IF(AND('PARTICIPANT NAME LIST'!$G329=5,'PARTICIPANT NAME LIST'!#REF!="C"),"ü","")</f>
        <v>#REF!</v>
      </c>
      <c r="J329" s="68" t="e">
        <f>IF(AND('PARTICIPANT NAME LIST'!$G329=6,'PARTICIPANT NAME LIST'!#REF!="C"),"ü","")</f>
        <v>#REF!</v>
      </c>
      <c r="K329" s="68" t="e">
        <f>IF(AND('PARTICIPANT NAME LIST'!$G329=3,'PARTICIPANT NAME LIST'!#REF!="E"),"ü","")</f>
        <v>#REF!</v>
      </c>
      <c r="L329" s="68" t="e">
        <f>IF(AND('PARTICIPANT NAME LIST'!$G329=4,'PARTICIPANT NAME LIST'!#REF!="E"),"ü","")</f>
        <v>#REF!</v>
      </c>
      <c r="M329" s="68" t="e">
        <f>IF(AND('PARTICIPANT NAME LIST'!$G329=5,'PARTICIPANT NAME LIST'!#REF!="E"),"ü","")</f>
        <v>#REF!</v>
      </c>
      <c r="N329" s="68" t="e">
        <f>IF(AND('PARTICIPANT NAME LIST'!$G329=6,'PARTICIPANT NAME LIST'!#REF!="E"),"ü","")</f>
        <v>#REF!</v>
      </c>
      <c r="O329" s="68" t="e">
        <f>IF(AND('PARTICIPANT NAME LIST'!$G329=3,'PARTICIPANT NAME LIST'!#REF!="M"),"ü","")</f>
        <v>#REF!</v>
      </c>
      <c r="P329" s="68" t="e">
        <f>IF(AND('PARTICIPANT NAME LIST'!$G329=4,'PARTICIPANT NAME LIST'!#REF!="M"),"ü","")</f>
        <v>#REF!</v>
      </c>
      <c r="Q329" s="68" t="e">
        <f>IF(AND('PARTICIPANT NAME LIST'!$G329=5,'PARTICIPANT NAME LIST'!#REF!="M"),"ü","")</f>
        <v>#REF!</v>
      </c>
      <c r="R329" s="68" t="e">
        <f>IF(AND('PARTICIPANT NAME LIST'!$G329=6,'PARTICIPANT NAME LIST'!#REF!="M"),"ü","")</f>
        <v>#REF!</v>
      </c>
      <c r="S329" s="52"/>
      <c r="T329" s="52"/>
      <c r="U329" s="52"/>
      <c r="V329" s="52"/>
      <c r="W329" s="52"/>
      <c r="X329" s="52"/>
      <c r="Y329" s="52"/>
      <c r="Z329" s="52"/>
    </row>
    <row r="330" spans="1:26" ht="20.25" customHeight="1">
      <c r="A330" s="63" t="str">
        <f>IF(OR(ISBLANK('PARTICIPANT NAME LIST'!$B330),'PARTICIPANT NAME LIST'!G330=7,'PARTICIPANT NAME LIST'!G330=8,'PARTICIPANT NAME LIST'!G330=9,'PARTICIPANT NAME LIST'!G330=10,'PARTICIPANT NAME LIST'!G330=11,'PARTICIPANT NAME LIST'!G330=12),"",COUNTA('PARTICIPANT NAME LIST'!$B$9:$B330)-COUNTIFS('PARTICIPANT NAME LIST'!$G$9:$G330,"&gt;=7",'PARTICIPANT NAME LIST'!$G$9:$G330,"&lt;=12"))</f>
        <v/>
      </c>
      <c r="B330" s="64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LIST'!$B330))</f>
        <v/>
      </c>
      <c r="C330" s="55"/>
      <c r="D330" s="65"/>
      <c r="E330" s="66" t="str">
        <f>IF(OR(ISBLANK('PARTICIPANT NAME LIST'!$B330),'PARTICIPANT NAME LIST'!$G330=7,'PARTICIPANT NAME LIST'!$G330=8,'PARTICIPANT NAME LIST'!$G330=9,'PARTICIPANT NAME LIST'!$G330=10,'PARTICIPANT NAME LIST'!$G330=11,'PARTICIPANT NAME LIST'!$G330=12),"",'PARTICIPANT NAME LIST'!$F330)</f>
        <v/>
      </c>
      <c r="F330" s="67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LIST'!$H330))</f>
        <v/>
      </c>
      <c r="G330" s="68" t="e">
        <f>IF(AND('PARTICIPANT NAME LIST'!$G330=3,'PARTICIPANT NAME LIST'!#REF!="C"),"ü","")</f>
        <v>#REF!</v>
      </c>
      <c r="H330" s="68" t="e">
        <f>IF(AND('PARTICIPANT NAME LIST'!$G330=4,'PARTICIPANT NAME LIST'!#REF!="C"),"ü","")</f>
        <v>#REF!</v>
      </c>
      <c r="I330" s="68" t="e">
        <f>IF(AND('PARTICIPANT NAME LIST'!$G330=5,'PARTICIPANT NAME LIST'!#REF!="C"),"ü","")</f>
        <v>#REF!</v>
      </c>
      <c r="J330" s="68" t="e">
        <f>IF(AND('PARTICIPANT NAME LIST'!$G330=6,'PARTICIPANT NAME LIST'!#REF!="C"),"ü","")</f>
        <v>#REF!</v>
      </c>
      <c r="K330" s="68" t="e">
        <f>IF(AND('PARTICIPANT NAME LIST'!$G330=3,'PARTICIPANT NAME LIST'!#REF!="E"),"ü","")</f>
        <v>#REF!</v>
      </c>
      <c r="L330" s="68" t="e">
        <f>IF(AND('PARTICIPANT NAME LIST'!$G330=4,'PARTICIPANT NAME LIST'!#REF!="E"),"ü","")</f>
        <v>#REF!</v>
      </c>
      <c r="M330" s="68" t="e">
        <f>IF(AND('PARTICIPANT NAME LIST'!$G330=5,'PARTICIPANT NAME LIST'!#REF!="E"),"ü","")</f>
        <v>#REF!</v>
      </c>
      <c r="N330" s="68" t="e">
        <f>IF(AND('PARTICIPANT NAME LIST'!$G330=6,'PARTICIPANT NAME LIST'!#REF!="E"),"ü","")</f>
        <v>#REF!</v>
      </c>
      <c r="O330" s="68" t="e">
        <f>IF(AND('PARTICIPANT NAME LIST'!$G330=3,'PARTICIPANT NAME LIST'!#REF!="M"),"ü","")</f>
        <v>#REF!</v>
      </c>
      <c r="P330" s="68" t="e">
        <f>IF(AND('PARTICIPANT NAME LIST'!$G330=4,'PARTICIPANT NAME LIST'!#REF!="M"),"ü","")</f>
        <v>#REF!</v>
      </c>
      <c r="Q330" s="68" t="e">
        <f>IF(AND('PARTICIPANT NAME LIST'!$G330=5,'PARTICIPANT NAME LIST'!#REF!="M"),"ü","")</f>
        <v>#REF!</v>
      </c>
      <c r="R330" s="68" t="e">
        <f>IF(AND('PARTICIPANT NAME LIST'!$G330=6,'PARTICIPANT NAME LIST'!#REF!="M"),"ü","")</f>
        <v>#REF!</v>
      </c>
      <c r="S330" s="52"/>
      <c r="T330" s="52"/>
      <c r="U330" s="52"/>
      <c r="V330" s="52"/>
      <c r="W330" s="52"/>
      <c r="X330" s="52"/>
      <c r="Y330" s="52"/>
      <c r="Z330" s="52"/>
    </row>
    <row r="331" spans="1:26" ht="20.25" customHeight="1">
      <c r="A331" s="63" t="str">
        <f>IF(OR(ISBLANK('PARTICIPANT NAME LIST'!$B331),'PARTICIPANT NAME LIST'!G331=7,'PARTICIPANT NAME LIST'!G331=8,'PARTICIPANT NAME LIST'!G331=9,'PARTICIPANT NAME LIST'!G331=10,'PARTICIPANT NAME LIST'!G331=11,'PARTICIPANT NAME LIST'!G331=12),"",COUNTA('PARTICIPANT NAME LIST'!$B$9:$B331)-COUNTIFS('PARTICIPANT NAME LIST'!$G$9:$G331,"&gt;=7",'PARTICIPANT NAME LIST'!$G$9:$G331,"&lt;=12"))</f>
        <v/>
      </c>
      <c r="B331" s="64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LIST'!$B331))</f>
        <v/>
      </c>
      <c r="C331" s="55"/>
      <c r="D331" s="65"/>
      <c r="E331" s="66" t="str">
        <f>IF(OR(ISBLANK('PARTICIPANT NAME LIST'!$B331),'PARTICIPANT NAME LIST'!$G331=7,'PARTICIPANT NAME LIST'!$G331=8,'PARTICIPANT NAME LIST'!$G331=9,'PARTICIPANT NAME LIST'!$G331=10,'PARTICIPANT NAME LIST'!$G331=11,'PARTICIPANT NAME LIST'!$G331=12),"",'PARTICIPANT NAME LIST'!$F331)</f>
        <v/>
      </c>
      <c r="F331" s="67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LIST'!$H331))</f>
        <v/>
      </c>
      <c r="G331" s="68" t="e">
        <f>IF(AND('PARTICIPANT NAME LIST'!$G331=3,'PARTICIPANT NAME LIST'!#REF!="C"),"ü","")</f>
        <v>#REF!</v>
      </c>
      <c r="H331" s="68" t="e">
        <f>IF(AND('PARTICIPANT NAME LIST'!$G331=4,'PARTICIPANT NAME LIST'!#REF!="C"),"ü","")</f>
        <v>#REF!</v>
      </c>
      <c r="I331" s="68" t="e">
        <f>IF(AND('PARTICIPANT NAME LIST'!$G331=5,'PARTICIPANT NAME LIST'!#REF!="C"),"ü","")</f>
        <v>#REF!</v>
      </c>
      <c r="J331" s="68" t="e">
        <f>IF(AND('PARTICIPANT NAME LIST'!$G331=6,'PARTICIPANT NAME LIST'!#REF!="C"),"ü","")</f>
        <v>#REF!</v>
      </c>
      <c r="K331" s="68" t="e">
        <f>IF(AND('PARTICIPANT NAME LIST'!$G331=3,'PARTICIPANT NAME LIST'!#REF!="E"),"ü","")</f>
        <v>#REF!</v>
      </c>
      <c r="L331" s="68" t="e">
        <f>IF(AND('PARTICIPANT NAME LIST'!$G331=4,'PARTICIPANT NAME LIST'!#REF!="E"),"ü","")</f>
        <v>#REF!</v>
      </c>
      <c r="M331" s="68" t="e">
        <f>IF(AND('PARTICIPANT NAME LIST'!$G331=5,'PARTICIPANT NAME LIST'!#REF!="E"),"ü","")</f>
        <v>#REF!</v>
      </c>
      <c r="N331" s="68" t="e">
        <f>IF(AND('PARTICIPANT NAME LIST'!$G331=6,'PARTICIPANT NAME LIST'!#REF!="E"),"ü","")</f>
        <v>#REF!</v>
      </c>
      <c r="O331" s="68" t="e">
        <f>IF(AND('PARTICIPANT NAME LIST'!$G331=3,'PARTICIPANT NAME LIST'!#REF!="M"),"ü","")</f>
        <v>#REF!</v>
      </c>
      <c r="P331" s="68" t="e">
        <f>IF(AND('PARTICIPANT NAME LIST'!$G331=4,'PARTICIPANT NAME LIST'!#REF!="M"),"ü","")</f>
        <v>#REF!</v>
      </c>
      <c r="Q331" s="68" t="e">
        <f>IF(AND('PARTICIPANT NAME LIST'!$G331=5,'PARTICIPANT NAME LIST'!#REF!="M"),"ü","")</f>
        <v>#REF!</v>
      </c>
      <c r="R331" s="68" t="e">
        <f>IF(AND('PARTICIPANT NAME LIST'!$G331=6,'PARTICIPANT NAME LIST'!#REF!="M"),"ü","")</f>
        <v>#REF!</v>
      </c>
      <c r="S331" s="52"/>
      <c r="T331" s="52"/>
      <c r="U331" s="52"/>
      <c r="V331" s="52"/>
      <c r="W331" s="52"/>
      <c r="X331" s="52"/>
      <c r="Y331" s="52"/>
      <c r="Z331" s="52"/>
    </row>
    <row r="332" spans="1:26" ht="20.25" customHeight="1">
      <c r="A332" s="63" t="str">
        <f>IF(OR(ISBLANK('PARTICIPANT NAME LIST'!$B332),'PARTICIPANT NAME LIST'!G332=7,'PARTICIPANT NAME LIST'!G332=8,'PARTICIPANT NAME LIST'!G332=9,'PARTICIPANT NAME LIST'!G332=10,'PARTICIPANT NAME LIST'!G332=11,'PARTICIPANT NAME LIST'!G332=12),"",COUNTA('PARTICIPANT NAME LIST'!$B$9:$B332)-COUNTIFS('PARTICIPANT NAME LIST'!$G$9:$G332,"&gt;=7",'PARTICIPANT NAME LIST'!$G$9:$G332,"&lt;=12"))</f>
        <v/>
      </c>
      <c r="B332" s="64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LIST'!$B332))</f>
        <v/>
      </c>
      <c r="C332" s="55"/>
      <c r="D332" s="65"/>
      <c r="E332" s="66" t="str">
        <f>IF(OR(ISBLANK('PARTICIPANT NAME LIST'!$B332),'PARTICIPANT NAME LIST'!$G332=7,'PARTICIPANT NAME LIST'!$G332=8,'PARTICIPANT NAME LIST'!$G332=9,'PARTICIPANT NAME LIST'!$G332=10,'PARTICIPANT NAME LIST'!$G332=11,'PARTICIPANT NAME LIST'!$G332=12),"",'PARTICIPANT NAME LIST'!$F332)</f>
        <v/>
      </c>
      <c r="F332" s="67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LIST'!$H332))</f>
        <v/>
      </c>
      <c r="G332" s="68" t="e">
        <f>IF(AND('PARTICIPANT NAME LIST'!$G332=3,'PARTICIPANT NAME LIST'!#REF!="C"),"ü","")</f>
        <v>#REF!</v>
      </c>
      <c r="H332" s="68" t="e">
        <f>IF(AND('PARTICIPANT NAME LIST'!$G332=4,'PARTICIPANT NAME LIST'!#REF!="C"),"ü","")</f>
        <v>#REF!</v>
      </c>
      <c r="I332" s="68" t="e">
        <f>IF(AND('PARTICIPANT NAME LIST'!$G332=5,'PARTICIPANT NAME LIST'!#REF!="C"),"ü","")</f>
        <v>#REF!</v>
      </c>
      <c r="J332" s="68" t="e">
        <f>IF(AND('PARTICIPANT NAME LIST'!$G332=6,'PARTICIPANT NAME LIST'!#REF!="C"),"ü","")</f>
        <v>#REF!</v>
      </c>
      <c r="K332" s="68" t="e">
        <f>IF(AND('PARTICIPANT NAME LIST'!$G332=3,'PARTICIPANT NAME LIST'!#REF!="E"),"ü","")</f>
        <v>#REF!</v>
      </c>
      <c r="L332" s="68" t="e">
        <f>IF(AND('PARTICIPANT NAME LIST'!$G332=4,'PARTICIPANT NAME LIST'!#REF!="E"),"ü","")</f>
        <v>#REF!</v>
      </c>
      <c r="M332" s="68" t="e">
        <f>IF(AND('PARTICIPANT NAME LIST'!$G332=5,'PARTICIPANT NAME LIST'!#REF!="E"),"ü","")</f>
        <v>#REF!</v>
      </c>
      <c r="N332" s="68" t="e">
        <f>IF(AND('PARTICIPANT NAME LIST'!$G332=6,'PARTICIPANT NAME LIST'!#REF!="E"),"ü","")</f>
        <v>#REF!</v>
      </c>
      <c r="O332" s="68" t="e">
        <f>IF(AND('PARTICIPANT NAME LIST'!$G332=3,'PARTICIPANT NAME LIST'!#REF!="M"),"ü","")</f>
        <v>#REF!</v>
      </c>
      <c r="P332" s="68" t="e">
        <f>IF(AND('PARTICIPANT NAME LIST'!$G332=4,'PARTICIPANT NAME LIST'!#REF!="M"),"ü","")</f>
        <v>#REF!</v>
      </c>
      <c r="Q332" s="68" t="e">
        <f>IF(AND('PARTICIPANT NAME LIST'!$G332=5,'PARTICIPANT NAME LIST'!#REF!="M"),"ü","")</f>
        <v>#REF!</v>
      </c>
      <c r="R332" s="68" t="e">
        <f>IF(AND('PARTICIPANT NAME LIST'!$G332=6,'PARTICIPANT NAME LIST'!#REF!="M"),"ü","")</f>
        <v>#REF!</v>
      </c>
      <c r="S332" s="52"/>
      <c r="T332" s="52"/>
      <c r="U332" s="52"/>
      <c r="V332" s="52"/>
      <c r="W332" s="52"/>
      <c r="X332" s="52"/>
      <c r="Y332" s="52"/>
      <c r="Z332" s="52"/>
    </row>
    <row r="333" spans="1:26" ht="20.25" customHeight="1">
      <c r="A333" s="63" t="str">
        <f>IF(OR(ISBLANK('PARTICIPANT NAME LIST'!$B333),'PARTICIPANT NAME LIST'!G333=7,'PARTICIPANT NAME LIST'!G333=8,'PARTICIPANT NAME LIST'!G333=9,'PARTICIPANT NAME LIST'!G333=10,'PARTICIPANT NAME LIST'!G333=11,'PARTICIPANT NAME LIST'!G333=12),"",COUNTA('PARTICIPANT NAME LIST'!$B$9:$B333)-COUNTIFS('PARTICIPANT NAME LIST'!$G$9:$G333,"&gt;=7",'PARTICIPANT NAME LIST'!$G$9:$G333,"&lt;=12"))</f>
        <v/>
      </c>
      <c r="B333" s="64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LIST'!$B333))</f>
        <v/>
      </c>
      <c r="C333" s="55"/>
      <c r="D333" s="65"/>
      <c r="E333" s="66" t="str">
        <f>IF(OR(ISBLANK('PARTICIPANT NAME LIST'!$B333),'PARTICIPANT NAME LIST'!$G333=7,'PARTICIPANT NAME LIST'!$G333=8,'PARTICIPANT NAME LIST'!$G333=9,'PARTICIPANT NAME LIST'!$G333=10,'PARTICIPANT NAME LIST'!$G333=11,'PARTICIPANT NAME LIST'!$G333=12),"",'PARTICIPANT NAME LIST'!$F333)</f>
        <v/>
      </c>
      <c r="F333" s="67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LIST'!$H333))</f>
        <v/>
      </c>
      <c r="G333" s="68" t="e">
        <f>IF(AND('PARTICIPANT NAME LIST'!$G333=3,'PARTICIPANT NAME LIST'!#REF!="C"),"ü","")</f>
        <v>#REF!</v>
      </c>
      <c r="H333" s="68" t="e">
        <f>IF(AND('PARTICIPANT NAME LIST'!$G333=4,'PARTICIPANT NAME LIST'!#REF!="C"),"ü","")</f>
        <v>#REF!</v>
      </c>
      <c r="I333" s="68" t="e">
        <f>IF(AND('PARTICIPANT NAME LIST'!$G333=5,'PARTICIPANT NAME LIST'!#REF!="C"),"ü","")</f>
        <v>#REF!</v>
      </c>
      <c r="J333" s="68" t="e">
        <f>IF(AND('PARTICIPANT NAME LIST'!$G333=6,'PARTICIPANT NAME LIST'!#REF!="C"),"ü","")</f>
        <v>#REF!</v>
      </c>
      <c r="K333" s="68" t="e">
        <f>IF(AND('PARTICIPANT NAME LIST'!$G333=3,'PARTICIPANT NAME LIST'!#REF!="E"),"ü","")</f>
        <v>#REF!</v>
      </c>
      <c r="L333" s="68" t="e">
        <f>IF(AND('PARTICIPANT NAME LIST'!$G333=4,'PARTICIPANT NAME LIST'!#REF!="E"),"ü","")</f>
        <v>#REF!</v>
      </c>
      <c r="M333" s="68" t="e">
        <f>IF(AND('PARTICIPANT NAME LIST'!$G333=5,'PARTICIPANT NAME LIST'!#REF!="E"),"ü","")</f>
        <v>#REF!</v>
      </c>
      <c r="N333" s="68" t="e">
        <f>IF(AND('PARTICIPANT NAME LIST'!$G333=6,'PARTICIPANT NAME LIST'!#REF!="E"),"ü","")</f>
        <v>#REF!</v>
      </c>
      <c r="O333" s="68" t="e">
        <f>IF(AND('PARTICIPANT NAME LIST'!$G333=3,'PARTICIPANT NAME LIST'!#REF!="M"),"ü","")</f>
        <v>#REF!</v>
      </c>
      <c r="P333" s="68" t="e">
        <f>IF(AND('PARTICIPANT NAME LIST'!$G333=4,'PARTICIPANT NAME LIST'!#REF!="M"),"ü","")</f>
        <v>#REF!</v>
      </c>
      <c r="Q333" s="68" t="e">
        <f>IF(AND('PARTICIPANT NAME LIST'!$G333=5,'PARTICIPANT NAME LIST'!#REF!="M"),"ü","")</f>
        <v>#REF!</v>
      </c>
      <c r="R333" s="68" t="e">
        <f>IF(AND('PARTICIPANT NAME LIST'!$G333=6,'PARTICIPANT NAME LIST'!#REF!="M"),"ü","")</f>
        <v>#REF!</v>
      </c>
      <c r="S333" s="52"/>
      <c r="T333" s="52"/>
      <c r="U333" s="52"/>
      <c r="V333" s="52"/>
      <c r="W333" s="52"/>
      <c r="X333" s="52"/>
      <c r="Y333" s="52"/>
      <c r="Z333" s="52"/>
    </row>
    <row r="334" spans="1:26" ht="20.25" customHeight="1">
      <c r="A334" s="63" t="str">
        <f>IF(OR(ISBLANK('PARTICIPANT NAME LIST'!$B334),'PARTICIPANT NAME LIST'!G334=7,'PARTICIPANT NAME LIST'!G334=8,'PARTICIPANT NAME LIST'!G334=9,'PARTICIPANT NAME LIST'!G334=10,'PARTICIPANT NAME LIST'!G334=11,'PARTICIPANT NAME LIST'!G334=12),"",COUNTA('PARTICIPANT NAME LIST'!$B$9:$B334)-COUNTIFS('PARTICIPANT NAME LIST'!$G$9:$G334,"&gt;=7",'PARTICIPANT NAME LIST'!$G$9:$G334,"&lt;=12"))</f>
        <v/>
      </c>
      <c r="B334" s="64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LIST'!$B334))</f>
        <v/>
      </c>
      <c r="C334" s="55"/>
      <c r="D334" s="65"/>
      <c r="E334" s="66" t="str">
        <f>IF(OR(ISBLANK('PARTICIPANT NAME LIST'!$B334),'PARTICIPANT NAME LIST'!$G334=7,'PARTICIPANT NAME LIST'!$G334=8,'PARTICIPANT NAME LIST'!$G334=9,'PARTICIPANT NAME LIST'!$G334=10,'PARTICIPANT NAME LIST'!$G334=11,'PARTICIPANT NAME LIST'!$G334=12),"",'PARTICIPANT NAME LIST'!$F334)</f>
        <v/>
      </c>
      <c r="F334" s="67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LIST'!$H334))</f>
        <v/>
      </c>
      <c r="G334" s="68" t="e">
        <f>IF(AND('PARTICIPANT NAME LIST'!$G334=3,'PARTICIPANT NAME LIST'!#REF!="C"),"ü","")</f>
        <v>#REF!</v>
      </c>
      <c r="H334" s="68" t="e">
        <f>IF(AND('PARTICIPANT NAME LIST'!$G334=4,'PARTICIPANT NAME LIST'!#REF!="C"),"ü","")</f>
        <v>#REF!</v>
      </c>
      <c r="I334" s="68" t="e">
        <f>IF(AND('PARTICIPANT NAME LIST'!$G334=5,'PARTICIPANT NAME LIST'!#REF!="C"),"ü","")</f>
        <v>#REF!</v>
      </c>
      <c r="J334" s="68" t="e">
        <f>IF(AND('PARTICIPANT NAME LIST'!$G334=6,'PARTICIPANT NAME LIST'!#REF!="C"),"ü","")</f>
        <v>#REF!</v>
      </c>
      <c r="K334" s="68" t="e">
        <f>IF(AND('PARTICIPANT NAME LIST'!$G334=3,'PARTICIPANT NAME LIST'!#REF!="E"),"ü","")</f>
        <v>#REF!</v>
      </c>
      <c r="L334" s="68" t="e">
        <f>IF(AND('PARTICIPANT NAME LIST'!$G334=4,'PARTICIPANT NAME LIST'!#REF!="E"),"ü","")</f>
        <v>#REF!</v>
      </c>
      <c r="M334" s="68" t="e">
        <f>IF(AND('PARTICIPANT NAME LIST'!$G334=5,'PARTICIPANT NAME LIST'!#REF!="E"),"ü","")</f>
        <v>#REF!</v>
      </c>
      <c r="N334" s="68" t="e">
        <f>IF(AND('PARTICIPANT NAME LIST'!$G334=6,'PARTICIPANT NAME LIST'!#REF!="E"),"ü","")</f>
        <v>#REF!</v>
      </c>
      <c r="O334" s="68" t="e">
        <f>IF(AND('PARTICIPANT NAME LIST'!$G334=3,'PARTICIPANT NAME LIST'!#REF!="M"),"ü","")</f>
        <v>#REF!</v>
      </c>
      <c r="P334" s="68" t="e">
        <f>IF(AND('PARTICIPANT NAME LIST'!$G334=4,'PARTICIPANT NAME LIST'!#REF!="M"),"ü","")</f>
        <v>#REF!</v>
      </c>
      <c r="Q334" s="68" t="e">
        <f>IF(AND('PARTICIPANT NAME LIST'!$G334=5,'PARTICIPANT NAME LIST'!#REF!="M"),"ü","")</f>
        <v>#REF!</v>
      </c>
      <c r="R334" s="68" t="e">
        <f>IF(AND('PARTICIPANT NAME LIST'!$G334=6,'PARTICIPANT NAME LIST'!#REF!="M"),"ü","")</f>
        <v>#REF!</v>
      </c>
      <c r="S334" s="52"/>
      <c r="T334" s="52"/>
      <c r="U334" s="52"/>
      <c r="V334" s="52"/>
      <c r="W334" s="52"/>
      <c r="X334" s="52"/>
      <c r="Y334" s="52"/>
      <c r="Z334" s="52"/>
    </row>
    <row r="335" spans="1:26" ht="20.25" customHeight="1">
      <c r="A335" s="63" t="str">
        <f>IF(OR(ISBLANK('PARTICIPANT NAME LIST'!$B335),'PARTICIPANT NAME LIST'!G335=7,'PARTICIPANT NAME LIST'!G335=8,'PARTICIPANT NAME LIST'!G335=9,'PARTICIPANT NAME LIST'!G335=10,'PARTICIPANT NAME LIST'!G335=11,'PARTICIPANT NAME LIST'!G335=12),"",COUNTA('PARTICIPANT NAME LIST'!$B$9:$B335)-COUNTIFS('PARTICIPANT NAME LIST'!$G$9:$G335,"&gt;=7",'PARTICIPANT NAME LIST'!$G$9:$G335,"&lt;=12"))</f>
        <v/>
      </c>
      <c r="B335" s="64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LIST'!$B335))</f>
        <v/>
      </c>
      <c r="C335" s="55"/>
      <c r="D335" s="65"/>
      <c r="E335" s="66" t="str">
        <f>IF(OR(ISBLANK('PARTICIPANT NAME LIST'!$B335),'PARTICIPANT NAME LIST'!$G335=7,'PARTICIPANT NAME LIST'!$G335=8,'PARTICIPANT NAME LIST'!$G335=9,'PARTICIPANT NAME LIST'!$G335=10,'PARTICIPANT NAME LIST'!$G335=11,'PARTICIPANT NAME LIST'!$G335=12),"",'PARTICIPANT NAME LIST'!$F335)</f>
        <v/>
      </c>
      <c r="F335" s="67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LIST'!$H335))</f>
        <v/>
      </c>
      <c r="G335" s="68" t="e">
        <f>IF(AND('PARTICIPANT NAME LIST'!$G335=3,'PARTICIPANT NAME LIST'!#REF!="C"),"ü","")</f>
        <v>#REF!</v>
      </c>
      <c r="H335" s="68" t="e">
        <f>IF(AND('PARTICIPANT NAME LIST'!$G335=4,'PARTICIPANT NAME LIST'!#REF!="C"),"ü","")</f>
        <v>#REF!</v>
      </c>
      <c r="I335" s="68" t="e">
        <f>IF(AND('PARTICIPANT NAME LIST'!$G335=5,'PARTICIPANT NAME LIST'!#REF!="C"),"ü","")</f>
        <v>#REF!</v>
      </c>
      <c r="J335" s="68" t="e">
        <f>IF(AND('PARTICIPANT NAME LIST'!$G335=6,'PARTICIPANT NAME LIST'!#REF!="C"),"ü","")</f>
        <v>#REF!</v>
      </c>
      <c r="K335" s="68" t="e">
        <f>IF(AND('PARTICIPANT NAME LIST'!$G335=3,'PARTICIPANT NAME LIST'!#REF!="E"),"ü","")</f>
        <v>#REF!</v>
      </c>
      <c r="L335" s="68" t="e">
        <f>IF(AND('PARTICIPANT NAME LIST'!$G335=4,'PARTICIPANT NAME LIST'!#REF!="E"),"ü","")</f>
        <v>#REF!</v>
      </c>
      <c r="M335" s="68" t="e">
        <f>IF(AND('PARTICIPANT NAME LIST'!$G335=5,'PARTICIPANT NAME LIST'!#REF!="E"),"ü","")</f>
        <v>#REF!</v>
      </c>
      <c r="N335" s="68" t="e">
        <f>IF(AND('PARTICIPANT NAME LIST'!$G335=6,'PARTICIPANT NAME LIST'!#REF!="E"),"ü","")</f>
        <v>#REF!</v>
      </c>
      <c r="O335" s="68" t="e">
        <f>IF(AND('PARTICIPANT NAME LIST'!$G335=3,'PARTICIPANT NAME LIST'!#REF!="M"),"ü","")</f>
        <v>#REF!</v>
      </c>
      <c r="P335" s="68" t="e">
        <f>IF(AND('PARTICIPANT NAME LIST'!$G335=4,'PARTICIPANT NAME LIST'!#REF!="M"),"ü","")</f>
        <v>#REF!</v>
      </c>
      <c r="Q335" s="68" t="e">
        <f>IF(AND('PARTICIPANT NAME LIST'!$G335=5,'PARTICIPANT NAME LIST'!#REF!="M"),"ü","")</f>
        <v>#REF!</v>
      </c>
      <c r="R335" s="68" t="e">
        <f>IF(AND('PARTICIPANT NAME LIST'!$G335=6,'PARTICIPANT NAME LIST'!#REF!="M"),"ü","")</f>
        <v>#REF!</v>
      </c>
      <c r="S335" s="52"/>
      <c r="T335" s="52"/>
      <c r="U335" s="52"/>
      <c r="V335" s="52"/>
      <c r="W335" s="52"/>
      <c r="X335" s="52"/>
      <c r="Y335" s="52"/>
      <c r="Z335" s="52"/>
    </row>
    <row r="336" spans="1:26" ht="20.25" customHeight="1">
      <c r="A336" s="63" t="str">
        <f>IF(OR(ISBLANK('PARTICIPANT NAME LIST'!$B336),'PARTICIPANT NAME LIST'!G336=7,'PARTICIPANT NAME LIST'!G336=8,'PARTICIPANT NAME LIST'!G336=9,'PARTICIPANT NAME LIST'!G336=10,'PARTICIPANT NAME LIST'!G336=11,'PARTICIPANT NAME LIST'!G336=12),"",COUNTA('PARTICIPANT NAME LIST'!$B$9:$B336)-COUNTIFS('PARTICIPANT NAME LIST'!$G$9:$G336,"&gt;=7",'PARTICIPANT NAME LIST'!$G$9:$G336,"&lt;=12"))</f>
        <v/>
      </c>
      <c r="B336" s="64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LIST'!$B336))</f>
        <v/>
      </c>
      <c r="C336" s="55"/>
      <c r="D336" s="65"/>
      <c r="E336" s="66" t="str">
        <f>IF(OR(ISBLANK('PARTICIPANT NAME LIST'!$B336),'PARTICIPANT NAME LIST'!$G336=7,'PARTICIPANT NAME LIST'!$G336=8,'PARTICIPANT NAME LIST'!$G336=9,'PARTICIPANT NAME LIST'!$G336=10,'PARTICIPANT NAME LIST'!$G336=11,'PARTICIPANT NAME LIST'!$G336=12),"",'PARTICIPANT NAME LIST'!$F336)</f>
        <v/>
      </c>
      <c r="F336" s="67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LIST'!$H336))</f>
        <v/>
      </c>
      <c r="G336" s="68" t="e">
        <f>IF(AND('PARTICIPANT NAME LIST'!$G336=3,'PARTICIPANT NAME LIST'!#REF!="C"),"ü","")</f>
        <v>#REF!</v>
      </c>
      <c r="H336" s="68" t="e">
        <f>IF(AND('PARTICIPANT NAME LIST'!$G336=4,'PARTICIPANT NAME LIST'!#REF!="C"),"ü","")</f>
        <v>#REF!</v>
      </c>
      <c r="I336" s="68" t="e">
        <f>IF(AND('PARTICIPANT NAME LIST'!$G336=5,'PARTICIPANT NAME LIST'!#REF!="C"),"ü","")</f>
        <v>#REF!</v>
      </c>
      <c r="J336" s="68" t="e">
        <f>IF(AND('PARTICIPANT NAME LIST'!$G336=6,'PARTICIPANT NAME LIST'!#REF!="C"),"ü","")</f>
        <v>#REF!</v>
      </c>
      <c r="K336" s="68" t="e">
        <f>IF(AND('PARTICIPANT NAME LIST'!$G336=3,'PARTICIPANT NAME LIST'!#REF!="E"),"ü","")</f>
        <v>#REF!</v>
      </c>
      <c r="L336" s="68" t="e">
        <f>IF(AND('PARTICIPANT NAME LIST'!$G336=4,'PARTICIPANT NAME LIST'!#REF!="E"),"ü","")</f>
        <v>#REF!</v>
      </c>
      <c r="M336" s="68" t="e">
        <f>IF(AND('PARTICIPANT NAME LIST'!$G336=5,'PARTICIPANT NAME LIST'!#REF!="E"),"ü","")</f>
        <v>#REF!</v>
      </c>
      <c r="N336" s="68" t="e">
        <f>IF(AND('PARTICIPANT NAME LIST'!$G336=6,'PARTICIPANT NAME LIST'!#REF!="E"),"ü","")</f>
        <v>#REF!</v>
      </c>
      <c r="O336" s="68" t="e">
        <f>IF(AND('PARTICIPANT NAME LIST'!$G336=3,'PARTICIPANT NAME LIST'!#REF!="M"),"ü","")</f>
        <v>#REF!</v>
      </c>
      <c r="P336" s="68" t="e">
        <f>IF(AND('PARTICIPANT NAME LIST'!$G336=4,'PARTICIPANT NAME LIST'!#REF!="M"),"ü","")</f>
        <v>#REF!</v>
      </c>
      <c r="Q336" s="68" t="e">
        <f>IF(AND('PARTICIPANT NAME LIST'!$G336=5,'PARTICIPANT NAME LIST'!#REF!="M"),"ü","")</f>
        <v>#REF!</v>
      </c>
      <c r="R336" s="68" t="e">
        <f>IF(AND('PARTICIPANT NAME LIST'!$G336=6,'PARTICIPANT NAME LIST'!#REF!="M"),"ü","")</f>
        <v>#REF!</v>
      </c>
      <c r="S336" s="52"/>
      <c r="T336" s="52"/>
      <c r="U336" s="52"/>
      <c r="V336" s="52"/>
      <c r="W336" s="52"/>
      <c r="X336" s="52"/>
      <c r="Y336" s="52"/>
      <c r="Z336" s="52"/>
    </row>
    <row r="337" spans="1:26" ht="20.25" customHeight="1">
      <c r="A337" s="63" t="str">
        <f>IF(OR(ISBLANK('PARTICIPANT NAME LIST'!$B337),'PARTICIPANT NAME LIST'!G337=7,'PARTICIPANT NAME LIST'!G337=8,'PARTICIPANT NAME LIST'!G337=9,'PARTICIPANT NAME LIST'!G337=10,'PARTICIPANT NAME LIST'!G337=11,'PARTICIPANT NAME LIST'!G337=12),"",COUNTA('PARTICIPANT NAME LIST'!$B$9:$B337)-COUNTIFS('PARTICIPANT NAME LIST'!$G$9:$G337,"&gt;=7",'PARTICIPANT NAME LIST'!$G$9:$G337,"&lt;=12"))</f>
        <v/>
      </c>
      <c r="B337" s="64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LIST'!$B337))</f>
        <v/>
      </c>
      <c r="C337" s="55"/>
      <c r="D337" s="65"/>
      <c r="E337" s="66" t="str">
        <f>IF(OR(ISBLANK('PARTICIPANT NAME LIST'!$B337),'PARTICIPANT NAME LIST'!$G337=7,'PARTICIPANT NAME LIST'!$G337=8,'PARTICIPANT NAME LIST'!$G337=9,'PARTICIPANT NAME LIST'!$G337=10,'PARTICIPANT NAME LIST'!$G337=11,'PARTICIPANT NAME LIST'!$G337=12),"",'PARTICIPANT NAME LIST'!$F337)</f>
        <v/>
      </c>
      <c r="F337" s="67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LIST'!$H337))</f>
        <v/>
      </c>
      <c r="G337" s="68" t="e">
        <f>IF(AND('PARTICIPANT NAME LIST'!$G337=3,'PARTICIPANT NAME LIST'!#REF!="C"),"ü","")</f>
        <v>#REF!</v>
      </c>
      <c r="H337" s="68" t="e">
        <f>IF(AND('PARTICIPANT NAME LIST'!$G337=4,'PARTICIPANT NAME LIST'!#REF!="C"),"ü","")</f>
        <v>#REF!</v>
      </c>
      <c r="I337" s="68" t="e">
        <f>IF(AND('PARTICIPANT NAME LIST'!$G337=5,'PARTICIPANT NAME LIST'!#REF!="C"),"ü","")</f>
        <v>#REF!</v>
      </c>
      <c r="J337" s="68" t="e">
        <f>IF(AND('PARTICIPANT NAME LIST'!$G337=6,'PARTICIPANT NAME LIST'!#REF!="C"),"ü","")</f>
        <v>#REF!</v>
      </c>
      <c r="K337" s="68" t="e">
        <f>IF(AND('PARTICIPANT NAME LIST'!$G337=3,'PARTICIPANT NAME LIST'!#REF!="E"),"ü","")</f>
        <v>#REF!</v>
      </c>
      <c r="L337" s="68" t="e">
        <f>IF(AND('PARTICIPANT NAME LIST'!$G337=4,'PARTICIPANT NAME LIST'!#REF!="E"),"ü","")</f>
        <v>#REF!</v>
      </c>
      <c r="M337" s="68" t="e">
        <f>IF(AND('PARTICIPANT NAME LIST'!$G337=5,'PARTICIPANT NAME LIST'!#REF!="E"),"ü","")</f>
        <v>#REF!</v>
      </c>
      <c r="N337" s="68" t="e">
        <f>IF(AND('PARTICIPANT NAME LIST'!$G337=6,'PARTICIPANT NAME LIST'!#REF!="E"),"ü","")</f>
        <v>#REF!</v>
      </c>
      <c r="O337" s="68" t="e">
        <f>IF(AND('PARTICIPANT NAME LIST'!$G337=3,'PARTICIPANT NAME LIST'!#REF!="M"),"ü","")</f>
        <v>#REF!</v>
      </c>
      <c r="P337" s="68" t="e">
        <f>IF(AND('PARTICIPANT NAME LIST'!$G337=4,'PARTICIPANT NAME LIST'!#REF!="M"),"ü","")</f>
        <v>#REF!</v>
      </c>
      <c r="Q337" s="68" t="e">
        <f>IF(AND('PARTICIPANT NAME LIST'!$G337=5,'PARTICIPANT NAME LIST'!#REF!="M"),"ü","")</f>
        <v>#REF!</v>
      </c>
      <c r="R337" s="68" t="e">
        <f>IF(AND('PARTICIPANT NAME LIST'!$G337=6,'PARTICIPANT NAME LIST'!#REF!="M"),"ü","")</f>
        <v>#REF!</v>
      </c>
      <c r="S337" s="52"/>
      <c r="T337" s="52"/>
      <c r="U337" s="52"/>
      <c r="V337" s="52"/>
      <c r="W337" s="52"/>
      <c r="X337" s="52"/>
      <c r="Y337" s="52"/>
      <c r="Z337" s="52"/>
    </row>
    <row r="338" spans="1:26" ht="20.25" customHeight="1">
      <c r="A338" s="63" t="str">
        <f>IF(OR(ISBLANK('PARTICIPANT NAME LIST'!$B338),'PARTICIPANT NAME LIST'!G338=7,'PARTICIPANT NAME LIST'!G338=8,'PARTICIPANT NAME LIST'!G338=9,'PARTICIPANT NAME LIST'!G338=10,'PARTICIPANT NAME LIST'!G338=11,'PARTICIPANT NAME LIST'!G338=12),"",COUNTA('PARTICIPANT NAME LIST'!$B$9:$B338)-COUNTIFS('PARTICIPANT NAME LIST'!$G$9:$G338,"&gt;=7",'PARTICIPANT NAME LIST'!$G$9:$G338,"&lt;=12"))</f>
        <v/>
      </c>
      <c r="B338" s="64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LIST'!$B338))</f>
        <v/>
      </c>
      <c r="C338" s="55"/>
      <c r="D338" s="65"/>
      <c r="E338" s="66" t="str">
        <f>IF(OR(ISBLANK('PARTICIPANT NAME LIST'!$B338),'PARTICIPANT NAME LIST'!$G338=7,'PARTICIPANT NAME LIST'!$G338=8,'PARTICIPANT NAME LIST'!$G338=9,'PARTICIPANT NAME LIST'!$G338=10,'PARTICIPANT NAME LIST'!$G338=11,'PARTICIPANT NAME LIST'!$G338=12),"",'PARTICIPANT NAME LIST'!$F338)</f>
        <v/>
      </c>
      <c r="F338" s="67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LIST'!$H338))</f>
        <v/>
      </c>
      <c r="G338" s="68" t="e">
        <f>IF(AND('PARTICIPANT NAME LIST'!$G338=3,'PARTICIPANT NAME LIST'!#REF!="C"),"ü","")</f>
        <v>#REF!</v>
      </c>
      <c r="H338" s="68" t="e">
        <f>IF(AND('PARTICIPANT NAME LIST'!$G338=4,'PARTICIPANT NAME LIST'!#REF!="C"),"ü","")</f>
        <v>#REF!</v>
      </c>
      <c r="I338" s="68" t="e">
        <f>IF(AND('PARTICIPANT NAME LIST'!$G338=5,'PARTICIPANT NAME LIST'!#REF!="C"),"ü","")</f>
        <v>#REF!</v>
      </c>
      <c r="J338" s="68" t="e">
        <f>IF(AND('PARTICIPANT NAME LIST'!$G338=6,'PARTICIPANT NAME LIST'!#REF!="C"),"ü","")</f>
        <v>#REF!</v>
      </c>
      <c r="K338" s="68" t="e">
        <f>IF(AND('PARTICIPANT NAME LIST'!$G338=3,'PARTICIPANT NAME LIST'!#REF!="E"),"ü","")</f>
        <v>#REF!</v>
      </c>
      <c r="L338" s="68" t="e">
        <f>IF(AND('PARTICIPANT NAME LIST'!$G338=4,'PARTICIPANT NAME LIST'!#REF!="E"),"ü","")</f>
        <v>#REF!</v>
      </c>
      <c r="M338" s="68" t="e">
        <f>IF(AND('PARTICIPANT NAME LIST'!$G338=5,'PARTICIPANT NAME LIST'!#REF!="E"),"ü","")</f>
        <v>#REF!</v>
      </c>
      <c r="N338" s="68" t="e">
        <f>IF(AND('PARTICIPANT NAME LIST'!$G338=6,'PARTICIPANT NAME LIST'!#REF!="E"),"ü","")</f>
        <v>#REF!</v>
      </c>
      <c r="O338" s="68" t="e">
        <f>IF(AND('PARTICIPANT NAME LIST'!$G338=3,'PARTICIPANT NAME LIST'!#REF!="M"),"ü","")</f>
        <v>#REF!</v>
      </c>
      <c r="P338" s="68" t="e">
        <f>IF(AND('PARTICIPANT NAME LIST'!$G338=4,'PARTICIPANT NAME LIST'!#REF!="M"),"ü","")</f>
        <v>#REF!</v>
      </c>
      <c r="Q338" s="68" t="e">
        <f>IF(AND('PARTICIPANT NAME LIST'!$G338=5,'PARTICIPANT NAME LIST'!#REF!="M"),"ü","")</f>
        <v>#REF!</v>
      </c>
      <c r="R338" s="68" t="e">
        <f>IF(AND('PARTICIPANT NAME LIST'!$G338=6,'PARTICIPANT NAME LIST'!#REF!="M"),"ü","")</f>
        <v>#REF!</v>
      </c>
      <c r="S338" s="52"/>
      <c r="T338" s="52"/>
      <c r="U338" s="52"/>
      <c r="V338" s="52"/>
      <c r="W338" s="52"/>
      <c r="X338" s="52"/>
      <c r="Y338" s="52"/>
      <c r="Z338" s="52"/>
    </row>
    <row r="339" spans="1:26" ht="20.25" customHeight="1">
      <c r="A339" s="63" t="str">
        <f>IF(OR(ISBLANK('PARTICIPANT NAME LIST'!$B339),'PARTICIPANT NAME LIST'!G339=7,'PARTICIPANT NAME LIST'!G339=8,'PARTICIPANT NAME LIST'!G339=9,'PARTICIPANT NAME LIST'!G339=10,'PARTICIPANT NAME LIST'!G339=11,'PARTICIPANT NAME LIST'!G339=12),"",COUNTA('PARTICIPANT NAME LIST'!$B$9:$B339)-COUNTIFS('PARTICIPANT NAME LIST'!$G$9:$G339,"&gt;=7",'PARTICIPANT NAME LIST'!$G$9:$G339,"&lt;=12"))</f>
        <v/>
      </c>
      <c r="B339" s="64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LIST'!$B339))</f>
        <v/>
      </c>
      <c r="C339" s="55"/>
      <c r="D339" s="65"/>
      <c r="E339" s="66" t="str">
        <f>IF(OR(ISBLANK('PARTICIPANT NAME LIST'!$B339),'PARTICIPANT NAME LIST'!$G339=7,'PARTICIPANT NAME LIST'!$G339=8,'PARTICIPANT NAME LIST'!$G339=9,'PARTICIPANT NAME LIST'!$G339=10,'PARTICIPANT NAME LIST'!$G339=11,'PARTICIPANT NAME LIST'!$G339=12),"",'PARTICIPANT NAME LIST'!$F339)</f>
        <v/>
      </c>
      <c r="F339" s="67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LIST'!$H339))</f>
        <v/>
      </c>
      <c r="G339" s="68" t="e">
        <f>IF(AND('PARTICIPANT NAME LIST'!$G339=3,'PARTICIPANT NAME LIST'!#REF!="C"),"ü","")</f>
        <v>#REF!</v>
      </c>
      <c r="H339" s="68" t="e">
        <f>IF(AND('PARTICIPANT NAME LIST'!$G339=4,'PARTICIPANT NAME LIST'!#REF!="C"),"ü","")</f>
        <v>#REF!</v>
      </c>
      <c r="I339" s="68" t="e">
        <f>IF(AND('PARTICIPANT NAME LIST'!$G339=5,'PARTICIPANT NAME LIST'!#REF!="C"),"ü","")</f>
        <v>#REF!</v>
      </c>
      <c r="J339" s="68" t="e">
        <f>IF(AND('PARTICIPANT NAME LIST'!$G339=6,'PARTICIPANT NAME LIST'!#REF!="C"),"ü","")</f>
        <v>#REF!</v>
      </c>
      <c r="K339" s="68" t="e">
        <f>IF(AND('PARTICIPANT NAME LIST'!$G339=3,'PARTICIPANT NAME LIST'!#REF!="E"),"ü","")</f>
        <v>#REF!</v>
      </c>
      <c r="L339" s="68" t="e">
        <f>IF(AND('PARTICIPANT NAME LIST'!$G339=4,'PARTICIPANT NAME LIST'!#REF!="E"),"ü","")</f>
        <v>#REF!</v>
      </c>
      <c r="M339" s="68" t="e">
        <f>IF(AND('PARTICIPANT NAME LIST'!$G339=5,'PARTICIPANT NAME LIST'!#REF!="E"),"ü","")</f>
        <v>#REF!</v>
      </c>
      <c r="N339" s="68" t="e">
        <f>IF(AND('PARTICIPANT NAME LIST'!$G339=6,'PARTICIPANT NAME LIST'!#REF!="E"),"ü","")</f>
        <v>#REF!</v>
      </c>
      <c r="O339" s="68" t="e">
        <f>IF(AND('PARTICIPANT NAME LIST'!$G339=3,'PARTICIPANT NAME LIST'!#REF!="M"),"ü","")</f>
        <v>#REF!</v>
      </c>
      <c r="P339" s="68" t="e">
        <f>IF(AND('PARTICIPANT NAME LIST'!$G339=4,'PARTICIPANT NAME LIST'!#REF!="M"),"ü","")</f>
        <v>#REF!</v>
      </c>
      <c r="Q339" s="68" t="e">
        <f>IF(AND('PARTICIPANT NAME LIST'!$G339=5,'PARTICIPANT NAME LIST'!#REF!="M"),"ü","")</f>
        <v>#REF!</v>
      </c>
      <c r="R339" s="68" t="e">
        <f>IF(AND('PARTICIPANT NAME LIST'!$G339=6,'PARTICIPANT NAME LIST'!#REF!="M"),"ü","")</f>
        <v>#REF!</v>
      </c>
      <c r="S339" s="52"/>
      <c r="T339" s="52"/>
      <c r="U339" s="52"/>
      <c r="V339" s="52"/>
      <c r="W339" s="52"/>
      <c r="X339" s="52"/>
      <c r="Y339" s="52"/>
      <c r="Z339" s="52"/>
    </row>
    <row r="340" spans="1:26" ht="20.25" customHeight="1">
      <c r="A340" s="63" t="str">
        <f>IF(OR(ISBLANK('PARTICIPANT NAME LIST'!$B340),'PARTICIPANT NAME LIST'!G340=7,'PARTICIPANT NAME LIST'!G340=8,'PARTICIPANT NAME LIST'!G340=9,'PARTICIPANT NAME LIST'!G340=10,'PARTICIPANT NAME LIST'!G340=11,'PARTICIPANT NAME LIST'!G340=12),"",COUNTA('PARTICIPANT NAME LIST'!$B$9:$B340)-COUNTIFS('PARTICIPANT NAME LIST'!$G$9:$G340,"&gt;=7",'PARTICIPANT NAME LIST'!$G$9:$G340,"&lt;=12"))</f>
        <v/>
      </c>
      <c r="B340" s="64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LIST'!$B340))</f>
        <v/>
      </c>
      <c r="C340" s="55"/>
      <c r="D340" s="65"/>
      <c r="E340" s="66" t="str">
        <f>IF(OR(ISBLANK('PARTICIPANT NAME LIST'!$B340),'PARTICIPANT NAME LIST'!$G340=7,'PARTICIPANT NAME LIST'!$G340=8,'PARTICIPANT NAME LIST'!$G340=9,'PARTICIPANT NAME LIST'!$G340=10,'PARTICIPANT NAME LIST'!$G340=11,'PARTICIPANT NAME LIST'!$G340=12),"",'PARTICIPANT NAME LIST'!$F340)</f>
        <v/>
      </c>
      <c r="F340" s="67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LIST'!$H340))</f>
        <v/>
      </c>
      <c r="G340" s="68" t="e">
        <f>IF(AND('PARTICIPANT NAME LIST'!$G340=3,'PARTICIPANT NAME LIST'!#REF!="C"),"ü","")</f>
        <v>#REF!</v>
      </c>
      <c r="H340" s="68" t="e">
        <f>IF(AND('PARTICIPANT NAME LIST'!$G340=4,'PARTICIPANT NAME LIST'!#REF!="C"),"ü","")</f>
        <v>#REF!</v>
      </c>
      <c r="I340" s="68" t="e">
        <f>IF(AND('PARTICIPANT NAME LIST'!$G340=5,'PARTICIPANT NAME LIST'!#REF!="C"),"ü","")</f>
        <v>#REF!</v>
      </c>
      <c r="J340" s="68" t="e">
        <f>IF(AND('PARTICIPANT NAME LIST'!$G340=6,'PARTICIPANT NAME LIST'!#REF!="C"),"ü","")</f>
        <v>#REF!</v>
      </c>
      <c r="K340" s="68" t="e">
        <f>IF(AND('PARTICIPANT NAME LIST'!$G340=3,'PARTICIPANT NAME LIST'!#REF!="E"),"ü","")</f>
        <v>#REF!</v>
      </c>
      <c r="L340" s="68" t="e">
        <f>IF(AND('PARTICIPANT NAME LIST'!$G340=4,'PARTICIPANT NAME LIST'!#REF!="E"),"ü","")</f>
        <v>#REF!</v>
      </c>
      <c r="M340" s="68" t="e">
        <f>IF(AND('PARTICIPANT NAME LIST'!$G340=5,'PARTICIPANT NAME LIST'!#REF!="E"),"ü","")</f>
        <v>#REF!</v>
      </c>
      <c r="N340" s="68" t="e">
        <f>IF(AND('PARTICIPANT NAME LIST'!$G340=6,'PARTICIPANT NAME LIST'!#REF!="E"),"ü","")</f>
        <v>#REF!</v>
      </c>
      <c r="O340" s="68" t="e">
        <f>IF(AND('PARTICIPANT NAME LIST'!$G340=3,'PARTICIPANT NAME LIST'!#REF!="M"),"ü","")</f>
        <v>#REF!</v>
      </c>
      <c r="P340" s="68" t="e">
        <f>IF(AND('PARTICIPANT NAME LIST'!$G340=4,'PARTICIPANT NAME LIST'!#REF!="M"),"ü","")</f>
        <v>#REF!</v>
      </c>
      <c r="Q340" s="68" t="e">
        <f>IF(AND('PARTICIPANT NAME LIST'!$G340=5,'PARTICIPANT NAME LIST'!#REF!="M"),"ü","")</f>
        <v>#REF!</v>
      </c>
      <c r="R340" s="68" t="e">
        <f>IF(AND('PARTICIPANT NAME LIST'!$G340=6,'PARTICIPANT NAME LIST'!#REF!="M"),"ü","")</f>
        <v>#REF!</v>
      </c>
      <c r="S340" s="52"/>
      <c r="T340" s="52"/>
      <c r="U340" s="52"/>
      <c r="V340" s="52"/>
      <c r="W340" s="52"/>
      <c r="X340" s="52"/>
      <c r="Y340" s="52"/>
      <c r="Z340" s="52"/>
    </row>
    <row r="341" spans="1:26" ht="20.25" customHeight="1">
      <c r="A341" s="63" t="str">
        <f>IF(OR(ISBLANK('PARTICIPANT NAME LIST'!$B341),'PARTICIPANT NAME LIST'!G341=7,'PARTICIPANT NAME LIST'!G341=8,'PARTICIPANT NAME LIST'!G341=9,'PARTICIPANT NAME LIST'!G341=10,'PARTICIPANT NAME LIST'!G341=11,'PARTICIPANT NAME LIST'!G341=12),"",COUNTA('PARTICIPANT NAME LIST'!$B$9:$B341)-COUNTIFS('PARTICIPANT NAME LIST'!$G$9:$G341,"&gt;=7",'PARTICIPANT NAME LIST'!$G$9:$G341,"&lt;=12"))</f>
        <v/>
      </c>
      <c r="B341" s="64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LIST'!$B341))</f>
        <v/>
      </c>
      <c r="C341" s="55"/>
      <c r="D341" s="65"/>
      <c r="E341" s="66" t="str">
        <f>IF(OR(ISBLANK('PARTICIPANT NAME LIST'!$B341),'PARTICIPANT NAME LIST'!$G341=7,'PARTICIPANT NAME LIST'!$G341=8,'PARTICIPANT NAME LIST'!$G341=9,'PARTICIPANT NAME LIST'!$G341=10,'PARTICIPANT NAME LIST'!$G341=11,'PARTICIPANT NAME LIST'!$G341=12),"",'PARTICIPANT NAME LIST'!$F341)</f>
        <v/>
      </c>
      <c r="F341" s="67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LIST'!$H341))</f>
        <v/>
      </c>
      <c r="G341" s="68" t="e">
        <f>IF(AND('PARTICIPANT NAME LIST'!$G341=3,'PARTICIPANT NAME LIST'!#REF!="C"),"ü","")</f>
        <v>#REF!</v>
      </c>
      <c r="H341" s="68" t="e">
        <f>IF(AND('PARTICIPANT NAME LIST'!$G341=4,'PARTICIPANT NAME LIST'!#REF!="C"),"ü","")</f>
        <v>#REF!</v>
      </c>
      <c r="I341" s="68" t="e">
        <f>IF(AND('PARTICIPANT NAME LIST'!$G341=5,'PARTICIPANT NAME LIST'!#REF!="C"),"ü","")</f>
        <v>#REF!</v>
      </c>
      <c r="J341" s="68" t="e">
        <f>IF(AND('PARTICIPANT NAME LIST'!$G341=6,'PARTICIPANT NAME LIST'!#REF!="C"),"ü","")</f>
        <v>#REF!</v>
      </c>
      <c r="K341" s="68" t="e">
        <f>IF(AND('PARTICIPANT NAME LIST'!$G341=3,'PARTICIPANT NAME LIST'!#REF!="E"),"ü","")</f>
        <v>#REF!</v>
      </c>
      <c r="L341" s="68" t="e">
        <f>IF(AND('PARTICIPANT NAME LIST'!$G341=4,'PARTICIPANT NAME LIST'!#REF!="E"),"ü","")</f>
        <v>#REF!</v>
      </c>
      <c r="M341" s="68" t="e">
        <f>IF(AND('PARTICIPANT NAME LIST'!$G341=5,'PARTICIPANT NAME LIST'!#REF!="E"),"ü","")</f>
        <v>#REF!</v>
      </c>
      <c r="N341" s="68" t="e">
        <f>IF(AND('PARTICIPANT NAME LIST'!$G341=6,'PARTICIPANT NAME LIST'!#REF!="E"),"ü","")</f>
        <v>#REF!</v>
      </c>
      <c r="O341" s="68" t="e">
        <f>IF(AND('PARTICIPANT NAME LIST'!$G341=3,'PARTICIPANT NAME LIST'!#REF!="M"),"ü","")</f>
        <v>#REF!</v>
      </c>
      <c r="P341" s="68" t="e">
        <f>IF(AND('PARTICIPANT NAME LIST'!$G341=4,'PARTICIPANT NAME LIST'!#REF!="M"),"ü","")</f>
        <v>#REF!</v>
      </c>
      <c r="Q341" s="68" t="e">
        <f>IF(AND('PARTICIPANT NAME LIST'!$G341=5,'PARTICIPANT NAME LIST'!#REF!="M"),"ü","")</f>
        <v>#REF!</v>
      </c>
      <c r="R341" s="68" t="e">
        <f>IF(AND('PARTICIPANT NAME LIST'!$G341=6,'PARTICIPANT NAME LIST'!#REF!="M"),"ü","")</f>
        <v>#REF!</v>
      </c>
      <c r="S341" s="52"/>
      <c r="T341" s="52"/>
      <c r="U341" s="52"/>
      <c r="V341" s="52"/>
      <c r="W341" s="52"/>
      <c r="X341" s="52"/>
      <c r="Y341" s="52"/>
      <c r="Z341" s="52"/>
    </row>
    <row r="342" spans="1:26" ht="20.25" customHeight="1">
      <c r="A342" s="63" t="str">
        <f>IF(OR(ISBLANK('PARTICIPANT NAME LIST'!$B342),'PARTICIPANT NAME LIST'!G342=7,'PARTICIPANT NAME LIST'!G342=8,'PARTICIPANT NAME LIST'!G342=9,'PARTICIPANT NAME LIST'!G342=10,'PARTICIPANT NAME LIST'!G342=11,'PARTICIPANT NAME LIST'!G342=12),"",COUNTA('PARTICIPANT NAME LIST'!$B$9:$B342)-COUNTIFS('PARTICIPANT NAME LIST'!$G$9:$G342,"&gt;=7",'PARTICIPANT NAME LIST'!$G$9:$G342,"&lt;=12"))</f>
        <v/>
      </c>
      <c r="B342" s="64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LIST'!$B342))</f>
        <v/>
      </c>
      <c r="C342" s="55"/>
      <c r="D342" s="65"/>
      <c r="E342" s="66" t="str">
        <f>IF(OR(ISBLANK('PARTICIPANT NAME LIST'!$B342),'PARTICIPANT NAME LIST'!$G342=7,'PARTICIPANT NAME LIST'!$G342=8,'PARTICIPANT NAME LIST'!$G342=9,'PARTICIPANT NAME LIST'!$G342=10,'PARTICIPANT NAME LIST'!$G342=11,'PARTICIPANT NAME LIST'!$G342=12),"",'PARTICIPANT NAME LIST'!$F342)</f>
        <v/>
      </c>
      <c r="F342" s="67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LIST'!$H342))</f>
        <v/>
      </c>
      <c r="G342" s="68" t="e">
        <f>IF(AND('PARTICIPANT NAME LIST'!$G342=3,'PARTICIPANT NAME LIST'!#REF!="C"),"ü","")</f>
        <v>#REF!</v>
      </c>
      <c r="H342" s="68" t="e">
        <f>IF(AND('PARTICIPANT NAME LIST'!$G342=4,'PARTICIPANT NAME LIST'!#REF!="C"),"ü","")</f>
        <v>#REF!</v>
      </c>
      <c r="I342" s="68" t="e">
        <f>IF(AND('PARTICIPANT NAME LIST'!$G342=5,'PARTICIPANT NAME LIST'!#REF!="C"),"ü","")</f>
        <v>#REF!</v>
      </c>
      <c r="J342" s="68" t="e">
        <f>IF(AND('PARTICIPANT NAME LIST'!$G342=6,'PARTICIPANT NAME LIST'!#REF!="C"),"ü","")</f>
        <v>#REF!</v>
      </c>
      <c r="K342" s="68" t="e">
        <f>IF(AND('PARTICIPANT NAME LIST'!$G342=3,'PARTICIPANT NAME LIST'!#REF!="E"),"ü","")</f>
        <v>#REF!</v>
      </c>
      <c r="L342" s="68" t="e">
        <f>IF(AND('PARTICIPANT NAME LIST'!$G342=4,'PARTICIPANT NAME LIST'!#REF!="E"),"ü","")</f>
        <v>#REF!</v>
      </c>
      <c r="M342" s="68" t="e">
        <f>IF(AND('PARTICIPANT NAME LIST'!$G342=5,'PARTICIPANT NAME LIST'!#REF!="E"),"ü","")</f>
        <v>#REF!</v>
      </c>
      <c r="N342" s="68" t="e">
        <f>IF(AND('PARTICIPANT NAME LIST'!$G342=6,'PARTICIPANT NAME LIST'!#REF!="E"),"ü","")</f>
        <v>#REF!</v>
      </c>
      <c r="O342" s="68" t="e">
        <f>IF(AND('PARTICIPANT NAME LIST'!$G342=3,'PARTICIPANT NAME LIST'!#REF!="M"),"ü","")</f>
        <v>#REF!</v>
      </c>
      <c r="P342" s="68" t="e">
        <f>IF(AND('PARTICIPANT NAME LIST'!$G342=4,'PARTICIPANT NAME LIST'!#REF!="M"),"ü","")</f>
        <v>#REF!</v>
      </c>
      <c r="Q342" s="68" t="e">
        <f>IF(AND('PARTICIPANT NAME LIST'!$G342=5,'PARTICIPANT NAME LIST'!#REF!="M"),"ü","")</f>
        <v>#REF!</v>
      </c>
      <c r="R342" s="68" t="e">
        <f>IF(AND('PARTICIPANT NAME LIST'!$G342=6,'PARTICIPANT NAME LIST'!#REF!="M"),"ü","")</f>
        <v>#REF!</v>
      </c>
      <c r="S342" s="52"/>
      <c r="T342" s="52"/>
      <c r="U342" s="52"/>
      <c r="V342" s="52"/>
      <c r="W342" s="52"/>
      <c r="X342" s="52"/>
      <c r="Y342" s="52"/>
      <c r="Z342" s="52"/>
    </row>
    <row r="343" spans="1:26" ht="20.25" customHeight="1">
      <c r="A343" s="63" t="str">
        <f>IF(OR(ISBLANK('PARTICIPANT NAME LIST'!$B343),'PARTICIPANT NAME LIST'!G343=7,'PARTICIPANT NAME LIST'!G343=8,'PARTICIPANT NAME LIST'!G343=9,'PARTICIPANT NAME LIST'!G343=10,'PARTICIPANT NAME LIST'!G343=11,'PARTICIPANT NAME LIST'!G343=12),"",COUNTA('PARTICIPANT NAME LIST'!$B$9:$B343)-COUNTIFS('PARTICIPANT NAME LIST'!$G$9:$G343,"&gt;=7",'PARTICIPANT NAME LIST'!$G$9:$G343,"&lt;=12"))</f>
        <v/>
      </c>
      <c r="B343" s="64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LIST'!$B343))</f>
        <v/>
      </c>
      <c r="C343" s="55"/>
      <c r="D343" s="65"/>
      <c r="E343" s="66" t="str">
        <f>IF(OR(ISBLANK('PARTICIPANT NAME LIST'!$B343),'PARTICIPANT NAME LIST'!$G343=7,'PARTICIPANT NAME LIST'!$G343=8,'PARTICIPANT NAME LIST'!$G343=9,'PARTICIPANT NAME LIST'!$G343=10,'PARTICIPANT NAME LIST'!$G343=11,'PARTICIPANT NAME LIST'!$G343=12),"",'PARTICIPANT NAME LIST'!$F343)</f>
        <v/>
      </c>
      <c r="F343" s="67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LIST'!$H343))</f>
        <v/>
      </c>
      <c r="G343" s="68" t="e">
        <f>IF(AND('PARTICIPANT NAME LIST'!$G343=3,'PARTICIPANT NAME LIST'!#REF!="C"),"ü","")</f>
        <v>#REF!</v>
      </c>
      <c r="H343" s="68" t="e">
        <f>IF(AND('PARTICIPANT NAME LIST'!$G343=4,'PARTICIPANT NAME LIST'!#REF!="C"),"ü","")</f>
        <v>#REF!</v>
      </c>
      <c r="I343" s="68" t="e">
        <f>IF(AND('PARTICIPANT NAME LIST'!$G343=5,'PARTICIPANT NAME LIST'!#REF!="C"),"ü","")</f>
        <v>#REF!</v>
      </c>
      <c r="J343" s="68" t="e">
        <f>IF(AND('PARTICIPANT NAME LIST'!$G343=6,'PARTICIPANT NAME LIST'!#REF!="C"),"ü","")</f>
        <v>#REF!</v>
      </c>
      <c r="K343" s="68" t="e">
        <f>IF(AND('PARTICIPANT NAME LIST'!$G343=3,'PARTICIPANT NAME LIST'!#REF!="E"),"ü","")</f>
        <v>#REF!</v>
      </c>
      <c r="L343" s="68" t="e">
        <f>IF(AND('PARTICIPANT NAME LIST'!$G343=4,'PARTICIPANT NAME LIST'!#REF!="E"),"ü","")</f>
        <v>#REF!</v>
      </c>
      <c r="M343" s="68" t="e">
        <f>IF(AND('PARTICIPANT NAME LIST'!$G343=5,'PARTICIPANT NAME LIST'!#REF!="E"),"ü","")</f>
        <v>#REF!</v>
      </c>
      <c r="N343" s="68" t="e">
        <f>IF(AND('PARTICIPANT NAME LIST'!$G343=6,'PARTICIPANT NAME LIST'!#REF!="E"),"ü","")</f>
        <v>#REF!</v>
      </c>
      <c r="O343" s="68" t="e">
        <f>IF(AND('PARTICIPANT NAME LIST'!$G343=3,'PARTICIPANT NAME LIST'!#REF!="M"),"ü","")</f>
        <v>#REF!</v>
      </c>
      <c r="P343" s="68" t="e">
        <f>IF(AND('PARTICIPANT NAME LIST'!$G343=4,'PARTICIPANT NAME LIST'!#REF!="M"),"ü","")</f>
        <v>#REF!</v>
      </c>
      <c r="Q343" s="68" t="e">
        <f>IF(AND('PARTICIPANT NAME LIST'!$G343=5,'PARTICIPANT NAME LIST'!#REF!="M"),"ü","")</f>
        <v>#REF!</v>
      </c>
      <c r="R343" s="68" t="e">
        <f>IF(AND('PARTICIPANT NAME LIST'!$G343=6,'PARTICIPANT NAME LIST'!#REF!="M"),"ü","")</f>
        <v>#REF!</v>
      </c>
      <c r="S343" s="52"/>
      <c r="T343" s="52"/>
      <c r="U343" s="52"/>
      <c r="V343" s="52"/>
      <c r="W343" s="52"/>
      <c r="X343" s="52"/>
      <c r="Y343" s="52"/>
      <c r="Z343" s="52"/>
    </row>
    <row r="344" spans="1:26" ht="20.25" customHeight="1">
      <c r="A344" s="63" t="str">
        <f>IF(OR(ISBLANK('PARTICIPANT NAME LIST'!$B344),'PARTICIPANT NAME LIST'!G344=7,'PARTICIPANT NAME LIST'!G344=8,'PARTICIPANT NAME LIST'!G344=9,'PARTICIPANT NAME LIST'!G344=10,'PARTICIPANT NAME LIST'!G344=11,'PARTICIPANT NAME LIST'!G344=12),"",COUNTA('PARTICIPANT NAME LIST'!$B$9:$B344)-COUNTIFS('PARTICIPANT NAME LIST'!$G$9:$G344,"&gt;=7",'PARTICIPANT NAME LIST'!$G$9:$G344,"&lt;=12"))</f>
        <v/>
      </c>
      <c r="B344" s="64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LIST'!$B344))</f>
        <v/>
      </c>
      <c r="C344" s="55"/>
      <c r="D344" s="65"/>
      <c r="E344" s="66" t="str">
        <f>IF(OR(ISBLANK('PARTICIPANT NAME LIST'!$B344),'PARTICIPANT NAME LIST'!$G344=7,'PARTICIPANT NAME LIST'!$G344=8,'PARTICIPANT NAME LIST'!$G344=9,'PARTICIPANT NAME LIST'!$G344=10,'PARTICIPANT NAME LIST'!$G344=11,'PARTICIPANT NAME LIST'!$G344=12),"",'PARTICIPANT NAME LIST'!$F344)</f>
        <v/>
      </c>
      <c r="F344" s="67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LIST'!$H344))</f>
        <v/>
      </c>
      <c r="G344" s="68" t="e">
        <f>IF(AND('PARTICIPANT NAME LIST'!$G344=3,'PARTICIPANT NAME LIST'!#REF!="C"),"ü","")</f>
        <v>#REF!</v>
      </c>
      <c r="H344" s="68" t="e">
        <f>IF(AND('PARTICIPANT NAME LIST'!$G344=4,'PARTICIPANT NAME LIST'!#REF!="C"),"ü","")</f>
        <v>#REF!</v>
      </c>
      <c r="I344" s="68" t="e">
        <f>IF(AND('PARTICIPANT NAME LIST'!$G344=5,'PARTICIPANT NAME LIST'!#REF!="C"),"ü","")</f>
        <v>#REF!</v>
      </c>
      <c r="J344" s="68" t="e">
        <f>IF(AND('PARTICIPANT NAME LIST'!$G344=6,'PARTICIPANT NAME LIST'!#REF!="C"),"ü","")</f>
        <v>#REF!</v>
      </c>
      <c r="K344" s="68" t="e">
        <f>IF(AND('PARTICIPANT NAME LIST'!$G344=3,'PARTICIPANT NAME LIST'!#REF!="E"),"ü","")</f>
        <v>#REF!</v>
      </c>
      <c r="L344" s="68" t="e">
        <f>IF(AND('PARTICIPANT NAME LIST'!$G344=4,'PARTICIPANT NAME LIST'!#REF!="E"),"ü","")</f>
        <v>#REF!</v>
      </c>
      <c r="M344" s="68" t="e">
        <f>IF(AND('PARTICIPANT NAME LIST'!$G344=5,'PARTICIPANT NAME LIST'!#REF!="E"),"ü","")</f>
        <v>#REF!</v>
      </c>
      <c r="N344" s="68" t="e">
        <f>IF(AND('PARTICIPANT NAME LIST'!$G344=6,'PARTICIPANT NAME LIST'!#REF!="E"),"ü","")</f>
        <v>#REF!</v>
      </c>
      <c r="O344" s="68" t="e">
        <f>IF(AND('PARTICIPANT NAME LIST'!$G344=3,'PARTICIPANT NAME LIST'!#REF!="M"),"ü","")</f>
        <v>#REF!</v>
      </c>
      <c r="P344" s="68" t="e">
        <f>IF(AND('PARTICIPANT NAME LIST'!$G344=4,'PARTICIPANT NAME LIST'!#REF!="M"),"ü","")</f>
        <v>#REF!</v>
      </c>
      <c r="Q344" s="68" t="e">
        <f>IF(AND('PARTICIPANT NAME LIST'!$G344=5,'PARTICIPANT NAME LIST'!#REF!="M"),"ü","")</f>
        <v>#REF!</v>
      </c>
      <c r="R344" s="68" t="e">
        <f>IF(AND('PARTICIPANT NAME LIST'!$G344=6,'PARTICIPANT NAME LIST'!#REF!="M"),"ü","")</f>
        <v>#REF!</v>
      </c>
      <c r="S344" s="52"/>
      <c r="T344" s="52"/>
      <c r="U344" s="52"/>
      <c r="V344" s="52"/>
      <c r="W344" s="52"/>
      <c r="X344" s="52"/>
      <c r="Y344" s="52"/>
      <c r="Z344" s="52"/>
    </row>
    <row r="345" spans="1:26" ht="20.25" customHeight="1">
      <c r="A345" s="63" t="str">
        <f>IF(OR(ISBLANK('PARTICIPANT NAME LIST'!$B345),'PARTICIPANT NAME LIST'!G345=7,'PARTICIPANT NAME LIST'!G345=8,'PARTICIPANT NAME LIST'!G345=9,'PARTICIPANT NAME LIST'!G345=10,'PARTICIPANT NAME LIST'!G345=11,'PARTICIPANT NAME LIST'!G345=12),"",COUNTA('PARTICIPANT NAME LIST'!$B$9:$B345)-COUNTIFS('PARTICIPANT NAME LIST'!$G$9:$G345,"&gt;=7",'PARTICIPANT NAME LIST'!$G$9:$G345,"&lt;=12"))</f>
        <v/>
      </c>
      <c r="B345" s="64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LIST'!$B345))</f>
        <v/>
      </c>
      <c r="C345" s="55"/>
      <c r="D345" s="65"/>
      <c r="E345" s="66" t="str">
        <f>IF(OR(ISBLANK('PARTICIPANT NAME LIST'!$B345),'PARTICIPANT NAME LIST'!$G345=7,'PARTICIPANT NAME LIST'!$G345=8,'PARTICIPANT NAME LIST'!$G345=9,'PARTICIPANT NAME LIST'!$G345=10,'PARTICIPANT NAME LIST'!$G345=11,'PARTICIPANT NAME LIST'!$G345=12),"",'PARTICIPANT NAME LIST'!$F345)</f>
        <v/>
      </c>
      <c r="F345" s="67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LIST'!$H345))</f>
        <v/>
      </c>
      <c r="G345" s="68" t="e">
        <f>IF(AND('PARTICIPANT NAME LIST'!$G345=3,'PARTICIPANT NAME LIST'!#REF!="C"),"ü","")</f>
        <v>#REF!</v>
      </c>
      <c r="H345" s="68" t="e">
        <f>IF(AND('PARTICIPANT NAME LIST'!$G345=4,'PARTICIPANT NAME LIST'!#REF!="C"),"ü","")</f>
        <v>#REF!</v>
      </c>
      <c r="I345" s="68" t="e">
        <f>IF(AND('PARTICIPANT NAME LIST'!$G345=5,'PARTICIPANT NAME LIST'!#REF!="C"),"ü","")</f>
        <v>#REF!</v>
      </c>
      <c r="J345" s="68" t="e">
        <f>IF(AND('PARTICIPANT NAME LIST'!$G345=6,'PARTICIPANT NAME LIST'!#REF!="C"),"ü","")</f>
        <v>#REF!</v>
      </c>
      <c r="K345" s="68" t="e">
        <f>IF(AND('PARTICIPANT NAME LIST'!$G345=3,'PARTICIPANT NAME LIST'!#REF!="E"),"ü","")</f>
        <v>#REF!</v>
      </c>
      <c r="L345" s="68" t="e">
        <f>IF(AND('PARTICIPANT NAME LIST'!$G345=4,'PARTICIPANT NAME LIST'!#REF!="E"),"ü","")</f>
        <v>#REF!</v>
      </c>
      <c r="M345" s="68" t="e">
        <f>IF(AND('PARTICIPANT NAME LIST'!$G345=5,'PARTICIPANT NAME LIST'!#REF!="E"),"ü","")</f>
        <v>#REF!</v>
      </c>
      <c r="N345" s="68" t="e">
        <f>IF(AND('PARTICIPANT NAME LIST'!$G345=6,'PARTICIPANT NAME LIST'!#REF!="E"),"ü","")</f>
        <v>#REF!</v>
      </c>
      <c r="O345" s="68" t="e">
        <f>IF(AND('PARTICIPANT NAME LIST'!$G345=3,'PARTICIPANT NAME LIST'!#REF!="M"),"ü","")</f>
        <v>#REF!</v>
      </c>
      <c r="P345" s="68" t="e">
        <f>IF(AND('PARTICIPANT NAME LIST'!$G345=4,'PARTICIPANT NAME LIST'!#REF!="M"),"ü","")</f>
        <v>#REF!</v>
      </c>
      <c r="Q345" s="68" t="e">
        <f>IF(AND('PARTICIPANT NAME LIST'!$G345=5,'PARTICIPANT NAME LIST'!#REF!="M"),"ü","")</f>
        <v>#REF!</v>
      </c>
      <c r="R345" s="68" t="e">
        <f>IF(AND('PARTICIPANT NAME LIST'!$G345=6,'PARTICIPANT NAME LIST'!#REF!="M"),"ü","")</f>
        <v>#REF!</v>
      </c>
      <c r="S345" s="52"/>
      <c r="T345" s="52"/>
      <c r="U345" s="52"/>
      <c r="V345" s="52"/>
      <c r="W345" s="52"/>
      <c r="X345" s="52"/>
      <c r="Y345" s="52"/>
      <c r="Z345" s="52"/>
    </row>
    <row r="346" spans="1:26" ht="20.25" customHeight="1">
      <c r="A346" s="63" t="str">
        <f>IF(OR(ISBLANK('PARTICIPANT NAME LIST'!$B346),'PARTICIPANT NAME LIST'!G346=7,'PARTICIPANT NAME LIST'!G346=8,'PARTICIPANT NAME LIST'!G346=9,'PARTICIPANT NAME LIST'!G346=10,'PARTICIPANT NAME LIST'!G346=11,'PARTICIPANT NAME LIST'!G346=12),"",COUNTA('PARTICIPANT NAME LIST'!$B$9:$B346)-COUNTIFS('PARTICIPANT NAME LIST'!$G$9:$G346,"&gt;=7",'PARTICIPANT NAME LIST'!$G$9:$G346,"&lt;=12"))</f>
        <v/>
      </c>
      <c r="B346" s="64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LIST'!$B346))</f>
        <v/>
      </c>
      <c r="C346" s="55"/>
      <c r="D346" s="65"/>
      <c r="E346" s="66" t="str">
        <f>IF(OR(ISBLANK('PARTICIPANT NAME LIST'!$B346),'PARTICIPANT NAME LIST'!$G346=7,'PARTICIPANT NAME LIST'!$G346=8,'PARTICIPANT NAME LIST'!$G346=9,'PARTICIPANT NAME LIST'!$G346=10,'PARTICIPANT NAME LIST'!$G346=11,'PARTICIPANT NAME LIST'!$G346=12),"",'PARTICIPANT NAME LIST'!$F346)</f>
        <v/>
      </c>
      <c r="F346" s="67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LIST'!$H346))</f>
        <v/>
      </c>
      <c r="G346" s="68" t="e">
        <f>IF(AND('PARTICIPANT NAME LIST'!$G346=3,'PARTICIPANT NAME LIST'!#REF!="C"),"ü","")</f>
        <v>#REF!</v>
      </c>
      <c r="H346" s="68" t="e">
        <f>IF(AND('PARTICIPANT NAME LIST'!$G346=4,'PARTICIPANT NAME LIST'!#REF!="C"),"ü","")</f>
        <v>#REF!</v>
      </c>
      <c r="I346" s="68" t="e">
        <f>IF(AND('PARTICIPANT NAME LIST'!$G346=5,'PARTICIPANT NAME LIST'!#REF!="C"),"ü","")</f>
        <v>#REF!</v>
      </c>
      <c r="J346" s="68" t="e">
        <f>IF(AND('PARTICIPANT NAME LIST'!$G346=6,'PARTICIPANT NAME LIST'!#REF!="C"),"ü","")</f>
        <v>#REF!</v>
      </c>
      <c r="K346" s="68" t="e">
        <f>IF(AND('PARTICIPANT NAME LIST'!$G346=3,'PARTICIPANT NAME LIST'!#REF!="E"),"ü","")</f>
        <v>#REF!</v>
      </c>
      <c r="L346" s="68" t="e">
        <f>IF(AND('PARTICIPANT NAME LIST'!$G346=4,'PARTICIPANT NAME LIST'!#REF!="E"),"ü","")</f>
        <v>#REF!</v>
      </c>
      <c r="M346" s="68" t="e">
        <f>IF(AND('PARTICIPANT NAME LIST'!$G346=5,'PARTICIPANT NAME LIST'!#REF!="E"),"ü","")</f>
        <v>#REF!</v>
      </c>
      <c r="N346" s="68" t="e">
        <f>IF(AND('PARTICIPANT NAME LIST'!$G346=6,'PARTICIPANT NAME LIST'!#REF!="E"),"ü","")</f>
        <v>#REF!</v>
      </c>
      <c r="O346" s="68" t="e">
        <f>IF(AND('PARTICIPANT NAME LIST'!$G346=3,'PARTICIPANT NAME LIST'!#REF!="M"),"ü","")</f>
        <v>#REF!</v>
      </c>
      <c r="P346" s="68" t="e">
        <f>IF(AND('PARTICIPANT NAME LIST'!$G346=4,'PARTICIPANT NAME LIST'!#REF!="M"),"ü","")</f>
        <v>#REF!</v>
      </c>
      <c r="Q346" s="68" t="e">
        <f>IF(AND('PARTICIPANT NAME LIST'!$G346=5,'PARTICIPANT NAME LIST'!#REF!="M"),"ü","")</f>
        <v>#REF!</v>
      </c>
      <c r="R346" s="68" t="e">
        <f>IF(AND('PARTICIPANT NAME LIST'!$G346=6,'PARTICIPANT NAME LIST'!#REF!="M"),"ü","")</f>
        <v>#REF!</v>
      </c>
      <c r="S346" s="52"/>
      <c r="T346" s="52"/>
      <c r="U346" s="52"/>
      <c r="V346" s="52"/>
      <c r="W346" s="52"/>
      <c r="X346" s="52"/>
      <c r="Y346" s="52"/>
      <c r="Z346" s="52"/>
    </row>
    <row r="347" spans="1:26" ht="20.25" customHeight="1">
      <c r="A347" s="63" t="str">
        <f>IF(OR(ISBLANK('PARTICIPANT NAME LIST'!$B347),'PARTICIPANT NAME LIST'!G347=7,'PARTICIPANT NAME LIST'!G347=8,'PARTICIPANT NAME LIST'!G347=9,'PARTICIPANT NAME LIST'!G347=10,'PARTICIPANT NAME LIST'!G347=11,'PARTICIPANT NAME LIST'!G347=12),"",COUNTA('PARTICIPANT NAME LIST'!$B$9:$B347)-COUNTIFS('PARTICIPANT NAME LIST'!$G$9:$G347,"&gt;=7",'PARTICIPANT NAME LIST'!$G$9:$G347,"&lt;=12"))</f>
        <v/>
      </c>
      <c r="B347" s="64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LIST'!$B347))</f>
        <v/>
      </c>
      <c r="C347" s="55"/>
      <c r="D347" s="65"/>
      <c r="E347" s="66" t="str">
        <f>IF(OR(ISBLANK('PARTICIPANT NAME LIST'!$B347),'PARTICIPANT NAME LIST'!$G347=7,'PARTICIPANT NAME LIST'!$G347=8,'PARTICIPANT NAME LIST'!$G347=9,'PARTICIPANT NAME LIST'!$G347=10,'PARTICIPANT NAME LIST'!$G347=11,'PARTICIPANT NAME LIST'!$G347=12),"",'PARTICIPANT NAME LIST'!$F347)</f>
        <v/>
      </c>
      <c r="F347" s="67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LIST'!$H347))</f>
        <v/>
      </c>
      <c r="G347" s="68" t="e">
        <f>IF(AND('PARTICIPANT NAME LIST'!$G347=3,'PARTICIPANT NAME LIST'!#REF!="C"),"ü","")</f>
        <v>#REF!</v>
      </c>
      <c r="H347" s="68" t="e">
        <f>IF(AND('PARTICIPANT NAME LIST'!$G347=4,'PARTICIPANT NAME LIST'!#REF!="C"),"ü","")</f>
        <v>#REF!</v>
      </c>
      <c r="I347" s="68" t="e">
        <f>IF(AND('PARTICIPANT NAME LIST'!$G347=5,'PARTICIPANT NAME LIST'!#REF!="C"),"ü","")</f>
        <v>#REF!</v>
      </c>
      <c r="J347" s="68" t="e">
        <f>IF(AND('PARTICIPANT NAME LIST'!$G347=6,'PARTICIPANT NAME LIST'!#REF!="C"),"ü","")</f>
        <v>#REF!</v>
      </c>
      <c r="K347" s="68" t="e">
        <f>IF(AND('PARTICIPANT NAME LIST'!$G347=3,'PARTICIPANT NAME LIST'!#REF!="E"),"ü","")</f>
        <v>#REF!</v>
      </c>
      <c r="L347" s="68" t="e">
        <f>IF(AND('PARTICIPANT NAME LIST'!$G347=4,'PARTICIPANT NAME LIST'!#REF!="E"),"ü","")</f>
        <v>#REF!</v>
      </c>
      <c r="M347" s="68" t="e">
        <f>IF(AND('PARTICIPANT NAME LIST'!$G347=5,'PARTICIPANT NAME LIST'!#REF!="E"),"ü","")</f>
        <v>#REF!</v>
      </c>
      <c r="N347" s="68" t="e">
        <f>IF(AND('PARTICIPANT NAME LIST'!$G347=6,'PARTICIPANT NAME LIST'!#REF!="E"),"ü","")</f>
        <v>#REF!</v>
      </c>
      <c r="O347" s="68" t="e">
        <f>IF(AND('PARTICIPANT NAME LIST'!$G347=3,'PARTICIPANT NAME LIST'!#REF!="M"),"ü","")</f>
        <v>#REF!</v>
      </c>
      <c r="P347" s="68" t="e">
        <f>IF(AND('PARTICIPANT NAME LIST'!$G347=4,'PARTICIPANT NAME LIST'!#REF!="M"),"ü","")</f>
        <v>#REF!</v>
      </c>
      <c r="Q347" s="68" t="e">
        <f>IF(AND('PARTICIPANT NAME LIST'!$G347=5,'PARTICIPANT NAME LIST'!#REF!="M"),"ü","")</f>
        <v>#REF!</v>
      </c>
      <c r="R347" s="68" t="e">
        <f>IF(AND('PARTICIPANT NAME LIST'!$G347=6,'PARTICIPANT NAME LIST'!#REF!="M"),"ü","")</f>
        <v>#REF!</v>
      </c>
      <c r="S347" s="52"/>
      <c r="T347" s="52"/>
      <c r="U347" s="52"/>
      <c r="V347" s="52"/>
      <c r="W347" s="52"/>
      <c r="X347" s="52"/>
      <c r="Y347" s="52"/>
      <c r="Z347" s="52"/>
    </row>
    <row r="348" spans="1:26" ht="20.25" customHeight="1">
      <c r="A348" s="63" t="str">
        <f>IF(OR(ISBLANK('PARTICIPANT NAME LIST'!$B348),'PARTICIPANT NAME LIST'!G348=7,'PARTICIPANT NAME LIST'!G348=8,'PARTICIPANT NAME LIST'!G348=9,'PARTICIPANT NAME LIST'!G348=10,'PARTICIPANT NAME LIST'!G348=11,'PARTICIPANT NAME LIST'!G348=12),"",COUNTA('PARTICIPANT NAME LIST'!$B$9:$B348)-COUNTIFS('PARTICIPANT NAME LIST'!$G$9:$G348,"&gt;=7",'PARTICIPANT NAME LIST'!$G$9:$G348,"&lt;=12"))</f>
        <v/>
      </c>
      <c r="B348" s="64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LIST'!$B348))</f>
        <v/>
      </c>
      <c r="C348" s="55"/>
      <c r="D348" s="65"/>
      <c r="E348" s="66" t="str">
        <f>IF(OR(ISBLANK('PARTICIPANT NAME LIST'!$B348),'PARTICIPANT NAME LIST'!$G348=7,'PARTICIPANT NAME LIST'!$G348=8,'PARTICIPANT NAME LIST'!$G348=9,'PARTICIPANT NAME LIST'!$G348=10,'PARTICIPANT NAME LIST'!$G348=11,'PARTICIPANT NAME LIST'!$G348=12),"",'PARTICIPANT NAME LIST'!$F348)</f>
        <v/>
      </c>
      <c r="F348" s="67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LIST'!$H348))</f>
        <v/>
      </c>
      <c r="G348" s="68" t="e">
        <f>IF(AND('PARTICIPANT NAME LIST'!$G348=3,'PARTICIPANT NAME LIST'!#REF!="C"),"ü","")</f>
        <v>#REF!</v>
      </c>
      <c r="H348" s="68" t="e">
        <f>IF(AND('PARTICIPANT NAME LIST'!$G348=4,'PARTICIPANT NAME LIST'!#REF!="C"),"ü","")</f>
        <v>#REF!</v>
      </c>
      <c r="I348" s="68" t="e">
        <f>IF(AND('PARTICIPANT NAME LIST'!$G348=5,'PARTICIPANT NAME LIST'!#REF!="C"),"ü","")</f>
        <v>#REF!</v>
      </c>
      <c r="J348" s="68" t="e">
        <f>IF(AND('PARTICIPANT NAME LIST'!$G348=6,'PARTICIPANT NAME LIST'!#REF!="C"),"ü","")</f>
        <v>#REF!</v>
      </c>
      <c r="K348" s="68" t="e">
        <f>IF(AND('PARTICIPANT NAME LIST'!$G348=3,'PARTICIPANT NAME LIST'!#REF!="E"),"ü","")</f>
        <v>#REF!</v>
      </c>
      <c r="L348" s="68" t="e">
        <f>IF(AND('PARTICIPANT NAME LIST'!$G348=4,'PARTICIPANT NAME LIST'!#REF!="E"),"ü","")</f>
        <v>#REF!</v>
      </c>
      <c r="M348" s="68" t="e">
        <f>IF(AND('PARTICIPANT NAME LIST'!$G348=5,'PARTICIPANT NAME LIST'!#REF!="E"),"ü","")</f>
        <v>#REF!</v>
      </c>
      <c r="N348" s="68" t="e">
        <f>IF(AND('PARTICIPANT NAME LIST'!$G348=6,'PARTICIPANT NAME LIST'!#REF!="E"),"ü","")</f>
        <v>#REF!</v>
      </c>
      <c r="O348" s="68" t="e">
        <f>IF(AND('PARTICIPANT NAME LIST'!$G348=3,'PARTICIPANT NAME LIST'!#REF!="M"),"ü","")</f>
        <v>#REF!</v>
      </c>
      <c r="P348" s="68" t="e">
        <f>IF(AND('PARTICIPANT NAME LIST'!$G348=4,'PARTICIPANT NAME LIST'!#REF!="M"),"ü","")</f>
        <v>#REF!</v>
      </c>
      <c r="Q348" s="68" t="e">
        <f>IF(AND('PARTICIPANT NAME LIST'!$G348=5,'PARTICIPANT NAME LIST'!#REF!="M"),"ü","")</f>
        <v>#REF!</v>
      </c>
      <c r="R348" s="68" t="e">
        <f>IF(AND('PARTICIPANT NAME LIST'!$G348=6,'PARTICIPANT NAME LIST'!#REF!="M"),"ü","")</f>
        <v>#REF!</v>
      </c>
      <c r="S348" s="52"/>
      <c r="T348" s="52"/>
      <c r="U348" s="52"/>
      <c r="V348" s="52"/>
      <c r="W348" s="52"/>
      <c r="X348" s="52"/>
      <c r="Y348" s="52"/>
      <c r="Z348" s="52"/>
    </row>
    <row r="349" spans="1:26" ht="20.25" customHeight="1">
      <c r="A349" s="63" t="str">
        <f>IF(OR(ISBLANK('PARTICIPANT NAME LIST'!$B349),'PARTICIPANT NAME LIST'!G349=7,'PARTICIPANT NAME LIST'!G349=8,'PARTICIPANT NAME LIST'!G349=9,'PARTICIPANT NAME LIST'!G349=10,'PARTICIPANT NAME LIST'!G349=11,'PARTICIPANT NAME LIST'!G349=12),"",COUNTA('PARTICIPANT NAME LIST'!$B$9:$B349)-COUNTIFS('PARTICIPANT NAME LIST'!$G$9:$G349,"&gt;=7",'PARTICIPANT NAME LIST'!$G$9:$G349,"&lt;=12"))</f>
        <v/>
      </c>
      <c r="B349" s="64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LIST'!$B349))</f>
        <v/>
      </c>
      <c r="C349" s="55"/>
      <c r="D349" s="65"/>
      <c r="E349" s="66" t="str">
        <f>IF(OR(ISBLANK('PARTICIPANT NAME LIST'!$B349),'PARTICIPANT NAME LIST'!$G349=7,'PARTICIPANT NAME LIST'!$G349=8,'PARTICIPANT NAME LIST'!$G349=9,'PARTICIPANT NAME LIST'!$G349=10,'PARTICIPANT NAME LIST'!$G349=11,'PARTICIPANT NAME LIST'!$G349=12),"",'PARTICIPANT NAME LIST'!$F349)</f>
        <v/>
      </c>
      <c r="F349" s="67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LIST'!$H349))</f>
        <v/>
      </c>
      <c r="G349" s="68" t="e">
        <f>IF(AND('PARTICIPANT NAME LIST'!$G349=3,'PARTICIPANT NAME LIST'!#REF!="C"),"ü","")</f>
        <v>#REF!</v>
      </c>
      <c r="H349" s="68" t="e">
        <f>IF(AND('PARTICIPANT NAME LIST'!$G349=4,'PARTICIPANT NAME LIST'!#REF!="C"),"ü","")</f>
        <v>#REF!</v>
      </c>
      <c r="I349" s="68" t="e">
        <f>IF(AND('PARTICIPANT NAME LIST'!$G349=5,'PARTICIPANT NAME LIST'!#REF!="C"),"ü","")</f>
        <v>#REF!</v>
      </c>
      <c r="J349" s="68" t="e">
        <f>IF(AND('PARTICIPANT NAME LIST'!$G349=6,'PARTICIPANT NAME LIST'!#REF!="C"),"ü","")</f>
        <v>#REF!</v>
      </c>
      <c r="K349" s="68" t="e">
        <f>IF(AND('PARTICIPANT NAME LIST'!$G349=3,'PARTICIPANT NAME LIST'!#REF!="E"),"ü","")</f>
        <v>#REF!</v>
      </c>
      <c r="L349" s="68" t="e">
        <f>IF(AND('PARTICIPANT NAME LIST'!$G349=4,'PARTICIPANT NAME LIST'!#REF!="E"),"ü","")</f>
        <v>#REF!</v>
      </c>
      <c r="M349" s="68" t="e">
        <f>IF(AND('PARTICIPANT NAME LIST'!$G349=5,'PARTICIPANT NAME LIST'!#REF!="E"),"ü","")</f>
        <v>#REF!</v>
      </c>
      <c r="N349" s="68" t="e">
        <f>IF(AND('PARTICIPANT NAME LIST'!$G349=6,'PARTICIPANT NAME LIST'!#REF!="E"),"ü","")</f>
        <v>#REF!</v>
      </c>
      <c r="O349" s="68" t="e">
        <f>IF(AND('PARTICIPANT NAME LIST'!$G349=3,'PARTICIPANT NAME LIST'!#REF!="M"),"ü","")</f>
        <v>#REF!</v>
      </c>
      <c r="P349" s="68" t="e">
        <f>IF(AND('PARTICIPANT NAME LIST'!$G349=4,'PARTICIPANT NAME LIST'!#REF!="M"),"ü","")</f>
        <v>#REF!</v>
      </c>
      <c r="Q349" s="68" t="e">
        <f>IF(AND('PARTICIPANT NAME LIST'!$G349=5,'PARTICIPANT NAME LIST'!#REF!="M"),"ü","")</f>
        <v>#REF!</v>
      </c>
      <c r="R349" s="68" t="e">
        <f>IF(AND('PARTICIPANT NAME LIST'!$G349=6,'PARTICIPANT NAME LIST'!#REF!="M"),"ü","")</f>
        <v>#REF!</v>
      </c>
      <c r="S349" s="52"/>
      <c r="T349" s="52"/>
      <c r="U349" s="52"/>
      <c r="V349" s="52"/>
      <c r="W349" s="52"/>
      <c r="X349" s="52"/>
      <c r="Y349" s="52"/>
      <c r="Z349" s="52"/>
    </row>
    <row r="350" spans="1:26" ht="20.25" customHeight="1">
      <c r="A350" s="63" t="str">
        <f>IF(OR(ISBLANK('PARTICIPANT NAME LIST'!$B350),'PARTICIPANT NAME LIST'!G350=7,'PARTICIPANT NAME LIST'!G350=8,'PARTICIPANT NAME LIST'!G350=9,'PARTICIPANT NAME LIST'!G350=10,'PARTICIPANT NAME LIST'!G350=11,'PARTICIPANT NAME LIST'!G350=12),"",COUNTA('PARTICIPANT NAME LIST'!$B$9:$B350)-COUNTIFS('PARTICIPANT NAME LIST'!$G$9:$G350,"&gt;=7",'PARTICIPANT NAME LIST'!$G$9:$G350,"&lt;=12"))</f>
        <v/>
      </c>
      <c r="B350" s="64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LIST'!$B350))</f>
        <v/>
      </c>
      <c r="C350" s="55"/>
      <c r="D350" s="65"/>
      <c r="E350" s="66" t="str">
        <f>IF(OR(ISBLANK('PARTICIPANT NAME LIST'!$B350),'PARTICIPANT NAME LIST'!$G350=7,'PARTICIPANT NAME LIST'!$G350=8,'PARTICIPANT NAME LIST'!$G350=9,'PARTICIPANT NAME LIST'!$G350=10,'PARTICIPANT NAME LIST'!$G350=11,'PARTICIPANT NAME LIST'!$G350=12),"",'PARTICIPANT NAME LIST'!$F350)</f>
        <v/>
      </c>
      <c r="F350" s="67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LIST'!$H350))</f>
        <v/>
      </c>
      <c r="G350" s="68" t="e">
        <f>IF(AND('PARTICIPANT NAME LIST'!$G350=3,'PARTICIPANT NAME LIST'!#REF!="C"),"ü","")</f>
        <v>#REF!</v>
      </c>
      <c r="H350" s="68" t="e">
        <f>IF(AND('PARTICIPANT NAME LIST'!$G350=4,'PARTICIPANT NAME LIST'!#REF!="C"),"ü","")</f>
        <v>#REF!</v>
      </c>
      <c r="I350" s="68" t="e">
        <f>IF(AND('PARTICIPANT NAME LIST'!$G350=5,'PARTICIPANT NAME LIST'!#REF!="C"),"ü","")</f>
        <v>#REF!</v>
      </c>
      <c r="J350" s="68" t="e">
        <f>IF(AND('PARTICIPANT NAME LIST'!$G350=6,'PARTICIPANT NAME LIST'!#REF!="C"),"ü","")</f>
        <v>#REF!</v>
      </c>
      <c r="K350" s="68" t="e">
        <f>IF(AND('PARTICIPANT NAME LIST'!$G350=3,'PARTICIPANT NAME LIST'!#REF!="E"),"ü","")</f>
        <v>#REF!</v>
      </c>
      <c r="L350" s="68" t="e">
        <f>IF(AND('PARTICIPANT NAME LIST'!$G350=4,'PARTICIPANT NAME LIST'!#REF!="E"),"ü","")</f>
        <v>#REF!</v>
      </c>
      <c r="M350" s="68" t="e">
        <f>IF(AND('PARTICIPANT NAME LIST'!$G350=5,'PARTICIPANT NAME LIST'!#REF!="E"),"ü","")</f>
        <v>#REF!</v>
      </c>
      <c r="N350" s="68" t="e">
        <f>IF(AND('PARTICIPANT NAME LIST'!$G350=6,'PARTICIPANT NAME LIST'!#REF!="E"),"ü","")</f>
        <v>#REF!</v>
      </c>
      <c r="O350" s="68" t="e">
        <f>IF(AND('PARTICIPANT NAME LIST'!$G350=3,'PARTICIPANT NAME LIST'!#REF!="M"),"ü","")</f>
        <v>#REF!</v>
      </c>
      <c r="P350" s="68" t="e">
        <f>IF(AND('PARTICIPANT NAME LIST'!$G350=4,'PARTICIPANT NAME LIST'!#REF!="M"),"ü","")</f>
        <v>#REF!</v>
      </c>
      <c r="Q350" s="68" t="e">
        <f>IF(AND('PARTICIPANT NAME LIST'!$G350=5,'PARTICIPANT NAME LIST'!#REF!="M"),"ü","")</f>
        <v>#REF!</v>
      </c>
      <c r="R350" s="68" t="e">
        <f>IF(AND('PARTICIPANT NAME LIST'!$G350=6,'PARTICIPANT NAME LIST'!#REF!="M"),"ü","")</f>
        <v>#REF!</v>
      </c>
      <c r="S350" s="52"/>
      <c r="T350" s="52"/>
      <c r="U350" s="52"/>
      <c r="V350" s="52"/>
      <c r="W350" s="52"/>
      <c r="X350" s="52"/>
      <c r="Y350" s="52"/>
      <c r="Z350" s="52"/>
    </row>
    <row r="351" spans="1:26" ht="20.25" customHeight="1">
      <c r="A351" s="63" t="str">
        <f>IF(OR(ISBLANK('PARTICIPANT NAME LIST'!$B351),'PARTICIPANT NAME LIST'!G351=7,'PARTICIPANT NAME LIST'!G351=8,'PARTICIPANT NAME LIST'!G351=9,'PARTICIPANT NAME LIST'!G351=10,'PARTICIPANT NAME LIST'!G351=11,'PARTICIPANT NAME LIST'!G351=12),"",COUNTA('PARTICIPANT NAME LIST'!$B$9:$B351)-COUNTIFS('PARTICIPANT NAME LIST'!$G$9:$G351,"&gt;=7",'PARTICIPANT NAME LIST'!$G$9:$G351,"&lt;=12"))</f>
        <v/>
      </c>
      <c r="B351" s="64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LIST'!$B351))</f>
        <v/>
      </c>
      <c r="C351" s="55"/>
      <c r="D351" s="65"/>
      <c r="E351" s="66" t="str">
        <f>IF(OR(ISBLANK('PARTICIPANT NAME LIST'!$B351),'PARTICIPANT NAME LIST'!$G351=7,'PARTICIPANT NAME LIST'!$G351=8,'PARTICIPANT NAME LIST'!$G351=9,'PARTICIPANT NAME LIST'!$G351=10,'PARTICIPANT NAME LIST'!$G351=11,'PARTICIPANT NAME LIST'!$G351=12),"",'PARTICIPANT NAME LIST'!$F351)</f>
        <v/>
      </c>
      <c r="F351" s="67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LIST'!$H351))</f>
        <v/>
      </c>
      <c r="G351" s="68" t="e">
        <f>IF(AND('PARTICIPANT NAME LIST'!$G351=3,'PARTICIPANT NAME LIST'!#REF!="C"),"ü","")</f>
        <v>#REF!</v>
      </c>
      <c r="H351" s="68" t="e">
        <f>IF(AND('PARTICIPANT NAME LIST'!$G351=4,'PARTICIPANT NAME LIST'!#REF!="C"),"ü","")</f>
        <v>#REF!</v>
      </c>
      <c r="I351" s="68" t="e">
        <f>IF(AND('PARTICIPANT NAME LIST'!$G351=5,'PARTICIPANT NAME LIST'!#REF!="C"),"ü","")</f>
        <v>#REF!</v>
      </c>
      <c r="J351" s="68" t="e">
        <f>IF(AND('PARTICIPANT NAME LIST'!$G351=6,'PARTICIPANT NAME LIST'!#REF!="C"),"ü","")</f>
        <v>#REF!</v>
      </c>
      <c r="K351" s="68" t="e">
        <f>IF(AND('PARTICIPANT NAME LIST'!$G351=3,'PARTICIPANT NAME LIST'!#REF!="E"),"ü","")</f>
        <v>#REF!</v>
      </c>
      <c r="L351" s="68" t="e">
        <f>IF(AND('PARTICIPANT NAME LIST'!$G351=4,'PARTICIPANT NAME LIST'!#REF!="E"),"ü","")</f>
        <v>#REF!</v>
      </c>
      <c r="M351" s="68" t="e">
        <f>IF(AND('PARTICIPANT NAME LIST'!$G351=5,'PARTICIPANT NAME LIST'!#REF!="E"),"ü","")</f>
        <v>#REF!</v>
      </c>
      <c r="N351" s="68" t="e">
        <f>IF(AND('PARTICIPANT NAME LIST'!$G351=6,'PARTICIPANT NAME LIST'!#REF!="E"),"ü","")</f>
        <v>#REF!</v>
      </c>
      <c r="O351" s="68" t="e">
        <f>IF(AND('PARTICIPANT NAME LIST'!$G351=3,'PARTICIPANT NAME LIST'!#REF!="M"),"ü","")</f>
        <v>#REF!</v>
      </c>
      <c r="P351" s="68" t="e">
        <f>IF(AND('PARTICIPANT NAME LIST'!$G351=4,'PARTICIPANT NAME LIST'!#REF!="M"),"ü","")</f>
        <v>#REF!</v>
      </c>
      <c r="Q351" s="68" t="e">
        <f>IF(AND('PARTICIPANT NAME LIST'!$G351=5,'PARTICIPANT NAME LIST'!#REF!="M"),"ü","")</f>
        <v>#REF!</v>
      </c>
      <c r="R351" s="68" t="e">
        <f>IF(AND('PARTICIPANT NAME LIST'!$G351=6,'PARTICIPANT NAME LIST'!#REF!="M"),"ü","")</f>
        <v>#REF!</v>
      </c>
      <c r="S351" s="52"/>
      <c r="T351" s="52"/>
      <c r="U351" s="52"/>
      <c r="V351" s="52"/>
      <c r="W351" s="52"/>
      <c r="X351" s="52"/>
      <c r="Y351" s="52"/>
      <c r="Z351" s="52"/>
    </row>
    <row r="352" spans="1:26" ht="20.25" customHeight="1">
      <c r="A352" s="63" t="str">
        <f>IF(OR(ISBLANK('PARTICIPANT NAME LIST'!$B352),'PARTICIPANT NAME LIST'!G352=7,'PARTICIPANT NAME LIST'!G352=8,'PARTICIPANT NAME LIST'!G352=9,'PARTICIPANT NAME LIST'!G352=10,'PARTICIPANT NAME LIST'!G352=11,'PARTICIPANT NAME LIST'!G352=12),"",COUNTA('PARTICIPANT NAME LIST'!$B$9:$B352)-COUNTIFS('PARTICIPANT NAME LIST'!$G$9:$G352,"&gt;=7",'PARTICIPANT NAME LIST'!$G$9:$G352,"&lt;=12"))</f>
        <v/>
      </c>
      <c r="B352" s="64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LIST'!$B352))</f>
        <v/>
      </c>
      <c r="C352" s="55"/>
      <c r="D352" s="65"/>
      <c r="E352" s="66" t="str">
        <f>IF(OR(ISBLANK('PARTICIPANT NAME LIST'!$B352),'PARTICIPANT NAME LIST'!$G352=7,'PARTICIPANT NAME LIST'!$G352=8,'PARTICIPANT NAME LIST'!$G352=9,'PARTICIPANT NAME LIST'!$G352=10,'PARTICIPANT NAME LIST'!$G352=11,'PARTICIPANT NAME LIST'!$G352=12),"",'PARTICIPANT NAME LIST'!$F352)</f>
        <v/>
      </c>
      <c r="F352" s="67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LIST'!$H352))</f>
        <v/>
      </c>
      <c r="G352" s="68" t="e">
        <f>IF(AND('PARTICIPANT NAME LIST'!$G352=3,'PARTICIPANT NAME LIST'!#REF!="C"),"ü","")</f>
        <v>#REF!</v>
      </c>
      <c r="H352" s="68" t="e">
        <f>IF(AND('PARTICIPANT NAME LIST'!$G352=4,'PARTICIPANT NAME LIST'!#REF!="C"),"ü","")</f>
        <v>#REF!</v>
      </c>
      <c r="I352" s="68" t="e">
        <f>IF(AND('PARTICIPANT NAME LIST'!$G352=5,'PARTICIPANT NAME LIST'!#REF!="C"),"ü","")</f>
        <v>#REF!</v>
      </c>
      <c r="J352" s="68" t="e">
        <f>IF(AND('PARTICIPANT NAME LIST'!$G352=6,'PARTICIPANT NAME LIST'!#REF!="C"),"ü","")</f>
        <v>#REF!</v>
      </c>
      <c r="K352" s="68" t="e">
        <f>IF(AND('PARTICIPANT NAME LIST'!$G352=3,'PARTICIPANT NAME LIST'!#REF!="E"),"ü","")</f>
        <v>#REF!</v>
      </c>
      <c r="L352" s="68" t="e">
        <f>IF(AND('PARTICIPANT NAME LIST'!$G352=4,'PARTICIPANT NAME LIST'!#REF!="E"),"ü","")</f>
        <v>#REF!</v>
      </c>
      <c r="M352" s="68" t="e">
        <f>IF(AND('PARTICIPANT NAME LIST'!$G352=5,'PARTICIPANT NAME LIST'!#REF!="E"),"ü","")</f>
        <v>#REF!</v>
      </c>
      <c r="N352" s="68" t="e">
        <f>IF(AND('PARTICIPANT NAME LIST'!$G352=6,'PARTICIPANT NAME LIST'!#REF!="E"),"ü","")</f>
        <v>#REF!</v>
      </c>
      <c r="O352" s="68" t="e">
        <f>IF(AND('PARTICIPANT NAME LIST'!$G352=3,'PARTICIPANT NAME LIST'!#REF!="M"),"ü","")</f>
        <v>#REF!</v>
      </c>
      <c r="P352" s="68" t="e">
        <f>IF(AND('PARTICIPANT NAME LIST'!$G352=4,'PARTICIPANT NAME LIST'!#REF!="M"),"ü","")</f>
        <v>#REF!</v>
      </c>
      <c r="Q352" s="68" t="e">
        <f>IF(AND('PARTICIPANT NAME LIST'!$G352=5,'PARTICIPANT NAME LIST'!#REF!="M"),"ü","")</f>
        <v>#REF!</v>
      </c>
      <c r="R352" s="68" t="e">
        <f>IF(AND('PARTICIPANT NAME LIST'!$G352=6,'PARTICIPANT NAME LIST'!#REF!="M"),"ü","")</f>
        <v>#REF!</v>
      </c>
      <c r="S352" s="52"/>
      <c r="T352" s="52"/>
      <c r="U352" s="52"/>
      <c r="V352" s="52"/>
      <c r="W352" s="52"/>
      <c r="X352" s="52"/>
      <c r="Y352" s="52"/>
      <c r="Z352" s="52"/>
    </row>
    <row r="353" spans="1:26" ht="20.25" customHeight="1">
      <c r="A353" s="63" t="str">
        <f>IF(OR(ISBLANK('PARTICIPANT NAME LIST'!$B353),'PARTICIPANT NAME LIST'!G353=7,'PARTICIPANT NAME LIST'!G353=8,'PARTICIPANT NAME LIST'!G353=9,'PARTICIPANT NAME LIST'!G353=10,'PARTICIPANT NAME LIST'!G353=11,'PARTICIPANT NAME LIST'!G353=12),"",COUNTA('PARTICIPANT NAME LIST'!$B$9:$B353)-COUNTIFS('PARTICIPANT NAME LIST'!$G$9:$G353,"&gt;=7",'PARTICIPANT NAME LIST'!$G$9:$G353,"&lt;=12"))</f>
        <v/>
      </c>
      <c r="B353" s="64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LIST'!$B353))</f>
        <v/>
      </c>
      <c r="C353" s="55"/>
      <c r="D353" s="65"/>
      <c r="E353" s="66" t="str">
        <f>IF(OR(ISBLANK('PARTICIPANT NAME LIST'!$B353),'PARTICIPANT NAME LIST'!$G353=7,'PARTICIPANT NAME LIST'!$G353=8,'PARTICIPANT NAME LIST'!$G353=9,'PARTICIPANT NAME LIST'!$G353=10,'PARTICIPANT NAME LIST'!$G353=11,'PARTICIPANT NAME LIST'!$G353=12),"",'PARTICIPANT NAME LIST'!$F353)</f>
        <v/>
      </c>
      <c r="F353" s="67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LIST'!$H353))</f>
        <v/>
      </c>
      <c r="G353" s="68" t="e">
        <f>IF(AND('PARTICIPANT NAME LIST'!$G353=3,'PARTICIPANT NAME LIST'!#REF!="C"),"ü","")</f>
        <v>#REF!</v>
      </c>
      <c r="H353" s="68" t="e">
        <f>IF(AND('PARTICIPANT NAME LIST'!$G353=4,'PARTICIPANT NAME LIST'!#REF!="C"),"ü","")</f>
        <v>#REF!</v>
      </c>
      <c r="I353" s="68" t="e">
        <f>IF(AND('PARTICIPANT NAME LIST'!$G353=5,'PARTICIPANT NAME LIST'!#REF!="C"),"ü","")</f>
        <v>#REF!</v>
      </c>
      <c r="J353" s="68" t="e">
        <f>IF(AND('PARTICIPANT NAME LIST'!$G353=6,'PARTICIPANT NAME LIST'!#REF!="C"),"ü","")</f>
        <v>#REF!</v>
      </c>
      <c r="K353" s="68" t="e">
        <f>IF(AND('PARTICIPANT NAME LIST'!$G353=3,'PARTICIPANT NAME LIST'!#REF!="E"),"ü","")</f>
        <v>#REF!</v>
      </c>
      <c r="L353" s="68" t="e">
        <f>IF(AND('PARTICIPANT NAME LIST'!$G353=4,'PARTICIPANT NAME LIST'!#REF!="E"),"ü","")</f>
        <v>#REF!</v>
      </c>
      <c r="M353" s="68" t="e">
        <f>IF(AND('PARTICIPANT NAME LIST'!$G353=5,'PARTICIPANT NAME LIST'!#REF!="E"),"ü","")</f>
        <v>#REF!</v>
      </c>
      <c r="N353" s="68" t="e">
        <f>IF(AND('PARTICIPANT NAME LIST'!$G353=6,'PARTICIPANT NAME LIST'!#REF!="E"),"ü","")</f>
        <v>#REF!</v>
      </c>
      <c r="O353" s="68" t="e">
        <f>IF(AND('PARTICIPANT NAME LIST'!$G353=3,'PARTICIPANT NAME LIST'!#REF!="M"),"ü","")</f>
        <v>#REF!</v>
      </c>
      <c r="P353" s="68" t="e">
        <f>IF(AND('PARTICIPANT NAME LIST'!$G353=4,'PARTICIPANT NAME LIST'!#REF!="M"),"ü","")</f>
        <v>#REF!</v>
      </c>
      <c r="Q353" s="68" t="e">
        <f>IF(AND('PARTICIPANT NAME LIST'!$G353=5,'PARTICIPANT NAME LIST'!#REF!="M"),"ü","")</f>
        <v>#REF!</v>
      </c>
      <c r="R353" s="68" t="e">
        <f>IF(AND('PARTICIPANT NAME LIST'!$G353=6,'PARTICIPANT NAME LIST'!#REF!="M"),"ü","")</f>
        <v>#REF!</v>
      </c>
      <c r="S353" s="52"/>
      <c r="T353" s="52"/>
      <c r="U353" s="52"/>
      <c r="V353" s="52"/>
      <c r="W353" s="52"/>
      <c r="X353" s="52"/>
      <c r="Y353" s="52"/>
      <c r="Z353" s="52"/>
    </row>
    <row r="354" spans="1:26" ht="20.25" customHeight="1">
      <c r="A354" s="63" t="str">
        <f>IF(OR(ISBLANK('PARTICIPANT NAME LIST'!$B354),'PARTICIPANT NAME LIST'!G354=7,'PARTICIPANT NAME LIST'!G354=8,'PARTICIPANT NAME LIST'!G354=9,'PARTICIPANT NAME LIST'!G354=10,'PARTICIPANT NAME LIST'!G354=11,'PARTICIPANT NAME LIST'!G354=12),"",COUNTA('PARTICIPANT NAME LIST'!$B$9:$B354)-COUNTIFS('PARTICIPANT NAME LIST'!$G$9:$G354,"&gt;=7",'PARTICIPANT NAME LIST'!$G$9:$G354,"&lt;=12"))</f>
        <v/>
      </c>
      <c r="B354" s="64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LIST'!$B354))</f>
        <v/>
      </c>
      <c r="C354" s="55"/>
      <c r="D354" s="65"/>
      <c r="E354" s="66" t="str">
        <f>IF(OR(ISBLANK('PARTICIPANT NAME LIST'!$B354),'PARTICIPANT NAME LIST'!$G354=7,'PARTICIPANT NAME LIST'!$G354=8,'PARTICIPANT NAME LIST'!$G354=9,'PARTICIPANT NAME LIST'!$G354=10,'PARTICIPANT NAME LIST'!$G354=11,'PARTICIPANT NAME LIST'!$G354=12),"",'PARTICIPANT NAME LIST'!$F354)</f>
        <v/>
      </c>
      <c r="F354" s="67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LIST'!$H354))</f>
        <v/>
      </c>
      <c r="G354" s="68" t="e">
        <f>IF(AND('PARTICIPANT NAME LIST'!$G354=3,'PARTICIPANT NAME LIST'!#REF!="C"),"ü","")</f>
        <v>#REF!</v>
      </c>
      <c r="H354" s="68" t="e">
        <f>IF(AND('PARTICIPANT NAME LIST'!$G354=4,'PARTICIPANT NAME LIST'!#REF!="C"),"ü","")</f>
        <v>#REF!</v>
      </c>
      <c r="I354" s="68" t="e">
        <f>IF(AND('PARTICIPANT NAME LIST'!$G354=5,'PARTICIPANT NAME LIST'!#REF!="C"),"ü","")</f>
        <v>#REF!</v>
      </c>
      <c r="J354" s="68" t="e">
        <f>IF(AND('PARTICIPANT NAME LIST'!$G354=6,'PARTICIPANT NAME LIST'!#REF!="C"),"ü","")</f>
        <v>#REF!</v>
      </c>
      <c r="K354" s="68" t="e">
        <f>IF(AND('PARTICIPANT NAME LIST'!$G354=3,'PARTICIPANT NAME LIST'!#REF!="E"),"ü","")</f>
        <v>#REF!</v>
      </c>
      <c r="L354" s="68" t="e">
        <f>IF(AND('PARTICIPANT NAME LIST'!$G354=4,'PARTICIPANT NAME LIST'!#REF!="E"),"ü","")</f>
        <v>#REF!</v>
      </c>
      <c r="M354" s="68" t="e">
        <f>IF(AND('PARTICIPANT NAME LIST'!$G354=5,'PARTICIPANT NAME LIST'!#REF!="E"),"ü","")</f>
        <v>#REF!</v>
      </c>
      <c r="N354" s="68" t="e">
        <f>IF(AND('PARTICIPANT NAME LIST'!$G354=6,'PARTICIPANT NAME LIST'!#REF!="E"),"ü","")</f>
        <v>#REF!</v>
      </c>
      <c r="O354" s="68" t="e">
        <f>IF(AND('PARTICIPANT NAME LIST'!$G354=3,'PARTICIPANT NAME LIST'!#REF!="M"),"ü","")</f>
        <v>#REF!</v>
      </c>
      <c r="P354" s="68" t="e">
        <f>IF(AND('PARTICIPANT NAME LIST'!$G354=4,'PARTICIPANT NAME LIST'!#REF!="M"),"ü","")</f>
        <v>#REF!</v>
      </c>
      <c r="Q354" s="68" t="e">
        <f>IF(AND('PARTICIPANT NAME LIST'!$G354=5,'PARTICIPANT NAME LIST'!#REF!="M"),"ü","")</f>
        <v>#REF!</v>
      </c>
      <c r="R354" s="68" t="e">
        <f>IF(AND('PARTICIPANT NAME LIST'!$G354=6,'PARTICIPANT NAME LIST'!#REF!="M"),"ü","")</f>
        <v>#REF!</v>
      </c>
      <c r="S354" s="52"/>
      <c r="T354" s="52"/>
      <c r="U354" s="52"/>
      <c r="V354" s="52"/>
      <c r="W354" s="52"/>
      <c r="X354" s="52"/>
      <c r="Y354" s="52"/>
      <c r="Z354" s="52"/>
    </row>
    <row r="355" spans="1:26" ht="20.25" customHeight="1">
      <c r="A355" s="63" t="str">
        <f>IF(OR(ISBLANK('PARTICIPANT NAME LIST'!$B355),'PARTICIPANT NAME LIST'!G355=7,'PARTICIPANT NAME LIST'!G355=8,'PARTICIPANT NAME LIST'!G355=9,'PARTICIPANT NAME LIST'!G355=10,'PARTICIPANT NAME LIST'!G355=11,'PARTICIPANT NAME LIST'!G355=12),"",COUNTA('PARTICIPANT NAME LIST'!$B$9:$B355)-COUNTIFS('PARTICIPANT NAME LIST'!$G$9:$G355,"&gt;=7",'PARTICIPANT NAME LIST'!$G$9:$G355,"&lt;=12"))</f>
        <v/>
      </c>
      <c r="B355" s="64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LIST'!$B355))</f>
        <v/>
      </c>
      <c r="C355" s="55"/>
      <c r="D355" s="65"/>
      <c r="E355" s="66" t="str">
        <f>IF(OR(ISBLANK('PARTICIPANT NAME LIST'!$B355),'PARTICIPANT NAME LIST'!$G355=7,'PARTICIPANT NAME LIST'!$G355=8,'PARTICIPANT NAME LIST'!$G355=9,'PARTICIPANT NAME LIST'!$G355=10,'PARTICIPANT NAME LIST'!$G355=11,'PARTICIPANT NAME LIST'!$G355=12),"",'PARTICIPANT NAME LIST'!$F355)</f>
        <v/>
      </c>
      <c r="F355" s="67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LIST'!$H355))</f>
        <v/>
      </c>
      <c r="G355" s="68" t="e">
        <f>IF(AND('PARTICIPANT NAME LIST'!$G355=3,'PARTICIPANT NAME LIST'!#REF!="C"),"ü","")</f>
        <v>#REF!</v>
      </c>
      <c r="H355" s="68" t="e">
        <f>IF(AND('PARTICIPANT NAME LIST'!$G355=4,'PARTICIPANT NAME LIST'!#REF!="C"),"ü","")</f>
        <v>#REF!</v>
      </c>
      <c r="I355" s="68" t="e">
        <f>IF(AND('PARTICIPANT NAME LIST'!$G355=5,'PARTICIPANT NAME LIST'!#REF!="C"),"ü","")</f>
        <v>#REF!</v>
      </c>
      <c r="J355" s="68" t="e">
        <f>IF(AND('PARTICIPANT NAME LIST'!$G355=6,'PARTICIPANT NAME LIST'!#REF!="C"),"ü","")</f>
        <v>#REF!</v>
      </c>
      <c r="K355" s="68" t="e">
        <f>IF(AND('PARTICIPANT NAME LIST'!$G355=3,'PARTICIPANT NAME LIST'!#REF!="E"),"ü","")</f>
        <v>#REF!</v>
      </c>
      <c r="L355" s="68" t="e">
        <f>IF(AND('PARTICIPANT NAME LIST'!$G355=4,'PARTICIPANT NAME LIST'!#REF!="E"),"ü","")</f>
        <v>#REF!</v>
      </c>
      <c r="M355" s="68" t="e">
        <f>IF(AND('PARTICIPANT NAME LIST'!$G355=5,'PARTICIPANT NAME LIST'!#REF!="E"),"ü","")</f>
        <v>#REF!</v>
      </c>
      <c r="N355" s="68" t="e">
        <f>IF(AND('PARTICIPANT NAME LIST'!$G355=6,'PARTICIPANT NAME LIST'!#REF!="E"),"ü","")</f>
        <v>#REF!</v>
      </c>
      <c r="O355" s="68" t="e">
        <f>IF(AND('PARTICIPANT NAME LIST'!$G355=3,'PARTICIPANT NAME LIST'!#REF!="M"),"ü","")</f>
        <v>#REF!</v>
      </c>
      <c r="P355" s="68" t="e">
        <f>IF(AND('PARTICIPANT NAME LIST'!$G355=4,'PARTICIPANT NAME LIST'!#REF!="M"),"ü","")</f>
        <v>#REF!</v>
      </c>
      <c r="Q355" s="68" t="e">
        <f>IF(AND('PARTICIPANT NAME LIST'!$G355=5,'PARTICIPANT NAME LIST'!#REF!="M"),"ü","")</f>
        <v>#REF!</v>
      </c>
      <c r="R355" s="68" t="e">
        <f>IF(AND('PARTICIPANT NAME LIST'!$G355=6,'PARTICIPANT NAME LIST'!#REF!="M"),"ü","")</f>
        <v>#REF!</v>
      </c>
      <c r="S355" s="52"/>
      <c r="T355" s="52"/>
      <c r="U355" s="52"/>
      <c r="V355" s="52"/>
      <c r="W355" s="52"/>
      <c r="X355" s="52"/>
      <c r="Y355" s="52"/>
      <c r="Z355" s="52"/>
    </row>
    <row r="356" spans="1:26" ht="20.25" customHeight="1">
      <c r="A356" s="63" t="str">
        <f>IF(OR(ISBLANK('PARTICIPANT NAME LIST'!$B356),'PARTICIPANT NAME LIST'!G356=7,'PARTICIPANT NAME LIST'!G356=8,'PARTICIPANT NAME LIST'!G356=9,'PARTICIPANT NAME LIST'!G356=10,'PARTICIPANT NAME LIST'!G356=11,'PARTICIPANT NAME LIST'!G356=12),"",COUNTA('PARTICIPANT NAME LIST'!$B$9:$B356)-COUNTIFS('PARTICIPANT NAME LIST'!$G$9:$G356,"&gt;=7",'PARTICIPANT NAME LIST'!$G$9:$G356,"&lt;=12"))</f>
        <v/>
      </c>
      <c r="B356" s="64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LIST'!$B356))</f>
        <v/>
      </c>
      <c r="C356" s="55"/>
      <c r="D356" s="65"/>
      <c r="E356" s="66" t="str">
        <f>IF(OR(ISBLANK('PARTICIPANT NAME LIST'!$B356),'PARTICIPANT NAME LIST'!$G356=7,'PARTICIPANT NAME LIST'!$G356=8,'PARTICIPANT NAME LIST'!$G356=9,'PARTICIPANT NAME LIST'!$G356=10,'PARTICIPANT NAME LIST'!$G356=11,'PARTICIPANT NAME LIST'!$G356=12),"",'PARTICIPANT NAME LIST'!$F356)</f>
        <v/>
      </c>
      <c r="F356" s="67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LIST'!$H356))</f>
        <v/>
      </c>
      <c r="G356" s="68" t="e">
        <f>IF(AND('PARTICIPANT NAME LIST'!$G356=3,'PARTICIPANT NAME LIST'!#REF!="C"),"ü","")</f>
        <v>#REF!</v>
      </c>
      <c r="H356" s="68" t="e">
        <f>IF(AND('PARTICIPANT NAME LIST'!$G356=4,'PARTICIPANT NAME LIST'!#REF!="C"),"ü","")</f>
        <v>#REF!</v>
      </c>
      <c r="I356" s="68" t="e">
        <f>IF(AND('PARTICIPANT NAME LIST'!$G356=5,'PARTICIPANT NAME LIST'!#REF!="C"),"ü","")</f>
        <v>#REF!</v>
      </c>
      <c r="J356" s="68" t="e">
        <f>IF(AND('PARTICIPANT NAME LIST'!$G356=6,'PARTICIPANT NAME LIST'!#REF!="C"),"ü","")</f>
        <v>#REF!</v>
      </c>
      <c r="K356" s="68" t="e">
        <f>IF(AND('PARTICIPANT NAME LIST'!$G356=3,'PARTICIPANT NAME LIST'!#REF!="E"),"ü","")</f>
        <v>#REF!</v>
      </c>
      <c r="L356" s="68" t="e">
        <f>IF(AND('PARTICIPANT NAME LIST'!$G356=4,'PARTICIPANT NAME LIST'!#REF!="E"),"ü","")</f>
        <v>#REF!</v>
      </c>
      <c r="M356" s="68" t="e">
        <f>IF(AND('PARTICIPANT NAME LIST'!$G356=5,'PARTICIPANT NAME LIST'!#REF!="E"),"ü","")</f>
        <v>#REF!</v>
      </c>
      <c r="N356" s="68" t="e">
        <f>IF(AND('PARTICIPANT NAME LIST'!$G356=6,'PARTICIPANT NAME LIST'!#REF!="E"),"ü","")</f>
        <v>#REF!</v>
      </c>
      <c r="O356" s="68" t="e">
        <f>IF(AND('PARTICIPANT NAME LIST'!$G356=3,'PARTICIPANT NAME LIST'!#REF!="M"),"ü","")</f>
        <v>#REF!</v>
      </c>
      <c r="P356" s="68" t="e">
        <f>IF(AND('PARTICIPANT NAME LIST'!$G356=4,'PARTICIPANT NAME LIST'!#REF!="M"),"ü","")</f>
        <v>#REF!</v>
      </c>
      <c r="Q356" s="68" t="e">
        <f>IF(AND('PARTICIPANT NAME LIST'!$G356=5,'PARTICIPANT NAME LIST'!#REF!="M"),"ü","")</f>
        <v>#REF!</v>
      </c>
      <c r="R356" s="68" t="e">
        <f>IF(AND('PARTICIPANT NAME LIST'!$G356=6,'PARTICIPANT NAME LIST'!#REF!="M"),"ü","")</f>
        <v>#REF!</v>
      </c>
      <c r="S356" s="52"/>
      <c r="T356" s="52"/>
      <c r="U356" s="52"/>
      <c r="V356" s="52"/>
      <c r="W356" s="52"/>
      <c r="X356" s="52"/>
      <c r="Y356" s="52"/>
      <c r="Z356" s="52"/>
    </row>
    <row r="357" spans="1:26" ht="20.25" customHeight="1">
      <c r="A357" s="63" t="str">
        <f>IF(OR(ISBLANK('PARTICIPANT NAME LIST'!$B357),'PARTICIPANT NAME LIST'!G357=7,'PARTICIPANT NAME LIST'!G357=8,'PARTICIPANT NAME LIST'!G357=9,'PARTICIPANT NAME LIST'!G357=10,'PARTICIPANT NAME LIST'!G357=11,'PARTICIPANT NAME LIST'!G357=12),"",COUNTA('PARTICIPANT NAME LIST'!$B$9:$B357)-COUNTIFS('PARTICIPANT NAME LIST'!$G$9:$G357,"&gt;=7",'PARTICIPANT NAME LIST'!$G$9:$G357,"&lt;=12"))</f>
        <v/>
      </c>
      <c r="B357" s="64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LIST'!$B357))</f>
        <v/>
      </c>
      <c r="C357" s="55"/>
      <c r="D357" s="65"/>
      <c r="E357" s="66" t="str">
        <f>IF(OR(ISBLANK('PARTICIPANT NAME LIST'!$B357),'PARTICIPANT NAME LIST'!$G357=7,'PARTICIPANT NAME LIST'!$G357=8,'PARTICIPANT NAME LIST'!$G357=9,'PARTICIPANT NAME LIST'!$G357=10,'PARTICIPANT NAME LIST'!$G357=11,'PARTICIPANT NAME LIST'!$G357=12),"",'PARTICIPANT NAME LIST'!$F357)</f>
        <v/>
      </c>
      <c r="F357" s="67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LIST'!$H357))</f>
        <v/>
      </c>
      <c r="G357" s="68" t="e">
        <f>IF(AND('PARTICIPANT NAME LIST'!$G357=3,'PARTICIPANT NAME LIST'!#REF!="C"),"ü","")</f>
        <v>#REF!</v>
      </c>
      <c r="H357" s="68" t="e">
        <f>IF(AND('PARTICIPANT NAME LIST'!$G357=4,'PARTICIPANT NAME LIST'!#REF!="C"),"ü","")</f>
        <v>#REF!</v>
      </c>
      <c r="I357" s="68" t="e">
        <f>IF(AND('PARTICIPANT NAME LIST'!$G357=5,'PARTICIPANT NAME LIST'!#REF!="C"),"ü","")</f>
        <v>#REF!</v>
      </c>
      <c r="J357" s="68" t="e">
        <f>IF(AND('PARTICIPANT NAME LIST'!$G357=6,'PARTICIPANT NAME LIST'!#REF!="C"),"ü","")</f>
        <v>#REF!</v>
      </c>
      <c r="K357" s="68" t="e">
        <f>IF(AND('PARTICIPANT NAME LIST'!$G357=3,'PARTICIPANT NAME LIST'!#REF!="E"),"ü","")</f>
        <v>#REF!</v>
      </c>
      <c r="L357" s="68" t="e">
        <f>IF(AND('PARTICIPANT NAME LIST'!$G357=4,'PARTICIPANT NAME LIST'!#REF!="E"),"ü","")</f>
        <v>#REF!</v>
      </c>
      <c r="M357" s="68" t="e">
        <f>IF(AND('PARTICIPANT NAME LIST'!$G357=5,'PARTICIPANT NAME LIST'!#REF!="E"),"ü","")</f>
        <v>#REF!</v>
      </c>
      <c r="N357" s="68" t="e">
        <f>IF(AND('PARTICIPANT NAME LIST'!$G357=6,'PARTICIPANT NAME LIST'!#REF!="E"),"ü","")</f>
        <v>#REF!</v>
      </c>
      <c r="O357" s="68" t="e">
        <f>IF(AND('PARTICIPANT NAME LIST'!$G357=3,'PARTICIPANT NAME LIST'!#REF!="M"),"ü","")</f>
        <v>#REF!</v>
      </c>
      <c r="P357" s="68" t="e">
        <f>IF(AND('PARTICIPANT NAME LIST'!$G357=4,'PARTICIPANT NAME LIST'!#REF!="M"),"ü","")</f>
        <v>#REF!</v>
      </c>
      <c r="Q357" s="68" t="e">
        <f>IF(AND('PARTICIPANT NAME LIST'!$G357=5,'PARTICIPANT NAME LIST'!#REF!="M"),"ü","")</f>
        <v>#REF!</v>
      </c>
      <c r="R357" s="68" t="e">
        <f>IF(AND('PARTICIPANT NAME LIST'!$G357=6,'PARTICIPANT NAME LIST'!#REF!="M"),"ü","")</f>
        <v>#REF!</v>
      </c>
      <c r="S357" s="52"/>
      <c r="T357" s="52"/>
      <c r="U357" s="52"/>
      <c r="V357" s="52"/>
      <c r="W357" s="52"/>
      <c r="X357" s="52"/>
      <c r="Y357" s="52"/>
      <c r="Z357" s="52"/>
    </row>
    <row r="358" spans="1:26" ht="20.25" customHeight="1">
      <c r="A358" s="63" t="str">
        <f>IF(OR(ISBLANK('PARTICIPANT NAME LIST'!$B358),'PARTICIPANT NAME LIST'!G358=7,'PARTICIPANT NAME LIST'!G358=8,'PARTICIPANT NAME LIST'!G358=9,'PARTICIPANT NAME LIST'!G358=10,'PARTICIPANT NAME LIST'!G358=11,'PARTICIPANT NAME LIST'!G358=12),"",COUNTA('PARTICIPANT NAME LIST'!$B$9:$B358)-COUNTIFS('PARTICIPANT NAME LIST'!$G$9:$G358,"&gt;=7",'PARTICIPANT NAME LIST'!$G$9:$G358,"&lt;=12"))</f>
        <v/>
      </c>
      <c r="B358" s="64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LIST'!$B358))</f>
        <v/>
      </c>
      <c r="C358" s="55"/>
      <c r="D358" s="65"/>
      <c r="E358" s="66" t="str">
        <f>IF(OR(ISBLANK('PARTICIPANT NAME LIST'!$B358),'PARTICIPANT NAME LIST'!$G358=7,'PARTICIPANT NAME LIST'!$G358=8,'PARTICIPANT NAME LIST'!$G358=9,'PARTICIPANT NAME LIST'!$G358=10,'PARTICIPANT NAME LIST'!$G358=11,'PARTICIPANT NAME LIST'!$G358=12),"",'PARTICIPANT NAME LIST'!$F358)</f>
        <v/>
      </c>
      <c r="F358" s="67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LIST'!$H358))</f>
        <v/>
      </c>
      <c r="G358" s="68" t="e">
        <f>IF(AND('PARTICIPANT NAME LIST'!$G358=3,'PARTICIPANT NAME LIST'!#REF!="C"),"ü","")</f>
        <v>#REF!</v>
      </c>
      <c r="H358" s="68" t="e">
        <f>IF(AND('PARTICIPANT NAME LIST'!$G358=4,'PARTICIPANT NAME LIST'!#REF!="C"),"ü","")</f>
        <v>#REF!</v>
      </c>
      <c r="I358" s="68" t="e">
        <f>IF(AND('PARTICIPANT NAME LIST'!$G358=5,'PARTICIPANT NAME LIST'!#REF!="C"),"ü","")</f>
        <v>#REF!</v>
      </c>
      <c r="J358" s="68" t="e">
        <f>IF(AND('PARTICIPANT NAME LIST'!$G358=6,'PARTICIPANT NAME LIST'!#REF!="C"),"ü","")</f>
        <v>#REF!</v>
      </c>
      <c r="K358" s="68" t="e">
        <f>IF(AND('PARTICIPANT NAME LIST'!$G358=3,'PARTICIPANT NAME LIST'!#REF!="E"),"ü","")</f>
        <v>#REF!</v>
      </c>
      <c r="L358" s="68" t="e">
        <f>IF(AND('PARTICIPANT NAME LIST'!$G358=4,'PARTICIPANT NAME LIST'!#REF!="E"),"ü","")</f>
        <v>#REF!</v>
      </c>
      <c r="M358" s="68" t="e">
        <f>IF(AND('PARTICIPANT NAME LIST'!$G358=5,'PARTICIPANT NAME LIST'!#REF!="E"),"ü","")</f>
        <v>#REF!</v>
      </c>
      <c r="N358" s="68" t="e">
        <f>IF(AND('PARTICIPANT NAME LIST'!$G358=6,'PARTICIPANT NAME LIST'!#REF!="E"),"ü","")</f>
        <v>#REF!</v>
      </c>
      <c r="O358" s="68" t="e">
        <f>IF(AND('PARTICIPANT NAME LIST'!$G358=3,'PARTICIPANT NAME LIST'!#REF!="M"),"ü","")</f>
        <v>#REF!</v>
      </c>
      <c r="P358" s="68" t="e">
        <f>IF(AND('PARTICIPANT NAME LIST'!$G358=4,'PARTICIPANT NAME LIST'!#REF!="M"),"ü","")</f>
        <v>#REF!</v>
      </c>
      <c r="Q358" s="68" t="e">
        <f>IF(AND('PARTICIPANT NAME LIST'!$G358=5,'PARTICIPANT NAME LIST'!#REF!="M"),"ü","")</f>
        <v>#REF!</v>
      </c>
      <c r="R358" s="68" t="e">
        <f>IF(AND('PARTICIPANT NAME LIST'!$G358=6,'PARTICIPANT NAME LIST'!#REF!="M"),"ü","")</f>
        <v>#REF!</v>
      </c>
      <c r="S358" s="52"/>
      <c r="T358" s="52"/>
      <c r="U358" s="52"/>
      <c r="V358" s="52"/>
      <c r="W358" s="52"/>
      <c r="X358" s="52"/>
      <c r="Y358" s="52"/>
      <c r="Z358" s="52"/>
    </row>
    <row r="359" spans="1:26" ht="20.25" customHeight="1">
      <c r="A359" s="63" t="str">
        <f>IF(OR(ISBLANK('PARTICIPANT NAME LIST'!$B359),'PARTICIPANT NAME LIST'!G359=7,'PARTICIPANT NAME LIST'!G359=8,'PARTICIPANT NAME LIST'!G359=9,'PARTICIPANT NAME LIST'!G359=10,'PARTICIPANT NAME LIST'!G359=11,'PARTICIPANT NAME LIST'!G359=12),"",COUNTA('PARTICIPANT NAME LIST'!$B$9:$B359)-COUNTIFS('PARTICIPANT NAME LIST'!$G$9:$G359,"&gt;=7",'PARTICIPANT NAME LIST'!$G$9:$G359,"&lt;=12"))</f>
        <v/>
      </c>
      <c r="B359" s="64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LIST'!$B359))</f>
        <v/>
      </c>
      <c r="C359" s="55"/>
      <c r="D359" s="65"/>
      <c r="E359" s="66" t="str">
        <f>IF(OR(ISBLANK('PARTICIPANT NAME LIST'!$B359),'PARTICIPANT NAME LIST'!$G359=7,'PARTICIPANT NAME LIST'!$G359=8,'PARTICIPANT NAME LIST'!$G359=9,'PARTICIPANT NAME LIST'!$G359=10,'PARTICIPANT NAME LIST'!$G359=11,'PARTICIPANT NAME LIST'!$G359=12),"",'PARTICIPANT NAME LIST'!$F359)</f>
        <v/>
      </c>
      <c r="F359" s="67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LIST'!$H359))</f>
        <v/>
      </c>
      <c r="G359" s="68" t="e">
        <f>IF(AND('PARTICIPANT NAME LIST'!$G359=3,'PARTICIPANT NAME LIST'!#REF!="C"),"ü","")</f>
        <v>#REF!</v>
      </c>
      <c r="H359" s="68" t="e">
        <f>IF(AND('PARTICIPANT NAME LIST'!$G359=4,'PARTICIPANT NAME LIST'!#REF!="C"),"ü","")</f>
        <v>#REF!</v>
      </c>
      <c r="I359" s="68" t="e">
        <f>IF(AND('PARTICIPANT NAME LIST'!$G359=5,'PARTICIPANT NAME LIST'!#REF!="C"),"ü","")</f>
        <v>#REF!</v>
      </c>
      <c r="J359" s="68" t="e">
        <f>IF(AND('PARTICIPANT NAME LIST'!$G359=6,'PARTICIPANT NAME LIST'!#REF!="C"),"ü","")</f>
        <v>#REF!</v>
      </c>
      <c r="K359" s="68" t="e">
        <f>IF(AND('PARTICIPANT NAME LIST'!$G359=3,'PARTICIPANT NAME LIST'!#REF!="E"),"ü","")</f>
        <v>#REF!</v>
      </c>
      <c r="L359" s="68" t="e">
        <f>IF(AND('PARTICIPANT NAME LIST'!$G359=4,'PARTICIPANT NAME LIST'!#REF!="E"),"ü","")</f>
        <v>#REF!</v>
      </c>
      <c r="M359" s="68" t="e">
        <f>IF(AND('PARTICIPANT NAME LIST'!$G359=5,'PARTICIPANT NAME LIST'!#REF!="E"),"ü","")</f>
        <v>#REF!</v>
      </c>
      <c r="N359" s="68" t="e">
        <f>IF(AND('PARTICIPANT NAME LIST'!$G359=6,'PARTICIPANT NAME LIST'!#REF!="E"),"ü","")</f>
        <v>#REF!</v>
      </c>
      <c r="O359" s="68" t="e">
        <f>IF(AND('PARTICIPANT NAME LIST'!$G359=3,'PARTICIPANT NAME LIST'!#REF!="M"),"ü","")</f>
        <v>#REF!</v>
      </c>
      <c r="P359" s="68" t="e">
        <f>IF(AND('PARTICIPANT NAME LIST'!$G359=4,'PARTICIPANT NAME LIST'!#REF!="M"),"ü","")</f>
        <v>#REF!</v>
      </c>
      <c r="Q359" s="68" t="e">
        <f>IF(AND('PARTICIPANT NAME LIST'!$G359=5,'PARTICIPANT NAME LIST'!#REF!="M"),"ü","")</f>
        <v>#REF!</v>
      </c>
      <c r="R359" s="68" t="e">
        <f>IF(AND('PARTICIPANT NAME LIST'!$G359=6,'PARTICIPANT NAME LIST'!#REF!="M"),"ü","")</f>
        <v>#REF!</v>
      </c>
      <c r="S359" s="52"/>
      <c r="T359" s="52"/>
      <c r="U359" s="52"/>
      <c r="V359" s="52"/>
      <c r="W359" s="52"/>
      <c r="X359" s="52"/>
      <c r="Y359" s="52"/>
      <c r="Z359" s="52"/>
    </row>
    <row r="360" spans="1:26" ht="20.25" customHeight="1">
      <c r="A360" s="63" t="str">
        <f>IF(OR(ISBLANK('PARTICIPANT NAME LIST'!$B360),'PARTICIPANT NAME LIST'!G360=7,'PARTICIPANT NAME LIST'!G360=8,'PARTICIPANT NAME LIST'!G360=9,'PARTICIPANT NAME LIST'!G360=10,'PARTICIPANT NAME LIST'!G360=11,'PARTICIPANT NAME LIST'!G360=12),"",COUNTA('PARTICIPANT NAME LIST'!$B$9:$B360)-COUNTIFS('PARTICIPANT NAME LIST'!$G$9:$G360,"&gt;=7",'PARTICIPANT NAME LIST'!$G$9:$G360,"&lt;=12"))</f>
        <v/>
      </c>
      <c r="B360" s="64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LIST'!$B360))</f>
        <v/>
      </c>
      <c r="C360" s="55"/>
      <c r="D360" s="65"/>
      <c r="E360" s="66" t="str">
        <f>IF(OR(ISBLANK('PARTICIPANT NAME LIST'!$B360),'PARTICIPANT NAME LIST'!$G360=7,'PARTICIPANT NAME LIST'!$G360=8,'PARTICIPANT NAME LIST'!$G360=9,'PARTICIPANT NAME LIST'!$G360=10,'PARTICIPANT NAME LIST'!$G360=11,'PARTICIPANT NAME LIST'!$G360=12),"",'PARTICIPANT NAME LIST'!$F360)</f>
        <v/>
      </c>
      <c r="F360" s="67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LIST'!$H360))</f>
        <v/>
      </c>
      <c r="G360" s="68" t="e">
        <f>IF(AND('PARTICIPANT NAME LIST'!$G360=3,'PARTICIPANT NAME LIST'!#REF!="C"),"ü","")</f>
        <v>#REF!</v>
      </c>
      <c r="H360" s="68" t="e">
        <f>IF(AND('PARTICIPANT NAME LIST'!$G360=4,'PARTICIPANT NAME LIST'!#REF!="C"),"ü","")</f>
        <v>#REF!</v>
      </c>
      <c r="I360" s="68" t="e">
        <f>IF(AND('PARTICIPANT NAME LIST'!$G360=5,'PARTICIPANT NAME LIST'!#REF!="C"),"ü","")</f>
        <v>#REF!</v>
      </c>
      <c r="J360" s="68" t="e">
        <f>IF(AND('PARTICIPANT NAME LIST'!$G360=6,'PARTICIPANT NAME LIST'!#REF!="C"),"ü","")</f>
        <v>#REF!</v>
      </c>
      <c r="K360" s="68" t="e">
        <f>IF(AND('PARTICIPANT NAME LIST'!$G360=3,'PARTICIPANT NAME LIST'!#REF!="E"),"ü","")</f>
        <v>#REF!</v>
      </c>
      <c r="L360" s="68" t="e">
        <f>IF(AND('PARTICIPANT NAME LIST'!$G360=4,'PARTICIPANT NAME LIST'!#REF!="E"),"ü","")</f>
        <v>#REF!</v>
      </c>
      <c r="M360" s="68" t="e">
        <f>IF(AND('PARTICIPANT NAME LIST'!$G360=5,'PARTICIPANT NAME LIST'!#REF!="E"),"ü","")</f>
        <v>#REF!</v>
      </c>
      <c r="N360" s="68" t="e">
        <f>IF(AND('PARTICIPANT NAME LIST'!$G360=6,'PARTICIPANT NAME LIST'!#REF!="E"),"ü","")</f>
        <v>#REF!</v>
      </c>
      <c r="O360" s="68" t="e">
        <f>IF(AND('PARTICIPANT NAME LIST'!$G360=3,'PARTICIPANT NAME LIST'!#REF!="M"),"ü","")</f>
        <v>#REF!</v>
      </c>
      <c r="P360" s="68" t="e">
        <f>IF(AND('PARTICIPANT NAME LIST'!$G360=4,'PARTICIPANT NAME LIST'!#REF!="M"),"ü","")</f>
        <v>#REF!</v>
      </c>
      <c r="Q360" s="68" t="e">
        <f>IF(AND('PARTICIPANT NAME LIST'!$G360=5,'PARTICIPANT NAME LIST'!#REF!="M"),"ü","")</f>
        <v>#REF!</v>
      </c>
      <c r="R360" s="68" t="e">
        <f>IF(AND('PARTICIPANT NAME LIST'!$G360=6,'PARTICIPANT NAME LIST'!#REF!="M"),"ü","")</f>
        <v>#REF!</v>
      </c>
      <c r="S360" s="52"/>
      <c r="T360" s="52"/>
      <c r="U360" s="52"/>
      <c r="V360" s="52"/>
      <c r="W360" s="52"/>
      <c r="X360" s="52"/>
      <c r="Y360" s="52"/>
      <c r="Z360" s="52"/>
    </row>
    <row r="361" spans="1:26" ht="20.25" customHeight="1">
      <c r="A361" s="63" t="str">
        <f>IF(OR(ISBLANK('PARTICIPANT NAME LIST'!$B361),'PARTICIPANT NAME LIST'!G361=7,'PARTICIPANT NAME LIST'!G361=8,'PARTICIPANT NAME LIST'!G361=9,'PARTICIPANT NAME LIST'!G361=10,'PARTICIPANT NAME LIST'!G361=11,'PARTICIPANT NAME LIST'!G361=12),"",COUNTA('PARTICIPANT NAME LIST'!$B$9:$B361)-COUNTIFS('PARTICIPANT NAME LIST'!$G$9:$G361,"&gt;=7",'PARTICIPANT NAME LIST'!$G$9:$G361,"&lt;=12"))</f>
        <v/>
      </c>
      <c r="B361" s="64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LIST'!$B361))</f>
        <v/>
      </c>
      <c r="C361" s="55"/>
      <c r="D361" s="65"/>
      <c r="E361" s="66" t="str">
        <f>IF(OR(ISBLANK('PARTICIPANT NAME LIST'!$B361),'PARTICIPANT NAME LIST'!$G361=7,'PARTICIPANT NAME LIST'!$G361=8,'PARTICIPANT NAME LIST'!$G361=9,'PARTICIPANT NAME LIST'!$G361=10,'PARTICIPANT NAME LIST'!$G361=11,'PARTICIPANT NAME LIST'!$G361=12),"",'PARTICIPANT NAME LIST'!$F361)</f>
        <v/>
      </c>
      <c r="F361" s="67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LIST'!$H361))</f>
        <v/>
      </c>
      <c r="G361" s="68" t="e">
        <f>IF(AND('PARTICIPANT NAME LIST'!$G361=3,'PARTICIPANT NAME LIST'!#REF!="C"),"ü","")</f>
        <v>#REF!</v>
      </c>
      <c r="H361" s="68" t="e">
        <f>IF(AND('PARTICIPANT NAME LIST'!$G361=4,'PARTICIPANT NAME LIST'!#REF!="C"),"ü","")</f>
        <v>#REF!</v>
      </c>
      <c r="I361" s="68" t="e">
        <f>IF(AND('PARTICIPANT NAME LIST'!$G361=5,'PARTICIPANT NAME LIST'!#REF!="C"),"ü","")</f>
        <v>#REF!</v>
      </c>
      <c r="J361" s="68" t="e">
        <f>IF(AND('PARTICIPANT NAME LIST'!$G361=6,'PARTICIPANT NAME LIST'!#REF!="C"),"ü","")</f>
        <v>#REF!</v>
      </c>
      <c r="K361" s="68" t="e">
        <f>IF(AND('PARTICIPANT NAME LIST'!$G361=3,'PARTICIPANT NAME LIST'!#REF!="E"),"ü","")</f>
        <v>#REF!</v>
      </c>
      <c r="L361" s="68" t="e">
        <f>IF(AND('PARTICIPANT NAME LIST'!$G361=4,'PARTICIPANT NAME LIST'!#REF!="E"),"ü","")</f>
        <v>#REF!</v>
      </c>
      <c r="M361" s="68" t="e">
        <f>IF(AND('PARTICIPANT NAME LIST'!$G361=5,'PARTICIPANT NAME LIST'!#REF!="E"),"ü","")</f>
        <v>#REF!</v>
      </c>
      <c r="N361" s="68" t="e">
        <f>IF(AND('PARTICIPANT NAME LIST'!$G361=6,'PARTICIPANT NAME LIST'!#REF!="E"),"ü","")</f>
        <v>#REF!</v>
      </c>
      <c r="O361" s="68" t="e">
        <f>IF(AND('PARTICIPANT NAME LIST'!$G361=3,'PARTICIPANT NAME LIST'!#REF!="M"),"ü","")</f>
        <v>#REF!</v>
      </c>
      <c r="P361" s="68" t="e">
        <f>IF(AND('PARTICIPANT NAME LIST'!$G361=4,'PARTICIPANT NAME LIST'!#REF!="M"),"ü","")</f>
        <v>#REF!</v>
      </c>
      <c r="Q361" s="68" t="e">
        <f>IF(AND('PARTICIPANT NAME LIST'!$G361=5,'PARTICIPANT NAME LIST'!#REF!="M"),"ü","")</f>
        <v>#REF!</v>
      </c>
      <c r="R361" s="68" t="e">
        <f>IF(AND('PARTICIPANT NAME LIST'!$G361=6,'PARTICIPANT NAME LIST'!#REF!="M"),"ü","")</f>
        <v>#REF!</v>
      </c>
      <c r="S361" s="52"/>
      <c r="T361" s="52"/>
      <c r="U361" s="52"/>
      <c r="V361" s="52"/>
      <c r="W361" s="52"/>
      <c r="X361" s="52"/>
      <c r="Y361" s="52"/>
      <c r="Z361" s="52"/>
    </row>
    <row r="362" spans="1:26" ht="20.25" customHeight="1">
      <c r="A362" s="63" t="str">
        <f>IF(OR(ISBLANK('PARTICIPANT NAME LIST'!$B362),'PARTICIPANT NAME LIST'!G362=7,'PARTICIPANT NAME LIST'!G362=8,'PARTICIPANT NAME LIST'!G362=9,'PARTICIPANT NAME LIST'!G362=10,'PARTICIPANT NAME LIST'!G362=11,'PARTICIPANT NAME LIST'!G362=12),"",COUNTA('PARTICIPANT NAME LIST'!$B$9:$B362)-COUNTIFS('PARTICIPANT NAME LIST'!$G$9:$G362,"&gt;=7",'PARTICIPANT NAME LIST'!$G$9:$G362,"&lt;=12"))</f>
        <v/>
      </c>
      <c r="B362" s="64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LIST'!$B362))</f>
        <v/>
      </c>
      <c r="C362" s="55"/>
      <c r="D362" s="65"/>
      <c r="E362" s="66" t="str">
        <f>IF(OR(ISBLANK('PARTICIPANT NAME LIST'!$B362),'PARTICIPANT NAME LIST'!$G362=7,'PARTICIPANT NAME LIST'!$G362=8,'PARTICIPANT NAME LIST'!$G362=9,'PARTICIPANT NAME LIST'!$G362=10,'PARTICIPANT NAME LIST'!$G362=11,'PARTICIPANT NAME LIST'!$G362=12),"",'PARTICIPANT NAME LIST'!$F362)</f>
        <v/>
      </c>
      <c r="F362" s="67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LIST'!$H362))</f>
        <v/>
      </c>
      <c r="G362" s="68" t="e">
        <f>IF(AND('PARTICIPANT NAME LIST'!$G362=3,'PARTICIPANT NAME LIST'!#REF!="C"),"ü","")</f>
        <v>#REF!</v>
      </c>
      <c r="H362" s="68" t="e">
        <f>IF(AND('PARTICIPANT NAME LIST'!$G362=4,'PARTICIPANT NAME LIST'!#REF!="C"),"ü","")</f>
        <v>#REF!</v>
      </c>
      <c r="I362" s="68" t="e">
        <f>IF(AND('PARTICIPANT NAME LIST'!$G362=5,'PARTICIPANT NAME LIST'!#REF!="C"),"ü","")</f>
        <v>#REF!</v>
      </c>
      <c r="J362" s="68" t="e">
        <f>IF(AND('PARTICIPANT NAME LIST'!$G362=6,'PARTICIPANT NAME LIST'!#REF!="C"),"ü","")</f>
        <v>#REF!</v>
      </c>
      <c r="K362" s="68" t="e">
        <f>IF(AND('PARTICIPANT NAME LIST'!$G362=3,'PARTICIPANT NAME LIST'!#REF!="E"),"ü","")</f>
        <v>#REF!</v>
      </c>
      <c r="L362" s="68" t="e">
        <f>IF(AND('PARTICIPANT NAME LIST'!$G362=4,'PARTICIPANT NAME LIST'!#REF!="E"),"ü","")</f>
        <v>#REF!</v>
      </c>
      <c r="M362" s="68" t="e">
        <f>IF(AND('PARTICIPANT NAME LIST'!$G362=5,'PARTICIPANT NAME LIST'!#REF!="E"),"ü","")</f>
        <v>#REF!</v>
      </c>
      <c r="N362" s="68" t="e">
        <f>IF(AND('PARTICIPANT NAME LIST'!$G362=6,'PARTICIPANT NAME LIST'!#REF!="E"),"ü","")</f>
        <v>#REF!</v>
      </c>
      <c r="O362" s="68" t="e">
        <f>IF(AND('PARTICIPANT NAME LIST'!$G362=3,'PARTICIPANT NAME LIST'!#REF!="M"),"ü","")</f>
        <v>#REF!</v>
      </c>
      <c r="P362" s="68" t="e">
        <f>IF(AND('PARTICIPANT NAME LIST'!$G362=4,'PARTICIPANT NAME LIST'!#REF!="M"),"ü","")</f>
        <v>#REF!</v>
      </c>
      <c r="Q362" s="68" t="e">
        <f>IF(AND('PARTICIPANT NAME LIST'!$G362=5,'PARTICIPANT NAME LIST'!#REF!="M"),"ü","")</f>
        <v>#REF!</v>
      </c>
      <c r="R362" s="68" t="e">
        <f>IF(AND('PARTICIPANT NAME LIST'!$G362=6,'PARTICIPANT NAME LIST'!#REF!="M"),"ü","")</f>
        <v>#REF!</v>
      </c>
      <c r="S362" s="52"/>
      <c r="T362" s="52"/>
      <c r="U362" s="52"/>
      <c r="V362" s="52"/>
      <c r="W362" s="52"/>
      <c r="X362" s="52"/>
      <c r="Y362" s="52"/>
      <c r="Z362" s="52"/>
    </row>
    <row r="363" spans="1:26" ht="20.25" customHeight="1">
      <c r="A363" s="63" t="str">
        <f>IF(OR(ISBLANK('PARTICIPANT NAME LIST'!$B363),'PARTICIPANT NAME LIST'!G363=7,'PARTICIPANT NAME LIST'!G363=8,'PARTICIPANT NAME LIST'!G363=9,'PARTICIPANT NAME LIST'!G363=10,'PARTICIPANT NAME LIST'!G363=11,'PARTICIPANT NAME LIST'!G363=12),"",COUNTA('PARTICIPANT NAME LIST'!$B$9:$B363)-COUNTIFS('PARTICIPANT NAME LIST'!$G$9:$G363,"&gt;=7",'PARTICIPANT NAME LIST'!$G$9:$G363,"&lt;=12"))</f>
        <v/>
      </c>
      <c r="B363" s="64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LIST'!$B363))</f>
        <v/>
      </c>
      <c r="C363" s="55"/>
      <c r="D363" s="65"/>
      <c r="E363" s="66" t="str">
        <f>IF(OR(ISBLANK('PARTICIPANT NAME LIST'!$B363),'PARTICIPANT NAME LIST'!$G363=7,'PARTICIPANT NAME LIST'!$G363=8,'PARTICIPANT NAME LIST'!$G363=9,'PARTICIPANT NAME LIST'!$G363=10,'PARTICIPANT NAME LIST'!$G363=11,'PARTICIPANT NAME LIST'!$G363=12),"",'PARTICIPANT NAME LIST'!$F363)</f>
        <v/>
      </c>
      <c r="F363" s="67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LIST'!$H363))</f>
        <v/>
      </c>
      <c r="G363" s="68" t="e">
        <f>IF(AND('PARTICIPANT NAME LIST'!$G363=3,'PARTICIPANT NAME LIST'!#REF!="C"),"ü","")</f>
        <v>#REF!</v>
      </c>
      <c r="H363" s="68" t="e">
        <f>IF(AND('PARTICIPANT NAME LIST'!$G363=4,'PARTICIPANT NAME LIST'!#REF!="C"),"ü","")</f>
        <v>#REF!</v>
      </c>
      <c r="I363" s="68" t="e">
        <f>IF(AND('PARTICIPANT NAME LIST'!$G363=5,'PARTICIPANT NAME LIST'!#REF!="C"),"ü","")</f>
        <v>#REF!</v>
      </c>
      <c r="J363" s="68" t="e">
        <f>IF(AND('PARTICIPANT NAME LIST'!$G363=6,'PARTICIPANT NAME LIST'!#REF!="C"),"ü","")</f>
        <v>#REF!</v>
      </c>
      <c r="K363" s="68" t="e">
        <f>IF(AND('PARTICIPANT NAME LIST'!$G363=3,'PARTICIPANT NAME LIST'!#REF!="E"),"ü","")</f>
        <v>#REF!</v>
      </c>
      <c r="L363" s="68" t="e">
        <f>IF(AND('PARTICIPANT NAME LIST'!$G363=4,'PARTICIPANT NAME LIST'!#REF!="E"),"ü","")</f>
        <v>#REF!</v>
      </c>
      <c r="M363" s="68" t="e">
        <f>IF(AND('PARTICIPANT NAME LIST'!$G363=5,'PARTICIPANT NAME LIST'!#REF!="E"),"ü","")</f>
        <v>#REF!</v>
      </c>
      <c r="N363" s="68" t="e">
        <f>IF(AND('PARTICIPANT NAME LIST'!$G363=6,'PARTICIPANT NAME LIST'!#REF!="E"),"ü","")</f>
        <v>#REF!</v>
      </c>
      <c r="O363" s="68" t="e">
        <f>IF(AND('PARTICIPANT NAME LIST'!$G363=3,'PARTICIPANT NAME LIST'!#REF!="M"),"ü","")</f>
        <v>#REF!</v>
      </c>
      <c r="P363" s="68" t="e">
        <f>IF(AND('PARTICIPANT NAME LIST'!$G363=4,'PARTICIPANT NAME LIST'!#REF!="M"),"ü","")</f>
        <v>#REF!</v>
      </c>
      <c r="Q363" s="68" t="e">
        <f>IF(AND('PARTICIPANT NAME LIST'!$G363=5,'PARTICIPANT NAME LIST'!#REF!="M"),"ü","")</f>
        <v>#REF!</v>
      </c>
      <c r="R363" s="68" t="e">
        <f>IF(AND('PARTICIPANT NAME LIST'!$G363=6,'PARTICIPANT NAME LIST'!#REF!="M"),"ü","")</f>
        <v>#REF!</v>
      </c>
      <c r="S363" s="52"/>
      <c r="T363" s="52"/>
      <c r="U363" s="52"/>
      <c r="V363" s="52"/>
      <c r="W363" s="52"/>
      <c r="X363" s="52"/>
      <c r="Y363" s="52"/>
      <c r="Z363" s="52"/>
    </row>
    <row r="364" spans="1:26" ht="20.25" customHeight="1">
      <c r="A364" s="63" t="str">
        <f>IF(OR(ISBLANK('PARTICIPANT NAME LIST'!$B364),'PARTICIPANT NAME LIST'!G364=7,'PARTICIPANT NAME LIST'!G364=8,'PARTICIPANT NAME LIST'!G364=9,'PARTICIPANT NAME LIST'!G364=10,'PARTICIPANT NAME LIST'!G364=11,'PARTICIPANT NAME LIST'!G364=12),"",COUNTA('PARTICIPANT NAME LIST'!$B$9:$B364)-COUNTIFS('PARTICIPANT NAME LIST'!$G$9:$G364,"&gt;=7",'PARTICIPANT NAME LIST'!$G$9:$G364,"&lt;=12"))</f>
        <v/>
      </c>
      <c r="B364" s="64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LIST'!$B364))</f>
        <v/>
      </c>
      <c r="C364" s="55"/>
      <c r="D364" s="65"/>
      <c r="E364" s="66" t="str">
        <f>IF(OR(ISBLANK('PARTICIPANT NAME LIST'!$B364),'PARTICIPANT NAME LIST'!$G364=7,'PARTICIPANT NAME LIST'!$G364=8,'PARTICIPANT NAME LIST'!$G364=9,'PARTICIPANT NAME LIST'!$G364=10,'PARTICIPANT NAME LIST'!$G364=11,'PARTICIPANT NAME LIST'!$G364=12),"",'PARTICIPANT NAME LIST'!$F364)</f>
        <v/>
      </c>
      <c r="F364" s="67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LIST'!$H364))</f>
        <v/>
      </c>
      <c r="G364" s="68" t="e">
        <f>IF(AND('PARTICIPANT NAME LIST'!$G364=3,'PARTICIPANT NAME LIST'!#REF!="C"),"ü","")</f>
        <v>#REF!</v>
      </c>
      <c r="H364" s="68" t="e">
        <f>IF(AND('PARTICIPANT NAME LIST'!$G364=4,'PARTICIPANT NAME LIST'!#REF!="C"),"ü","")</f>
        <v>#REF!</v>
      </c>
      <c r="I364" s="68" t="e">
        <f>IF(AND('PARTICIPANT NAME LIST'!$G364=5,'PARTICIPANT NAME LIST'!#REF!="C"),"ü","")</f>
        <v>#REF!</v>
      </c>
      <c r="J364" s="68" t="e">
        <f>IF(AND('PARTICIPANT NAME LIST'!$G364=6,'PARTICIPANT NAME LIST'!#REF!="C"),"ü","")</f>
        <v>#REF!</v>
      </c>
      <c r="K364" s="68" t="e">
        <f>IF(AND('PARTICIPANT NAME LIST'!$G364=3,'PARTICIPANT NAME LIST'!#REF!="E"),"ü","")</f>
        <v>#REF!</v>
      </c>
      <c r="L364" s="68" t="e">
        <f>IF(AND('PARTICIPANT NAME LIST'!$G364=4,'PARTICIPANT NAME LIST'!#REF!="E"),"ü","")</f>
        <v>#REF!</v>
      </c>
      <c r="M364" s="68" t="e">
        <f>IF(AND('PARTICIPANT NAME LIST'!$G364=5,'PARTICIPANT NAME LIST'!#REF!="E"),"ü","")</f>
        <v>#REF!</v>
      </c>
      <c r="N364" s="68" t="e">
        <f>IF(AND('PARTICIPANT NAME LIST'!$G364=6,'PARTICIPANT NAME LIST'!#REF!="E"),"ü","")</f>
        <v>#REF!</v>
      </c>
      <c r="O364" s="68" t="e">
        <f>IF(AND('PARTICIPANT NAME LIST'!$G364=3,'PARTICIPANT NAME LIST'!#REF!="M"),"ü","")</f>
        <v>#REF!</v>
      </c>
      <c r="P364" s="68" t="e">
        <f>IF(AND('PARTICIPANT NAME LIST'!$G364=4,'PARTICIPANT NAME LIST'!#REF!="M"),"ü","")</f>
        <v>#REF!</v>
      </c>
      <c r="Q364" s="68" t="e">
        <f>IF(AND('PARTICIPANT NAME LIST'!$G364=5,'PARTICIPANT NAME LIST'!#REF!="M"),"ü","")</f>
        <v>#REF!</v>
      </c>
      <c r="R364" s="68" t="e">
        <f>IF(AND('PARTICIPANT NAME LIST'!$G364=6,'PARTICIPANT NAME LIST'!#REF!="M"),"ü","")</f>
        <v>#REF!</v>
      </c>
      <c r="S364" s="52"/>
      <c r="T364" s="52"/>
      <c r="U364" s="52"/>
      <c r="V364" s="52"/>
      <c r="W364" s="52"/>
      <c r="X364" s="52"/>
      <c r="Y364" s="52"/>
      <c r="Z364" s="52"/>
    </row>
    <row r="365" spans="1:26" ht="20.25" customHeight="1">
      <c r="A365" s="63" t="str">
        <f>IF(OR(ISBLANK('PARTICIPANT NAME LIST'!$B365),'PARTICIPANT NAME LIST'!G365=7,'PARTICIPANT NAME LIST'!G365=8,'PARTICIPANT NAME LIST'!G365=9,'PARTICIPANT NAME LIST'!G365=10,'PARTICIPANT NAME LIST'!G365=11,'PARTICIPANT NAME LIST'!G365=12),"",COUNTA('PARTICIPANT NAME LIST'!$B$9:$B365)-COUNTIFS('PARTICIPANT NAME LIST'!$G$9:$G365,"&gt;=7",'PARTICIPANT NAME LIST'!$G$9:$G365,"&lt;=12"))</f>
        <v/>
      </c>
      <c r="B365" s="64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LIST'!$B365))</f>
        <v/>
      </c>
      <c r="C365" s="55"/>
      <c r="D365" s="65"/>
      <c r="E365" s="66" t="str">
        <f>IF(OR(ISBLANK('PARTICIPANT NAME LIST'!$B365),'PARTICIPANT NAME LIST'!$G365=7,'PARTICIPANT NAME LIST'!$G365=8,'PARTICIPANT NAME LIST'!$G365=9,'PARTICIPANT NAME LIST'!$G365=10,'PARTICIPANT NAME LIST'!$G365=11,'PARTICIPANT NAME LIST'!$G365=12),"",'PARTICIPANT NAME LIST'!$F365)</f>
        <v/>
      </c>
      <c r="F365" s="67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LIST'!$H365))</f>
        <v/>
      </c>
      <c r="G365" s="68" t="e">
        <f>IF(AND('PARTICIPANT NAME LIST'!$G365=3,'PARTICIPANT NAME LIST'!#REF!="C"),"ü","")</f>
        <v>#REF!</v>
      </c>
      <c r="H365" s="68" t="e">
        <f>IF(AND('PARTICIPANT NAME LIST'!$G365=4,'PARTICIPANT NAME LIST'!#REF!="C"),"ü","")</f>
        <v>#REF!</v>
      </c>
      <c r="I365" s="68" t="e">
        <f>IF(AND('PARTICIPANT NAME LIST'!$G365=5,'PARTICIPANT NAME LIST'!#REF!="C"),"ü","")</f>
        <v>#REF!</v>
      </c>
      <c r="J365" s="68" t="e">
        <f>IF(AND('PARTICIPANT NAME LIST'!$G365=6,'PARTICIPANT NAME LIST'!#REF!="C"),"ü","")</f>
        <v>#REF!</v>
      </c>
      <c r="K365" s="68" t="e">
        <f>IF(AND('PARTICIPANT NAME LIST'!$G365=3,'PARTICIPANT NAME LIST'!#REF!="E"),"ü","")</f>
        <v>#REF!</v>
      </c>
      <c r="L365" s="68" t="e">
        <f>IF(AND('PARTICIPANT NAME LIST'!$G365=4,'PARTICIPANT NAME LIST'!#REF!="E"),"ü","")</f>
        <v>#REF!</v>
      </c>
      <c r="M365" s="68" t="e">
        <f>IF(AND('PARTICIPANT NAME LIST'!$G365=5,'PARTICIPANT NAME LIST'!#REF!="E"),"ü","")</f>
        <v>#REF!</v>
      </c>
      <c r="N365" s="68" t="e">
        <f>IF(AND('PARTICIPANT NAME LIST'!$G365=6,'PARTICIPANT NAME LIST'!#REF!="E"),"ü","")</f>
        <v>#REF!</v>
      </c>
      <c r="O365" s="68" t="e">
        <f>IF(AND('PARTICIPANT NAME LIST'!$G365=3,'PARTICIPANT NAME LIST'!#REF!="M"),"ü","")</f>
        <v>#REF!</v>
      </c>
      <c r="P365" s="68" t="e">
        <f>IF(AND('PARTICIPANT NAME LIST'!$G365=4,'PARTICIPANT NAME LIST'!#REF!="M"),"ü","")</f>
        <v>#REF!</v>
      </c>
      <c r="Q365" s="68" t="e">
        <f>IF(AND('PARTICIPANT NAME LIST'!$G365=5,'PARTICIPANT NAME LIST'!#REF!="M"),"ü","")</f>
        <v>#REF!</v>
      </c>
      <c r="R365" s="68" t="e">
        <f>IF(AND('PARTICIPANT NAME LIST'!$G365=6,'PARTICIPANT NAME LIST'!#REF!="M"),"ü","")</f>
        <v>#REF!</v>
      </c>
      <c r="S365" s="52"/>
      <c r="T365" s="52"/>
      <c r="U365" s="52"/>
      <c r="V365" s="52"/>
      <c r="W365" s="52"/>
      <c r="X365" s="52"/>
      <c r="Y365" s="52"/>
      <c r="Z365" s="52"/>
    </row>
    <row r="366" spans="1:26" ht="20.25" customHeight="1">
      <c r="A366" s="63" t="str">
        <f>IF(OR(ISBLANK('PARTICIPANT NAME LIST'!$B366),'PARTICIPANT NAME LIST'!G366=7,'PARTICIPANT NAME LIST'!G366=8,'PARTICIPANT NAME LIST'!G366=9,'PARTICIPANT NAME LIST'!G366=10,'PARTICIPANT NAME LIST'!G366=11,'PARTICIPANT NAME LIST'!G366=12),"",COUNTA('PARTICIPANT NAME LIST'!$B$9:$B366)-COUNTIFS('PARTICIPANT NAME LIST'!$G$9:$G366,"&gt;=7",'PARTICIPANT NAME LIST'!$G$9:$G366,"&lt;=12"))</f>
        <v/>
      </c>
      <c r="B366" s="64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LIST'!$B366))</f>
        <v/>
      </c>
      <c r="C366" s="55"/>
      <c r="D366" s="65"/>
      <c r="E366" s="66" t="str">
        <f>IF(OR(ISBLANK('PARTICIPANT NAME LIST'!$B366),'PARTICIPANT NAME LIST'!$G366=7,'PARTICIPANT NAME LIST'!$G366=8,'PARTICIPANT NAME LIST'!$G366=9,'PARTICIPANT NAME LIST'!$G366=10,'PARTICIPANT NAME LIST'!$G366=11,'PARTICIPANT NAME LIST'!$G366=12),"",'PARTICIPANT NAME LIST'!$F366)</f>
        <v/>
      </c>
      <c r="F366" s="67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LIST'!$H366))</f>
        <v/>
      </c>
      <c r="G366" s="68" t="e">
        <f>IF(AND('PARTICIPANT NAME LIST'!$G366=3,'PARTICIPANT NAME LIST'!#REF!="C"),"ü","")</f>
        <v>#REF!</v>
      </c>
      <c r="H366" s="68" t="e">
        <f>IF(AND('PARTICIPANT NAME LIST'!$G366=4,'PARTICIPANT NAME LIST'!#REF!="C"),"ü","")</f>
        <v>#REF!</v>
      </c>
      <c r="I366" s="68" t="e">
        <f>IF(AND('PARTICIPANT NAME LIST'!$G366=5,'PARTICIPANT NAME LIST'!#REF!="C"),"ü","")</f>
        <v>#REF!</v>
      </c>
      <c r="J366" s="68" t="e">
        <f>IF(AND('PARTICIPANT NAME LIST'!$G366=6,'PARTICIPANT NAME LIST'!#REF!="C"),"ü","")</f>
        <v>#REF!</v>
      </c>
      <c r="K366" s="68" t="e">
        <f>IF(AND('PARTICIPANT NAME LIST'!$G366=3,'PARTICIPANT NAME LIST'!#REF!="E"),"ü","")</f>
        <v>#REF!</v>
      </c>
      <c r="L366" s="68" t="e">
        <f>IF(AND('PARTICIPANT NAME LIST'!$G366=4,'PARTICIPANT NAME LIST'!#REF!="E"),"ü","")</f>
        <v>#REF!</v>
      </c>
      <c r="M366" s="68" t="e">
        <f>IF(AND('PARTICIPANT NAME LIST'!$G366=5,'PARTICIPANT NAME LIST'!#REF!="E"),"ü","")</f>
        <v>#REF!</v>
      </c>
      <c r="N366" s="68" t="e">
        <f>IF(AND('PARTICIPANT NAME LIST'!$G366=6,'PARTICIPANT NAME LIST'!#REF!="E"),"ü","")</f>
        <v>#REF!</v>
      </c>
      <c r="O366" s="68" t="e">
        <f>IF(AND('PARTICIPANT NAME LIST'!$G366=3,'PARTICIPANT NAME LIST'!#REF!="M"),"ü","")</f>
        <v>#REF!</v>
      </c>
      <c r="P366" s="68" t="e">
        <f>IF(AND('PARTICIPANT NAME LIST'!$G366=4,'PARTICIPANT NAME LIST'!#REF!="M"),"ü","")</f>
        <v>#REF!</v>
      </c>
      <c r="Q366" s="68" t="e">
        <f>IF(AND('PARTICIPANT NAME LIST'!$G366=5,'PARTICIPANT NAME LIST'!#REF!="M"),"ü","")</f>
        <v>#REF!</v>
      </c>
      <c r="R366" s="68" t="e">
        <f>IF(AND('PARTICIPANT NAME LIST'!$G366=6,'PARTICIPANT NAME LIST'!#REF!="M"),"ü","")</f>
        <v>#REF!</v>
      </c>
      <c r="S366" s="52"/>
      <c r="T366" s="52"/>
      <c r="U366" s="52"/>
      <c r="V366" s="52"/>
      <c r="W366" s="52"/>
      <c r="X366" s="52"/>
      <c r="Y366" s="52"/>
      <c r="Z366" s="52"/>
    </row>
    <row r="367" spans="1:26" ht="20.25" customHeight="1">
      <c r="A367" s="63" t="str">
        <f>IF(OR(ISBLANK('PARTICIPANT NAME LIST'!$B367),'PARTICIPANT NAME LIST'!G367=7,'PARTICIPANT NAME LIST'!G367=8,'PARTICIPANT NAME LIST'!G367=9,'PARTICIPANT NAME LIST'!G367=10,'PARTICIPANT NAME LIST'!G367=11,'PARTICIPANT NAME LIST'!G367=12),"",COUNTA('PARTICIPANT NAME LIST'!$B$9:$B367)-COUNTIFS('PARTICIPANT NAME LIST'!$G$9:$G367,"&gt;=7",'PARTICIPANT NAME LIST'!$G$9:$G367,"&lt;=12"))</f>
        <v/>
      </c>
      <c r="B367" s="64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LIST'!$B367))</f>
        <v/>
      </c>
      <c r="C367" s="55"/>
      <c r="D367" s="65"/>
      <c r="E367" s="66" t="str">
        <f>IF(OR(ISBLANK('PARTICIPANT NAME LIST'!$B367),'PARTICIPANT NAME LIST'!$G367=7,'PARTICIPANT NAME LIST'!$G367=8,'PARTICIPANT NAME LIST'!$G367=9,'PARTICIPANT NAME LIST'!$G367=10,'PARTICIPANT NAME LIST'!$G367=11,'PARTICIPANT NAME LIST'!$G367=12),"",'PARTICIPANT NAME LIST'!$F367)</f>
        <v/>
      </c>
      <c r="F367" s="67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LIST'!$H367))</f>
        <v/>
      </c>
      <c r="G367" s="68" t="e">
        <f>IF(AND('PARTICIPANT NAME LIST'!$G367=3,'PARTICIPANT NAME LIST'!#REF!="C"),"ü","")</f>
        <v>#REF!</v>
      </c>
      <c r="H367" s="68" t="e">
        <f>IF(AND('PARTICIPANT NAME LIST'!$G367=4,'PARTICIPANT NAME LIST'!#REF!="C"),"ü","")</f>
        <v>#REF!</v>
      </c>
      <c r="I367" s="68" t="e">
        <f>IF(AND('PARTICIPANT NAME LIST'!$G367=5,'PARTICIPANT NAME LIST'!#REF!="C"),"ü","")</f>
        <v>#REF!</v>
      </c>
      <c r="J367" s="68" t="e">
        <f>IF(AND('PARTICIPANT NAME LIST'!$G367=6,'PARTICIPANT NAME LIST'!#REF!="C"),"ü","")</f>
        <v>#REF!</v>
      </c>
      <c r="K367" s="68" t="e">
        <f>IF(AND('PARTICIPANT NAME LIST'!$G367=3,'PARTICIPANT NAME LIST'!#REF!="E"),"ü","")</f>
        <v>#REF!</v>
      </c>
      <c r="L367" s="68" t="e">
        <f>IF(AND('PARTICIPANT NAME LIST'!$G367=4,'PARTICIPANT NAME LIST'!#REF!="E"),"ü","")</f>
        <v>#REF!</v>
      </c>
      <c r="M367" s="68" t="e">
        <f>IF(AND('PARTICIPANT NAME LIST'!$G367=5,'PARTICIPANT NAME LIST'!#REF!="E"),"ü","")</f>
        <v>#REF!</v>
      </c>
      <c r="N367" s="68" t="e">
        <f>IF(AND('PARTICIPANT NAME LIST'!$G367=6,'PARTICIPANT NAME LIST'!#REF!="E"),"ü","")</f>
        <v>#REF!</v>
      </c>
      <c r="O367" s="68" t="e">
        <f>IF(AND('PARTICIPANT NAME LIST'!$G367=3,'PARTICIPANT NAME LIST'!#REF!="M"),"ü","")</f>
        <v>#REF!</v>
      </c>
      <c r="P367" s="68" t="e">
        <f>IF(AND('PARTICIPANT NAME LIST'!$G367=4,'PARTICIPANT NAME LIST'!#REF!="M"),"ü","")</f>
        <v>#REF!</v>
      </c>
      <c r="Q367" s="68" t="e">
        <f>IF(AND('PARTICIPANT NAME LIST'!$G367=5,'PARTICIPANT NAME LIST'!#REF!="M"),"ü","")</f>
        <v>#REF!</v>
      </c>
      <c r="R367" s="68" t="e">
        <f>IF(AND('PARTICIPANT NAME LIST'!$G367=6,'PARTICIPANT NAME LIST'!#REF!="M"),"ü","")</f>
        <v>#REF!</v>
      </c>
      <c r="S367" s="52"/>
      <c r="T367" s="52"/>
      <c r="U367" s="52"/>
      <c r="V367" s="52"/>
      <c r="W367" s="52"/>
      <c r="X367" s="52"/>
      <c r="Y367" s="52"/>
      <c r="Z367" s="52"/>
    </row>
    <row r="368" spans="1:26" ht="20.25" customHeight="1">
      <c r="A368" s="63" t="str">
        <f>IF(OR(ISBLANK('PARTICIPANT NAME LIST'!$B368),'PARTICIPANT NAME LIST'!G368=7,'PARTICIPANT NAME LIST'!G368=8,'PARTICIPANT NAME LIST'!G368=9,'PARTICIPANT NAME LIST'!G368=10,'PARTICIPANT NAME LIST'!G368=11,'PARTICIPANT NAME LIST'!G368=12),"",COUNTA('PARTICIPANT NAME LIST'!$B$9:$B368)-COUNTIFS('PARTICIPANT NAME LIST'!$G$9:$G368,"&gt;=7",'PARTICIPANT NAME LIST'!$G$9:$G368,"&lt;=12"))</f>
        <v/>
      </c>
      <c r="B368" s="64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LIST'!$B368))</f>
        <v/>
      </c>
      <c r="C368" s="55"/>
      <c r="D368" s="65"/>
      <c r="E368" s="66" t="str">
        <f>IF(OR(ISBLANK('PARTICIPANT NAME LIST'!$B368),'PARTICIPANT NAME LIST'!$G368=7,'PARTICIPANT NAME LIST'!$G368=8,'PARTICIPANT NAME LIST'!$G368=9,'PARTICIPANT NAME LIST'!$G368=10,'PARTICIPANT NAME LIST'!$G368=11,'PARTICIPANT NAME LIST'!$G368=12),"",'PARTICIPANT NAME LIST'!$F368)</f>
        <v/>
      </c>
      <c r="F368" s="67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LIST'!$H368))</f>
        <v/>
      </c>
      <c r="G368" s="68" t="e">
        <f>IF(AND('PARTICIPANT NAME LIST'!$G368=3,'PARTICIPANT NAME LIST'!#REF!="C"),"ü","")</f>
        <v>#REF!</v>
      </c>
      <c r="H368" s="68" t="e">
        <f>IF(AND('PARTICIPANT NAME LIST'!$G368=4,'PARTICIPANT NAME LIST'!#REF!="C"),"ü","")</f>
        <v>#REF!</v>
      </c>
      <c r="I368" s="68" t="e">
        <f>IF(AND('PARTICIPANT NAME LIST'!$G368=5,'PARTICIPANT NAME LIST'!#REF!="C"),"ü","")</f>
        <v>#REF!</v>
      </c>
      <c r="J368" s="68" t="e">
        <f>IF(AND('PARTICIPANT NAME LIST'!$G368=6,'PARTICIPANT NAME LIST'!#REF!="C"),"ü","")</f>
        <v>#REF!</v>
      </c>
      <c r="K368" s="68" t="e">
        <f>IF(AND('PARTICIPANT NAME LIST'!$G368=3,'PARTICIPANT NAME LIST'!#REF!="E"),"ü","")</f>
        <v>#REF!</v>
      </c>
      <c r="L368" s="68" t="e">
        <f>IF(AND('PARTICIPANT NAME LIST'!$G368=4,'PARTICIPANT NAME LIST'!#REF!="E"),"ü","")</f>
        <v>#REF!</v>
      </c>
      <c r="M368" s="68" t="e">
        <f>IF(AND('PARTICIPANT NAME LIST'!$G368=5,'PARTICIPANT NAME LIST'!#REF!="E"),"ü","")</f>
        <v>#REF!</v>
      </c>
      <c r="N368" s="68" t="e">
        <f>IF(AND('PARTICIPANT NAME LIST'!$G368=6,'PARTICIPANT NAME LIST'!#REF!="E"),"ü","")</f>
        <v>#REF!</v>
      </c>
      <c r="O368" s="68" t="e">
        <f>IF(AND('PARTICIPANT NAME LIST'!$G368=3,'PARTICIPANT NAME LIST'!#REF!="M"),"ü","")</f>
        <v>#REF!</v>
      </c>
      <c r="P368" s="68" t="e">
        <f>IF(AND('PARTICIPANT NAME LIST'!$G368=4,'PARTICIPANT NAME LIST'!#REF!="M"),"ü","")</f>
        <v>#REF!</v>
      </c>
      <c r="Q368" s="68" t="e">
        <f>IF(AND('PARTICIPANT NAME LIST'!$G368=5,'PARTICIPANT NAME LIST'!#REF!="M"),"ü","")</f>
        <v>#REF!</v>
      </c>
      <c r="R368" s="68" t="e">
        <f>IF(AND('PARTICIPANT NAME LIST'!$G368=6,'PARTICIPANT NAME LIST'!#REF!="M"),"ü","")</f>
        <v>#REF!</v>
      </c>
      <c r="S368" s="52"/>
      <c r="T368" s="52"/>
      <c r="U368" s="52"/>
      <c r="V368" s="52"/>
      <c r="W368" s="52"/>
      <c r="X368" s="52"/>
      <c r="Y368" s="52"/>
      <c r="Z368" s="52"/>
    </row>
    <row r="369" spans="1:26" ht="20.25" customHeight="1">
      <c r="A369" s="63" t="str">
        <f>IF(OR(ISBLANK('PARTICIPANT NAME LIST'!$B369),'PARTICIPANT NAME LIST'!G369=7,'PARTICIPANT NAME LIST'!G369=8,'PARTICIPANT NAME LIST'!G369=9,'PARTICIPANT NAME LIST'!G369=10,'PARTICIPANT NAME LIST'!G369=11,'PARTICIPANT NAME LIST'!G369=12),"",COUNTA('PARTICIPANT NAME LIST'!$B$9:$B369)-COUNTIFS('PARTICIPANT NAME LIST'!$G$9:$G369,"&gt;=7",'PARTICIPANT NAME LIST'!$G$9:$G369,"&lt;=12"))</f>
        <v/>
      </c>
      <c r="B369" s="64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LIST'!$B369))</f>
        <v/>
      </c>
      <c r="C369" s="55"/>
      <c r="D369" s="65"/>
      <c r="E369" s="66" t="str">
        <f>IF(OR(ISBLANK('PARTICIPANT NAME LIST'!$B369),'PARTICIPANT NAME LIST'!$G369=7,'PARTICIPANT NAME LIST'!$G369=8,'PARTICIPANT NAME LIST'!$G369=9,'PARTICIPANT NAME LIST'!$G369=10,'PARTICIPANT NAME LIST'!$G369=11,'PARTICIPANT NAME LIST'!$G369=12),"",'PARTICIPANT NAME LIST'!$F369)</f>
        <v/>
      </c>
      <c r="F369" s="67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LIST'!$H369))</f>
        <v/>
      </c>
      <c r="G369" s="68" t="e">
        <f>IF(AND('PARTICIPANT NAME LIST'!$G369=3,'PARTICIPANT NAME LIST'!#REF!="C"),"ü","")</f>
        <v>#REF!</v>
      </c>
      <c r="H369" s="68" t="e">
        <f>IF(AND('PARTICIPANT NAME LIST'!$G369=4,'PARTICIPANT NAME LIST'!#REF!="C"),"ü","")</f>
        <v>#REF!</v>
      </c>
      <c r="I369" s="68" t="e">
        <f>IF(AND('PARTICIPANT NAME LIST'!$G369=5,'PARTICIPANT NAME LIST'!#REF!="C"),"ü","")</f>
        <v>#REF!</v>
      </c>
      <c r="J369" s="68" t="e">
        <f>IF(AND('PARTICIPANT NAME LIST'!$G369=6,'PARTICIPANT NAME LIST'!#REF!="C"),"ü","")</f>
        <v>#REF!</v>
      </c>
      <c r="K369" s="68" t="e">
        <f>IF(AND('PARTICIPANT NAME LIST'!$G369=3,'PARTICIPANT NAME LIST'!#REF!="E"),"ü","")</f>
        <v>#REF!</v>
      </c>
      <c r="L369" s="68" t="e">
        <f>IF(AND('PARTICIPANT NAME LIST'!$G369=4,'PARTICIPANT NAME LIST'!#REF!="E"),"ü","")</f>
        <v>#REF!</v>
      </c>
      <c r="M369" s="68" t="e">
        <f>IF(AND('PARTICIPANT NAME LIST'!$G369=5,'PARTICIPANT NAME LIST'!#REF!="E"),"ü","")</f>
        <v>#REF!</v>
      </c>
      <c r="N369" s="68" t="e">
        <f>IF(AND('PARTICIPANT NAME LIST'!$G369=6,'PARTICIPANT NAME LIST'!#REF!="E"),"ü","")</f>
        <v>#REF!</v>
      </c>
      <c r="O369" s="68" t="e">
        <f>IF(AND('PARTICIPANT NAME LIST'!$G369=3,'PARTICIPANT NAME LIST'!#REF!="M"),"ü","")</f>
        <v>#REF!</v>
      </c>
      <c r="P369" s="68" t="e">
        <f>IF(AND('PARTICIPANT NAME LIST'!$G369=4,'PARTICIPANT NAME LIST'!#REF!="M"),"ü","")</f>
        <v>#REF!</v>
      </c>
      <c r="Q369" s="68" t="e">
        <f>IF(AND('PARTICIPANT NAME LIST'!$G369=5,'PARTICIPANT NAME LIST'!#REF!="M"),"ü","")</f>
        <v>#REF!</v>
      </c>
      <c r="R369" s="68" t="e">
        <f>IF(AND('PARTICIPANT NAME LIST'!$G369=6,'PARTICIPANT NAME LIST'!#REF!="M"),"ü","")</f>
        <v>#REF!</v>
      </c>
      <c r="S369" s="52"/>
      <c r="T369" s="52"/>
      <c r="U369" s="52"/>
      <c r="V369" s="52"/>
      <c r="W369" s="52"/>
      <c r="X369" s="52"/>
      <c r="Y369" s="52"/>
      <c r="Z369" s="52"/>
    </row>
    <row r="370" spans="1:26" ht="20.25" customHeight="1">
      <c r="A370" s="63" t="str">
        <f>IF(OR(ISBLANK('PARTICIPANT NAME LIST'!$B370),'PARTICIPANT NAME LIST'!G370=7,'PARTICIPANT NAME LIST'!G370=8,'PARTICIPANT NAME LIST'!G370=9,'PARTICIPANT NAME LIST'!G370=10,'PARTICIPANT NAME LIST'!G370=11,'PARTICIPANT NAME LIST'!G370=12),"",COUNTA('PARTICIPANT NAME LIST'!$B$9:$B370)-COUNTIFS('PARTICIPANT NAME LIST'!$G$9:$G370,"&gt;=7",'PARTICIPANT NAME LIST'!$G$9:$G370,"&lt;=12"))</f>
        <v/>
      </c>
      <c r="B370" s="64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LIST'!$B370))</f>
        <v/>
      </c>
      <c r="C370" s="55"/>
      <c r="D370" s="65"/>
      <c r="E370" s="66" t="str">
        <f>IF(OR(ISBLANK('PARTICIPANT NAME LIST'!$B370),'PARTICIPANT NAME LIST'!$G370=7,'PARTICIPANT NAME LIST'!$G370=8,'PARTICIPANT NAME LIST'!$G370=9,'PARTICIPANT NAME LIST'!$G370=10,'PARTICIPANT NAME LIST'!$G370=11,'PARTICIPANT NAME LIST'!$G370=12),"",'PARTICIPANT NAME LIST'!$F370)</f>
        <v/>
      </c>
      <c r="F370" s="67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LIST'!$H370))</f>
        <v/>
      </c>
      <c r="G370" s="68" t="e">
        <f>IF(AND('PARTICIPANT NAME LIST'!$G370=3,'PARTICIPANT NAME LIST'!#REF!="C"),"ü","")</f>
        <v>#REF!</v>
      </c>
      <c r="H370" s="68" t="e">
        <f>IF(AND('PARTICIPANT NAME LIST'!$G370=4,'PARTICIPANT NAME LIST'!#REF!="C"),"ü","")</f>
        <v>#REF!</v>
      </c>
      <c r="I370" s="68" t="e">
        <f>IF(AND('PARTICIPANT NAME LIST'!$G370=5,'PARTICIPANT NAME LIST'!#REF!="C"),"ü","")</f>
        <v>#REF!</v>
      </c>
      <c r="J370" s="68" t="e">
        <f>IF(AND('PARTICIPANT NAME LIST'!$G370=6,'PARTICIPANT NAME LIST'!#REF!="C"),"ü","")</f>
        <v>#REF!</v>
      </c>
      <c r="K370" s="68" t="e">
        <f>IF(AND('PARTICIPANT NAME LIST'!$G370=3,'PARTICIPANT NAME LIST'!#REF!="E"),"ü","")</f>
        <v>#REF!</v>
      </c>
      <c r="L370" s="68" t="e">
        <f>IF(AND('PARTICIPANT NAME LIST'!$G370=4,'PARTICIPANT NAME LIST'!#REF!="E"),"ü","")</f>
        <v>#REF!</v>
      </c>
      <c r="M370" s="68" t="e">
        <f>IF(AND('PARTICIPANT NAME LIST'!$G370=5,'PARTICIPANT NAME LIST'!#REF!="E"),"ü","")</f>
        <v>#REF!</v>
      </c>
      <c r="N370" s="68" t="e">
        <f>IF(AND('PARTICIPANT NAME LIST'!$G370=6,'PARTICIPANT NAME LIST'!#REF!="E"),"ü","")</f>
        <v>#REF!</v>
      </c>
      <c r="O370" s="68" t="e">
        <f>IF(AND('PARTICIPANT NAME LIST'!$G370=3,'PARTICIPANT NAME LIST'!#REF!="M"),"ü","")</f>
        <v>#REF!</v>
      </c>
      <c r="P370" s="68" t="e">
        <f>IF(AND('PARTICIPANT NAME LIST'!$G370=4,'PARTICIPANT NAME LIST'!#REF!="M"),"ü","")</f>
        <v>#REF!</v>
      </c>
      <c r="Q370" s="68" t="e">
        <f>IF(AND('PARTICIPANT NAME LIST'!$G370=5,'PARTICIPANT NAME LIST'!#REF!="M"),"ü","")</f>
        <v>#REF!</v>
      </c>
      <c r="R370" s="68" t="e">
        <f>IF(AND('PARTICIPANT NAME LIST'!$G370=6,'PARTICIPANT NAME LIST'!#REF!="M"),"ü","")</f>
        <v>#REF!</v>
      </c>
      <c r="S370" s="52"/>
      <c r="T370" s="52"/>
      <c r="U370" s="52"/>
      <c r="V370" s="52"/>
      <c r="W370" s="52"/>
      <c r="X370" s="52"/>
      <c r="Y370" s="52"/>
      <c r="Z370" s="52"/>
    </row>
    <row r="371" spans="1:26" ht="20.25" customHeight="1">
      <c r="A371" s="63" t="str">
        <f>IF(OR(ISBLANK('PARTICIPANT NAME LIST'!$B371),'PARTICIPANT NAME LIST'!G371=7,'PARTICIPANT NAME LIST'!G371=8,'PARTICIPANT NAME LIST'!G371=9,'PARTICIPANT NAME LIST'!G371=10,'PARTICIPANT NAME LIST'!G371=11,'PARTICIPANT NAME LIST'!G371=12),"",COUNTA('PARTICIPANT NAME LIST'!$B$9:$B371)-COUNTIFS('PARTICIPANT NAME LIST'!$G$9:$G371,"&gt;=7",'PARTICIPANT NAME LIST'!$G$9:$G371,"&lt;=12"))</f>
        <v/>
      </c>
      <c r="B371" s="64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LIST'!$B371))</f>
        <v/>
      </c>
      <c r="C371" s="55"/>
      <c r="D371" s="65"/>
      <c r="E371" s="66" t="str">
        <f>IF(OR(ISBLANK('PARTICIPANT NAME LIST'!$B371),'PARTICIPANT NAME LIST'!$G371=7,'PARTICIPANT NAME LIST'!$G371=8,'PARTICIPANT NAME LIST'!$G371=9,'PARTICIPANT NAME LIST'!$G371=10,'PARTICIPANT NAME LIST'!$G371=11,'PARTICIPANT NAME LIST'!$G371=12),"",'PARTICIPANT NAME LIST'!$F371)</f>
        <v/>
      </c>
      <c r="F371" s="67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LIST'!$H371))</f>
        <v/>
      </c>
      <c r="G371" s="68" t="e">
        <f>IF(AND('PARTICIPANT NAME LIST'!$G371=3,'PARTICIPANT NAME LIST'!#REF!="C"),"ü","")</f>
        <v>#REF!</v>
      </c>
      <c r="H371" s="68" t="e">
        <f>IF(AND('PARTICIPANT NAME LIST'!$G371=4,'PARTICIPANT NAME LIST'!#REF!="C"),"ü","")</f>
        <v>#REF!</v>
      </c>
      <c r="I371" s="68" t="e">
        <f>IF(AND('PARTICIPANT NAME LIST'!$G371=5,'PARTICIPANT NAME LIST'!#REF!="C"),"ü","")</f>
        <v>#REF!</v>
      </c>
      <c r="J371" s="68" t="e">
        <f>IF(AND('PARTICIPANT NAME LIST'!$G371=6,'PARTICIPANT NAME LIST'!#REF!="C"),"ü","")</f>
        <v>#REF!</v>
      </c>
      <c r="K371" s="68" t="e">
        <f>IF(AND('PARTICIPANT NAME LIST'!$G371=3,'PARTICIPANT NAME LIST'!#REF!="E"),"ü","")</f>
        <v>#REF!</v>
      </c>
      <c r="L371" s="68" t="e">
        <f>IF(AND('PARTICIPANT NAME LIST'!$G371=4,'PARTICIPANT NAME LIST'!#REF!="E"),"ü","")</f>
        <v>#REF!</v>
      </c>
      <c r="M371" s="68" t="e">
        <f>IF(AND('PARTICIPANT NAME LIST'!$G371=5,'PARTICIPANT NAME LIST'!#REF!="E"),"ü","")</f>
        <v>#REF!</v>
      </c>
      <c r="N371" s="68" t="e">
        <f>IF(AND('PARTICIPANT NAME LIST'!$G371=6,'PARTICIPANT NAME LIST'!#REF!="E"),"ü","")</f>
        <v>#REF!</v>
      </c>
      <c r="O371" s="68" t="e">
        <f>IF(AND('PARTICIPANT NAME LIST'!$G371=3,'PARTICIPANT NAME LIST'!#REF!="M"),"ü","")</f>
        <v>#REF!</v>
      </c>
      <c r="P371" s="68" t="e">
        <f>IF(AND('PARTICIPANT NAME LIST'!$G371=4,'PARTICIPANT NAME LIST'!#REF!="M"),"ü","")</f>
        <v>#REF!</v>
      </c>
      <c r="Q371" s="68" t="e">
        <f>IF(AND('PARTICIPANT NAME LIST'!$G371=5,'PARTICIPANT NAME LIST'!#REF!="M"),"ü","")</f>
        <v>#REF!</v>
      </c>
      <c r="R371" s="68" t="e">
        <f>IF(AND('PARTICIPANT NAME LIST'!$G371=6,'PARTICIPANT NAME LIST'!#REF!="M"),"ü","")</f>
        <v>#REF!</v>
      </c>
      <c r="S371" s="52"/>
      <c r="T371" s="52"/>
      <c r="U371" s="52"/>
      <c r="V371" s="52"/>
      <c r="W371" s="52"/>
      <c r="X371" s="52"/>
      <c r="Y371" s="52"/>
      <c r="Z371" s="52"/>
    </row>
    <row r="372" spans="1:26" ht="20.25" customHeight="1">
      <c r="A372" s="63" t="str">
        <f>IF(OR(ISBLANK('PARTICIPANT NAME LIST'!$B372),'PARTICIPANT NAME LIST'!G372=7,'PARTICIPANT NAME LIST'!G372=8,'PARTICIPANT NAME LIST'!G372=9,'PARTICIPANT NAME LIST'!G372=10,'PARTICIPANT NAME LIST'!G372=11,'PARTICIPANT NAME LIST'!G372=12),"",COUNTA('PARTICIPANT NAME LIST'!$B$9:$B372)-COUNTIFS('PARTICIPANT NAME LIST'!$G$9:$G372,"&gt;=7",'PARTICIPANT NAME LIST'!$G$9:$G372,"&lt;=12"))</f>
        <v/>
      </c>
      <c r="B372" s="64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LIST'!$B372))</f>
        <v/>
      </c>
      <c r="C372" s="55"/>
      <c r="D372" s="65"/>
      <c r="E372" s="66" t="str">
        <f>IF(OR(ISBLANK('PARTICIPANT NAME LIST'!$B372),'PARTICIPANT NAME LIST'!$G372=7,'PARTICIPANT NAME LIST'!$G372=8,'PARTICIPANT NAME LIST'!$G372=9,'PARTICIPANT NAME LIST'!$G372=10,'PARTICIPANT NAME LIST'!$G372=11,'PARTICIPANT NAME LIST'!$G372=12),"",'PARTICIPANT NAME LIST'!$F372)</f>
        <v/>
      </c>
      <c r="F372" s="67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LIST'!$H372))</f>
        <v/>
      </c>
      <c r="G372" s="68" t="e">
        <f>IF(AND('PARTICIPANT NAME LIST'!$G372=3,'PARTICIPANT NAME LIST'!#REF!="C"),"ü","")</f>
        <v>#REF!</v>
      </c>
      <c r="H372" s="68" t="e">
        <f>IF(AND('PARTICIPANT NAME LIST'!$G372=4,'PARTICIPANT NAME LIST'!#REF!="C"),"ü","")</f>
        <v>#REF!</v>
      </c>
      <c r="I372" s="68" t="e">
        <f>IF(AND('PARTICIPANT NAME LIST'!$G372=5,'PARTICIPANT NAME LIST'!#REF!="C"),"ü","")</f>
        <v>#REF!</v>
      </c>
      <c r="J372" s="68" t="e">
        <f>IF(AND('PARTICIPANT NAME LIST'!$G372=6,'PARTICIPANT NAME LIST'!#REF!="C"),"ü","")</f>
        <v>#REF!</v>
      </c>
      <c r="K372" s="68" t="e">
        <f>IF(AND('PARTICIPANT NAME LIST'!$G372=3,'PARTICIPANT NAME LIST'!#REF!="E"),"ü","")</f>
        <v>#REF!</v>
      </c>
      <c r="L372" s="68" t="e">
        <f>IF(AND('PARTICIPANT NAME LIST'!$G372=4,'PARTICIPANT NAME LIST'!#REF!="E"),"ü","")</f>
        <v>#REF!</v>
      </c>
      <c r="M372" s="68" t="e">
        <f>IF(AND('PARTICIPANT NAME LIST'!$G372=5,'PARTICIPANT NAME LIST'!#REF!="E"),"ü","")</f>
        <v>#REF!</v>
      </c>
      <c r="N372" s="68" t="e">
        <f>IF(AND('PARTICIPANT NAME LIST'!$G372=6,'PARTICIPANT NAME LIST'!#REF!="E"),"ü","")</f>
        <v>#REF!</v>
      </c>
      <c r="O372" s="68" t="e">
        <f>IF(AND('PARTICIPANT NAME LIST'!$G372=3,'PARTICIPANT NAME LIST'!#REF!="M"),"ü","")</f>
        <v>#REF!</v>
      </c>
      <c r="P372" s="68" t="e">
        <f>IF(AND('PARTICIPANT NAME LIST'!$G372=4,'PARTICIPANT NAME LIST'!#REF!="M"),"ü","")</f>
        <v>#REF!</v>
      </c>
      <c r="Q372" s="68" t="e">
        <f>IF(AND('PARTICIPANT NAME LIST'!$G372=5,'PARTICIPANT NAME LIST'!#REF!="M"),"ü","")</f>
        <v>#REF!</v>
      </c>
      <c r="R372" s="68" t="e">
        <f>IF(AND('PARTICIPANT NAME LIST'!$G372=6,'PARTICIPANT NAME LIST'!#REF!="M"),"ü","")</f>
        <v>#REF!</v>
      </c>
      <c r="S372" s="52"/>
      <c r="T372" s="52"/>
      <c r="U372" s="52"/>
      <c r="V372" s="52"/>
      <c r="W372" s="52"/>
      <c r="X372" s="52"/>
      <c r="Y372" s="52"/>
      <c r="Z372" s="52"/>
    </row>
    <row r="373" spans="1:26" ht="20.25" customHeight="1">
      <c r="A373" s="63" t="str">
        <f>IF(OR(ISBLANK('PARTICIPANT NAME LIST'!$B373),'PARTICIPANT NAME LIST'!G373=7,'PARTICIPANT NAME LIST'!G373=8,'PARTICIPANT NAME LIST'!G373=9,'PARTICIPANT NAME LIST'!G373=10,'PARTICIPANT NAME LIST'!G373=11,'PARTICIPANT NAME LIST'!G373=12),"",COUNTA('PARTICIPANT NAME LIST'!$B$9:$B373)-COUNTIFS('PARTICIPANT NAME LIST'!$G$9:$G373,"&gt;=7",'PARTICIPANT NAME LIST'!$G$9:$G373,"&lt;=12"))</f>
        <v/>
      </c>
      <c r="B373" s="64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LIST'!$B373))</f>
        <v/>
      </c>
      <c r="C373" s="55"/>
      <c r="D373" s="65"/>
      <c r="E373" s="66" t="str">
        <f>IF(OR(ISBLANK('PARTICIPANT NAME LIST'!$B373),'PARTICIPANT NAME LIST'!$G373=7,'PARTICIPANT NAME LIST'!$G373=8,'PARTICIPANT NAME LIST'!$G373=9,'PARTICIPANT NAME LIST'!$G373=10,'PARTICIPANT NAME LIST'!$G373=11,'PARTICIPANT NAME LIST'!$G373=12),"",'PARTICIPANT NAME LIST'!$F373)</f>
        <v/>
      </c>
      <c r="F373" s="67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LIST'!$H373))</f>
        <v/>
      </c>
      <c r="G373" s="68" t="e">
        <f>IF(AND('PARTICIPANT NAME LIST'!$G373=3,'PARTICIPANT NAME LIST'!#REF!="C"),"ü","")</f>
        <v>#REF!</v>
      </c>
      <c r="H373" s="68" t="e">
        <f>IF(AND('PARTICIPANT NAME LIST'!$G373=4,'PARTICIPANT NAME LIST'!#REF!="C"),"ü","")</f>
        <v>#REF!</v>
      </c>
      <c r="I373" s="68" t="e">
        <f>IF(AND('PARTICIPANT NAME LIST'!$G373=5,'PARTICIPANT NAME LIST'!#REF!="C"),"ü","")</f>
        <v>#REF!</v>
      </c>
      <c r="J373" s="68" t="e">
        <f>IF(AND('PARTICIPANT NAME LIST'!$G373=6,'PARTICIPANT NAME LIST'!#REF!="C"),"ü","")</f>
        <v>#REF!</v>
      </c>
      <c r="K373" s="68" t="e">
        <f>IF(AND('PARTICIPANT NAME LIST'!$G373=3,'PARTICIPANT NAME LIST'!#REF!="E"),"ü","")</f>
        <v>#REF!</v>
      </c>
      <c r="L373" s="68" t="e">
        <f>IF(AND('PARTICIPANT NAME LIST'!$G373=4,'PARTICIPANT NAME LIST'!#REF!="E"),"ü","")</f>
        <v>#REF!</v>
      </c>
      <c r="M373" s="68" t="e">
        <f>IF(AND('PARTICIPANT NAME LIST'!$G373=5,'PARTICIPANT NAME LIST'!#REF!="E"),"ü","")</f>
        <v>#REF!</v>
      </c>
      <c r="N373" s="68" t="e">
        <f>IF(AND('PARTICIPANT NAME LIST'!$G373=6,'PARTICIPANT NAME LIST'!#REF!="E"),"ü","")</f>
        <v>#REF!</v>
      </c>
      <c r="O373" s="68" t="e">
        <f>IF(AND('PARTICIPANT NAME LIST'!$G373=3,'PARTICIPANT NAME LIST'!#REF!="M"),"ü","")</f>
        <v>#REF!</v>
      </c>
      <c r="P373" s="68" t="e">
        <f>IF(AND('PARTICIPANT NAME LIST'!$G373=4,'PARTICIPANT NAME LIST'!#REF!="M"),"ü","")</f>
        <v>#REF!</v>
      </c>
      <c r="Q373" s="68" t="e">
        <f>IF(AND('PARTICIPANT NAME LIST'!$G373=5,'PARTICIPANT NAME LIST'!#REF!="M"),"ü","")</f>
        <v>#REF!</v>
      </c>
      <c r="R373" s="68" t="e">
        <f>IF(AND('PARTICIPANT NAME LIST'!$G373=6,'PARTICIPANT NAME LIST'!#REF!="M"),"ü","")</f>
        <v>#REF!</v>
      </c>
      <c r="S373" s="52"/>
      <c r="T373" s="52"/>
      <c r="U373" s="52"/>
      <c r="V373" s="52"/>
      <c r="W373" s="52"/>
      <c r="X373" s="52"/>
      <c r="Y373" s="52"/>
      <c r="Z373" s="52"/>
    </row>
    <row r="374" spans="1:26" ht="20.25" customHeight="1">
      <c r="A374" s="63" t="str">
        <f>IF(OR(ISBLANK('PARTICIPANT NAME LIST'!$B374),'PARTICIPANT NAME LIST'!G374=7,'PARTICIPANT NAME LIST'!G374=8,'PARTICIPANT NAME LIST'!G374=9,'PARTICIPANT NAME LIST'!G374=10,'PARTICIPANT NAME LIST'!G374=11,'PARTICIPANT NAME LIST'!G374=12),"",COUNTA('PARTICIPANT NAME LIST'!$B$9:$B374)-COUNTIFS('PARTICIPANT NAME LIST'!$G$9:$G374,"&gt;=7",'PARTICIPANT NAME LIST'!$G$9:$G374,"&lt;=12"))</f>
        <v/>
      </c>
      <c r="B374" s="64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LIST'!$B374))</f>
        <v/>
      </c>
      <c r="C374" s="55"/>
      <c r="D374" s="65"/>
      <c r="E374" s="66" t="str">
        <f>IF(OR(ISBLANK('PARTICIPANT NAME LIST'!$B374),'PARTICIPANT NAME LIST'!$G374=7,'PARTICIPANT NAME LIST'!$G374=8,'PARTICIPANT NAME LIST'!$G374=9,'PARTICIPANT NAME LIST'!$G374=10,'PARTICIPANT NAME LIST'!$G374=11,'PARTICIPANT NAME LIST'!$G374=12),"",'PARTICIPANT NAME LIST'!$F374)</f>
        <v/>
      </c>
      <c r="F374" s="67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LIST'!$H374))</f>
        <v/>
      </c>
      <c r="G374" s="68" t="e">
        <f>IF(AND('PARTICIPANT NAME LIST'!$G374=3,'PARTICIPANT NAME LIST'!#REF!="C"),"ü","")</f>
        <v>#REF!</v>
      </c>
      <c r="H374" s="68" t="e">
        <f>IF(AND('PARTICIPANT NAME LIST'!$G374=4,'PARTICIPANT NAME LIST'!#REF!="C"),"ü","")</f>
        <v>#REF!</v>
      </c>
      <c r="I374" s="68" t="e">
        <f>IF(AND('PARTICIPANT NAME LIST'!$G374=5,'PARTICIPANT NAME LIST'!#REF!="C"),"ü","")</f>
        <v>#REF!</v>
      </c>
      <c r="J374" s="68" t="e">
        <f>IF(AND('PARTICIPANT NAME LIST'!$G374=6,'PARTICIPANT NAME LIST'!#REF!="C"),"ü","")</f>
        <v>#REF!</v>
      </c>
      <c r="K374" s="68" t="e">
        <f>IF(AND('PARTICIPANT NAME LIST'!$G374=3,'PARTICIPANT NAME LIST'!#REF!="E"),"ü","")</f>
        <v>#REF!</v>
      </c>
      <c r="L374" s="68" t="e">
        <f>IF(AND('PARTICIPANT NAME LIST'!$G374=4,'PARTICIPANT NAME LIST'!#REF!="E"),"ü","")</f>
        <v>#REF!</v>
      </c>
      <c r="M374" s="68" t="e">
        <f>IF(AND('PARTICIPANT NAME LIST'!$G374=5,'PARTICIPANT NAME LIST'!#REF!="E"),"ü","")</f>
        <v>#REF!</v>
      </c>
      <c r="N374" s="68" t="e">
        <f>IF(AND('PARTICIPANT NAME LIST'!$G374=6,'PARTICIPANT NAME LIST'!#REF!="E"),"ü","")</f>
        <v>#REF!</v>
      </c>
      <c r="O374" s="68" t="e">
        <f>IF(AND('PARTICIPANT NAME LIST'!$G374=3,'PARTICIPANT NAME LIST'!#REF!="M"),"ü","")</f>
        <v>#REF!</v>
      </c>
      <c r="P374" s="68" t="e">
        <f>IF(AND('PARTICIPANT NAME LIST'!$G374=4,'PARTICIPANT NAME LIST'!#REF!="M"),"ü","")</f>
        <v>#REF!</v>
      </c>
      <c r="Q374" s="68" t="e">
        <f>IF(AND('PARTICIPANT NAME LIST'!$G374=5,'PARTICIPANT NAME LIST'!#REF!="M"),"ü","")</f>
        <v>#REF!</v>
      </c>
      <c r="R374" s="68" t="e">
        <f>IF(AND('PARTICIPANT NAME LIST'!$G374=6,'PARTICIPANT NAME LIST'!#REF!="M"),"ü","")</f>
        <v>#REF!</v>
      </c>
      <c r="S374" s="52"/>
      <c r="T374" s="52"/>
      <c r="U374" s="52"/>
      <c r="V374" s="52"/>
      <c r="W374" s="52"/>
      <c r="X374" s="52"/>
      <c r="Y374" s="52"/>
      <c r="Z374" s="52"/>
    </row>
    <row r="375" spans="1:26" ht="20.25" customHeight="1">
      <c r="A375" s="63" t="str">
        <f>IF(OR(ISBLANK('PARTICIPANT NAME LIST'!$B375),'PARTICIPANT NAME LIST'!G375=7,'PARTICIPANT NAME LIST'!G375=8,'PARTICIPANT NAME LIST'!G375=9,'PARTICIPANT NAME LIST'!G375=10,'PARTICIPANT NAME LIST'!G375=11,'PARTICIPANT NAME LIST'!G375=12),"",COUNTA('PARTICIPANT NAME LIST'!$B$9:$B375)-COUNTIFS('PARTICIPANT NAME LIST'!$G$9:$G375,"&gt;=7",'PARTICIPANT NAME LIST'!$G$9:$G375,"&lt;=12"))</f>
        <v/>
      </c>
      <c r="B375" s="64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LIST'!$B375))</f>
        <v/>
      </c>
      <c r="C375" s="55"/>
      <c r="D375" s="65"/>
      <c r="E375" s="66" t="str">
        <f>IF(OR(ISBLANK('PARTICIPANT NAME LIST'!$B375),'PARTICIPANT NAME LIST'!$G375=7,'PARTICIPANT NAME LIST'!$G375=8,'PARTICIPANT NAME LIST'!$G375=9,'PARTICIPANT NAME LIST'!$G375=10,'PARTICIPANT NAME LIST'!$G375=11,'PARTICIPANT NAME LIST'!$G375=12),"",'PARTICIPANT NAME LIST'!$F375)</f>
        <v/>
      </c>
      <c r="F375" s="67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LIST'!$H375))</f>
        <v/>
      </c>
      <c r="G375" s="68" t="e">
        <f>IF(AND('PARTICIPANT NAME LIST'!$G375=3,'PARTICIPANT NAME LIST'!#REF!="C"),"ü","")</f>
        <v>#REF!</v>
      </c>
      <c r="H375" s="68" t="e">
        <f>IF(AND('PARTICIPANT NAME LIST'!$G375=4,'PARTICIPANT NAME LIST'!#REF!="C"),"ü","")</f>
        <v>#REF!</v>
      </c>
      <c r="I375" s="68" t="e">
        <f>IF(AND('PARTICIPANT NAME LIST'!$G375=5,'PARTICIPANT NAME LIST'!#REF!="C"),"ü","")</f>
        <v>#REF!</v>
      </c>
      <c r="J375" s="68" t="e">
        <f>IF(AND('PARTICIPANT NAME LIST'!$G375=6,'PARTICIPANT NAME LIST'!#REF!="C"),"ü","")</f>
        <v>#REF!</v>
      </c>
      <c r="K375" s="68" t="e">
        <f>IF(AND('PARTICIPANT NAME LIST'!$G375=3,'PARTICIPANT NAME LIST'!#REF!="E"),"ü","")</f>
        <v>#REF!</v>
      </c>
      <c r="L375" s="68" t="e">
        <f>IF(AND('PARTICIPANT NAME LIST'!$G375=4,'PARTICIPANT NAME LIST'!#REF!="E"),"ü","")</f>
        <v>#REF!</v>
      </c>
      <c r="M375" s="68" t="e">
        <f>IF(AND('PARTICIPANT NAME LIST'!$G375=5,'PARTICIPANT NAME LIST'!#REF!="E"),"ü","")</f>
        <v>#REF!</v>
      </c>
      <c r="N375" s="68" t="e">
        <f>IF(AND('PARTICIPANT NAME LIST'!$G375=6,'PARTICIPANT NAME LIST'!#REF!="E"),"ü","")</f>
        <v>#REF!</v>
      </c>
      <c r="O375" s="68" t="e">
        <f>IF(AND('PARTICIPANT NAME LIST'!$G375=3,'PARTICIPANT NAME LIST'!#REF!="M"),"ü","")</f>
        <v>#REF!</v>
      </c>
      <c r="P375" s="68" t="e">
        <f>IF(AND('PARTICIPANT NAME LIST'!$G375=4,'PARTICIPANT NAME LIST'!#REF!="M"),"ü","")</f>
        <v>#REF!</v>
      </c>
      <c r="Q375" s="68" t="e">
        <f>IF(AND('PARTICIPANT NAME LIST'!$G375=5,'PARTICIPANT NAME LIST'!#REF!="M"),"ü","")</f>
        <v>#REF!</v>
      </c>
      <c r="R375" s="68" t="e">
        <f>IF(AND('PARTICIPANT NAME LIST'!$G375=6,'PARTICIPANT NAME LIST'!#REF!="M"),"ü","")</f>
        <v>#REF!</v>
      </c>
      <c r="S375" s="52"/>
      <c r="T375" s="52"/>
      <c r="U375" s="52"/>
      <c r="V375" s="52"/>
      <c r="W375" s="52"/>
      <c r="X375" s="52"/>
      <c r="Y375" s="52"/>
      <c r="Z375" s="52"/>
    </row>
    <row r="376" spans="1:26" ht="20.25" customHeight="1">
      <c r="A376" s="63" t="str">
        <f>IF(OR(ISBLANK('PARTICIPANT NAME LIST'!$B376),'PARTICIPANT NAME LIST'!G376=7,'PARTICIPANT NAME LIST'!G376=8,'PARTICIPANT NAME LIST'!G376=9,'PARTICIPANT NAME LIST'!G376=10,'PARTICIPANT NAME LIST'!G376=11,'PARTICIPANT NAME LIST'!G376=12),"",COUNTA('PARTICIPANT NAME LIST'!$B$9:$B376)-COUNTIFS('PARTICIPANT NAME LIST'!$G$9:$G376,"&gt;=7",'PARTICIPANT NAME LIST'!$G$9:$G376,"&lt;=12"))</f>
        <v/>
      </c>
      <c r="B376" s="64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LIST'!$B376))</f>
        <v/>
      </c>
      <c r="C376" s="55"/>
      <c r="D376" s="65"/>
      <c r="E376" s="66" t="str">
        <f>IF(OR(ISBLANK('PARTICIPANT NAME LIST'!$B376),'PARTICIPANT NAME LIST'!$G376=7,'PARTICIPANT NAME LIST'!$G376=8,'PARTICIPANT NAME LIST'!$G376=9,'PARTICIPANT NAME LIST'!$G376=10,'PARTICIPANT NAME LIST'!$G376=11,'PARTICIPANT NAME LIST'!$G376=12),"",'PARTICIPANT NAME LIST'!$F376)</f>
        <v/>
      </c>
      <c r="F376" s="67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LIST'!$H376))</f>
        <v/>
      </c>
      <c r="G376" s="68" t="e">
        <f>IF(AND('PARTICIPANT NAME LIST'!$G376=3,'PARTICIPANT NAME LIST'!#REF!="C"),"ü","")</f>
        <v>#REF!</v>
      </c>
      <c r="H376" s="68" t="e">
        <f>IF(AND('PARTICIPANT NAME LIST'!$G376=4,'PARTICIPANT NAME LIST'!#REF!="C"),"ü","")</f>
        <v>#REF!</v>
      </c>
      <c r="I376" s="68" t="e">
        <f>IF(AND('PARTICIPANT NAME LIST'!$G376=5,'PARTICIPANT NAME LIST'!#REF!="C"),"ü","")</f>
        <v>#REF!</v>
      </c>
      <c r="J376" s="68" t="e">
        <f>IF(AND('PARTICIPANT NAME LIST'!$G376=6,'PARTICIPANT NAME LIST'!#REF!="C"),"ü","")</f>
        <v>#REF!</v>
      </c>
      <c r="K376" s="68" t="e">
        <f>IF(AND('PARTICIPANT NAME LIST'!$G376=3,'PARTICIPANT NAME LIST'!#REF!="E"),"ü","")</f>
        <v>#REF!</v>
      </c>
      <c r="L376" s="68" t="e">
        <f>IF(AND('PARTICIPANT NAME LIST'!$G376=4,'PARTICIPANT NAME LIST'!#REF!="E"),"ü","")</f>
        <v>#REF!</v>
      </c>
      <c r="M376" s="68" t="e">
        <f>IF(AND('PARTICIPANT NAME LIST'!$G376=5,'PARTICIPANT NAME LIST'!#REF!="E"),"ü","")</f>
        <v>#REF!</v>
      </c>
      <c r="N376" s="68" t="e">
        <f>IF(AND('PARTICIPANT NAME LIST'!$G376=6,'PARTICIPANT NAME LIST'!#REF!="E"),"ü","")</f>
        <v>#REF!</v>
      </c>
      <c r="O376" s="68" t="e">
        <f>IF(AND('PARTICIPANT NAME LIST'!$G376=3,'PARTICIPANT NAME LIST'!#REF!="M"),"ü","")</f>
        <v>#REF!</v>
      </c>
      <c r="P376" s="68" t="e">
        <f>IF(AND('PARTICIPANT NAME LIST'!$G376=4,'PARTICIPANT NAME LIST'!#REF!="M"),"ü","")</f>
        <v>#REF!</v>
      </c>
      <c r="Q376" s="68" t="e">
        <f>IF(AND('PARTICIPANT NAME LIST'!$G376=5,'PARTICIPANT NAME LIST'!#REF!="M"),"ü","")</f>
        <v>#REF!</v>
      </c>
      <c r="R376" s="68" t="e">
        <f>IF(AND('PARTICIPANT NAME LIST'!$G376=6,'PARTICIPANT NAME LIST'!#REF!="M"),"ü","")</f>
        <v>#REF!</v>
      </c>
      <c r="S376" s="52"/>
      <c r="T376" s="52"/>
      <c r="U376" s="52"/>
      <c r="V376" s="52"/>
      <c r="W376" s="52"/>
      <c r="X376" s="52"/>
      <c r="Y376" s="52"/>
      <c r="Z376" s="52"/>
    </row>
    <row r="377" spans="1:26" ht="20.25" customHeight="1">
      <c r="A377" s="63" t="str">
        <f>IF(OR(ISBLANK('PARTICIPANT NAME LIST'!$B377),'PARTICIPANT NAME LIST'!G377=7,'PARTICIPANT NAME LIST'!G377=8,'PARTICIPANT NAME LIST'!G377=9,'PARTICIPANT NAME LIST'!G377=10,'PARTICIPANT NAME LIST'!G377=11,'PARTICIPANT NAME LIST'!G377=12),"",COUNTA('PARTICIPANT NAME LIST'!$B$9:$B377)-COUNTIFS('PARTICIPANT NAME LIST'!$G$9:$G377,"&gt;=7",'PARTICIPANT NAME LIST'!$G$9:$G377,"&lt;=12"))</f>
        <v/>
      </c>
      <c r="B377" s="64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LIST'!$B377))</f>
        <v/>
      </c>
      <c r="C377" s="55"/>
      <c r="D377" s="65"/>
      <c r="E377" s="66" t="str">
        <f>IF(OR(ISBLANK('PARTICIPANT NAME LIST'!$B377),'PARTICIPANT NAME LIST'!$G377=7,'PARTICIPANT NAME LIST'!$G377=8,'PARTICIPANT NAME LIST'!$G377=9,'PARTICIPANT NAME LIST'!$G377=10,'PARTICIPANT NAME LIST'!$G377=11,'PARTICIPANT NAME LIST'!$G377=12),"",'PARTICIPANT NAME LIST'!$F377)</f>
        <v/>
      </c>
      <c r="F377" s="67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LIST'!$H377))</f>
        <v/>
      </c>
      <c r="G377" s="68" t="e">
        <f>IF(AND('PARTICIPANT NAME LIST'!$G377=3,'PARTICIPANT NAME LIST'!#REF!="C"),"ü","")</f>
        <v>#REF!</v>
      </c>
      <c r="H377" s="68" t="e">
        <f>IF(AND('PARTICIPANT NAME LIST'!$G377=4,'PARTICIPANT NAME LIST'!#REF!="C"),"ü","")</f>
        <v>#REF!</v>
      </c>
      <c r="I377" s="68" t="e">
        <f>IF(AND('PARTICIPANT NAME LIST'!$G377=5,'PARTICIPANT NAME LIST'!#REF!="C"),"ü","")</f>
        <v>#REF!</v>
      </c>
      <c r="J377" s="68" t="e">
        <f>IF(AND('PARTICIPANT NAME LIST'!$G377=6,'PARTICIPANT NAME LIST'!#REF!="C"),"ü","")</f>
        <v>#REF!</v>
      </c>
      <c r="K377" s="68" t="e">
        <f>IF(AND('PARTICIPANT NAME LIST'!$G377=3,'PARTICIPANT NAME LIST'!#REF!="E"),"ü","")</f>
        <v>#REF!</v>
      </c>
      <c r="L377" s="68" t="e">
        <f>IF(AND('PARTICIPANT NAME LIST'!$G377=4,'PARTICIPANT NAME LIST'!#REF!="E"),"ü","")</f>
        <v>#REF!</v>
      </c>
      <c r="M377" s="68" t="e">
        <f>IF(AND('PARTICIPANT NAME LIST'!$G377=5,'PARTICIPANT NAME LIST'!#REF!="E"),"ü","")</f>
        <v>#REF!</v>
      </c>
      <c r="N377" s="68" t="e">
        <f>IF(AND('PARTICIPANT NAME LIST'!$G377=6,'PARTICIPANT NAME LIST'!#REF!="E"),"ü","")</f>
        <v>#REF!</v>
      </c>
      <c r="O377" s="68" t="e">
        <f>IF(AND('PARTICIPANT NAME LIST'!$G377=3,'PARTICIPANT NAME LIST'!#REF!="M"),"ü","")</f>
        <v>#REF!</v>
      </c>
      <c r="P377" s="68" t="e">
        <f>IF(AND('PARTICIPANT NAME LIST'!$G377=4,'PARTICIPANT NAME LIST'!#REF!="M"),"ü","")</f>
        <v>#REF!</v>
      </c>
      <c r="Q377" s="68" t="e">
        <f>IF(AND('PARTICIPANT NAME LIST'!$G377=5,'PARTICIPANT NAME LIST'!#REF!="M"),"ü","")</f>
        <v>#REF!</v>
      </c>
      <c r="R377" s="68" t="e">
        <f>IF(AND('PARTICIPANT NAME LIST'!$G377=6,'PARTICIPANT NAME LIST'!#REF!="M"),"ü","")</f>
        <v>#REF!</v>
      </c>
      <c r="S377" s="52"/>
      <c r="T377" s="52"/>
      <c r="U377" s="52"/>
      <c r="V377" s="52"/>
      <c r="W377" s="52"/>
      <c r="X377" s="52"/>
      <c r="Y377" s="52"/>
      <c r="Z377" s="52"/>
    </row>
    <row r="378" spans="1:26" ht="20.25" customHeight="1">
      <c r="A378" s="63" t="str">
        <f>IF(OR(ISBLANK('PARTICIPANT NAME LIST'!$B378),'PARTICIPANT NAME LIST'!G378=7,'PARTICIPANT NAME LIST'!G378=8,'PARTICIPANT NAME LIST'!G378=9,'PARTICIPANT NAME LIST'!G378=10,'PARTICIPANT NAME LIST'!G378=11,'PARTICIPANT NAME LIST'!G378=12),"",COUNTA('PARTICIPANT NAME LIST'!$B$9:$B378)-COUNTIFS('PARTICIPANT NAME LIST'!$G$9:$G378,"&gt;=7",'PARTICIPANT NAME LIST'!$G$9:$G378,"&lt;=12"))</f>
        <v/>
      </c>
      <c r="B378" s="64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LIST'!$B378))</f>
        <v/>
      </c>
      <c r="C378" s="55"/>
      <c r="D378" s="65"/>
      <c r="E378" s="66" t="str">
        <f>IF(OR(ISBLANK('PARTICIPANT NAME LIST'!$B378),'PARTICIPANT NAME LIST'!$G378=7,'PARTICIPANT NAME LIST'!$G378=8,'PARTICIPANT NAME LIST'!$G378=9,'PARTICIPANT NAME LIST'!$G378=10,'PARTICIPANT NAME LIST'!$G378=11,'PARTICIPANT NAME LIST'!$G378=12),"",'PARTICIPANT NAME LIST'!$F378)</f>
        <v/>
      </c>
      <c r="F378" s="67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LIST'!$H378))</f>
        <v/>
      </c>
      <c r="G378" s="68" t="e">
        <f>IF(AND('PARTICIPANT NAME LIST'!$G378=3,'PARTICIPANT NAME LIST'!#REF!="C"),"ü","")</f>
        <v>#REF!</v>
      </c>
      <c r="H378" s="68" t="e">
        <f>IF(AND('PARTICIPANT NAME LIST'!$G378=4,'PARTICIPANT NAME LIST'!#REF!="C"),"ü","")</f>
        <v>#REF!</v>
      </c>
      <c r="I378" s="68" t="e">
        <f>IF(AND('PARTICIPANT NAME LIST'!$G378=5,'PARTICIPANT NAME LIST'!#REF!="C"),"ü","")</f>
        <v>#REF!</v>
      </c>
      <c r="J378" s="68" t="e">
        <f>IF(AND('PARTICIPANT NAME LIST'!$G378=6,'PARTICIPANT NAME LIST'!#REF!="C"),"ü","")</f>
        <v>#REF!</v>
      </c>
      <c r="K378" s="68" t="e">
        <f>IF(AND('PARTICIPANT NAME LIST'!$G378=3,'PARTICIPANT NAME LIST'!#REF!="E"),"ü","")</f>
        <v>#REF!</v>
      </c>
      <c r="L378" s="68" t="e">
        <f>IF(AND('PARTICIPANT NAME LIST'!$G378=4,'PARTICIPANT NAME LIST'!#REF!="E"),"ü","")</f>
        <v>#REF!</v>
      </c>
      <c r="M378" s="68" t="e">
        <f>IF(AND('PARTICIPANT NAME LIST'!$G378=5,'PARTICIPANT NAME LIST'!#REF!="E"),"ü","")</f>
        <v>#REF!</v>
      </c>
      <c r="N378" s="68" t="e">
        <f>IF(AND('PARTICIPANT NAME LIST'!$G378=6,'PARTICIPANT NAME LIST'!#REF!="E"),"ü","")</f>
        <v>#REF!</v>
      </c>
      <c r="O378" s="68" t="e">
        <f>IF(AND('PARTICIPANT NAME LIST'!$G378=3,'PARTICIPANT NAME LIST'!#REF!="M"),"ü","")</f>
        <v>#REF!</v>
      </c>
      <c r="P378" s="68" t="e">
        <f>IF(AND('PARTICIPANT NAME LIST'!$G378=4,'PARTICIPANT NAME LIST'!#REF!="M"),"ü","")</f>
        <v>#REF!</v>
      </c>
      <c r="Q378" s="68" t="e">
        <f>IF(AND('PARTICIPANT NAME LIST'!$G378=5,'PARTICIPANT NAME LIST'!#REF!="M"),"ü","")</f>
        <v>#REF!</v>
      </c>
      <c r="R378" s="68" t="e">
        <f>IF(AND('PARTICIPANT NAME LIST'!$G378=6,'PARTICIPANT NAME LIST'!#REF!="M"),"ü","")</f>
        <v>#REF!</v>
      </c>
      <c r="S378" s="52"/>
      <c r="T378" s="52"/>
      <c r="U378" s="52"/>
      <c r="V378" s="52"/>
      <c r="W378" s="52"/>
      <c r="X378" s="52"/>
      <c r="Y378" s="52"/>
      <c r="Z378" s="52"/>
    </row>
    <row r="379" spans="1:26" ht="20.25" customHeight="1">
      <c r="A379" s="63" t="str">
        <f>IF(OR(ISBLANK('PARTICIPANT NAME LIST'!$B379),'PARTICIPANT NAME LIST'!G379=7,'PARTICIPANT NAME LIST'!G379=8,'PARTICIPANT NAME LIST'!G379=9,'PARTICIPANT NAME LIST'!G379=10,'PARTICIPANT NAME LIST'!G379=11,'PARTICIPANT NAME LIST'!G379=12),"",COUNTA('PARTICIPANT NAME LIST'!$B$9:$B379)-COUNTIFS('PARTICIPANT NAME LIST'!$G$9:$G379,"&gt;=7",'PARTICIPANT NAME LIST'!$G$9:$G379,"&lt;=12"))</f>
        <v/>
      </c>
      <c r="B379" s="64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LIST'!$B379))</f>
        <v/>
      </c>
      <c r="C379" s="55"/>
      <c r="D379" s="65"/>
      <c r="E379" s="66" t="str">
        <f>IF(OR(ISBLANK('PARTICIPANT NAME LIST'!$B379),'PARTICIPANT NAME LIST'!$G379=7,'PARTICIPANT NAME LIST'!$G379=8,'PARTICIPANT NAME LIST'!$G379=9,'PARTICIPANT NAME LIST'!$G379=10,'PARTICIPANT NAME LIST'!$G379=11,'PARTICIPANT NAME LIST'!$G379=12),"",'PARTICIPANT NAME LIST'!$F379)</f>
        <v/>
      </c>
      <c r="F379" s="67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LIST'!$H379))</f>
        <v/>
      </c>
      <c r="G379" s="68" t="e">
        <f>IF(AND('PARTICIPANT NAME LIST'!$G379=3,'PARTICIPANT NAME LIST'!#REF!="C"),"ü","")</f>
        <v>#REF!</v>
      </c>
      <c r="H379" s="68" t="e">
        <f>IF(AND('PARTICIPANT NAME LIST'!$G379=4,'PARTICIPANT NAME LIST'!#REF!="C"),"ü","")</f>
        <v>#REF!</v>
      </c>
      <c r="I379" s="68" t="e">
        <f>IF(AND('PARTICIPANT NAME LIST'!$G379=5,'PARTICIPANT NAME LIST'!#REF!="C"),"ü","")</f>
        <v>#REF!</v>
      </c>
      <c r="J379" s="68" t="e">
        <f>IF(AND('PARTICIPANT NAME LIST'!$G379=6,'PARTICIPANT NAME LIST'!#REF!="C"),"ü","")</f>
        <v>#REF!</v>
      </c>
      <c r="K379" s="68" t="e">
        <f>IF(AND('PARTICIPANT NAME LIST'!$G379=3,'PARTICIPANT NAME LIST'!#REF!="E"),"ü","")</f>
        <v>#REF!</v>
      </c>
      <c r="L379" s="68" t="e">
        <f>IF(AND('PARTICIPANT NAME LIST'!$G379=4,'PARTICIPANT NAME LIST'!#REF!="E"),"ü","")</f>
        <v>#REF!</v>
      </c>
      <c r="M379" s="68" t="e">
        <f>IF(AND('PARTICIPANT NAME LIST'!$G379=5,'PARTICIPANT NAME LIST'!#REF!="E"),"ü","")</f>
        <v>#REF!</v>
      </c>
      <c r="N379" s="68" t="e">
        <f>IF(AND('PARTICIPANT NAME LIST'!$G379=6,'PARTICIPANT NAME LIST'!#REF!="E"),"ü","")</f>
        <v>#REF!</v>
      </c>
      <c r="O379" s="68" t="e">
        <f>IF(AND('PARTICIPANT NAME LIST'!$G379=3,'PARTICIPANT NAME LIST'!#REF!="M"),"ü","")</f>
        <v>#REF!</v>
      </c>
      <c r="P379" s="68" t="e">
        <f>IF(AND('PARTICIPANT NAME LIST'!$G379=4,'PARTICIPANT NAME LIST'!#REF!="M"),"ü","")</f>
        <v>#REF!</v>
      </c>
      <c r="Q379" s="68" t="e">
        <f>IF(AND('PARTICIPANT NAME LIST'!$G379=5,'PARTICIPANT NAME LIST'!#REF!="M"),"ü","")</f>
        <v>#REF!</v>
      </c>
      <c r="R379" s="68" t="e">
        <f>IF(AND('PARTICIPANT NAME LIST'!$G379=6,'PARTICIPANT NAME LIST'!#REF!="M"),"ü","")</f>
        <v>#REF!</v>
      </c>
      <c r="S379" s="52"/>
      <c r="T379" s="52"/>
      <c r="U379" s="52"/>
      <c r="V379" s="52"/>
      <c r="W379" s="52"/>
      <c r="X379" s="52"/>
      <c r="Y379" s="52"/>
      <c r="Z379" s="52"/>
    </row>
    <row r="380" spans="1:26" ht="20.25" customHeight="1">
      <c r="A380" s="63" t="str">
        <f>IF(OR(ISBLANK('PARTICIPANT NAME LIST'!$B380),'PARTICIPANT NAME LIST'!G380=7,'PARTICIPANT NAME LIST'!G380=8,'PARTICIPANT NAME LIST'!G380=9,'PARTICIPANT NAME LIST'!G380=10,'PARTICIPANT NAME LIST'!G380=11,'PARTICIPANT NAME LIST'!G380=12),"",COUNTA('PARTICIPANT NAME LIST'!$B$9:$B380)-COUNTIFS('PARTICIPANT NAME LIST'!$G$9:$G380,"&gt;=7",'PARTICIPANT NAME LIST'!$G$9:$G380,"&lt;=12"))</f>
        <v/>
      </c>
      <c r="B380" s="64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LIST'!$B380))</f>
        <v/>
      </c>
      <c r="C380" s="55"/>
      <c r="D380" s="65"/>
      <c r="E380" s="66" t="str">
        <f>IF(OR(ISBLANK('PARTICIPANT NAME LIST'!$B380),'PARTICIPANT NAME LIST'!$G380=7,'PARTICIPANT NAME LIST'!$G380=8,'PARTICIPANT NAME LIST'!$G380=9,'PARTICIPANT NAME LIST'!$G380=10,'PARTICIPANT NAME LIST'!$G380=11,'PARTICIPANT NAME LIST'!$G380=12),"",'PARTICIPANT NAME LIST'!$F380)</f>
        <v/>
      </c>
      <c r="F380" s="67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LIST'!$H380))</f>
        <v/>
      </c>
      <c r="G380" s="68" t="e">
        <f>IF(AND('PARTICIPANT NAME LIST'!$G380=3,'PARTICIPANT NAME LIST'!#REF!="C"),"ü","")</f>
        <v>#REF!</v>
      </c>
      <c r="H380" s="68" t="e">
        <f>IF(AND('PARTICIPANT NAME LIST'!$G380=4,'PARTICIPANT NAME LIST'!#REF!="C"),"ü","")</f>
        <v>#REF!</v>
      </c>
      <c r="I380" s="68" t="e">
        <f>IF(AND('PARTICIPANT NAME LIST'!$G380=5,'PARTICIPANT NAME LIST'!#REF!="C"),"ü","")</f>
        <v>#REF!</v>
      </c>
      <c r="J380" s="68" t="e">
        <f>IF(AND('PARTICIPANT NAME LIST'!$G380=6,'PARTICIPANT NAME LIST'!#REF!="C"),"ü","")</f>
        <v>#REF!</v>
      </c>
      <c r="K380" s="68" t="e">
        <f>IF(AND('PARTICIPANT NAME LIST'!$G380=3,'PARTICIPANT NAME LIST'!#REF!="E"),"ü","")</f>
        <v>#REF!</v>
      </c>
      <c r="L380" s="68" t="e">
        <f>IF(AND('PARTICIPANT NAME LIST'!$G380=4,'PARTICIPANT NAME LIST'!#REF!="E"),"ü","")</f>
        <v>#REF!</v>
      </c>
      <c r="M380" s="68" t="e">
        <f>IF(AND('PARTICIPANT NAME LIST'!$G380=5,'PARTICIPANT NAME LIST'!#REF!="E"),"ü","")</f>
        <v>#REF!</v>
      </c>
      <c r="N380" s="68" t="e">
        <f>IF(AND('PARTICIPANT NAME LIST'!$G380=6,'PARTICIPANT NAME LIST'!#REF!="E"),"ü","")</f>
        <v>#REF!</v>
      </c>
      <c r="O380" s="68" t="e">
        <f>IF(AND('PARTICIPANT NAME LIST'!$G380=3,'PARTICIPANT NAME LIST'!#REF!="M"),"ü","")</f>
        <v>#REF!</v>
      </c>
      <c r="P380" s="68" t="e">
        <f>IF(AND('PARTICIPANT NAME LIST'!$G380=4,'PARTICIPANT NAME LIST'!#REF!="M"),"ü","")</f>
        <v>#REF!</v>
      </c>
      <c r="Q380" s="68" t="e">
        <f>IF(AND('PARTICIPANT NAME LIST'!$G380=5,'PARTICIPANT NAME LIST'!#REF!="M"),"ü","")</f>
        <v>#REF!</v>
      </c>
      <c r="R380" s="68" t="e">
        <f>IF(AND('PARTICIPANT NAME LIST'!$G380=6,'PARTICIPANT NAME LIST'!#REF!="M"),"ü","")</f>
        <v>#REF!</v>
      </c>
      <c r="S380" s="52"/>
      <c r="T380" s="52"/>
      <c r="U380" s="52"/>
      <c r="V380" s="52"/>
      <c r="W380" s="52"/>
      <c r="X380" s="52"/>
      <c r="Y380" s="52"/>
      <c r="Z380" s="52"/>
    </row>
    <row r="381" spans="1:26" ht="20.25" customHeight="1">
      <c r="A381" s="63" t="str">
        <f>IF(OR(ISBLANK('PARTICIPANT NAME LIST'!$B381),'PARTICIPANT NAME LIST'!G381=7,'PARTICIPANT NAME LIST'!G381=8,'PARTICIPANT NAME LIST'!G381=9,'PARTICIPANT NAME LIST'!G381=10,'PARTICIPANT NAME LIST'!G381=11,'PARTICIPANT NAME LIST'!G381=12),"",COUNTA('PARTICIPANT NAME LIST'!$B$9:$B381)-COUNTIFS('PARTICIPANT NAME LIST'!$G$9:$G381,"&gt;=7",'PARTICIPANT NAME LIST'!$G$9:$G381,"&lt;=12"))</f>
        <v/>
      </c>
      <c r="B381" s="64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LIST'!$B381))</f>
        <v/>
      </c>
      <c r="C381" s="55"/>
      <c r="D381" s="65"/>
      <c r="E381" s="66" t="str">
        <f>IF(OR(ISBLANK('PARTICIPANT NAME LIST'!$B381),'PARTICIPANT NAME LIST'!$G381=7,'PARTICIPANT NAME LIST'!$G381=8,'PARTICIPANT NAME LIST'!$G381=9,'PARTICIPANT NAME LIST'!$G381=10,'PARTICIPANT NAME LIST'!$G381=11,'PARTICIPANT NAME LIST'!$G381=12),"",'PARTICIPANT NAME LIST'!$F381)</f>
        <v/>
      </c>
      <c r="F381" s="67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LIST'!$H381))</f>
        <v/>
      </c>
      <c r="G381" s="68" t="e">
        <f>IF(AND('PARTICIPANT NAME LIST'!$G381=3,'PARTICIPANT NAME LIST'!#REF!="C"),"ü","")</f>
        <v>#REF!</v>
      </c>
      <c r="H381" s="68" t="e">
        <f>IF(AND('PARTICIPANT NAME LIST'!$G381=4,'PARTICIPANT NAME LIST'!#REF!="C"),"ü","")</f>
        <v>#REF!</v>
      </c>
      <c r="I381" s="68" t="e">
        <f>IF(AND('PARTICIPANT NAME LIST'!$G381=5,'PARTICIPANT NAME LIST'!#REF!="C"),"ü","")</f>
        <v>#REF!</v>
      </c>
      <c r="J381" s="68" t="e">
        <f>IF(AND('PARTICIPANT NAME LIST'!$G381=6,'PARTICIPANT NAME LIST'!#REF!="C"),"ü","")</f>
        <v>#REF!</v>
      </c>
      <c r="K381" s="68" t="e">
        <f>IF(AND('PARTICIPANT NAME LIST'!$G381=3,'PARTICIPANT NAME LIST'!#REF!="E"),"ü","")</f>
        <v>#REF!</v>
      </c>
      <c r="L381" s="68" t="e">
        <f>IF(AND('PARTICIPANT NAME LIST'!$G381=4,'PARTICIPANT NAME LIST'!#REF!="E"),"ü","")</f>
        <v>#REF!</v>
      </c>
      <c r="M381" s="68" t="e">
        <f>IF(AND('PARTICIPANT NAME LIST'!$G381=5,'PARTICIPANT NAME LIST'!#REF!="E"),"ü","")</f>
        <v>#REF!</v>
      </c>
      <c r="N381" s="68" t="e">
        <f>IF(AND('PARTICIPANT NAME LIST'!$G381=6,'PARTICIPANT NAME LIST'!#REF!="E"),"ü","")</f>
        <v>#REF!</v>
      </c>
      <c r="O381" s="68" t="e">
        <f>IF(AND('PARTICIPANT NAME LIST'!$G381=3,'PARTICIPANT NAME LIST'!#REF!="M"),"ü","")</f>
        <v>#REF!</v>
      </c>
      <c r="P381" s="68" t="e">
        <f>IF(AND('PARTICIPANT NAME LIST'!$G381=4,'PARTICIPANT NAME LIST'!#REF!="M"),"ü","")</f>
        <v>#REF!</v>
      </c>
      <c r="Q381" s="68" t="e">
        <f>IF(AND('PARTICIPANT NAME LIST'!$G381=5,'PARTICIPANT NAME LIST'!#REF!="M"),"ü","")</f>
        <v>#REF!</v>
      </c>
      <c r="R381" s="68" t="e">
        <f>IF(AND('PARTICIPANT NAME LIST'!$G381=6,'PARTICIPANT NAME LIST'!#REF!="M"),"ü","")</f>
        <v>#REF!</v>
      </c>
      <c r="S381" s="52"/>
      <c r="T381" s="52"/>
      <c r="U381" s="52"/>
      <c r="V381" s="52"/>
      <c r="W381" s="52"/>
      <c r="X381" s="52"/>
      <c r="Y381" s="52"/>
      <c r="Z381" s="52"/>
    </row>
    <row r="382" spans="1:26" ht="20.25" customHeight="1">
      <c r="A382" s="63" t="str">
        <f>IF(OR(ISBLANK('PARTICIPANT NAME LIST'!$B382),'PARTICIPANT NAME LIST'!G382=7,'PARTICIPANT NAME LIST'!G382=8,'PARTICIPANT NAME LIST'!G382=9,'PARTICIPANT NAME LIST'!G382=10,'PARTICIPANT NAME LIST'!G382=11,'PARTICIPANT NAME LIST'!G382=12),"",COUNTA('PARTICIPANT NAME LIST'!$B$9:$B382)-COUNTIFS('PARTICIPANT NAME LIST'!$G$9:$G382,"&gt;=7",'PARTICIPANT NAME LIST'!$G$9:$G382,"&lt;=12"))</f>
        <v/>
      </c>
      <c r="B382" s="64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LIST'!$B382))</f>
        <v/>
      </c>
      <c r="C382" s="55"/>
      <c r="D382" s="65"/>
      <c r="E382" s="66" t="str">
        <f>IF(OR(ISBLANK('PARTICIPANT NAME LIST'!$B382),'PARTICIPANT NAME LIST'!$G382=7,'PARTICIPANT NAME LIST'!$G382=8,'PARTICIPANT NAME LIST'!$G382=9,'PARTICIPANT NAME LIST'!$G382=10,'PARTICIPANT NAME LIST'!$G382=11,'PARTICIPANT NAME LIST'!$G382=12),"",'PARTICIPANT NAME LIST'!$F382)</f>
        <v/>
      </c>
      <c r="F382" s="67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LIST'!$H382))</f>
        <v/>
      </c>
      <c r="G382" s="68" t="e">
        <f>IF(AND('PARTICIPANT NAME LIST'!$G382=3,'PARTICIPANT NAME LIST'!#REF!="C"),"ü","")</f>
        <v>#REF!</v>
      </c>
      <c r="H382" s="68" t="e">
        <f>IF(AND('PARTICIPANT NAME LIST'!$G382=4,'PARTICIPANT NAME LIST'!#REF!="C"),"ü","")</f>
        <v>#REF!</v>
      </c>
      <c r="I382" s="68" t="e">
        <f>IF(AND('PARTICIPANT NAME LIST'!$G382=5,'PARTICIPANT NAME LIST'!#REF!="C"),"ü","")</f>
        <v>#REF!</v>
      </c>
      <c r="J382" s="68" t="e">
        <f>IF(AND('PARTICIPANT NAME LIST'!$G382=6,'PARTICIPANT NAME LIST'!#REF!="C"),"ü","")</f>
        <v>#REF!</v>
      </c>
      <c r="K382" s="68" t="e">
        <f>IF(AND('PARTICIPANT NAME LIST'!$G382=3,'PARTICIPANT NAME LIST'!#REF!="E"),"ü","")</f>
        <v>#REF!</v>
      </c>
      <c r="L382" s="68" t="e">
        <f>IF(AND('PARTICIPANT NAME LIST'!$G382=4,'PARTICIPANT NAME LIST'!#REF!="E"),"ü","")</f>
        <v>#REF!</v>
      </c>
      <c r="M382" s="68" t="e">
        <f>IF(AND('PARTICIPANT NAME LIST'!$G382=5,'PARTICIPANT NAME LIST'!#REF!="E"),"ü","")</f>
        <v>#REF!</v>
      </c>
      <c r="N382" s="68" t="e">
        <f>IF(AND('PARTICIPANT NAME LIST'!$G382=6,'PARTICIPANT NAME LIST'!#REF!="E"),"ü","")</f>
        <v>#REF!</v>
      </c>
      <c r="O382" s="68" t="e">
        <f>IF(AND('PARTICIPANT NAME LIST'!$G382=3,'PARTICIPANT NAME LIST'!#REF!="M"),"ü","")</f>
        <v>#REF!</v>
      </c>
      <c r="P382" s="68" t="e">
        <f>IF(AND('PARTICIPANT NAME LIST'!$G382=4,'PARTICIPANT NAME LIST'!#REF!="M"),"ü","")</f>
        <v>#REF!</v>
      </c>
      <c r="Q382" s="68" t="e">
        <f>IF(AND('PARTICIPANT NAME LIST'!$G382=5,'PARTICIPANT NAME LIST'!#REF!="M"),"ü","")</f>
        <v>#REF!</v>
      </c>
      <c r="R382" s="68" t="e">
        <f>IF(AND('PARTICIPANT NAME LIST'!$G382=6,'PARTICIPANT NAME LIST'!#REF!="M"),"ü","")</f>
        <v>#REF!</v>
      </c>
      <c r="S382" s="52"/>
      <c r="T382" s="52"/>
      <c r="U382" s="52"/>
      <c r="V382" s="52"/>
      <c r="W382" s="52"/>
      <c r="X382" s="52"/>
      <c r="Y382" s="52"/>
      <c r="Z382" s="52"/>
    </row>
    <row r="383" spans="1:26" ht="20.25" customHeight="1">
      <c r="A383" s="63" t="str">
        <f>IF(OR(ISBLANK('PARTICIPANT NAME LIST'!$B383),'PARTICIPANT NAME LIST'!G383=7,'PARTICIPANT NAME LIST'!G383=8,'PARTICIPANT NAME LIST'!G383=9,'PARTICIPANT NAME LIST'!G383=10,'PARTICIPANT NAME LIST'!G383=11,'PARTICIPANT NAME LIST'!G383=12),"",COUNTA('PARTICIPANT NAME LIST'!$B$9:$B383)-COUNTIFS('PARTICIPANT NAME LIST'!$G$9:$G383,"&gt;=7",'PARTICIPANT NAME LIST'!$G$9:$G383,"&lt;=12"))</f>
        <v/>
      </c>
      <c r="B383" s="64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LIST'!$B383))</f>
        <v/>
      </c>
      <c r="C383" s="55"/>
      <c r="D383" s="65"/>
      <c r="E383" s="66" t="str">
        <f>IF(OR(ISBLANK('PARTICIPANT NAME LIST'!$B383),'PARTICIPANT NAME LIST'!$G383=7,'PARTICIPANT NAME LIST'!$G383=8,'PARTICIPANT NAME LIST'!$G383=9,'PARTICIPANT NAME LIST'!$G383=10,'PARTICIPANT NAME LIST'!$G383=11,'PARTICIPANT NAME LIST'!$G383=12),"",'PARTICIPANT NAME LIST'!$F383)</f>
        <v/>
      </c>
      <c r="F383" s="67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LIST'!$H383))</f>
        <v/>
      </c>
      <c r="G383" s="68" t="e">
        <f>IF(AND('PARTICIPANT NAME LIST'!$G383=3,'PARTICIPANT NAME LIST'!#REF!="C"),"ü","")</f>
        <v>#REF!</v>
      </c>
      <c r="H383" s="68" t="e">
        <f>IF(AND('PARTICIPANT NAME LIST'!$G383=4,'PARTICIPANT NAME LIST'!#REF!="C"),"ü","")</f>
        <v>#REF!</v>
      </c>
      <c r="I383" s="68" t="e">
        <f>IF(AND('PARTICIPANT NAME LIST'!$G383=5,'PARTICIPANT NAME LIST'!#REF!="C"),"ü","")</f>
        <v>#REF!</v>
      </c>
      <c r="J383" s="68" t="e">
        <f>IF(AND('PARTICIPANT NAME LIST'!$G383=6,'PARTICIPANT NAME LIST'!#REF!="C"),"ü","")</f>
        <v>#REF!</v>
      </c>
      <c r="K383" s="68" t="e">
        <f>IF(AND('PARTICIPANT NAME LIST'!$G383=3,'PARTICIPANT NAME LIST'!#REF!="E"),"ü","")</f>
        <v>#REF!</v>
      </c>
      <c r="L383" s="68" t="e">
        <f>IF(AND('PARTICIPANT NAME LIST'!$G383=4,'PARTICIPANT NAME LIST'!#REF!="E"),"ü","")</f>
        <v>#REF!</v>
      </c>
      <c r="M383" s="68" t="e">
        <f>IF(AND('PARTICIPANT NAME LIST'!$G383=5,'PARTICIPANT NAME LIST'!#REF!="E"),"ü","")</f>
        <v>#REF!</v>
      </c>
      <c r="N383" s="68" t="e">
        <f>IF(AND('PARTICIPANT NAME LIST'!$G383=6,'PARTICIPANT NAME LIST'!#REF!="E"),"ü","")</f>
        <v>#REF!</v>
      </c>
      <c r="O383" s="68" t="e">
        <f>IF(AND('PARTICIPANT NAME LIST'!$G383=3,'PARTICIPANT NAME LIST'!#REF!="M"),"ü","")</f>
        <v>#REF!</v>
      </c>
      <c r="P383" s="68" t="e">
        <f>IF(AND('PARTICIPANT NAME LIST'!$G383=4,'PARTICIPANT NAME LIST'!#REF!="M"),"ü","")</f>
        <v>#REF!</v>
      </c>
      <c r="Q383" s="68" t="e">
        <f>IF(AND('PARTICIPANT NAME LIST'!$G383=5,'PARTICIPANT NAME LIST'!#REF!="M"),"ü","")</f>
        <v>#REF!</v>
      </c>
      <c r="R383" s="68" t="e">
        <f>IF(AND('PARTICIPANT NAME LIST'!$G383=6,'PARTICIPANT NAME LIST'!#REF!="M"),"ü","")</f>
        <v>#REF!</v>
      </c>
      <c r="S383" s="52"/>
      <c r="T383" s="52"/>
      <c r="U383" s="52"/>
      <c r="V383" s="52"/>
      <c r="W383" s="52"/>
      <c r="X383" s="52"/>
      <c r="Y383" s="52"/>
      <c r="Z383" s="52"/>
    </row>
    <row r="384" spans="1:26" ht="20.25" customHeight="1">
      <c r="A384" s="63" t="str">
        <f>IF(OR(ISBLANK('PARTICIPANT NAME LIST'!$B384),'PARTICIPANT NAME LIST'!G384=7,'PARTICIPANT NAME LIST'!G384=8,'PARTICIPANT NAME LIST'!G384=9,'PARTICIPANT NAME LIST'!G384=10,'PARTICIPANT NAME LIST'!G384=11,'PARTICIPANT NAME LIST'!G384=12),"",COUNTA('PARTICIPANT NAME LIST'!$B$9:$B384)-COUNTIFS('PARTICIPANT NAME LIST'!$G$9:$G384,"&gt;=7",'PARTICIPANT NAME LIST'!$G$9:$G384,"&lt;=12"))</f>
        <v/>
      </c>
      <c r="B384" s="64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LIST'!$B384))</f>
        <v/>
      </c>
      <c r="C384" s="55"/>
      <c r="D384" s="65"/>
      <c r="E384" s="66" t="str">
        <f>IF(OR(ISBLANK('PARTICIPANT NAME LIST'!$B384),'PARTICIPANT NAME LIST'!$G384=7,'PARTICIPANT NAME LIST'!$G384=8,'PARTICIPANT NAME LIST'!$G384=9,'PARTICIPANT NAME LIST'!$G384=10,'PARTICIPANT NAME LIST'!$G384=11,'PARTICIPANT NAME LIST'!$G384=12),"",'PARTICIPANT NAME LIST'!$F384)</f>
        <v/>
      </c>
      <c r="F384" s="67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LIST'!$H384))</f>
        <v/>
      </c>
      <c r="G384" s="68" t="e">
        <f>IF(AND('PARTICIPANT NAME LIST'!$G384=3,'PARTICIPANT NAME LIST'!#REF!="C"),"ü","")</f>
        <v>#REF!</v>
      </c>
      <c r="H384" s="68" t="e">
        <f>IF(AND('PARTICIPANT NAME LIST'!$G384=4,'PARTICIPANT NAME LIST'!#REF!="C"),"ü","")</f>
        <v>#REF!</v>
      </c>
      <c r="I384" s="68" t="e">
        <f>IF(AND('PARTICIPANT NAME LIST'!$G384=5,'PARTICIPANT NAME LIST'!#REF!="C"),"ü","")</f>
        <v>#REF!</v>
      </c>
      <c r="J384" s="68" t="e">
        <f>IF(AND('PARTICIPANT NAME LIST'!$G384=6,'PARTICIPANT NAME LIST'!#REF!="C"),"ü","")</f>
        <v>#REF!</v>
      </c>
      <c r="K384" s="68" t="e">
        <f>IF(AND('PARTICIPANT NAME LIST'!$G384=3,'PARTICIPANT NAME LIST'!#REF!="E"),"ü","")</f>
        <v>#REF!</v>
      </c>
      <c r="L384" s="68" t="e">
        <f>IF(AND('PARTICIPANT NAME LIST'!$G384=4,'PARTICIPANT NAME LIST'!#REF!="E"),"ü","")</f>
        <v>#REF!</v>
      </c>
      <c r="M384" s="68" t="e">
        <f>IF(AND('PARTICIPANT NAME LIST'!$G384=5,'PARTICIPANT NAME LIST'!#REF!="E"),"ü","")</f>
        <v>#REF!</v>
      </c>
      <c r="N384" s="68" t="e">
        <f>IF(AND('PARTICIPANT NAME LIST'!$G384=6,'PARTICIPANT NAME LIST'!#REF!="E"),"ü","")</f>
        <v>#REF!</v>
      </c>
      <c r="O384" s="68" t="e">
        <f>IF(AND('PARTICIPANT NAME LIST'!$G384=3,'PARTICIPANT NAME LIST'!#REF!="M"),"ü","")</f>
        <v>#REF!</v>
      </c>
      <c r="P384" s="68" t="e">
        <f>IF(AND('PARTICIPANT NAME LIST'!$G384=4,'PARTICIPANT NAME LIST'!#REF!="M"),"ü","")</f>
        <v>#REF!</v>
      </c>
      <c r="Q384" s="68" t="e">
        <f>IF(AND('PARTICIPANT NAME LIST'!$G384=5,'PARTICIPANT NAME LIST'!#REF!="M"),"ü","")</f>
        <v>#REF!</v>
      </c>
      <c r="R384" s="68" t="e">
        <f>IF(AND('PARTICIPANT NAME LIST'!$G384=6,'PARTICIPANT NAME LIST'!#REF!="M"),"ü","")</f>
        <v>#REF!</v>
      </c>
      <c r="S384" s="52"/>
      <c r="T384" s="52"/>
      <c r="U384" s="52"/>
      <c r="V384" s="52"/>
      <c r="W384" s="52"/>
      <c r="X384" s="52"/>
      <c r="Y384" s="52"/>
      <c r="Z384" s="52"/>
    </row>
    <row r="385" spans="1:26" ht="20.25" customHeight="1">
      <c r="A385" s="63" t="str">
        <f>IF(OR(ISBLANK('PARTICIPANT NAME LIST'!$B385),'PARTICIPANT NAME LIST'!G385=7,'PARTICIPANT NAME LIST'!G385=8,'PARTICIPANT NAME LIST'!G385=9,'PARTICIPANT NAME LIST'!G385=10,'PARTICIPANT NAME LIST'!G385=11,'PARTICIPANT NAME LIST'!G385=12),"",COUNTA('PARTICIPANT NAME LIST'!$B$9:$B385)-COUNTIFS('PARTICIPANT NAME LIST'!$G$9:$G385,"&gt;=7",'PARTICIPANT NAME LIST'!$G$9:$G385,"&lt;=12"))</f>
        <v/>
      </c>
      <c r="B385" s="64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LIST'!$B385))</f>
        <v/>
      </c>
      <c r="C385" s="55"/>
      <c r="D385" s="65"/>
      <c r="E385" s="66" t="str">
        <f>IF(OR(ISBLANK('PARTICIPANT NAME LIST'!$B385),'PARTICIPANT NAME LIST'!$G385=7,'PARTICIPANT NAME LIST'!$G385=8,'PARTICIPANT NAME LIST'!$G385=9,'PARTICIPANT NAME LIST'!$G385=10,'PARTICIPANT NAME LIST'!$G385=11,'PARTICIPANT NAME LIST'!$G385=12),"",'PARTICIPANT NAME LIST'!$F385)</f>
        <v/>
      </c>
      <c r="F385" s="67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LIST'!$H385))</f>
        <v/>
      </c>
      <c r="G385" s="68" t="e">
        <f>IF(AND('PARTICIPANT NAME LIST'!$G385=3,'PARTICIPANT NAME LIST'!#REF!="C"),"ü","")</f>
        <v>#REF!</v>
      </c>
      <c r="H385" s="68" t="e">
        <f>IF(AND('PARTICIPANT NAME LIST'!$G385=4,'PARTICIPANT NAME LIST'!#REF!="C"),"ü","")</f>
        <v>#REF!</v>
      </c>
      <c r="I385" s="68" t="e">
        <f>IF(AND('PARTICIPANT NAME LIST'!$G385=5,'PARTICIPANT NAME LIST'!#REF!="C"),"ü","")</f>
        <v>#REF!</v>
      </c>
      <c r="J385" s="68" t="e">
        <f>IF(AND('PARTICIPANT NAME LIST'!$G385=6,'PARTICIPANT NAME LIST'!#REF!="C"),"ü","")</f>
        <v>#REF!</v>
      </c>
      <c r="K385" s="68" t="e">
        <f>IF(AND('PARTICIPANT NAME LIST'!$G385=3,'PARTICIPANT NAME LIST'!#REF!="E"),"ü","")</f>
        <v>#REF!</v>
      </c>
      <c r="L385" s="68" t="e">
        <f>IF(AND('PARTICIPANT NAME LIST'!$G385=4,'PARTICIPANT NAME LIST'!#REF!="E"),"ü","")</f>
        <v>#REF!</v>
      </c>
      <c r="M385" s="68" t="e">
        <f>IF(AND('PARTICIPANT NAME LIST'!$G385=5,'PARTICIPANT NAME LIST'!#REF!="E"),"ü","")</f>
        <v>#REF!</v>
      </c>
      <c r="N385" s="68" t="e">
        <f>IF(AND('PARTICIPANT NAME LIST'!$G385=6,'PARTICIPANT NAME LIST'!#REF!="E"),"ü","")</f>
        <v>#REF!</v>
      </c>
      <c r="O385" s="68" t="e">
        <f>IF(AND('PARTICIPANT NAME LIST'!$G385=3,'PARTICIPANT NAME LIST'!#REF!="M"),"ü","")</f>
        <v>#REF!</v>
      </c>
      <c r="P385" s="68" t="e">
        <f>IF(AND('PARTICIPANT NAME LIST'!$G385=4,'PARTICIPANT NAME LIST'!#REF!="M"),"ü","")</f>
        <v>#REF!</v>
      </c>
      <c r="Q385" s="68" t="e">
        <f>IF(AND('PARTICIPANT NAME LIST'!$G385=5,'PARTICIPANT NAME LIST'!#REF!="M"),"ü","")</f>
        <v>#REF!</v>
      </c>
      <c r="R385" s="68" t="e">
        <f>IF(AND('PARTICIPANT NAME LIST'!$G385=6,'PARTICIPANT NAME LIST'!#REF!="M"),"ü","")</f>
        <v>#REF!</v>
      </c>
      <c r="S385" s="52"/>
      <c r="T385" s="52"/>
      <c r="U385" s="52"/>
      <c r="V385" s="52"/>
      <c r="W385" s="52"/>
      <c r="X385" s="52"/>
      <c r="Y385" s="52"/>
      <c r="Z385" s="52"/>
    </row>
    <row r="386" spans="1:26" ht="20.25" customHeight="1">
      <c r="A386" s="63" t="str">
        <f>IF(OR(ISBLANK('PARTICIPANT NAME LIST'!$B386),'PARTICIPANT NAME LIST'!G386=7,'PARTICIPANT NAME LIST'!G386=8,'PARTICIPANT NAME LIST'!G386=9,'PARTICIPANT NAME LIST'!G386=10,'PARTICIPANT NAME LIST'!G386=11,'PARTICIPANT NAME LIST'!G386=12),"",COUNTA('PARTICIPANT NAME LIST'!$B$9:$B386)-COUNTIFS('PARTICIPANT NAME LIST'!$G$9:$G386,"&gt;=7",'PARTICIPANT NAME LIST'!$G$9:$G386,"&lt;=12"))</f>
        <v/>
      </c>
      <c r="B386" s="64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LIST'!$B386))</f>
        <v/>
      </c>
      <c r="C386" s="55"/>
      <c r="D386" s="65"/>
      <c r="E386" s="66" t="str">
        <f>IF(OR(ISBLANK('PARTICIPANT NAME LIST'!$B386),'PARTICIPANT NAME LIST'!$G386=7,'PARTICIPANT NAME LIST'!$G386=8,'PARTICIPANT NAME LIST'!$G386=9,'PARTICIPANT NAME LIST'!$G386=10,'PARTICIPANT NAME LIST'!$G386=11,'PARTICIPANT NAME LIST'!$G386=12),"",'PARTICIPANT NAME LIST'!$F386)</f>
        <v/>
      </c>
      <c r="F386" s="67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LIST'!$H386))</f>
        <v/>
      </c>
      <c r="G386" s="68" t="e">
        <f>IF(AND('PARTICIPANT NAME LIST'!$G386=3,'PARTICIPANT NAME LIST'!#REF!="C"),"ü","")</f>
        <v>#REF!</v>
      </c>
      <c r="H386" s="68" t="e">
        <f>IF(AND('PARTICIPANT NAME LIST'!$G386=4,'PARTICIPANT NAME LIST'!#REF!="C"),"ü","")</f>
        <v>#REF!</v>
      </c>
      <c r="I386" s="68" t="e">
        <f>IF(AND('PARTICIPANT NAME LIST'!$G386=5,'PARTICIPANT NAME LIST'!#REF!="C"),"ü","")</f>
        <v>#REF!</v>
      </c>
      <c r="J386" s="68" t="e">
        <f>IF(AND('PARTICIPANT NAME LIST'!$G386=6,'PARTICIPANT NAME LIST'!#REF!="C"),"ü","")</f>
        <v>#REF!</v>
      </c>
      <c r="K386" s="68" t="e">
        <f>IF(AND('PARTICIPANT NAME LIST'!$G386=3,'PARTICIPANT NAME LIST'!#REF!="E"),"ü","")</f>
        <v>#REF!</v>
      </c>
      <c r="L386" s="68" t="e">
        <f>IF(AND('PARTICIPANT NAME LIST'!$G386=4,'PARTICIPANT NAME LIST'!#REF!="E"),"ü","")</f>
        <v>#REF!</v>
      </c>
      <c r="M386" s="68" t="e">
        <f>IF(AND('PARTICIPANT NAME LIST'!$G386=5,'PARTICIPANT NAME LIST'!#REF!="E"),"ü","")</f>
        <v>#REF!</v>
      </c>
      <c r="N386" s="68" t="e">
        <f>IF(AND('PARTICIPANT NAME LIST'!$G386=6,'PARTICIPANT NAME LIST'!#REF!="E"),"ü","")</f>
        <v>#REF!</v>
      </c>
      <c r="O386" s="68" t="e">
        <f>IF(AND('PARTICIPANT NAME LIST'!$G386=3,'PARTICIPANT NAME LIST'!#REF!="M"),"ü","")</f>
        <v>#REF!</v>
      </c>
      <c r="P386" s="68" t="e">
        <f>IF(AND('PARTICIPANT NAME LIST'!$G386=4,'PARTICIPANT NAME LIST'!#REF!="M"),"ü","")</f>
        <v>#REF!</v>
      </c>
      <c r="Q386" s="68" t="e">
        <f>IF(AND('PARTICIPANT NAME LIST'!$G386=5,'PARTICIPANT NAME LIST'!#REF!="M"),"ü","")</f>
        <v>#REF!</v>
      </c>
      <c r="R386" s="68" t="e">
        <f>IF(AND('PARTICIPANT NAME LIST'!$G386=6,'PARTICIPANT NAME LIST'!#REF!="M"),"ü","")</f>
        <v>#REF!</v>
      </c>
      <c r="S386" s="52"/>
      <c r="T386" s="52"/>
      <c r="U386" s="52"/>
      <c r="V386" s="52"/>
      <c r="W386" s="52"/>
      <c r="X386" s="52"/>
      <c r="Y386" s="52"/>
      <c r="Z386" s="52"/>
    </row>
    <row r="387" spans="1:26" ht="20.25" customHeight="1">
      <c r="A387" s="63" t="str">
        <f>IF(OR(ISBLANK('PARTICIPANT NAME LIST'!$B387),'PARTICIPANT NAME LIST'!G387=7,'PARTICIPANT NAME LIST'!G387=8,'PARTICIPANT NAME LIST'!G387=9,'PARTICIPANT NAME LIST'!G387=10,'PARTICIPANT NAME LIST'!G387=11,'PARTICIPANT NAME LIST'!G387=12),"",COUNTA('PARTICIPANT NAME LIST'!$B$9:$B387)-COUNTIFS('PARTICIPANT NAME LIST'!$G$9:$G387,"&gt;=7",'PARTICIPANT NAME LIST'!$G$9:$G387,"&lt;=12"))</f>
        <v/>
      </c>
      <c r="B387" s="64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LIST'!$B387))</f>
        <v/>
      </c>
      <c r="C387" s="55"/>
      <c r="D387" s="65"/>
      <c r="E387" s="66" t="str">
        <f>IF(OR(ISBLANK('PARTICIPANT NAME LIST'!$B387),'PARTICIPANT NAME LIST'!$G387=7,'PARTICIPANT NAME LIST'!$G387=8,'PARTICIPANT NAME LIST'!$G387=9,'PARTICIPANT NAME LIST'!$G387=10,'PARTICIPANT NAME LIST'!$G387=11,'PARTICIPANT NAME LIST'!$G387=12),"",'PARTICIPANT NAME LIST'!$F387)</f>
        <v/>
      </c>
      <c r="F387" s="67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LIST'!$H387))</f>
        <v/>
      </c>
      <c r="G387" s="68" t="e">
        <f>IF(AND('PARTICIPANT NAME LIST'!$G387=3,'PARTICIPANT NAME LIST'!#REF!="C"),"ü","")</f>
        <v>#REF!</v>
      </c>
      <c r="H387" s="68" t="e">
        <f>IF(AND('PARTICIPANT NAME LIST'!$G387=4,'PARTICIPANT NAME LIST'!#REF!="C"),"ü","")</f>
        <v>#REF!</v>
      </c>
      <c r="I387" s="68" t="e">
        <f>IF(AND('PARTICIPANT NAME LIST'!$G387=5,'PARTICIPANT NAME LIST'!#REF!="C"),"ü","")</f>
        <v>#REF!</v>
      </c>
      <c r="J387" s="68" t="e">
        <f>IF(AND('PARTICIPANT NAME LIST'!$G387=6,'PARTICIPANT NAME LIST'!#REF!="C"),"ü","")</f>
        <v>#REF!</v>
      </c>
      <c r="K387" s="68" t="e">
        <f>IF(AND('PARTICIPANT NAME LIST'!$G387=3,'PARTICIPANT NAME LIST'!#REF!="E"),"ü","")</f>
        <v>#REF!</v>
      </c>
      <c r="L387" s="68" t="e">
        <f>IF(AND('PARTICIPANT NAME LIST'!$G387=4,'PARTICIPANT NAME LIST'!#REF!="E"),"ü","")</f>
        <v>#REF!</v>
      </c>
      <c r="M387" s="68" t="e">
        <f>IF(AND('PARTICIPANT NAME LIST'!$G387=5,'PARTICIPANT NAME LIST'!#REF!="E"),"ü","")</f>
        <v>#REF!</v>
      </c>
      <c r="N387" s="68" t="e">
        <f>IF(AND('PARTICIPANT NAME LIST'!$G387=6,'PARTICIPANT NAME LIST'!#REF!="E"),"ü","")</f>
        <v>#REF!</v>
      </c>
      <c r="O387" s="68" t="e">
        <f>IF(AND('PARTICIPANT NAME LIST'!$G387=3,'PARTICIPANT NAME LIST'!#REF!="M"),"ü","")</f>
        <v>#REF!</v>
      </c>
      <c r="P387" s="68" t="e">
        <f>IF(AND('PARTICIPANT NAME LIST'!$G387=4,'PARTICIPANT NAME LIST'!#REF!="M"),"ü","")</f>
        <v>#REF!</v>
      </c>
      <c r="Q387" s="68" t="e">
        <f>IF(AND('PARTICIPANT NAME LIST'!$G387=5,'PARTICIPANT NAME LIST'!#REF!="M"),"ü","")</f>
        <v>#REF!</v>
      </c>
      <c r="R387" s="68" t="e">
        <f>IF(AND('PARTICIPANT NAME LIST'!$G387=6,'PARTICIPANT NAME LIST'!#REF!="M"),"ü","")</f>
        <v>#REF!</v>
      </c>
      <c r="S387" s="52"/>
      <c r="T387" s="52"/>
      <c r="U387" s="52"/>
      <c r="V387" s="52"/>
      <c r="W387" s="52"/>
      <c r="X387" s="52"/>
      <c r="Y387" s="52"/>
      <c r="Z387" s="52"/>
    </row>
    <row r="388" spans="1:26" ht="20.25" customHeight="1">
      <c r="A388" s="63" t="str">
        <f>IF(OR(ISBLANK('PARTICIPANT NAME LIST'!$B388),'PARTICIPANT NAME LIST'!G388=7,'PARTICIPANT NAME LIST'!G388=8,'PARTICIPANT NAME LIST'!G388=9,'PARTICIPANT NAME LIST'!G388=10,'PARTICIPANT NAME LIST'!G388=11,'PARTICIPANT NAME LIST'!G388=12),"",COUNTA('PARTICIPANT NAME LIST'!$B$9:$B388)-COUNTIFS('PARTICIPANT NAME LIST'!$G$9:$G388,"&gt;=7",'PARTICIPANT NAME LIST'!$G$9:$G388,"&lt;=12"))</f>
        <v/>
      </c>
      <c r="B388" s="64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LIST'!$B388))</f>
        <v/>
      </c>
      <c r="C388" s="55"/>
      <c r="D388" s="65"/>
      <c r="E388" s="66" t="str">
        <f>IF(OR(ISBLANK('PARTICIPANT NAME LIST'!$B388),'PARTICIPANT NAME LIST'!$G388=7,'PARTICIPANT NAME LIST'!$G388=8,'PARTICIPANT NAME LIST'!$G388=9,'PARTICIPANT NAME LIST'!$G388=10,'PARTICIPANT NAME LIST'!$G388=11,'PARTICIPANT NAME LIST'!$G388=12),"",'PARTICIPANT NAME LIST'!$F388)</f>
        <v/>
      </c>
      <c r="F388" s="67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LIST'!$H388))</f>
        <v/>
      </c>
      <c r="G388" s="68" t="e">
        <f>IF(AND('PARTICIPANT NAME LIST'!$G388=3,'PARTICIPANT NAME LIST'!#REF!="C"),"ü","")</f>
        <v>#REF!</v>
      </c>
      <c r="H388" s="68" t="e">
        <f>IF(AND('PARTICIPANT NAME LIST'!$G388=4,'PARTICIPANT NAME LIST'!#REF!="C"),"ü","")</f>
        <v>#REF!</v>
      </c>
      <c r="I388" s="68" t="e">
        <f>IF(AND('PARTICIPANT NAME LIST'!$G388=5,'PARTICIPANT NAME LIST'!#REF!="C"),"ü","")</f>
        <v>#REF!</v>
      </c>
      <c r="J388" s="68" t="e">
        <f>IF(AND('PARTICIPANT NAME LIST'!$G388=6,'PARTICIPANT NAME LIST'!#REF!="C"),"ü","")</f>
        <v>#REF!</v>
      </c>
      <c r="K388" s="68" t="e">
        <f>IF(AND('PARTICIPANT NAME LIST'!$G388=3,'PARTICIPANT NAME LIST'!#REF!="E"),"ü","")</f>
        <v>#REF!</v>
      </c>
      <c r="L388" s="68" t="e">
        <f>IF(AND('PARTICIPANT NAME LIST'!$G388=4,'PARTICIPANT NAME LIST'!#REF!="E"),"ü","")</f>
        <v>#REF!</v>
      </c>
      <c r="M388" s="68" t="e">
        <f>IF(AND('PARTICIPANT NAME LIST'!$G388=5,'PARTICIPANT NAME LIST'!#REF!="E"),"ü","")</f>
        <v>#REF!</v>
      </c>
      <c r="N388" s="68" t="e">
        <f>IF(AND('PARTICIPANT NAME LIST'!$G388=6,'PARTICIPANT NAME LIST'!#REF!="E"),"ü","")</f>
        <v>#REF!</v>
      </c>
      <c r="O388" s="68" t="e">
        <f>IF(AND('PARTICIPANT NAME LIST'!$G388=3,'PARTICIPANT NAME LIST'!#REF!="M"),"ü","")</f>
        <v>#REF!</v>
      </c>
      <c r="P388" s="68" t="e">
        <f>IF(AND('PARTICIPANT NAME LIST'!$G388=4,'PARTICIPANT NAME LIST'!#REF!="M"),"ü","")</f>
        <v>#REF!</v>
      </c>
      <c r="Q388" s="68" t="e">
        <f>IF(AND('PARTICIPANT NAME LIST'!$G388=5,'PARTICIPANT NAME LIST'!#REF!="M"),"ü","")</f>
        <v>#REF!</v>
      </c>
      <c r="R388" s="68" t="e">
        <f>IF(AND('PARTICIPANT NAME LIST'!$G388=6,'PARTICIPANT NAME LIST'!#REF!="M"),"ü","")</f>
        <v>#REF!</v>
      </c>
      <c r="S388" s="52"/>
      <c r="T388" s="52"/>
      <c r="U388" s="52"/>
      <c r="V388" s="52"/>
      <c r="W388" s="52"/>
      <c r="X388" s="52"/>
      <c r="Y388" s="52"/>
      <c r="Z388" s="52"/>
    </row>
    <row r="389" spans="1:26" ht="20.25" customHeight="1">
      <c r="A389" s="63" t="str">
        <f>IF(OR(ISBLANK('PARTICIPANT NAME LIST'!$B389),'PARTICIPANT NAME LIST'!G389=7,'PARTICIPANT NAME LIST'!G389=8,'PARTICIPANT NAME LIST'!G389=9,'PARTICIPANT NAME LIST'!G389=10,'PARTICIPANT NAME LIST'!G389=11,'PARTICIPANT NAME LIST'!G389=12),"",COUNTA('PARTICIPANT NAME LIST'!$B$9:$B389)-COUNTIFS('PARTICIPANT NAME LIST'!$G$9:$G389,"&gt;=7",'PARTICIPANT NAME LIST'!$G$9:$G389,"&lt;=12"))</f>
        <v/>
      </c>
      <c r="B389" s="64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LIST'!$B389))</f>
        <v/>
      </c>
      <c r="C389" s="55"/>
      <c r="D389" s="65"/>
      <c r="E389" s="66" t="str">
        <f>IF(OR(ISBLANK('PARTICIPANT NAME LIST'!$B389),'PARTICIPANT NAME LIST'!$G389=7,'PARTICIPANT NAME LIST'!$G389=8,'PARTICIPANT NAME LIST'!$G389=9,'PARTICIPANT NAME LIST'!$G389=10,'PARTICIPANT NAME LIST'!$G389=11,'PARTICIPANT NAME LIST'!$G389=12),"",'PARTICIPANT NAME LIST'!$F389)</f>
        <v/>
      </c>
      <c r="F389" s="67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LIST'!$H389))</f>
        <v/>
      </c>
      <c r="G389" s="68" t="e">
        <f>IF(AND('PARTICIPANT NAME LIST'!$G389=3,'PARTICIPANT NAME LIST'!#REF!="C"),"ü","")</f>
        <v>#REF!</v>
      </c>
      <c r="H389" s="68" t="e">
        <f>IF(AND('PARTICIPANT NAME LIST'!$G389=4,'PARTICIPANT NAME LIST'!#REF!="C"),"ü","")</f>
        <v>#REF!</v>
      </c>
      <c r="I389" s="68" t="e">
        <f>IF(AND('PARTICIPANT NAME LIST'!$G389=5,'PARTICIPANT NAME LIST'!#REF!="C"),"ü","")</f>
        <v>#REF!</v>
      </c>
      <c r="J389" s="68" t="e">
        <f>IF(AND('PARTICIPANT NAME LIST'!$G389=6,'PARTICIPANT NAME LIST'!#REF!="C"),"ü","")</f>
        <v>#REF!</v>
      </c>
      <c r="K389" s="68" t="e">
        <f>IF(AND('PARTICIPANT NAME LIST'!$G389=3,'PARTICIPANT NAME LIST'!#REF!="E"),"ü","")</f>
        <v>#REF!</v>
      </c>
      <c r="L389" s="68" t="e">
        <f>IF(AND('PARTICIPANT NAME LIST'!$G389=4,'PARTICIPANT NAME LIST'!#REF!="E"),"ü","")</f>
        <v>#REF!</v>
      </c>
      <c r="M389" s="68" t="e">
        <f>IF(AND('PARTICIPANT NAME LIST'!$G389=5,'PARTICIPANT NAME LIST'!#REF!="E"),"ü","")</f>
        <v>#REF!</v>
      </c>
      <c r="N389" s="68" t="e">
        <f>IF(AND('PARTICIPANT NAME LIST'!$G389=6,'PARTICIPANT NAME LIST'!#REF!="E"),"ü","")</f>
        <v>#REF!</v>
      </c>
      <c r="O389" s="68" t="e">
        <f>IF(AND('PARTICIPANT NAME LIST'!$G389=3,'PARTICIPANT NAME LIST'!#REF!="M"),"ü","")</f>
        <v>#REF!</v>
      </c>
      <c r="P389" s="68" t="e">
        <f>IF(AND('PARTICIPANT NAME LIST'!$G389=4,'PARTICIPANT NAME LIST'!#REF!="M"),"ü","")</f>
        <v>#REF!</v>
      </c>
      <c r="Q389" s="68" t="e">
        <f>IF(AND('PARTICIPANT NAME LIST'!$G389=5,'PARTICIPANT NAME LIST'!#REF!="M"),"ü","")</f>
        <v>#REF!</v>
      </c>
      <c r="R389" s="68" t="e">
        <f>IF(AND('PARTICIPANT NAME LIST'!$G389=6,'PARTICIPANT NAME LIST'!#REF!="M"),"ü","")</f>
        <v>#REF!</v>
      </c>
      <c r="S389" s="52"/>
      <c r="T389" s="52"/>
      <c r="U389" s="52"/>
      <c r="V389" s="52"/>
      <c r="W389" s="52"/>
      <c r="X389" s="52"/>
      <c r="Y389" s="52"/>
      <c r="Z389" s="52"/>
    </row>
    <row r="390" spans="1:26" ht="20.25" customHeight="1">
      <c r="A390" s="63" t="str">
        <f>IF(OR(ISBLANK('PARTICIPANT NAME LIST'!$B390),'PARTICIPANT NAME LIST'!G390=7,'PARTICIPANT NAME LIST'!G390=8,'PARTICIPANT NAME LIST'!G390=9,'PARTICIPANT NAME LIST'!G390=10,'PARTICIPANT NAME LIST'!G390=11,'PARTICIPANT NAME LIST'!G390=12),"",COUNTA('PARTICIPANT NAME LIST'!$B$9:$B390)-COUNTIFS('PARTICIPANT NAME LIST'!$G$9:$G390,"&gt;=7",'PARTICIPANT NAME LIST'!$G$9:$G390,"&lt;=12"))</f>
        <v/>
      </c>
      <c r="B390" s="64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LIST'!$B390))</f>
        <v/>
      </c>
      <c r="C390" s="55"/>
      <c r="D390" s="65"/>
      <c r="E390" s="66" t="str">
        <f>IF(OR(ISBLANK('PARTICIPANT NAME LIST'!$B390),'PARTICIPANT NAME LIST'!$G390=7,'PARTICIPANT NAME LIST'!$G390=8,'PARTICIPANT NAME LIST'!$G390=9,'PARTICIPANT NAME LIST'!$G390=10,'PARTICIPANT NAME LIST'!$G390=11,'PARTICIPANT NAME LIST'!$G390=12),"",'PARTICIPANT NAME LIST'!$F390)</f>
        <v/>
      </c>
      <c r="F390" s="67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LIST'!$H390))</f>
        <v/>
      </c>
      <c r="G390" s="68" t="e">
        <f>IF(AND('PARTICIPANT NAME LIST'!$G390=3,'PARTICIPANT NAME LIST'!#REF!="C"),"ü","")</f>
        <v>#REF!</v>
      </c>
      <c r="H390" s="68" t="e">
        <f>IF(AND('PARTICIPANT NAME LIST'!$G390=4,'PARTICIPANT NAME LIST'!#REF!="C"),"ü","")</f>
        <v>#REF!</v>
      </c>
      <c r="I390" s="68" t="e">
        <f>IF(AND('PARTICIPANT NAME LIST'!$G390=5,'PARTICIPANT NAME LIST'!#REF!="C"),"ü","")</f>
        <v>#REF!</v>
      </c>
      <c r="J390" s="68" t="e">
        <f>IF(AND('PARTICIPANT NAME LIST'!$G390=6,'PARTICIPANT NAME LIST'!#REF!="C"),"ü","")</f>
        <v>#REF!</v>
      </c>
      <c r="K390" s="68" t="e">
        <f>IF(AND('PARTICIPANT NAME LIST'!$G390=3,'PARTICIPANT NAME LIST'!#REF!="E"),"ü","")</f>
        <v>#REF!</v>
      </c>
      <c r="L390" s="68" t="e">
        <f>IF(AND('PARTICIPANT NAME LIST'!$G390=4,'PARTICIPANT NAME LIST'!#REF!="E"),"ü","")</f>
        <v>#REF!</v>
      </c>
      <c r="M390" s="68" t="e">
        <f>IF(AND('PARTICIPANT NAME LIST'!$G390=5,'PARTICIPANT NAME LIST'!#REF!="E"),"ü","")</f>
        <v>#REF!</v>
      </c>
      <c r="N390" s="68" t="e">
        <f>IF(AND('PARTICIPANT NAME LIST'!$G390=6,'PARTICIPANT NAME LIST'!#REF!="E"),"ü","")</f>
        <v>#REF!</v>
      </c>
      <c r="O390" s="68" t="e">
        <f>IF(AND('PARTICIPANT NAME LIST'!$G390=3,'PARTICIPANT NAME LIST'!#REF!="M"),"ü","")</f>
        <v>#REF!</v>
      </c>
      <c r="P390" s="68" t="e">
        <f>IF(AND('PARTICIPANT NAME LIST'!$G390=4,'PARTICIPANT NAME LIST'!#REF!="M"),"ü","")</f>
        <v>#REF!</v>
      </c>
      <c r="Q390" s="68" t="e">
        <f>IF(AND('PARTICIPANT NAME LIST'!$G390=5,'PARTICIPANT NAME LIST'!#REF!="M"),"ü","")</f>
        <v>#REF!</v>
      </c>
      <c r="R390" s="68" t="e">
        <f>IF(AND('PARTICIPANT NAME LIST'!$G390=6,'PARTICIPANT NAME LIST'!#REF!="M"),"ü","")</f>
        <v>#REF!</v>
      </c>
      <c r="S390" s="52"/>
      <c r="T390" s="52"/>
      <c r="U390" s="52"/>
      <c r="V390" s="52"/>
      <c r="W390" s="52"/>
      <c r="X390" s="52"/>
      <c r="Y390" s="52"/>
      <c r="Z390" s="52"/>
    </row>
    <row r="391" spans="1:26" ht="20.25" customHeight="1">
      <c r="A391" s="63" t="str">
        <f>IF(OR(ISBLANK('PARTICIPANT NAME LIST'!$B391),'PARTICIPANT NAME LIST'!G391=7,'PARTICIPANT NAME LIST'!G391=8,'PARTICIPANT NAME LIST'!G391=9,'PARTICIPANT NAME LIST'!G391=10,'PARTICIPANT NAME LIST'!G391=11,'PARTICIPANT NAME LIST'!G391=12),"",COUNTA('PARTICIPANT NAME LIST'!$B$9:$B391)-COUNTIFS('PARTICIPANT NAME LIST'!$G$9:$G391,"&gt;=7",'PARTICIPANT NAME LIST'!$G$9:$G391,"&lt;=12"))</f>
        <v/>
      </c>
      <c r="B391" s="64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LIST'!$B391))</f>
        <v/>
      </c>
      <c r="C391" s="55"/>
      <c r="D391" s="65"/>
      <c r="E391" s="66" t="str">
        <f>IF(OR(ISBLANK('PARTICIPANT NAME LIST'!$B391),'PARTICIPANT NAME LIST'!$G391=7,'PARTICIPANT NAME LIST'!$G391=8,'PARTICIPANT NAME LIST'!$G391=9,'PARTICIPANT NAME LIST'!$G391=10,'PARTICIPANT NAME LIST'!$G391=11,'PARTICIPANT NAME LIST'!$G391=12),"",'PARTICIPANT NAME LIST'!$F391)</f>
        <v/>
      </c>
      <c r="F391" s="67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LIST'!$H391))</f>
        <v/>
      </c>
      <c r="G391" s="68" t="e">
        <f>IF(AND('PARTICIPANT NAME LIST'!$G391=3,'PARTICIPANT NAME LIST'!#REF!="C"),"ü","")</f>
        <v>#REF!</v>
      </c>
      <c r="H391" s="68" t="e">
        <f>IF(AND('PARTICIPANT NAME LIST'!$G391=4,'PARTICIPANT NAME LIST'!#REF!="C"),"ü","")</f>
        <v>#REF!</v>
      </c>
      <c r="I391" s="68" t="e">
        <f>IF(AND('PARTICIPANT NAME LIST'!$G391=5,'PARTICIPANT NAME LIST'!#REF!="C"),"ü","")</f>
        <v>#REF!</v>
      </c>
      <c r="J391" s="68" t="e">
        <f>IF(AND('PARTICIPANT NAME LIST'!$G391=6,'PARTICIPANT NAME LIST'!#REF!="C"),"ü","")</f>
        <v>#REF!</v>
      </c>
      <c r="K391" s="68" t="e">
        <f>IF(AND('PARTICIPANT NAME LIST'!$G391=3,'PARTICIPANT NAME LIST'!#REF!="E"),"ü","")</f>
        <v>#REF!</v>
      </c>
      <c r="L391" s="68" t="e">
        <f>IF(AND('PARTICIPANT NAME LIST'!$G391=4,'PARTICIPANT NAME LIST'!#REF!="E"),"ü","")</f>
        <v>#REF!</v>
      </c>
      <c r="M391" s="68" t="e">
        <f>IF(AND('PARTICIPANT NAME LIST'!$G391=5,'PARTICIPANT NAME LIST'!#REF!="E"),"ü","")</f>
        <v>#REF!</v>
      </c>
      <c r="N391" s="68" t="e">
        <f>IF(AND('PARTICIPANT NAME LIST'!$G391=6,'PARTICIPANT NAME LIST'!#REF!="E"),"ü","")</f>
        <v>#REF!</v>
      </c>
      <c r="O391" s="68" t="e">
        <f>IF(AND('PARTICIPANT NAME LIST'!$G391=3,'PARTICIPANT NAME LIST'!#REF!="M"),"ü","")</f>
        <v>#REF!</v>
      </c>
      <c r="P391" s="68" t="e">
        <f>IF(AND('PARTICIPANT NAME LIST'!$G391=4,'PARTICIPANT NAME LIST'!#REF!="M"),"ü","")</f>
        <v>#REF!</v>
      </c>
      <c r="Q391" s="68" t="e">
        <f>IF(AND('PARTICIPANT NAME LIST'!$G391=5,'PARTICIPANT NAME LIST'!#REF!="M"),"ü","")</f>
        <v>#REF!</v>
      </c>
      <c r="R391" s="68" t="e">
        <f>IF(AND('PARTICIPANT NAME LIST'!$G391=6,'PARTICIPANT NAME LIST'!#REF!="M"),"ü","")</f>
        <v>#REF!</v>
      </c>
      <c r="S391" s="52"/>
      <c r="T391" s="52"/>
      <c r="U391" s="52"/>
      <c r="V391" s="52"/>
      <c r="W391" s="52"/>
      <c r="X391" s="52"/>
      <c r="Y391" s="52"/>
      <c r="Z391" s="52"/>
    </row>
    <row r="392" spans="1:26" ht="20.25" customHeight="1">
      <c r="A392" s="63" t="str">
        <f>IF(OR(ISBLANK('PARTICIPANT NAME LIST'!$B392),'PARTICIPANT NAME LIST'!G392=7,'PARTICIPANT NAME LIST'!G392=8,'PARTICIPANT NAME LIST'!G392=9,'PARTICIPANT NAME LIST'!G392=10,'PARTICIPANT NAME LIST'!G392=11,'PARTICIPANT NAME LIST'!G392=12),"",COUNTA('PARTICIPANT NAME LIST'!$B$9:$B392)-COUNTIFS('PARTICIPANT NAME LIST'!$G$9:$G392,"&gt;=7",'PARTICIPANT NAME LIST'!$G$9:$G392,"&lt;=12"))</f>
        <v/>
      </c>
      <c r="B392" s="64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LIST'!$B392))</f>
        <v/>
      </c>
      <c r="C392" s="55"/>
      <c r="D392" s="65"/>
      <c r="E392" s="66" t="str">
        <f>IF(OR(ISBLANK('PARTICIPANT NAME LIST'!$B392),'PARTICIPANT NAME LIST'!$G392=7,'PARTICIPANT NAME LIST'!$G392=8,'PARTICIPANT NAME LIST'!$G392=9,'PARTICIPANT NAME LIST'!$G392=10,'PARTICIPANT NAME LIST'!$G392=11,'PARTICIPANT NAME LIST'!$G392=12),"",'PARTICIPANT NAME LIST'!$F392)</f>
        <v/>
      </c>
      <c r="F392" s="67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LIST'!$H392))</f>
        <v/>
      </c>
      <c r="G392" s="68" t="e">
        <f>IF(AND('PARTICIPANT NAME LIST'!$G392=3,'PARTICIPANT NAME LIST'!#REF!="C"),"ü","")</f>
        <v>#REF!</v>
      </c>
      <c r="H392" s="68" t="e">
        <f>IF(AND('PARTICIPANT NAME LIST'!$G392=4,'PARTICIPANT NAME LIST'!#REF!="C"),"ü","")</f>
        <v>#REF!</v>
      </c>
      <c r="I392" s="68" t="e">
        <f>IF(AND('PARTICIPANT NAME LIST'!$G392=5,'PARTICIPANT NAME LIST'!#REF!="C"),"ü","")</f>
        <v>#REF!</v>
      </c>
      <c r="J392" s="68" t="e">
        <f>IF(AND('PARTICIPANT NAME LIST'!$G392=6,'PARTICIPANT NAME LIST'!#REF!="C"),"ü","")</f>
        <v>#REF!</v>
      </c>
      <c r="K392" s="68" t="e">
        <f>IF(AND('PARTICIPANT NAME LIST'!$G392=3,'PARTICIPANT NAME LIST'!#REF!="E"),"ü","")</f>
        <v>#REF!</v>
      </c>
      <c r="L392" s="68" t="e">
        <f>IF(AND('PARTICIPANT NAME LIST'!$G392=4,'PARTICIPANT NAME LIST'!#REF!="E"),"ü","")</f>
        <v>#REF!</v>
      </c>
      <c r="M392" s="68" t="e">
        <f>IF(AND('PARTICIPANT NAME LIST'!$G392=5,'PARTICIPANT NAME LIST'!#REF!="E"),"ü","")</f>
        <v>#REF!</v>
      </c>
      <c r="N392" s="68" t="e">
        <f>IF(AND('PARTICIPANT NAME LIST'!$G392=6,'PARTICIPANT NAME LIST'!#REF!="E"),"ü","")</f>
        <v>#REF!</v>
      </c>
      <c r="O392" s="68" t="e">
        <f>IF(AND('PARTICIPANT NAME LIST'!$G392=3,'PARTICIPANT NAME LIST'!#REF!="M"),"ü","")</f>
        <v>#REF!</v>
      </c>
      <c r="P392" s="68" t="e">
        <f>IF(AND('PARTICIPANT NAME LIST'!$G392=4,'PARTICIPANT NAME LIST'!#REF!="M"),"ü","")</f>
        <v>#REF!</v>
      </c>
      <c r="Q392" s="68" t="e">
        <f>IF(AND('PARTICIPANT NAME LIST'!$G392=5,'PARTICIPANT NAME LIST'!#REF!="M"),"ü","")</f>
        <v>#REF!</v>
      </c>
      <c r="R392" s="68" t="e">
        <f>IF(AND('PARTICIPANT NAME LIST'!$G392=6,'PARTICIPANT NAME LIST'!#REF!="M"),"ü","")</f>
        <v>#REF!</v>
      </c>
      <c r="S392" s="52"/>
      <c r="T392" s="52"/>
      <c r="U392" s="52"/>
      <c r="V392" s="52"/>
      <c r="W392" s="52"/>
      <c r="X392" s="52"/>
      <c r="Y392" s="52"/>
      <c r="Z392" s="52"/>
    </row>
    <row r="393" spans="1:26" ht="20.25" customHeight="1">
      <c r="A393" s="63" t="str">
        <f>IF(OR(ISBLANK('PARTICIPANT NAME LIST'!$B393),'PARTICIPANT NAME LIST'!G393=7,'PARTICIPANT NAME LIST'!G393=8,'PARTICIPANT NAME LIST'!G393=9,'PARTICIPANT NAME LIST'!G393=10,'PARTICIPANT NAME LIST'!G393=11,'PARTICIPANT NAME LIST'!G393=12),"",COUNTA('PARTICIPANT NAME LIST'!$B$9:$B393)-COUNTIFS('PARTICIPANT NAME LIST'!$G$9:$G393,"&gt;=7",'PARTICIPANT NAME LIST'!$G$9:$G393,"&lt;=12"))</f>
        <v/>
      </c>
      <c r="B393" s="64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LIST'!$B393))</f>
        <v/>
      </c>
      <c r="C393" s="55"/>
      <c r="D393" s="65"/>
      <c r="E393" s="66" t="str">
        <f>IF(OR(ISBLANK('PARTICIPANT NAME LIST'!$B393),'PARTICIPANT NAME LIST'!$G393=7,'PARTICIPANT NAME LIST'!$G393=8,'PARTICIPANT NAME LIST'!$G393=9,'PARTICIPANT NAME LIST'!$G393=10,'PARTICIPANT NAME LIST'!$G393=11,'PARTICIPANT NAME LIST'!$G393=12),"",'PARTICIPANT NAME LIST'!$F393)</f>
        <v/>
      </c>
      <c r="F393" s="67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LIST'!$H393))</f>
        <v/>
      </c>
      <c r="G393" s="68" t="e">
        <f>IF(AND('PARTICIPANT NAME LIST'!$G393=3,'PARTICIPANT NAME LIST'!#REF!="C"),"ü","")</f>
        <v>#REF!</v>
      </c>
      <c r="H393" s="68" t="e">
        <f>IF(AND('PARTICIPANT NAME LIST'!$G393=4,'PARTICIPANT NAME LIST'!#REF!="C"),"ü","")</f>
        <v>#REF!</v>
      </c>
      <c r="I393" s="68" t="e">
        <f>IF(AND('PARTICIPANT NAME LIST'!$G393=5,'PARTICIPANT NAME LIST'!#REF!="C"),"ü","")</f>
        <v>#REF!</v>
      </c>
      <c r="J393" s="68" t="e">
        <f>IF(AND('PARTICIPANT NAME LIST'!$G393=6,'PARTICIPANT NAME LIST'!#REF!="C"),"ü","")</f>
        <v>#REF!</v>
      </c>
      <c r="K393" s="68" t="e">
        <f>IF(AND('PARTICIPANT NAME LIST'!$G393=3,'PARTICIPANT NAME LIST'!#REF!="E"),"ü","")</f>
        <v>#REF!</v>
      </c>
      <c r="L393" s="68" t="e">
        <f>IF(AND('PARTICIPANT NAME LIST'!$G393=4,'PARTICIPANT NAME LIST'!#REF!="E"),"ü","")</f>
        <v>#REF!</v>
      </c>
      <c r="M393" s="68" t="e">
        <f>IF(AND('PARTICIPANT NAME LIST'!$G393=5,'PARTICIPANT NAME LIST'!#REF!="E"),"ü","")</f>
        <v>#REF!</v>
      </c>
      <c r="N393" s="68" t="e">
        <f>IF(AND('PARTICIPANT NAME LIST'!$G393=6,'PARTICIPANT NAME LIST'!#REF!="E"),"ü","")</f>
        <v>#REF!</v>
      </c>
      <c r="O393" s="68" t="e">
        <f>IF(AND('PARTICIPANT NAME LIST'!$G393=3,'PARTICIPANT NAME LIST'!#REF!="M"),"ü","")</f>
        <v>#REF!</v>
      </c>
      <c r="P393" s="68" t="e">
        <f>IF(AND('PARTICIPANT NAME LIST'!$G393=4,'PARTICIPANT NAME LIST'!#REF!="M"),"ü","")</f>
        <v>#REF!</v>
      </c>
      <c r="Q393" s="68" t="e">
        <f>IF(AND('PARTICIPANT NAME LIST'!$G393=5,'PARTICIPANT NAME LIST'!#REF!="M"),"ü","")</f>
        <v>#REF!</v>
      </c>
      <c r="R393" s="68" t="e">
        <f>IF(AND('PARTICIPANT NAME LIST'!$G393=6,'PARTICIPANT NAME LIST'!#REF!="M"),"ü","")</f>
        <v>#REF!</v>
      </c>
      <c r="S393" s="52"/>
      <c r="T393" s="52"/>
      <c r="U393" s="52"/>
      <c r="V393" s="52"/>
      <c r="W393" s="52"/>
      <c r="X393" s="52"/>
      <c r="Y393" s="52"/>
      <c r="Z393" s="52"/>
    </row>
    <row r="394" spans="1:26" ht="20.25" customHeight="1">
      <c r="A394" s="63" t="str">
        <f>IF(OR(ISBLANK('PARTICIPANT NAME LIST'!$B394),'PARTICIPANT NAME LIST'!G394=7,'PARTICIPANT NAME LIST'!G394=8,'PARTICIPANT NAME LIST'!G394=9,'PARTICIPANT NAME LIST'!G394=10,'PARTICIPANT NAME LIST'!G394=11,'PARTICIPANT NAME LIST'!G394=12),"",COUNTA('PARTICIPANT NAME LIST'!$B$9:$B394)-COUNTIFS('PARTICIPANT NAME LIST'!$G$9:$G394,"&gt;=7",'PARTICIPANT NAME LIST'!$G$9:$G394,"&lt;=12"))</f>
        <v/>
      </c>
      <c r="B394" s="64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LIST'!$B394))</f>
        <v/>
      </c>
      <c r="C394" s="55"/>
      <c r="D394" s="65"/>
      <c r="E394" s="66" t="str">
        <f>IF(OR(ISBLANK('PARTICIPANT NAME LIST'!$B394),'PARTICIPANT NAME LIST'!$G394=7,'PARTICIPANT NAME LIST'!$G394=8,'PARTICIPANT NAME LIST'!$G394=9,'PARTICIPANT NAME LIST'!$G394=10,'PARTICIPANT NAME LIST'!$G394=11,'PARTICIPANT NAME LIST'!$G394=12),"",'PARTICIPANT NAME LIST'!$F394)</f>
        <v/>
      </c>
      <c r="F394" s="67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LIST'!$H394))</f>
        <v/>
      </c>
      <c r="G394" s="68" t="e">
        <f>IF(AND('PARTICIPANT NAME LIST'!$G394=3,'PARTICIPANT NAME LIST'!#REF!="C"),"ü","")</f>
        <v>#REF!</v>
      </c>
      <c r="H394" s="68" t="e">
        <f>IF(AND('PARTICIPANT NAME LIST'!$G394=4,'PARTICIPANT NAME LIST'!#REF!="C"),"ü","")</f>
        <v>#REF!</v>
      </c>
      <c r="I394" s="68" t="e">
        <f>IF(AND('PARTICIPANT NAME LIST'!$G394=5,'PARTICIPANT NAME LIST'!#REF!="C"),"ü","")</f>
        <v>#REF!</v>
      </c>
      <c r="J394" s="68" t="e">
        <f>IF(AND('PARTICIPANT NAME LIST'!$G394=6,'PARTICIPANT NAME LIST'!#REF!="C"),"ü","")</f>
        <v>#REF!</v>
      </c>
      <c r="K394" s="68" t="e">
        <f>IF(AND('PARTICIPANT NAME LIST'!$G394=3,'PARTICIPANT NAME LIST'!#REF!="E"),"ü","")</f>
        <v>#REF!</v>
      </c>
      <c r="L394" s="68" t="e">
        <f>IF(AND('PARTICIPANT NAME LIST'!$G394=4,'PARTICIPANT NAME LIST'!#REF!="E"),"ü","")</f>
        <v>#REF!</v>
      </c>
      <c r="M394" s="68" t="e">
        <f>IF(AND('PARTICIPANT NAME LIST'!$G394=5,'PARTICIPANT NAME LIST'!#REF!="E"),"ü","")</f>
        <v>#REF!</v>
      </c>
      <c r="N394" s="68" t="e">
        <f>IF(AND('PARTICIPANT NAME LIST'!$G394=6,'PARTICIPANT NAME LIST'!#REF!="E"),"ü","")</f>
        <v>#REF!</v>
      </c>
      <c r="O394" s="68" t="e">
        <f>IF(AND('PARTICIPANT NAME LIST'!$G394=3,'PARTICIPANT NAME LIST'!#REF!="M"),"ü","")</f>
        <v>#REF!</v>
      </c>
      <c r="P394" s="68" t="e">
        <f>IF(AND('PARTICIPANT NAME LIST'!$G394=4,'PARTICIPANT NAME LIST'!#REF!="M"),"ü","")</f>
        <v>#REF!</v>
      </c>
      <c r="Q394" s="68" t="e">
        <f>IF(AND('PARTICIPANT NAME LIST'!$G394=5,'PARTICIPANT NAME LIST'!#REF!="M"),"ü","")</f>
        <v>#REF!</v>
      </c>
      <c r="R394" s="68" t="e">
        <f>IF(AND('PARTICIPANT NAME LIST'!$G394=6,'PARTICIPANT NAME LIST'!#REF!="M"),"ü","")</f>
        <v>#REF!</v>
      </c>
      <c r="S394" s="52"/>
      <c r="T394" s="52"/>
      <c r="U394" s="52"/>
      <c r="V394" s="52"/>
      <c r="W394" s="52"/>
      <c r="X394" s="52"/>
      <c r="Y394" s="52"/>
      <c r="Z394" s="52"/>
    </row>
    <row r="395" spans="1:26" ht="20.25" customHeight="1">
      <c r="A395" s="63" t="str">
        <f>IF(OR(ISBLANK('PARTICIPANT NAME LIST'!$B395),'PARTICIPANT NAME LIST'!G395=7,'PARTICIPANT NAME LIST'!G395=8,'PARTICIPANT NAME LIST'!G395=9,'PARTICIPANT NAME LIST'!G395=10,'PARTICIPANT NAME LIST'!G395=11,'PARTICIPANT NAME LIST'!G395=12),"",COUNTA('PARTICIPANT NAME LIST'!$B$9:$B395)-COUNTIFS('PARTICIPANT NAME LIST'!$G$9:$G395,"&gt;=7",'PARTICIPANT NAME LIST'!$G$9:$G395,"&lt;=12"))</f>
        <v/>
      </c>
      <c r="B395" s="64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LIST'!$B395))</f>
        <v/>
      </c>
      <c r="C395" s="55"/>
      <c r="D395" s="65"/>
      <c r="E395" s="66" t="str">
        <f>IF(OR(ISBLANK('PARTICIPANT NAME LIST'!$B395),'PARTICIPANT NAME LIST'!$G395=7,'PARTICIPANT NAME LIST'!$G395=8,'PARTICIPANT NAME LIST'!$G395=9,'PARTICIPANT NAME LIST'!$G395=10,'PARTICIPANT NAME LIST'!$G395=11,'PARTICIPANT NAME LIST'!$G395=12),"",'PARTICIPANT NAME LIST'!$F395)</f>
        <v/>
      </c>
      <c r="F395" s="67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LIST'!$H395))</f>
        <v/>
      </c>
      <c r="G395" s="68" t="e">
        <f>IF(AND('PARTICIPANT NAME LIST'!$G395=3,'PARTICIPANT NAME LIST'!#REF!="C"),"ü","")</f>
        <v>#REF!</v>
      </c>
      <c r="H395" s="68" t="e">
        <f>IF(AND('PARTICIPANT NAME LIST'!$G395=4,'PARTICIPANT NAME LIST'!#REF!="C"),"ü","")</f>
        <v>#REF!</v>
      </c>
      <c r="I395" s="68" t="e">
        <f>IF(AND('PARTICIPANT NAME LIST'!$G395=5,'PARTICIPANT NAME LIST'!#REF!="C"),"ü","")</f>
        <v>#REF!</v>
      </c>
      <c r="J395" s="68" t="e">
        <f>IF(AND('PARTICIPANT NAME LIST'!$G395=6,'PARTICIPANT NAME LIST'!#REF!="C"),"ü","")</f>
        <v>#REF!</v>
      </c>
      <c r="K395" s="68" t="e">
        <f>IF(AND('PARTICIPANT NAME LIST'!$G395=3,'PARTICIPANT NAME LIST'!#REF!="E"),"ü","")</f>
        <v>#REF!</v>
      </c>
      <c r="L395" s="68" t="e">
        <f>IF(AND('PARTICIPANT NAME LIST'!$G395=4,'PARTICIPANT NAME LIST'!#REF!="E"),"ü","")</f>
        <v>#REF!</v>
      </c>
      <c r="M395" s="68" t="e">
        <f>IF(AND('PARTICIPANT NAME LIST'!$G395=5,'PARTICIPANT NAME LIST'!#REF!="E"),"ü","")</f>
        <v>#REF!</v>
      </c>
      <c r="N395" s="68" t="e">
        <f>IF(AND('PARTICIPANT NAME LIST'!$G395=6,'PARTICIPANT NAME LIST'!#REF!="E"),"ü","")</f>
        <v>#REF!</v>
      </c>
      <c r="O395" s="68" t="e">
        <f>IF(AND('PARTICIPANT NAME LIST'!$G395=3,'PARTICIPANT NAME LIST'!#REF!="M"),"ü","")</f>
        <v>#REF!</v>
      </c>
      <c r="P395" s="68" t="e">
        <f>IF(AND('PARTICIPANT NAME LIST'!$G395=4,'PARTICIPANT NAME LIST'!#REF!="M"),"ü","")</f>
        <v>#REF!</v>
      </c>
      <c r="Q395" s="68" t="e">
        <f>IF(AND('PARTICIPANT NAME LIST'!$G395=5,'PARTICIPANT NAME LIST'!#REF!="M"),"ü","")</f>
        <v>#REF!</v>
      </c>
      <c r="R395" s="68" t="e">
        <f>IF(AND('PARTICIPANT NAME LIST'!$G395=6,'PARTICIPANT NAME LIST'!#REF!="M"),"ü","")</f>
        <v>#REF!</v>
      </c>
      <c r="S395" s="52"/>
      <c r="T395" s="52"/>
      <c r="U395" s="52"/>
      <c r="V395" s="52"/>
      <c r="W395" s="52"/>
      <c r="X395" s="52"/>
      <c r="Y395" s="52"/>
      <c r="Z395" s="52"/>
    </row>
    <row r="396" spans="1:26" ht="20.25" customHeight="1">
      <c r="A396" s="63" t="str">
        <f>IF(OR(ISBLANK('PARTICIPANT NAME LIST'!$B396),'PARTICIPANT NAME LIST'!G396=7,'PARTICIPANT NAME LIST'!G396=8,'PARTICIPANT NAME LIST'!G396=9,'PARTICIPANT NAME LIST'!G396=10,'PARTICIPANT NAME LIST'!G396=11,'PARTICIPANT NAME LIST'!G396=12),"",COUNTA('PARTICIPANT NAME LIST'!$B$9:$B396)-COUNTIFS('PARTICIPANT NAME LIST'!$G$9:$G396,"&gt;=7",'PARTICIPANT NAME LIST'!$G$9:$G396,"&lt;=12"))</f>
        <v/>
      </c>
      <c r="B396" s="64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LIST'!$B396))</f>
        <v/>
      </c>
      <c r="C396" s="55"/>
      <c r="D396" s="65"/>
      <c r="E396" s="66" t="str">
        <f>IF(OR(ISBLANK('PARTICIPANT NAME LIST'!$B396),'PARTICIPANT NAME LIST'!$G396=7,'PARTICIPANT NAME LIST'!$G396=8,'PARTICIPANT NAME LIST'!$G396=9,'PARTICIPANT NAME LIST'!$G396=10,'PARTICIPANT NAME LIST'!$G396=11,'PARTICIPANT NAME LIST'!$G396=12),"",'PARTICIPANT NAME LIST'!$F396)</f>
        <v/>
      </c>
      <c r="F396" s="67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LIST'!$H396))</f>
        <v/>
      </c>
      <c r="G396" s="68" t="e">
        <f>IF(AND('PARTICIPANT NAME LIST'!$G396=3,'PARTICIPANT NAME LIST'!#REF!="C"),"ü","")</f>
        <v>#REF!</v>
      </c>
      <c r="H396" s="68" t="e">
        <f>IF(AND('PARTICIPANT NAME LIST'!$G396=4,'PARTICIPANT NAME LIST'!#REF!="C"),"ü","")</f>
        <v>#REF!</v>
      </c>
      <c r="I396" s="68" t="e">
        <f>IF(AND('PARTICIPANT NAME LIST'!$G396=5,'PARTICIPANT NAME LIST'!#REF!="C"),"ü","")</f>
        <v>#REF!</v>
      </c>
      <c r="J396" s="68" t="e">
        <f>IF(AND('PARTICIPANT NAME LIST'!$G396=6,'PARTICIPANT NAME LIST'!#REF!="C"),"ü","")</f>
        <v>#REF!</v>
      </c>
      <c r="K396" s="68" t="e">
        <f>IF(AND('PARTICIPANT NAME LIST'!$G396=3,'PARTICIPANT NAME LIST'!#REF!="E"),"ü","")</f>
        <v>#REF!</v>
      </c>
      <c r="L396" s="68" t="e">
        <f>IF(AND('PARTICIPANT NAME LIST'!$G396=4,'PARTICIPANT NAME LIST'!#REF!="E"),"ü","")</f>
        <v>#REF!</v>
      </c>
      <c r="M396" s="68" t="e">
        <f>IF(AND('PARTICIPANT NAME LIST'!$G396=5,'PARTICIPANT NAME LIST'!#REF!="E"),"ü","")</f>
        <v>#REF!</v>
      </c>
      <c r="N396" s="68" t="e">
        <f>IF(AND('PARTICIPANT NAME LIST'!$G396=6,'PARTICIPANT NAME LIST'!#REF!="E"),"ü","")</f>
        <v>#REF!</v>
      </c>
      <c r="O396" s="68" t="e">
        <f>IF(AND('PARTICIPANT NAME LIST'!$G396=3,'PARTICIPANT NAME LIST'!#REF!="M"),"ü","")</f>
        <v>#REF!</v>
      </c>
      <c r="P396" s="68" t="e">
        <f>IF(AND('PARTICIPANT NAME LIST'!$G396=4,'PARTICIPANT NAME LIST'!#REF!="M"),"ü","")</f>
        <v>#REF!</v>
      </c>
      <c r="Q396" s="68" t="e">
        <f>IF(AND('PARTICIPANT NAME LIST'!$G396=5,'PARTICIPANT NAME LIST'!#REF!="M"),"ü","")</f>
        <v>#REF!</v>
      </c>
      <c r="R396" s="68" t="e">
        <f>IF(AND('PARTICIPANT NAME LIST'!$G396=6,'PARTICIPANT NAME LIST'!#REF!="M"),"ü","")</f>
        <v>#REF!</v>
      </c>
      <c r="S396" s="52"/>
      <c r="T396" s="52"/>
      <c r="U396" s="52"/>
      <c r="V396" s="52"/>
      <c r="W396" s="52"/>
      <c r="X396" s="52"/>
      <c r="Y396" s="52"/>
      <c r="Z396" s="52"/>
    </row>
    <row r="397" spans="1:26" ht="20.25" customHeight="1">
      <c r="A397" s="63" t="str">
        <f>IF(OR(ISBLANK('PARTICIPANT NAME LIST'!$B397),'PARTICIPANT NAME LIST'!G397=7,'PARTICIPANT NAME LIST'!G397=8,'PARTICIPANT NAME LIST'!G397=9,'PARTICIPANT NAME LIST'!G397=10,'PARTICIPANT NAME LIST'!G397=11,'PARTICIPANT NAME LIST'!G397=12),"",COUNTA('PARTICIPANT NAME LIST'!$B$9:$B397)-COUNTIFS('PARTICIPANT NAME LIST'!$G$9:$G397,"&gt;=7",'PARTICIPANT NAME LIST'!$G$9:$G397,"&lt;=12"))</f>
        <v/>
      </c>
      <c r="B397" s="64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LIST'!$B397))</f>
        <v/>
      </c>
      <c r="C397" s="55"/>
      <c r="D397" s="65"/>
      <c r="E397" s="66" t="str">
        <f>IF(OR(ISBLANK('PARTICIPANT NAME LIST'!$B397),'PARTICIPANT NAME LIST'!$G397=7,'PARTICIPANT NAME LIST'!$G397=8,'PARTICIPANT NAME LIST'!$G397=9,'PARTICIPANT NAME LIST'!$G397=10,'PARTICIPANT NAME LIST'!$G397=11,'PARTICIPANT NAME LIST'!$G397=12),"",'PARTICIPANT NAME LIST'!$F397)</f>
        <v/>
      </c>
      <c r="F397" s="67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LIST'!$H397))</f>
        <v/>
      </c>
      <c r="G397" s="68" t="e">
        <f>IF(AND('PARTICIPANT NAME LIST'!$G397=3,'PARTICIPANT NAME LIST'!#REF!="C"),"ü","")</f>
        <v>#REF!</v>
      </c>
      <c r="H397" s="68" t="e">
        <f>IF(AND('PARTICIPANT NAME LIST'!$G397=4,'PARTICIPANT NAME LIST'!#REF!="C"),"ü","")</f>
        <v>#REF!</v>
      </c>
      <c r="I397" s="68" t="e">
        <f>IF(AND('PARTICIPANT NAME LIST'!$G397=5,'PARTICIPANT NAME LIST'!#REF!="C"),"ü","")</f>
        <v>#REF!</v>
      </c>
      <c r="J397" s="68" t="e">
        <f>IF(AND('PARTICIPANT NAME LIST'!$G397=6,'PARTICIPANT NAME LIST'!#REF!="C"),"ü","")</f>
        <v>#REF!</v>
      </c>
      <c r="K397" s="68" t="e">
        <f>IF(AND('PARTICIPANT NAME LIST'!$G397=3,'PARTICIPANT NAME LIST'!#REF!="E"),"ü","")</f>
        <v>#REF!</v>
      </c>
      <c r="L397" s="68" t="e">
        <f>IF(AND('PARTICIPANT NAME LIST'!$G397=4,'PARTICIPANT NAME LIST'!#REF!="E"),"ü","")</f>
        <v>#REF!</v>
      </c>
      <c r="M397" s="68" t="e">
        <f>IF(AND('PARTICIPANT NAME LIST'!$G397=5,'PARTICIPANT NAME LIST'!#REF!="E"),"ü","")</f>
        <v>#REF!</v>
      </c>
      <c r="N397" s="68" t="e">
        <f>IF(AND('PARTICIPANT NAME LIST'!$G397=6,'PARTICIPANT NAME LIST'!#REF!="E"),"ü","")</f>
        <v>#REF!</v>
      </c>
      <c r="O397" s="68" t="e">
        <f>IF(AND('PARTICIPANT NAME LIST'!$G397=3,'PARTICIPANT NAME LIST'!#REF!="M"),"ü","")</f>
        <v>#REF!</v>
      </c>
      <c r="P397" s="68" t="e">
        <f>IF(AND('PARTICIPANT NAME LIST'!$G397=4,'PARTICIPANT NAME LIST'!#REF!="M"),"ü","")</f>
        <v>#REF!</v>
      </c>
      <c r="Q397" s="68" t="e">
        <f>IF(AND('PARTICIPANT NAME LIST'!$G397=5,'PARTICIPANT NAME LIST'!#REF!="M"),"ü","")</f>
        <v>#REF!</v>
      </c>
      <c r="R397" s="68" t="e">
        <f>IF(AND('PARTICIPANT NAME LIST'!$G397=6,'PARTICIPANT NAME LIST'!#REF!="M"),"ü","")</f>
        <v>#REF!</v>
      </c>
      <c r="S397" s="52"/>
      <c r="T397" s="52"/>
      <c r="U397" s="52"/>
      <c r="V397" s="52"/>
      <c r="W397" s="52"/>
      <c r="X397" s="52"/>
      <c r="Y397" s="52"/>
      <c r="Z397" s="52"/>
    </row>
    <row r="398" spans="1:26" ht="20.25" customHeight="1">
      <c r="A398" s="63" t="str">
        <f>IF(OR(ISBLANK('PARTICIPANT NAME LIST'!$B398),'PARTICIPANT NAME LIST'!G398=7,'PARTICIPANT NAME LIST'!G398=8,'PARTICIPANT NAME LIST'!G398=9,'PARTICIPANT NAME LIST'!G398=10,'PARTICIPANT NAME LIST'!G398=11,'PARTICIPANT NAME LIST'!G398=12),"",COUNTA('PARTICIPANT NAME LIST'!$B$9:$B398)-COUNTIFS('PARTICIPANT NAME LIST'!$G$9:$G398,"&gt;=7",'PARTICIPANT NAME LIST'!$G$9:$G398,"&lt;=12"))</f>
        <v/>
      </c>
      <c r="B398" s="64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LIST'!$B398))</f>
        <v/>
      </c>
      <c r="C398" s="55"/>
      <c r="D398" s="65"/>
      <c r="E398" s="66" t="str">
        <f>IF(OR(ISBLANK('PARTICIPANT NAME LIST'!$B398),'PARTICIPANT NAME LIST'!$G398=7,'PARTICIPANT NAME LIST'!$G398=8,'PARTICIPANT NAME LIST'!$G398=9,'PARTICIPANT NAME LIST'!$G398=10,'PARTICIPANT NAME LIST'!$G398=11,'PARTICIPANT NAME LIST'!$G398=12),"",'PARTICIPANT NAME LIST'!$F398)</f>
        <v/>
      </c>
      <c r="F398" s="67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LIST'!$H398))</f>
        <v/>
      </c>
      <c r="G398" s="68" t="e">
        <f>IF(AND('PARTICIPANT NAME LIST'!$G398=3,'PARTICIPANT NAME LIST'!#REF!="C"),"ü","")</f>
        <v>#REF!</v>
      </c>
      <c r="H398" s="68" t="e">
        <f>IF(AND('PARTICIPANT NAME LIST'!$G398=4,'PARTICIPANT NAME LIST'!#REF!="C"),"ü","")</f>
        <v>#REF!</v>
      </c>
      <c r="I398" s="68" t="e">
        <f>IF(AND('PARTICIPANT NAME LIST'!$G398=5,'PARTICIPANT NAME LIST'!#REF!="C"),"ü","")</f>
        <v>#REF!</v>
      </c>
      <c r="J398" s="68" t="e">
        <f>IF(AND('PARTICIPANT NAME LIST'!$G398=6,'PARTICIPANT NAME LIST'!#REF!="C"),"ü","")</f>
        <v>#REF!</v>
      </c>
      <c r="K398" s="68" t="e">
        <f>IF(AND('PARTICIPANT NAME LIST'!$G398=3,'PARTICIPANT NAME LIST'!#REF!="E"),"ü","")</f>
        <v>#REF!</v>
      </c>
      <c r="L398" s="68" t="e">
        <f>IF(AND('PARTICIPANT NAME LIST'!$G398=4,'PARTICIPANT NAME LIST'!#REF!="E"),"ü","")</f>
        <v>#REF!</v>
      </c>
      <c r="M398" s="68" t="e">
        <f>IF(AND('PARTICIPANT NAME LIST'!$G398=5,'PARTICIPANT NAME LIST'!#REF!="E"),"ü","")</f>
        <v>#REF!</v>
      </c>
      <c r="N398" s="68" t="e">
        <f>IF(AND('PARTICIPANT NAME LIST'!$G398=6,'PARTICIPANT NAME LIST'!#REF!="E"),"ü","")</f>
        <v>#REF!</v>
      </c>
      <c r="O398" s="68" t="e">
        <f>IF(AND('PARTICIPANT NAME LIST'!$G398=3,'PARTICIPANT NAME LIST'!#REF!="M"),"ü","")</f>
        <v>#REF!</v>
      </c>
      <c r="P398" s="68" t="e">
        <f>IF(AND('PARTICIPANT NAME LIST'!$G398=4,'PARTICIPANT NAME LIST'!#REF!="M"),"ü","")</f>
        <v>#REF!</v>
      </c>
      <c r="Q398" s="68" t="e">
        <f>IF(AND('PARTICIPANT NAME LIST'!$G398=5,'PARTICIPANT NAME LIST'!#REF!="M"),"ü","")</f>
        <v>#REF!</v>
      </c>
      <c r="R398" s="68" t="e">
        <f>IF(AND('PARTICIPANT NAME LIST'!$G398=6,'PARTICIPANT NAME LIST'!#REF!="M"),"ü","")</f>
        <v>#REF!</v>
      </c>
      <c r="S398" s="52"/>
      <c r="T398" s="52"/>
      <c r="U398" s="52"/>
      <c r="V398" s="52"/>
      <c r="W398" s="52"/>
      <c r="X398" s="52"/>
      <c r="Y398" s="52"/>
      <c r="Z398" s="52"/>
    </row>
    <row r="399" spans="1:26" ht="20.25" customHeight="1">
      <c r="A399" s="63" t="str">
        <f>IF(OR(ISBLANK('PARTICIPANT NAME LIST'!$B399),'PARTICIPANT NAME LIST'!G399=7,'PARTICIPANT NAME LIST'!G399=8,'PARTICIPANT NAME LIST'!G399=9,'PARTICIPANT NAME LIST'!G399=10,'PARTICIPANT NAME LIST'!G399=11,'PARTICIPANT NAME LIST'!G399=12),"",COUNTA('PARTICIPANT NAME LIST'!$B$9:$B399)-COUNTIFS('PARTICIPANT NAME LIST'!$G$9:$G399,"&gt;=7",'PARTICIPANT NAME LIST'!$G$9:$G399,"&lt;=12"))</f>
        <v/>
      </c>
      <c r="B399" s="64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LIST'!$B399))</f>
        <v/>
      </c>
      <c r="C399" s="55"/>
      <c r="D399" s="65"/>
      <c r="E399" s="66" t="str">
        <f>IF(OR(ISBLANK('PARTICIPANT NAME LIST'!$B399),'PARTICIPANT NAME LIST'!$G399=7,'PARTICIPANT NAME LIST'!$G399=8,'PARTICIPANT NAME LIST'!$G399=9,'PARTICIPANT NAME LIST'!$G399=10,'PARTICIPANT NAME LIST'!$G399=11,'PARTICIPANT NAME LIST'!$G399=12),"",'PARTICIPANT NAME LIST'!$F399)</f>
        <v/>
      </c>
      <c r="F399" s="67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LIST'!$H399))</f>
        <v/>
      </c>
      <c r="G399" s="68" t="e">
        <f>IF(AND('PARTICIPANT NAME LIST'!$G399=3,'PARTICIPANT NAME LIST'!#REF!="C"),"ü","")</f>
        <v>#REF!</v>
      </c>
      <c r="H399" s="68" t="e">
        <f>IF(AND('PARTICIPANT NAME LIST'!$G399=4,'PARTICIPANT NAME LIST'!#REF!="C"),"ü","")</f>
        <v>#REF!</v>
      </c>
      <c r="I399" s="68" t="e">
        <f>IF(AND('PARTICIPANT NAME LIST'!$G399=5,'PARTICIPANT NAME LIST'!#REF!="C"),"ü","")</f>
        <v>#REF!</v>
      </c>
      <c r="J399" s="68" t="e">
        <f>IF(AND('PARTICIPANT NAME LIST'!$G399=6,'PARTICIPANT NAME LIST'!#REF!="C"),"ü","")</f>
        <v>#REF!</v>
      </c>
      <c r="K399" s="68" t="e">
        <f>IF(AND('PARTICIPANT NAME LIST'!$G399=3,'PARTICIPANT NAME LIST'!#REF!="E"),"ü","")</f>
        <v>#REF!</v>
      </c>
      <c r="L399" s="68" t="e">
        <f>IF(AND('PARTICIPANT NAME LIST'!$G399=4,'PARTICIPANT NAME LIST'!#REF!="E"),"ü","")</f>
        <v>#REF!</v>
      </c>
      <c r="M399" s="68" t="e">
        <f>IF(AND('PARTICIPANT NAME LIST'!$G399=5,'PARTICIPANT NAME LIST'!#REF!="E"),"ü","")</f>
        <v>#REF!</v>
      </c>
      <c r="N399" s="68" t="e">
        <f>IF(AND('PARTICIPANT NAME LIST'!$G399=6,'PARTICIPANT NAME LIST'!#REF!="E"),"ü","")</f>
        <v>#REF!</v>
      </c>
      <c r="O399" s="68" t="e">
        <f>IF(AND('PARTICIPANT NAME LIST'!$G399=3,'PARTICIPANT NAME LIST'!#REF!="M"),"ü","")</f>
        <v>#REF!</v>
      </c>
      <c r="P399" s="68" t="e">
        <f>IF(AND('PARTICIPANT NAME LIST'!$G399=4,'PARTICIPANT NAME LIST'!#REF!="M"),"ü","")</f>
        <v>#REF!</v>
      </c>
      <c r="Q399" s="68" t="e">
        <f>IF(AND('PARTICIPANT NAME LIST'!$G399=5,'PARTICIPANT NAME LIST'!#REF!="M"),"ü","")</f>
        <v>#REF!</v>
      </c>
      <c r="R399" s="68" t="e">
        <f>IF(AND('PARTICIPANT NAME LIST'!$G399=6,'PARTICIPANT NAME LIST'!#REF!="M"),"ü","")</f>
        <v>#REF!</v>
      </c>
      <c r="S399" s="52"/>
      <c r="T399" s="52"/>
      <c r="U399" s="52"/>
      <c r="V399" s="52"/>
      <c r="W399" s="52"/>
      <c r="X399" s="52"/>
      <c r="Y399" s="52"/>
      <c r="Z399" s="52"/>
    </row>
    <row r="400" spans="1:26" ht="20.25" customHeight="1">
      <c r="A400" s="63" t="str">
        <f>IF(OR(ISBLANK('PARTICIPANT NAME LIST'!$B400),'PARTICIPANT NAME LIST'!G400=7,'PARTICIPANT NAME LIST'!G400=8,'PARTICIPANT NAME LIST'!G400=9,'PARTICIPANT NAME LIST'!G400=10,'PARTICIPANT NAME LIST'!G400=11,'PARTICIPANT NAME LIST'!G400=12),"",COUNTA('PARTICIPANT NAME LIST'!$B$9:$B400)-COUNTIFS('PARTICIPANT NAME LIST'!$G$9:$G400,"&gt;=7",'PARTICIPANT NAME LIST'!$G$9:$G400,"&lt;=12"))</f>
        <v/>
      </c>
      <c r="B400" s="64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LIST'!$B400))</f>
        <v/>
      </c>
      <c r="C400" s="55"/>
      <c r="D400" s="65"/>
      <c r="E400" s="66" t="str">
        <f>IF(OR(ISBLANK('PARTICIPANT NAME LIST'!$B400),'PARTICIPANT NAME LIST'!$G400=7,'PARTICIPANT NAME LIST'!$G400=8,'PARTICIPANT NAME LIST'!$G400=9,'PARTICIPANT NAME LIST'!$G400=10,'PARTICIPANT NAME LIST'!$G400=11,'PARTICIPANT NAME LIST'!$G400=12),"",'PARTICIPANT NAME LIST'!$F400)</f>
        <v/>
      </c>
      <c r="F400" s="67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LIST'!$H400))</f>
        <v/>
      </c>
      <c r="G400" s="68" t="e">
        <f>IF(AND('PARTICIPANT NAME LIST'!$G400=3,'PARTICIPANT NAME LIST'!#REF!="C"),"ü","")</f>
        <v>#REF!</v>
      </c>
      <c r="H400" s="68" t="e">
        <f>IF(AND('PARTICIPANT NAME LIST'!$G400=4,'PARTICIPANT NAME LIST'!#REF!="C"),"ü","")</f>
        <v>#REF!</v>
      </c>
      <c r="I400" s="68" t="e">
        <f>IF(AND('PARTICIPANT NAME LIST'!$G400=5,'PARTICIPANT NAME LIST'!#REF!="C"),"ü","")</f>
        <v>#REF!</v>
      </c>
      <c r="J400" s="68" t="e">
        <f>IF(AND('PARTICIPANT NAME LIST'!$G400=6,'PARTICIPANT NAME LIST'!#REF!="C"),"ü","")</f>
        <v>#REF!</v>
      </c>
      <c r="K400" s="68" t="e">
        <f>IF(AND('PARTICIPANT NAME LIST'!$G400=3,'PARTICIPANT NAME LIST'!#REF!="E"),"ü","")</f>
        <v>#REF!</v>
      </c>
      <c r="L400" s="68" t="e">
        <f>IF(AND('PARTICIPANT NAME LIST'!$G400=4,'PARTICIPANT NAME LIST'!#REF!="E"),"ü","")</f>
        <v>#REF!</v>
      </c>
      <c r="M400" s="68" t="e">
        <f>IF(AND('PARTICIPANT NAME LIST'!$G400=5,'PARTICIPANT NAME LIST'!#REF!="E"),"ü","")</f>
        <v>#REF!</v>
      </c>
      <c r="N400" s="68" t="e">
        <f>IF(AND('PARTICIPANT NAME LIST'!$G400=6,'PARTICIPANT NAME LIST'!#REF!="E"),"ü","")</f>
        <v>#REF!</v>
      </c>
      <c r="O400" s="68" t="e">
        <f>IF(AND('PARTICIPANT NAME LIST'!$G400=3,'PARTICIPANT NAME LIST'!#REF!="M"),"ü","")</f>
        <v>#REF!</v>
      </c>
      <c r="P400" s="68" t="e">
        <f>IF(AND('PARTICIPANT NAME LIST'!$G400=4,'PARTICIPANT NAME LIST'!#REF!="M"),"ü","")</f>
        <v>#REF!</v>
      </c>
      <c r="Q400" s="68" t="e">
        <f>IF(AND('PARTICIPANT NAME LIST'!$G400=5,'PARTICIPANT NAME LIST'!#REF!="M"),"ü","")</f>
        <v>#REF!</v>
      </c>
      <c r="R400" s="68" t="e">
        <f>IF(AND('PARTICIPANT NAME LIST'!$G400=6,'PARTICIPANT NAME LIST'!#REF!="M"),"ü","")</f>
        <v>#REF!</v>
      </c>
      <c r="S400" s="52"/>
      <c r="T400" s="52"/>
      <c r="U400" s="52"/>
      <c r="V400" s="52"/>
      <c r="W400" s="52"/>
      <c r="X400" s="52"/>
      <c r="Y400" s="52"/>
      <c r="Z400" s="52"/>
    </row>
    <row r="401" spans="1:26" ht="20.25" customHeight="1">
      <c r="A401" s="63" t="str">
        <f>IF(OR(ISBLANK('PARTICIPANT NAME LIST'!$B401),'PARTICIPANT NAME LIST'!G401=7,'PARTICIPANT NAME LIST'!G401=8,'PARTICIPANT NAME LIST'!G401=9,'PARTICIPANT NAME LIST'!G401=10,'PARTICIPANT NAME LIST'!G401=11,'PARTICIPANT NAME LIST'!G401=12),"",COUNTA('PARTICIPANT NAME LIST'!$B$9:$B401)-COUNTIFS('PARTICIPANT NAME LIST'!$G$9:$G401,"&gt;=7",'PARTICIPANT NAME LIST'!$G$9:$G401,"&lt;=12"))</f>
        <v/>
      </c>
      <c r="B401" s="64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LIST'!$B401))</f>
        <v/>
      </c>
      <c r="C401" s="55"/>
      <c r="D401" s="65"/>
      <c r="E401" s="66" t="str">
        <f>IF(OR(ISBLANK('PARTICIPANT NAME LIST'!$B401),'PARTICIPANT NAME LIST'!$G401=7,'PARTICIPANT NAME LIST'!$G401=8,'PARTICIPANT NAME LIST'!$G401=9,'PARTICIPANT NAME LIST'!$G401=10,'PARTICIPANT NAME LIST'!$G401=11,'PARTICIPANT NAME LIST'!$G401=12),"",'PARTICIPANT NAME LIST'!$F401)</f>
        <v/>
      </c>
      <c r="F401" s="67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LIST'!$H401))</f>
        <v/>
      </c>
      <c r="G401" s="68" t="e">
        <f>IF(AND('PARTICIPANT NAME LIST'!$G401=3,'PARTICIPANT NAME LIST'!#REF!="C"),"ü","")</f>
        <v>#REF!</v>
      </c>
      <c r="H401" s="68" t="e">
        <f>IF(AND('PARTICIPANT NAME LIST'!$G401=4,'PARTICIPANT NAME LIST'!#REF!="C"),"ü","")</f>
        <v>#REF!</v>
      </c>
      <c r="I401" s="68" t="e">
        <f>IF(AND('PARTICIPANT NAME LIST'!$G401=5,'PARTICIPANT NAME LIST'!#REF!="C"),"ü","")</f>
        <v>#REF!</v>
      </c>
      <c r="J401" s="68" t="e">
        <f>IF(AND('PARTICIPANT NAME LIST'!$G401=6,'PARTICIPANT NAME LIST'!#REF!="C"),"ü","")</f>
        <v>#REF!</v>
      </c>
      <c r="K401" s="68" t="e">
        <f>IF(AND('PARTICIPANT NAME LIST'!$G401=3,'PARTICIPANT NAME LIST'!#REF!="E"),"ü","")</f>
        <v>#REF!</v>
      </c>
      <c r="L401" s="68" t="e">
        <f>IF(AND('PARTICIPANT NAME LIST'!$G401=4,'PARTICIPANT NAME LIST'!#REF!="E"),"ü","")</f>
        <v>#REF!</v>
      </c>
      <c r="M401" s="68" t="e">
        <f>IF(AND('PARTICIPANT NAME LIST'!$G401=5,'PARTICIPANT NAME LIST'!#REF!="E"),"ü","")</f>
        <v>#REF!</v>
      </c>
      <c r="N401" s="68" t="e">
        <f>IF(AND('PARTICIPANT NAME LIST'!$G401=6,'PARTICIPANT NAME LIST'!#REF!="E"),"ü","")</f>
        <v>#REF!</v>
      </c>
      <c r="O401" s="68" t="e">
        <f>IF(AND('PARTICIPANT NAME LIST'!$G401=3,'PARTICIPANT NAME LIST'!#REF!="M"),"ü","")</f>
        <v>#REF!</v>
      </c>
      <c r="P401" s="68" t="e">
        <f>IF(AND('PARTICIPANT NAME LIST'!$G401=4,'PARTICIPANT NAME LIST'!#REF!="M"),"ü","")</f>
        <v>#REF!</v>
      </c>
      <c r="Q401" s="68" t="e">
        <f>IF(AND('PARTICIPANT NAME LIST'!$G401=5,'PARTICIPANT NAME LIST'!#REF!="M"),"ü","")</f>
        <v>#REF!</v>
      </c>
      <c r="R401" s="68" t="e">
        <f>IF(AND('PARTICIPANT NAME LIST'!$G401=6,'PARTICIPANT NAME LIST'!#REF!="M"),"ü","")</f>
        <v>#REF!</v>
      </c>
      <c r="S401" s="52"/>
      <c r="T401" s="52"/>
      <c r="U401" s="52"/>
      <c r="V401" s="52"/>
      <c r="W401" s="52"/>
      <c r="X401" s="52"/>
      <c r="Y401" s="52"/>
      <c r="Z401" s="52"/>
    </row>
    <row r="402" spans="1:26" ht="20.25" customHeight="1">
      <c r="A402" s="63" t="str">
        <f>IF(OR(ISBLANK('PARTICIPANT NAME LIST'!$B402),'PARTICIPANT NAME LIST'!G402=7,'PARTICIPANT NAME LIST'!G402=8,'PARTICIPANT NAME LIST'!G402=9,'PARTICIPANT NAME LIST'!G402=10,'PARTICIPANT NAME LIST'!G402=11,'PARTICIPANT NAME LIST'!G402=12),"",COUNTA('PARTICIPANT NAME LIST'!$B$9:$B402)-COUNTIFS('PARTICIPANT NAME LIST'!$G$9:$G402,"&gt;=7",'PARTICIPANT NAME LIST'!$G$9:$G402,"&lt;=12"))</f>
        <v/>
      </c>
      <c r="B402" s="64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LIST'!$B402))</f>
        <v/>
      </c>
      <c r="C402" s="55"/>
      <c r="D402" s="65"/>
      <c r="E402" s="66" t="str">
        <f>IF(OR(ISBLANK('PARTICIPANT NAME LIST'!$B402),'PARTICIPANT NAME LIST'!$G402=7,'PARTICIPANT NAME LIST'!$G402=8,'PARTICIPANT NAME LIST'!$G402=9,'PARTICIPANT NAME LIST'!$G402=10,'PARTICIPANT NAME LIST'!$G402=11,'PARTICIPANT NAME LIST'!$G402=12),"",'PARTICIPANT NAME LIST'!$F402)</f>
        <v/>
      </c>
      <c r="F402" s="67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LIST'!$H402))</f>
        <v/>
      </c>
      <c r="G402" s="68" t="e">
        <f>IF(AND('PARTICIPANT NAME LIST'!$G402=3,'PARTICIPANT NAME LIST'!#REF!="C"),"ü","")</f>
        <v>#REF!</v>
      </c>
      <c r="H402" s="68" t="e">
        <f>IF(AND('PARTICIPANT NAME LIST'!$G402=4,'PARTICIPANT NAME LIST'!#REF!="C"),"ü","")</f>
        <v>#REF!</v>
      </c>
      <c r="I402" s="68" t="e">
        <f>IF(AND('PARTICIPANT NAME LIST'!$G402=5,'PARTICIPANT NAME LIST'!#REF!="C"),"ü","")</f>
        <v>#REF!</v>
      </c>
      <c r="J402" s="68" t="e">
        <f>IF(AND('PARTICIPANT NAME LIST'!$G402=6,'PARTICIPANT NAME LIST'!#REF!="C"),"ü","")</f>
        <v>#REF!</v>
      </c>
      <c r="K402" s="68" t="e">
        <f>IF(AND('PARTICIPANT NAME LIST'!$G402=3,'PARTICIPANT NAME LIST'!#REF!="E"),"ü","")</f>
        <v>#REF!</v>
      </c>
      <c r="L402" s="68" t="e">
        <f>IF(AND('PARTICIPANT NAME LIST'!$G402=4,'PARTICIPANT NAME LIST'!#REF!="E"),"ü","")</f>
        <v>#REF!</v>
      </c>
      <c r="M402" s="68" t="e">
        <f>IF(AND('PARTICIPANT NAME LIST'!$G402=5,'PARTICIPANT NAME LIST'!#REF!="E"),"ü","")</f>
        <v>#REF!</v>
      </c>
      <c r="N402" s="68" t="e">
        <f>IF(AND('PARTICIPANT NAME LIST'!$G402=6,'PARTICIPANT NAME LIST'!#REF!="E"),"ü","")</f>
        <v>#REF!</v>
      </c>
      <c r="O402" s="68" t="e">
        <f>IF(AND('PARTICIPANT NAME LIST'!$G402=3,'PARTICIPANT NAME LIST'!#REF!="M"),"ü","")</f>
        <v>#REF!</v>
      </c>
      <c r="P402" s="68" t="e">
        <f>IF(AND('PARTICIPANT NAME LIST'!$G402=4,'PARTICIPANT NAME LIST'!#REF!="M"),"ü","")</f>
        <v>#REF!</v>
      </c>
      <c r="Q402" s="68" t="e">
        <f>IF(AND('PARTICIPANT NAME LIST'!$G402=5,'PARTICIPANT NAME LIST'!#REF!="M"),"ü","")</f>
        <v>#REF!</v>
      </c>
      <c r="R402" s="68" t="e">
        <f>IF(AND('PARTICIPANT NAME LIST'!$G402=6,'PARTICIPANT NAME LIST'!#REF!="M"),"ü","")</f>
        <v>#REF!</v>
      </c>
      <c r="S402" s="52"/>
      <c r="T402" s="52"/>
      <c r="U402" s="52"/>
      <c r="V402" s="52"/>
      <c r="W402" s="52"/>
      <c r="X402" s="52"/>
      <c r="Y402" s="52"/>
      <c r="Z402" s="52"/>
    </row>
    <row r="403" spans="1:26" ht="20.25" customHeight="1">
      <c r="A403" s="63" t="str">
        <f>IF(OR(ISBLANK('PARTICIPANT NAME LIST'!$B403),'PARTICIPANT NAME LIST'!G403=7,'PARTICIPANT NAME LIST'!G403=8,'PARTICIPANT NAME LIST'!G403=9,'PARTICIPANT NAME LIST'!G403=10,'PARTICIPANT NAME LIST'!G403=11,'PARTICIPANT NAME LIST'!G403=12),"",COUNTA('PARTICIPANT NAME LIST'!$B$9:$B403)-COUNTIFS('PARTICIPANT NAME LIST'!$G$9:$G403,"&gt;=7",'PARTICIPANT NAME LIST'!$G$9:$G403,"&lt;=12"))</f>
        <v/>
      </c>
      <c r="B403" s="64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LIST'!$B403))</f>
        <v/>
      </c>
      <c r="C403" s="55"/>
      <c r="D403" s="65"/>
      <c r="E403" s="66" t="str">
        <f>IF(OR(ISBLANK('PARTICIPANT NAME LIST'!$B403),'PARTICIPANT NAME LIST'!$G403=7,'PARTICIPANT NAME LIST'!$G403=8,'PARTICIPANT NAME LIST'!$G403=9,'PARTICIPANT NAME LIST'!$G403=10,'PARTICIPANT NAME LIST'!$G403=11,'PARTICIPANT NAME LIST'!$G403=12),"",'PARTICIPANT NAME LIST'!$F403)</f>
        <v/>
      </c>
      <c r="F403" s="67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LIST'!$H403))</f>
        <v/>
      </c>
      <c r="G403" s="68" t="e">
        <f>IF(AND('PARTICIPANT NAME LIST'!$G403=3,'PARTICIPANT NAME LIST'!#REF!="C"),"ü","")</f>
        <v>#REF!</v>
      </c>
      <c r="H403" s="68" t="e">
        <f>IF(AND('PARTICIPANT NAME LIST'!$G403=4,'PARTICIPANT NAME LIST'!#REF!="C"),"ü","")</f>
        <v>#REF!</v>
      </c>
      <c r="I403" s="68" t="e">
        <f>IF(AND('PARTICIPANT NAME LIST'!$G403=5,'PARTICIPANT NAME LIST'!#REF!="C"),"ü","")</f>
        <v>#REF!</v>
      </c>
      <c r="J403" s="68" t="e">
        <f>IF(AND('PARTICIPANT NAME LIST'!$G403=6,'PARTICIPANT NAME LIST'!#REF!="C"),"ü","")</f>
        <v>#REF!</v>
      </c>
      <c r="K403" s="68" t="e">
        <f>IF(AND('PARTICIPANT NAME LIST'!$G403=3,'PARTICIPANT NAME LIST'!#REF!="E"),"ü","")</f>
        <v>#REF!</v>
      </c>
      <c r="L403" s="68" t="e">
        <f>IF(AND('PARTICIPANT NAME LIST'!$G403=4,'PARTICIPANT NAME LIST'!#REF!="E"),"ü","")</f>
        <v>#REF!</v>
      </c>
      <c r="M403" s="68" t="e">
        <f>IF(AND('PARTICIPANT NAME LIST'!$G403=5,'PARTICIPANT NAME LIST'!#REF!="E"),"ü","")</f>
        <v>#REF!</v>
      </c>
      <c r="N403" s="68" t="e">
        <f>IF(AND('PARTICIPANT NAME LIST'!$G403=6,'PARTICIPANT NAME LIST'!#REF!="E"),"ü","")</f>
        <v>#REF!</v>
      </c>
      <c r="O403" s="68" t="e">
        <f>IF(AND('PARTICIPANT NAME LIST'!$G403=3,'PARTICIPANT NAME LIST'!#REF!="M"),"ü","")</f>
        <v>#REF!</v>
      </c>
      <c r="P403" s="68" t="e">
        <f>IF(AND('PARTICIPANT NAME LIST'!$G403=4,'PARTICIPANT NAME LIST'!#REF!="M"),"ü","")</f>
        <v>#REF!</v>
      </c>
      <c r="Q403" s="68" t="e">
        <f>IF(AND('PARTICIPANT NAME LIST'!$G403=5,'PARTICIPANT NAME LIST'!#REF!="M"),"ü","")</f>
        <v>#REF!</v>
      </c>
      <c r="R403" s="68" t="e">
        <f>IF(AND('PARTICIPANT NAME LIST'!$G403=6,'PARTICIPANT NAME LIST'!#REF!="M"),"ü","")</f>
        <v>#REF!</v>
      </c>
      <c r="S403" s="52"/>
      <c r="T403" s="52"/>
      <c r="U403" s="52"/>
      <c r="V403" s="52"/>
      <c r="W403" s="52"/>
      <c r="X403" s="52"/>
      <c r="Y403" s="52"/>
      <c r="Z403" s="52"/>
    </row>
    <row r="404" spans="1:26" ht="20.25" customHeight="1">
      <c r="A404" s="63" t="str">
        <f>IF(OR(ISBLANK('PARTICIPANT NAME LIST'!$B404),'PARTICIPANT NAME LIST'!G404=7,'PARTICIPANT NAME LIST'!G404=8,'PARTICIPANT NAME LIST'!G404=9,'PARTICIPANT NAME LIST'!G404=10,'PARTICIPANT NAME LIST'!G404=11,'PARTICIPANT NAME LIST'!G404=12),"",COUNTA('PARTICIPANT NAME LIST'!$B$9:$B404)-COUNTIFS('PARTICIPANT NAME LIST'!$G$9:$G404,"&gt;=7",'PARTICIPANT NAME LIST'!$G$9:$G404,"&lt;=12"))</f>
        <v/>
      </c>
      <c r="B404" s="64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LIST'!$B404))</f>
        <v/>
      </c>
      <c r="C404" s="55"/>
      <c r="D404" s="65"/>
      <c r="E404" s="66" t="str">
        <f>IF(OR(ISBLANK('PARTICIPANT NAME LIST'!$B404),'PARTICIPANT NAME LIST'!$G404=7,'PARTICIPANT NAME LIST'!$G404=8,'PARTICIPANT NAME LIST'!$G404=9,'PARTICIPANT NAME LIST'!$G404=10,'PARTICIPANT NAME LIST'!$G404=11,'PARTICIPANT NAME LIST'!$G404=12),"",'PARTICIPANT NAME LIST'!$F404)</f>
        <v/>
      </c>
      <c r="F404" s="67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LIST'!$H404))</f>
        <v/>
      </c>
      <c r="G404" s="68" t="e">
        <f>IF(AND('PARTICIPANT NAME LIST'!$G404=3,'PARTICIPANT NAME LIST'!#REF!="C"),"ü","")</f>
        <v>#REF!</v>
      </c>
      <c r="H404" s="68" t="e">
        <f>IF(AND('PARTICIPANT NAME LIST'!$G404=4,'PARTICIPANT NAME LIST'!#REF!="C"),"ü","")</f>
        <v>#REF!</v>
      </c>
      <c r="I404" s="68" t="e">
        <f>IF(AND('PARTICIPANT NAME LIST'!$G404=5,'PARTICIPANT NAME LIST'!#REF!="C"),"ü","")</f>
        <v>#REF!</v>
      </c>
      <c r="J404" s="68" t="e">
        <f>IF(AND('PARTICIPANT NAME LIST'!$G404=6,'PARTICIPANT NAME LIST'!#REF!="C"),"ü","")</f>
        <v>#REF!</v>
      </c>
      <c r="K404" s="68" t="e">
        <f>IF(AND('PARTICIPANT NAME LIST'!$G404=3,'PARTICIPANT NAME LIST'!#REF!="E"),"ü","")</f>
        <v>#REF!</v>
      </c>
      <c r="L404" s="68" t="e">
        <f>IF(AND('PARTICIPANT NAME LIST'!$G404=4,'PARTICIPANT NAME LIST'!#REF!="E"),"ü","")</f>
        <v>#REF!</v>
      </c>
      <c r="M404" s="68" t="e">
        <f>IF(AND('PARTICIPANT NAME LIST'!$G404=5,'PARTICIPANT NAME LIST'!#REF!="E"),"ü","")</f>
        <v>#REF!</v>
      </c>
      <c r="N404" s="68" t="e">
        <f>IF(AND('PARTICIPANT NAME LIST'!$G404=6,'PARTICIPANT NAME LIST'!#REF!="E"),"ü","")</f>
        <v>#REF!</v>
      </c>
      <c r="O404" s="68" t="e">
        <f>IF(AND('PARTICIPANT NAME LIST'!$G404=3,'PARTICIPANT NAME LIST'!#REF!="M"),"ü","")</f>
        <v>#REF!</v>
      </c>
      <c r="P404" s="68" t="e">
        <f>IF(AND('PARTICIPANT NAME LIST'!$G404=4,'PARTICIPANT NAME LIST'!#REF!="M"),"ü","")</f>
        <v>#REF!</v>
      </c>
      <c r="Q404" s="68" t="e">
        <f>IF(AND('PARTICIPANT NAME LIST'!$G404=5,'PARTICIPANT NAME LIST'!#REF!="M"),"ü","")</f>
        <v>#REF!</v>
      </c>
      <c r="R404" s="68" t="e">
        <f>IF(AND('PARTICIPANT NAME LIST'!$G404=6,'PARTICIPANT NAME LIST'!#REF!="M"),"ü","")</f>
        <v>#REF!</v>
      </c>
      <c r="S404" s="52"/>
      <c r="T404" s="52"/>
      <c r="U404" s="52"/>
      <c r="V404" s="52"/>
      <c r="W404" s="52"/>
      <c r="X404" s="52"/>
      <c r="Y404" s="52"/>
      <c r="Z404" s="52"/>
    </row>
    <row r="405" spans="1:26" ht="20.25" customHeight="1">
      <c r="A405" s="63" t="str">
        <f>IF(OR(ISBLANK('PARTICIPANT NAME LIST'!$B405),'PARTICIPANT NAME LIST'!G405=7,'PARTICIPANT NAME LIST'!G405=8,'PARTICIPANT NAME LIST'!G405=9,'PARTICIPANT NAME LIST'!G405=10,'PARTICIPANT NAME LIST'!G405=11,'PARTICIPANT NAME LIST'!G405=12),"",COUNTA('PARTICIPANT NAME LIST'!$B$9:$B405)-COUNTIFS('PARTICIPANT NAME LIST'!$G$9:$G405,"&gt;=7",'PARTICIPANT NAME LIST'!$G$9:$G405,"&lt;=12"))</f>
        <v/>
      </c>
      <c r="B405" s="64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LIST'!$B405))</f>
        <v/>
      </c>
      <c r="C405" s="55"/>
      <c r="D405" s="65"/>
      <c r="E405" s="66" t="str">
        <f>IF(OR(ISBLANK('PARTICIPANT NAME LIST'!$B405),'PARTICIPANT NAME LIST'!$G405=7,'PARTICIPANT NAME LIST'!$G405=8,'PARTICIPANT NAME LIST'!$G405=9,'PARTICIPANT NAME LIST'!$G405=10,'PARTICIPANT NAME LIST'!$G405=11,'PARTICIPANT NAME LIST'!$G405=12),"",'PARTICIPANT NAME LIST'!$F405)</f>
        <v/>
      </c>
      <c r="F405" s="67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LIST'!$H405))</f>
        <v/>
      </c>
      <c r="G405" s="68" t="e">
        <f>IF(AND('PARTICIPANT NAME LIST'!$G405=3,'PARTICIPANT NAME LIST'!#REF!="C"),"ü","")</f>
        <v>#REF!</v>
      </c>
      <c r="H405" s="68" t="e">
        <f>IF(AND('PARTICIPANT NAME LIST'!$G405=4,'PARTICIPANT NAME LIST'!#REF!="C"),"ü","")</f>
        <v>#REF!</v>
      </c>
      <c r="I405" s="68" t="e">
        <f>IF(AND('PARTICIPANT NAME LIST'!$G405=5,'PARTICIPANT NAME LIST'!#REF!="C"),"ü","")</f>
        <v>#REF!</v>
      </c>
      <c r="J405" s="68" t="e">
        <f>IF(AND('PARTICIPANT NAME LIST'!$G405=6,'PARTICIPANT NAME LIST'!#REF!="C"),"ü","")</f>
        <v>#REF!</v>
      </c>
      <c r="K405" s="68" t="e">
        <f>IF(AND('PARTICIPANT NAME LIST'!$G405=3,'PARTICIPANT NAME LIST'!#REF!="E"),"ü","")</f>
        <v>#REF!</v>
      </c>
      <c r="L405" s="68" t="e">
        <f>IF(AND('PARTICIPANT NAME LIST'!$G405=4,'PARTICIPANT NAME LIST'!#REF!="E"),"ü","")</f>
        <v>#REF!</v>
      </c>
      <c r="M405" s="68" t="e">
        <f>IF(AND('PARTICIPANT NAME LIST'!$G405=5,'PARTICIPANT NAME LIST'!#REF!="E"),"ü","")</f>
        <v>#REF!</v>
      </c>
      <c r="N405" s="68" t="e">
        <f>IF(AND('PARTICIPANT NAME LIST'!$G405=6,'PARTICIPANT NAME LIST'!#REF!="E"),"ü","")</f>
        <v>#REF!</v>
      </c>
      <c r="O405" s="68" t="e">
        <f>IF(AND('PARTICIPANT NAME LIST'!$G405=3,'PARTICIPANT NAME LIST'!#REF!="M"),"ü","")</f>
        <v>#REF!</v>
      </c>
      <c r="P405" s="68" t="e">
        <f>IF(AND('PARTICIPANT NAME LIST'!$G405=4,'PARTICIPANT NAME LIST'!#REF!="M"),"ü","")</f>
        <v>#REF!</v>
      </c>
      <c r="Q405" s="68" t="e">
        <f>IF(AND('PARTICIPANT NAME LIST'!$G405=5,'PARTICIPANT NAME LIST'!#REF!="M"),"ü","")</f>
        <v>#REF!</v>
      </c>
      <c r="R405" s="68" t="e">
        <f>IF(AND('PARTICIPANT NAME LIST'!$G405=6,'PARTICIPANT NAME LIST'!#REF!="M"),"ü","")</f>
        <v>#REF!</v>
      </c>
      <c r="S405" s="52"/>
      <c r="T405" s="52"/>
      <c r="U405" s="52"/>
      <c r="V405" s="52"/>
      <c r="W405" s="52"/>
      <c r="X405" s="52"/>
      <c r="Y405" s="52"/>
      <c r="Z405" s="52"/>
    </row>
    <row r="406" spans="1:26" ht="20.25" customHeight="1">
      <c r="A406" s="63" t="str">
        <f>IF(OR(ISBLANK('PARTICIPANT NAME LIST'!$B406),'PARTICIPANT NAME LIST'!G406=7,'PARTICIPANT NAME LIST'!G406=8,'PARTICIPANT NAME LIST'!G406=9,'PARTICIPANT NAME LIST'!G406=10,'PARTICIPANT NAME LIST'!G406=11,'PARTICIPANT NAME LIST'!G406=12),"",COUNTA('PARTICIPANT NAME LIST'!$B$9:$B406)-COUNTIFS('PARTICIPANT NAME LIST'!$G$9:$G406,"&gt;=7",'PARTICIPANT NAME LIST'!$G$9:$G406,"&lt;=12"))</f>
        <v/>
      </c>
      <c r="B406" s="64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LIST'!$B406))</f>
        <v/>
      </c>
      <c r="C406" s="55"/>
      <c r="D406" s="65"/>
      <c r="E406" s="66" t="str">
        <f>IF(OR(ISBLANK('PARTICIPANT NAME LIST'!$B406),'PARTICIPANT NAME LIST'!$G406=7,'PARTICIPANT NAME LIST'!$G406=8,'PARTICIPANT NAME LIST'!$G406=9,'PARTICIPANT NAME LIST'!$G406=10,'PARTICIPANT NAME LIST'!$G406=11,'PARTICIPANT NAME LIST'!$G406=12),"",'PARTICIPANT NAME LIST'!$F406)</f>
        <v/>
      </c>
      <c r="F406" s="67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LIST'!$H406))</f>
        <v/>
      </c>
      <c r="G406" s="68" t="e">
        <f>IF(AND('PARTICIPANT NAME LIST'!$G406=3,'PARTICIPANT NAME LIST'!#REF!="C"),"ü","")</f>
        <v>#REF!</v>
      </c>
      <c r="H406" s="68" t="e">
        <f>IF(AND('PARTICIPANT NAME LIST'!$G406=4,'PARTICIPANT NAME LIST'!#REF!="C"),"ü","")</f>
        <v>#REF!</v>
      </c>
      <c r="I406" s="68" t="e">
        <f>IF(AND('PARTICIPANT NAME LIST'!$G406=5,'PARTICIPANT NAME LIST'!#REF!="C"),"ü","")</f>
        <v>#REF!</v>
      </c>
      <c r="J406" s="68" t="e">
        <f>IF(AND('PARTICIPANT NAME LIST'!$G406=6,'PARTICIPANT NAME LIST'!#REF!="C"),"ü","")</f>
        <v>#REF!</v>
      </c>
      <c r="K406" s="68" t="e">
        <f>IF(AND('PARTICIPANT NAME LIST'!$G406=3,'PARTICIPANT NAME LIST'!#REF!="E"),"ü","")</f>
        <v>#REF!</v>
      </c>
      <c r="L406" s="68" t="e">
        <f>IF(AND('PARTICIPANT NAME LIST'!$G406=4,'PARTICIPANT NAME LIST'!#REF!="E"),"ü","")</f>
        <v>#REF!</v>
      </c>
      <c r="M406" s="68" t="e">
        <f>IF(AND('PARTICIPANT NAME LIST'!$G406=5,'PARTICIPANT NAME LIST'!#REF!="E"),"ü","")</f>
        <v>#REF!</v>
      </c>
      <c r="N406" s="68" t="e">
        <f>IF(AND('PARTICIPANT NAME LIST'!$G406=6,'PARTICIPANT NAME LIST'!#REF!="E"),"ü","")</f>
        <v>#REF!</v>
      </c>
      <c r="O406" s="68" t="e">
        <f>IF(AND('PARTICIPANT NAME LIST'!$G406=3,'PARTICIPANT NAME LIST'!#REF!="M"),"ü","")</f>
        <v>#REF!</v>
      </c>
      <c r="P406" s="68" t="e">
        <f>IF(AND('PARTICIPANT NAME LIST'!$G406=4,'PARTICIPANT NAME LIST'!#REF!="M"),"ü","")</f>
        <v>#REF!</v>
      </c>
      <c r="Q406" s="68" t="e">
        <f>IF(AND('PARTICIPANT NAME LIST'!$G406=5,'PARTICIPANT NAME LIST'!#REF!="M"),"ü","")</f>
        <v>#REF!</v>
      </c>
      <c r="R406" s="68" t="e">
        <f>IF(AND('PARTICIPANT NAME LIST'!$G406=6,'PARTICIPANT NAME LIST'!#REF!="M"),"ü","")</f>
        <v>#REF!</v>
      </c>
      <c r="S406" s="52"/>
      <c r="T406" s="52"/>
      <c r="U406" s="52"/>
      <c r="V406" s="52"/>
      <c r="W406" s="52"/>
      <c r="X406" s="52"/>
      <c r="Y406" s="52"/>
      <c r="Z406" s="52"/>
    </row>
    <row r="407" spans="1:26" ht="20.25" customHeight="1">
      <c r="A407" s="63" t="str">
        <f>IF(OR(ISBLANK('PARTICIPANT NAME LIST'!$B407),'PARTICIPANT NAME LIST'!G407=7,'PARTICIPANT NAME LIST'!G407=8,'PARTICIPANT NAME LIST'!G407=9,'PARTICIPANT NAME LIST'!G407=10,'PARTICIPANT NAME LIST'!G407=11,'PARTICIPANT NAME LIST'!G407=12),"",COUNTA('PARTICIPANT NAME LIST'!$B$9:$B407)-COUNTIFS('PARTICIPANT NAME LIST'!$G$9:$G407,"&gt;=7",'PARTICIPANT NAME LIST'!$G$9:$G407,"&lt;=12"))</f>
        <v/>
      </c>
      <c r="B407" s="64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LIST'!$B407))</f>
        <v/>
      </c>
      <c r="C407" s="55"/>
      <c r="D407" s="65"/>
      <c r="E407" s="66" t="str">
        <f>IF(OR(ISBLANK('PARTICIPANT NAME LIST'!$B407),'PARTICIPANT NAME LIST'!$G407=7,'PARTICIPANT NAME LIST'!$G407=8,'PARTICIPANT NAME LIST'!$G407=9,'PARTICIPANT NAME LIST'!$G407=10,'PARTICIPANT NAME LIST'!$G407=11,'PARTICIPANT NAME LIST'!$G407=12),"",'PARTICIPANT NAME LIST'!$F407)</f>
        <v/>
      </c>
      <c r="F407" s="67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LIST'!$H407))</f>
        <v/>
      </c>
      <c r="G407" s="68" t="e">
        <f>IF(AND('PARTICIPANT NAME LIST'!$G407=3,'PARTICIPANT NAME LIST'!#REF!="C"),"ü","")</f>
        <v>#REF!</v>
      </c>
      <c r="H407" s="68" t="e">
        <f>IF(AND('PARTICIPANT NAME LIST'!$G407=4,'PARTICIPANT NAME LIST'!#REF!="C"),"ü","")</f>
        <v>#REF!</v>
      </c>
      <c r="I407" s="68" t="e">
        <f>IF(AND('PARTICIPANT NAME LIST'!$G407=5,'PARTICIPANT NAME LIST'!#REF!="C"),"ü","")</f>
        <v>#REF!</v>
      </c>
      <c r="J407" s="68" t="e">
        <f>IF(AND('PARTICIPANT NAME LIST'!$G407=6,'PARTICIPANT NAME LIST'!#REF!="C"),"ü","")</f>
        <v>#REF!</v>
      </c>
      <c r="K407" s="68" t="e">
        <f>IF(AND('PARTICIPANT NAME LIST'!$G407=3,'PARTICIPANT NAME LIST'!#REF!="E"),"ü","")</f>
        <v>#REF!</v>
      </c>
      <c r="L407" s="68" t="e">
        <f>IF(AND('PARTICIPANT NAME LIST'!$G407=4,'PARTICIPANT NAME LIST'!#REF!="E"),"ü","")</f>
        <v>#REF!</v>
      </c>
      <c r="M407" s="68" t="e">
        <f>IF(AND('PARTICIPANT NAME LIST'!$G407=5,'PARTICIPANT NAME LIST'!#REF!="E"),"ü","")</f>
        <v>#REF!</v>
      </c>
      <c r="N407" s="68" t="e">
        <f>IF(AND('PARTICIPANT NAME LIST'!$G407=6,'PARTICIPANT NAME LIST'!#REF!="E"),"ü","")</f>
        <v>#REF!</v>
      </c>
      <c r="O407" s="68" t="e">
        <f>IF(AND('PARTICIPANT NAME LIST'!$G407=3,'PARTICIPANT NAME LIST'!#REF!="M"),"ü","")</f>
        <v>#REF!</v>
      </c>
      <c r="P407" s="68" t="e">
        <f>IF(AND('PARTICIPANT NAME LIST'!$G407=4,'PARTICIPANT NAME LIST'!#REF!="M"),"ü","")</f>
        <v>#REF!</v>
      </c>
      <c r="Q407" s="68" t="e">
        <f>IF(AND('PARTICIPANT NAME LIST'!$G407=5,'PARTICIPANT NAME LIST'!#REF!="M"),"ü","")</f>
        <v>#REF!</v>
      </c>
      <c r="R407" s="68" t="e">
        <f>IF(AND('PARTICIPANT NAME LIST'!$G407=6,'PARTICIPANT NAME LIST'!#REF!="M"),"ü","")</f>
        <v>#REF!</v>
      </c>
      <c r="S407" s="52"/>
      <c r="T407" s="52"/>
      <c r="U407" s="52"/>
      <c r="V407" s="52"/>
      <c r="W407" s="52"/>
      <c r="X407" s="52"/>
      <c r="Y407" s="52"/>
      <c r="Z407" s="52"/>
    </row>
    <row r="408" spans="1:26" ht="20.25" customHeight="1">
      <c r="A408" s="63" t="str">
        <f>IF(OR(ISBLANK('PARTICIPANT NAME LIST'!$B408),'PARTICIPANT NAME LIST'!G408=7,'PARTICIPANT NAME LIST'!G408=8,'PARTICIPANT NAME LIST'!G408=9,'PARTICIPANT NAME LIST'!G408=10,'PARTICIPANT NAME LIST'!G408=11,'PARTICIPANT NAME LIST'!G408=12),"",COUNTA('PARTICIPANT NAME LIST'!$B$9:$B408)-COUNTIFS('PARTICIPANT NAME LIST'!$G$9:$G408,"&gt;=7",'PARTICIPANT NAME LIST'!$G$9:$G408,"&lt;=12"))</f>
        <v/>
      </c>
      <c r="B408" s="64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LIST'!$B408))</f>
        <v/>
      </c>
      <c r="C408" s="55"/>
      <c r="D408" s="65"/>
      <c r="E408" s="66" t="str">
        <f>IF(OR(ISBLANK('PARTICIPANT NAME LIST'!$B408),'PARTICIPANT NAME LIST'!$G408=7,'PARTICIPANT NAME LIST'!$G408=8,'PARTICIPANT NAME LIST'!$G408=9,'PARTICIPANT NAME LIST'!$G408=10,'PARTICIPANT NAME LIST'!$G408=11,'PARTICIPANT NAME LIST'!$G408=12),"",'PARTICIPANT NAME LIST'!$F408)</f>
        <v/>
      </c>
      <c r="F408" s="67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LIST'!$H408))</f>
        <v/>
      </c>
      <c r="G408" s="68" t="e">
        <f>IF(AND('PARTICIPANT NAME LIST'!$G408=3,'PARTICIPANT NAME LIST'!#REF!="C"),"ü","")</f>
        <v>#REF!</v>
      </c>
      <c r="H408" s="68" t="e">
        <f>IF(AND('PARTICIPANT NAME LIST'!$G408=4,'PARTICIPANT NAME LIST'!#REF!="C"),"ü","")</f>
        <v>#REF!</v>
      </c>
      <c r="I408" s="68" t="e">
        <f>IF(AND('PARTICIPANT NAME LIST'!$G408=5,'PARTICIPANT NAME LIST'!#REF!="C"),"ü","")</f>
        <v>#REF!</v>
      </c>
      <c r="J408" s="68" t="e">
        <f>IF(AND('PARTICIPANT NAME LIST'!$G408=6,'PARTICIPANT NAME LIST'!#REF!="C"),"ü","")</f>
        <v>#REF!</v>
      </c>
      <c r="K408" s="68" t="e">
        <f>IF(AND('PARTICIPANT NAME LIST'!$G408=3,'PARTICIPANT NAME LIST'!#REF!="E"),"ü","")</f>
        <v>#REF!</v>
      </c>
      <c r="L408" s="68" t="e">
        <f>IF(AND('PARTICIPANT NAME LIST'!$G408=4,'PARTICIPANT NAME LIST'!#REF!="E"),"ü","")</f>
        <v>#REF!</v>
      </c>
      <c r="M408" s="68" t="e">
        <f>IF(AND('PARTICIPANT NAME LIST'!$G408=5,'PARTICIPANT NAME LIST'!#REF!="E"),"ü","")</f>
        <v>#REF!</v>
      </c>
      <c r="N408" s="68" t="e">
        <f>IF(AND('PARTICIPANT NAME LIST'!$G408=6,'PARTICIPANT NAME LIST'!#REF!="E"),"ü","")</f>
        <v>#REF!</v>
      </c>
      <c r="O408" s="68" t="e">
        <f>IF(AND('PARTICIPANT NAME LIST'!$G408=3,'PARTICIPANT NAME LIST'!#REF!="M"),"ü","")</f>
        <v>#REF!</v>
      </c>
      <c r="P408" s="68" t="e">
        <f>IF(AND('PARTICIPANT NAME LIST'!$G408=4,'PARTICIPANT NAME LIST'!#REF!="M"),"ü","")</f>
        <v>#REF!</v>
      </c>
      <c r="Q408" s="68" t="e">
        <f>IF(AND('PARTICIPANT NAME LIST'!$G408=5,'PARTICIPANT NAME LIST'!#REF!="M"),"ü","")</f>
        <v>#REF!</v>
      </c>
      <c r="R408" s="68" t="e">
        <f>IF(AND('PARTICIPANT NAME LIST'!$G408=6,'PARTICIPANT NAME LIST'!#REF!="M"),"ü","")</f>
        <v>#REF!</v>
      </c>
      <c r="S408" s="52"/>
      <c r="T408" s="52"/>
      <c r="U408" s="52"/>
      <c r="V408" s="52"/>
      <c r="W408" s="52"/>
      <c r="X408" s="52"/>
      <c r="Y408" s="52"/>
      <c r="Z408" s="52"/>
    </row>
    <row r="409" spans="1:26" ht="20.25" customHeight="1">
      <c r="A409" s="63" t="str">
        <f>IF(OR(ISBLANK('PARTICIPANT NAME LIST'!$B409),'PARTICIPANT NAME LIST'!G409=7,'PARTICIPANT NAME LIST'!G409=8,'PARTICIPANT NAME LIST'!G409=9,'PARTICIPANT NAME LIST'!G409=10,'PARTICIPANT NAME LIST'!G409=11,'PARTICIPANT NAME LIST'!G409=12),"",COUNTA('PARTICIPANT NAME LIST'!$B$9:$B409)-COUNTIFS('PARTICIPANT NAME LIST'!$G$9:$G409,"&gt;=7",'PARTICIPANT NAME LIST'!$G$9:$G409,"&lt;=12"))</f>
        <v/>
      </c>
      <c r="B409" s="64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LIST'!$B409))</f>
        <v/>
      </c>
      <c r="C409" s="55"/>
      <c r="D409" s="65"/>
      <c r="E409" s="66" t="str">
        <f>IF(OR(ISBLANK('PARTICIPANT NAME LIST'!$B409),'PARTICIPANT NAME LIST'!$G409=7,'PARTICIPANT NAME LIST'!$G409=8,'PARTICIPANT NAME LIST'!$G409=9,'PARTICIPANT NAME LIST'!$G409=10,'PARTICIPANT NAME LIST'!$G409=11,'PARTICIPANT NAME LIST'!$G409=12),"",'PARTICIPANT NAME LIST'!$F409)</f>
        <v/>
      </c>
      <c r="F409" s="67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LIST'!$H409))</f>
        <v/>
      </c>
      <c r="G409" s="68" t="e">
        <f>IF(AND('PARTICIPANT NAME LIST'!$G409=3,'PARTICIPANT NAME LIST'!#REF!="C"),"ü","")</f>
        <v>#REF!</v>
      </c>
      <c r="H409" s="68" t="e">
        <f>IF(AND('PARTICIPANT NAME LIST'!$G409=4,'PARTICIPANT NAME LIST'!#REF!="C"),"ü","")</f>
        <v>#REF!</v>
      </c>
      <c r="I409" s="68" t="e">
        <f>IF(AND('PARTICIPANT NAME LIST'!$G409=5,'PARTICIPANT NAME LIST'!#REF!="C"),"ü","")</f>
        <v>#REF!</v>
      </c>
      <c r="J409" s="68" t="e">
        <f>IF(AND('PARTICIPANT NAME LIST'!$G409=6,'PARTICIPANT NAME LIST'!#REF!="C"),"ü","")</f>
        <v>#REF!</v>
      </c>
      <c r="K409" s="68" t="e">
        <f>IF(AND('PARTICIPANT NAME LIST'!$G409=3,'PARTICIPANT NAME LIST'!#REF!="E"),"ü","")</f>
        <v>#REF!</v>
      </c>
      <c r="L409" s="68" t="e">
        <f>IF(AND('PARTICIPANT NAME LIST'!$G409=4,'PARTICIPANT NAME LIST'!#REF!="E"),"ü","")</f>
        <v>#REF!</v>
      </c>
      <c r="M409" s="68" t="e">
        <f>IF(AND('PARTICIPANT NAME LIST'!$G409=5,'PARTICIPANT NAME LIST'!#REF!="E"),"ü","")</f>
        <v>#REF!</v>
      </c>
      <c r="N409" s="68" t="e">
        <f>IF(AND('PARTICIPANT NAME LIST'!$G409=6,'PARTICIPANT NAME LIST'!#REF!="E"),"ü","")</f>
        <v>#REF!</v>
      </c>
      <c r="O409" s="68" t="e">
        <f>IF(AND('PARTICIPANT NAME LIST'!$G409=3,'PARTICIPANT NAME LIST'!#REF!="M"),"ü","")</f>
        <v>#REF!</v>
      </c>
      <c r="P409" s="68" t="e">
        <f>IF(AND('PARTICIPANT NAME LIST'!$G409=4,'PARTICIPANT NAME LIST'!#REF!="M"),"ü","")</f>
        <v>#REF!</v>
      </c>
      <c r="Q409" s="68" t="e">
        <f>IF(AND('PARTICIPANT NAME LIST'!$G409=5,'PARTICIPANT NAME LIST'!#REF!="M"),"ü","")</f>
        <v>#REF!</v>
      </c>
      <c r="R409" s="68" t="e">
        <f>IF(AND('PARTICIPANT NAME LIST'!$G409=6,'PARTICIPANT NAME LIST'!#REF!="M"),"ü","")</f>
        <v>#REF!</v>
      </c>
      <c r="S409" s="52"/>
      <c r="T409" s="52"/>
      <c r="U409" s="52"/>
      <c r="V409" s="52"/>
      <c r="W409" s="52"/>
      <c r="X409" s="52"/>
      <c r="Y409" s="52"/>
      <c r="Z409" s="52"/>
    </row>
    <row r="410" spans="1:26" ht="20.25" customHeight="1">
      <c r="A410" s="63" t="str">
        <f>IF(OR(ISBLANK('PARTICIPANT NAME LIST'!$B410),'PARTICIPANT NAME LIST'!G410=7,'PARTICIPANT NAME LIST'!G410=8,'PARTICIPANT NAME LIST'!G410=9,'PARTICIPANT NAME LIST'!G410=10,'PARTICIPANT NAME LIST'!G410=11,'PARTICIPANT NAME LIST'!G410=12),"",COUNTA('PARTICIPANT NAME LIST'!$B$9:$B410)-COUNTIFS('PARTICIPANT NAME LIST'!$G$9:$G410,"&gt;=7",'PARTICIPANT NAME LIST'!$G$9:$G410,"&lt;=12"))</f>
        <v/>
      </c>
      <c r="B410" s="64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LIST'!$B410))</f>
        <v/>
      </c>
      <c r="C410" s="55"/>
      <c r="D410" s="65"/>
      <c r="E410" s="66" t="str">
        <f>IF(OR(ISBLANK('PARTICIPANT NAME LIST'!$B410),'PARTICIPANT NAME LIST'!$G410=7,'PARTICIPANT NAME LIST'!$G410=8,'PARTICIPANT NAME LIST'!$G410=9,'PARTICIPANT NAME LIST'!$G410=10,'PARTICIPANT NAME LIST'!$G410=11,'PARTICIPANT NAME LIST'!$G410=12),"",'PARTICIPANT NAME LIST'!$F410)</f>
        <v/>
      </c>
      <c r="F410" s="67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LIST'!$H410))</f>
        <v/>
      </c>
      <c r="G410" s="68" t="e">
        <f>IF(AND('PARTICIPANT NAME LIST'!$G410=3,'PARTICIPANT NAME LIST'!#REF!="C"),"ü","")</f>
        <v>#REF!</v>
      </c>
      <c r="H410" s="68" t="e">
        <f>IF(AND('PARTICIPANT NAME LIST'!$G410=4,'PARTICIPANT NAME LIST'!#REF!="C"),"ü","")</f>
        <v>#REF!</v>
      </c>
      <c r="I410" s="68" t="e">
        <f>IF(AND('PARTICIPANT NAME LIST'!$G410=5,'PARTICIPANT NAME LIST'!#REF!="C"),"ü","")</f>
        <v>#REF!</v>
      </c>
      <c r="J410" s="68" t="e">
        <f>IF(AND('PARTICIPANT NAME LIST'!$G410=6,'PARTICIPANT NAME LIST'!#REF!="C"),"ü","")</f>
        <v>#REF!</v>
      </c>
      <c r="K410" s="68" t="e">
        <f>IF(AND('PARTICIPANT NAME LIST'!$G410=3,'PARTICIPANT NAME LIST'!#REF!="E"),"ü","")</f>
        <v>#REF!</v>
      </c>
      <c r="L410" s="68" t="e">
        <f>IF(AND('PARTICIPANT NAME LIST'!$G410=4,'PARTICIPANT NAME LIST'!#REF!="E"),"ü","")</f>
        <v>#REF!</v>
      </c>
      <c r="M410" s="68" t="e">
        <f>IF(AND('PARTICIPANT NAME LIST'!$G410=5,'PARTICIPANT NAME LIST'!#REF!="E"),"ü","")</f>
        <v>#REF!</v>
      </c>
      <c r="N410" s="68" t="e">
        <f>IF(AND('PARTICIPANT NAME LIST'!$G410=6,'PARTICIPANT NAME LIST'!#REF!="E"),"ü","")</f>
        <v>#REF!</v>
      </c>
      <c r="O410" s="68" t="e">
        <f>IF(AND('PARTICIPANT NAME LIST'!$G410=3,'PARTICIPANT NAME LIST'!#REF!="M"),"ü","")</f>
        <v>#REF!</v>
      </c>
      <c r="P410" s="68" t="e">
        <f>IF(AND('PARTICIPANT NAME LIST'!$G410=4,'PARTICIPANT NAME LIST'!#REF!="M"),"ü","")</f>
        <v>#REF!</v>
      </c>
      <c r="Q410" s="68" t="e">
        <f>IF(AND('PARTICIPANT NAME LIST'!$G410=5,'PARTICIPANT NAME LIST'!#REF!="M"),"ü","")</f>
        <v>#REF!</v>
      </c>
      <c r="R410" s="68" t="e">
        <f>IF(AND('PARTICIPANT NAME LIST'!$G410=6,'PARTICIPANT NAME LIST'!#REF!="M"),"ü","")</f>
        <v>#REF!</v>
      </c>
      <c r="S410" s="52"/>
      <c r="T410" s="52"/>
      <c r="U410" s="52"/>
      <c r="V410" s="52"/>
      <c r="W410" s="52"/>
      <c r="X410" s="52"/>
      <c r="Y410" s="52"/>
      <c r="Z410" s="52"/>
    </row>
    <row r="411" spans="1:26" ht="20.25" customHeight="1">
      <c r="A411" s="63" t="str">
        <f>IF(OR(ISBLANK('PARTICIPANT NAME LIST'!$B411),'PARTICIPANT NAME LIST'!G411=7,'PARTICIPANT NAME LIST'!G411=8,'PARTICIPANT NAME LIST'!G411=9,'PARTICIPANT NAME LIST'!G411=10,'PARTICIPANT NAME LIST'!G411=11,'PARTICIPANT NAME LIST'!G411=12),"",COUNTA('PARTICIPANT NAME LIST'!$B$9:$B411)-COUNTIFS('PARTICIPANT NAME LIST'!$G$9:$G411,"&gt;=7",'PARTICIPANT NAME LIST'!$G$9:$G411,"&lt;=12"))</f>
        <v/>
      </c>
      <c r="B411" s="64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LIST'!$B411))</f>
        <v/>
      </c>
      <c r="C411" s="55"/>
      <c r="D411" s="65"/>
      <c r="E411" s="66" t="str">
        <f>IF(OR(ISBLANK('PARTICIPANT NAME LIST'!$B411),'PARTICIPANT NAME LIST'!$G411=7,'PARTICIPANT NAME LIST'!$G411=8,'PARTICIPANT NAME LIST'!$G411=9,'PARTICIPANT NAME LIST'!$G411=10,'PARTICIPANT NAME LIST'!$G411=11,'PARTICIPANT NAME LIST'!$G411=12),"",'PARTICIPANT NAME LIST'!$F411)</f>
        <v/>
      </c>
      <c r="F411" s="67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LIST'!$H411))</f>
        <v/>
      </c>
      <c r="G411" s="68" t="e">
        <f>IF(AND('PARTICIPANT NAME LIST'!$G411=3,'PARTICIPANT NAME LIST'!#REF!="C"),"ü","")</f>
        <v>#REF!</v>
      </c>
      <c r="H411" s="68" t="e">
        <f>IF(AND('PARTICIPANT NAME LIST'!$G411=4,'PARTICIPANT NAME LIST'!#REF!="C"),"ü","")</f>
        <v>#REF!</v>
      </c>
      <c r="I411" s="68" t="e">
        <f>IF(AND('PARTICIPANT NAME LIST'!$G411=5,'PARTICIPANT NAME LIST'!#REF!="C"),"ü","")</f>
        <v>#REF!</v>
      </c>
      <c r="J411" s="68" t="e">
        <f>IF(AND('PARTICIPANT NAME LIST'!$G411=6,'PARTICIPANT NAME LIST'!#REF!="C"),"ü","")</f>
        <v>#REF!</v>
      </c>
      <c r="K411" s="68" t="e">
        <f>IF(AND('PARTICIPANT NAME LIST'!$G411=3,'PARTICIPANT NAME LIST'!#REF!="E"),"ü","")</f>
        <v>#REF!</v>
      </c>
      <c r="L411" s="68" t="e">
        <f>IF(AND('PARTICIPANT NAME LIST'!$G411=4,'PARTICIPANT NAME LIST'!#REF!="E"),"ü","")</f>
        <v>#REF!</v>
      </c>
      <c r="M411" s="68" t="e">
        <f>IF(AND('PARTICIPANT NAME LIST'!$G411=5,'PARTICIPANT NAME LIST'!#REF!="E"),"ü","")</f>
        <v>#REF!</v>
      </c>
      <c r="N411" s="68" t="e">
        <f>IF(AND('PARTICIPANT NAME LIST'!$G411=6,'PARTICIPANT NAME LIST'!#REF!="E"),"ü","")</f>
        <v>#REF!</v>
      </c>
      <c r="O411" s="68" t="e">
        <f>IF(AND('PARTICIPANT NAME LIST'!$G411=3,'PARTICIPANT NAME LIST'!#REF!="M"),"ü","")</f>
        <v>#REF!</v>
      </c>
      <c r="P411" s="68" t="e">
        <f>IF(AND('PARTICIPANT NAME LIST'!$G411=4,'PARTICIPANT NAME LIST'!#REF!="M"),"ü","")</f>
        <v>#REF!</v>
      </c>
      <c r="Q411" s="68" t="e">
        <f>IF(AND('PARTICIPANT NAME LIST'!$G411=5,'PARTICIPANT NAME LIST'!#REF!="M"),"ü","")</f>
        <v>#REF!</v>
      </c>
      <c r="R411" s="68" t="e">
        <f>IF(AND('PARTICIPANT NAME LIST'!$G411=6,'PARTICIPANT NAME LIST'!#REF!="M"),"ü","")</f>
        <v>#REF!</v>
      </c>
      <c r="S411" s="52"/>
      <c r="T411" s="52"/>
      <c r="U411" s="52"/>
      <c r="V411" s="52"/>
      <c r="W411" s="52"/>
      <c r="X411" s="52"/>
      <c r="Y411" s="52"/>
      <c r="Z411" s="52"/>
    </row>
    <row r="412" spans="1:26" ht="20.25" customHeight="1">
      <c r="A412" s="63" t="str">
        <f>IF(OR(ISBLANK('PARTICIPANT NAME LIST'!$B412),'PARTICIPANT NAME LIST'!G412=7,'PARTICIPANT NAME LIST'!G412=8,'PARTICIPANT NAME LIST'!G412=9,'PARTICIPANT NAME LIST'!G412=10,'PARTICIPANT NAME LIST'!G412=11,'PARTICIPANT NAME LIST'!G412=12),"",COUNTA('PARTICIPANT NAME LIST'!$B$9:$B412)-COUNTIFS('PARTICIPANT NAME LIST'!$G$9:$G412,"&gt;=7",'PARTICIPANT NAME LIST'!$G$9:$G412,"&lt;=12"))</f>
        <v/>
      </c>
      <c r="B412" s="64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LIST'!$B412))</f>
        <v/>
      </c>
      <c r="C412" s="55"/>
      <c r="D412" s="65"/>
      <c r="E412" s="66" t="str">
        <f>IF(OR(ISBLANK('PARTICIPANT NAME LIST'!$B412),'PARTICIPANT NAME LIST'!$G412=7,'PARTICIPANT NAME LIST'!$G412=8,'PARTICIPANT NAME LIST'!$G412=9,'PARTICIPANT NAME LIST'!$G412=10,'PARTICIPANT NAME LIST'!$G412=11,'PARTICIPANT NAME LIST'!$G412=12),"",'PARTICIPANT NAME LIST'!$F412)</f>
        <v/>
      </c>
      <c r="F412" s="67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LIST'!$H412))</f>
        <v/>
      </c>
      <c r="G412" s="68" t="e">
        <f>IF(AND('PARTICIPANT NAME LIST'!$G412=3,'PARTICIPANT NAME LIST'!#REF!="C"),"ü","")</f>
        <v>#REF!</v>
      </c>
      <c r="H412" s="68" t="e">
        <f>IF(AND('PARTICIPANT NAME LIST'!$G412=4,'PARTICIPANT NAME LIST'!#REF!="C"),"ü","")</f>
        <v>#REF!</v>
      </c>
      <c r="I412" s="68" t="e">
        <f>IF(AND('PARTICIPANT NAME LIST'!$G412=5,'PARTICIPANT NAME LIST'!#REF!="C"),"ü","")</f>
        <v>#REF!</v>
      </c>
      <c r="J412" s="68" t="e">
        <f>IF(AND('PARTICIPANT NAME LIST'!$G412=6,'PARTICIPANT NAME LIST'!#REF!="C"),"ü","")</f>
        <v>#REF!</v>
      </c>
      <c r="K412" s="68" t="e">
        <f>IF(AND('PARTICIPANT NAME LIST'!$G412=3,'PARTICIPANT NAME LIST'!#REF!="E"),"ü","")</f>
        <v>#REF!</v>
      </c>
      <c r="L412" s="68" t="e">
        <f>IF(AND('PARTICIPANT NAME LIST'!$G412=4,'PARTICIPANT NAME LIST'!#REF!="E"),"ü","")</f>
        <v>#REF!</v>
      </c>
      <c r="M412" s="68" t="e">
        <f>IF(AND('PARTICIPANT NAME LIST'!$G412=5,'PARTICIPANT NAME LIST'!#REF!="E"),"ü","")</f>
        <v>#REF!</v>
      </c>
      <c r="N412" s="68" t="e">
        <f>IF(AND('PARTICIPANT NAME LIST'!$G412=6,'PARTICIPANT NAME LIST'!#REF!="E"),"ü","")</f>
        <v>#REF!</v>
      </c>
      <c r="O412" s="68" t="e">
        <f>IF(AND('PARTICIPANT NAME LIST'!$G412=3,'PARTICIPANT NAME LIST'!#REF!="M"),"ü","")</f>
        <v>#REF!</v>
      </c>
      <c r="P412" s="68" t="e">
        <f>IF(AND('PARTICIPANT NAME LIST'!$G412=4,'PARTICIPANT NAME LIST'!#REF!="M"),"ü","")</f>
        <v>#REF!</v>
      </c>
      <c r="Q412" s="68" t="e">
        <f>IF(AND('PARTICIPANT NAME LIST'!$G412=5,'PARTICIPANT NAME LIST'!#REF!="M"),"ü","")</f>
        <v>#REF!</v>
      </c>
      <c r="R412" s="68" t="e">
        <f>IF(AND('PARTICIPANT NAME LIST'!$G412=6,'PARTICIPANT NAME LIST'!#REF!="M"),"ü","")</f>
        <v>#REF!</v>
      </c>
      <c r="S412" s="52"/>
      <c r="T412" s="52"/>
      <c r="U412" s="52"/>
      <c r="V412" s="52"/>
      <c r="W412" s="52"/>
      <c r="X412" s="52"/>
      <c r="Y412" s="52"/>
      <c r="Z412" s="52"/>
    </row>
    <row r="413" spans="1:26" ht="20.25" customHeight="1">
      <c r="A413" s="63" t="str">
        <f>IF(OR(ISBLANK('PARTICIPANT NAME LIST'!$B413),'PARTICIPANT NAME LIST'!G413=7,'PARTICIPANT NAME LIST'!G413=8,'PARTICIPANT NAME LIST'!G413=9,'PARTICIPANT NAME LIST'!G413=10,'PARTICIPANT NAME LIST'!G413=11,'PARTICIPANT NAME LIST'!G413=12),"",COUNTA('PARTICIPANT NAME LIST'!$B$9:$B413)-COUNTIFS('PARTICIPANT NAME LIST'!$G$9:$G413,"&gt;=7",'PARTICIPANT NAME LIST'!$G$9:$G413,"&lt;=12"))</f>
        <v/>
      </c>
      <c r="B413" s="64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LIST'!$B413))</f>
        <v/>
      </c>
      <c r="C413" s="55"/>
      <c r="D413" s="65"/>
      <c r="E413" s="66" t="str">
        <f>IF(OR(ISBLANK('PARTICIPANT NAME LIST'!$B413),'PARTICIPANT NAME LIST'!$G413=7,'PARTICIPANT NAME LIST'!$G413=8,'PARTICIPANT NAME LIST'!$G413=9,'PARTICIPANT NAME LIST'!$G413=10,'PARTICIPANT NAME LIST'!$G413=11,'PARTICIPANT NAME LIST'!$G413=12),"",'PARTICIPANT NAME LIST'!$F413)</f>
        <v/>
      </c>
      <c r="F413" s="67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LIST'!$H413))</f>
        <v/>
      </c>
      <c r="G413" s="68" t="e">
        <f>IF(AND('PARTICIPANT NAME LIST'!$G413=3,'PARTICIPANT NAME LIST'!#REF!="C"),"ü","")</f>
        <v>#REF!</v>
      </c>
      <c r="H413" s="68" t="e">
        <f>IF(AND('PARTICIPANT NAME LIST'!$G413=4,'PARTICIPANT NAME LIST'!#REF!="C"),"ü","")</f>
        <v>#REF!</v>
      </c>
      <c r="I413" s="68" t="e">
        <f>IF(AND('PARTICIPANT NAME LIST'!$G413=5,'PARTICIPANT NAME LIST'!#REF!="C"),"ü","")</f>
        <v>#REF!</v>
      </c>
      <c r="J413" s="68" t="e">
        <f>IF(AND('PARTICIPANT NAME LIST'!$G413=6,'PARTICIPANT NAME LIST'!#REF!="C"),"ü","")</f>
        <v>#REF!</v>
      </c>
      <c r="K413" s="68" t="e">
        <f>IF(AND('PARTICIPANT NAME LIST'!$G413=3,'PARTICIPANT NAME LIST'!#REF!="E"),"ü","")</f>
        <v>#REF!</v>
      </c>
      <c r="L413" s="68" t="e">
        <f>IF(AND('PARTICIPANT NAME LIST'!$G413=4,'PARTICIPANT NAME LIST'!#REF!="E"),"ü","")</f>
        <v>#REF!</v>
      </c>
      <c r="M413" s="68" t="e">
        <f>IF(AND('PARTICIPANT NAME LIST'!$G413=5,'PARTICIPANT NAME LIST'!#REF!="E"),"ü","")</f>
        <v>#REF!</v>
      </c>
      <c r="N413" s="68" t="e">
        <f>IF(AND('PARTICIPANT NAME LIST'!$G413=6,'PARTICIPANT NAME LIST'!#REF!="E"),"ü","")</f>
        <v>#REF!</v>
      </c>
      <c r="O413" s="68" t="e">
        <f>IF(AND('PARTICIPANT NAME LIST'!$G413=3,'PARTICIPANT NAME LIST'!#REF!="M"),"ü","")</f>
        <v>#REF!</v>
      </c>
      <c r="P413" s="68" t="e">
        <f>IF(AND('PARTICIPANT NAME LIST'!$G413=4,'PARTICIPANT NAME LIST'!#REF!="M"),"ü","")</f>
        <v>#REF!</v>
      </c>
      <c r="Q413" s="68" t="e">
        <f>IF(AND('PARTICIPANT NAME LIST'!$G413=5,'PARTICIPANT NAME LIST'!#REF!="M"),"ü","")</f>
        <v>#REF!</v>
      </c>
      <c r="R413" s="68" t="e">
        <f>IF(AND('PARTICIPANT NAME LIST'!$G413=6,'PARTICIPANT NAME LIST'!#REF!="M"),"ü","")</f>
        <v>#REF!</v>
      </c>
      <c r="S413" s="52"/>
      <c r="T413" s="52"/>
      <c r="U413" s="52"/>
      <c r="V413" s="52"/>
      <c r="W413" s="52"/>
      <c r="X413" s="52"/>
      <c r="Y413" s="52"/>
      <c r="Z413" s="52"/>
    </row>
    <row r="414" spans="1:26" ht="20.25" customHeight="1">
      <c r="A414" s="63" t="str">
        <f>IF(OR(ISBLANK('PARTICIPANT NAME LIST'!$B414),'PARTICIPANT NAME LIST'!G414=7,'PARTICIPANT NAME LIST'!G414=8,'PARTICIPANT NAME LIST'!G414=9,'PARTICIPANT NAME LIST'!G414=10,'PARTICIPANT NAME LIST'!G414=11,'PARTICIPANT NAME LIST'!G414=12),"",COUNTA('PARTICIPANT NAME LIST'!$B$9:$B414)-COUNTIFS('PARTICIPANT NAME LIST'!$G$9:$G414,"&gt;=7",'PARTICIPANT NAME LIST'!$G$9:$G414,"&lt;=12"))</f>
        <v/>
      </c>
      <c r="B414" s="64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LIST'!$B414))</f>
        <v/>
      </c>
      <c r="C414" s="55"/>
      <c r="D414" s="65"/>
      <c r="E414" s="66" t="str">
        <f>IF(OR(ISBLANK('PARTICIPANT NAME LIST'!$B414),'PARTICIPANT NAME LIST'!$G414=7,'PARTICIPANT NAME LIST'!$G414=8,'PARTICIPANT NAME LIST'!$G414=9,'PARTICIPANT NAME LIST'!$G414=10,'PARTICIPANT NAME LIST'!$G414=11,'PARTICIPANT NAME LIST'!$G414=12),"",'PARTICIPANT NAME LIST'!$F414)</f>
        <v/>
      </c>
      <c r="F414" s="67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LIST'!$H414))</f>
        <v/>
      </c>
      <c r="G414" s="68" t="e">
        <f>IF(AND('PARTICIPANT NAME LIST'!$G414=3,'PARTICIPANT NAME LIST'!#REF!="C"),"ü","")</f>
        <v>#REF!</v>
      </c>
      <c r="H414" s="68" t="e">
        <f>IF(AND('PARTICIPANT NAME LIST'!$G414=4,'PARTICIPANT NAME LIST'!#REF!="C"),"ü","")</f>
        <v>#REF!</v>
      </c>
      <c r="I414" s="68" t="e">
        <f>IF(AND('PARTICIPANT NAME LIST'!$G414=5,'PARTICIPANT NAME LIST'!#REF!="C"),"ü","")</f>
        <v>#REF!</v>
      </c>
      <c r="J414" s="68" t="e">
        <f>IF(AND('PARTICIPANT NAME LIST'!$G414=6,'PARTICIPANT NAME LIST'!#REF!="C"),"ü","")</f>
        <v>#REF!</v>
      </c>
      <c r="K414" s="68" t="e">
        <f>IF(AND('PARTICIPANT NAME LIST'!$G414=3,'PARTICIPANT NAME LIST'!#REF!="E"),"ü","")</f>
        <v>#REF!</v>
      </c>
      <c r="L414" s="68" t="e">
        <f>IF(AND('PARTICIPANT NAME LIST'!$G414=4,'PARTICIPANT NAME LIST'!#REF!="E"),"ü","")</f>
        <v>#REF!</v>
      </c>
      <c r="M414" s="68" t="e">
        <f>IF(AND('PARTICIPANT NAME LIST'!$G414=5,'PARTICIPANT NAME LIST'!#REF!="E"),"ü","")</f>
        <v>#REF!</v>
      </c>
      <c r="N414" s="68" t="e">
        <f>IF(AND('PARTICIPANT NAME LIST'!$G414=6,'PARTICIPANT NAME LIST'!#REF!="E"),"ü","")</f>
        <v>#REF!</v>
      </c>
      <c r="O414" s="68" t="e">
        <f>IF(AND('PARTICIPANT NAME LIST'!$G414=3,'PARTICIPANT NAME LIST'!#REF!="M"),"ü","")</f>
        <v>#REF!</v>
      </c>
      <c r="P414" s="68" t="e">
        <f>IF(AND('PARTICIPANT NAME LIST'!$G414=4,'PARTICIPANT NAME LIST'!#REF!="M"),"ü","")</f>
        <v>#REF!</v>
      </c>
      <c r="Q414" s="68" t="e">
        <f>IF(AND('PARTICIPANT NAME LIST'!$G414=5,'PARTICIPANT NAME LIST'!#REF!="M"),"ü","")</f>
        <v>#REF!</v>
      </c>
      <c r="R414" s="68" t="e">
        <f>IF(AND('PARTICIPANT NAME LIST'!$G414=6,'PARTICIPANT NAME LIST'!#REF!="M"),"ü","")</f>
        <v>#REF!</v>
      </c>
      <c r="S414" s="52"/>
      <c r="T414" s="52"/>
      <c r="U414" s="52"/>
      <c r="V414" s="52"/>
      <c r="W414" s="52"/>
      <c r="X414" s="52"/>
      <c r="Y414" s="52"/>
      <c r="Z414" s="52"/>
    </row>
    <row r="415" spans="1:26" ht="20.25" customHeight="1">
      <c r="A415" s="63" t="str">
        <f>IF(OR(ISBLANK('PARTICIPANT NAME LIST'!$B415),'PARTICIPANT NAME LIST'!G415=7,'PARTICIPANT NAME LIST'!G415=8,'PARTICIPANT NAME LIST'!G415=9,'PARTICIPANT NAME LIST'!G415=10,'PARTICIPANT NAME LIST'!G415=11,'PARTICIPANT NAME LIST'!G415=12),"",COUNTA('PARTICIPANT NAME LIST'!$B$9:$B415)-COUNTIFS('PARTICIPANT NAME LIST'!$G$9:$G415,"&gt;=7",'PARTICIPANT NAME LIST'!$G$9:$G415,"&lt;=12"))</f>
        <v/>
      </c>
      <c r="B415" s="64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LIST'!$B415))</f>
        <v/>
      </c>
      <c r="C415" s="55"/>
      <c r="D415" s="65"/>
      <c r="E415" s="66" t="str">
        <f>IF(OR(ISBLANK('PARTICIPANT NAME LIST'!$B415),'PARTICIPANT NAME LIST'!$G415=7,'PARTICIPANT NAME LIST'!$G415=8,'PARTICIPANT NAME LIST'!$G415=9,'PARTICIPANT NAME LIST'!$G415=10,'PARTICIPANT NAME LIST'!$G415=11,'PARTICIPANT NAME LIST'!$G415=12),"",'PARTICIPANT NAME LIST'!$F415)</f>
        <v/>
      </c>
      <c r="F415" s="67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LIST'!$H415))</f>
        <v/>
      </c>
      <c r="G415" s="68" t="e">
        <f>IF(AND('PARTICIPANT NAME LIST'!$G415=3,'PARTICIPANT NAME LIST'!#REF!="C"),"ü","")</f>
        <v>#REF!</v>
      </c>
      <c r="H415" s="68" t="e">
        <f>IF(AND('PARTICIPANT NAME LIST'!$G415=4,'PARTICIPANT NAME LIST'!#REF!="C"),"ü","")</f>
        <v>#REF!</v>
      </c>
      <c r="I415" s="68" t="e">
        <f>IF(AND('PARTICIPANT NAME LIST'!$G415=5,'PARTICIPANT NAME LIST'!#REF!="C"),"ü","")</f>
        <v>#REF!</v>
      </c>
      <c r="J415" s="68" t="e">
        <f>IF(AND('PARTICIPANT NAME LIST'!$G415=6,'PARTICIPANT NAME LIST'!#REF!="C"),"ü","")</f>
        <v>#REF!</v>
      </c>
      <c r="K415" s="68" t="e">
        <f>IF(AND('PARTICIPANT NAME LIST'!$G415=3,'PARTICIPANT NAME LIST'!#REF!="E"),"ü","")</f>
        <v>#REF!</v>
      </c>
      <c r="L415" s="68" t="e">
        <f>IF(AND('PARTICIPANT NAME LIST'!$G415=4,'PARTICIPANT NAME LIST'!#REF!="E"),"ü","")</f>
        <v>#REF!</v>
      </c>
      <c r="M415" s="68" t="e">
        <f>IF(AND('PARTICIPANT NAME LIST'!$G415=5,'PARTICIPANT NAME LIST'!#REF!="E"),"ü","")</f>
        <v>#REF!</v>
      </c>
      <c r="N415" s="68" t="e">
        <f>IF(AND('PARTICIPANT NAME LIST'!$G415=6,'PARTICIPANT NAME LIST'!#REF!="E"),"ü","")</f>
        <v>#REF!</v>
      </c>
      <c r="O415" s="68" t="e">
        <f>IF(AND('PARTICIPANT NAME LIST'!$G415=3,'PARTICIPANT NAME LIST'!#REF!="M"),"ü","")</f>
        <v>#REF!</v>
      </c>
      <c r="P415" s="68" t="e">
        <f>IF(AND('PARTICIPANT NAME LIST'!$G415=4,'PARTICIPANT NAME LIST'!#REF!="M"),"ü","")</f>
        <v>#REF!</v>
      </c>
      <c r="Q415" s="68" t="e">
        <f>IF(AND('PARTICIPANT NAME LIST'!$G415=5,'PARTICIPANT NAME LIST'!#REF!="M"),"ü","")</f>
        <v>#REF!</v>
      </c>
      <c r="R415" s="68" t="e">
        <f>IF(AND('PARTICIPANT NAME LIST'!$G415=6,'PARTICIPANT NAME LIST'!#REF!="M"),"ü","")</f>
        <v>#REF!</v>
      </c>
      <c r="S415" s="52"/>
      <c r="T415" s="52"/>
      <c r="U415" s="52"/>
      <c r="V415" s="52"/>
      <c r="W415" s="52"/>
      <c r="X415" s="52"/>
      <c r="Y415" s="52"/>
      <c r="Z415" s="52"/>
    </row>
    <row r="416" spans="1:26" ht="20.25" customHeight="1">
      <c r="A416" s="63" t="str">
        <f>IF(OR(ISBLANK('PARTICIPANT NAME LIST'!$B416),'PARTICIPANT NAME LIST'!G416=7,'PARTICIPANT NAME LIST'!G416=8,'PARTICIPANT NAME LIST'!G416=9,'PARTICIPANT NAME LIST'!G416=10,'PARTICIPANT NAME LIST'!G416=11,'PARTICIPANT NAME LIST'!G416=12),"",COUNTA('PARTICIPANT NAME LIST'!$B$9:$B416)-COUNTIFS('PARTICIPANT NAME LIST'!$G$9:$G416,"&gt;=7",'PARTICIPANT NAME LIST'!$G$9:$G416,"&lt;=12"))</f>
        <v/>
      </c>
      <c r="B416" s="64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LIST'!$B416))</f>
        <v/>
      </c>
      <c r="C416" s="55"/>
      <c r="D416" s="65"/>
      <c r="E416" s="66" t="str">
        <f>IF(OR(ISBLANK('PARTICIPANT NAME LIST'!$B416),'PARTICIPANT NAME LIST'!$G416=7,'PARTICIPANT NAME LIST'!$G416=8,'PARTICIPANT NAME LIST'!$G416=9,'PARTICIPANT NAME LIST'!$G416=10,'PARTICIPANT NAME LIST'!$G416=11,'PARTICIPANT NAME LIST'!$G416=12),"",'PARTICIPANT NAME LIST'!$F416)</f>
        <v/>
      </c>
      <c r="F416" s="67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LIST'!$H416))</f>
        <v/>
      </c>
      <c r="G416" s="68" t="e">
        <f>IF(AND('PARTICIPANT NAME LIST'!$G416=3,'PARTICIPANT NAME LIST'!#REF!="C"),"ü","")</f>
        <v>#REF!</v>
      </c>
      <c r="H416" s="68" t="e">
        <f>IF(AND('PARTICIPANT NAME LIST'!$G416=4,'PARTICIPANT NAME LIST'!#REF!="C"),"ü","")</f>
        <v>#REF!</v>
      </c>
      <c r="I416" s="68" t="e">
        <f>IF(AND('PARTICIPANT NAME LIST'!$G416=5,'PARTICIPANT NAME LIST'!#REF!="C"),"ü","")</f>
        <v>#REF!</v>
      </c>
      <c r="J416" s="68" t="e">
        <f>IF(AND('PARTICIPANT NAME LIST'!$G416=6,'PARTICIPANT NAME LIST'!#REF!="C"),"ü","")</f>
        <v>#REF!</v>
      </c>
      <c r="K416" s="68" t="e">
        <f>IF(AND('PARTICIPANT NAME LIST'!$G416=3,'PARTICIPANT NAME LIST'!#REF!="E"),"ü","")</f>
        <v>#REF!</v>
      </c>
      <c r="L416" s="68" t="e">
        <f>IF(AND('PARTICIPANT NAME LIST'!$G416=4,'PARTICIPANT NAME LIST'!#REF!="E"),"ü","")</f>
        <v>#REF!</v>
      </c>
      <c r="M416" s="68" t="e">
        <f>IF(AND('PARTICIPANT NAME LIST'!$G416=5,'PARTICIPANT NAME LIST'!#REF!="E"),"ü","")</f>
        <v>#REF!</v>
      </c>
      <c r="N416" s="68" t="e">
        <f>IF(AND('PARTICIPANT NAME LIST'!$G416=6,'PARTICIPANT NAME LIST'!#REF!="E"),"ü","")</f>
        <v>#REF!</v>
      </c>
      <c r="O416" s="68" t="e">
        <f>IF(AND('PARTICIPANT NAME LIST'!$G416=3,'PARTICIPANT NAME LIST'!#REF!="M"),"ü","")</f>
        <v>#REF!</v>
      </c>
      <c r="P416" s="68" t="e">
        <f>IF(AND('PARTICIPANT NAME LIST'!$G416=4,'PARTICIPANT NAME LIST'!#REF!="M"),"ü","")</f>
        <v>#REF!</v>
      </c>
      <c r="Q416" s="68" t="e">
        <f>IF(AND('PARTICIPANT NAME LIST'!$G416=5,'PARTICIPANT NAME LIST'!#REF!="M"),"ü","")</f>
        <v>#REF!</v>
      </c>
      <c r="R416" s="68" t="e">
        <f>IF(AND('PARTICIPANT NAME LIST'!$G416=6,'PARTICIPANT NAME LIST'!#REF!="M"),"ü","")</f>
        <v>#REF!</v>
      </c>
      <c r="S416" s="52"/>
      <c r="T416" s="52"/>
      <c r="U416" s="52"/>
      <c r="V416" s="52"/>
      <c r="W416" s="52"/>
      <c r="X416" s="52"/>
      <c r="Y416" s="52"/>
      <c r="Z416" s="52"/>
    </row>
    <row r="417" spans="1:26" ht="20.25" customHeight="1">
      <c r="A417" s="63" t="str">
        <f>IF(OR(ISBLANK('PARTICIPANT NAME LIST'!$B417),'PARTICIPANT NAME LIST'!G417=7,'PARTICIPANT NAME LIST'!G417=8,'PARTICIPANT NAME LIST'!G417=9,'PARTICIPANT NAME LIST'!G417=10,'PARTICIPANT NAME LIST'!G417=11,'PARTICIPANT NAME LIST'!G417=12),"",COUNTA('PARTICIPANT NAME LIST'!$B$9:$B417)-COUNTIFS('PARTICIPANT NAME LIST'!$G$9:$G417,"&gt;=7",'PARTICIPANT NAME LIST'!$G$9:$G417,"&lt;=12"))</f>
        <v/>
      </c>
      <c r="B417" s="64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LIST'!$B417))</f>
        <v/>
      </c>
      <c r="C417" s="55"/>
      <c r="D417" s="65"/>
      <c r="E417" s="66" t="str">
        <f>IF(OR(ISBLANK('PARTICIPANT NAME LIST'!$B417),'PARTICIPANT NAME LIST'!$G417=7,'PARTICIPANT NAME LIST'!$G417=8,'PARTICIPANT NAME LIST'!$G417=9,'PARTICIPANT NAME LIST'!$G417=10,'PARTICIPANT NAME LIST'!$G417=11,'PARTICIPANT NAME LIST'!$G417=12),"",'PARTICIPANT NAME LIST'!$F417)</f>
        <v/>
      </c>
      <c r="F417" s="67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LIST'!$H417))</f>
        <v/>
      </c>
      <c r="G417" s="68" t="e">
        <f>IF(AND('PARTICIPANT NAME LIST'!$G417=3,'PARTICIPANT NAME LIST'!#REF!="C"),"ü","")</f>
        <v>#REF!</v>
      </c>
      <c r="H417" s="68" t="e">
        <f>IF(AND('PARTICIPANT NAME LIST'!$G417=4,'PARTICIPANT NAME LIST'!#REF!="C"),"ü","")</f>
        <v>#REF!</v>
      </c>
      <c r="I417" s="68" t="e">
        <f>IF(AND('PARTICIPANT NAME LIST'!$G417=5,'PARTICIPANT NAME LIST'!#REF!="C"),"ü","")</f>
        <v>#REF!</v>
      </c>
      <c r="J417" s="68" t="e">
        <f>IF(AND('PARTICIPANT NAME LIST'!$G417=6,'PARTICIPANT NAME LIST'!#REF!="C"),"ü","")</f>
        <v>#REF!</v>
      </c>
      <c r="K417" s="68" t="e">
        <f>IF(AND('PARTICIPANT NAME LIST'!$G417=3,'PARTICIPANT NAME LIST'!#REF!="E"),"ü","")</f>
        <v>#REF!</v>
      </c>
      <c r="L417" s="68" t="e">
        <f>IF(AND('PARTICIPANT NAME LIST'!$G417=4,'PARTICIPANT NAME LIST'!#REF!="E"),"ü","")</f>
        <v>#REF!</v>
      </c>
      <c r="M417" s="68" t="e">
        <f>IF(AND('PARTICIPANT NAME LIST'!$G417=5,'PARTICIPANT NAME LIST'!#REF!="E"),"ü","")</f>
        <v>#REF!</v>
      </c>
      <c r="N417" s="68" t="e">
        <f>IF(AND('PARTICIPANT NAME LIST'!$G417=6,'PARTICIPANT NAME LIST'!#REF!="E"),"ü","")</f>
        <v>#REF!</v>
      </c>
      <c r="O417" s="68" t="e">
        <f>IF(AND('PARTICIPANT NAME LIST'!$G417=3,'PARTICIPANT NAME LIST'!#REF!="M"),"ü","")</f>
        <v>#REF!</v>
      </c>
      <c r="P417" s="68" t="e">
        <f>IF(AND('PARTICIPANT NAME LIST'!$G417=4,'PARTICIPANT NAME LIST'!#REF!="M"),"ü","")</f>
        <v>#REF!</v>
      </c>
      <c r="Q417" s="68" t="e">
        <f>IF(AND('PARTICIPANT NAME LIST'!$G417=5,'PARTICIPANT NAME LIST'!#REF!="M"),"ü","")</f>
        <v>#REF!</v>
      </c>
      <c r="R417" s="68" t="e">
        <f>IF(AND('PARTICIPANT NAME LIST'!$G417=6,'PARTICIPANT NAME LIST'!#REF!="M"),"ü","")</f>
        <v>#REF!</v>
      </c>
      <c r="S417" s="52"/>
      <c r="T417" s="52"/>
      <c r="U417" s="52"/>
      <c r="V417" s="52"/>
      <c r="W417" s="52"/>
      <c r="X417" s="52"/>
      <c r="Y417" s="52"/>
      <c r="Z417" s="52"/>
    </row>
    <row r="418" spans="1:26" ht="20.25" customHeight="1">
      <c r="A418" s="63" t="str">
        <f>IF(OR(ISBLANK('PARTICIPANT NAME LIST'!$B418),'PARTICIPANT NAME LIST'!G418=7,'PARTICIPANT NAME LIST'!G418=8,'PARTICIPANT NAME LIST'!G418=9,'PARTICIPANT NAME LIST'!G418=10,'PARTICIPANT NAME LIST'!G418=11,'PARTICIPANT NAME LIST'!G418=12),"",COUNTA('PARTICIPANT NAME LIST'!$B$9:$B418)-COUNTIFS('PARTICIPANT NAME LIST'!$G$9:$G418,"&gt;=7",'PARTICIPANT NAME LIST'!$G$9:$G418,"&lt;=12"))</f>
        <v/>
      </c>
      <c r="B418" s="64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LIST'!$B418))</f>
        <v/>
      </c>
      <c r="C418" s="55"/>
      <c r="D418" s="65"/>
      <c r="E418" s="66" t="str">
        <f>IF(OR(ISBLANK('PARTICIPANT NAME LIST'!$B418),'PARTICIPANT NAME LIST'!$G418=7,'PARTICIPANT NAME LIST'!$G418=8,'PARTICIPANT NAME LIST'!$G418=9,'PARTICIPANT NAME LIST'!$G418=10,'PARTICIPANT NAME LIST'!$G418=11,'PARTICIPANT NAME LIST'!$G418=12),"",'PARTICIPANT NAME LIST'!$F418)</f>
        <v/>
      </c>
      <c r="F418" s="67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LIST'!$H418))</f>
        <v/>
      </c>
      <c r="G418" s="68" t="e">
        <f>IF(AND('PARTICIPANT NAME LIST'!$G418=3,'PARTICIPANT NAME LIST'!#REF!="C"),"ü","")</f>
        <v>#REF!</v>
      </c>
      <c r="H418" s="68" t="e">
        <f>IF(AND('PARTICIPANT NAME LIST'!$G418=4,'PARTICIPANT NAME LIST'!#REF!="C"),"ü","")</f>
        <v>#REF!</v>
      </c>
      <c r="I418" s="68" t="e">
        <f>IF(AND('PARTICIPANT NAME LIST'!$G418=5,'PARTICIPANT NAME LIST'!#REF!="C"),"ü","")</f>
        <v>#REF!</v>
      </c>
      <c r="J418" s="68" t="e">
        <f>IF(AND('PARTICIPANT NAME LIST'!$G418=6,'PARTICIPANT NAME LIST'!#REF!="C"),"ü","")</f>
        <v>#REF!</v>
      </c>
      <c r="K418" s="68" t="e">
        <f>IF(AND('PARTICIPANT NAME LIST'!$G418=3,'PARTICIPANT NAME LIST'!#REF!="E"),"ü","")</f>
        <v>#REF!</v>
      </c>
      <c r="L418" s="68" t="e">
        <f>IF(AND('PARTICIPANT NAME LIST'!$G418=4,'PARTICIPANT NAME LIST'!#REF!="E"),"ü","")</f>
        <v>#REF!</v>
      </c>
      <c r="M418" s="68" t="e">
        <f>IF(AND('PARTICIPANT NAME LIST'!$G418=5,'PARTICIPANT NAME LIST'!#REF!="E"),"ü","")</f>
        <v>#REF!</v>
      </c>
      <c r="N418" s="68" t="e">
        <f>IF(AND('PARTICIPANT NAME LIST'!$G418=6,'PARTICIPANT NAME LIST'!#REF!="E"),"ü","")</f>
        <v>#REF!</v>
      </c>
      <c r="O418" s="68" t="e">
        <f>IF(AND('PARTICIPANT NAME LIST'!$G418=3,'PARTICIPANT NAME LIST'!#REF!="M"),"ü","")</f>
        <v>#REF!</v>
      </c>
      <c r="P418" s="68" t="e">
        <f>IF(AND('PARTICIPANT NAME LIST'!$G418=4,'PARTICIPANT NAME LIST'!#REF!="M"),"ü","")</f>
        <v>#REF!</v>
      </c>
      <c r="Q418" s="68" t="e">
        <f>IF(AND('PARTICIPANT NAME LIST'!$G418=5,'PARTICIPANT NAME LIST'!#REF!="M"),"ü","")</f>
        <v>#REF!</v>
      </c>
      <c r="R418" s="68" t="e">
        <f>IF(AND('PARTICIPANT NAME LIST'!$G418=6,'PARTICIPANT NAME LIST'!#REF!="M"),"ü","")</f>
        <v>#REF!</v>
      </c>
      <c r="S418" s="52"/>
      <c r="T418" s="52"/>
      <c r="U418" s="52"/>
      <c r="V418" s="52"/>
      <c r="W418" s="52"/>
      <c r="X418" s="52"/>
      <c r="Y418" s="52"/>
      <c r="Z418" s="52"/>
    </row>
    <row r="419" spans="1:26" ht="20.25" customHeight="1">
      <c r="A419" s="63" t="str">
        <f>IF(OR(ISBLANK('PARTICIPANT NAME LIST'!$B419),'PARTICIPANT NAME LIST'!G419=7,'PARTICIPANT NAME LIST'!G419=8,'PARTICIPANT NAME LIST'!G419=9,'PARTICIPANT NAME LIST'!G419=10,'PARTICIPANT NAME LIST'!G419=11,'PARTICIPANT NAME LIST'!G419=12),"",COUNTA('PARTICIPANT NAME LIST'!$B$9:$B419)-COUNTIFS('PARTICIPANT NAME LIST'!$G$9:$G419,"&gt;=7",'PARTICIPANT NAME LIST'!$G$9:$G419,"&lt;=12"))</f>
        <v/>
      </c>
      <c r="B419" s="64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LIST'!$B419))</f>
        <v/>
      </c>
      <c r="C419" s="55"/>
      <c r="D419" s="65"/>
      <c r="E419" s="66" t="str">
        <f>IF(OR(ISBLANK('PARTICIPANT NAME LIST'!$B419),'PARTICIPANT NAME LIST'!$G419=7,'PARTICIPANT NAME LIST'!$G419=8,'PARTICIPANT NAME LIST'!$G419=9,'PARTICIPANT NAME LIST'!$G419=10,'PARTICIPANT NAME LIST'!$G419=11,'PARTICIPANT NAME LIST'!$G419=12),"",'PARTICIPANT NAME LIST'!$F419)</f>
        <v/>
      </c>
      <c r="F419" s="67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LIST'!$H419))</f>
        <v/>
      </c>
      <c r="G419" s="68" t="e">
        <f>IF(AND('PARTICIPANT NAME LIST'!$G419=3,'PARTICIPANT NAME LIST'!#REF!="C"),"ü","")</f>
        <v>#REF!</v>
      </c>
      <c r="H419" s="68" t="e">
        <f>IF(AND('PARTICIPANT NAME LIST'!$G419=4,'PARTICIPANT NAME LIST'!#REF!="C"),"ü","")</f>
        <v>#REF!</v>
      </c>
      <c r="I419" s="68" t="e">
        <f>IF(AND('PARTICIPANT NAME LIST'!$G419=5,'PARTICIPANT NAME LIST'!#REF!="C"),"ü","")</f>
        <v>#REF!</v>
      </c>
      <c r="J419" s="68" t="e">
        <f>IF(AND('PARTICIPANT NAME LIST'!$G419=6,'PARTICIPANT NAME LIST'!#REF!="C"),"ü","")</f>
        <v>#REF!</v>
      </c>
      <c r="K419" s="68" t="e">
        <f>IF(AND('PARTICIPANT NAME LIST'!$G419=3,'PARTICIPANT NAME LIST'!#REF!="E"),"ü","")</f>
        <v>#REF!</v>
      </c>
      <c r="L419" s="68" t="e">
        <f>IF(AND('PARTICIPANT NAME LIST'!$G419=4,'PARTICIPANT NAME LIST'!#REF!="E"),"ü","")</f>
        <v>#REF!</v>
      </c>
      <c r="M419" s="68" t="e">
        <f>IF(AND('PARTICIPANT NAME LIST'!$G419=5,'PARTICIPANT NAME LIST'!#REF!="E"),"ü","")</f>
        <v>#REF!</v>
      </c>
      <c r="N419" s="68" t="e">
        <f>IF(AND('PARTICIPANT NAME LIST'!$G419=6,'PARTICIPANT NAME LIST'!#REF!="E"),"ü","")</f>
        <v>#REF!</v>
      </c>
      <c r="O419" s="68" t="e">
        <f>IF(AND('PARTICIPANT NAME LIST'!$G419=3,'PARTICIPANT NAME LIST'!#REF!="M"),"ü","")</f>
        <v>#REF!</v>
      </c>
      <c r="P419" s="68" t="e">
        <f>IF(AND('PARTICIPANT NAME LIST'!$G419=4,'PARTICIPANT NAME LIST'!#REF!="M"),"ü","")</f>
        <v>#REF!</v>
      </c>
      <c r="Q419" s="68" t="e">
        <f>IF(AND('PARTICIPANT NAME LIST'!$G419=5,'PARTICIPANT NAME LIST'!#REF!="M"),"ü","")</f>
        <v>#REF!</v>
      </c>
      <c r="R419" s="68" t="e">
        <f>IF(AND('PARTICIPANT NAME LIST'!$G419=6,'PARTICIPANT NAME LIST'!#REF!="M"),"ü","")</f>
        <v>#REF!</v>
      </c>
      <c r="S419" s="52"/>
      <c r="T419" s="52"/>
      <c r="U419" s="52"/>
      <c r="V419" s="52"/>
      <c r="W419" s="52"/>
      <c r="X419" s="52"/>
      <c r="Y419" s="52"/>
      <c r="Z419" s="52"/>
    </row>
    <row r="420" spans="1:26" ht="20.25" customHeight="1">
      <c r="A420" s="63" t="str">
        <f>IF(OR(ISBLANK('PARTICIPANT NAME LIST'!$B420),'PARTICIPANT NAME LIST'!G420=7,'PARTICIPANT NAME LIST'!G420=8,'PARTICIPANT NAME LIST'!G420=9,'PARTICIPANT NAME LIST'!G420=10,'PARTICIPANT NAME LIST'!G420=11,'PARTICIPANT NAME LIST'!G420=12),"",COUNTA('PARTICIPANT NAME LIST'!$B$9:$B420)-COUNTIFS('PARTICIPANT NAME LIST'!$G$9:$G420,"&gt;=7",'PARTICIPANT NAME LIST'!$G$9:$G420,"&lt;=12"))</f>
        <v/>
      </c>
      <c r="B420" s="64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LIST'!$B420))</f>
        <v/>
      </c>
      <c r="C420" s="55"/>
      <c r="D420" s="65"/>
      <c r="E420" s="66" t="str">
        <f>IF(OR(ISBLANK('PARTICIPANT NAME LIST'!$B420),'PARTICIPANT NAME LIST'!$G420=7,'PARTICIPANT NAME LIST'!$G420=8,'PARTICIPANT NAME LIST'!$G420=9,'PARTICIPANT NAME LIST'!$G420=10,'PARTICIPANT NAME LIST'!$G420=11,'PARTICIPANT NAME LIST'!$G420=12),"",'PARTICIPANT NAME LIST'!$F420)</f>
        <v/>
      </c>
      <c r="F420" s="67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LIST'!$H420))</f>
        <v/>
      </c>
      <c r="G420" s="68" t="e">
        <f>IF(AND('PARTICIPANT NAME LIST'!$G420=3,'PARTICIPANT NAME LIST'!#REF!="C"),"ü","")</f>
        <v>#REF!</v>
      </c>
      <c r="H420" s="68" t="e">
        <f>IF(AND('PARTICIPANT NAME LIST'!$G420=4,'PARTICIPANT NAME LIST'!#REF!="C"),"ü","")</f>
        <v>#REF!</v>
      </c>
      <c r="I420" s="68" t="e">
        <f>IF(AND('PARTICIPANT NAME LIST'!$G420=5,'PARTICIPANT NAME LIST'!#REF!="C"),"ü","")</f>
        <v>#REF!</v>
      </c>
      <c r="J420" s="68" t="e">
        <f>IF(AND('PARTICIPANT NAME LIST'!$G420=6,'PARTICIPANT NAME LIST'!#REF!="C"),"ü","")</f>
        <v>#REF!</v>
      </c>
      <c r="K420" s="68" t="e">
        <f>IF(AND('PARTICIPANT NAME LIST'!$G420=3,'PARTICIPANT NAME LIST'!#REF!="E"),"ü","")</f>
        <v>#REF!</v>
      </c>
      <c r="L420" s="68" t="e">
        <f>IF(AND('PARTICIPANT NAME LIST'!$G420=4,'PARTICIPANT NAME LIST'!#REF!="E"),"ü","")</f>
        <v>#REF!</v>
      </c>
      <c r="M420" s="68" t="e">
        <f>IF(AND('PARTICIPANT NAME LIST'!$G420=5,'PARTICIPANT NAME LIST'!#REF!="E"),"ü","")</f>
        <v>#REF!</v>
      </c>
      <c r="N420" s="68" t="e">
        <f>IF(AND('PARTICIPANT NAME LIST'!$G420=6,'PARTICIPANT NAME LIST'!#REF!="E"),"ü","")</f>
        <v>#REF!</v>
      </c>
      <c r="O420" s="68" t="e">
        <f>IF(AND('PARTICIPANT NAME LIST'!$G420=3,'PARTICIPANT NAME LIST'!#REF!="M"),"ü","")</f>
        <v>#REF!</v>
      </c>
      <c r="P420" s="68" t="e">
        <f>IF(AND('PARTICIPANT NAME LIST'!$G420=4,'PARTICIPANT NAME LIST'!#REF!="M"),"ü","")</f>
        <v>#REF!</v>
      </c>
      <c r="Q420" s="68" t="e">
        <f>IF(AND('PARTICIPANT NAME LIST'!$G420=5,'PARTICIPANT NAME LIST'!#REF!="M"),"ü","")</f>
        <v>#REF!</v>
      </c>
      <c r="R420" s="68" t="e">
        <f>IF(AND('PARTICIPANT NAME LIST'!$G420=6,'PARTICIPANT NAME LIST'!#REF!="M"),"ü","")</f>
        <v>#REF!</v>
      </c>
      <c r="S420" s="52"/>
      <c r="T420" s="52"/>
      <c r="U420" s="52"/>
      <c r="V420" s="52"/>
      <c r="W420" s="52"/>
      <c r="X420" s="52"/>
      <c r="Y420" s="52"/>
      <c r="Z420" s="52"/>
    </row>
    <row r="421" spans="1:26" ht="20.25" customHeight="1">
      <c r="A421" s="63" t="str">
        <f>IF(OR(ISBLANK('PARTICIPANT NAME LIST'!$B421),'PARTICIPANT NAME LIST'!G421=7,'PARTICIPANT NAME LIST'!G421=8,'PARTICIPANT NAME LIST'!G421=9,'PARTICIPANT NAME LIST'!G421=10,'PARTICIPANT NAME LIST'!G421=11,'PARTICIPANT NAME LIST'!G421=12),"",COUNTA('PARTICIPANT NAME LIST'!$B$9:$B421)-COUNTIFS('PARTICIPANT NAME LIST'!$G$9:$G421,"&gt;=7",'PARTICIPANT NAME LIST'!$G$9:$G421,"&lt;=12"))</f>
        <v/>
      </c>
      <c r="B421" s="64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LIST'!$B421))</f>
        <v/>
      </c>
      <c r="C421" s="55"/>
      <c r="D421" s="65"/>
      <c r="E421" s="66" t="str">
        <f>IF(OR(ISBLANK('PARTICIPANT NAME LIST'!$B421),'PARTICIPANT NAME LIST'!$G421=7,'PARTICIPANT NAME LIST'!$G421=8,'PARTICIPANT NAME LIST'!$G421=9,'PARTICIPANT NAME LIST'!$G421=10,'PARTICIPANT NAME LIST'!$G421=11,'PARTICIPANT NAME LIST'!$G421=12),"",'PARTICIPANT NAME LIST'!$F421)</f>
        <v/>
      </c>
      <c r="F421" s="67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LIST'!$H421))</f>
        <v/>
      </c>
      <c r="G421" s="68" t="e">
        <f>IF(AND('PARTICIPANT NAME LIST'!$G421=3,'PARTICIPANT NAME LIST'!#REF!="C"),"ü","")</f>
        <v>#REF!</v>
      </c>
      <c r="H421" s="68" t="e">
        <f>IF(AND('PARTICIPANT NAME LIST'!$G421=4,'PARTICIPANT NAME LIST'!#REF!="C"),"ü","")</f>
        <v>#REF!</v>
      </c>
      <c r="I421" s="68" t="e">
        <f>IF(AND('PARTICIPANT NAME LIST'!$G421=5,'PARTICIPANT NAME LIST'!#REF!="C"),"ü","")</f>
        <v>#REF!</v>
      </c>
      <c r="J421" s="68" t="e">
        <f>IF(AND('PARTICIPANT NAME LIST'!$G421=6,'PARTICIPANT NAME LIST'!#REF!="C"),"ü","")</f>
        <v>#REF!</v>
      </c>
      <c r="K421" s="68" t="e">
        <f>IF(AND('PARTICIPANT NAME LIST'!$G421=3,'PARTICIPANT NAME LIST'!#REF!="E"),"ü","")</f>
        <v>#REF!</v>
      </c>
      <c r="L421" s="68" t="e">
        <f>IF(AND('PARTICIPANT NAME LIST'!$G421=4,'PARTICIPANT NAME LIST'!#REF!="E"),"ü","")</f>
        <v>#REF!</v>
      </c>
      <c r="M421" s="68" t="e">
        <f>IF(AND('PARTICIPANT NAME LIST'!$G421=5,'PARTICIPANT NAME LIST'!#REF!="E"),"ü","")</f>
        <v>#REF!</v>
      </c>
      <c r="N421" s="68" t="e">
        <f>IF(AND('PARTICIPANT NAME LIST'!$G421=6,'PARTICIPANT NAME LIST'!#REF!="E"),"ü","")</f>
        <v>#REF!</v>
      </c>
      <c r="O421" s="68" t="e">
        <f>IF(AND('PARTICIPANT NAME LIST'!$G421=3,'PARTICIPANT NAME LIST'!#REF!="M"),"ü","")</f>
        <v>#REF!</v>
      </c>
      <c r="P421" s="68" t="e">
        <f>IF(AND('PARTICIPANT NAME LIST'!$G421=4,'PARTICIPANT NAME LIST'!#REF!="M"),"ü","")</f>
        <v>#REF!</v>
      </c>
      <c r="Q421" s="68" t="e">
        <f>IF(AND('PARTICIPANT NAME LIST'!$G421=5,'PARTICIPANT NAME LIST'!#REF!="M"),"ü","")</f>
        <v>#REF!</v>
      </c>
      <c r="R421" s="68" t="e">
        <f>IF(AND('PARTICIPANT NAME LIST'!$G421=6,'PARTICIPANT NAME LIST'!#REF!="M"),"ü","")</f>
        <v>#REF!</v>
      </c>
      <c r="S421" s="52"/>
      <c r="T421" s="52"/>
      <c r="U421" s="52"/>
      <c r="V421" s="52"/>
      <c r="W421" s="52"/>
      <c r="X421" s="52"/>
      <c r="Y421" s="52"/>
      <c r="Z421" s="52"/>
    </row>
    <row r="422" spans="1:26" ht="20.25" customHeight="1">
      <c r="A422" s="63" t="str">
        <f>IF(OR(ISBLANK('PARTICIPANT NAME LIST'!$B422),'PARTICIPANT NAME LIST'!G422=7,'PARTICIPANT NAME LIST'!G422=8,'PARTICIPANT NAME LIST'!G422=9,'PARTICIPANT NAME LIST'!G422=10,'PARTICIPANT NAME LIST'!G422=11,'PARTICIPANT NAME LIST'!G422=12),"",COUNTA('PARTICIPANT NAME LIST'!$B$9:$B422)-COUNTIFS('PARTICIPANT NAME LIST'!$G$9:$G422,"&gt;=7",'PARTICIPANT NAME LIST'!$G$9:$G422,"&lt;=12"))</f>
        <v/>
      </c>
      <c r="B422" s="64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LIST'!$B422))</f>
        <v/>
      </c>
      <c r="C422" s="55"/>
      <c r="D422" s="65"/>
      <c r="E422" s="66" t="str">
        <f>IF(OR(ISBLANK('PARTICIPANT NAME LIST'!$B422),'PARTICIPANT NAME LIST'!$G422=7,'PARTICIPANT NAME LIST'!$G422=8,'PARTICIPANT NAME LIST'!$G422=9,'PARTICIPANT NAME LIST'!$G422=10,'PARTICIPANT NAME LIST'!$G422=11,'PARTICIPANT NAME LIST'!$G422=12),"",'PARTICIPANT NAME LIST'!$F422)</f>
        <v/>
      </c>
      <c r="F422" s="67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LIST'!$H422))</f>
        <v/>
      </c>
      <c r="G422" s="68" t="e">
        <f>IF(AND('PARTICIPANT NAME LIST'!$G422=3,'PARTICIPANT NAME LIST'!#REF!="C"),"ü","")</f>
        <v>#REF!</v>
      </c>
      <c r="H422" s="68" t="e">
        <f>IF(AND('PARTICIPANT NAME LIST'!$G422=4,'PARTICIPANT NAME LIST'!#REF!="C"),"ü","")</f>
        <v>#REF!</v>
      </c>
      <c r="I422" s="68" t="e">
        <f>IF(AND('PARTICIPANT NAME LIST'!$G422=5,'PARTICIPANT NAME LIST'!#REF!="C"),"ü","")</f>
        <v>#REF!</v>
      </c>
      <c r="J422" s="68" t="e">
        <f>IF(AND('PARTICIPANT NAME LIST'!$G422=6,'PARTICIPANT NAME LIST'!#REF!="C"),"ü","")</f>
        <v>#REF!</v>
      </c>
      <c r="K422" s="68" t="e">
        <f>IF(AND('PARTICIPANT NAME LIST'!$G422=3,'PARTICIPANT NAME LIST'!#REF!="E"),"ü","")</f>
        <v>#REF!</v>
      </c>
      <c r="L422" s="68" t="e">
        <f>IF(AND('PARTICIPANT NAME LIST'!$G422=4,'PARTICIPANT NAME LIST'!#REF!="E"),"ü","")</f>
        <v>#REF!</v>
      </c>
      <c r="M422" s="68" t="e">
        <f>IF(AND('PARTICIPANT NAME LIST'!$G422=5,'PARTICIPANT NAME LIST'!#REF!="E"),"ü","")</f>
        <v>#REF!</v>
      </c>
      <c r="N422" s="68" t="e">
        <f>IF(AND('PARTICIPANT NAME LIST'!$G422=6,'PARTICIPANT NAME LIST'!#REF!="E"),"ü","")</f>
        <v>#REF!</v>
      </c>
      <c r="O422" s="68" t="e">
        <f>IF(AND('PARTICIPANT NAME LIST'!$G422=3,'PARTICIPANT NAME LIST'!#REF!="M"),"ü","")</f>
        <v>#REF!</v>
      </c>
      <c r="P422" s="68" t="e">
        <f>IF(AND('PARTICIPANT NAME LIST'!$G422=4,'PARTICIPANT NAME LIST'!#REF!="M"),"ü","")</f>
        <v>#REF!</v>
      </c>
      <c r="Q422" s="68" t="e">
        <f>IF(AND('PARTICIPANT NAME LIST'!$G422=5,'PARTICIPANT NAME LIST'!#REF!="M"),"ü","")</f>
        <v>#REF!</v>
      </c>
      <c r="R422" s="68" t="e">
        <f>IF(AND('PARTICIPANT NAME LIST'!$G422=6,'PARTICIPANT NAME LIST'!#REF!="M"),"ü","")</f>
        <v>#REF!</v>
      </c>
      <c r="S422" s="52"/>
      <c r="T422" s="52"/>
      <c r="U422" s="52"/>
      <c r="V422" s="52"/>
      <c r="W422" s="52"/>
      <c r="X422" s="52"/>
      <c r="Y422" s="52"/>
      <c r="Z422" s="52"/>
    </row>
    <row r="423" spans="1:26" ht="20.25" customHeight="1">
      <c r="A423" s="63" t="str">
        <f>IF(OR(ISBLANK('PARTICIPANT NAME LIST'!$B423),'PARTICIPANT NAME LIST'!G423=7,'PARTICIPANT NAME LIST'!G423=8,'PARTICIPANT NAME LIST'!G423=9,'PARTICIPANT NAME LIST'!G423=10,'PARTICIPANT NAME LIST'!G423=11,'PARTICIPANT NAME LIST'!G423=12),"",COUNTA('PARTICIPANT NAME LIST'!$B$9:$B423)-COUNTIFS('PARTICIPANT NAME LIST'!$G$9:$G423,"&gt;=7",'PARTICIPANT NAME LIST'!$G$9:$G423,"&lt;=12"))</f>
        <v/>
      </c>
      <c r="B423" s="64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LIST'!$B423))</f>
        <v/>
      </c>
      <c r="C423" s="55"/>
      <c r="D423" s="65"/>
      <c r="E423" s="66" t="str">
        <f>IF(OR(ISBLANK('PARTICIPANT NAME LIST'!$B423),'PARTICIPANT NAME LIST'!$G423=7,'PARTICIPANT NAME LIST'!$G423=8,'PARTICIPANT NAME LIST'!$G423=9,'PARTICIPANT NAME LIST'!$G423=10,'PARTICIPANT NAME LIST'!$G423=11,'PARTICIPANT NAME LIST'!$G423=12),"",'PARTICIPANT NAME LIST'!$F423)</f>
        <v/>
      </c>
      <c r="F423" s="67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LIST'!$H423))</f>
        <v/>
      </c>
      <c r="G423" s="68" t="e">
        <f>IF(AND('PARTICIPANT NAME LIST'!$G423=3,'PARTICIPANT NAME LIST'!#REF!="C"),"ü","")</f>
        <v>#REF!</v>
      </c>
      <c r="H423" s="68" t="e">
        <f>IF(AND('PARTICIPANT NAME LIST'!$G423=4,'PARTICIPANT NAME LIST'!#REF!="C"),"ü","")</f>
        <v>#REF!</v>
      </c>
      <c r="I423" s="68" t="e">
        <f>IF(AND('PARTICIPANT NAME LIST'!$G423=5,'PARTICIPANT NAME LIST'!#REF!="C"),"ü","")</f>
        <v>#REF!</v>
      </c>
      <c r="J423" s="68" t="e">
        <f>IF(AND('PARTICIPANT NAME LIST'!$G423=6,'PARTICIPANT NAME LIST'!#REF!="C"),"ü","")</f>
        <v>#REF!</v>
      </c>
      <c r="K423" s="68" t="e">
        <f>IF(AND('PARTICIPANT NAME LIST'!$G423=3,'PARTICIPANT NAME LIST'!#REF!="E"),"ü","")</f>
        <v>#REF!</v>
      </c>
      <c r="L423" s="68" t="e">
        <f>IF(AND('PARTICIPANT NAME LIST'!$G423=4,'PARTICIPANT NAME LIST'!#REF!="E"),"ü","")</f>
        <v>#REF!</v>
      </c>
      <c r="M423" s="68" t="e">
        <f>IF(AND('PARTICIPANT NAME LIST'!$G423=5,'PARTICIPANT NAME LIST'!#REF!="E"),"ü","")</f>
        <v>#REF!</v>
      </c>
      <c r="N423" s="68" t="e">
        <f>IF(AND('PARTICIPANT NAME LIST'!$G423=6,'PARTICIPANT NAME LIST'!#REF!="E"),"ü","")</f>
        <v>#REF!</v>
      </c>
      <c r="O423" s="68" t="e">
        <f>IF(AND('PARTICIPANT NAME LIST'!$G423=3,'PARTICIPANT NAME LIST'!#REF!="M"),"ü","")</f>
        <v>#REF!</v>
      </c>
      <c r="P423" s="68" t="e">
        <f>IF(AND('PARTICIPANT NAME LIST'!$G423=4,'PARTICIPANT NAME LIST'!#REF!="M"),"ü","")</f>
        <v>#REF!</v>
      </c>
      <c r="Q423" s="68" t="e">
        <f>IF(AND('PARTICIPANT NAME LIST'!$G423=5,'PARTICIPANT NAME LIST'!#REF!="M"),"ü","")</f>
        <v>#REF!</v>
      </c>
      <c r="R423" s="68" t="e">
        <f>IF(AND('PARTICIPANT NAME LIST'!$G423=6,'PARTICIPANT NAME LIST'!#REF!="M"),"ü","")</f>
        <v>#REF!</v>
      </c>
      <c r="S423" s="52"/>
      <c r="T423" s="52"/>
      <c r="U423" s="52"/>
      <c r="V423" s="52"/>
      <c r="W423" s="52"/>
      <c r="X423" s="52"/>
      <c r="Y423" s="52"/>
      <c r="Z423" s="52"/>
    </row>
    <row r="424" spans="1:26" ht="20.25" customHeight="1">
      <c r="A424" s="63" t="str">
        <f>IF(OR(ISBLANK('PARTICIPANT NAME LIST'!$B424),'PARTICIPANT NAME LIST'!G424=7,'PARTICIPANT NAME LIST'!G424=8,'PARTICIPANT NAME LIST'!G424=9,'PARTICIPANT NAME LIST'!G424=10,'PARTICIPANT NAME LIST'!G424=11,'PARTICIPANT NAME LIST'!G424=12),"",COUNTA('PARTICIPANT NAME LIST'!$B$9:$B424)-COUNTIFS('PARTICIPANT NAME LIST'!$G$9:$G424,"&gt;=7",'PARTICIPANT NAME LIST'!$G$9:$G424,"&lt;=12"))</f>
        <v/>
      </c>
      <c r="B424" s="64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LIST'!$B424))</f>
        <v/>
      </c>
      <c r="C424" s="55"/>
      <c r="D424" s="65"/>
      <c r="E424" s="66" t="str">
        <f>IF(OR(ISBLANK('PARTICIPANT NAME LIST'!$B424),'PARTICIPANT NAME LIST'!$G424=7,'PARTICIPANT NAME LIST'!$G424=8,'PARTICIPANT NAME LIST'!$G424=9,'PARTICIPANT NAME LIST'!$G424=10,'PARTICIPANT NAME LIST'!$G424=11,'PARTICIPANT NAME LIST'!$G424=12),"",'PARTICIPANT NAME LIST'!$F424)</f>
        <v/>
      </c>
      <c r="F424" s="67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LIST'!$H424))</f>
        <v/>
      </c>
      <c r="G424" s="68" t="e">
        <f>IF(AND('PARTICIPANT NAME LIST'!$G424=3,'PARTICIPANT NAME LIST'!#REF!="C"),"ü","")</f>
        <v>#REF!</v>
      </c>
      <c r="H424" s="68" t="e">
        <f>IF(AND('PARTICIPANT NAME LIST'!$G424=4,'PARTICIPANT NAME LIST'!#REF!="C"),"ü","")</f>
        <v>#REF!</v>
      </c>
      <c r="I424" s="68" t="e">
        <f>IF(AND('PARTICIPANT NAME LIST'!$G424=5,'PARTICIPANT NAME LIST'!#REF!="C"),"ü","")</f>
        <v>#REF!</v>
      </c>
      <c r="J424" s="68" t="e">
        <f>IF(AND('PARTICIPANT NAME LIST'!$G424=6,'PARTICIPANT NAME LIST'!#REF!="C"),"ü","")</f>
        <v>#REF!</v>
      </c>
      <c r="K424" s="68" t="e">
        <f>IF(AND('PARTICIPANT NAME LIST'!$G424=3,'PARTICIPANT NAME LIST'!#REF!="E"),"ü","")</f>
        <v>#REF!</v>
      </c>
      <c r="L424" s="68" t="e">
        <f>IF(AND('PARTICIPANT NAME LIST'!$G424=4,'PARTICIPANT NAME LIST'!#REF!="E"),"ü","")</f>
        <v>#REF!</v>
      </c>
      <c r="M424" s="68" t="e">
        <f>IF(AND('PARTICIPANT NAME LIST'!$G424=5,'PARTICIPANT NAME LIST'!#REF!="E"),"ü","")</f>
        <v>#REF!</v>
      </c>
      <c r="N424" s="68" t="e">
        <f>IF(AND('PARTICIPANT NAME LIST'!$G424=6,'PARTICIPANT NAME LIST'!#REF!="E"),"ü","")</f>
        <v>#REF!</v>
      </c>
      <c r="O424" s="68" t="e">
        <f>IF(AND('PARTICIPANT NAME LIST'!$G424=3,'PARTICIPANT NAME LIST'!#REF!="M"),"ü","")</f>
        <v>#REF!</v>
      </c>
      <c r="P424" s="68" t="e">
        <f>IF(AND('PARTICIPANT NAME LIST'!$G424=4,'PARTICIPANT NAME LIST'!#REF!="M"),"ü","")</f>
        <v>#REF!</v>
      </c>
      <c r="Q424" s="68" t="e">
        <f>IF(AND('PARTICIPANT NAME LIST'!$G424=5,'PARTICIPANT NAME LIST'!#REF!="M"),"ü","")</f>
        <v>#REF!</v>
      </c>
      <c r="R424" s="68" t="e">
        <f>IF(AND('PARTICIPANT NAME LIST'!$G424=6,'PARTICIPANT NAME LIST'!#REF!="M"),"ü","")</f>
        <v>#REF!</v>
      </c>
      <c r="S424" s="52"/>
      <c r="T424" s="52"/>
      <c r="U424" s="52"/>
      <c r="V424" s="52"/>
      <c r="W424" s="52"/>
      <c r="X424" s="52"/>
      <c r="Y424" s="52"/>
      <c r="Z424" s="52"/>
    </row>
    <row r="425" spans="1:26" ht="20.25" customHeight="1">
      <c r="A425" s="63" t="str">
        <f>IF(OR(ISBLANK('PARTICIPANT NAME LIST'!$B425),'PARTICIPANT NAME LIST'!G425=7,'PARTICIPANT NAME LIST'!G425=8,'PARTICIPANT NAME LIST'!G425=9,'PARTICIPANT NAME LIST'!G425=10,'PARTICIPANT NAME LIST'!G425=11,'PARTICIPANT NAME LIST'!G425=12),"",COUNTA('PARTICIPANT NAME LIST'!$B$9:$B425)-COUNTIFS('PARTICIPANT NAME LIST'!$G$9:$G425,"&gt;=7",'PARTICIPANT NAME LIST'!$G$9:$G425,"&lt;=12"))</f>
        <v/>
      </c>
      <c r="B425" s="64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LIST'!$B425))</f>
        <v/>
      </c>
      <c r="C425" s="55"/>
      <c r="D425" s="65"/>
      <c r="E425" s="66" t="str">
        <f>IF(OR(ISBLANK('PARTICIPANT NAME LIST'!$B425),'PARTICIPANT NAME LIST'!$G425=7,'PARTICIPANT NAME LIST'!$G425=8,'PARTICIPANT NAME LIST'!$G425=9,'PARTICIPANT NAME LIST'!$G425=10,'PARTICIPANT NAME LIST'!$G425=11,'PARTICIPANT NAME LIST'!$G425=12),"",'PARTICIPANT NAME LIST'!$F425)</f>
        <v/>
      </c>
      <c r="F425" s="67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LIST'!$H425))</f>
        <v/>
      </c>
      <c r="G425" s="68" t="e">
        <f>IF(AND('PARTICIPANT NAME LIST'!$G425=3,'PARTICIPANT NAME LIST'!#REF!="C"),"ü","")</f>
        <v>#REF!</v>
      </c>
      <c r="H425" s="68" t="e">
        <f>IF(AND('PARTICIPANT NAME LIST'!$G425=4,'PARTICIPANT NAME LIST'!#REF!="C"),"ü","")</f>
        <v>#REF!</v>
      </c>
      <c r="I425" s="68" t="e">
        <f>IF(AND('PARTICIPANT NAME LIST'!$G425=5,'PARTICIPANT NAME LIST'!#REF!="C"),"ü","")</f>
        <v>#REF!</v>
      </c>
      <c r="J425" s="68" t="e">
        <f>IF(AND('PARTICIPANT NAME LIST'!$G425=6,'PARTICIPANT NAME LIST'!#REF!="C"),"ü","")</f>
        <v>#REF!</v>
      </c>
      <c r="K425" s="68" t="e">
        <f>IF(AND('PARTICIPANT NAME LIST'!$G425=3,'PARTICIPANT NAME LIST'!#REF!="E"),"ü","")</f>
        <v>#REF!</v>
      </c>
      <c r="L425" s="68" t="e">
        <f>IF(AND('PARTICIPANT NAME LIST'!$G425=4,'PARTICIPANT NAME LIST'!#REF!="E"),"ü","")</f>
        <v>#REF!</v>
      </c>
      <c r="M425" s="68" t="e">
        <f>IF(AND('PARTICIPANT NAME LIST'!$G425=5,'PARTICIPANT NAME LIST'!#REF!="E"),"ü","")</f>
        <v>#REF!</v>
      </c>
      <c r="N425" s="68" t="e">
        <f>IF(AND('PARTICIPANT NAME LIST'!$G425=6,'PARTICIPANT NAME LIST'!#REF!="E"),"ü","")</f>
        <v>#REF!</v>
      </c>
      <c r="O425" s="68" t="e">
        <f>IF(AND('PARTICIPANT NAME LIST'!$G425=3,'PARTICIPANT NAME LIST'!#REF!="M"),"ü","")</f>
        <v>#REF!</v>
      </c>
      <c r="P425" s="68" t="e">
        <f>IF(AND('PARTICIPANT NAME LIST'!$G425=4,'PARTICIPANT NAME LIST'!#REF!="M"),"ü","")</f>
        <v>#REF!</v>
      </c>
      <c r="Q425" s="68" t="e">
        <f>IF(AND('PARTICIPANT NAME LIST'!$G425=5,'PARTICIPANT NAME LIST'!#REF!="M"),"ü","")</f>
        <v>#REF!</v>
      </c>
      <c r="R425" s="68" t="e">
        <f>IF(AND('PARTICIPANT NAME LIST'!$G425=6,'PARTICIPANT NAME LIST'!#REF!="M"),"ü","")</f>
        <v>#REF!</v>
      </c>
      <c r="S425" s="52"/>
      <c r="T425" s="52"/>
      <c r="U425" s="52"/>
      <c r="V425" s="52"/>
      <c r="W425" s="52"/>
      <c r="X425" s="52"/>
      <c r="Y425" s="52"/>
      <c r="Z425" s="52"/>
    </row>
    <row r="426" spans="1:26" ht="20.25" customHeight="1">
      <c r="A426" s="63" t="str">
        <f>IF(OR(ISBLANK('PARTICIPANT NAME LIST'!$B426),'PARTICIPANT NAME LIST'!G426=7,'PARTICIPANT NAME LIST'!G426=8,'PARTICIPANT NAME LIST'!G426=9,'PARTICIPANT NAME LIST'!G426=10,'PARTICIPANT NAME LIST'!G426=11,'PARTICIPANT NAME LIST'!G426=12),"",COUNTA('PARTICIPANT NAME LIST'!$B$9:$B426)-COUNTIFS('PARTICIPANT NAME LIST'!$G$9:$G426,"&gt;=7",'PARTICIPANT NAME LIST'!$G$9:$G426,"&lt;=12"))</f>
        <v/>
      </c>
      <c r="B426" s="64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LIST'!$B426))</f>
        <v/>
      </c>
      <c r="C426" s="55"/>
      <c r="D426" s="65"/>
      <c r="E426" s="66" t="str">
        <f>IF(OR(ISBLANK('PARTICIPANT NAME LIST'!$B426),'PARTICIPANT NAME LIST'!$G426=7,'PARTICIPANT NAME LIST'!$G426=8,'PARTICIPANT NAME LIST'!$G426=9,'PARTICIPANT NAME LIST'!$G426=10,'PARTICIPANT NAME LIST'!$G426=11,'PARTICIPANT NAME LIST'!$G426=12),"",'PARTICIPANT NAME LIST'!$F426)</f>
        <v/>
      </c>
      <c r="F426" s="67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LIST'!$H426))</f>
        <v/>
      </c>
      <c r="G426" s="68" t="e">
        <f>IF(AND('PARTICIPANT NAME LIST'!$G426=3,'PARTICIPANT NAME LIST'!#REF!="C"),"ü","")</f>
        <v>#REF!</v>
      </c>
      <c r="H426" s="68" t="e">
        <f>IF(AND('PARTICIPANT NAME LIST'!$G426=4,'PARTICIPANT NAME LIST'!#REF!="C"),"ü","")</f>
        <v>#REF!</v>
      </c>
      <c r="I426" s="68" t="e">
        <f>IF(AND('PARTICIPANT NAME LIST'!$G426=5,'PARTICIPANT NAME LIST'!#REF!="C"),"ü","")</f>
        <v>#REF!</v>
      </c>
      <c r="J426" s="68" t="e">
        <f>IF(AND('PARTICIPANT NAME LIST'!$G426=6,'PARTICIPANT NAME LIST'!#REF!="C"),"ü","")</f>
        <v>#REF!</v>
      </c>
      <c r="K426" s="68" t="e">
        <f>IF(AND('PARTICIPANT NAME LIST'!$G426=3,'PARTICIPANT NAME LIST'!#REF!="E"),"ü","")</f>
        <v>#REF!</v>
      </c>
      <c r="L426" s="68" t="e">
        <f>IF(AND('PARTICIPANT NAME LIST'!$G426=4,'PARTICIPANT NAME LIST'!#REF!="E"),"ü","")</f>
        <v>#REF!</v>
      </c>
      <c r="M426" s="68" t="e">
        <f>IF(AND('PARTICIPANT NAME LIST'!$G426=5,'PARTICIPANT NAME LIST'!#REF!="E"),"ü","")</f>
        <v>#REF!</v>
      </c>
      <c r="N426" s="68" t="e">
        <f>IF(AND('PARTICIPANT NAME LIST'!$G426=6,'PARTICIPANT NAME LIST'!#REF!="E"),"ü","")</f>
        <v>#REF!</v>
      </c>
      <c r="O426" s="68" t="e">
        <f>IF(AND('PARTICIPANT NAME LIST'!$G426=3,'PARTICIPANT NAME LIST'!#REF!="M"),"ü","")</f>
        <v>#REF!</v>
      </c>
      <c r="P426" s="68" t="e">
        <f>IF(AND('PARTICIPANT NAME LIST'!$G426=4,'PARTICIPANT NAME LIST'!#REF!="M"),"ü","")</f>
        <v>#REF!</v>
      </c>
      <c r="Q426" s="68" t="e">
        <f>IF(AND('PARTICIPANT NAME LIST'!$G426=5,'PARTICIPANT NAME LIST'!#REF!="M"),"ü","")</f>
        <v>#REF!</v>
      </c>
      <c r="R426" s="68" t="e">
        <f>IF(AND('PARTICIPANT NAME LIST'!$G426=6,'PARTICIPANT NAME LIST'!#REF!="M"),"ü","")</f>
        <v>#REF!</v>
      </c>
      <c r="S426" s="52"/>
      <c r="T426" s="52"/>
      <c r="U426" s="52"/>
      <c r="V426" s="52"/>
      <c r="W426" s="52"/>
      <c r="X426" s="52"/>
      <c r="Y426" s="52"/>
      <c r="Z426" s="52"/>
    </row>
    <row r="427" spans="1:26" ht="20.25" customHeight="1">
      <c r="A427" s="63" t="str">
        <f>IF(OR(ISBLANK('PARTICIPANT NAME LIST'!$B427),'PARTICIPANT NAME LIST'!G427=7,'PARTICIPANT NAME LIST'!G427=8,'PARTICIPANT NAME LIST'!G427=9,'PARTICIPANT NAME LIST'!G427=10,'PARTICIPANT NAME LIST'!G427=11,'PARTICIPANT NAME LIST'!G427=12),"",COUNTA('PARTICIPANT NAME LIST'!$B$9:$B427)-COUNTIFS('PARTICIPANT NAME LIST'!$G$9:$G427,"&gt;=7",'PARTICIPANT NAME LIST'!$G$9:$G427,"&lt;=12"))</f>
        <v/>
      </c>
      <c r="B427" s="64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LIST'!$B427))</f>
        <v/>
      </c>
      <c r="C427" s="55"/>
      <c r="D427" s="65"/>
      <c r="E427" s="66" t="str">
        <f>IF(OR(ISBLANK('PARTICIPANT NAME LIST'!$B427),'PARTICIPANT NAME LIST'!$G427=7,'PARTICIPANT NAME LIST'!$G427=8,'PARTICIPANT NAME LIST'!$G427=9,'PARTICIPANT NAME LIST'!$G427=10,'PARTICIPANT NAME LIST'!$G427=11,'PARTICIPANT NAME LIST'!$G427=12),"",'PARTICIPANT NAME LIST'!$F427)</f>
        <v/>
      </c>
      <c r="F427" s="67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LIST'!$H427))</f>
        <v/>
      </c>
      <c r="G427" s="68" t="e">
        <f>IF(AND('PARTICIPANT NAME LIST'!$G427=3,'PARTICIPANT NAME LIST'!#REF!="C"),"ü","")</f>
        <v>#REF!</v>
      </c>
      <c r="H427" s="68" t="e">
        <f>IF(AND('PARTICIPANT NAME LIST'!$G427=4,'PARTICIPANT NAME LIST'!#REF!="C"),"ü","")</f>
        <v>#REF!</v>
      </c>
      <c r="I427" s="68" t="e">
        <f>IF(AND('PARTICIPANT NAME LIST'!$G427=5,'PARTICIPANT NAME LIST'!#REF!="C"),"ü","")</f>
        <v>#REF!</v>
      </c>
      <c r="J427" s="68" t="e">
        <f>IF(AND('PARTICIPANT NAME LIST'!$G427=6,'PARTICIPANT NAME LIST'!#REF!="C"),"ü","")</f>
        <v>#REF!</v>
      </c>
      <c r="K427" s="68" t="e">
        <f>IF(AND('PARTICIPANT NAME LIST'!$G427=3,'PARTICIPANT NAME LIST'!#REF!="E"),"ü","")</f>
        <v>#REF!</v>
      </c>
      <c r="L427" s="68" t="e">
        <f>IF(AND('PARTICIPANT NAME LIST'!$G427=4,'PARTICIPANT NAME LIST'!#REF!="E"),"ü","")</f>
        <v>#REF!</v>
      </c>
      <c r="M427" s="68" t="e">
        <f>IF(AND('PARTICIPANT NAME LIST'!$G427=5,'PARTICIPANT NAME LIST'!#REF!="E"),"ü","")</f>
        <v>#REF!</v>
      </c>
      <c r="N427" s="68" t="e">
        <f>IF(AND('PARTICIPANT NAME LIST'!$G427=6,'PARTICIPANT NAME LIST'!#REF!="E"),"ü","")</f>
        <v>#REF!</v>
      </c>
      <c r="O427" s="68" t="e">
        <f>IF(AND('PARTICIPANT NAME LIST'!$G427=3,'PARTICIPANT NAME LIST'!#REF!="M"),"ü","")</f>
        <v>#REF!</v>
      </c>
      <c r="P427" s="68" t="e">
        <f>IF(AND('PARTICIPANT NAME LIST'!$G427=4,'PARTICIPANT NAME LIST'!#REF!="M"),"ü","")</f>
        <v>#REF!</v>
      </c>
      <c r="Q427" s="68" t="e">
        <f>IF(AND('PARTICIPANT NAME LIST'!$G427=5,'PARTICIPANT NAME LIST'!#REF!="M"),"ü","")</f>
        <v>#REF!</v>
      </c>
      <c r="R427" s="68" t="e">
        <f>IF(AND('PARTICIPANT NAME LIST'!$G427=6,'PARTICIPANT NAME LIST'!#REF!="M"),"ü","")</f>
        <v>#REF!</v>
      </c>
      <c r="S427" s="52"/>
      <c r="T427" s="52"/>
      <c r="U427" s="52"/>
      <c r="V427" s="52"/>
      <c r="W427" s="52"/>
      <c r="X427" s="52"/>
      <c r="Y427" s="52"/>
      <c r="Z427" s="52"/>
    </row>
    <row r="428" spans="1:26" ht="20.25" customHeight="1">
      <c r="A428" s="63" t="str">
        <f>IF(OR(ISBLANK('PARTICIPANT NAME LIST'!$B428),'PARTICIPANT NAME LIST'!G428=7,'PARTICIPANT NAME LIST'!G428=8,'PARTICIPANT NAME LIST'!G428=9,'PARTICIPANT NAME LIST'!G428=10,'PARTICIPANT NAME LIST'!G428=11,'PARTICIPANT NAME LIST'!G428=12),"",COUNTA('PARTICIPANT NAME LIST'!$B$9:$B428)-COUNTIFS('PARTICIPANT NAME LIST'!$G$9:$G428,"&gt;=7",'PARTICIPANT NAME LIST'!$G$9:$G428,"&lt;=12"))</f>
        <v/>
      </c>
      <c r="B428" s="64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LIST'!$B428))</f>
        <v/>
      </c>
      <c r="C428" s="55"/>
      <c r="D428" s="65"/>
      <c r="E428" s="66" t="str">
        <f>IF(OR(ISBLANK('PARTICIPANT NAME LIST'!$B428),'PARTICIPANT NAME LIST'!$G428=7,'PARTICIPANT NAME LIST'!$G428=8,'PARTICIPANT NAME LIST'!$G428=9,'PARTICIPANT NAME LIST'!$G428=10,'PARTICIPANT NAME LIST'!$G428=11,'PARTICIPANT NAME LIST'!$G428=12),"",'PARTICIPANT NAME LIST'!$F428)</f>
        <v/>
      </c>
      <c r="F428" s="67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LIST'!$H428))</f>
        <v/>
      </c>
      <c r="G428" s="68" t="e">
        <f>IF(AND('PARTICIPANT NAME LIST'!$G428=3,'PARTICIPANT NAME LIST'!#REF!="C"),"ü","")</f>
        <v>#REF!</v>
      </c>
      <c r="H428" s="68" t="e">
        <f>IF(AND('PARTICIPANT NAME LIST'!$G428=4,'PARTICIPANT NAME LIST'!#REF!="C"),"ü","")</f>
        <v>#REF!</v>
      </c>
      <c r="I428" s="68" t="e">
        <f>IF(AND('PARTICIPANT NAME LIST'!$G428=5,'PARTICIPANT NAME LIST'!#REF!="C"),"ü","")</f>
        <v>#REF!</v>
      </c>
      <c r="J428" s="68" t="e">
        <f>IF(AND('PARTICIPANT NAME LIST'!$G428=6,'PARTICIPANT NAME LIST'!#REF!="C"),"ü","")</f>
        <v>#REF!</v>
      </c>
      <c r="K428" s="68" t="e">
        <f>IF(AND('PARTICIPANT NAME LIST'!$G428=3,'PARTICIPANT NAME LIST'!#REF!="E"),"ü","")</f>
        <v>#REF!</v>
      </c>
      <c r="L428" s="68" t="e">
        <f>IF(AND('PARTICIPANT NAME LIST'!$G428=4,'PARTICIPANT NAME LIST'!#REF!="E"),"ü","")</f>
        <v>#REF!</v>
      </c>
      <c r="M428" s="68" t="e">
        <f>IF(AND('PARTICIPANT NAME LIST'!$G428=5,'PARTICIPANT NAME LIST'!#REF!="E"),"ü","")</f>
        <v>#REF!</v>
      </c>
      <c r="N428" s="68" t="e">
        <f>IF(AND('PARTICIPANT NAME LIST'!$G428=6,'PARTICIPANT NAME LIST'!#REF!="E"),"ü","")</f>
        <v>#REF!</v>
      </c>
      <c r="O428" s="68" t="e">
        <f>IF(AND('PARTICIPANT NAME LIST'!$G428=3,'PARTICIPANT NAME LIST'!#REF!="M"),"ü","")</f>
        <v>#REF!</v>
      </c>
      <c r="P428" s="68" t="e">
        <f>IF(AND('PARTICIPANT NAME LIST'!$G428=4,'PARTICIPANT NAME LIST'!#REF!="M"),"ü","")</f>
        <v>#REF!</v>
      </c>
      <c r="Q428" s="68" t="e">
        <f>IF(AND('PARTICIPANT NAME LIST'!$G428=5,'PARTICIPANT NAME LIST'!#REF!="M"),"ü","")</f>
        <v>#REF!</v>
      </c>
      <c r="R428" s="68" t="e">
        <f>IF(AND('PARTICIPANT NAME LIST'!$G428=6,'PARTICIPANT NAME LIST'!#REF!="M"),"ü","")</f>
        <v>#REF!</v>
      </c>
      <c r="S428" s="52"/>
      <c r="T428" s="52"/>
      <c r="U428" s="52"/>
      <c r="V428" s="52"/>
      <c r="W428" s="52"/>
      <c r="X428" s="52"/>
      <c r="Y428" s="52"/>
      <c r="Z428" s="52"/>
    </row>
    <row r="429" spans="1:26" ht="20.25" customHeight="1">
      <c r="A429" s="63" t="str">
        <f>IF(OR(ISBLANK('PARTICIPANT NAME LIST'!$B429),'PARTICIPANT NAME LIST'!G429=7,'PARTICIPANT NAME LIST'!G429=8,'PARTICIPANT NAME LIST'!G429=9,'PARTICIPANT NAME LIST'!G429=10,'PARTICIPANT NAME LIST'!G429=11,'PARTICIPANT NAME LIST'!G429=12),"",COUNTA('PARTICIPANT NAME LIST'!$B$9:$B429)-COUNTIFS('PARTICIPANT NAME LIST'!$G$9:$G429,"&gt;=7",'PARTICIPANT NAME LIST'!$G$9:$G429,"&lt;=12"))</f>
        <v/>
      </c>
      <c r="B429" s="64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LIST'!$B429))</f>
        <v/>
      </c>
      <c r="C429" s="55"/>
      <c r="D429" s="65"/>
      <c r="E429" s="66" t="str">
        <f>IF(OR(ISBLANK('PARTICIPANT NAME LIST'!$B429),'PARTICIPANT NAME LIST'!$G429=7,'PARTICIPANT NAME LIST'!$G429=8,'PARTICIPANT NAME LIST'!$G429=9,'PARTICIPANT NAME LIST'!$G429=10,'PARTICIPANT NAME LIST'!$G429=11,'PARTICIPANT NAME LIST'!$G429=12),"",'PARTICIPANT NAME LIST'!$F429)</f>
        <v/>
      </c>
      <c r="F429" s="67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LIST'!$H429))</f>
        <v/>
      </c>
      <c r="G429" s="68" t="e">
        <f>IF(AND('PARTICIPANT NAME LIST'!$G429=3,'PARTICIPANT NAME LIST'!#REF!="C"),"ü","")</f>
        <v>#REF!</v>
      </c>
      <c r="H429" s="68" t="e">
        <f>IF(AND('PARTICIPANT NAME LIST'!$G429=4,'PARTICIPANT NAME LIST'!#REF!="C"),"ü","")</f>
        <v>#REF!</v>
      </c>
      <c r="I429" s="68" t="e">
        <f>IF(AND('PARTICIPANT NAME LIST'!$G429=5,'PARTICIPANT NAME LIST'!#REF!="C"),"ü","")</f>
        <v>#REF!</v>
      </c>
      <c r="J429" s="68" t="e">
        <f>IF(AND('PARTICIPANT NAME LIST'!$G429=6,'PARTICIPANT NAME LIST'!#REF!="C"),"ü","")</f>
        <v>#REF!</v>
      </c>
      <c r="K429" s="68" t="e">
        <f>IF(AND('PARTICIPANT NAME LIST'!$G429=3,'PARTICIPANT NAME LIST'!#REF!="E"),"ü","")</f>
        <v>#REF!</v>
      </c>
      <c r="L429" s="68" t="e">
        <f>IF(AND('PARTICIPANT NAME LIST'!$G429=4,'PARTICIPANT NAME LIST'!#REF!="E"),"ü","")</f>
        <v>#REF!</v>
      </c>
      <c r="M429" s="68" t="e">
        <f>IF(AND('PARTICIPANT NAME LIST'!$G429=5,'PARTICIPANT NAME LIST'!#REF!="E"),"ü","")</f>
        <v>#REF!</v>
      </c>
      <c r="N429" s="68" t="e">
        <f>IF(AND('PARTICIPANT NAME LIST'!$G429=6,'PARTICIPANT NAME LIST'!#REF!="E"),"ü","")</f>
        <v>#REF!</v>
      </c>
      <c r="O429" s="68" t="e">
        <f>IF(AND('PARTICIPANT NAME LIST'!$G429=3,'PARTICIPANT NAME LIST'!#REF!="M"),"ü","")</f>
        <v>#REF!</v>
      </c>
      <c r="P429" s="68" t="e">
        <f>IF(AND('PARTICIPANT NAME LIST'!$G429=4,'PARTICIPANT NAME LIST'!#REF!="M"),"ü","")</f>
        <v>#REF!</v>
      </c>
      <c r="Q429" s="68" t="e">
        <f>IF(AND('PARTICIPANT NAME LIST'!$G429=5,'PARTICIPANT NAME LIST'!#REF!="M"),"ü","")</f>
        <v>#REF!</v>
      </c>
      <c r="R429" s="68" t="e">
        <f>IF(AND('PARTICIPANT NAME LIST'!$G429=6,'PARTICIPANT NAME LIST'!#REF!="M"),"ü","")</f>
        <v>#REF!</v>
      </c>
      <c r="S429" s="52"/>
      <c r="T429" s="52"/>
      <c r="U429" s="52"/>
      <c r="V429" s="52"/>
      <c r="W429" s="52"/>
      <c r="X429" s="52"/>
      <c r="Y429" s="52"/>
      <c r="Z429" s="52"/>
    </row>
    <row r="430" spans="1:26" ht="20.25" customHeight="1">
      <c r="A430" s="63" t="str">
        <f>IF(OR(ISBLANK('PARTICIPANT NAME LIST'!$B430),'PARTICIPANT NAME LIST'!G430=7,'PARTICIPANT NAME LIST'!G430=8,'PARTICIPANT NAME LIST'!G430=9,'PARTICIPANT NAME LIST'!G430=10,'PARTICIPANT NAME LIST'!G430=11,'PARTICIPANT NAME LIST'!G430=12),"",COUNTA('PARTICIPANT NAME LIST'!$B$9:$B430)-COUNTIFS('PARTICIPANT NAME LIST'!$G$9:$G430,"&gt;=7",'PARTICIPANT NAME LIST'!$G$9:$G430,"&lt;=12"))</f>
        <v/>
      </c>
      <c r="B430" s="64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LIST'!$B430))</f>
        <v/>
      </c>
      <c r="C430" s="55"/>
      <c r="D430" s="65"/>
      <c r="E430" s="66" t="str">
        <f>IF(OR(ISBLANK('PARTICIPANT NAME LIST'!$B430),'PARTICIPANT NAME LIST'!$G430=7,'PARTICIPANT NAME LIST'!$G430=8,'PARTICIPANT NAME LIST'!$G430=9,'PARTICIPANT NAME LIST'!$G430=10,'PARTICIPANT NAME LIST'!$G430=11,'PARTICIPANT NAME LIST'!$G430=12),"",'PARTICIPANT NAME LIST'!$F430)</f>
        <v/>
      </c>
      <c r="F430" s="67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LIST'!$H430))</f>
        <v/>
      </c>
      <c r="G430" s="68" t="e">
        <f>IF(AND('PARTICIPANT NAME LIST'!$G430=3,'PARTICIPANT NAME LIST'!#REF!="C"),"ü","")</f>
        <v>#REF!</v>
      </c>
      <c r="H430" s="68" t="e">
        <f>IF(AND('PARTICIPANT NAME LIST'!$G430=4,'PARTICIPANT NAME LIST'!#REF!="C"),"ü","")</f>
        <v>#REF!</v>
      </c>
      <c r="I430" s="68" t="e">
        <f>IF(AND('PARTICIPANT NAME LIST'!$G430=5,'PARTICIPANT NAME LIST'!#REF!="C"),"ü","")</f>
        <v>#REF!</v>
      </c>
      <c r="J430" s="68" t="e">
        <f>IF(AND('PARTICIPANT NAME LIST'!$G430=6,'PARTICIPANT NAME LIST'!#REF!="C"),"ü","")</f>
        <v>#REF!</v>
      </c>
      <c r="K430" s="68" t="e">
        <f>IF(AND('PARTICIPANT NAME LIST'!$G430=3,'PARTICIPANT NAME LIST'!#REF!="E"),"ü","")</f>
        <v>#REF!</v>
      </c>
      <c r="L430" s="68" t="e">
        <f>IF(AND('PARTICIPANT NAME LIST'!$G430=4,'PARTICIPANT NAME LIST'!#REF!="E"),"ü","")</f>
        <v>#REF!</v>
      </c>
      <c r="M430" s="68" t="e">
        <f>IF(AND('PARTICIPANT NAME LIST'!$G430=5,'PARTICIPANT NAME LIST'!#REF!="E"),"ü","")</f>
        <v>#REF!</v>
      </c>
      <c r="N430" s="68" t="e">
        <f>IF(AND('PARTICIPANT NAME LIST'!$G430=6,'PARTICIPANT NAME LIST'!#REF!="E"),"ü","")</f>
        <v>#REF!</v>
      </c>
      <c r="O430" s="68" t="e">
        <f>IF(AND('PARTICIPANT NAME LIST'!$G430=3,'PARTICIPANT NAME LIST'!#REF!="M"),"ü","")</f>
        <v>#REF!</v>
      </c>
      <c r="P430" s="68" t="e">
        <f>IF(AND('PARTICIPANT NAME LIST'!$G430=4,'PARTICIPANT NAME LIST'!#REF!="M"),"ü","")</f>
        <v>#REF!</v>
      </c>
      <c r="Q430" s="68" t="e">
        <f>IF(AND('PARTICIPANT NAME LIST'!$G430=5,'PARTICIPANT NAME LIST'!#REF!="M"),"ü","")</f>
        <v>#REF!</v>
      </c>
      <c r="R430" s="68" t="e">
        <f>IF(AND('PARTICIPANT NAME LIST'!$G430=6,'PARTICIPANT NAME LIST'!#REF!="M"),"ü","")</f>
        <v>#REF!</v>
      </c>
      <c r="S430" s="52"/>
      <c r="T430" s="52"/>
      <c r="U430" s="52"/>
      <c r="V430" s="52"/>
      <c r="W430" s="52"/>
      <c r="X430" s="52"/>
      <c r="Y430" s="52"/>
      <c r="Z430" s="52"/>
    </row>
    <row r="431" spans="1:26" ht="20.25" customHeight="1">
      <c r="A431" s="63" t="str">
        <f>IF(OR(ISBLANK('PARTICIPANT NAME LIST'!$B431),'PARTICIPANT NAME LIST'!G431=7,'PARTICIPANT NAME LIST'!G431=8,'PARTICIPANT NAME LIST'!G431=9,'PARTICIPANT NAME LIST'!G431=10,'PARTICIPANT NAME LIST'!G431=11,'PARTICIPANT NAME LIST'!G431=12),"",COUNTA('PARTICIPANT NAME LIST'!$B$9:$B431)-COUNTIFS('PARTICIPANT NAME LIST'!$G$9:$G431,"&gt;=7",'PARTICIPANT NAME LIST'!$G$9:$G431,"&lt;=12"))</f>
        <v/>
      </c>
      <c r="B431" s="64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LIST'!$B431))</f>
        <v/>
      </c>
      <c r="C431" s="55"/>
      <c r="D431" s="65"/>
      <c r="E431" s="66" t="str">
        <f>IF(OR(ISBLANK('PARTICIPANT NAME LIST'!$B431),'PARTICIPANT NAME LIST'!$G431=7,'PARTICIPANT NAME LIST'!$G431=8,'PARTICIPANT NAME LIST'!$G431=9,'PARTICIPANT NAME LIST'!$G431=10,'PARTICIPANT NAME LIST'!$G431=11,'PARTICIPANT NAME LIST'!$G431=12),"",'PARTICIPANT NAME LIST'!$F431)</f>
        <v/>
      </c>
      <c r="F431" s="67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LIST'!$H431))</f>
        <v/>
      </c>
      <c r="G431" s="68" t="e">
        <f>IF(AND('PARTICIPANT NAME LIST'!$G431=3,'PARTICIPANT NAME LIST'!#REF!="C"),"ü","")</f>
        <v>#REF!</v>
      </c>
      <c r="H431" s="68" t="e">
        <f>IF(AND('PARTICIPANT NAME LIST'!$G431=4,'PARTICIPANT NAME LIST'!#REF!="C"),"ü","")</f>
        <v>#REF!</v>
      </c>
      <c r="I431" s="68" t="e">
        <f>IF(AND('PARTICIPANT NAME LIST'!$G431=5,'PARTICIPANT NAME LIST'!#REF!="C"),"ü","")</f>
        <v>#REF!</v>
      </c>
      <c r="J431" s="68" t="e">
        <f>IF(AND('PARTICIPANT NAME LIST'!$G431=6,'PARTICIPANT NAME LIST'!#REF!="C"),"ü","")</f>
        <v>#REF!</v>
      </c>
      <c r="K431" s="68" t="e">
        <f>IF(AND('PARTICIPANT NAME LIST'!$G431=3,'PARTICIPANT NAME LIST'!#REF!="E"),"ü","")</f>
        <v>#REF!</v>
      </c>
      <c r="L431" s="68" t="e">
        <f>IF(AND('PARTICIPANT NAME LIST'!$G431=4,'PARTICIPANT NAME LIST'!#REF!="E"),"ü","")</f>
        <v>#REF!</v>
      </c>
      <c r="M431" s="68" t="e">
        <f>IF(AND('PARTICIPANT NAME LIST'!$G431=5,'PARTICIPANT NAME LIST'!#REF!="E"),"ü","")</f>
        <v>#REF!</v>
      </c>
      <c r="N431" s="68" t="e">
        <f>IF(AND('PARTICIPANT NAME LIST'!$G431=6,'PARTICIPANT NAME LIST'!#REF!="E"),"ü","")</f>
        <v>#REF!</v>
      </c>
      <c r="O431" s="68" t="e">
        <f>IF(AND('PARTICIPANT NAME LIST'!$G431=3,'PARTICIPANT NAME LIST'!#REF!="M"),"ü","")</f>
        <v>#REF!</v>
      </c>
      <c r="P431" s="68" t="e">
        <f>IF(AND('PARTICIPANT NAME LIST'!$G431=4,'PARTICIPANT NAME LIST'!#REF!="M"),"ü","")</f>
        <v>#REF!</v>
      </c>
      <c r="Q431" s="68" t="e">
        <f>IF(AND('PARTICIPANT NAME LIST'!$G431=5,'PARTICIPANT NAME LIST'!#REF!="M"),"ü","")</f>
        <v>#REF!</v>
      </c>
      <c r="R431" s="68" t="e">
        <f>IF(AND('PARTICIPANT NAME LIST'!$G431=6,'PARTICIPANT NAME LIST'!#REF!="M"),"ü","")</f>
        <v>#REF!</v>
      </c>
      <c r="S431" s="52"/>
      <c r="T431" s="52"/>
      <c r="U431" s="52"/>
      <c r="V431" s="52"/>
      <c r="W431" s="52"/>
      <c r="X431" s="52"/>
      <c r="Y431" s="52"/>
      <c r="Z431" s="52"/>
    </row>
    <row r="432" spans="1:26" ht="20.25" customHeight="1">
      <c r="A432" s="63" t="str">
        <f>IF(OR(ISBLANK('PARTICIPANT NAME LIST'!$B432),'PARTICIPANT NAME LIST'!G432=7,'PARTICIPANT NAME LIST'!G432=8,'PARTICIPANT NAME LIST'!G432=9,'PARTICIPANT NAME LIST'!G432=10,'PARTICIPANT NAME LIST'!G432=11,'PARTICIPANT NAME LIST'!G432=12),"",COUNTA('PARTICIPANT NAME LIST'!$B$9:$B432)-COUNTIFS('PARTICIPANT NAME LIST'!$G$9:$G432,"&gt;=7",'PARTICIPANT NAME LIST'!$G$9:$G432,"&lt;=12"))</f>
        <v/>
      </c>
      <c r="B432" s="64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LIST'!$B432))</f>
        <v/>
      </c>
      <c r="C432" s="55"/>
      <c r="D432" s="65"/>
      <c r="E432" s="66" t="str">
        <f>IF(OR(ISBLANK('PARTICIPANT NAME LIST'!$B432),'PARTICIPANT NAME LIST'!$G432=7,'PARTICIPANT NAME LIST'!$G432=8,'PARTICIPANT NAME LIST'!$G432=9,'PARTICIPANT NAME LIST'!$G432=10,'PARTICIPANT NAME LIST'!$G432=11,'PARTICIPANT NAME LIST'!$G432=12),"",'PARTICIPANT NAME LIST'!$F432)</f>
        <v/>
      </c>
      <c r="F432" s="67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LIST'!$H432))</f>
        <v/>
      </c>
      <c r="G432" s="68" t="e">
        <f>IF(AND('PARTICIPANT NAME LIST'!$G432=3,'PARTICIPANT NAME LIST'!#REF!="C"),"ü","")</f>
        <v>#REF!</v>
      </c>
      <c r="H432" s="68" t="e">
        <f>IF(AND('PARTICIPANT NAME LIST'!$G432=4,'PARTICIPANT NAME LIST'!#REF!="C"),"ü","")</f>
        <v>#REF!</v>
      </c>
      <c r="I432" s="68" t="e">
        <f>IF(AND('PARTICIPANT NAME LIST'!$G432=5,'PARTICIPANT NAME LIST'!#REF!="C"),"ü","")</f>
        <v>#REF!</v>
      </c>
      <c r="J432" s="68" t="e">
        <f>IF(AND('PARTICIPANT NAME LIST'!$G432=6,'PARTICIPANT NAME LIST'!#REF!="C"),"ü","")</f>
        <v>#REF!</v>
      </c>
      <c r="K432" s="68" t="e">
        <f>IF(AND('PARTICIPANT NAME LIST'!$G432=3,'PARTICIPANT NAME LIST'!#REF!="E"),"ü","")</f>
        <v>#REF!</v>
      </c>
      <c r="L432" s="68" t="e">
        <f>IF(AND('PARTICIPANT NAME LIST'!$G432=4,'PARTICIPANT NAME LIST'!#REF!="E"),"ü","")</f>
        <v>#REF!</v>
      </c>
      <c r="M432" s="68" t="e">
        <f>IF(AND('PARTICIPANT NAME LIST'!$G432=5,'PARTICIPANT NAME LIST'!#REF!="E"),"ü","")</f>
        <v>#REF!</v>
      </c>
      <c r="N432" s="68" t="e">
        <f>IF(AND('PARTICIPANT NAME LIST'!$G432=6,'PARTICIPANT NAME LIST'!#REF!="E"),"ü","")</f>
        <v>#REF!</v>
      </c>
      <c r="O432" s="68" t="e">
        <f>IF(AND('PARTICIPANT NAME LIST'!$G432=3,'PARTICIPANT NAME LIST'!#REF!="M"),"ü","")</f>
        <v>#REF!</v>
      </c>
      <c r="P432" s="68" t="e">
        <f>IF(AND('PARTICIPANT NAME LIST'!$G432=4,'PARTICIPANT NAME LIST'!#REF!="M"),"ü","")</f>
        <v>#REF!</v>
      </c>
      <c r="Q432" s="68" t="e">
        <f>IF(AND('PARTICIPANT NAME LIST'!$G432=5,'PARTICIPANT NAME LIST'!#REF!="M"),"ü","")</f>
        <v>#REF!</v>
      </c>
      <c r="R432" s="68" t="e">
        <f>IF(AND('PARTICIPANT NAME LIST'!$G432=6,'PARTICIPANT NAME LIST'!#REF!="M"),"ü","")</f>
        <v>#REF!</v>
      </c>
      <c r="S432" s="52"/>
      <c r="T432" s="52"/>
      <c r="U432" s="52"/>
      <c r="V432" s="52"/>
      <c r="W432" s="52"/>
      <c r="X432" s="52"/>
      <c r="Y432" s="52"/>
      <c r="Z432" s="52"/>
    </row>
    <row r="433" spans="1:26" ht="20.25" customHeight="1">
      <c r="A433" s="63" t="str">
        <f>IF(OR(ISBLANK('PARTICIPANT NAME LIST'!$B433),'PARTICIPANT NAME LIST'!G433=7,'PARTICIPANT NAME LIST'!G433=8,'PARTICIPANT NAME LIST'!G433=9,'PARTICIPANT NAME LIST'!G433=10,'PARTICIPANT NAME LIST'!G433=11,'PARTICIPANT NAME LIST'!G433=12),"",COUNTA('PARTICIPANT NAME LIST'!$B$9:$B433)-COUNTIFS('PARTICIPANT NAME LIST'!$G$9:$G433,"&gt;=7",'PARTICIPANT NAME LIST'!$G$9:$G433,"&lt;=12"))</f>
        <v/>
      </c>
      <c r="B433" s="64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LIST'!$B433))</f>
        <v/>
      </c>
      <c r="C433" s="55"/>
      <c r="D433" s="65"/>
      <c r="E433" s="66" t="str">
        <f>IF(OR(ISBLANK('PARTICIPANT NAME LIST'!$B433),'PARTICIPANT NAME LIST'!$G433=7,'PARTICIPANT NAME LIST'!$G433=8,'PARTICIPANT NAME LIST'!$G433=9,'PARTICIPANT NAME LIST'!$G433=10,'PARTICIPANT NAME LIST'!$G433=11,'PARTICIPANT NAME LIST'!$G433=12),"",'PARTICIPANT NAME LIST'!$F433)</f>
        <v/>
      </c>
      <c r="F433" s="67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LIST'!$H433))</f>
        <v/>
      </c>
      <c r="G433" s="68" t="e">
        <f>IF(AND('PARTICIPANT NAME LIST'!$G433=3,'PARTICIPANT NAME LIST'!#REF!="C"),"ü","")</f>
        <v>#REF!</v>
      </c>
      <c r="H433" s="68" t="e">
        <f>IF(AND('PARTICIPANT NAME LIST'!$G433=4,'PARTICIPANT NAME LIST'!#REF!="C"),"ü","")</f>
        <v>#REF!</v>
      </c>
      <c r="I433" s="68" t="e">
        <f>IF(AND('PARTICIPANT NAME LIST'!$G433=5,'PARTICIPANT NAME LIST'!#REF!="C"),"ü","")</f>
        <v>#REF!</v>
      </c>
      <c r="J433" s="68" t="e">
        <f>IF(AND('PARTICIPANT NAME LIST'!$G433=6,'PARTICIPANT NAME LIST'!#REF!="C"),"ü","")</f>
        <v>#REF!</v>
      </c>
      <c r="K433" s="68" t="e">
        <f>IF(AND('PARTICIPANT NAME LIST'!$G433=3,'PARTICIPANT NAME LIST'!#REF!="E"),"ü","")</f>
        <v>#REF!</v>
      </c>
      <c r="L433" s="68" t="e">
        <f>IF(AND('PARTICIPANT NAME LIST'!$G433=4,'PARTICIPANT NAME LIST'!#REF!="E"),"ü","")</f>
        <v>#REF!</v>
      </c>
      <c r="M433" s="68" t="e">
        <f>IF(AND('PARTICIPANT NAME LIST'!$G433=5,'PARTICIPANT NAME LIST'!#REF!="E"),"ü","")</f>
        <v>#REF!</v>
      </c>
      <c r="N433" s="68" t="e">
        <f>IF(AND('PARTICIPANT NAME LIST'!$G433=6,'PARTICIPANT NAME LIST'!#REF!="E"),"ü","")</f>
        <v>#REF!</v>
      </c>
      <c r="O433" s="68" t="e">
        <f>IF(AND('PARTICIPANT NAME LIST'!$G433=3,'PARTICIPANT NAME LIST'!#REF!="M"),"ü","")</f>
        <v>#REF!</v>
      </c>
      <c r="P433" s="68" t="e">
        <f>IF(AND('PARTICIPANT NAME LIST'!$G433=4,'PARTICIPANT NAME LIST'!#REF!="M"),"ü","")</f>
        <v>#REF!</v>
      </c>
      <c r="Q433" s="68" t="e">
        <f>IF(AND('PARTICIPANT NAME LIST'!$G433=5,'PARTICIPANT NAME LIST'!#REF!="M"),"ü","")</f>
        <v>#REF!</v>
      </c>
      <c r="R433" s="68" t="e">
        <f>IF(AND('PARTICIPANT NAME LIST'!$G433=6,'PARTICIPANT NAME LIST'!#REF!="M"),"ü","")</f>
        <v>#REF!</v>
      </c>
      <c r="S433" s="52"/>
      <c r="T433" s="52"/>
      <c r="U433" s="52"/>
      <c r="V433" s="52"/>
      <c r="W433" s="52"/>
      <c r="X433" s="52"/>
      <c r="Y433" s="52"/>
      <c r="Z433" s="52"/>
    </row>
    <row r="434" spans="1:26" ht="20.25" customHeight="1">
      <c r="A434" s="63" t="str">
        <f>IF(OR(ISBLANK('PARTICIPANT NAME LIST'!$B434),'PARTICIPANT NAME LIST'!G434=7,'PARTICIPANT NAME LIST'!G434=8,'PARTICIPANT NAME LIST'!G434=9,'PARTICIPANT NAME LIST'!G434=10,'PARTICIPANT NAME LIST'!G434=11,'PARTICIPANT NAME LIST'!G434=12),"",COUNTA('PARTICIPANT NAME LIST'!$B$9:$B434)-COUNTIFS('PARTICIPANT NAME LIST'!$G$9:$G434,"&gt;=7",'PARTICIPANT NAME LIST'!$G$9:$G434,"&lt;=12"))</f>
        <v/>
      </c>
      <c r="B434" s="64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LIST'!$B434))</f>
        <v/>
      </c>
      <c r="C434" s="55"/>
      <c r="D434" s="65"/>
      <c r="E434" s="66" t="str">
        <f>IF(OR(ISBLANK('PARTICIPANT NAME LIST'!$B434),'PARTICIPANT NAME LIST'!$G434=7,'PARTICIPANT NAME LIST'!$G434=8,'PARTICIPANT NAME LIST'!$G434=9,'PARTICIPANT NAME LIST'!$G434=10,'PARTICIPANT NAME LIST'!$G434=11,'PARTICIPANT NAME LIST'!$G434=12),"",'PARTICIPANT NAME LIST'!$F434)</f>
        <v/>
      </c>
      <c r="F434" s="67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LIST'!$H434))</f>
        <v/>
      </c>
      <c r="G434" s="68" t="e">
        <f>IF(AND('PARTICIPANT NAME LIST'!$G434=3,'PARTICIPANT NAME LIST'!#REF!="C"),"ü","")</f>
        <v>#REF!</v>
      </c>
      <c r="H434" s="68" t="e">
        <f>IF(AND('PARTICIPANT NAME LIST'!$G434=4,'PARTICIPANT NAME LIST'!#REF!="C"),"ü","")</f>
        <v>#REF!</v>
      </c>
      <c r="I434" s="68" t="e">
        <f>IF(AND('PARTICIPANT NAME LIST'!$G434=5,'PARTICIPANT NAME LIST'!#REF!="C"),"ü","")</f>
        <v>#REF!</v>
      </c>
      <c r="J434" s="68" t="e">
        <f>IF(AND('PARTICIPANT NAME LIST'!$G434=6,'PARTICIPANT NAME LIST'!#REF!="C"),"ü","")</f>
        <v>#REF!</v>
      </c>
      <c r="K434" s="68" t="e">
        <f>IF(AND('PARTICIPANT NAME LIST'!$G434=3,'PARTICIPANT NAME LIST'!#REF!="E"),"ü","")</f>
        <v>#REF!</v>
      </c>
      <c r="L434" s="68" t="e">
        <f>IF(AND('PARTICIPANT NAME LIST'!$G434=4,'PARTICIPANT NAME LIST'!#REF!="E"),"ü","")</f>
        <v>#REF!</v>
      </c>
      <c r="M434" s="68" t="e">
        <f>IF(AND('PARTICIPANT NAME LIST'!$G434=5,'PARTICIPANT NAME LIST'!#REF!="E"),"ü","")</f>
        <v>#REF!</v>
      </c>
      <c r="N434" s="68" t="e">
        <f>IF(AND('PARTICIPANT NAME LIST'!$G434=6,'PARTICIPANT NAME LIST'!#REF!="E"),"ü","")</f>
        <v>#REF!</v>
      </c>
      <c r="O434" s="68" t="e">
        <f>IF(AND('PARTICIPANT NAME LIST'!$G434=3,'PARTICIPANT NAME LIST'!#REF!="M"),"ü","")</f>
        <v>#REF!</v>
      </c>
      <c r="P434" s="68" t="e">
        <f>IF(AND('PARTICIPANT NAME LIST'!$G434=4,'PARTICIPANT NAME LIST'!#REF!="M"),"ü","")</f>
        <v>#REF!</v>
      </c>
      <c r="Q434" s="68" t="e">
        <f>IF(AND('PARTICIPANT NAME LIST'!$G434=5,'PARTICIPANT NAME LIST'!#REF!="M"),"ü","")</f>
        <v>#REF!</v>
      </c>
      <c r="R434" s="68" t="e">
        <f>IF(AND('PARTICIPANT NAME LIST'!$G434=6,'PARTICIPANT NAME LIST'!#REF!="M"),"ü","")</f>
        <v>#REF!</v>
      </c>
      <c r="S434" s="52"/>
      <c r="T434" s="52"/>
      <c r="U434" s="52"/>
      <c r="V434" s="52"/>
      <c r="W434" s="52"/>
      <c r="X434" s="52"/>
      <c r="Y434" s="52"/>
      <c r="Z434" s="52"/>
    </row>
    <row r="435" spans="1:26" ht="20.25" customHeight="1">
      <c r="A435" s="63" t="str">
        <f>IF(OR(ISBLANK('PARTICIPANT NAME LIST'!$B435),'PARTICIPANT NAME LIST'!G435=7,'PARTICIPANT NAME LIST'!G435=8,'PARTICIPANT NAME LIST'!G435=9,'PARTICIPANT NAME LIST'!G435=10,'PARTICIPANT NAME LIST'!G435=11,'PARTICIPANT NAME LIST'!G435=12),"",COUNTA('PARTICIPANT NAME LIST'!$B$9:$B435)-COUNTIFS('PARTICIPANT NAME LIST'!$G$9:$G435,"&gt;=7",'PARTICIPANT NAME LIST'!$G$9:$G435,"&lt;=12"))</f>
        <v/>
      </c>
      <c r="B435" s="64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LIST'!$B435))</f>
        <v/>
      </c>
      <c r="C435" s="55"/>
      <c r="D435" s="65"/>
      <c r="E435" s="66" t="str">
        <f>IF(OR(ISBLANK('PARTICIPANT NAME LIST'!$B435),'PARTICIPANT NAME LIST'!$G435=7,'PARTICIPANT NAME LIST'!$G435=8,'PARTICIPANT NAME LIST'!$G435=9,'PARTICIPANT NAME LIST'!$G435=10,'PARTICIPANT NAME LIST'!$G435=11,'PARTICIPANT NAME LIST'!$G435=12),"",'PARTICIPANT NAME LIST'!$F435)</f>
        <v/>
      </c>
      <c r="F435" s="67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LIST'!$H435))</f>
        <v/>
      </c>
      <c r="G435" s="68" t="e">
        <f>IF(AND('PARTICIPANT NAME LIST'!$G435=3,'PARTICIPANT NAME LIST'!#REF!="C"),"ü","")</f>
        <v>#REF!</v>
      </c>
      <c r="H435" s="68" t="e">
        <f>IF(AND('PARTICIPANT NAME LIST'!$G435=4,'PARTICIPANT NAME LIST'!#REF!="C"),"ü","")</f>
        <v>#REF!</v>
      </c>
      <c r="I435" s="68" t="e">
        <f>IF(AND('PARTICIPANT NAME LIST'!$G435=5,'PARTICIPANT NAME LIST'!#REF!="C"),"ü","")</f>
        <v>#REF!</v>
      </c>
      <c r="J435" s="68" t="e">
        <f>IF(AND('PARTICIPANT NAME LIST'!$G435=6,'PARTICIPANT NAME LIST'!#REF!="C"),"ü","")</f>
        <v>#REF!</v>
      </c>
      <c r="K435" s="68" t="e">
        <f>IF(AND('PARTICIPANT NAME LIST'!$G435=3,'PARTICIPANT NAME LIST'!#REF!="E"),"ü","")</f>
        <v>#REF!</v>
      </c>
      <c r="L435" s="68" t="e">
        <f>IF(AND('PARTICIPANT NAME LIST'!$G435=4,'PARTICIPANT NAME LIST'!#REF!="E"),"ü","")</f>
        <v>#REF!</v>
      </c>
      <c r="M435" s="68" t="e">
        <f>IF(AND('PARTICIPANT NAME LIST'!$G435=5,'PARTICIPANT NAME LIST'!#REF!="E"),"ü","")</f>
        <v>#REF!</v>
      </c>
      <c r="N435" s="68" t="e">
        <f>IF(AND('PARTICIPANT NAME LIST'!$G435=6,'PARTICIPANT NAME LIST'!#REF!="E"),"ü","")</f>
        <v>#REF!</v>
      </c>
      <c r="O435" s="68" t="e">
        <f>IF(AND('PARTICIPANT NAME LIST'!$G435=3,'PARTICIPANT NAME LIST'!#REF!="M"),"ü","")</f>
        <v>#REF!</v>
      </c>
      <c r="P435" s="68" t="e">
        <f>IF(AND('PARTICIPANT NAME LIST'!$G435=4,'PARTICIPANT NAME LIST'!#REF!="M"),"ü","")</f>
        <v>#REF!</v>
      </c>
      <c r="Q435" s="68" t="e">
        <f>IF(AND('PARTICIPANT NAME LIST'!$G435=5,'PARTICIPANT NAME LIST'!#REF!="M"),"ü","")</f>
        <v>#REF!</v>
      </c>
      <c r="R435" s="68" t="e">
        <f>IF(AND('PARTICIPANT NAME LIST'!$G435=6,'PARTICIPANT NAME LIST'!#REF!="M"),"ü","")</f>
        <v>#REF!</v>
      </c>
      <c r="S435" s="52"/>
      <c r="T435" s="52"/>
      <c r="U435" s="52"/>
      <c r="V435" s="52"/>
      <c r="W435" s="52"/>
      <c r="X435" s="52"/>
      <c r="Y435" s="52"/>
      <c r="Z435" s="52"/>
    </row>
    <row r="436" spans="1:26" ht="20.25" customHeight="1">
      <c r="A436" s="63" t="str">
        <f>IF(OR(ISBLANK('PARTICIPANT NAME LIST'!$B436),'PARTICIPANT NAME LIST'!G436=7,'PARTICIPANT NAME LIST'!G436=8,'PARTICIPANT NAME LIST'!G436=9,'PARTICIPANT NAME LIST'!G436=10,'PARTICIPANT NAME LIST'!G436=11,'PARTICIPANT NAME LIST'!G436=12),"",COUNTA('PARTICIPANT NAME LIST'!$B$9:$B436)-COUNTIFS('PARTICIPANT NAME LIST'!$G$9:$G436,"&gt;=7",'PARTICIPANT NAME LIST'!$G$9:$G436,"&lt;=12"))</f>
        <v/>
      </c>
      <c r="B436" s="64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LIST'!$B436))</f>
        <v/>
      </c>
      <c r="C436" s="55"/>
      <c r="D436" s="65"/>
      <c r="E436" s="66" t="str">
        <f>IF(OR(ISBLANK('PARTICIPANT NAME LIST'!$B436),'PARTICIPANT NAME LIST'!$G436=7,'PARTICIPANT NAME LIST'!$G436=8,'PARTICIPANT NAME LIST'!$G436=9,'PARTICIPANT NAME LIST'!$G436=10,'PARTICIPANT NAME LIST'!$G436=11,'PARTICIPANT NAME LIST'!$G436=12),"",'PARTICIPANT NAME LIST'!$F436)</f>
        <v/>
      </c>
      <c r="F436" s="67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LIST'!$H436))</f>
        <v/>
      </c>
      <c r="G436" s="68" t="e">
        <f>IF(AND('PARTICIPANT NAME LIST'!$G436=3,'PARTICIPANT NAME LIST'!#REF!="C"),"ü","")</f>
        <v>#REF!</v>
      </c>
      <c r="H436" s="68" t="e">
        <f>IF(AND('PARTICIPANT NAME LIST'!$G436=4,'PARTICIPANT NAME LIST'!#REF!="C"),"ü","")</f>
        <v>#REF!</v>
      </c>
      <c r="I436" s="68" t="e">
        <f>IF(AND('PARTICIPANT NAME LIST'!$G436=5,'PARTICIPANT NAME LIST'!#REF!="C"),"ü","")</f>
        <v>#REF!</v>
      </c>
      <c r="J436" s="68" t="e">
        <f>IF(AND('PARTICIPANT NAME LIST'!$G436=6,'PARTICIPANT NAME LIST'!#REF!="C"),"ü","")</f>
        <v>#REF!</v>
      </c>
      <c r="K436" s="68" t="e">
        <f>IF(AND('PARTICIPANT NAME LIST'!$G436=3,'PARTICIPANT NAME LIST'!#REF!="E"),"ü","")</f>
        <v>#REF!</v>
      </c>
      <c r="L436" s="68" t="e">
        <f>IF(AND('PARTICIPANT NAME LIST'!$G436=4,'PARTICIPANT NAME LIST'!#REF!="E"),"ü","")</f>
        <v>#REF!</v>
      </c>
      <c r="M436" s="68" t="e">
        <f>IF(AND('PARTICIPANT NAME LIST'!$G436=5,'PARTICIPANT NAME LIST'!#REF!="E"),"ü","")</f>
        <v>#REF!</v>
      </c>
      <c r="N436" s="68" t="e">
        <f>IF(AND('PARTICIPANT NAME LIST'!$G436=6,'PARTICIPANT NAME LIST'!#REF!="E"),"ü","")</f>
        <v>#REF!</v>
      </c>
      <c r="O436" s="68" t="e">
        <f>IF(AND('PARTICIPANT NAME LIST'!$G436=3,'PARTICIPANT NAME LIST'!#REF!="M"),"ü","")</f>
        <v>#REF!</v>
      </c>
      <c r="P436" s="68" t="e">
        <f>IF(AND('PARTICIPANT NAME LIST'!$G436=4,'PARTICIPANT NAME LIST'!#REF!="M"),"ü","")</f>
        <v>#REF!</v>
      </c>
      <c r="Q436" s="68" t="e">
        <f>IF(AND('PARTICIPANT NAME LIST'!$G436=5,'PARTICIPANT NAME LIST'!#REF!="M"),"ü","")</f>
        <v>#REF!</v>
      </c>
      <c r="R436" s="68" t="e">
        <f>IF(AND('PARTICIPANT NAME LIST'!$G436=6,'PARTICIPANT NAME LIST'!#REF!="M"),"ü","")</f>
        <v>#REF!</v>
      </c>
      <c r="S436" s="52"/>
      <c r="T436" s="52"/>
      <c r="U436" s="52"/>
      <c r="V436" s="52"/>
      <c r="W436" s="52"/>
      <c r="X436" s="52"/>
      <c r="Y436" s="52"/>
      <c r="Z436" s="52"/>
    </row>
    <row r="437" spans="1:26" ht="20.25" customHeight="1">
      <c r="A437" s="63" t="str">
        <f>IF(OR(ISBLANK('PARTICIPANT NAME LIST'!$B437),'PARTICIPANT NAME LIST'!G437=7,'PARTICIPANT NAME LIST'!G437=8,'PARTICIPANT NAME LIST'!G437=9,'PARTICIPANT NAME LIST'!G437=10,'PARTICIPANT NAME LIST'!G437=11,'PARTICIPANT NAME LIST'!G437=12),"",COUNTA('PARTICIPANT NAME LIST'!$B$9:$B437)-COUNTIFS('PARTICIPANT NAME LIST'!$G$9:$G437,"&gt;=7",'PARTICIPANT NAME LIST'!$G$9:$G437,"&lt;=12"))</f>
        <v/>
      </c>
      <c r="B437" s="64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LIST'!$B437))</f>
        <v/>
      </c>
      <c r="C437" s="55"/>
      <c r="D437" s="65"/>
      <c r="E437" s="66" t="str">
        <f>IF(OR(ISBLANK('PARTICIPANT NAME LIST'!$B437),'PARTICIPANT NAME LIST'!$G437=7,'PARTICIPANT NAME LIST'!$G437=8,'PARTICIPANT NAME LIST'!$G437=9,'PARTICIPANT NAME LIST'!$G437=10,'PARTICIPANT NAME LIST'!$G437=11,'PARTICIPANT NAME LIST'!$G437=12),"",'PARTICIPANT NAME LIST'!$F437)</f>
        <v/>
      </c>
      <c r="F437" s="67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LIST'!$H437))</f>
        <v/>
      </c>
      <c r="G437" s="68" t="e">
        <f>IF(AND('PARTICIPANT NAME LIST'!$G437=3,'PARTICIPANT NAME LIST'!#REF!="C"),"ü","")</f>
        <v>#REF!</v>
      </c>
      <c r="H437" s="68" t="e">
        <f>IF(AND('PARTICIPANT NAME LIST'!$G437=4,'PARTICIPANT NAME LIST'!#REF!="C"),"ü","")</f>
        <v>#REF!</v>
      </c>
      <c r="I437" s="68" t="e">
        <f>IF(AND('PARTICIPANT NAME LIST'!$G437=5,'PARTICIPANT NAME LIST'!#REF!="C"),"ü","")</f>
        <v>#REF!</v>
      </c>
      <c r="J437" s="68" t="e">
        <f>IF(AND('PARTICIPANT NAME LIST'!$G437=6,'PARTICIPANT NAME LIST'!#REF!="C"),"ü","")</f>
        <v>#REF!</v>
      </c>
      <c r="K437" s="68" t="e">
        <f>IF(AND('PARTICIPANT NAME LIST'!$G437=3,'PARTICIPANT NAME LIST'!#REF!="E"),"ü","")</f>
        <v>#REF!</v>
      </c>
      <c r="L437" s="68" t="e">
        <f>IF(AND('PARTICIPANT NAME LIST'!$G437=4,'PARTICIPANT NAME LIST'!#REF!="E"),"ü","")</f>
        <v>#REF!</v>
      </c>
      <c r="M437" s="68" t="e">
        <f>IF(AND('PARTICIPANT NAME LIST'!$G437=5,'PARTICIPANT NAME LIST'!#REF!="E"),"ü","")</f>
        <v>#REF!</v>
      </c>
      <c r="N437" s="68" t="e">
        <f>IF(AND('PARTICIPANT NAME LIST'!$G437=6,'PARTICIPANT NAME LIST'!#REF!="E"),"ü","")</f>
        <v>#REF!</v>
      </c>
      <c r="O437" s="68" t="e">
        <f>IF(AND('PARTICIPANT NAME LIST'!$G437=3,'PARTICIPANT NAME LIST'!#REF!="M"),"ü","")</f>
        <v>#REF!</v>
      </c>
      <c r="P437" s="68" t="e">
        <f>IF(AND('PARTICIPANT NAME LIST'!$G437=4,'PARTICIPANT NAME LIST'!#REF!="M"),"ü","")</f>
        <v>#REF!</v>
      </c>
      <c r="Q437" s="68" t="e">
        <f>IF(AND('PARTICIPANT NAME LIST'!$G437=5,'PARTICIPANT NAME LIST'!#REF!="M"),"ü","")</f>
        <v>#REF!</v>
      </c>
      <c r="R437" s="68" t="e">
        <f>IF(AND('PARTICIPANT NAME LIST'!$G437=6,'PARTICIPANT NAME LIST'!#REF!="M"),"ü","")</f>
        <v>#REF!</v>
      </c>
      <c r="S437" s="52"/>
      <c r="T437" s="52"/>
      <c r="U437" s="52"/>
      <c r="V437" s="52"/>
      <c r="W437" s="52"/>
      <c r="X437" s="52"/>
      <c r="Y437" s="52"/>
      <c r="Z437" s="52"/>
    </row>
    <row r="438" spans="1:26" ht="20.25" customHeight="1">
      <c r="A438" s="63" t="str">
        <f>IF(OR(ISBLANK('PARTICIPANT NAME LIST'!$B438),'PARTICIPANT NAME LIST'!G438=7,'PARTICIPANT NAME LIST'!G438=8,'PARTICIPANT NAME LIST'!G438=9,'PARTICIPANT NAME LIST'!G438=10,'PARTICIPANT NAME LIST'!G438=11,'PARTICIPANT NAME LIST'!G438=12),"",COUNTA('PARTICIPANT NAME LIST'!$B$9:$B438)-COUNTIFS('PARTICIPANT NAME LIST'!$G$9:$G438,"&gt;=7",'PARTICIPANT NAME LIST'!$G$9:$G438,"&lt;=12"))</f>
        <v/>
      </c>
      <c r="B438" s="64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LIST'!$B438))</f>
        <v/>
      </c>
      <c r="C438" s="55"/>
      <c r="D438" s="65"/>
      <c r="E438" s="66" t="str">
        <f>IF(OR(ISBLANK('PARTICIPANT NAME LIST'!$B438),'PARTICIPANT NAME LIST'!$G438=7,'PARTICIPANT NAME LIST'!$G438=8,'PARTICIPANT NAME LIST'!$G438=9,'PARTICIPANT NAME LIST'!$G438=10,'PARTICIPANT NAME LIST'!$G438=11,'PARTICIPANT NAME LIST'!$G438=12),"",'PARTICIPANT NAME LIST'!$F438)</f>
        <v/>
      </c>
      <c r="F438" s="67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LIST'!$H438))</f>
        <v/>
      </c>
      <c r="G438" s="68" t="e">
        <f>IF(AND('PARTICIPANT NAME LIST'!$G438=3,'PARTICIPANT NAME LIST'!#REF!="C"),"ü","")</f>
        <v>#REF!</v>
      </c>
      <c r="H438" s="68" t="e">
        <f>IF(AND('PARTICIPANT NAME LIST'!$G438=4,'PARTICIPANT NAME LIST'!#REF!="C"),"ü","")</f>
        <v>#REF!</v>
      </c>
      <c r="I438" s="68" t="e">
        <f>IF(AND('PARTICIPANT NAME LIST'!$G438=5,'PARTICIPANT NAME LIST'!#REF!="C"),"ü","")</f>
        <v>#REF!</v>
      </c>
      <c r="J438" s="68" t="e">
        <f>IF(AND('PARTICIPANT NAME LIST'!$G438=6,'PARTICIPANT NAME LIST'!#REF!="C"),"ü","")</f>
        <v>#REF!</v>
      </c>
      <c r="K438" s="68" t="e">
        <f>IF(AND('PARTICIPANT NAME LIST'!$G438=3,'PARTICIPANT NAME LIST'!#REF!="E"),"ü","")</f>
        <v>#REF!</v>
      </c>
      <c r="L438" s="68" t="e">
        <f>IF(AND('PARTICIPANT NAME LIST'!$G438=4,'PARTICIPANT NAME LIST'!#REF!="E"),"ü","")</f>
        <v>#REF!</v>
      </c>
      <c r="M438" s="68" t="e">
        <f>IF(AND('PARTICIPANT NAME LIST'!$G438=5,'PARTICIPANT NAME LIST'!#REF!="E"),"ü","")</f>
        <v>#REF!</v>
      </c>
      <c r="N438" s="68" t="e">
        <f>IF(AND('PARTICIPANT NAME LIST'!$G438=6,'PARTICIPANT NAME LIST'!#REF!="E"),"ü","")</f>
        <v>#REF!</v>
      </c>
      <c r="O438" s="68" t="e">
        <f>IF(AND('PARTICIPANT NAME LIST'!$G438=3,'PARTICIPANT NAME LIST'!#REF!="M"),"ü","")</f>
        <v>#REF!</v>
      </c>
      <c r="P438" s="68" t="e">
        <f>IF(AND('PARTICIPANT NAME LIST'!$G438=4,'PARTICIPANT NAME LIST'!#REF!="M"),"ü","")</f>
        <v>#REF!</v>
      </c>
      <c r="Q438" s="68" t="e">
        <f>IF(AND('PARTICIPANT NAME LIST'!$G438=5,'PARTICIPANT NAME LIST'!#REF!="M"),"ü","")</f>
        <v>#REF!</v>
      </c>
      <c r="R438" s="68" t="e">
        <f>IF(AND('PARTICIPANT NAME LIST'!$G438=6,'PARTICIPANT NAME LIST'!#REF!="M"),"ü","")</f>
        <v>#REF!</v>
      </c>
      <c r="S438" s="52"/>
      <c r="T438" s="52"/>
      <c r="U438" s="52"/>
      <c r="V438" s="52"/>
      <c r="W438" s="52"/>
      <c r="X438" s="52"/>
      <c r="Y438" s="52"/>
      <c r="Z438" s="52"/>
    </row>
    <row r="439" spans="1:26" ht="20.25" customHeight="1">
      <c r="A439" s="63" t="str">
        <f>IF(OR(ISBLANK('PARTICIPANT NAME LIST'!$B439),'PARTICIPANT NAME LIST'!G439=7,'PARTICIPANT NAME LIST'!G439=8,'PARTICIPANT NAME LIST'!G439=9,'PARTICIPANT NAME LIST'!G439=10,'PARTICIPANT NAME LIST'!G439=11,'PARTICIPANT NAME LIST'!G439=12),"",COUNTA('PARTICIPANT NAME LIST'!$B$9:$B439)-COUNTIFS('PARTICIPANT NAME LIST'!$G$9:$G439,"&gt;=7",'PARTICIPANT NAME LIST'!$G$9:$G439,"&lt;=12"))</f>
        <v/>
      </c>
      <c r="B439" s="64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LIST'!$B439))</f>
        <v/>
      </c>
      <c r="C439" s="55"/>
      <c r="D439" s="65"/>
      <c r="E439" s="66" t="str">
        <f>IF(OR(ISBLANK('PARTICIPANT NAME LIST'!$B439),'PARTICIPANT NAME LIST'!$G439=7,'PARTICIPANT NAME LIST'!$G439=8,'PARTICIPANT NAME LIST'!$G439=9,'PARTICIPANT NAME LIST'!$G439=10,'PARTICIPANT NAME LIST'!$G439=11,'PARTICIPANT NAME LIST'!$G439=12),"",'PARTICIPANT NAME LIST'!$F439)</f>
        <v/>
      </c>
      <c r="F439" s="67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LIST'!$H439))</f>
        <v/>
      </c>
      <c r="G439" s="68" t="e">
        <f>IF(AND('PARTICIPANT NAME LIST'!$G439=3,'PARTICIPANT NAME LIST'!#REF!="C"),"ü","")</f>
        <v>#REF!</v>
      </c>
      <c r="H439" s="68" t="e">
        <f>IF(AND('PARTICIPANT NAME LIST'!$G439=4,'PARTICIPANT NAME LIST'!#REF!="C"),"ü","")</f>
        <v>#REF!</v>
      </c>
      <c r="I439" s="68" t="e">
        <f>IF(AND('PARTICIPANT NAME LIST'!$G439=5,'PARTICIPANT NAME LIST'!#REF!="C"),"ü","")</f>
        <v>#REF!</v>
      </c>
      <c r="J439" s="68" t="e">
        <f>IF(AND('PARTICIPANT NAME LIST'!$G439=6,'PARTICIPANT NAME LIST'!#REF!="C"),"ü","")</f>
        <v>#REF!</v>
      </c>
      <c r="K439" s="68" t="e">
        <f>IF(AND('PARTICIPANT NAME LIST'!$G439=3,'PARTICIPANT NAME LIST'!#REF!="E"),"ü","")</f>
        <v>#REF!</v>
      </c>
      <c r="L439" s="68" t="e">
        <f>IF(AND('PARTICIPANT NAME LIST'!$G439=4,'PARTICIPANT NAME LIST'!#REF!="E"),"ü","")</f>
        <v>#REF!</v>
      </c>
      <c r="M439" s="68" t="e">
        <f>IF(AND('PARTICIPANT NAME LIST'!$G439=5,'PARTICIPANT NAME LIST'!#REF!="E"),"ü","")</f>
        <v>#REF!</v>
      </c>
      <c r="N439" s="68" t="e">
        <f>IF(AND('PARTICIPANT NAME LIST'!$G439=6,'PARTICIPANT NAME LIST'!#REF!="E"),"ü","")</f>
        <v>#REF!</v>
      </c>
      <c r="O439" s="68" t="e">
        <f>IF(AND('PARTICIPANT NAME LIST'!$G439=3,'PARTICIPANT NAME LIST'!#REF!="M"),"ü","")</f>
        <v>#REF!</v>
      </c>
      <c r="P439" s="68" t="e">
        <f>IF(AND('PARTICIPANT NAME LIST'!$G439=4,'PARTICIPANT NAME LIST'!#REF!="M"),"ü","")</f>
        <v>#REF!</v>
      </c>
      <c r="Q439" s="68" t="e">
        <f>IF(AND('PARTICIPANT NAME LIST'!$G439=5,'PARTICIPANT NAME LIST'!#REF!="M"),"ü","")</f>
        <v>#REF!</v>
      </c>
      <c r="R439" s="68" t="e">
        <f>IF(AND('PARTICIPANT NAME LIST'!$G439=6,'PARTICIPANT NAME LIST'!#REF!="M"),"ü","")</f>
        <v>#REF!</v>
      </c>
      <c r="S439" s="52"/>
      <c r="T439" s="52"/>
      <c r="U439" s="52"/>
      <c r="V439" s="52"/>
      <c r="W439" s="52"/>
      <c r="X439" s="52"/>
      <c r="Y439" s="52"/>
      <c r="Z439" s="52"/>
    </row>
    <row r="440" spans="1:26" ht="20.25" customHeight="1">
      <c r="A440" s="63" t="str">
        <f>IF(OR(ISBLANK('PARTICIPANT NAME LIST'!$B440),'PARTICIPANT NAME LIST'!G440=7,'PARTICIPANT NAME LIST'!G440=8,'PARTICIPANT NAME LIST'!G440=9,'PARTICIPANT NAME LIST'!G440=10,'PARTICIPANT NAME LIST'!G440=11,'PARTICIPANT NAME LIST'!G440=12),"",COUNTA('PARTICIPANT NAME LIST'!$B$9:$B440)-COUNTIFS('PARTICIPANT NAME LIST'!$G$9:$G440,"&gt;=7",'PARTICIPANT NAME LIST'!$G$9:$G440,"&lt;=12"))</f>
        <v/>
      </c>
      <c r="B440" s="64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LIST'!$B440))</f>
        <v/>
      </c>
      <c r="C440" s="55"/>
      <c r="D440" s="65"/>
      <c r="E440" s="66" t="str">
        <f>IF(OR(ISBLANK('PARTICIPANT NAME LIST'!$B440),'PARTICIPANT NAME LIST'!$G440=7,'PARTICIPANT NAME LIST'!$G440=8,'PARTICIPANT NAME LIST'!$G440=9,'PARTICIPANT NAME LIST'!$G440=10,'PARTICIPANT NAME LIST'!$G440=11,'PARTICIPANT NAME LIST'!$G440=12),"",'PARTICIPANT NAME LIST'!$F440)</f>
        <v/>
      </c>
      <c r="F440" s="67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LIST'!$H440))</f>
        <v/>
      </c>
      <c r="G440" s="68" t="e">
        <f>IF(AND('PARTICIPANT NAME LIST'!$G440=3,'PARTICIPANT NAME LIST'!#REF!="C"),"ü","")</f>
        <v>#REF!</v>
      </c>
      <c r="H440" s="68" t="e">
        <f>IF(AND('PARTICIPANT NAME LIST'!$G440=4,'PARTICIPANT NAME LIST'!#REF!="C"),"ü","")</f>
        <v>#REF!</v>
      </c>
      <c r="I440" s="68" t="e">
        <f>IF(AND('PARTICIPANT NAME LIST'!$G440=5,'PARTICIPANT NAME LIST'!#REF!="C"),"ü","")</f>
        <v>#REF!</v>
      </c>
      <c r="J440" s="68" t="e">
        <f>IF(AND('PARTICIPANT NAME LIST'!$G440=6,'PARTICIPANT NAME LIST'!#REF!="C"),"ü","")</f>
        <v>#REF!</v>
      </c>
      <c r="K440" s="68" t="e">
        <f>IF(AND('PARTICIPANT NAME LIST'!$G440=3,'PARTICIPANT NAME LIST'!#REF!="E"),"ü","")</f>
        <v>#REF!</v>
      </c>
      <c r="L440" s="68" t="e">
        <f>IF(AND('PARTICIPANT NAME LIST'!$G440=4,'PARTICIPANT NAME LIST'!#REF!="E"),"ü","")</f>
        <v>#REF!</v>
      </c>
      <c r="M440" s="68" t="e">
        <f>IF(AND('PARTICIPANT NAME LIST'!$G440=5,'PARTICIPANT NAME LIST'!#REF!="E"),"ü","")</f>
        <v>#REF!</v>
      </c>
      <c r="N440" s="68" t="e">
        <f>IF(AND('PARTICIPANT NAME LIST'!$G440=6,'PARTICIPANT NAME LIST'!#REF!="E"),"ü","")</f>
        <v>#REF!</v>
      </c>
      <c r="O440" s="68" t="e">
        <f>IF(AND('PARTICIPANT NAME LIST'!$G440=3,'PARTICIPANT NAME LIST'!#REF!="M"),"ü","")</f>
        <v>#REF!</v>
      </c>
      <c r="P440" s="68" t="e">
        <f>IF(AND('PARTICIPANT NAME LIST'!$G440=4,'PARTICIPANT NAME LIST'!#REF!="M"),"ü","")</f>
        <v>#REF!</v>
      </c>
      <c r="Q440" s="68" t="e">
        <f>IF(AND('PARTICIPANT NAME LIST'!$G440=5,'PARTICIPANT NAME LIST'!#REF!="M"),"ü","")</f>
        <v>#REF!</v>
      </c>
      <c r="R440" s="68" t="e">
        <f>IF(AND('PARTICIPANT NAME LIST'!$G440=6,'PARTICIPANT NAME LIST'!#REF!="M"),"ü","")</f>
        <v>#REF!</v>
      </c>
      <c r="S440" s="52"/>
      <c r="T440" s="52"/>
      <c r="U440" s="52"/>
      <c r="V440" s="52"/>
      <c r="W440" s="52"/>
      <c r="X440" s="52"/>
      <c r="Y440" s="52"/>
      <c r="Z440" s="52"/>
    </row>
    <row r="441" spans="1:26" ht="20.25" customHeight="1">
      <c r="A441" s="63" t="str">
        <f>IF(OR(ISBLANK('PARTICIPANT NAME LIST'!$B441),'PARTICIPANT NAME LIST'!G441=7,'PARTICIPANT NAME LIST'!G441=8,'PARTICIPANT NAME LIST'!G441=9,'PARTICIPANT NAME LIST'!G441=10,'PARTICIPANT NAME LIST'!G441=11,'PARTICIPANT NAME LIST'!G441=12),"",COUNTA('PARTICIPANT NAME LIST'!$B$9:$B441)-COUNTIFS('PARTICIPANT NAME LIST'!$G$9:$G441,"&gt;=7",'PARTICIPANT NAME LIST'!$G$9:$G441,"&lt;=12"))</f>
        <v/>
      </c>
      <c r="B441" s="64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LIST'!$B441))</f>
        <v/>
      </c>
      <c r="C441" s="55"/>
      <c r="D441" s="65"/>
      <c r="E441" s="66" t="str">
        <f>IF(OR(ISBLANK('PARTICIPANT NAME LIST'!$B441),'PARTICIPANT NAME LIST'!$G441=7,'PARTICIPANT NAME LIST'!$G441=8,'PARTICIPANT NAME LIST'!$G441=9,'PARTICIPANT NAME LIST'!$G441=10,'PARTICIPANT NAME LIST'!$G441=11,'PARTICIPANT NAME LIST'!$G441=12),"",'PARTICIPANT NAME LIST'!$F441)</f>
        <v/>
      </c>
      <c r="F441" s="67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LIST'!$H441))</f>
        <v/>
      </c>
      <c r="G441" s="68" t="e">
        <f>IF(AND('PARTICIPANT NAME LIST'!$G441=3,'PARTICIPANT NAME LIST'!#REF!="C"),"ü","")</f>
        <v>#REF!</v>
      </c>
      <c r="H441" s="68" t="e">
        <f>IF(AND('PARTICIPANT NAME LIST'!$G441=4,'PARTICIPANT NAME LIST'!#REF!="C"),"ü","")</f>
        <v>#REF!</v>
      </c>
      <c r="I441" s="68" t="e">
        <f>IF(AND('PARTICIPANT NAME LIST'!$G441=5,'PARTICIPANT NAME LIST'!#REF!="C"),"ü","")</f>
        <v>#REF!</v>
      </c>
      <c r="J441" s="68" t="e">
        <f>IF(AND('PARTICIPANT NAME LIST'!$G441=6,'PARTICIPANT NAME LIST'!#REF!="C"),"ü","")</f>
        <v>#REF!</v>
      </c>
      <c r="K441" s="68" t="e">
        <f>IF(AND('PARTICIPANT NAME LIST'!$G441=3,'PARTICIPANT NAME LIST'!#REF!="E"),"ü","")</f>
        <v>#REF!</v>
      </c>
      <c r="L441" s="68" t="e">
        <f>IF(AND('PARTICIPANT NAME LIST'!$G441=4,'PARTICIPANT NAME LIST'!#REF!="E"),"ü","")</f>
        <v>#REF!</v>
      </c>
      <c r="M441" s="68" t="e">
        <f>IF(AND('PARTICIPANT NAME LIST'!$G441=5,'PARTICIPANT NAME LIST'!#REF!="E"),"ü","")</f>
        <v>#REF!</v>
      </c>
      <c r="N441" s="68" t="e">
        <f>IF(AND('PARTICIPANT NAME LIST'!$G441=6,'PARTICIPANT NAME LIST'!#REF!="E"),"ü","")</f>
        <v>#REF!</v>
      </c>
      <c r="O441" s="68" t="e">
        <f>IF(AND('PARTICIPANT NAME LIST'!$G441=3,'PARTICIPANT NAME LIST'!#REF!="M"),"ü","")</f>
        <v>#REF!</v>
      </c>
      <c r="P441" s="68" t="e">
        <f>IF(AND('PARTICIPANT NAME LIST'!$G441=4,'PARTICIPANT NAME LIST'!#REF!="M"),"ü","")</f>
        <v>#REF!</v>
      </c>
      <c r="Q441" s="68" t="e">
        <f>IF(AND('PARTICIPANT NAME LIST'!$G441=5,'PARTICIPANT NAME LIST'!#REF!="M"),"ü","")</f>
        <v>#REF!</v>
      </c>
      <c r="R441" s="68" t="e">
        <f>IF(AND('PARTICIPANT NAME LIST'!$G441=6,'PARTICIPANT NAME LIST'!#REF!="M"),"ü","")</f>
        <v>#REF!</v>
      </c>
      <c r="S441" s="52"/>
      <c r="T441" s="52"/>
      <c r="U441" s="52"/>
      <c r="V441" s="52"/>
      <c r="W441" s="52"/>
      <c r="X441" s="52"/>
      <c r="Y441" s="52"/>
      <c r="Z441" s="52"/>
    </row>
    <row r="442" spans="1:26" ht="20.25" customHeight="1">
      <c r="A442" s="63" t="str">
        <f>IF(OR(ISBLANK('PARTICIPANT NAME LIST'!$B442),'PARTICIPANT NAME LIST'!G442=7,'PARTICIPANT NAME LIST'!G442=8,'PARTICIPANT NAME LIST'!G442=9,'PARTICIPANT NAME LIST'!G442=10,'PARTICIPANT NAME LIST'!G442=11,'PARTICIPANT NAME LIST'!G442=12),"",COUNTA('PARTICIPANT NAME LIST'!$B$9:$B442)-COUNTIFS('PARTICIPANT NAME LIST'!$G$9:$G442,"&gt;=7",'PARTICIPANT NAME LIST'!$G$9:$G442,"&lt;=12"))</f>
        <v/>
      </c>
      <c r="B442" s="64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LIST'!$B442))</f>
        <v/>
      </c>
      <c r="C442" s="55"/>
      <c r="D442" s="65"/>
      <c r="E442" s="66" t="str">
        <f>IF(OR(ISBLANK('PARTICIPANT NAME LIST'!$B442),'PARTICIPANT NAME LIST'!$G442=7,'PARTICIPANT NAME LIST'!$G442=8,'PARTICIPANT NAME LIST'!$G442=9,'PARTICIPANT NAME LIST'!$G442=10,'PARTICIPANT NAME LIST'!$G442=11,'PARTICIPANT NAME LIST'!$G442=12),"",'PARTICIPANT NAME LIST'!$F442)</f>
        <v/>
      </c>
      <c r="F442" s="67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LIST'!$H442))</f>
        <v/>
      </c>
      <c r="G442" s="68" t="e">
        <f>IF(AND('PARTICIPANT NAME LIST'!$G442=3,'PARTICIPANT NAME LIST'!#REF!="C"),"ü","")</f>
        <v>#REF!</v>
      </c>
      <c r="H442" s="68" t="e">
        <f>IF(AND('PARTICIPANT NAME LIST'!$G442=4,'PARTICIPANT NAME LIST'!#REF!="C"),"ü","")</f>
        <v>#REF!</v>
      </c>
      <c r="I442" s="68" t="e">
        <f>IF(AND('PARTICIPANT NAME LIST'!$G442=5,'PARTICIPANT NAME LIST'!#REF!="C"),"ü","")</f>
        <v>#REF!</v>
      </c>
      <c r="J442" s="68" t="e">
        <f>IF(AND('PARTICIPANT NAME LIST'!$G442=6,'PARTICIPANT NAME LIST'!#REF!="C"),"ü","")</f>
        <v>#REF!</v>
      </c>
      <c r="K442" s="68" t="e">
        <f>IF(AND('PARTICIPANT NAME LIST'!$G442=3,'PARTICIPANT NAME LIST'!#REF!="E"),"ü","")</f>
        <v>#REF!</v>
      </c>
      <c r="L442" s="68" t="e">
        <f>IF(AND('PARTICIPANT NAME LIST'!$G442=4,'PARTICIPANT NAME LIST'!#REF!="E"),"ü","")</f>
        <v>#REF!</v>
      </c>
      <c r="M442" s="68" t="e">
        <f>IF(AND('PARTICIPANT NAME LIST'!$G442=5,'PARTICIPANT NAME LIST'!#REF!="E"),"ü","")</f>
        <v>#REF!</v>
      </c>
      <c r="N442" s="68" t="e">
        <f>IF(AND('PARTICIPANT NAME LIST'!$G442=6,'PARTICIPANT NAME LIST'!#REF!="E"),"ü","")</f>
        <v>#REF!</v>
      </c>
      <c r="O442" s="68" t="e">
        <f>IF(AND('PARTICIPANT NAME LIST'!$G442=3,'PARTICIPANT NAME LIST'!#REF!="M"),"ü","")</f>
        <v>#REF!</v>
      </c>
      <c r="P442" s="68" t="e">
        <f>IF(AND('PARTICIPANT NAME LIST'!$G442=4,'PARTICIPANT NAME LIST'!#REF!="M"),"ü","")</f>
        <v>#REF!</v>
      </c>
      <c r="Q442" s="68" t="e">
        <f>IF(AND('PARTICIPANT NAME LIST'!$G442=5,'PARTICIPANT NAME LIST'!#REF!="M"),"ü","")</f>
        <v>#REF!</v>
      </c>
      <c r="R442" s="68" t="e">
        <f>IF(AND('PARTICIPANT NAME LIST'!$G442=6,'PARTICIPANT NAME LIST'!#REF!="M"),"ü","")</f>
        <v>#REF!</v>
      </c>
      <c r="S442" s="52"/>
      <c r="T442" s="52"/>
      <c r="U442" s="52"/>
      <c r="V442" s="52"/>
      <c r="W442" s="52"/>
      <c r="X442" s="52"/>
      <c r="Y442" s="52"/>
      <c r="Z442" s="52"/>
    </row>
    <row r="443" spans="1:26" ht="20.25" customHeight="1">
      <c r="A443" s="63" t="str">
        <f>IF(OR(ISBLANK('PARTICIPANT NAME LIST'!$B443),'PARTICIPANT NAME LIST'!G443=7,'PARTICIPANT NAME LIST'!G443=8,'PARTICIPANT NAME LIST'!G443=9,'PARTICIPANT NAME LIST'!G443=10,'PARTICIPANT NAME LIST'!G443=11,'PARTICIPANT NAME LIST'!G443=12),"",COUNTA('PARTICIPANT NAME LIST'!$B$9:$B443)-COUNTIFS('PARTICIPANT NAME LIST'!$G$9:$G443,"&gt;=7",'PARTICIPANT NAME LIST'!$G$9:$G443,"&lt;=12"))</f>
        <v/>
      </c>
      <c r="B443" s="64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LIST'!$B443))</f>
        <v/>
      </c>
      <c r="C443" s="55"/>
      <c r="D443" s="65"/>
      <c r="E443" s="66" t="str">
        <f>IF(OR(ISBLANK('PARTICIPANT NAME LIST'!$B443),'PARTICIPANT NAME LIST'!$G443=7,'PARTICIPANT NAME LIST'!$G443=8,'PARTICIPANT NAME LIST'!$G443=9,'PARTICIPANT NAME LIST'!$G443=10,'PARTICIPANT NAME LIST'!$G443=11,'PARTICIPANT NAME LIST'!$G443=12),"",'PARTICIPANT NAME LIST'!$F443)</f>
        <v/>
      </c>
      <c r="F443" s="67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LIST'!$H443))</f>
        <v/>
      </c>
      <c r="G443" s="68" t="e">
        <f>IF(AND('PARTICIPANT NAME LIST'!$G443=3,'PARTICIPANT NAME LIST'!#REF!="C"),"ü","")</f>
        <v>#REF!</v>
      </c>
      <c r="H443" s="68" t="e">
        <f>IF(AND('PARTICIPANT NAME LIST'!$G443=4,'PARTICIPANT NAME LIST'!#REF!="C"),"ü","")</f>
        <v>#REF!</v>
      </c>
      <c r="I443" s="68" t="e">
        <f>IF(AND('PARTICIPANT NAME LIST'!$G443=5,'PARTICIPANT NAME LIST'!#REF!="C"),"ü","")</f>
        <v>#REF!</v>
      </c>
      <c r="J443" s="68" t="e">
        <f>IF(AND('PARTICIPANT NAME LIST'!$G443=6,'PARTICIPANT NAME LIST'!#REF!="C"),"ü","")</f>
        <v>#REF!</v>
      </c>
      <c r="K443" s="68" t="e">
        <f>IF(AND('PARTICIPANT NAME LIST'!$G443=3,'PARTICIPANT NAME LIST'!#REF!="E"),"ü","")</f>
        <v>#REF!</v>
      </c>
      <c r="L443" s="68" t="e">
        <f>IF(AND('PARTICIPANT NAME LIST'!$G443=4,'PARTICIPANT NAME LIST'!#REF!="E"),"ü","")</f>
        <v>#REF!</v>
      </c>
      <c r="M443" s="68" t="e">
        <f>IF(AND('PARTICIPANT NAME LIST'!$G443=5,'PARTICIPANT NAME LIST'!#REF!="E"),"ü","")</f>
        <v>#REF!</v>
      </c>
      <c r="N443" s="68" t="e">
        <f>IF(AND('PARTICIPANT NAME LIST'!$G443=6,'PARTICIPANT NAME LIST'!#REF!="E"),"ü","")</f>
        <v>#REF!</v>
      </c>
      <c r="O443" s="68" t="e">
        <f>IF(AND('PARTICIPANT NAME LIST'!$G443=3,'PARTICIPANT NAME LIST'!#REF!="M"),"ü","")</f>
        <v>#REF!</v>
      </c>
      <c r="P443" s="68" t="e">
        <f>IF(AND('PARTICIPANT NAME LIST'!$G443=4,'PARTICIPANT NAME LIST'!#REF!="M"),"ü","")</f>
        <v>#REF!</v>
      </c>
      <c r="Q443" s="68" t="e">
        <f>IF(AND('PARTICIPANT NAME LIST'!$G443=5,'PARTICIPANT NAME LIST'!#REF!="M"),"ü","")</f>
        <v>#REF!</v>
      </c>
      <c r="R443" s="68" t="e">
        <f>IF(AND('PARTICIPANT NAME LIST'!$G443=6,'PARTICIPANT NAME LIST'!#REF!="M"),"ü","")</f>
        <v>#REF!</v>
      </c>
      <c r="S443" s="52"/>
      <c r="T443" s="52"/>
      <c r="U443" s="52"/>
      <c r="V443" s="52"/>
      <c r="W443" s="52"/>
      <c r="X443" s="52"/>
      <c r="Y443" s="52"/>
      <c r="Z443" s="52"/>
    </row>
    <row r="444" spans="1:26" ht="20.25" customHeight="1">
      <c r="A444" s="63" t="str">
        <f>IF(OR(ISBLANK('PARTICIPANT NAME LIST'!$B444),'PARTICIPANT NAME LIST'!G444=7,'PARTICIPANT NAME LIST'!G444=8,'PARTICIPANT NAME LIST'!G444=9,'PARTICIPANT NAME LIST'!G444=10,'PARTICIPANT NAME LIST'!G444=11,'PARTICIPANT NAME LIST'!G444=12),"",COUNTA('PARTICIPANT NAME LIST'!$B$9:$B444)-COUNTIFS('PARTICIPANT NAME LIST'!$G$9:$G444,"&gt;=7",'PARTICIPANT NAME LIST'!$G$9:$G444,"&lt;=12"))</f>
        <v/>
      </c>
      <c r="B444" s="64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LIST'!$B444))</f>
        <v/>
      </c>
      <c r="C444" s="55"/>
      <c r="D444" s="65"/>
      <c r="E444" s="66" t="str">
        <f>IF(OR(ISBLANK('PARTICIPANT NAME LIST'!$B444),'PARTICIPANT NAME LIST'!$G444=7,'PARTICIPANT NAME LIST'!$G444=8,'PARTICIPANT NAME LIST'!$G444=9,'PARTICIPANT NAME LIST'!$G444=10,'PARTICIPANT NAME LIST'!$G444=11,'PARTICIPANT NAME LIST'!$G444=12),"",'PARTICIPANT NAME LIST'!$F444)</f>
        <v/>
      </c>
      <c r="F444" s="67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LIST'!$H444))</f>
        <v/>
      </c>
      <c r="G444" s="68" t="e">
        <f>IF(AND('PARTICIPANT NAME LIST'!$G444=3,'PARTICIPANT NAME LIST'!#REF!="C"),"ü","")</f>
        <v>#REF!</v>
      </c>
      <c r="H444" s="68" t="e">
        <f>IF(AND('PARTICIPANT NAME LIST'!$G444=4,'PARTICIPANT NAME LIST'!#REF!="C"),"ü","")</f>
        <v>#REF!</v>
      </c>
      <c r="I444" s="68" t="e">
        <f>IF(AND('PARTICIPANT NAME LIST'!$G444=5,'PARTICIPANT NAME LIST'!#REF!="C"),"ü","")</f>
        <v>#REF!</v>
      </c>
      <c r="J444" s="68" t="e">
        <f>IF(AND('PARTICIPANT NAME LIST'!$G444=6,'PARTICIPANT NAME LIST'!#REF!="C"),"ü","")</f>
        <v>#REF!</v>
      </c>
      <c r="K444" s="68" t="e">
        <f>IF(AND('PARTICIPANT NAME LIST'!$G444=3,'PARTICIPANT NAME LIST'!#REF!="E"),"ü","")</f>
        <v>#REF!</v>
      </c>
      <c r="L444" s="68" t="e">
        <f>IF(AND('PARTICIPANT NAME LIST'!$G444=4,'PARTICIPANT NAME LIST'!#REF!="E"),"ü","")</f>
        <v>#REF!</v>
      </c>
      <c r="M444" s="68" t="e">
        <f>IF(AND('PARTICIPANT NAME LIST'!$G444=5,'PARTICIPANT NAME LIST'!#REF!="E"),"ü","")</f>
        <v>#REF!</v>
      </c>
      <c r="N444" s="68" t="e">
        <f>IF(AND('PARTICIPANT NAME LIST'!$G444=6,'PARTICIPANT NAME LIST'!#REF!="E"),"ü","")</f>
        <v>#REF!</v>
      </c>
      <c r="O444" s="68" t="e">
        <f>IF(AND('PARTICIPANT NAME LIST'!$G444=3,'PARTICIPANT NAME LIST'!#REF!="M"),"ü","")</f>
        <v>#REF!</v>
      </c>
      <c r="P444" s="68" t="e">
        <f>IF(AND('PARTICIPANT NAME LIST'!$G444=4,'PARTICIPANT NAME LIST'!#REF!="M"),"ü","")</f>
        <v>#REF!</v>
      </c>
      <c r="Q444" s="68" t="e">
        <f>IF(AND('PARTICIPANT NAME LIST'!$G444=5,'PARTICIPANT NAME LIST'!#REF!="M"),"ü","")</f>
        <v>#REF!</v>
      </c>
      <c r="R444" s="68" t="e">
        <f>IF(AND('PARTICIPANT NAME LIST'!$G444=6,'PARTICIPANT NAME LIST'!#REF!="M"),"ü","")</f>
        <v>#REF!</v>
      </c>
      <c r="S444" s="52"/>
      <c r="T444" s="52"/>
      <c r="U444" s="52"/>
      <c r="V444" s="52"/>
      <c r="W444" s="52"/>
      <c r="X444" s="52"/>
      <c r="Y444" s="52"/>
      <c r="Z444" s="52"/>
    </row>
    <row r="445" spans="1:26" ht="20.25" customHeight="1">
      <c r="A445" s="63" t="str">
        <f>IF(OR(ISBLANK('PARTICIPANT NAME LIST'!$B445),'PARTICIPANT NAME LIST'!G445=7,'PARTICIPANT NAME LIST'!G445=8,'PARTICIPANT NAME LIST'!G445=9,'PARTICIPANT NAME LIST'!G445=10,'PARTICIPANT NAME LIST'!G445=11,'PARTICIPANT NAME LIST'!G445=12),"",COUNTA('PARTICIPANT NAME LIST'!$B$9:$B445)-COUNTIFS('PARTICIPANT NAME LIST'!$G$9:$G445,"&gt;=7",'PARTICIPANT NAME LIST'!$G$9:$G445,"&lt;=12"))</f>
        <v/>
      </c>
      <c r="B445" s="64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LIST'!$B445))</f>
        <v/>
      </c>
      <c r="C445" s="55"/>
      <c r="D445" s="65"/>
      <c r="E445" s="66" t="str">
        <f>IF(OR(ISBLANK('PARTICIPANT NAME LIST'!$B445),'PARTICIPANT NAME LIST'!$G445=7,'PARTICIPANT NAME LIST'!$G445=8,'PARTICIPANT NAME LIST'!$G445=9,'PARTICIPANT NAME LIST'!$G445=10,'PARTICIPANT NAME LIST'!$G445=11,'PARTICIPANT NAME LIST'!$G445=12),"",'PARTICIPANT NAME LIST'!$F445)</f>
        <v/>
      </c>
      <c r="F445" s="67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LIST'!$H445))</f>
        <v/>
      </c>
      <c r="G445" s="68" t="e">
        <f>IF(AND('PARTICIPANT NAME LIST'!$G445=3,'PARTICIPANT NAME LIST'!#REF!="C"),"ü","")</f>
        <v>#REF!</v>
      </c>
      <c r="H445" s="68" t="e">
        <f>IF(AND('PARTICIPANT NAME LIST'!$G445=4,'PARTICIPANT NAME LIST'!#REF!="C"),"ü","")</f>
        <v>#REF!</v>
      </c>
      <c r="I445" s="68" t="e">
        <f>IF(AND('PARTICIPANT NAME LIST'!$G445=5,'PARTICIPANT NAME LIST'!#REF!="C"),"ü","")</f>
        <v>#REF!</v>
      </c>
      <c r="J445" s="68" t="e">
        <f>IF(AND('PARTICIPANT NAME LIST'!$G445=6,'PARTICIPANT NAME LIST'!#REF!="C"),"ü","")</f>
        <v>#REF!</v>
      </c>
      <c r="K445" s="68" t="e">
        <f>IF(AND('PARTICIPANT NAME LIST'!$G445=3,'PARTICIPANT NAME LIST'!#REF!="E"),"ü","")</f>
        <v>#REF!</v>
      </c>
      <c r="L445" s="68" t="e">
        <f>IF(AND('PARTICIPANT NAME LIST'!$G445=4,'PARTICIPANT NAME LIST'!#REF!="E"),"ü","")</f>
        <v>#REF!</v>
      </c>
      <c r="M445" s="68" t="e">
        <f>IF(AND('PARTICIPANT NAME LIST'!$G445=5,'PARTICIPANT NAME LIST'!#REF!="E"),"ü","")</f>
        <v>#REF!</v>
      </c>
      <c r="N445" s="68" t="e">
        <f>IF(AND('PARTICIPANT NAME LIST'!$G445=6,'PARTICIPANT NAME LIST'!#REF!="E"),"ü","")</f>
        <v>#REF!</v>
      </c>
      <c r="O445" s="68" t="e">
        <f>IF(AND('PARTICIPANT NAME LIST'!$G445=3,'PARTICIPANT NAME LIST'!#REF!="M"),"ü","")</f>
        <v>#REF!</v>
      </c>
      <c r="P445" s="68" t="e">
        <f>IF(AND('PARTICIPANT NAME LIST'!$G445=4,'PARTICIPANT NAME LIST'!#REF!="M"),"ü","")</f>
        <v>#REF!</v>
      </c>
      <c r="Q445" s="68" t="e">
        <f>IF(AND('PARTICIPANT NAME LIST'!$G445=5,'PARTICIPANT NAME LIST'!#REF!="M"),"ü","")</f>
        <v>#REF!</v>
      </c>
      <c r="R445" s="68" t="e">
        <f>IF(AND('PARTICIPANT NAME LIST'!$G445=6,'PARTICIPANT NAME LIST'!#REF!="M"),"ü","")</f>
        <v>#REF!</v>
      </c>
      <c r="S445" s="52"/>
      <c r="T445" s="52"/>
      <c r="U445" s="52"/>
      <c r="V445" s="52"/>
      <c r="W445" s="52"/>
      <c r="X445" s="52"/>
      <c r="Y445" s="52"/>
      <c r="Z445" s="52"/>
    </row>
    <row r="446" spans="1:26" ht="20.25" customHeight="1">
      <c r="A446" s="63" t="str">
        <f>IF(OR(ISBLANK('PARTICIPANT NAME LIST'!$B446),'PARTICIPANT NAME LIST'!G446=7,'PARTICIPANT NAME LIST'!G446=8,'PARTICIPANT NAME LIST'!G446=9,'PARTICIPANT NAME LIST'!G446=10,'PARTICIPANT NAME LIST'!G446=11,'PARTICIPANT NAME LIST'!G446=12),"",COUNTA('PARTICIPANT NAME LIST'!$B$9:$B446)-COUNTIFS('PARTICIPANT NAME LIST'!$G$9:$G446,"&gt;=7",'PARTICIPANT NAME LIST'!$G$9:$G446,"&lt;=12"))</f>
        <v/>
      </c>
      <c r="B446" s="64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LIST'!$B446))</f>
        <v/>
      </c>
      <c r="C446" s="55"/>
      <c r="D446" s="65"/>
      <c r="E446" s="66" t="str">
        <f>IF(OR(ISBLANK('PARTICIPANT NAME LIST'!$B446),'PARTICIPANT NAME LIST'!$G446=7,'PARTICIPANT NAME LIST'!$G446=8,'PARTICIPANT NAME LIST'!$G446=9,'PARTICIPANT NAME LIST'!$G446=10,'PARTICIPANT NAME LIST'!$G446=11,'PARTICIPANT NAME LIST'!$G446=12),"",'PARTICIPANT NAME LIST'!$F446)</f>
        <v/>
      </c>
      <c r="F446" s="67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LIST'!$H446))</f>
        <v/>
      </c>
      <c r="G446" s="68" t="e">
        <f>IF(AND('PARTICIPANT NAME LIST'!$G446=3,'PARTICIPANT NAME LIST'!#REF!="C"),"ü","")</f>
        <v>#REF!</v>
      </c>
      <c r="H446" s="68" t="e">
        <f>IF(AND('PARTICIPANT NAME LIST'!$G446=4,'PARTICIPANT NAME LIST'!#REF!="C"),"ü","")</f>
        <v>#REF!</v>
      </c>
      <c r="I446" s="68" t="e">
        <f>IF(AND('PARTICIPANT NAME LIST'!$G446=5,'PARTICIPANT NAME LIST'!#REF!="C"),"ü","")</f>
        <v>#REF!</v>
      </c>
      <c r="J446" s="68" t="e">
        <f>IF(AND('PARTICIPANT NAME LIST'!$G446=6,'PARTICIPANT NAME LIST'!#REF!="C"),"ü","")</f>
        <v>#REF!</v>
      </c>
      <c r="K446" s="68" t="e">
        <f>IF(AND('PARTICIPANT NAME LIST'!$G446=3,'PARTICIPANT NAME LIST'!#REF!="E"),"ü","")</f>
        <v>#REF!</v>
      </c>
      <c r="L446" s="68" t="e">
        <f>IF(AND('PARTICIPANT NAME LIST'!$G446=4,'PARTICIPANT NAME LIST'!#REF!="E"),"ü","")</f>
        <v>#REF!</v>
      </c>
      <c r="M446" s="68" t="e">
        <f>IF(AND('PARTICIPANT NAME LIST'!$G446=5,'PARTICIPANT NAME LIST'!#REF!="E"),"ü","")</f>
        <v>#REF!</v>
      </c>
      <c r="N446" s="68" t="e">
        <f>IF(AND('PARTICIPANT NAME LIST'!$G446=6,'PARTICIPANT NAME LIST'!#REF!="E"),"ü","")</f>
        <v>#REF!</v>
      </c>
      <c r="O446" s="68" t="e">
        <f>IF(AND('PARTICIPANT NAME LIST'!$G446=3,'PARTICIPANT NAME LIST'!#REF!="M"),"ü","")</f>
        <v>#REF!</v>
      </c>
      <c r="P446" s="68" t="e">
        <f>IF(AND('PARTICIPANT NAME LIST'!$G446=4,'PARTICIPANT NAME LIST'!#REF!="M"),"ü","")</f>
        <v>#REF!</v>
      </c>
      <c r="Q446" s="68" t="e">
        <f>IF(AND('PARTICIPANT NAME LIST'!$G446=5,'PARTICIPANT NAME LIST'!#REF!="M"),"ü","")</f>
        <v>#REF!</v>
      </c>
      <c r="R446" s="68" t="e">
        <f>IF(AND('PARTICIPANT NAME LIST'!$G446=6,'PARTICIPANT NAME LIST'!#REF!="M"),"ü","")</f>
        <v>#REF!</v>
      </c>
      <c r="S446" s="52"/>
      <c r="T446" s="52"/>
      <c r="U446" s="52"/>
      <c r="V446" s="52"/>
      <c r="W446" s="52"/>
      <c r="X446" s="52"/>
      <c r="Y446" s="52"/>
      <c r="Z446" s="52"/>
    </row>
    <row r="447" spans="1:26" ht="20.25" customHeight="1">
      <c r="A447" s="63" t="str">
        <f>IF(OR(ISBLANK('PARTICIPANT NAME LIST'!$B447),'PARTICIPANT NAME LIST'!G447=7,'PARTICIPANT NAME LIST'!G447=8,'PARTICIPANT NAME LIST'!G447=9,'PARTICIPANT NAME LIST'!G447=10,'PARTICIPANT NAME LIST'!G447=11,'PARTICIPANT NAME LIST'!G447=12),"",COUNTA('PARTICIPANT NAME LIST'!$B$9:$B447)-COUNTIFS('PARTICIPANT NAME LIST'!$G$9:$G447,"&gt;=7",'PARTICIPANT NAME LIST'!$G$9:$G447,"&lt;=12"))</f>
        <v/>
      </c>
      <c r="B447" s="64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LIST'!$B447))</f>
        <v/>
      </c>
      <c r="C447" s="55"/>
      <c r="D447" s="65"/>
      <c r="E447" s="66" t="str">
        <f>IF(OR(ISBLANK('PARTICIPANT NAME LIST'!$B447),'PARTICIPANT NAME LIST'!$G447=7,'PARTICIPANT NAME LIST'!$G447=8,'PARTICIPANT NAME LIST'!$G447=9,'PARTICIPANT NAME LIST'!$G447=10,'PARTICIPANT NAME LIST'!$G447=11,'PARTICIPANT NAME LIST'!$G447=12),"",'PARTICIPANT NAME LIST'!$F447)</f>
        <v/>
      </c>
      <c r="F447" s="67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LIST'!$H447))</f>
        <v/>
      </c>
      <c r="G447" s="68" t="e">
        <f>IF(AND('PARTICIPANT NAME LIST'!$G447=3,'PARTICIPANT NAME LIST'!#REF!="C"),"ü","")</f>
        <v>#REF!</v>
      </c>
      <c r="H447" s="68" t="e">
        <f>IF(AND('PARTICIPANT NAME LIST'!$G447=4,'PARTICIPANT NAME LIST'!#REF!="C"),"ü","")</f>
        <v>#REF!</v>
      </c>
      <c r="I447" s="68" t="e">
        <f>IF(AND('PARTICIPANT NAME LIST'!$G447=5,'PARTICIPANT NAME LIST'!#REF!="C"),"ü","")</f>
        <v>#REF!</v>
      </c>
      <c r="J447" s="68" t="e">
        <f>IF(AND('PARTICIPANT NAME LIST'!$G447=6,'PARTICIPANT NAME LIST'!#REF!="C"),"ü","")</f>
        <v>#REF!</v>
      </c>
      <c r="K447" s="68" t="e">
        <f>IF(AND('PARTICIPANT NAME LIST'!$G447=3,'PARTICIPANT NAME LIST'!#REF!="E"),"ü","")</f>
        <v>#REF!</v>
      </c>
      <c r="L447" s="68" t="e">
        <f>IF(AND('PARTICIPANT NAME LIST'!$G447=4,'PARTICIPANT NAME LIST'!#REF!="E"),"ü","")</f>
        <v>#REF!</v>
      </c>
      <c r="M447" s="68" t="e">
        <f>IF(AND('PARTICIPANT NAME LIST'!$G447=5,'PARTICIPANT NAME LIST'!#REF!="E"),"ü","")</f>
        <v>#REF!</v>
      </c>
      <c r="N447" s="68" t="e">
        <f>IF(AND('PARTICIPANT NAME LIST'!$G447=6,'PARTICIPANT NAME LIST'!#REF!="E"),"ü","")</f>
        <v>#REF!</v>
      </c>
      <c r="O447" s="68" t="e">
        <f>IF(AND('PARTICIPANT NAME LIST'!$G447=3,'PARTICIPANT NAME LIST'!#REF!="M"),"ü","")</f>
        <v>#REF!</v>
      </c>
      <c r="P447" s="68" t="e">
        <f>IF(AND('PARTICIPANT NAME LIST'!$G447=4,'PARTICIPANT NAME LIST'!#REF!="M"),"ü","")</f>
        <v>#REF!</v>
      </c>
      <c r="Q447" s="68" t="e">
        <f>IF(AND('PARTICIPANT NAME LIST'!$G447=5,'PARTICIPANT NAME LIST'!#REF!="M"),"ü","")</f>
        <v>#REF!</v>
      </c>
      <c r="R447" s="68" t="e">
        <f>IF(AND('PARTICIPANT NAME LIST'!$G447=6,'PARTICIPANT NAME LIST'!#REF!="M"),"ü","")</f>
        <v>#REF!</v>
      </c>
      <c r="S447" s="52"/>
      <c r="T447" s="52"/>
      <c r="U447" s="52"/>
      <c r="V447" s="52"/>
      <c r="W447" s="52"/>
      <c r="X447" s="52"/>
      <c r="Y447" s="52"/>
      <c r="Z447" s="52"/>
    </row>
    <row r="448" spans="1:26" ht="20.25" customHeight="1">
      <c r="A448" s="63" t="str">
        <f>IF(OR(ISBLANK('PARTICIPANT NAME LIST'!$B448),'PARTICIPANT NAME LIST'!G448=7,'PARTICIPANT NAME LIST'!G448=8,'PARTICIPANT NAME LIST'!G448=9,'PARTICIPANT NAME LIST'!G448=10,'PARTICIPANT NAME LIST'!G448=11,'PARTICIPANT NAME LIST'!G448=12),"",COUNTA('PARTICIPANT NAME LIST'!$B$9:$B448)-COUNTIFS('PARTICIPANT NAME LIST'!$G$9:$G448,"&gt;=7",'PARTICIPANT NAME LIST'!$G$9:$G448,"&lt;=12"))</f>
        <v/>
      </c>
      <c r="B448" s="64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LIST'!$B448))</f>
        <v/>
      </c>
      <c r="C448" s="55"/>
      <c r="D448" s="65"/>
      <c r="E448" s="66" t="str">
        <f>IF(OR(ISBLANK('PARTICIPANT NAME LIST'!$B448),'PARTICIPANT NAME LIST'!$G448=7,'PARTICIPANT NAME LIST'!$G448=8,'PARTICIPANT NAME LIST'!$G448=9,'PARTICIPANT NAME LIST'!$G448=10,'PARTICIPANT NAME LIST'!$G448=11,'PARTICIPANT NAME LIST'!$G448=12),"",'PARTICIPANT NAME LIST'!$F448)</f>
        <v/>
      </c>
      <c r="F448" s="67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LIST'!$H448))</f>
        <v/>
      </c>
      <c r="G448" s="68" t="e">
        <f>IF(AND('PARTICIPANT NAME LIST'!$G448=3,'PARTICIPANT NAME LIST'!#REF!="C"),"ü","")</f>
        <v>#REF!</v>
      </c>
      <c r="H448" s="68" t="e">
        <f>IF(AND('PARTICIPANT NAME LIST'!$G448=4,'PARTICIPANT NAME LIST'!#REF!="C"),"ü","")</f>
        <v>#REF!</v>
      </c>
      <c r="I448" s="68" t="e">
        <f>IF(AND('PARTICIPANT NAME LIST'!$G448=5,'PARTICIPANT NAME LIST'!#REF!="C"),"ü","")</f>
        <v>#REF!</v>
      </c>
      <c r="J448" s="68" t="e">
        <f>IF(AND('PARTICIPANT NAME LIST'!$G448=6,'PARTICIPANT NAME LIST'!#REF!="C"),"ü","")</f>
        <v>#REF!</v>
      </c>
      <c r="K448" s="68" t="e">
        <f>IF(AND('PARTICIPANT NAME LIST'!$G448=3,'PARTICIPANT NAME LIST'!#REF!="E"),"ü","")</f>
        <v>#REF!</v>
      </c>
      <c r="L448" s="68" t="e">
        <f>IF(AND('PARTICIPANT NAME LIST'!$G448=4,'PARTICIPANT NAME LIST'!#REF!="E"),"ü","")</f>
        <v>#REF!</v>
      </c>
      <c r="M448" s="68" t="e">
        <f>IF(AND('PARTICIPANT NAME LIST'!$G448=5,'PARTICIPANT NAME LIST'!#REF!="E"),"ü","")</f>
        <v>#REF!</v>
      </c>
      <c r="N448" s="68" t="e">
        <f>IF(AND('PARTICIPANT NAME LIST'!$G448=6,'PARTICIPANT NAME LIST'!#REF!="E"),"ü","")</f>
        <v>#REF!</v>
      </c>
      <c r="O448" s="68" t="e">
        <f>IF(AND('PARTICIPANT NAME LIST'!$G448=3,'PARTICIPANT NAME LIST'!#REF!="M"),"ü","")</f>
        <v>#REF!</v>
      </c>
      <c r="P448" s="68" t="e">
        <f>IF(AND('PARTICIPANT NAME LIST'!$G448=4,'PARTICIPANT NAME LIST'!#REF!="M"),"ü","")</f>
        <v>#REF!</v>
      </c>
      <c r="Q448" s="68" t="e">
        <f>IF(AND('PARTICIPANT NAME LIST'!$G448=5,'PARTICIPANT NAME LIST'!#REF!="M"),"ü","")</f>
        <v>#REF!</v>
      </c>
      <c r="R448" s="68" t="e">
        <f>IF(AND('PARTICIPANT NAME LIST'!$G448=6,'PARTICIPANT NAME LIST'!#REF!="M"),"ü","")</f>
        <v>#REF!</v>
      </c>
      <c r="S448" s="52"/>
      <c r="T448" s="52"/>
      <c r="U448" s="52"/>
      <c r="V448" s="52"/>
      <c r="W448" s="52"/>
      <c r="X448" s="52"/>
      <c r="Y448" s="52"/>
      <c r="Z448" s="52"/>
    </row>
    <row r="449" spans="1:26" ht="20.25" customHeight="1">
      <c r="A449" s="63" t="str">
        <f>IF(OR(ISBLANK('PARTICIPANT NAME LIST'!$B449),'PARTICIPANT NAME LIST'!G449=7,'PARTICIPANT NAME LIST'!G449=8,'PARTICIPANT NAME LIST'!G449=9,'PARTICIPANT NAME LIST'!G449=10,'PARTICIPANT NAME LIST'!G449=11,'PARTICIPANT NAME LIST'!G449=12),"",COUNTA('PARTICIPANT NAME LIST'!$B$9:$B449)-COUNTIFS('PARTICIPANT NAME LIST'!$G$9:$G449,"&gt;=7",'PARTICIPANT NAME LIST'!$G$9:$G449,"&lt;=12"))</f>
        <v/>
      </c>
      <c r="B449" s="64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LIST'!$B449))</f>
        <v/>
      </c>
      <c r="C449" s="55"/>
      <c r="D449" s="65"/>
      <c r="E449" s="66" t="str">
        <f>IF(OR(ISBLANK('PARTICIPANT NAME LIST'!$B449),'PARTICIPANT NAME LIST'!$G449=7,'PARTICIPANT NAME LIST'!$G449=8,'PARTICIPANT NAME LIST'!$G449=9,'PARTICIPANT NAME LIST'!$G449=10,'PARTICIPANT NAME LIST'!$G449=11,'PARTICIPANT NAME LIST'!$G449=12),"",'PARTICIPANT NAME LIST'!$F449)</f>
        <v/>
      </c>
      <c r="F449" s="67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LIST'!$H449))</f>
        <v/>
      </c>
      <c r="G449" s="68" t="e">
        <f>IF(AND('PARTICIPANT NAME LIST'!$G449=3,'PARTICIPANT NAME LIST'!#REF!="C"),"ü","")</f>
        <v>#REF!</v>
      </c>
      <c r="H449" s="68" t="e">
        <f>IF(AND('PARTICIPANT NAME LIST'!$G449=4,'PARTICIPANT NAME LIST'!#REF!="C"),"ü","")</f>
        <v>#REF!</v>
      </c>
      <c r="I449" s="68" t="e">
        <f>IF(AND('PARTICIPANT NAME LIST'!$G449=5,'PARTICIPANT NAME LIST'!#REF!="C"),"ü","")</f>
        <v>#REF!</v>
      </c>
      <c r="J449" s="68" t="e">
        <f>IF(AND('PARTICIPANT NAME LIST'!$G449=6,'PARTICIPANT NAME LIST'!#REF!="C"),"ü","")</f>
        <v>#REF!</v>
      </c>
      <c r="K449" s="68" t="e">
        <f>IF(AND('PARTICIPANT NAME LIST'!$G449=3,'PARTICIPANT NAME LIST'!#REF!="E"),"ü","")</f>
        <v>#REF!</v>
      </c>
      <c r="L449" s="68" t="e">
        <f>IF(AND('PARTICIPANT NAME LIST'!$G449=4,'PARTICIPANT NAME LIST'!#REF!="E"),"ü","")</f>
        <v>#REF!</v>
      </c>
      <c r="M449" s="68" t="e">
        <f>IF(AND('PARTICIPANT NAME LIST'!$G449=5,'PARTICIPANT NAME LIST'!#REF!="E"),"ü","")</f>
        <v>#REF!</v>
      </c>
      <c r="N449" s="68" t="e">
        <f>IF(AND('PARTICIPANT NAME LIST'!$G449=6,'PARTICIPANT NAME LIST'!#REF!="E"),"ü","")</f>
        <v>#REF!</v>
      </c>
      <c r="O449" s="68" t="e">
        <f>IF(AND('PARTICIPANT NAME LIST'!$G449=3,'PARTICIPANT NAME LIST'!#REF!="M"),"ü","")</f>
        <v>#REF!</v>
      </c>
      <c r="P449" s="68" t="e">
        <f>IF(AND('PARTICIPANT NAME LIST'!$G449=4,'PARTICIPANT NAME LIST'!#REF!="M"),"ü","")</f>
        <v>#REF!</v>
      </c>
      <c r="Q449" s="68" t="e">
        <f>IF(AND('PARTICIPANT NAME LIST'!$G449=5,'PARTICIPANT NAME LIST'!#REF!="M"),"ü","")</f>
        <v>#REF!</v>
      </c>
      <c r="R449" s="68" t="e">
        <f>IF(AND('PARTICIPANT NAME LIST'!$G449=6,'PARTICIPANT NAME LIST'!#REF!="M"),"ü","")</f>
        <v>#REF!</v>
      </c>
      <c r="S449" s="52"/>
      <c r="T449" s="52"/>
      <c r="U449" s="52"/>
      <c r="V449" s="52"/>
      <c r="W449" s="52"/>
      <c r="X449" s="52"/>
      <c r="Y449" s="52"/>
      <c r="Z449" s="52"/>
    </row>
    <row r="450" spans="1:26" ht="20.25" customHeight="1">
      <c r="A450" s="63" t="str">
        <f>IF(OR(ISBLANK('PARTICIPANT NAME LIST'!$B450),'PARTICIPANT NAME LIST'!G450=7,'PARTICIPANT NAME LIST'!G450=8,'PARTICIPANT NAME LIST'!G450=9,'PARTICIPANT NAME LIST'!G450=10,'PARTICIPANT NAME LIST'!G450=11,'PARTICIPANT NAME LIST'!G450=12),"",COUNTA('PARTICIPANT NAME LIST'!$B$9:$B450)-COUNTIFS('PARTICIPANT NAME LIST'!$G$9:$G450,"&gt;=7",'PARTICIPANT NAME LIST'!$G$9:$G450,"&lt;=12"))</f>
        <v/>
      </c>
      <c r="B450" s="64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LIST'!$B450))</f>
        <v/>
      </c>
      <c r="C450" s="55"/>
      <c r="D450" s="65"/>
      <c r="E450" s="66" t="str">
        <f>IF(OR(ISBLANK('PARTICIPANT NAME LIST'!$B450),'PARTICIPANT NAME LIST'!$G450=7,'PARTICIPANT NAME LIST'!$G450=8,'PARTICIPANT NAME LIST'!$G450=9,'PARTICIPANT NAME LIST'!$G450=10,'PARTICIPANT NAME LIST'!$G450=11,'PARTICIPANT NAME LIST'!$G450=12),"",'PARTICIPANT NAME LIST'!$F450)</f>
        <v/>
      </c>
      <c r="F450" s="67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LIST'!$H450))</f>
        <v/>
      </c>
      <c r="G450" s="68" t="e">
        <f>IF(AND('PARTICIPANT NAME LIST'!$G450=3,'PARTICIPANT NAME LIST'!#REF!="C"),"ü","")</f>
        <v>#REF!</v>
      </c>
      <c r="H450" s="68" t="e">
        <f>IF(AND('PARTICIPANT NAME LIST'!$G450=4,'PARTICIPANT NAME LIST'!#REF!="C"),"ü","")</f>
        <v>#REF!</v>
      </c>
      <c r="I450" s="68" t="e">
        <f>IF(AND('PARTICIPANT NAME LIST'!$G450=5,'PARTICIPANT NAME LIST'!#REF!="C"),"ü","")</f>
        <v>#REF!</v>
      </c>
      <c r="J450" s="68" t="e">
        <f>IF(AND('PARTICIPANT NAME LIST'!$G450=6,'PARTICIPANT NAME LIST'!#REF!="C"),"ü","")</f>
        <v>#REF!</v>
      </c>
      <c r="K450" s="68" t="e">
        <f>IF(AND('PARTICIPANT NAME LIST'!$G450=3,'PARTICIPANT NAME LIST'!#REF!="E"),"ü","")</f>
        <v>#REF!</v>
      </c>
      <c r="L450" s="68" t="e">
        <f>IF(AND('PARTICIPANT NAME LIST'!$G450=4,'PARTICIPANT NAME LIST'!#REF!="E"),"ü","")</f>
        <v>#REF!</v>
      </c>
      <c r="M450" s="68" t="e">
        <f>IF(AND('PARTICIPANT NAME LIST'!$G450=5,'PARTICIPANT NAME LIST'!#REF!="E"),"ü","")</f>
        <v>#REF!</v>
      </c>
      <c r="N450" s="68" t="e">
        <f>IF(AND('PARTICIPANT NAME LIST'!$G450=6,'PARTICIPANT NAME LIST'!#REF!="E"),"ü","")</f>
        <v>#REF!</v>
      </c>
      <c r="O450" s="68" t="e">
        <f>IF(AND('PARTICIPANT NAME LIST'!$G450=3,'PARTICIPANT NAME LIST'!#REF!="M"),"ü","")</f>
        <v>#REF!</v>
      </c>
      <c r="P450" s="68" t="e">
        <f>IF(AND('PARTICIPANT NAME LIST'!$G450=4,'PARTICIPANT NAME LIST'!#REF!="M"),"ü","")</f>
        <v>#REF!</v>
      </c>
      <c r="Q450" s="68" t="e">
        <f>IF(AND('PARTICIPANT NAME LIST'!$G450=5,'PARTICIPANT NAME LIST'!#REF!="M"),"ü","")</f>
        <v>#REF!</v>
      </c>
      <c r="R450" s="68" t="e">
        <f>IF(AND('PARTICIPANT NAME LIST'!$G450=6,'PARTICIPANT NAME LIST'!#REF!="M"),"ü","")</f>
        <v>#REF!</v>
      </c>
      <c r="S450" s="52"/>
      <c r="T450" s="52"/>
      <c r="U450" s="52"/>
      <c r="V450" s="52"/>
      <c r="W450" s="52"/>
      <c r="X450" s="52"/>
      <c r="Y450" s="52"/>
      <c r="Z450" s="52"/>
    </row>
    <row r="451" spans="1:26" ht="20.25" customHeight="1">
      <c r="A451" s="63" t="str">
        <f>IF(OR(ISBLANK('PARTICIPANT NAME LIST'!$B451),'PARTICIPANT NAME LIST'!G451=7,'PARTICIPANT NAME LIST'!G451=8,'PARTICIPANT NAME LIST'!G451=9,'PARTICIPANT NAME LIST'!G451=10,'PARTICIPANT NAME LIST'!G451=11,'PARTICIPANT NAME LIST'!G451=12),"",COUNTA('PARTICIPANT NAME LIST'!$B$9:$B451)-COUNTIFS('PARTICIPANT NAME LIST'!$G$9:$G451,"&gt;=7",'PARTICIPANT NAME LIST'!$G$9:$G451,"&lt;=12"))</f>
        <v/>
      </c>
      <c r="B451" s="64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LIST'!$B451))</f>
        <v/>
      </c>
      <c r="C451" s="55"/>
      <c r="D451" s="65"/>
      <c r="E451" s="66" t="str">
        <f>IF(OR(ISBLANK('PARTICIPANT NAME LIST'!$B451),'PARTICIPANT NAME LIST'!$G451=7,'PARTICIPANT NAME LIST'!$G451=8,'PARTICIPANT NAME LIST'!$G451=9,'PARTICIPANT NAME LIST'!$G451=10,'PARTICIPANT NAME LIST'!$G451=11,'PARTICIPANT NAME LIST'!$G451=12),"",'PARTICIPANT NAME LIST'!$F451)</f>
        <v/>
      </c>
      <c r="F451" s="67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LIST'!$H451))</f>
        <v/>
      </c>
      <c r="G451" s="68" t="e">
        <f>IF(AND('PARTICIPANT NAME LIST'!$G451=3,'PARTICIPANT NAME LIST'!#REF!="C"),"ü","")</f>
        <v>#REF!</v>
      </c>
      <c r="H451" s="68" t="e">
        <f>IF(AND('PARTICIPANT NAME LIST'!$G451=4,'PARTICIPANT NAME LIST'!#REF!="C"),"ü","")</f>
        <v>#REF!</v>
      </c>
      <c r="I451" s="68" t="e">
        <f>IF(AND('PARTICIPANT NAME LIST'!$G451=5,'PARTICIPANT NAME LIST'!#REF!="C"),"ü","")</f>
        <v>#REF!</v>
      </c>
      <c r="J451" s="68" t="e">
        <f>IF(AND('PARTICIPANT NAME LIST'!$G451=6,'PARTICIPANT NAME LIST'!#REF!="C"),"ü","")</f>
        <v>#REF!</v>
      </c>
      <c r="K451" s="68" t="e">
        <f>IF(AND('PARTICIPANT NAME LIST'!$G451=3,'PARTICIPANT NAME LIST'!#REF!="E"),"ü","")</f>
        <v>#REF!</v>
      </c>
      <c r="L451" s="68" t="e">
        <f>IF(AND('PARTICIPANT NAME LIST'!$G451=4,'PARTICIPANT NAME LIST'!#REF!="E"),"ü","")</f>
        <v>#REF!</v>
      </c>
      <c r="M451" s="68" t="e">
        <f>IF(AND('PARTICIPANT NAME LIST'!$G451=5,'PARTICIPANT NAME LIST'!#REF!="E"),"ü","")</f>
        <v>#REF!</v>
      </c>
      <c r="N451" s="68" t="e">
        <f>IF(AND('PARTICIPANT NAME LIST'!$G451=6,'PARTICIPANT NAME LIST'!#REF!="E"),"ü","")</f>
        <v>#REF!</v>
      </c>
      <c r="O451" s="68" t="e">
        <f>IF(AND('PARTICIPANT NAME LIST'!$G451=3,'PARTICIPANT NAME LIST'!#REF!="M"),"ü","")</f>
        <v>#REF!</v>
      </c>
      <c r="P451" s="68" t="e">
        <f>IF(AND('PARTICIPANT NAME LIST'!$G451=4,'PARTICIPANT NAME LIST'!#REF!="M"),"ü","")</f>
        <v>#REF!</v>
      </c>
      <c r="Q451" s="68" t="e">
        <f>IF(AND('PARTICIPANT NAME LIST'!$G451=5,'PARTICIPANT NAME LIST'!#REF!="M"),"ü","")</f>
        <v>#REF!</v>
      </c>
      <c r="R451" s="68" t="e">
        <f>IF(AND('PARTICIPANT NAME LIST'!$G451=6,'PARTICIPANT NAME LIST'!#REF!="M"),"ü","")</f>
        <v>#REF!</v>
      </c>
      <c r="S451" s="52"/>
      <c r="T451" s="52"/>
      <c r="U451" s="52"/>
      <c r="V451" s="52"/>
      <c r="W451" s="52"/>
      <c r="X451" s="52"/>
      <c r="Y451" s="52"/>
      <c r="Z451" s="52"/>
    </row>
    <row r="452" spans="1:26" ht="20.25" customHeight="1">
      <c r="A452" s="63" t="str">
        <f>IF(OR(ISBLANK('PARTICIPANT NAME LIST'!$B452),'PARTICIPANT NAME LIST'!G452=7,'PARTICIPANT NAME LIST'!G452=8,'PARTICIPANT NAME LIST'!G452=9,'PARTICIPANT NAME LIST'!G452=10,'PARTICIPANT NAME LIST'!G452=11,'PARTICIPANT NAME LIST'!G452=12),"",COUNTA('PARTICIPANT NAME LIST'!$B$9:$B452)-COUNTIFS('PARTICIPANT NAME LIST'!$G$9:$G452,"&gt;=7",'PARTICIPANT NAME LIST'!$G$9:$G452,"&lt;=12"))</f>
        <v/>
      </c>
      <c r="B452" s="64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LIST'!$B452))</f>
        <v/>
      </c>
      <c r="C452" s="55"/>
      <c r="D452" s="65"/>
      <c r="E452" s="66" t="str">
        <f>IF(OR(ISBLANK('PARTICIPANT NAME LIST'!$B452),'PARTICIPANT NAME LIST'!$G452=7,'PARTICIPANT NAME LIST'!$G452=8,'PARTICIPANT NAME LIST'!$G452=9,'PARTICIPANT NAME LIST'!$G452=10,'PARTICIPANT NAME LIST'!$G452=11,'PARTICIPANT NAME LIST'!$G452=12),"",'PARTICIPANT NAME LIST'!$F452)</f>
        <v/>
      </c>
      <c r="F452" s="67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LIST'!$H452))</f>
        <v/>
      </c>
      <c r="G452" s="68" t="e">
        <f>IF(AND('PARTICIPANT NAME LIST'!$G452=3,'PARTICIPANT NAME LIST'!#REF!="C"),"ü","")</f>
        <v>#REF!</v>
      </c>
      <c r="H452" s="68" t="e">
        <f>IF(AND('PARTICIPANT NAME LIST'!$G452=4,'PARTICIPANT NAME LIST'!#REF!="C"),"ü","")</f>
        <v>#REF!</v>
      </c>
      <c r="I452" s="68" t="e">
        <f>IF(AND('PARTICIPANT NAME LIST'!$G452=5,'PARTICIPANT NAME LIST'!#REF!="C"),"ü","")</f>
        <v>#REF!</v>
      </c>
      <c r="J452" s="68" t="e">
        <f>IF(AND('PARTICIPANT NAME LIST'!$G452=6,'PARTICIPANT NAME LIST'!#REF!="C"),"ü","")</f>
        <v>#REF!</v>
      </c>
      <c r="K452" s="68" t="e">
        <f>IF(AND('PARTICIPANT NAME LIST'!$G452=3,'PARTICIPANT NAME LIST'!#REF!="E"),"ü","")</f>
        <v>#REF!</v>
      </c>
      <c r="L452" s="68" t="e">
        <f>IF(AND('PARTICIPANT NAME LIST'!$G452=4,'PARTICIPANT NAME LIST'!#REF!="E"),"ü","")</f>
        <v>#REF!</v>
      </c>
      <c r="M452" s="68" t="e">
        <f>IF(AND('PARTICIPANT NAME LIST'!$G452=5,'PARTICIPANT NAME LIST'!#REF!="E"),"ü","")</f>
        <v>#REF!</v>
      </c>
      <c r="N452" s="68" t="e">
        <f>IF(AND('PARTICIPANT NAME LIST'!$G452=6,'PARTICIPANT NAME LIST'!#REF!="E"),"ü","")</f>
        <v>#REF!</v>
      </c>
      <c r="O452" s="68" t="e">
        <f>IF(AND('PARTICIPANT NAME LIST'!$G452=3,'PARTICIPANT NAME LIST'!#REF!="M"),"ü","")</f>
        <v>#REF!</v>
      </c>
      <c r="P452" s="68" t="e">
        <f>IF(AND('PARTICIPANT NAME LIST'!$G452=4,'PARTICIPANT NAME LIST'!#REF!="M"),"ü","")</f>
        <v>#REF!</v>
      </c>
      <c r="Q452" s="68" t="e">
        <f>IF(AND('PARTICIPANT NAME LIST'!$G452=5,'PARTICIPANT NAME LIST'!#REF!="M"),"ü","")</f>
        <v>#REF!</v>
      </c>
      <c r="R452" s="68" t="e">
        <f>IF(AND('PARTICIPANT NAME LIST'!$G452=6,'PARTICIPANT NAME LIST'!#REF!="M"),"ü","")</f>
        <v>#REF!</v>
      </c>
      <c r="S452" s="52"/>
      <c r="T452" s="52"/>
      <c r="U452" s="52"/>
      <c r="V452" s="52"/>
      <c r="W452" s="52"/>
      <c r="X452" s="52"/>
      <c r="Y452" s="52"/>
      <c r="Z452" s="52"/>
    </row>
    <row r="453" spans="1:26" ht="20.25" customHeight="1">
      <c r="A453" s="63" t="str">
        <f>IF(OR(ISBLANK('PARTICIPANT NAME LIST'!$B453),'PARTICIPANT NAME LIST'!G453=7,'PARTICIPANT NAME LIST'!G453=8,'PARTICIPANT NAME LIST'!G453=9,'PARTICIPANT NAME LIST'!G453=10,'PARTICIPANT NAME LIST'!G453=11,'PARTICIPANT NAME LIST'!G453=12),"",COUNTA('PARTICIPANT NAME LIST'!$B$9:$B453)-COUNTIFS('PARTICIPANT NAME LIST'!$G$9:$G453,"&gt;=7",'PARTICIPANT NAME LIST'!$G$9:$G453,"&lt;=12"))</f>
        <v/>
      </c>
      <c r="B453" s="64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LIST'!$B453))</f>
        <v/>
      </c>
      <c r="C453" s="55"/>
      <c r="D453" s="65"/>
      <c r="E453" s="66" t="str">
        <f>IF(OR(ISBLANK('PARTICIPANT NAME LIST'!$B453),'PARTICIPANT NAME LIST'!$G453=7,'PARTICIPANT NAME LIST'!$G453=8,'PARTICIPANT NAME LIST'!$G453=9,'PARTICIPANT NAME LIST'!$G453=10,'PARTICIPANT NAME LIST'!$G453=11,'PARTICIPANT NAME LIST'!$G453=12),"",'PARTICIPANT NAME LIST'!$F453)</f>
        <v/>
      </c>
      <c r="F453" s="67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LIST'!$H453))</f>
        <v/>
      </c>
      <c r="G453" s="68" t="e">
        <f>IF(AND('PARTICIPANT NAME LIST'!$G453=3,'PARTICIPANT NAME LIST'!#REF!="C"),"ü","")</f>
        <v>#REF!</v>
      </c>
      <c r="H453" s="68" t="e">
        <f>IF(AND('PARTICIPANT NAME LIST'!$G453=4,'PARTICIPANT NAME LIST'!#REF!="C"),"ü","")</f>
        <v>#REF!</v>
      </c>
      <c r="I453" s="68" t="e">
        <f>IF(AND('PARTICIPANT NAME LIST'!$G453=5,'PARTICIPANT NAME LIST'!#REF!="C"),"ü","")</f>
        <v>#REF!</v>
      </c>
      <c r="J453" s="68" t="e">
        <f>IF(AND('PARTICIPANT NAME LIST'!$G453=6,'PARTICIPANT NAME LIST'!#REF!="C"),"ü","")</f>
        <v>#REF!</v>
      </c>
      <c r="K453" s="68" t="e">
        <f>IF(AND('PARTICIPANT NAME LIST'!$G453=3,'PARTICIPANT NAME LIST'!#REF!="E"),"ü","")</f>
        <v>#REF!</v>
      </c>
      <c r="L453" s="68" t="e">
        <f>IF(AND('PARTICIPANT NAME LIST'!$G453=4,'PARTICIPANT NAME LIST'!#REF!="E"),"ü","")</f>
        <v>#REF!</v>
      </c>
      <c r="M453" s="68" t="e">
        <f>IF(AND('PARTICIPANT NAME LIST'!$G453=5,'PARTICIPANT NAME LIST'!#REF!="E"),"ü","")</f>
        <v>#REF!</v>
      </c>
      <c r="N453" s="68" t="e">
        <f>IF(AND('PARTICIPANT NAME LIST'!$G453=6,'PARTICIPANT NAME LIST'!#REF!="E"),"ü","")</f>
        <v>#REF!</v>
      </c>
      <c r="O453" s="68" t="e">
        <f>IF(AND('PARTICIPANT NAME LIST'!$G453=3,'PARTICIPANT NAME LIST'!#REF!="M"),"ü","")</f>
        <v>#REF!</v>
      </c>
      <c r="P453" s="68" t="e">
        <f>IF(AND('PARTICIPANT NAME LIST'!$G453=4,'PARTICIPANT NAME LIST'!#REF!="M"),"ü","")</f>
        <v>#REF!</v>
      </c>
      <c r="Q453" s="68" t="e">
        <f>IF(AND('PARTICIPANT NAME LIST'!$G453=5,'PARTICIPANT NAME LIST'!#REF!="M"),"ü","")</f>
        <v>#REF!</v>
      </c>
      <c r="R453" s="68" t="e">
        <f>IF(AND('PARTICIPANT NAME LIST'!$G453=6,'PARTICIPANT NAME LIST'!#REF!="M"),"ü","")</f>
        <v>#REF!</v>
      </c>
      <c r="S453" s="52"/>
      <c r="T453" s="52"/>
      <c r="U453" s="52"/>
      <c r="V453" s="52"/>
      <c r="W453" s="52"/>
      <c r="X453" s="52"/>
      <c r="Y453" s="52"/>
      <c r="Z453" s="52"/>
    </row>
    <row r="454" spans="1:26" ht="20.25" customHeight="1">
      <c r="A454" s="63" t="str">
        <f>IF(OR(ISBLANK('PARTICIPANT NAME LIST'!$B454),'PARTICIPANT NAME LIST'!G454=7,'PARTICIPANT NAME LIST'!G454=8,'PARTICIPANT NAME LIST'!G454=9,'PARTICIPANT NAME LIST'!G454=10,'PARTICIPANT NAME LIST'!G454=11,'PARTICIPANT NAME LIST'!G454=12),"",COUNTA('PARTICIPANT NAME LIST'!$B$9:$B454)-COUNTIFS('PARTICIPANT NAME LIST'!$G$9:$G454,"&gt;=7",'PARTICIPANT NAME LIST'!$G$9:$G454,"&lt;=12"))</f>
        <v/>
      </c>
      <c r="B454" s="64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LIST'!$B454))</f>
        <v/>
      </c>
      <c r="C454" s="55"/>
      <c r="D454" s="65"/>
      <c r="E454" s="66" t="str">
        <f>IF(OR(ISBLANK('PARTICIPANT NAME LIST'!$B454),'PARTICIPANT NAME LIST'!$G454=7,'PARTICIPANT NAME LIST'!$G454=8,'PARTICIPANT NAME LIST'!$G454=9,'PARTICIPANT NAME LIST'!$G454=10,'PARTICIPANT NAME LIST'!$G454=11,'PARTICIPANT NAME LIST'!$G454=12),"",'PARTICIPANT NAME LIST'!$F454)</f>
        <v/>
      </c>
      <c r="F454" s="67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LIST'!$H454))</f>
        <v/>
      </c>
      <c r="G454" s="68" t="e">
        <f>IF(AND('PARTICIPANT NAME LIST'!$G454=3,'PARTICIPANT NAME LIST'!#REF!="C"),"ü","")</f>
        <v>#REF!</v>
      </c>
      <c r="H454" s="68" t="e">
        <f>IF(AND('PARTICIPANT NAME LIST'!$G454=4,'PARTICIPANT NAME LIST'!#REF!="C"),"ü","")</f>
        <v>#REF!</v>
      </c>
      <c r="I454" s="68" t="e">
        <f>IF(AND('PARTICIPANT NAME LIST'!$G454=5,'PARTICIPANT NAME LIST'!#REF!="C"),"ü","")</f>
        <v>#REF!</v>
      </c>
      <c r="J454" s="68" t="e">
        <f>IF(AND('PARTICIPANT NAME LIST'!$G454=6,'PARTICIPANT NAME LIST'!#REF!="C"),"ü","")</f>
        <v>#REF!</v>
      </c>
      <c r="K454" s="68" t="e">
        <f>IF(AND('PARTICIPANT NAME LIST'!$G454=3,'PARTICIPANT NAME LIST'!#REF!="E"),"ü","")</f>
        <v>#REF!</v>
      </c>
      <c r="L454" s="68" t="e">
        <f>IF(AND('PARTICIPANT NAME LIST'!$G454=4,'PARTICIPANT NAME LIST'!#REF!="E"),"ü","")</f>
        <v>#REF!</v>
      </c>
      <c r="M454" s="68" t="e">
        <f>IF(AND('PARTICIPANT NAME LIST'!$G454=5,'PARTICIPANT NAME LIST'!#REF!="E"),"ü","")</f>
        <v>#REF!</v>
      </c>
      <c r="N454" s="68" t="e">
        <f>IF(AND('PARTICIPANT NAME LIST'!$G454=6,'PARTICIPANT NAME LIST'!#REF!="E"),"ü","")</f>
        <v>#REF!</v>
      </c>
      <c r="O454" s="68" t="e">
        <f>IF(AND('PARTICIPANT NAME LIST'!$G454=3,'PARTICIPANT NAME LIST'!#REF!="M"),"ü","")</f>
        <v>#REF!</v>
      </c>
      <c r="P454" s="68" t="e">
        <f>IF(AND('PARTICIPANT NAME LIST'!$G454=4,'PARTICIPANT NAME LIST'!#REF!="M"),"ü","")</f>
        <v>#REF!</v>
      </c>
      <c r="Q454" s="68" t="e">
        <f>IF(AND('PARTICIPANT NAME LIST'!$G454=5,'PARTICIPANT NAME LIST'!#REF!="M"),"ü","")</f>
        <v>#REF!</v>
      </c>
      <c r="R454" s="68" t="e">
        <f>IF(AND('PARTICIPANT NAME LIST'!$G454=6,'PARTICIPANT NAME LIST'!#REF!="M"),"ü","")</f>
        <v>#REF!</v>
      </c>
      <c r="S454" s="52"/>
      <c r="T454" s="52"/>
      <c r="U454" s="52"/>
      <c r="V454" s="52"/>
      <c r="W454" s="52"/>
      <c r="X454" s="52"/>
      <c r="Y454" s="52"/>
      <c r="Z454" s="52"/>
    </row>
    <row r="455" spans="1:26" ht="20.25" customHeight="1">
      <c r="A455" s="63" t="str">
        <f>IF(OR(ISBLANK('PARTICIPANT NAME LIST'!$B455),'PARTICIPANT NAME LIST'!G455=7,'PARTICIPANT NAME LIST'!G455=8,'PARTICIPANT NAME LIST'!G455=9,'PARTICIPANT NAME LIST'!G455=10,'PARTICIPANT NAME LIST'!G455=11,'PARTICIPANT NAME LIST'!G455=12),"",COUNTA('PARTICIPANT NAME LIST'!$B$9:$B455)-COUNTIFS('PARTICIPANT NAME LIST'!$G$9:$G455,"&gt;=7",'PARTICIPANT NAME LIST'!$G$9:$G455,"&lt;=12"))</f>
        <v/>
      </c>
      <c r="B455" s="64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LIST'!$B455))</f>
        <v/>
      </c>
      <c r="C455" s="55"/>
      <c r="D455" s="65"/>
      <c r="E455" s="66" t="str">
        <f>IF(OR(ISBLANK('PARTICIPANT NAME LIST'!$B455),'PARTICIPANT NAME LIST'!$G455=7,'PARTICIPANT NAME LIST'!$G455=8,'PARTICIPANT NAME LIST'!$G455=9,'PARTICIPANT NAME LIST'!$G455=10,'PARTICIPANT NAME LIST'!$G455=11,'PARTICIPANT NAME LIST'!$G455=12),"",'PARTICIPANT NAME LIST'!$F455)</f>
        <v/>
      </c>
      <c r="F455" s="67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LIST'!$H455))</f>
        <v/>
      </c>
      <c r="G455" s="68" t="e">
        <f>IF(AND('PARTICIPANT NAME LIST'!$G455=3,'PARTICIPANT NAME LIST'!#REF!="C"),"ü","")</f>
        <v>#REF!</v>
      </c>
      <c r="H455" s="68" t="e">
        <f>IF(AND('PARTICIPANT NAME LIST'!$G455=4,'PARTICIPANT NAME LIST'!#REF!="C"),"ü","")</f>
        <v>#REF!</v>
      </c>
      <c r="I455" s="68" t="e">
        <f>IF(AND('PARTICIPANT NAME LIST'!$G455=5,'PARTICIPANT NAME LIST'!#REF!="C"),"ü","")</f>
        <v>#REF!</v>
      </c>
      <c r="J455" s="68" t="e">
        <f>IF(AND('PARTICIPANT NAME LIST'!$G455=6,'PARTICIPANT NAME LIST'!#REF!="C"),"ü","")</f>
        <v>#REF!</v>
      </c>
      <c r="K455" s="68" t="e">
        <f>IF(AND('PARTICIPANT NAME LIST'!$G455=3,'PARTICIPANT NAME LIST'!#REF!="E"),"ü","")</f>
        <v>#REF!</v>
      </c>
      <c r="L455" s="68" t="e">
        <f>IF(AND('PARTICIPANT NAME LIST'!$G455=4,'PARTICIPANT NAME LIST'!#REF!="E"),"ü","")</f>
        <v>#REF!</v>
      </c>
      <c r="M455" s="68" t="e">
        <f>IF(AND('PARTICIPANT NAME LIST'!$G455=5,'PARTICIPANT NAME LIST'!#REF!="E"),"ü","")</f>
        <v>#REF!</v>
      </c>
      <c r="N455" s="68" t="e">
        <f>IF(AND('PARTICIPANT NAME LIST'!$G455=6,'PARTICIPANT NAME LIST'!#REF!="E"),"ü","")</f>
        <v>#REF!</v>
      </c>
      <c r="O455" s="68" t="e">
        <f>IF(AND('PARTICIPANT NAME LIST'!$G455=3,'PARTICIPANT NAME LIST'!#REF!="M"),"ü","")</f>
        <v>#REF!</v>
      </c>
      <c r="P455" s="68" t="e">
        <f>IF(AND('PARTICIPANT NAME LIST'!$G455=4,'PARTICIPANT NAME LIST'!#REF!="M"),"ü","")</f>
        <v>#REF!</v>
      </c>
      <c r="Q455" s="68" t="e">
        <f>IF(AND('PARTICIPANT NAME LIST'!$G455=5,'PARTICIPANT NAME LIST'!#REF!="M"),"ü","")</f>
        <v>#REF!</v>
      </c>
      <c r="R455" s="68" t="e">
        <f>IF(AND('PARTICIPANT NAME LIST'!$G455=6,'PARTICIPANT NAME LIST'!#REF!="M"),"ü","")</f>
        <v>#REF!</v>
      </c>
      <c r="S455" s="52"/>
      <c r="T455" s="52"/>
      <c r="U455" s="52"/>
      <c r="V455" s="52"/>
      <c r="W455" s="52"/>
      <c r="X455" s="52"/>
      <c r="Y455" s="52"/>
      <c r="Z455" s="52"/>
    </row>
    <row r="456" spans="1:26" ht="20.25" customHeight="1">
      <c r="A456" s="63" t="str">
        <f>IF(OR(ISBLANK('PARTICIPANT NAME LIST'!$B456),'PARTICIPANT NAME LIST'!G456=7,'PARTICIPANT NAME LIST'!G456=8,'PARTICIPANT NAME LIST'!G456=9,'PARTICIPANT NAME LIST'!G456=10,'PARTICIPANT NAME LIST'!G456=11,'PARTICIPANT NAME LIST'!G456=12),"",COUNTA('PARTICIPANT NAME LIST'!$B$9:$B456)-COUNTIFS('PARTICIPANT NAME LIST'!$G$9:$G456,"&gt;=7",'PARTICIPANT NAME LIST'!$G$9:$G456,"&lt;=12"))</f>
        <v/>
      </c>
      <c r="B456" s="64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LIST'!$B456))</f>
        <v/>
      </c>
      <c r="C456" s="55"/>
      <c r="D456" s="65"/>
      <c r="E456" s="66" t="str">
        <f>IF(OR(ISBLANK('PARTICIPANT NAME LIST'!$B456),'PARTICIPANT NAME LIST'!$G456=7,'PARTICIPANT NAME LIST'!$G456=8,'PARTICIPANT NAME LIST'!$G456=9,'PARTICIPANT NAME LIST'!$G456=10,'PARTICIPANT NAME LIST'!$G456=11,'PARTICIPANT NAME LIST'!$G456=12),"",'PARTICIPANT NAME LIST'!$F456)</f>
        <v/>
      </c>
      <c r="F456" s="67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LIST'!$H456))</f>
        <v/>
      </c>
      <c r="G456" s="68" t="e">
        <f>IF(AND('PARTICIPANT NAME LIST'!$G456=3,'PARTICIPANT NAME LIST'!#REF!="C"),"ü","")</f>
        <v>#REF!</v>
      </c>
      <c r="H456" s="68" t="e">
        <f>IF(AND('PARTICIPANT NAME LIST'!$G456=4,'PARTICIPANT NAME LIST'!#REF!="C"),"ü","")</f>
        <v>#REF!</v>
      </c>
      <c r="I456" s="68" t="e">
        <f>IF(AND('PARTICIPANT NAME LIST'!$G456=5,'PARTICIPANT NAME LIST'!#REF!="C"),"ü","")</f>
        <v>#REF!</v>
      </c>
      <c r="J456" s="68" t="e">
        <f>IF(AND('PARTICIPANT NAME LIST'!$G456=6,'PARTICIPANT NAME LIST'!#REF!="C"),"ü","")</f>
        <v>#REF!</v>
      </c>
      <c r="K456" s="68" t="e">
        <f>IF(AND('PARTICIPANT NAME LIST'!$G456=3,'PARTICIPANT NAME LIST'!#REF!="E"),"ü","")</f>
        <v>#REF!</v>
      </c>
      <c r="L456" s="68" t="e">
        <f>IF(AND('PARTICIPANT NAME LIST'!$G456=4,'PARTICIPANT NAME LIST'!#REF!="E"),"ü","")</f>
        <v>#REF!</v>
      </c>
      <c r="M456" s="68" t="e">
        <f>IF(AND('PARTICIPANT NAME LIST'!$G456=5,'PARTICIPANT NAME LIST'!#REF!="E"),"ü","")</f>
        <v>#REF!</v>
      </c>
      <c r="N456" s="68" t="e">
        <f>IF(AND('PARTICIPANT NAME LIST'!$G456=6,'PARTICIPANT NAME LIST'!#REF!="E"),"ü","")</f>
        <v>#REF!</v>
      </c>
      <c r="O456" s="68" t="e">
        <f>IF(AND('PARTICIPANT NAME LIST'!$G456=3,'PARTICIPANT NAME LIST'!#REF!="M"),"ü","")</f>
        <v>#REF!</v>
      </c>
      <c r="P456" s="68" t="e">
        <f>IF(AND('PARTICIPANT NAME LIST'!$G456=4,'PARTICIPANT NAME LIST'!#REF!="M"),"ü","")</f>
        <v>#REF!</v>
      </c>
      <c r="Q456" s="68" t="e">
        <f>IF(AND('PARTICIPANT NAME LIST'!$G456=5,'PARTICIPANT NAME LIST'!#REF!="M"),"ü","")</f>
        <v>#REF!</v>
      </c>
      <c r="R456" s="68" t="e">
        <f>IF(AND('PARTICIPANT NAME LIST'!$G456=6,'PARTICIPANT NAME LIST'!#REF!="M"),"ü","")</f>
        <v>#REF!</v>
      </c>
      <c r="S456" s="52"/>
      <c r="T456" s="52"/>
      <c r="U456" s="52"/>
      <c r="V456" s="52"/>
      <c r="W456" s="52"/>
      <c r="X456" s="52"/>
      <c r="Y456" s="52"/>
      <c r="Z456" s="52"/>
    </row>
    <row r="457" spans="1:26" ht="20.25" customHeight="1">
      <c r="A457" s="63" t="str">
        <f>IF(OR(ISBLANK('PARTICIPANT NAME LIST'!$B457),'PARTICIPANT NAME LIST'!G457=7,'PARTICIPANT NAME LIST'!G457=8,'PARTICIPANT NAME LIST'!G457=9,'PARTICIPANT NAME LIST'!G457=10,'PARTICIPANT NAME LIST'!G457=11,'PARTICIPANT NAME LIST'!G457=12),"",COUNTA('PARTICIPANT NAME LIST'!$B$9:$B457)-COUNTIFS('PARTICIPANT NAME LIST'!$G$9:$G457,"&gt;=7",'PARTICIPANT NAME LIST'!$G$9:$G457,"&lt;=12"))</f>
        <v/>
      </c>
      <c r="B457" s="64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LIST'!$B457))</f>
        <v/>
      </c>
      <c r="C457" s="55"/>
      <c r="D457" s="65"/>
      <c r="E457" s="66" t="str">
        <f>IF(OR(ISBLANK('PARTICIPANT NAME LIST'!$B457),'PARTICIPANT NAME LIST'!$G457=7,'PARTICIPANT NAME LIST'!$G457=8,'PARTICIPANT NAME LIST'!$G457=9,'PARTICIPANT NAME LIST'!$G457=10,'PARTICIPANT NAME LIST'!$G457=11,'PARTICIPANT NAME LIST'!$G457=12),"",'PARTICIPANT NAME LIST'!$F457)</f>
        <v/>
      </c>
      <c r="F457" s="67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LIST'!$H457))</f>
        <v/>
      </c>
      <c r="G457" s="68" t="e">
        <f>IF(AND('PARTICIPANT NAME LIST'!$G457=3,'PARTICIPANT NAME LIST'!#REF!="C"),"ü","")</f>
        <v>#REF!</v>
      </c>
      <c r="H457" s="68" t="e">
        <f>IF(AND('PARTICIPANT NAME LIST'!$G457=4,'PARTICIPANT NAME LIST'!#REF!="C"),"ü","")</f>
        <v>#REF!</v>
      </c>
      <c r="I457" s="68" t="e">
        <f>IF(AND('PARTICIPANT NAME LIST'!$G457=5,'PARTICIPANT NAME LIST'!#REF!="C"),"ü","")</f>
        <v>#REF!</v>
      </c>
      <c r="J457" s="68" t="e">
        <f>IF(AND('PARTICIPANT NAME LIST'!$G457=6,'PARTICIPANT NAME LIST'!#REF!="C"),"ü","")</f>
        <v>#REF!</v>
      </c>
      <c r="K457" s="68" t="e">
        <f>IF(AND('PARTICIPANT NAME LIST'!$G457=3,'PARTICIPANT NAME LIST'!#REF!="E"),"ü","")</f>
        <v>#REF!</v>
      </c>
      <c r="L457" s="68" t="e">
        <f>IF(AND('PARTICIPANT NAME LIST'!$G457=4,'PARTICIPANT NAME LIST'!#REF!="E"),"ü","")</f>
        <v>#REF!</v>
      </c>
      <c r="M457" s="68" t="e">
        <f>IF(AND('PARTICIPANT NAME LIST'!$G457=5,'PARTICIPANT NAME LIST'!#REF!="E"),"ü","")</f>
        <v>#REF!</v>
      </c>
      <c r="N457" s="68" t="e">
        <f>IF(AND('PARTICIPANT NAME LIST'!$G457=6,'PARTICIPANT NAME LIST'!#REF!="E"),"ü","")</f>
        <v>#REF!</v>
      </c>
      <c r="O457" s="68" t="e">
        <f>IF(AND('PARTICIPANT NAME LIST'!$G457=3,'PARTICIPANT NAME LIST'!#REF!="M"),"ü","")</f>
        <v>#REF!</v>
      </c>
      <c r="P457" s="68" t="e">
        <f>IF(AND('PARTICIPANT NAME LIST'!$G457=4,'PARTICIPANT NAME LIST'!#REF!="M"),"ü","")</f>
        <v>#REF!</v>
      </c>
      <c r="Q457" s="68" t="e">
        <f>IF(AND('PARTICIPANT NAME LIST'!$G457=5,'PARTICIPANT NAME LIST'!#REF!="M"),"ü","")</f>
        <v>#REF!</v>
      </c>
      <c r="R457" s="68" t="e">
        <f>IF(AND('PARTICIPANT NAME LIST'!$G457=6,'PARTICIPANT NAME LIST'!#REF!="M"),"ü","")</f>
        <v>#REF!</v>
      </c>
      <c r="S457" s="52"/>
      <c r="T457" s="52"/>
      <c r="U457" s="52"/>
      <c r="V457" s="52"/>
      <c r="W457" s="52"/>
      <c r="X457" s="52"/>
      <c r="Y457" s="52"/>
      <c r="Z457" s="52"/>
    </row>
    <row r="458" spans="1:26" ht="20.25" customHeight="1">
      <c r="A458" s="63" t="str">
        <f>IF(OR(ISBLANK('PARTICIPANT NAME LIST'!$B458),'PARTICIPANT NAME LIST'!G458=7,'PARTICIPANT NAME LIST'!G458=8,'PARTICIPANT NAME LIST'!G458=9,'PARTICIPANT NAME LIST'!G458=10,'PARTICIPANT NAME LIST'!G458=11,'PARTICIPANT NAME LIST'!G458=12),"",COUNTA('PARTICIPANT NAME LIST'!$B$9:$B458)-COUNTIFS('PARTICIPANT NAME LIST'!$G$9:$G458,"&gt;=7",'PARTICIPANT NAME LIST'!$G$9:$G458,"&lt;=12"))</f>
        <v/>
      </c>
      <c r="B458" s="64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LIST'!$B458))</f>
        <v/>
      </c>
      <c r="C458" s="55"/>
      <c r="D458" s="65"/>
      <c r="E458" s="66" t="str">
        <f>IF(OR(ISBLANK('PARTICIPANT NAME LIST'!$B458),'PARTICIPANT NAME LIST'!$G458=7,'PARTICIPANT NAME LIST'!$G458=8,'PARTICIPANT NAME LIST'!$G458=9,'PARTICIPANT NAME LIST'!$G458=10,'PARTICIPANT NAME LIST'!$G458=11,'PARTICIPANT NAME LIST'!$G458=12),"",'PARTICIPANT NAME LIST'!$F458)</f>
        <v/>
      </c>
      <c r="F458" s="67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LIST'!$H458))</f>
        <v/>
      </c>
      <c r="G458" s="68" t="e">
        <f>IF(AND('PARTICIPANT NAME LIST'!$G458=3,'PARTICIPANT NAME LIST'!#REF!="C"),"ü","")</f>
        <v>#REF!</v>
      </c>
      <c r="H458" s="68" t="e">
        <f>IF(AND('PARTICIPANT NAME LIST'!$G458=4,'PARTICIPANT NAME LIST'!#REF!="C"),"ü","")</f>
        <v>#REF!</v>
      </c>
      <c r="I458" s="68" t="e">
        <f>IF(AND('PARTICIPANT NAME LIST'!$G458=5,'PARTICIPANT NAME LIST'!#REF!="C"),"ü","")</f>
        <v>#REF!</v>
      </c>
      <c r="J458" s="68" t="e">
        <f>IF(AND('PARTICIPANT NAME LIST'!$G458=6,'PARTICIPANT NAME LIST'!#REF!="C"),"ü","")</f>
        <v>#REF!</v>
      </c>
      <c r="K458" s="68" t="e">
        <f>IF(AND('PARTICIPANT NAME LIST'!$G458=3,'PARTICIPANT NAME LIST'!#REF!="E"),"ü","")</f>
        <v>#REF!</v>
      </c>
      <c r="L458" s="68" t="e">
        <f>IF(AND('PARTICIPANT NAME LIST'!$G458=4,'PARTICIPANT NAME LIST'!#REF!="E"),"ü","")</f>
        <v>#REF!</v>
      </c>
      <c r="M458" s="68" t="e">
        <f>IF(AND('PARTICIPANT NAME LIST'!$G458=5,'PARTICIPANT NAME LIST'!#REF!="E"),"ü","")</f>
        <v>#REF!</v>
      </c>
      <c r="N458" s="68" t="e">
        <f>IF(AND('PARTICIPANT NAME LIST'!$G458=6,'PARTICIPANT NAME LIST'!#REF!="E"),"ü","")</f>
        <v>#REF!</v>
      </c>
      <c r="O458" s="68" t="e">
        <f>IF(AND('PARTICIPANT NAME LIST'!$G458=3,'PARTICIPANT NAME LIST'!#REF!="M"),"ü","")</f>
        <v>#REF!</v>
      </c>
      <c r="P458" s="68" t="e">
        <f>IF(AND('PARTICIPANT NAME LIST'!$G458=4,'PARTICIPANT NAME LIST'!#REF!="M"),"ü","")</f>
        <v>#REF!</v>
      </c>
      <c r="Q458" s="68" t="e">
        <f>IF(AND('PARTICIPANT NAME LIST'!$G458=5,'PARTICIPANT NAME LIST'!#REF!="M"),"ü","")</f>
        <v>#REF!</v>
      </c>
      <c r="R458" s="68" t="e">
        <f>IF(AND('PARTICIPANT NAME LIST'!$G458=6,'PARTICIPANT NAME LIST'!#REF!="M"),"ü","")</f>
        <v>#REF!</v>
      </c>
      <c r="S458" s="52"/>
      <c r="T458" s="52"/>
      <c r="U458" s="52"/>
      <c r="V458" s="52"/>
      <c r="W458" s="52"/>
      <c r="X458" s="52"/>
      <c r="Y458" s="52"/>
      <c r="Z458" s="52"/>
    </row>
    <row r="459" spans="1:26" ht="20.25" customHeight="1">
      <c r="A459" s="63" t="str">
        <f>IF(OR(ISBLANK('PARTICIPANT NAME LIST'!$B459),'PARTICIPANT NAME LIST'!G459=7,'PARTICIPANT NAME LIST'!G459=8,'PARTICIPANT NAME LIST'!G459=9,'PARTICIPANT NAME LIST'!G459=10,'PARTICIPANT NAME LIST'!G459=11,'PARTICIPANT NAME LIST'!G459=12),"",COUNTA('PARTICIPANT NAME LIST'!$B$9:$B459)-COUNTIFS('PARTICIPANT NAME LIST'!$G$9:$G459,"&gt;=7",'PARTICIPANT NAME LIST'!$G$9:$G459,"&lt;=12"))</f>
        <v/>
      </c>
      <c r="B459" s="64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LIST'!$B459))</f>
        <v/>
      </c>
      <c r="C459" s="55"/>
      <c r="D459" s="65"/>
      <c r="E459" s="66" t="str">
        <f>IF(OR(ISBLANK('PARTICIPANT NAME LIST'!$B459),'PARTICIPANT NAME LIST'!$G459=7,'PARTICIPANT NAME LIST'!$G459=8,'PARTICIPANT NAME LIST'!$G459=9,'PARTICIPANT NAME LIST'!$G459=10,'PARTICIPANT NAME LIST'!$G459=11,'PARTICIPANT NAME LIST'!$G459=12),"",'PARTICIPANT NAME LIST'!$F459)</f>
        <v/>
      </c>
      <c r="F459" s="67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LIST'!$H459))</f>
        <v/>
      </c>
      <c r="G459" s="68" t="e">
        <f>IF(AND('PARTICIPANT NAME LIST'!$G459=3,'PARTICIPANT NAME LIST'!#REF!="C"),"ü","")</f>
        <v>#REF!</v>
      </c>
      <c r="H459" s="68" t="e">
        <f>IF(AND('PARTICIPANT NAME LIST'!$G459=4,'PARTICIPANT NAME LIST'!#REF!="C"),"ü","")</f>
        <v>#REF!</v>
      </c>
      <c r="I459" s="68" t="e">
        <f>IF(AND('PARTICIPANT NAME LIST'!$G459=5,'PARTICIPANT NAME LIST'!#REF!="C"),"ü","")</f>
        <v>#REF!</v>
      </c>
      <c r="J459" s="68" t="e">
        <f>IF(AND('PARTICIPANT NAME LIST'!$G459=6,'PARTICIPANT NAME LIST'!#REF!="C"),"ü","")</f>
        <v>#REF!</v>
      </c>
      <c r="K459" s="68" t="e">
        <f>IF(AND('PARTICIPANT NAME LIST'!$G459=3,'PARTICIPANT NAME LIST'!#REF!="E"),"ü","")</f>
        <v>#REF!</v>
      </c>
      <c r="L459" s="68" t="e">
        <f>IF(AND('PARTICIPANT NAME LIST'!$G459=4,'PARTICIPANT NAME LIST'!#REF!="E"),"ü","")</f>
        <v>#REF!</v>
      </c>
      <c r="M459" s="68" t="e">
        <f>IF(AND('PARTICIPANT NAME LIST'!$G459=5,'PARTICIPANT NAME LIST'!#REF!="E"),"ü","")</f>
        <v>#REF!</v>
      </c>
      <c r="N459" s="68" t="e">
        <f>IF(AND('PARTICIPANT NAME LIST'!$G459=6,'PARTICIPANT NAME LIST'!#REF!="E"),"ü","")</f>
        <v>#REF!</v>
      </c>
      <c r="O459" s="68" t="e">
        <f>IF(AND('PARTICIPANT NAME LIST'!$G459=3,'PARTICIPANT NAME LIST'!#REF!="M"),"ü","")</f>
        <v>#REF!</v>
      </c>
      <c r="P459" s="68" t="e">
        <f>IF(AND('PARTICIPANT NAME LIST'!$G459=4,'PARTICIPANT NAME LIST'!#REF!="M"),"ü","")</f>
        <v>#REF!</v>
      </c>
      <c r="Q459" s="68" t="e">
        <f>IF(AND('PARTICIPANT NAME LIST'!$G459=5,'PARTICIPANT NAME LIST'!#REF!="M"),"ü","")</f>
        <v>#REF!</v>
      </c>
      <c r="R459" s="68" t="e">
        <f>IF(AND('PARTICIPANT NAME LIST'!$G459=6,'PARTICIPANT NAME LIST'!#REF!="M"),"ü","")</f>
        <v>#REF!</v>
      </c>
      <c r="S459" s="52"/>
      <c r="T459" s="52"/>
      <c r="U459" s="52"/>
      <c r="V459" s="52"/>
      <c r="W459" s="52"/>
      <c r="X459" s="52"/>
      <c r="Y459" s="52"/>
      <c r="Z459" s="52"/>
    </row>
    <row r="460" spans="1:26" ht="20.25" customHeight="1">
      <c r="A460" s="63" t="str">
        <f>IF(OR(ISBLANK('PARTICIPANT NAME LIST'!$B460),'PARTICIPANT NAME LIST'!G460=7,'PARTICIPANT NAME LIST'!G460=8,'PARTICIPANT NAME LIST'!G460=9,'PARTICIPANT NAME LIST'!G460=10,'PARTICIPANT NAME LIST'!G460=11,'PARTICIPANT NAME LIST'!G460=12),"",COUNTA('PARTICIPANT NAME LIST'!$B$9:$B460)-COUNTIFS('PARTICIPANT NAME LIST'!$G$9:$G460,"&gt;=7",'PARTICIPANT NAME LIST'!$G$9:$G460,"&lt;=12"))</f>
        <v/>
      </c>
      <c r="B460" s="64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LIST'!$B460))</f>
        <v/>
      </c>
      <c r="C460" s="55"/>
      <c r="D460" s="65"/>
      <c r="E460" s="66" t="str">
        <f>IF(OR(ISBLANK('PARTICIPANT NAME LIST'!$B460),'PARTICIPANT NAME LIST'!$G460=7,'PARTICIPANT NAME LIST'!$G460=8,'PARTICIPANT NAME LIST'!$G460=9,'PARTICIPANT NAME LIST'!$G460=10,'PARTICIPANT NAME LIST'!$G460=11,'PARTICIPANT NAME LIST'!$G460=12),"",'PARTICIPANT NAME LIST'!$F460)</f>
        <v/>
      </c>
      <c r="F460" s="67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LIST'!$H460))</f>
        <v/>
      </c>
      <c r="G460" s="68" t="e">
        <f>IF(AND('PARTICIPANT NAME LIST'!$G460=3,'PARTICIPANT NAME LIST'!#REF!="C"),"ü","")</f>
        <v>#REF!</v>
      </c>
      <c r="H460" s="68" t="e">
        <f>IF(AND('PARTICIPANT NAME LIST'!$G460=4,'PARTICIPANT NAME LIST'!#REF!="C"),"ü","")</f>
        <v>#REF!</v>
      </c>
      <c r="I460" s="68" t="e">
        <f>IF(AND('PARTICIPANT NAME LIST'!$G460=5,'PARTICIPANT NAME LIST'!#REF!="C"),"ü","")</f>
        <v>#REF!</v>
      </c>
      <c r="J460" s="68" t="e">
        <f>IF(AND('PARTICIPANT NAME LIST'!$G460=6,'PARTICIPANT NAME LIST'!#REF!="C"),"ü","")</f>
        <v>#REF!</v>
      </c>
      <c r="K460" s="68" t="e">
        <f>IF(AND('PARTICIPANT NAME LIST'!$G460=3,'PARTICIPANT NAME LIST'!#REF!="E"),"ü","")</f>
        <v>#REF!</v>
      </c>
      <c r="L460" s="68" t="e">
        <f>IF(AND('PARTICIPANT NAME LIST'!$G460=4,'PARTICIPANT NAME LIST'!#REF!="E"),"ü","")</f>
        <v>#REF!</v>
      </c>
      <c r="M460" s="68" t="e">
        <f>IF(AND('PARTICIPANT NAME LIST'!$G460=5,'PARTICIPANT NAME LIST'!#REF!="E"),"ü","")</f>
        <v>#REF!</v>
      </c>
      <c r="N460" s="68" t="e">
        <f>IF(AND('PARTICIPANT NAME LIST'!$G460=6,'PARTICIPANT NAME LIST'!#REF!="E"),"ü","")</f>
        <v>#REF!</v>
      </c>
      <c r="O460" s="68" t="e">
        <f>IF(AND('PARTICIPANT NAME LIST'!$G460=3,'PARTICIPANT NAME LIST'!#REF!="M"),"ü","")</f>
        <v>#REF!</v>
      </c>
      <c r="P460" s="68" t="e">
        <f>IF(AND('PARTICIPANT NAME LIST'!$G460=4,'PARTICIPANT NAME LIST'!#REF!="M"),"ü","")</f>
        <v>#REF!</v>
      </c>
      <c r="Q460" s="68" t="e">
        <f>IF(AND('PARTICIPANT NAME LIST'!$G460=5,'PARTICIPANT NAME LIST'!#REF!="M"),"ü","")</f>
        <v>#REF!</v>
      </c>
      <c r="R460" s="68" t="e">
        <f>IF(AND('PARTICIPANT NAME LIST'!$G460=6,'PARTICIPANT NAME LIST'!#REF!="M"),"ü","")</f>
        <v>#REF!</v>
      </c>
      <c r="S460" s="52"/>
      <c r="T460" s="52"/>
      <c r="U460" s="52"/>
      <c r="V460" s="52"/>
      <c r="W460" s="52"/>
      <c r="X460" s="52"/>
      <c r="Y460" s="52"/>
      <c r="Z460" s="52"/>
    </row>
    <row r="461" spans="1:26" ht="20.25" customHeight="1">
      <c r="A461" s="63" t="str">
        <f>IF(OR(ISBLANK('PARTICIPANT NAME LIST'!$B461),'PARTICIPANT NAME LIST'!G461=7,'PARTICIPANT NAME LIST'!G461=8,'PARTICIPANT NAME LIST'!G461=9,'PARTICIPANT NAME LIST'!G461=10,'PARTICIPANT NAME LIST'!G461=11,'PARTICIPANT NAME LIST'!G461=12),"",COUNTA('PARTICIPANT NAME LIST'!$B$9:$B461)-COUNTIFS('PARTICIPANT NAME LIST'!$G$9:$G461,"&gt;=7",'PARTICIPANT NAME LIST'!$G$9:$G461,"&lt;=12"))</f>
        <v/>
      </c>
      <c r="B461" s="64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LIST'!$B461))</f>
        <v/>
      </c>
      <c r="C461" s="55"/>
      <c r="D461" s="65"/>
      <c r="E461" s="66" t="str">
        <f>IF(OR(ISBLANK('PARTICIPANT NAME LIST'!$B461),'PARTICIPANT NAME LIST'!$G461=7,'PARTICIPANT NAME LIST'!$G461=8,'PARTICIPANT NAME LIST'!$G461=9,'PARTICIPANT NAME LIST'!$G461=10,'PARTICIPANT NAME LIST'!$G461=11,'PARTICIPANT NAME LIST'!$G461=12),"",'PARTICIPANT NAME LIST'!$F461)</f>
        <v/>
      </c>
      <c r="F461" s="67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LIST'!$H461))</f>
        <v/>
      </c>
      <c r="G461" s="68" t="e">
        <f>IF(AND('PARTICIPANT NAME LIST'!$G461=3,'PARTICIPANT NAME LIST'!#REF!="C"),"ü","")</f>
        <v>#REF!</v>
      </c>
      <c r="H461" s="68" t="e">
        <f>IF(AND('PARTICIPANT NAME LIST'!$G461=4,'PARTICIPANT NAME LIST'!#REF!="C"),"ü","")</f>
        <v>#REF!</v>
      </c>
      <c r="I461" s="68" t="e">
        <f>IF(AND('PARTICIPANT NAME LIST'!$G461=5,'PARTICIPANT NAME LIST'!#REF!="C"),"ü","")</f>
        <v>#REF!</v>
      </c>
      <c r="J461" s="68" t="e">
        <f>IF(AND('PARTICIPANT NAME LIST'!$G461=6,'PARTICIPANT NAME LIST'!#REF!="C"),"ü","")</f>
        <v>#REF!</v>
      </c>
      <c r="K461" s="68" t="e">
        <f>IF(AND('PARTICIPANT NAME LIST'!$G461=3,'PARTICIPANT NAME LIST'!#REF!="E"),"ü","")</f>
        <v>#REF!</v>
      </c>
      <c r="L461" s="68" t="e">
        <f>IF(AND('PARTICIPANT NAME LIST'!$G461=4,'PARTICIPANT NAME LIST'!#REF!="E"),"ü","")</f>
        <v>#REF!</v>
      </c>
      <c r="M461" s="68" t="e">
        <f>IF(AND('PARTICIPANT NAME LIST'!$G461=5,'PARTICIPANT NAME LIST'!#REF!="E"),"ü","")</f>
        <v>#REF!</v>
      </c>
      <c r="N461" s="68" t="e">
        <f>IF(AND('PARTICIPANT NAME LIST'!$G461=6,'PARTICIPANT NAME LIST'!#REF!="E"),"ü","")</f>
        <v>#REF!</v>
      </c>
      <c r="O461" s="68" t="e">
        <f>IF(AND('PARTICIPANT NAME LIST'!$G461=3,'PARTICIPANT NAME LIST'!#REF!="M"),"ü","")</f>
        <v>#REF!</v>
      </c>
      <c r="P461" s="68" t="e">
        <f>IF(AND('PARTICIPANT NAME LIST'!$G461=4,'PARTICIPANT NAME LIST'!#REF!="M"),"ü","")</f>
        <v>#REF!</v>
      </c>
      <c r="Q461" s="68" t="e">
        <f>IF(AND('PARTICIPANT NAME LIST'!$G461=5,'PARTICIPANT NAME LIST'!#REF!="M"),"ü","")</f>
        <v>#REF!</v>
      </c>
      <c r="R461" s="68" t="e">
        <f>IF(AND('PARTICIPANT NAME LIST'!$G461=6,'PARTICIPANT NAME LIST'!#REF!="M"),"ü","")</f>
        <v>#REF!</v>
      </c>
      <c r="S461" s="52"/>
      <c r="T461" s="52"/>
      <c r="U461" s="52"/>
      <c r="V461" s="52"/>
      <c r="W461" s="52"/>
      <c r="X461" s="52"/>
      <c r="Y461" s="52"/>
      <c r="Z461" s="52"/>
    </row>
    <row r="462" spans="1:26" ht="20.25" customHeight="1">
      <c r="A462" s="63" t="str">
        <f>IF(OR(ISBLANK('PARTICIPANT NAME LIST'!$B462),'PARTICIPANT NAME LIST'!G462=7,'PARTICIPANT NAME LIST'!G462=8,'PARTICIPANT NAME LIST'!G462=9,'PARTICIPANT NAME LIST'!G462=10,'PARTICIPANT NAME LIST'!G462=11,'PARTICIPANT NAME LIST'!G462=12),"",COUNTA('PARTICIPANT NAME LIST'!$B$9:$B462)-COUNTIFS('PARTICIPANT NAME LIST'!$G$9:$G462,"&gt;=7",'PARTICIPANT NAME LIST'!$G$9:$G462,"&lt;=12"))</f>
        <v/>
      </c>
      <c r="B462" s="64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LIST'!$B462))</f>
        <v/>
      </c>
      <c r="C462" s="55"/>
      <c r="D462" s="65"/>
      <c r="E462" s="66" t="str">
        <f>IF(OR(ISBLANK('PARTICIPANT NAME LIST'!$B462),'PARTICIPANT NAME LIST'!$G462=7,'PARTICIPANT NAME LIST'!$G462=8,'PARTICIPANT NAME LIST'!$G462=9,'PARTICIPANT NAME LIST'!$G462=10,'PARTICIPANT NAME LIST'!$G462=11,'PARTICIPANT NAME LIST'!$G462=12),"",'PARTICIPANT NAME LIST'!$F462)</f>
        <v/>
      </c>
      <c r="F462" s="67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LIST'!$H462))</f>
        <v/>
      </c>
      <c r="G462" s="68" t="e">
        <f>IF(AND('PARTICIPANT NAME LIST'!$G462=3,'PARTICIPANT NAME LIST'!#REF!="C"),"ü","")</f>
        <v>#REF!</v>
      </c>
      <c r="H462" s="68" t="e">
        <f>IF(AND('PARTICIPANT NAME LIST'!$G462=4,'PARTICIPANT NAME LIST'!#REF!="C"),"ü","")</f>
        <v>#REF!</v>
      </c>
      <c r="I462" s="68" t="e">
        <f>IF(AND('PARTICIPANT NAME LIST'!$G462=5,'PARTICIPANT NAME LIST'!#REF!="C"),"ü","")</f>
        <v>#REF!</v>
      </c>
      <c r="J462" s="68" t="e">
        <f>IF(AND('PARTICIPANT NAME LIST'!$G462=6,'PARTICIPANT NAME LIST'!#REF!="C"),"ü","")</f>
        <v>#REF!</v>
      </c>
      <c r="K462" s="68" t="e">
        <f>IF(AND('PARTICIPANT NAME LIST'!$G462=3,'PARTICIPANT NAME LIST'!#REF!="E"),"ü","")</f>
        <v>#REF!</v>
      </c>
      <c r="L462" s="68" t="e">
        <f>IF(AND('PARTICIPANT NAME LIST'!$G462=4,'PARTICIPANT NAME LIST'!#REF!="E"),"ü","")</f>
        <v>#REF!</v>
      </c>
      <c r="M462" s="68" t="e">
        <f>IF(AND('PARTICIPANT NAME LIST'!$G462=5,'PARTICIPANT NAME LIST'!#REF!="E"),"ü","")</f>
        <v>#REF!</v>
      </c>
      <c r="N462" s="68" t="e">
        <f>IF(AND('PARTICIPANT NAME LIST'!$G462=6,'PARTICIPANT NAME LIST'!#REF!="E"),"ü","")</f>
        <v>#REF!</v>
      </c>
      <c r="O462" s="68" t="e">
        <f>IF(AND('PARTICIPANT NAME LIST'!$G462=3,'PARTICIPANT NAME LIST'!#REF!="M"),"ü","")</f>
        <v>#REF!</v>
      </c>
      <c r="P462" s="68" t="e">
        <f>IF(AND('PARTICIPANT NAME LIST'!$G462=4,'PARTICIPANT NAME LIST'!#REF!="M"),"ü","")</f>
        <v>#REF!</v>
      </c>
      <c r="Q462" s="68" t="e">
        <f>IF(AND('PARTICIPANT NAME LIST'!$G462=5,'PARTICIPANT NAME LIST'!#REF!="M"),"ü","")</f>
        <v>#REF!</v>
      </c>
      <c r="R462" s="68" t="e">
        <f>IF(AND('PARTICIPANT NAME LIST'!$G462=6,'PARTICIPANT NAME LIST'!#REF!="M"),"ü","")</f>
        <v>#REF!</v>
      </c>
      <c r="S462" s="52"/>
      <c r="T462" s="52"/>
      <c r="U462" s="52"/>
      <c r="V462" s="52"/>
      <c r="W462" s="52"/>
      <c r="X462" s="52"/>
      <c r="Y462" s="52"/>
      <c r="Z462" s="52"/>
    </row>
    <row r="463" spans="1:26" ht="20.25" customHeight="1">
      <c r="A463" s="63" t="str">
        <f>IF(OR(ISBLANK('PARTICIPANT NAME LIST'!$B463),'PARTICIPANT NAME LIST'!G463=7,'PARTICIPANT NAME LIST'!G463=8,'PARTICIPANT NAME LIST'!G463=9,'PARTICIPANT NAME LIST'!G463=10,'PARTICIPANT NAME LIST'!G463=11,'PARTICIPANT NAME LIST'!G463=12),"",COUNTA('PARTICIPANT NAME LIST'!$B$9:$B463)-COUNTIFS('PARTICIPANT NAME LIST'!$G$9:$G463,"&gt;=7",'PARTICIPANT NAME LIST'!$G$9:$G463,"&lt;=12"))</f>
        <v/>
      </c>
      <c r="B463" s="64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LIST'!$B463))</f>
        <v/>
      </c>
      <c r="C463" s="55"/>
      <c r="D463" s="65"/>
      <c r="E463" s="66" t="str">
        <f>IF(OR(ISBLANK('PARTICIPANT NAME LIST'!$B463),'PARTICIPANT NAME LIST'!$G463=7,'PARTICIPANT NAME LIST'!$G463=8,'PARTICIPANT NAME LIST'!$G463=9,'PARTICIPANT NAME LIST'!$G463=10,'PARTICIPANT NAME LIST'!$G463=11,'PARTICIPANT NAME LIST'!$G463=12),"",'PARTICIPANT NAME LIST'!$F463)</f>
        <v/>
      </c>
      <c r="F463" s="67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LIST'!$H463))</f>
        <v/>
      </c>
      <c r="G463" s="68" t="e">
        <f>IF(AND('PARTICIPANT NAME LIST'!$G463=3,'PARTICIPANT NAME LIST'!#REF!="C"),"ü","")</f>
        <v>#REF!</v>
      </c>
      <c r="H463" s="68" t="e">
        <f>IF(AND('PARTICIPANT NAME LIST'!$G463=4,'PARTICIPANT NAME LIST'!#REF!="C"),"ü","")</f>
        <v>#REF!</v>
      </c>
      <c r="I463" s="68" t="e">
        <f>IF(AND('PARTICIPANT NAME LIST'!$G463=5,'PARTICIPANT NAME LIST'!#REF!="C"),"ü","")</f>
        <v>#REF!</v>
      </c>
      <c r="J463" s="68" t="e">
        <f>IF(AND('PARTICIPANT NAME LIST'!$G463=6,'PARTICIPANT NAME LIST'!#REF!="C"),"ü","")</f>
        <v>#REF!</v>
      </c>
      <c r="K463" s="68" t="e">
        <f>IF(AND('PARTICIPANT NAME LIST'!$G463=3,'PARTICIPANT NAME LIST'!#REF!="E"),"ü","")</f>
        <v>#REF!</v>
      </c>
      <c r="L463" s="68" t="e">
        <f>IF(AND('PARTICIPANT NAME LIST'!$G463=4,'PARTICIPANT NAME LIST'!#REF!="E"),"ü","")</f>
        <v>#REF!</v>
      </c>
      <c r="M463" s="68" t="e">
        <f>IF(AND('PARTICIPANT NAME LIST'!$G463=5,'PARTICIPANT NAME LIST'!#REF!="E"),"ü","")</f>
        <v>#REF!</v>
      </c>
      <c r="N463" s="68" t="e">
        <f>IF(AND('PARTICIPANT NAME LIST'!$G463=6,'PARTICIPANT NAME LIST'!#REF!="E"),"ü","")</f>
        <v>#REF!</v>
      </c>
      <c r="O463" s="68" t="e">
        <f>IF(AND('PARTICIPANT NAME LIST'!$G463=3,'PARTICIPANT NAME LIST'!#REF!="M"),"ü","")</f>
        <v>#REF!</v>
      </c>
      <c r="P463" s="68" t="e">
        <f>IF(AND('PARTICIPANT NAME LIST'!$G463=4,'PARTICIPANT NAME LIST'!#REF!="M"),"ü","")</f>
        <v>#REF!</v>
      </c>
      <c r="Q463" s="68" t="e">
        <f>IF(AND('PARTICIPANT NAME LIST'!$G463=5,'PARTICIPANT NAME LIST'!#REF!="M"),"ü","")</f>
        <v>#REF!</v>
      </c>
      <c r="R463" s="68" t="e">
        <f>IF(AND('PARTICIPANT NAME LIST'!$G463=6,'PARTICIPANT NAME LIST'!#REF!="M"),"ü","")</f>
        <v>#REF!</v>
      </c>
      <c r="S463" s="52"/>
      <c r="T463" s="52"/>
      <c r="U463" s="52"/>
      <c r="V463" s="52"/>
      <c r="W463" s="52"/>
      <c r="X463" s="52"/>
      <c r="Y463" s="52"/>
      <c r="Z463" s="52"/>
    </row>
    <row r="464" spans="1:26" ht="20.25" customHeight="1">
      <c r="A464" s="63" t="str">
        <f>IF(OR(ISBLANK('PARTICIPANT NAME LIST'!$B464),'PARTICIPANT NAME LIST'!G464=7,'PARTICIPANT NAME LIST'!G464=8,'PARTICIPANT NAME LIST'!G464=9,'PARTICIPANT NAME LIST'!G464=10,'PARTICIPANT NAME LIST'!G464=11,'PARTICIPANT NAME LIST'!G464=12),"",COUNTA('PARTICIPANT NAME LIST'!$B$9:$B464)-COUNTIFS('PARTICIPANT NAME LIST'!$G$9:$G464,"&gt;=7",'PARTICIPANT NAME LIST'!$G$9:$G464,"&lt;=12"))</f>
        <v/>
      </c>
      <c r="B464" s="64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LIST'!$B464))</f>
        <v/>
      </c>
      <c r="C464" s="55"/>
      <c r="D464" s="65"/>
      <c r="E464" s="66" t="str">
        <f>IF(OR(ISBLANK('PARTICIPANT NAME LIST'!$B464),'PARTICIPANT NAME LIST'!$G464=7,'PARTICIPANT NAME LIST'!$G464=8,'PARTICIPANT NAME LIST'!$G464=9,'PARTICIPANT NAME LIST'!$G464=10,'PARTICIPANT NAME LIST'!$G464=11,'PARTICIPANT NAME LIST'!$G464=12),"",'PARTICIPANT NAME LIST'!$F464)</f>
        <v/>
      </c>
      <c r="F464" s="67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LIST'!$H464))</f>
        <v/>
      </c>
      <c r="G464" s="68" t="e">
        <f>IF(AND('PARTICIPANT NAME LIST'!$G464=3,'PARTICIPANT NAME LIST'!#REF!="C"),"ü","")</f>
        <v>#REF!</v>
      </c>
      <c r="H464" s="68" t="e">
        <f>IF(AND('PARTICIPANT NAME LIST'!$G464=4,'PARTICIPANT NAME LIST'!#REF!="C"),"ü","")</f>
        <v>#REF!</v>
      </c>
      <c r="I464" s="68" t="e">
        <f>IF(AND('PARTICIPANT NAME LIST'!$G464=5,'PARTICIPANT NAME LIST'!#REF!="C"),"ü","")</f>
        <v>#REF!</v>
      </c>
      <c r="J464" s="68" t="e">
        <f>IF(AND('PARTICIPANT NAME LIST'!$G464=6,'PARTICIPANT NAME LIST'!#REF!="C"),"ü","")</f>
        <v>#REF!</v>
      </c>
      <c r="K464" s="68" t="e">
        <f>IF(AND('PARTICIPANT NAME LIST'!$G464=3,'PARTICIPANT NAME LIST'!#REF!="E"),"ü","")</f>
        <v>#REF!</v>
      </c>
      <c r="L464" s="68" t="e">
        <f>IF(AND('PARTICIPANT NAME LIST'!$G464=4,'PARTICIPANT NAME LIST'!#REF!="E"),"ü","")</f>
        <v>#REF!</v>
      </c>
      <c r="M464" s="68" t="e">
        <f>IF(AND('PARTICIPANT NAME LIST'!$G464=5,'PARTICIPANT NAME LIST'!#REF!="E"),"ü","")</f>
        <v>#REF!</v>
      </c>
      <c r="N464" s="68" t="e">
        <f>IF(AND('PARTICIPANT NAME LIST'!$G464=6,'PARTICIPANT NAME LIST'!#REF!="E"),"ü","")</f>
        <v>#REF!</v>
      </c>
      <c r="O464" s="68" t="e">
        <f>IF(AND('PARTICIPANT NAME LIST'!$G464=3,'PARTICIPANT NAME LIST'!#REF!="M"),"ü","")</f>
        <v>#REF!</v>
      </c>
      <c r="P464" s="68" t="e">
        <f>IF(AND('PARTICIPANT NAME LIST'!$G464=4,'PARTICIPANT NAME LIST'!#REF!="M"),"ü","")</f>
        <v>#REF!</v>
      </c>
      <c r="Q464" s="68" t="e">
        <f>IF(AND('PARTICIPANT NAME LIST'!$G464=5,'PARTICIPANT NAME LIST'!#REF!="M"),"ü","")</f>
        <v>#REF!</v>
      </c>
      <c r="R464" s="68" t="e">
        <f>IF(AND('PARTICIPANT NAME LIST'!$G464=6,'PARTICIPANT NAME LIST'!#REF!="M"),"ü","")</f>
        <v>#REF!</v>
      </c>
      <c r="S464" s="52"/>
      <c r="T464" s="52"/>
      <c r="U464" s="52"/>
      <c r="V464" s="52"/>
      <c r="W464" s="52"/>
      <c r="X464" s="52"/>
      <c r="Y464" s="52"/>
      <c r="Z464" s="52"/>
    </row>
    <row r="465" spans="1:26" ht="20.25" customHeight="1">
      <c r="A465" s="63" t="str">
        <f>IF(OR(ISBLANK('PARTICIPANT NAME LIST'!$B465),'PARTICIPANT NAME LIST'!G465=7,'PARTICIPANT NAME LIST'!G465=8,'PARTICIPANT NAME LIST'!G465=9,'PARTICIPANT NAME LIST'!G465=10,'PARTICIPANT NAME LIST'!G465=11,'PARTICIPANT NAME LIST'!G465=12),"",COUNTA('PARTICIPANT NAME LIST'!$B$9:$B465)-COUNTIFS('PARTICIPANT NAME LIST'!$G$9:$G465,"&gt;=7",'PARTICIPANT NAME LIST'!$G$9:$G465,"&lt;=12"))</f>
        <v/>
      </c>
      <c r="B465" s="64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LIST'!$B465))</f>
        <v/>
      </c>
      <c r="C465" s="55"/>
      <c r="D465" s="65"/>
      <c r="E465" s="66" t="str">
        <f>IF(OR(ISBLANK('PARTICIPANT NAME LIST'!$B465),'PARTICIPANT NAME LIST'!$G465=7,'PARTICIPANT NAME LIST'!$G465=8,'PARTICIPANT NAME LIST'!$G465=9,'PARTICIPANT NAME LIST'!$G465=10,'PARTICIPANT NAME LIST'!$G465=11,'PARTICIPANT NAME LIST'!$G465=12),"",'PARTICIPANT NAME LIST'!$F465)</f>
        <v/>
      </c>
      <c r="F465" s="67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LIST'!$H465))</f>
        <v/>
      </c>
      <c r="G465" s="68" t="e">
        <f>IF(AND('PARTICIPANT NAME LIST'!$G465=3,'PARTICIPANT NAME LIST'!#REF!="C"),"ü","")</f>
        <v>#REF!</v>
      </c>
      <c r="H465" s="68" t="e">
        <f>IF(AND('PARTICIPANT NAME LIST'!$G465=4,'PARTICIPANT NAME LIST'!#REF!="C"),"ü","")</f>
        <v>#REF!</v>
      </c>
      <c r="I465" s="68" t="e">
        <f>IF(AND('PARTICIPANT NAME LIST'!$G465=5,'PARTICIPANT NAME LIST'!#REF!="C"),"ü","")</f>
        <v>#REF!</v>
      </c>
      <c r="J465" s="68" t="e">
        <f>IF(AND('PARTICIPANT NAME LIST'!$G465=6,'PARTICIPANT NAME LIST'!#REF!="C"),"ü","")</f>
        <v>#REF!</v>
      </c>
      <c r="K465" s="68" t="e">
        <f>IF(AND('PARTICIPANT NAME LIST'!$G465=3,'PARTICIPANT NAME LIST'!#REF!="E"),"ü","")</f>
        <v>#REF!</v>
      </c>
      <c r="L465" s="68" t="e">
        <f>IF(AND('PARTICIPANT NAME LIST'!$G465=4,'PARTICIPANT NAME LIST'!#REF!="E"),"ü","")</f>
        <v>#REF!</v>
      </c>
      <c r="M465" s="68" t="e">
        <f>IF(AND('PARTICIPANT NAME LIST'!$G465=5,'PARTICIPANT NAME LIST'!#REF!="E"),"ü","")</f>
        <v>#REF!</v>
      </c>
      <c r="N465" s="68" t="e">
        <f>IF(AND('PARTICIPANT NAME LIST'!$G465=6,'PARTICIPANT NAME LIST'!#REF!="E"),"ü","")</f>
        <v>#REF!</v>
      </c>
      <c r="O465" s="68" t="e">
        <f>IF(AND('PARTICIPANT NAME LIST'!$G465=3,'PARTICIPANT NAME LIST'!#REF!="M"),"ü","")</f>
        <v>#REF!</v>
      </c>
      <c r="P465" s="68" t="e">
        <f>IF(AND('PARTICIPANT NAME LIST'!$G465=4,'PARTICIPANT NAME LIST'!#REF!="M"),"ü","")</f>
        <v>#REF!</v>
      </c>
      <c r="Q465" s="68" t="e">
        <f>IF(AND('PARTICIPANT NAME LIST'!$G465=5,'PARTICIPANT NAME LIST'!#REF!="M"),"ü","")</f>
        <v>#REF!</v>
      </c>
      <c r="R465" s="68" t="e">
        <f>IF(AND('PARTICIPANT NAME LIST'!$G465=6,'PARTICIPANT NAME LIST'!#REF!="M"),"ü","")</f>
        <v>#REF!</v>
      </c>
      <c r="S465" s="52"/>
      <c r="T465" s="52"/>
      <c r="U465" s="52"/>
      <c r="V465" s="52"/>
      <c r="W465" s="52"/>
      <c r="X465" s="52"/>
      <c r="Y465" s="52"/>
      <c r="Z465" s="52"/>
    </row>
    <row r="466" spans="1:26" ht="20.25" customHeight="1">
      <c r="A466" s="63" t="str">
        <f>IF(OR(ISBLANK('PARTICIPANT NAME LIST'!$B466),'PARTICIPANT NAME LIST'!G466=7,'PARTICIPANT NAME LIST'!G466=8,'PARTICIPANT NAME LIST'!G466=9,'PARTICIPANT NAME LIST'!G466=10,'PARTICIPANT NAME LIST'!G466=11,'PARTICIPANT NAME LIST'!G466=12),"",COUNTA('PARTICIPANT NAME LIST'!$B$9:$B466)-COUNTIFS('PARTICIPANT NAME LIST'!$G$9:$G466,"&gt;=7",'PARTICIPANT NAME LIST'!$G$9:$G466,"&lt;=12"))</f>
        <v/>
      </c>
      <c r="B466" s="64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LIST'!$B466))</f>
        <v/>
      </c>
      <c r="C466" s="55"/>
      <c r="D466" s="65"/>
      <c r="E466" s="66" t="str">
        <f>IF(OR(ISBLANK('PARTICIPANT NAME LIST'!$B466),'PARTICIPANT NAME LIST'!$G466=7,'PARTICIPANT NAME LIST'!$G466=8,'PARTICIPANT NAME LIST'!$G466=9,'PARTICIPANT NAME LIST'!$G466=10,'PARTICIPANT NAME LIST'!$G466=11,'PARTICIPANT NAME LIST'!$G466=12),"",'PARTICIPANT NAME LIST'!$F466)</f>
        <v/>
      </c>
      <c r="F466" s="67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LIST'!$H466))</f>
        <v/>
      </c>
      <c r="G466" s="68" t="e">
        <f>IF(AND('PARTICIPANT NAME LIST'!$G466=3,'PARTICIPANT NAME LIST'!#REF!="C"),"ü","")</f>
        <v>#REF!</v>
      </c>
      <c r="H466" s="68" t="e">
        <f>IF(AND('PARTICIPANT NAME LIST'!$G466=4,'PARTICIPANT NAME LIST'!#REF!="C"),"ü","")</f>
        <v>#REF!</v>
      </c>
      <c r="I466" s="68" t="e">
        <f>IF(AND('PARTICIPANT NAME LIST'!$G466=5,'PARTICIPANT NAME LIST'!#REF!="C"),"ü","")</f>
        <v>#REF!</v>
      </c>
      <c r="J466" s="68" t="e">
        <f>IF(AND('PARTICIPANT NAME LIST'!$G466=6,'PARTICIPANT NAME LIST'!#REF!="C"),"ü","")</f>
        <v>#REF!</v>
      </c>
      <c r="K466" s="68" t="e">
        <f>IF(AND('PARTICIPANT NAME LIST'!$G466=3,'PARTICIPANT NAME LIST'!#REF!="E"),"ü","")</f>
        <v>#REF!</v>
      </c>
      <c r="L466" s="68" t="e">
        <f>IF(AND('PARTICIPANT NAME LIST'!$G466=4,'PARTICIPANT NAME LIST'!#REF!="E"),"ü","")</f>
        <v>#REF!</v>
      </c>
      <c r="M466" s="68" t="e">
        <f>IF(AND('PARTICIPANT NAME LIST'!$G466=5,'PARTICIPANT NAME LIST'!#REF!="E"),"ü","")</f>
        <v>#REF!</v>
      </c>
      <c r="N466" s="68" t="e">
        <f>IF(AND('PARTICIPANT NAME LIST'!$G466=6,'PARTICIPANT NAME LIST'!#REF!="E"),"ü","")</f>
        <v>#REF!</v>
      </c>
      <c r="O466" s="68" t="e">
        <f>IF(AND('PARTICIPANT NAME LIST'!$G466=3,'PARTICIPANT NAME LIST'!#REF!="M"),"ü","")</f>
        <v>#REF!</v>
      </c>
      <c r="P466" s="68" t="e">
        <f>IF(AND('PARTICIPANT NAME LIST'!$G466=4,'PARTICIPANT NAME LIST'!#REF!="M"),"ü","")</f>
        <v>#REF!</v>
      </c>
      <c r="Q466" s="68" t="e">
        <f>IF(AND('PARTICIPANT NAME LIST'!$G466=5,'PARTICIPANT NAME LIST'!#REF!="M"),"ü","")</f>
        <v>#REF!</v>
      </c>
      <c r="R466" s="68" t="e">
        <f>IF(AND('PARTICIPANT NAME LIST'!$G466=6,'PARTICIPANT NAME LIST'!#REF!="M"),"ü","")</f>
        <v>#REF!</v>
      </c>
      <c r="S466" s="52"/>
      <c r="T466" s="52"/>
      <c r="U466" s="52"/>
      <c r="V466" s="52"/>
      <c r="W466" s="52"/>
      <c r="X466" s="52"/>
      <c r="Y466" s="52"/>
      <c r="Z466" s="52"/>
    </row>
    <row r="467" spans="1:26" ht="20.25" customHeight="1">
      <c r="A467" s="63" t="str">
        <f>IF(OR(ISBLANK('PARTICIPANT NAME LIST'!$B467),'PARTICIPANT NAME LIST'!G467=7,'PARTICIPANT NAME LIST'!G467=8,'PARTICIPANT NAME LIST'!G467=9,'PARTICIPANT NAME LIST'!G467=10,'PARTICIPANT NAME LIST'!G467=11,'PARTICIPANT NAME LIST'!G467=12),"",COUNTA('PARTICIPANT NAME LIST'!$B$9:$B467)-COUNTIFS('PARTICIPANT NAME LIST'!$G$9:$G467,"&gt;=7",'PARTICIPANT NAME LIST'!$G$9:$G467,"&lt;=12"))</f>
        <v/>
      </c>
      <c r="B467" s="64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LIST'!$B467))</f>
        <v/>
      </c>
      <c r="C467" s="55"/>
      <c r="D467" s="65"/>
      <c r="E467" s="66" t="str">
        <f>IF(OR(ISBLANK('PARTICIPANT NAME LIST'!$B467),'PARTICIPANT NAME LIST'!$G467=7,'PARTICIPANT NAME LIST'!$G467=8,'PARTICIPANT NAME LIST'!$G467=9,'PARTICIPANT NAME LIST'!$G467=10,'PARTICIPANT NAME LIST'!$G467=11,'PARTICIPANT NAME LIST'!$G467=12),"",'PARTICIPANT NAME LIST'!$F467)</f>
        <v/>
      </c>
      <c r="F467" s="67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LIST'!$H467))</f>
        <v/>
      </c>
      <c r="G467" s="68" t="e">
        <f>IF(AND('PARTICIPANT NAME LIST'!$G467=3,'PARTICIPANT NAME LIST'!#REF!="C"),"ü","")</f>
        <v>#REF!</v>
      </c>
      <c r="H467" s="68" t="e">
        <f>IF(AND('PARTICIPANT NAME LIST'!$G467=4,'PARTICIPANT NAME LIST'!#REF!="C"),"ü","")</f>
        <v>#REF!</v>
      </c>
      <c r="I467" s="68" t="e">
        <f>IF(AND('PARTICIPANT NAME LIST'!$G467=5,'PARTICIPANT NAME LIST'!#REF!="C"),"ü","")</f>
        <v>#REF!</v>
      </c>
      <c r="J467" s="68" t="e">
        <f>IF(AND('PARTICIPANT NAME LIST'!$G467=6,'PARTICIPANT NAME LIST'!#REF!="C"),"ü","")</f>
        <v>#REF!</v>
      </c>
      <c r="K467" s="68" t="e">
        <f>IF(AND('PARTICIPANT NAME LIST'!$G467=3,'PARTICIPANT NAME LIST'!#REF!="E"),"ü","")</f>
        <v>#REF!</v>
      </c>
      <c r="L467" s="68" t="e">
        <f>IF(AND('PARTICIPANT NAME LIST'!$G467=4,'PARTICIPANT NAME LIST'!#REF!="E"),"ü","")</f>
        <v>#REF!</v>
      </c>
      <c r="M467" s="68" t="e">
        <f>IF(AND('PARTICIPANT NAME LIST'!$G467=5,'PARTICIPANT NAME LIST'!#REF!="E"),"ü","")</f>
        <v>#REF!</v>
      </c>
      <c r="N467" s="68" t="e">
        <f>IF(AND('PARTICIPANT NAME LIST'!$G467=6,'PARTICIPANT NAME LIST'!#REF!="E"),"ü","")</f>
        <v>#REF!</v>
      </c>
      <c r="O467" s="68" t="e">
        <f>IF(AND('PARTICIPANT NAME LIST'!$G467=3,'PARTICIPANT NAME LIST'!#REF!="M"),"ü","")</f>
        <v>#REF!</v>
      </c>
      <c r="P467" s="68" t="e">
        <f>IF(AND('PARTICIPANT NAME LIST'!$G467=4,'PARTICIPANT NAME LIST'!#REF!="M"),"ü","")</f>
        <v>#REF!</v>
      </c>
      <c r="Q467" s="68" t="e">
        <f>IF(AND('PARTICIPANT NAME LIST'!$G467=5,'PARTICIPANT NAME LIST'!#REF!="M"),"ü","")</f>
        <v>#REF!</v>
      </c>
      <c r="R467" s="68" t="e">
        <f>IF(AND('PARTICIPANT NAME LIST'!$G467=6,'PARTICIPANT NAME LIST'!#REF!="M"),"ü","")</f>
        <v>#REF!</v>
      </c>
      <c r="S467" s="52"/>
      <c r="T467" s="52"/>
      <c r="U467" s="52"/>
      <c r="V467" s="52"/>
      <c r="W467" s="52"/>
      <c r="X467" s="52"/>
      <c r="Y467" s="52"/>
      <c r="Z467" s="52"/>
    </row>
    <row r="468" spans="1:26" ht="20.25" customHeight="1">
      <c r="A468" s="63" t="str">
        <f>IF(OR(ISBLANK('PARTICIPANT NAME LIST'!$B468),'PARTICIPANT NAME LIST'!G468=7,'PARTICIPANT NAME LIST'!G468=8,'PARTICIPANT NAME LIST'!G468=9,'PARTICIPANT NAME LIST'!G468=10,'PARTICIPANT NAME LIST'!G468=11,'PARTICIPANT NAME LIST'!G468=12),"",COUNTA('PARTICIPANT NAME LIST'!$B$9:$B468)-COUNTIFS('PARTICIPANT NAME LIST'!$G$9:$G468,"&gt;=7",'PARTICIPANT NAME LIST'!$G$9:$G468,"&lt;=12"))</f>
        <v/>
      </c>
      <c r="B468" s="64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LIST'!$B468))</f>
        <v/>
      </c>
      <c r="C468" s="55"/>
      <c r="D468" s="65"/>
      <c r="E468" s="66" t="str">
        <f>IF(OR(ISBLANK('PARTICIPANT NAME LIST'!$B468),'PARTICIPANT NAME LIST'!$G468=7,'PARTICIPANT NAME LIST'!$G468=8,'PARTICIPANT NAME LIST'!$G468=9,'PARTICIPANT NAME LIST'!$G468=10,'PARTICIPANT NAME LIST'!$G468=11,'PARTICIPANT NAME LIST'!$G468=12),"",'PARTICIPANT NAME LIST'!$F468)</f>
        <v/>
      </c>
      <c r="F468" s="67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LIST'!$H468))</f>
        <v/>
      </c>
      <c r="G468" s="68" t="e">
        <f>IF(AND('PARTICIPANT NAME LIST'!$G468=3,'PARTICIPANT NAME LIST'!#REF!="C"),"ü","")</f>
        <v>#REF!</v>
      </c>
      <c r="H468" s="68" t="e">
        <f>IF(AND('PARTICIPANT NAME LIST'!$G468=4,'PARTICIPANT NAME LIST'!#REF!="C"),"ü","")</f>
        <v>#REF!</v>
      </c>
      <c r="I468" s="68" t="e">
        <f>IF(AND('PARTICIPANT NAME LIST'!$G468=5,'PARTICIPANT NAME LIST'!#REF!="C"),"ü","")</f>
        <v>#REF!</v>
      </c>
      <c r="J468" s="68" t="e">
        <f>IF(AND('PARTICIPANT NAME LIST'!$G468=6,'PARTICIPANT NAME LIST'!#REF!="C"),"ü","")</f>
        <v>#REF!</v>
      </c>
      <c r="K468" s="68" t="e">
        <f>IF(AND('PARTICIPANT NAME LIST'!$G468=3,'PARTICIPANT NAME LIST'!#REF!="E"),"ü","")</f>
        <v>#REF!</v>
      </c>
      <c r="L468" s="68" t="e">
        <f>IF(AND('PARTICIPANT NAME LIST'!$G468=4,'PARTICIPANT NAME LIST'!#REF!="E"),"ü","")</f>
        <v>#REF!</v>
      </c>
      <c r="M468" s="68" t="e">
        <f>IF(AND('PARTICIPANT NAME LIST'!$G468=5,'PARTICIPANT NAME LIST'!#REF!="E"),"ü","")</f>
        <v>#REF!</v>
      </c>
      <c r="N468" s="68" t="e">
        <f>IF(AND('PARTICIPANT NAME LIST'!$G468=6,'PARTICIPANT NAME LIST'!#REF!="E"),"ü","")</f>
        <v>#REF!</v>
      </c>
      <c r="O468" s="68" t="e">
        <f>IF(AND('PARTICIPANT NAME LIST'!$G468=3,'PARTICIPANT NAME LIST'!#REF!="M"),"ü","")</f>
        <v>#REF!</v>
      </c>
      <c r="P468" s="68" t="e">
        <f>IF(AND('PARTICIPANT NAME LIST'!$G468=4,'PARTICIPANT NAME LIST'!#REF!="M"),"ü","")</f>
        <v>#REF!</v>
      </c>
      <c r="Q468" s="68" t="e">
        <f>IF(AND('PARTICIPANT NAME LIST'!$G468=5,'PARTICIPANT NAME LIST'!#REF!="M"),"ü","")</f>
        <v>#REF!</v>
      </c>
      <c r="R468" s="68" t="e">
        <f>IF(AND('PARTICIPANT NAME LIST'!$G468=6,'PARTICIPANT NAME LIST'!#REF!="M"),"ü","")</f>
        <v>#REF!</v>
      </c>
      <c r="S468" s="52"/>
      <c r="T468" s="52"/>
      <c r="U468" s="52"/>
      <c r="V468" s="52"/>
      <c r="W468" s="52"/>
      <c r="X468" s="52"/>
      <c r="Y468" s="52"/>
      <c r="Z468" s="52"/>
    </row>
    <row r="469" spans="1:26" ht="20.25" customHeight="1">
      <c r="A469" s="63" t="str">
        <f>IF(OR(ISBLANK('PARTICIPANT NAME LIST'!$B469),'PARTICIPANT NAME LIST'!G469=7,'PARTICIPANT NAME LIST'!G469=8,'PARTICIPANT NAME LIST'!G469=9,'PARTICIPANT NAME LIST'!G469=10,'PARTICIPANT NAME LIST'!G469=11,'PARTICIPANT NAME LIST'!G469=12),"",COUNTA('PARTICIPANT NAME LIST'!$B$9:$B469)-COUNTIFS('PARTICIPANT NAME LIST'!$G$9:$G469,"&gt;=7",'PARTICIPANT NAME LIST'!$G$9:$G469,"&lt;=12"))</f>
        <v/>
      </c>
      <c r="B469" s="64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LIST'!$B469))</f>
        <v/>
      </c>
      <c r="C469" s="55"/>
      <c r="D469" s="65"/>
      <c r="E469" s="66" t="str">
        <f>IF(OR(ISBLANK('PARTICIPANT NAME LIST'!$B469),'PARTICIPANT NAME LIST'!$G469=7,'PARTICIPANT NAME LIST'!$G469=8,'PARTICIPANT NAME LIST'!$G469=9,'PARTICIPANT NAME LIST'!$G469=10,'PARTICIPANT NAME LIST'!$G469=11,'PARTICIPANT NAME LIST'!$G469=12),"",'PARTICIPANT NAME LIST'!$F469)</f>
        <v/>
      </c>
      <c r="F469" s="67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LIST'!$H469))</f>
        <v/>
      </c>
      <c r="G469" s="68" t="e">
        <f>IF(AND('PARTICIPANT NAME LIST'!$G469=3,'PARTICIPANT NAME LIST'!#REF!="C"),"ü","")</f>
        <v>#REF!</v>
      </c>
      <c r="H469" s="68" t="e">
        <f>IF(AND('PARTICIPANT NAME LIST'!$G469=4,'PARTICIPANT NAME LIST'!#REF!="C"),"ü","")</f>
        <v>#REF!</v>
      </c>
      <c r="I469" s="68" t="e">
        <f>IF(AND('PARTICIPANT NAME LIST'!$G469=5,'PARTICIPANT NAME LIST'!#REF!="C"),"ü","")</f>
        <v>#REF!</v>
      </c>
      <c r="J469" s="68" t="e">
        <f>IF(AND('PARTICIPANT NAME LIST'!$G469=6,'PARTICIPANT NAME LIST'!#REF!="C"),"ü","")</f>
        <v>#REF!</v>
      </c>
      <c r="K469" s="68" t="e">
        <f>IF(AND('PARTICIPANT NAME LIST'!$G469=3,'PARTICIPANT NAME LIST'!#REF!="E"),"ü","")</f>
        <v>#REF!</v>
      </c>
      <c r="L469" s="68" t="e">
        <f>IF(AND('PARTICIPANT NAME LIST'!$G469=4,'PARTICIPANT NAME LIST'!#REF!="E"),"ü","")</f>
        <v>#REF!</v>
      </c>
      <c r="M469" s="68" t="e">
        <f>IF(AND('PARTICIPANT NAME LIST'!$G469=5,'PARTICIPANT NAME LIST'!#REF!="E"),"ü","")</f>
        <v>#REF!</v>
      </c>
      <c r="N469" s="68" t="e">
        <f>IF(AND('PARTICIPANT NAME LIST'!$G469=6,'PARTICIPANT NAME LIST'!#REF!="E"),"ü","")</f>
        <v>#REF!</v>
      </c>
      <c r="O469" s="68" t="e">
        <f>IF(AND('PARTICIPANT NAME LIST'!$G469=3,'PARTICIPANT NAME LIST'!#REF!="M"),"ü","")</f>
        <v>#REF!</v>
      </c>
      <c r="P469" s="68" t="e">
        <f>IF(AND('PARTICIPANT NAME LIST'!$G469=4,'PARTICIPANT NAME LIST'!#REF!="M"),"ü","")</f>
        <v>#REF!</v>
      </c>
      <c r="Q469" s="68" t="e">
        <f>IF(AND('PARTICIPANT NAME LIST'!$G469=5,'PARTICIPANT NAME LIST'!#REF!="M"),"ü","")</f>
        <v>#REF!</v>
      </c>
      <c r="R469" s="68" t="e">
        <f>IF(AND('PARTICIPANT NAME LIST'!$G469=6,'PARTICIPANT NAME LIST'!#REF!="M"),"ü","")</f>
        <v>#REF!</v>
      </c>
      <c r="S469" s="52"/>
      <c r="T469" s="52"/>
      <c r="U469" s="52"/>
      <c r="V469" s="52"/>
      <c r="W469" s="52"/>
      <c r="X469" s="52"/>
      <c r="Y469" s="52"/>
      <c r="Z469" s="52"/>
    </row>
    <row r="470" spans="1:26" ht="20.25" customHeight="1">
      <c r="A470" s="63" t="str">
        <f>IF(OR(ISBLANK('PARTICIPANT NAME LIST'!$B470),'PARTICIPANT NAME LIST'!G470=7,'PARTICIPANT NAME LIST'!G470=8,'PARTICIPANT NAME LIST'!G470=9,'PARTICIPANT NAME LIST'!G470=10,'PARTICIPANT NAME LIST'!G470=11,'PARTICIPANT NAME LIST'!G470=12),"",COUNTA('PARTICIPANT NAME LIST'!$B$9:$B470)-COUNTIFS('PARTICIPANT NAME LIST'!$G$9:$G470,"&gt;=7",'PARTICIPANT NAME LIST'!$G$9:$G470,"&lt;=12"))</f>
        <v/>
      </c>
      <c r="B470" s="64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LIST'!$B470))</f>
        <v/>
      </c>
      <c r="C470" s="55"/>
      <c r="D470" s="65"/>
      <c r="E470" s="66" t="str">
        <f>IF(OR(ISBLANK('PARTICIPANT NAME LIST'!$B470),'PARTICIPANT NAME LIST'!$G470=7,'PARTICIPANT NAME LIST'!$G470=8,'PARTICIPANT NAME LIST'!$G470=9,'PARTICIPANT NAME LIST'!$G470=10,'PARTICIPANT NAME LIST'!$G470=11,'PARTICIPANT NAME LIST'!$G470=12),"",'PARTICIPANT NAME LIST'!$F470)</f>
        <v/>
      </c>
      <c r="F470" s="67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LIST'!$H470))</f>
        <v/>
      </c>
      <c r="G470" s="68" t="e">
        <f>IF(AND('PARTICIPANT NAME LIST'!$G470=3,'PARTICIPANT NAME LIST'!#REF!="C"),"ü","")</f>
        <v>#REF!</v>
      </c>
      <c r="H470" s="68" t="e">
        <f>IF(AND('PARTICIPANT NAME LIST'!$G470=4,'PARTICIPANT NAME LIST'!#REF!="C"),"ü","")</f>
        <v>#REF!</v>
      </c>
      <c r="I470" s="68" t="e">
        <f>IF(AND('PARTICIPANT NAME LIST'!$G470=5,'PARTICIPANT NAME LIST'!#REF!="C"),"ü","")</f>
        <v>#REF!</v>
      </c>
      <c r="J470" s="68" t="e">
        <f>IF(AND('PARTICIPANT NAME LIST'!$G470=6,'PARTICIPANT NAME LIST'!#REF!="C"),"ü","")</f>
        <v>#REF!</v>
      </c>
      <c r="K470" s="68" t="e">
        <f>IF(AND('PARTICIPANT NAME LIST'!$G470=3,'PARTICIPANT NAME LIST'!#REF!="E"),"ü","")</f>
        <v>#REF!</v>
      </c>
      <c r="L470" s="68" t="e">
        <f>IF(AND('PARTICIPANT NAME LIST'!$G470=4,'PARTICIPANT NAME LIST'!#REF!="E"),"ü","")</f>
        <v>#REF!</v>
      </c>
      <c r="M470" s="68" t="e">
        <f>IF(AND('PARTICIPANT NAME LIST'!$G470=5,'PARTICIPANT NAME LIST'!#REF!="E"),"ü","")</f>
        <v>#REF!</v>
      </c>
      <c r="N470" s="68" t="e">
        <f>IF(AND('PARTICIPANT NAME LIST'!$G470=6,'PARTICIPANT NAME LIST'!#REF!="E"),"ü","")</f>
        <v>#REF!</v>
      </c>
      <c r="O470" s="68" t="e">
        <f>IF(AND('PARTICIPANT NAME LIST'!$G470=3,'PARTICIPANT NAME LIST'!#REF!="M"),"ü","")</f>
        <v>#REF!</v>
      </c>
      <c r="P470" s="68" t="e">
        <f>IF(AND('PARTICIPANT NAME LIST'!$G470=4,'PARTICIPANT NAME LIST'!#REF!="M"),"ü","")</f>
        <v>#REF!</v>
      </c>
      <c r="Q470" s="68" t="e">
        <f>IF(AND('PARTICIPANT NAME LIST'!$G470=5,'PARTICIPANT NAME LIST'!#REF!="M"),"ü","")</f>
        <v>#REF!</v>
      </c>
      <c r="R470" s="68" t="e">
        <f>IF(AND('PARTICIPANT NAME LIST'!$G470=6,'PARTICIPANT NAME LIST'!#REF!="M"),"ü","")</f>
        <v>#REF!</v>
      </c>
      <c r="S470" s="52"/>
      <c r="T470" s="52"/>
      <c r="U470" s="52"/>
      <c r="V470" s="52"/>
      <c r="W470" s="52"/>
      <c r="X470" s="52"/>
      <c r="Y470" s="52"/>
      <c r="Z470" s="52"/>
    </row>
    <row r="471" spans="1:26" ht="20.25" customHeight="1">
      <c r="A471" s="63" t="str">
        <f>IF(OR(ISBLANK('PARTICIPANT NAME LIST'!$B471),'PARTICIPANT NAME LIST'!G471=7,'PARTICIPANT NAME LIST'!G471=8,'PARTICIPANT NAME LIST'!G471=9,'PARTICIPANT NAME LIST'!G471=10,'PARTICIPANT NAME LIST'!G471=11,'PARTICIPANT NAME LIST'!G471=12),"",COUNTA('PARTICIPANT NAME LIST'!$B$9:$B471)-COUNTIFS('PARTICIPANT NAME LIST'!$G$9:$G471,"&gt;=7",'PARTICIPANT NAME LIST'!$G$9:$G471,"&lt;=12"))</f>
        <v/>
      </c>
      <c r="B471" s="64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LIST'!$B471))</f>
        <v/>
      </c>
      <c r="C471" s="55"/>
      <c r="D471" s="65"/>
      <c r="E471" s="66" t="str">
        <f>IF(OR(ISBLANK('PARTICIPANT NAME LIST'!$B471),'PARTICIPANT NAME LIST'!$G471=7,'PARTICIPANT NAME LIST'!$G471=8,'PARTICIPANT NAME LIST'!$G471=9,'PARTICIPANT NAME LIST'!$G471=10,'PARTICIPANT NAME LIST'!$G471=11,'PARTICIPANT NAME LIST'!$G471=12),"",'PARTICIPANT NAME LIST'!$F471)</f>
        <v/>
      </c>
      <c r="F471" s="67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LIST'!$H471))</f>
        <v/>
      </c>
      <c r="G471" s="68" t="e">
        <f>IF(AND('PARTICIPANT NAME LIST'!$G471=3,'PARTICIPANT NAME LIST'!#REF!="C"),"ü","")</f>
        <v>#REF!</v>
      </c>
      <c r="H471" s="68" t="e">
        <f>IF(AND('PARTICIPANT NAME LIST'!$G471=4,'PARTICIPANT NAME LIST'!#REF!="C"),"ü","")</f>
        <v>#REF!</v>
      </c>
      <c r="I471" s="68" t="e">
        <f>IF(AND('PARTICIPANT NAME LIST'!$G471=5,'PARTICIPANT NAME LIST'!#REF!="C"),"ü","")</f>
        <v>#REF!</v>
      </c>
      <c r="J471" s="68" t="e">
        <f>IF(AND('PARTICIPANT NAME LIST'!$G471=6,'PARTICIPANT NAME LIST'!#REF!="C"),"ü","")</f>
        <v>#REF!</v>
      </c>
      <c r="K471" s="68" t="e">
        <f>IF(AND('PARTICIPANT NAME LIST'!$G471=3,'PARTICIPANT NAME LIST'!#REF!="E"),"ü","")</f>
        <v>#REF!</v>
      </c>
      <c r="L471" s="68" t="e">
        <f>IF(AND('PARTICIPANT NAME LIST'!$G471=4,'PARTICIPANT NAME LIST'!#REF!="E"),"ü","")</f>
        <v>#REF!</v>
      </c>
      <c r="M471" s="68" t="e">
        <f>IF(AND('PARTICIPANT NAME LIST'!$G471=5,'PARTICIPANT NAME LIST'!#REF!="E"),"ü","")</f>
        <v>#REF!</v>
      </c>
      <c r="N471" s="68" t="e">
        <f>IF(AND('PARTICIPANT NAME LIST'!$G471=6,'PARTICIPANT NAME LIST'!#REF!="E"),"ü","")</f>
        <v>#REF!</v>
      </c>
      <c r="O471" s="68" t="e">
        <f>IF(AND('PARTICIPANT NAME LIST'!$G471=3,'PARTICIPANT NAME LIST'!#REF!="M"),"ü","")</f>
        <v>#REF!</v>
      </c>
      <c r="P471" s="68" t="e">
        <f>IF(AND('PARTICIPANT NAME LIST'!$G471=4,'PARTICIPANT NAME LIST'!#REF!="M"),"ü","")</f>
        <v>#REF!</v>
      </c>
      <c r="Q471" s="68" t="e">
        <f>IF(AND('PARTICIPANT NAME LIST'!$G471=5,'PARTICIPANT NAME LIST'!#REF!="M"),"ü","")</f>
        <v>#REF!</v>
      </c>
      <c r="R471" s="68" t="e">
        <f>IF(AND('PARTICIPANT NAME LIST'!$G471=6,'PARTICIPANT NAME LIST'!#REF!="M"),"ü","")</f>
        <v>#REF!</v>
      </c>
      <c r="S471" s="52"/>
      <c r="T471" s="52"/>
      <c r="U471" s="52"/>
      <c r="V471" s="52"/>
      <c r="W471" s="52"/>
      <c r="X471" s="52"/>
      <c r="Y471" s="52"/>
      <c r="Z471" s="52"/>
    </row>
    <row r="472" spans="1:26" ht="20.25" customHeight="1">
      <c r="A472" s="63" t="str">
        <f>IF(OR(ISBLANK('PARTICIPANT NAME LIST'!$B472),'PARTICIPANT NAME LIST'!G472=7,'PARTICIPANT NAME LIST'!G472=8,'PARTICIPANT NAME LIST'!G472=9,'PARTICIPANT NAME LIST'!G472=10,'PARTICIPANT NAME LIST'!G472=11,'PARTICIPANT NAME LIST'!G472=12),"",COUNTA('PARTICIPANT NAME LIST'!$B$9:$B472)-COUNTIFS('PARTICIPANT NAME LIST'!$G$9:$G472,"&gt;=7",'PARTICIPANT NAME LIST'!$G$9:$G472,"&lt;=12"))</f>
        <v/>
      </c>
      <c r="B472" s="64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LIST'!$B472))</f>
        <v/>
      </c>
      <c r="C472" s="55"/>
      <c r="D472" s="65"/>
      <c r="E472" s="66" t="str">
        <f>IF(OR(ISBLANK('PARTICIPANT NAME LIST'!$B472),'PARTICIPANT NAME LIST'!$G472=7,'PARTICIPANT NAME LIST'!$G472=8,'PARTICIPANT NAME LIST'!$G472=9,'PARTICIPANT NAME LIST'!$G472=10,'PARTICIPANT NAME LIST'!$G472=11,'PARTICIPANT NAME LIST'!$G472=12),"",'PARTICIPANT NAME LIST'!$F472)</f>
        <v/>
      </c>
      <c r="F472" s="67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LIST'!$H472))</f>
        <v/>
      </c>
      <c r="G472" s="68" t="e">
        <f>IF(AND('PARTICIPANT NAME LIST'!$G472=3,'PARTICIPANT NAME LIST'!#REF!="C"),"ü","")</f>
        <v>#REF!</v>
      </c>
      <c r="H472" s="68" t="e">
        <f>IF(AND('PARTICIPANT NAME LIST'!$G472=4,'PARTICIPANT NAME LIST'!#REF!="C"),"ü","")</f>
        <v>#REF!</v>
      </c>
      <c r="I472" s="68" t="e">
        <f>IF(AND('PARTICIPANT NAME LIST'!$G472=5,'PARTICIPANT NAME LIST'!#REF!="C"),"ü","")</f>
        <v>#REF!</v>
      </c>
      <c r="J472" s="68" t="e">
        <f>IF(AND('PARTICIPANT NAME LIST'!$G472=6,'PARTICIPANT NAME LIST'!#REF!="C"),"ü","")</f>
        <v>#REF!</v>
      </c>
      <c r="K472" s="68" t="e">
        <f>IF(AND('PARTICIPANT NAME LIST'!$G472=3,'PARTICIPANT NAME LIST'!#REF!="E"),"ü","")</f>
        <v>#REF!</v>
      </c>
      <c r="L472" s="68" t="e">
        <f>IF(AND('PARTICIPANT NAME LIST'!$G472=4,'PARTICIPANT NAME LIST'!#REF!="E"),"ü","")</f>
        <v>#REF!</v>
      </c>
      <c r="M472" s="68" t="e">
        <f>IF(AND('PARTICIPANT NAME LIST'!$G472=5,'PARTICIPANT NAME LIST'!#REF!="E"),"ü","")</f>
        <v>#REF!</v>
      </c>
      <c r="N472" s="68" t="e">
        <f>IF(AND('PARTICIPANT NAME LIST'!$G472=6,'PARTICIPANT NAME LIST'!#REF!="E"),"ü","")</f>
        <v>#REF!</v>
      </c>
      <c r="O472" s="68" t="e">
        <f>IF(AND('PARTICIPANT NAME LIST'!$G472=3,'PARTICIPANT NAME LIST'!#REF!="M"),"ü","")</f>
        <v>#REF!</v>
      </c>
      <c r="P472" s="68" t="e">
        <f>IF(AND('PARTICIPANT NAME LIST'!$G472=4,'PARTICIPANT NAME LIST'!#REF!="M"),"ü","")</f>
        <v>#REF!</v>
      </c>
      <c r="Q472" s="68" t="e">
        <f>IF(AND('PARTICIPANT NAME LIST'!$G472=5,'PARTICIPANT NAME LIST'!#REF!="M"),"ü","")</f>
        <v>#REF!</v>
      </c>
      <c r="R472" s="68" t="e">
        <f>IF(AND('PARTICIPANT NAME LIST'!$G472=6,'PARTICIPANT NAME LIST'!#REF!="M"),"ü","")</f>
        <v>#REF!</v>
      </c>
      <c r="S472" s="52"/>
      <c r="T472" s="52"/>
      <c r="U472" s="52"/>
      <c r="V472" s="52"/>
      <c r="W472" s="52"/>
      <c r="X472" s="52"/>
      <c r="Y472" s="52"/>
      <c r="Z472" s="52"/>
    </row>
    <row r="473" spans="1:26" ht="20.25" customHeight="1">
      <c r="A473" s="63" t="str">
        <f>IF(OR(ISBLANK('PARTICIPANT NAME LIST'!$B473),'PARTICIPANT NAME LIST'!G473=7,'PARTICIPANT NAME LIST'!G473=8,'PARTICIPANT NAME LIST'!G473=9,'PARTICIPANT NAME LIST'!G473=10,'PARTICIPANT NAME LIST'!G473=11,'PARTICIPANT NAME LIST'!G473=12),"",COUNTA('PARTICIPANT NAME LIST'!$B$9:$B473)-COUNTIFS('PARTICIPANT NAME LIST'!$G$9:$G473,"&gt;=7",'PARTICIPANT NAME LIST'!$G$9:$G473,"&lt;=12"))</f>
        <v/>
      </c>
      <c r="B473" s="64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LIST'!$B473))</f>
        <v/>
      </c>
      <c r="C473" s="55"/>
      <c r="D473" s="65"/>
      <c r="E473" s="66" t="str">
        <f>IF(OR(ISBLANK('PARTICIPANT NAME LIST'!$B473),'PARTICIPANT NAME LIST'!$G473=7,'PARTICIPANT NAME LIST'!$G473=8,'PARTICIPANT NAME LIST'!$G473=9,'PARTICIPANT NAME LIST'!$G473=10,'PARTICIPANT NAME LIST'!$G473=11,'PARTICIPANT NAME LIST'!$G473=12),"",'PARTICIPANT NAME LIST'!$F473)</f>
        <v/>
      </c>
      <c r="F473" s="67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LIST'!$H473))</f>
        <v/>
      </c>
      <c r="G473" s="68" t="e">
        <f>IF(AND('PARTICIPANT NAME LIST'!$G473=3,'PARTICIPANT NAME LIST'!#REF!="C"),"ü","")</f>
        <v>#REF!</v>
      </c>
      <c r="H473" s="68" t="e">
        <f>IF(AND('PARTICIPANT NAME LIST'!$G473=4,'PARTICIPANT NAME LIST'!#REF!="C"),"ü","")</f>
        <v>#REF!</v>
      </c>
      <c r="I473" s="68" t="e">
        <f>IF(AND('PARTICIPANT NAME LIST'!$G473=5,'PARTICIPANT NAME LIST'!#REF!="C"),"ü","")</f>
        <v>#REF!</v>
      </c>
      <c r="J473" s="68" t="e">
        <f>IF(AND('PARTICIPANT NAME LIST'!$G473=6,'PARTICIPANT NAME LIST'!#REF!="C"),"ü","")</f>
        <v>#REF!</v>
      </c>
      <c r="K473" s="68" t="e">
        <f>IF(AND('PARTICIPANT NAME LIST'!$G473=3,'PARTICIPANT NAME LIST'!#REF!="E"),"ü","")</f>
        <v>#REF!</v>
      </c>
      <c r="L473" s="68" t="e">
        <f>IF(AND('PARTICIPANT NAME LIST'!$G473=4,'PARTICIPANT NAME LIST'!#REF!="E"),"ü","")</f>
        <v>#REF!</v>
      </c>
      <c r="M473" s="68" t="e">
        <f>IF(AND('PARTICIPANT NAME LIST'!$G473=5,'PARTICIPANT NAME LIST'!#REF!="E"),"ü","")</f>
        <v>#REF!</v>
      </c>
      <c r="N473" s="68" t="e">
        <f>IF(AND('PARTICIPANT NAME LIST'!$G473=6,'PARTICIPANT NAME LIST'!#REF!="E"),"ü","")</f>
        <v>#REF!</v>
      </c>
      <c r="O473" s="68" t="e">
        <f>IF(AND('PARTICIPANT NAME LIST'!$G473=3,'PARTICIPANT NAME LIST'!#REF!="M"),"ü","")</f>
        <v>#REF!</v>
      </c>
      <c r="P473" s="68" t="e">
        <f>IF(AND('PARTICIPANT NAME LIST'!$G473=4,'PARTICIPANT NAME LIST'!#REF!="M"),"ü","")</f>
        <v>#REF!</v>
      </c>
      <c r="Q473" s="68" t="e">
        <f>IF(AND('PARTICIPANT NAME LIST'!$G473=5,'PARTICIPANT NAME LIST'!#REF!="M"),"ü","")</f>
        <v>#REF!</v>
      </c>
      <c r="R473" s="68" t="e">
        <f>IF(AND('PARTICIPANT NAME LIST'!$G473=6,'PARTICIPANT NAME LIST'!#REF!="M"),"ü","")</f>
        <v>#REF!</v>
      </c>
      <c r="S473" s="52"/>
      <c r="T473" s="52"/>
      <c r="U473" s="52"/>
      <c r="V473" s="52"/>
      <c r="W473" s="52"/>
      <c r="X473" s="52"/>
      <c r="Y473" s="52"/>
      <c r="Z473" s="52"/>
    </row>
    <row r="474" spans="1:26" ht="20.25" customHeight="1">
      <c r="A474" s="63" t="str">
        <f>IF(OR(ISBLANK('PARTICIPANT NAME LIST'!$B474),'PARTICIPANT NAME LIST'!G474=7,'PARTICIPANT NAME LIST'!G474=8,'PARTICIPANT NAME LIST'!G474=9,'PARTICIPANT NAME LIST'!G474=10,'PARTICIPANT NAME LIST'!G474=11,'PARTICIPANT NAME LIST'!G474=12),"",COUNTA('PARTICIPANT NAME LIST'!$B$9:$B474)-COUNTIFS('PARTICIPANT NAME LIST'!$G$9:$G474,"&gt;=7",'PARTICIPANT NAME LIST'!$G$9:$G474,"&lt;=12"))</f>
        <v/>
      </c>
      <c r="B474" s="64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LIST'!$B474))</f>
        <v/>
      </c>
      <c r="C474" s="55"/>
      <c r="D474" s="65"/>
      <c r="E474" s="66" t="str">
        <f>IF(OR(ISBLANK('PARTICIPANT NAME LIST'!$B474),'PARTICIPANT NAME LIST'!$G474=7,'PARTICIPANT NAME LIST'!$G474=8,'PARTICIPANT NAME LIST'!$G474=9,'PARTICIPANT NAME LIST'!$G474=10,'PARTICIPANT NAME LIST'!$G474=11,'PARTICIPANT NAME LIST'!$G474=12),"",'PARTICIPANT NAME LIST'!$F474)</f>
        <v/>
      </c>
      <c r="F474" s="67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LIST'!$H474))</f>
        <v/>
      </c>
      <c r="G474" s="68" t="e">
        <f>IF(AND('PARTICIPANT NAME LIST'!$G474=3,'PARTICIPANT NAME LIST'!#REF!="C"),"ü","")</f>
        <v>#REF!</v>
      </c>
      <c r="H474" s="68" t="e">
        <f>IF(AND('PARTICIPANT NAME LIST'!$G474=4,'PARTICIPANT NAME LIST'!#REF!="C"),"ü","")</f>
        <v>#REF!</v>
      </c>
      <c r="I474" s="68" t="e">
        <f>IF(AND('PARTICIPANT NAME LIST'!$G474=5,'PARTICIPANT NAME LIST'!#REF!="C"),"ü","")</f>
        <v>#REF!</v>
      </c>
      <c r="J474" s="68" t="e">
        <f>IF(AND('PARTICIPANT NAME LIST'!$G474=6,'PARTICIPANT NAME LIST'!#REF!="C"),"ü","")</f>
        <v>#REF!</v>
      </c>
      <c r="K474" s="68" t="e">
        <f>IF(AND('PARTICIPANT NAME LIST'!$G474=3,'PARTICIPANT NAME LIST'!#REF!="E"),"ü","")</f>
        <v>#REF!</v>
      </c>
      <c r="L474" s="68" t="e">
        <f>IF(AND('PARTICIPANT NAME LIST'!$G474=4,'PARTICIPANT NAME LIST'!#REF!="E"),"ü","")</f>
        <v>#REF!</v>
      </c>
      <c r="M474" s="68" t="e">
        <f>IF(AND('PARTICIPANT NAME LIST'!$G474=5,'PARTICIPANT NAME LIST'!#REF!="E"),"ü","")</f>
        <v>#REF!</v>
      </c>
      <c r="N474" s="68" t="e">
        <f>IF(AND('PARTICIPANT NAME LIST'!$G474=6,'PARTICIPANT NAME LIST'!#REF!="E"),"ü","")</f>
        <v>#REF!</v>
      </c>
      <c r="O474" s="68" t="e">
        <f>IF(AND('PARTICIPANT NAME LIST'!$G474=3,'PARTICIPANT NAME LIST'!#REF!="M"),"ü","")</f>
        <v>#REF!</v>
      </c>
      <c r="P474" s="68" t="e">
        <f>IF(AND('PARTICIPANT NAME LIST'!$G474=4,'PARTICIPANT NAME LIST'!#REF!="M"),"ü","")</f>
        <v>#REF!</v>
      </c>
      <c r="Q474" s="68" t="e">
        <f>IF(AND('PARTICIPANT NAME LIST'!$G474=5,'PARTICIPANT NAME LIST'!#REF!="M"),"ü","")</f>
        <v>#REF!</v>
      </c>
      <c r="R474" s="68" t="e">
        <f>IF(AND('PARTICIPANT NAME LIST'!$G474=6,'PARTICIPANT NAME LIST'!#REF!="M"),"ü","")</f>
        <v>#REF!</v>
      </c>
      <c r="S474" s="52"/>
      <c r="T474" s="52"/>
      <c r="U474" s="52"/>
      <c r="V474" s="52"/>
      <c r="W474" s="52"/>
      <c r="X474" s="52"/>
      <c r="Y474" s="52"/>
      <c r="Z474" s="52"/>
    </row>
    <row r="475" spans="1:26" ht="20.25" customHeight="1">
      <c r="A475" s="63" t="str">
        <f>IF(OR(ISBLANK('PARTICIPANT NAME LIST'!$B475),'PARTICIPANT NAME LIST'!G475=7,'PARTICIPANT NAME LIST'!G475=8,'PARTICIPANT NAME LIST'!G475=9,'PARTICIPANT NAME LIST'!G475=10,'PARTICIPANT NAME LIST'!G475=11,'PARTICIPANT NAME LIST'!G475=12),"",COUNTA('PARTICIPANT NAME LIST'!$B$9:$B475)-COUNTIFS('PARTICIPANT NAME LIST'!$G$9:$G475,"&gt;=7",'PARTICIPANT NAME LIST'!$G$9:$G475,"&lt;=12"))</f>
        <v/>
      </c>
      <c r="B475" s="64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LIST'!$B475))</f>
        <v/>
      </c>
      <c r="C475" s="55"/>
      <c r="D475" s="65"/>
      <c r="E475" s="66" t="str">
        <f>IF(OR(ISBLANK('PARTICIPANT NAME LIST'!$B475),'PARTICIPANT NAME LIST'!$G475=7,'PARTICIPANT NAME LIST'!$G475=8,'PARTICIPANT NAME LIST'!$G475=9,'PARTICIPANT NAME LIST'!$G475=10,'PARTICIPANT NAME LIST'!$G475=11,'PARTICIPANT NAME LIST'!$G475=12),"",'PARTICIPANT NAME LIST'!$F475)</f>
        <v/>
      </c>
      <c r="F475" s="67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LIST'!$H475))</f>
        <v/>
      </c>
      <c r="G475" s="68" t="e">
        <f>IF(AND('PARTICIPANT NAME LIST'!$G475=3,'PARTICIPANT NAME LIST'!#REF!="C"),"ü","")</f>
        <v>#REF!</v>
      </c>
      <c r="H475" s="68" t="e">
        <f>IF(AND('PARTICIPANT NAME LIST'!$G475=4,'PARTICIPANT NAME LIST'!#REF!="C"),"ü","")</f>
        <v>#REF!</v>
      </c>
      <c r="I475" s="68" t="e">
        <f>IF(AND('PARTICIPANT NAME LIST'!$G475=5,'PARTICIPANT NAME LIST'!#REF!="C"),"ü","")</f>
        <v>#REF!</v>
      </c>
      <c r="J475" s="68" t="e">
        <f>IF(AND('PARTICIPANT NAME LIST'!$G475=6,'PARTICIPANT NAME LIST'!#REF!="C"),"ü","")</f>
        <v>#REF!</v>
      </c>
      <c r="K475" s="68" t="e">
        <f>IF(AND('PARTICIPANT NAME LIST'!$G475=3,'PARTICIPANT NAME LIST'!#REF!="E"),"ü","")</f>
        <v>#REF!</v>
      </c>
      <c r="L475" s="68" t="e">
        <f>IF(AND('PARTICIPANT NAME LIST'!$G475=4,'PARTICIPANT NAME LIST'!#REF!="E"),"ü","")</f>
        <v>#REF!</v>
      </c>
      <c r="M475" s="68" t="e">
        <f>IF(AND('PARTICIPANT NAME LIST'!$G475=5,'PARTICIPANT NAME LIST'!#REF!="E"),"ü","")</f>
        <v>#REF!</v>
      </c>
      <c r="N475" s="68" t="e">
        <f>IF(AND('PARTICIPANT NAME LIST'!$G475=6,'PARTICIPANT NAME LIST'!#REF!="E"),"ü","")</f>
        <v>#REF!</v>
      </c>
      <c r="O475" s="68" t="e">
        <f>IF(AND('PARTICIPANT NAME LIST'!$G475=3,'PARTICIPANT NAME LIST'!#REF!="M"),"ü","")</f>
        <v>#REF!</v>
      </c>
      <c r="P475" s="68" t="e">
        <f>IF(AND('PARTICIPANT NAME LIST'!$G475=4,'PARTICIPANT NAME LIST'!#REF!="M"),"ü","")</f>
        <v>#REF!</v>
      </c>
      <c r="Q475" s="68" t="e">
        <f>IF(AND('PARTICIPANT NAME LIST'!$G475=5,'PARTICIPANT NAME LIST'!#REF!="M"),"ü","")</f>
        <v>#REF!</v>
      </c>
      <c r="R475" s="68" t="e">
        <f>IF(AND('PARTICIPANT NAME LIST'!$G475=6,'PARTICIPANT NAME LIST'!#REF!="M"),"ü","")</f>
        <v>#REF!</v>
      </c>
      <c r="S475" s="52"/>
      <c r="T475" s="52"/>
      <c r="U475" s="52"/>
      <c r="V475" s="52"/>
      <c r="W475" s="52"/>
      <c r="X475" s="52"/>
      <c r="Y475" s="52"/>
      <c r="Z475" s="52"/>
    </row>
    <row r="476" spans="1:26" ht="20.25" customHeight="1">
      <c r="A476" s="63" t="str">
        <f>IF(OR(ISBLANK('PARTICIPANT NAME LIST'!$B476),'PARTICIPANT NAME LIST'!G476=7,'PARTICIPANT NAME LIST'!G476=8,'PARTICIPANT NAME LIST'!G476=9,'PARTICIPANT NAME LIST'!G476=10,'PARTICIPANT NAME LIST'!G476=11,'PARTICIPANT NAME LIST'!G476=12),"",COUNTA('PARTICIPANT NAME LIST'!$B$9:$B476)-COUNTIFS('PARTICIPANT NAME LIST'!$G$9:$G476,"&gt;=7",'PARTICIPANT NAME LIST'!$G$9:$G476,"&lt;=12"))</f>
        <v/>
      </c>
      <c r="B476" s="64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LIST'!$B476))</f>
        <v/>
      </c>
      <c r="C476" s="55"/>
      <c r="D476" s="65"/>
      <c r="E476" s="66" t="str">
        <f>IF(OR(ISBLANK('PARTICIPANT NAME LIST'!$B476),'PARTICIPANT NAME LIST'!$G476=7,'PARTICIPANT NAME LIST'!$G476=8,'PARTICIPANT NAME LIST'!$G476=9,'PARTICIPANT NAME LIST'!$G476=10,'PARTICIPANT NAME LIST'!$G476=11,'PARTICIPANT NAME LIST'!$G476=12),"",'PARTICIPANT NAME LIST'!$F476)</f>
        <v/>
      </c>
      <c r="F476" s="67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LIST'!$H476))</f>
        <v/>
      </c>
      <c r="G476" s="68" t="e">
        <f>IF(AND('PARTICIPANT NAME LIST'!$G476=3,'PARTICIPANT NAME LIST'!#REF!="C"),"ü","")</f>
        <v>#REF!</v>
      </c>
      <c r="H476" s="68" t="e">
        <f>IF(AND('PARTICIPANT NAME LIST'!$G476=4,'PARTICIPANT NAME LIST'!#REF!="C"),"ü","")</f>
        <v>#REF!</v>
      </c>
      <c r="I476" s="68" t="e">
        <f>IF(AND('PARTICIPANT NAME LIST'!$G476=5,'PARTICIPANT NAME LIST'!#REF!="C"),"ü","")</f>
        <v>#REF!</v>
      </c>
      <c r="J476" s="68" t="e">
        <f>IF(AND('PARTICIPANT NAME LIST'!$G476=6,'PARTICIPANT NAME LIST'!#REF!="C"),"ü","")</f>
        <v>#REF!</v>
      </c>
      <c r="K476" s="68" t="e">
        <f>IF(AND('PARTICIPANT NAME LIST'!$G476=3,'PARTICIPANT NAME LIST'!#REF!="E"),"ü","")</f>
        <v>#REF!</v>
      </c>
      <c r="L476" s="68" t="e">
        <f>IF(AND('PARTICIPANT NAME LIST'!$G476=4,'PARTICIPANT NAME LIST'!#REF!="E"),"ü","")</f>
        <v>#REF!</v>
      </c>
      <c r="M476" s="68" t="e">
        <f>IF(AND('PARTICIPANT NAME LIST'!$G476=5,'PARTICIPANT NAME LIST'!#REF!="E"),"ü","")</f>
        <v>#REF!</v>
      </c>
      <c r="N476" s="68" t="e">
        <f>IF(AND('PARTICIPANT NAME LIST'!$G476=6,'PARTICIPANT NAME LIST'!#REF!="E"),"ü","")</f>
        <v>#REF!</v>
      </c>
      <c r="O476" s="68" t="e">
        <f>IF(AND('PARTICIPANT NAME LIST'!$G476=3,'PARTICIPANT NAME LIST'!#REF!="M"),"ü","")</f>
        <v>#REF!</v>
      </c>
      <c r="P476" s="68" t="e">
        <f>IF(AND('PARTICIPANT NAME LIST'!$G476=4,'PARTICIPANT NAME LIST'!#REF!="M"),"ü","")</f>
        <v>#REF!</v>
      </c>
      <c r="Q476" s="68" t="e">
        <f>IF(AND('PARTICIPANT NAME LIST'!$G476=5,'PARTICIPANT NAME LIST'!#REF!="M"),"ü","")</f>
        <v>#REF!</v>
      </c>
      <c r="R476" s="68" t="e">
        <f>IF(AND('PARTICIPANT NAME LIST'!$G476=6,'PARTICIPANT NAME LIST'!#REF!="M"),"ü","")</f>
        <v>#REF!</v>
      </c>
      <c r="S476" s="52"/>
      <c r="T476" s="52"/>
      <c r="U476" s="52"/>
      <c r="V476" s="52"/>
      <c r="W476" s="52"/>
      <c r="X476" s="52"/>
      <c r="Y476" s="52"/>
      <c r="Z476" s="52"/>
    </row>
    <row r="477" spans="1:26" ht="20.25" customHeight="1">
      <c r="A477" s="63" t="str">
        <f>IF(OR(ISBLANK('PARTICIPANT NAME LIST'!$B477),'PARTICIPANT NAME LIST'!G477=7,'PARTICIPANT NAME LIST'!G477=8,'PARTICIPANT NAME LIST'!G477=9,'PARTICIPANT NAME LIST'!G477=10,'PARTICIPANT NAME LIST'!G477=11,'PARTICIPANT NAME LIST'!G477=12),"",COUNTA('PARTICIPANT NAME LIST'!$B$9:$B477)-COUNTIFS('PARTICIPANT NAME LIST'!$G$9:$G477,"&gt;=7",'PARTICIPANT NAME LIST'!$G$9:$G477,"&lt;=12"))</f>
        <v/>
      </c>
      <c r="B477" s="64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LIST'!$B477))</f>
        <v/>
      </c>
      <c r="C477" s="55"/>
      <c r="D477" s="65"/>
      <c r="E477" s="66" t="str">
        <f>IF(OR(ISBLANK('PARTICIPANT NAME LIST'!$B477),'PARTICIPANT NAME LIST'!$G477=7,'PARTICIPANT NAME LIST'!$G477=8,'PARTICIPANT NAME LIST'!$G477=9,'PARTICIPANT NAME LIST'!$G477=10,'PARTICIPANT NAME LIST'!$G477=11,'PARTICIPANT NAME LIST'!$G477=12),"",'PARTICIPANT NAME LIST'!$F477)</f>
        <v/>
      </c>
      <c r="F477" s="67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LIST'!$H477))</f>
        <v/>
      </c>
      <c r="G477" s="68" t="e">
        <f>IF(AND('PARTICIPANT NAME LIST'!$G477=3,'PARTICIPANT NAME LIST'!#REF!="C"),"ü","")</f>
        <v>#REF!</v>
      </c>
      <c r="H477" s="68" t="e">
        <f>IF(AND('PARTICIPANT NAME LIST'!$G477=4,'PARTICIPANT NAME LIST'!#REF!="C"),"ü","")</f>
        <v>#REF!</v>
      </c>
      <c r="I477" s="68" t="e">
        <f>IF(AND('PARTICIPANT NAME LIST'!$G477=5,'PARTICIPANT NAME LIST'!#REF!="C"),"ü","")</f>
        <v>#REF!</v>
      </c>
      <c r="J477" s="68" t="e">
        <f>IF(AND('PARTICIPANT NAME LIST'!$G477=6,'PARTICIPANT NAME LIST'!#REF!="C"),"ü","")</f>
        <v>#REF!</v>
      </c>
      <c r="K477" s="68" t="e">
        <f>IF(AND('PARTICIPANT NAME LIST'!$G477=3,'PARTICIPANT NAME LIST'!#REF!="E"),"ü","")</f>
        <v>#REF!</v>
      </c>
      <c r="L477" s="68" t="e">
        <f>IF(AND('PARTICIPANT NAME LIST'!$G477=4,'PARTICIPANT NAME LIST'!#REF!="E"),"ü","")</f>
        <v>#REF!</v>
      </c>
      <c r="M477" s="68" t="e">
        <f>IF(AND('PARTICIPANT NAME LIST'!$G477=5,'PARTICIPANT NAME LIST'!#REF!="E"),"ü","")</f>
        <v>#REF!</v>
      </c>
      <c r="N477" s="68" t="e">
        <f>IF(AND('PARTICIPANT NAME LIST'!$G477=6,'PARTICIPANT NAME LIST'!#REF!="E"),"ü","")</f>
        <v>#REF!</v>
      </c>
      <c r="O477" s="68" t="e">
        <f>IF(AND('PARTICIPANT NAME LIST'!$G477=3,'PARTICIPANT NAME LIST'!#REF!="M"),"ü","")</f>
        <v>#REF!</v>
      </c>
      <c r="P477" s="68" t="e">
        <f>IF(AND('PARTICIPANT NAME LIST'!$G477=4,'PARTICIPANT NAME LIST'!#REF!="M"),"ü","")</f>
        <v>#REF!</v>
      </c>
      <c r="Q477" s="68" t="e">
        <f>IF(AND('PARTICIPANT NAME LIST'!$G477=5,'PARTICIPANT NAME LIST'!#REF!="M"),"ü","")</f>
        <v>#REF!</v>
      </c>
      <c r="R477" s="68" t="e">
        <f>IF(AND('PARTICIPANT NAME LIST'!$G477=6,'PARTICIPANT NAME LIST'!#REF!="M"),"ü","")</f>
        <v>#REF!</v>
      </c>
      <c r="S477" s="52"/>
      <c r="T477" s="52"/>
      <c r="U477" s="52"/>
      <c r="V477" s="52"/>
      <c r="W477" s="52"/>
      <c r="X477" s="52"/>
      <c r="Y477" s="52"/>
      <c r="Z477" s="52"/>
    </row>
    <row r="478" spans="1:26" ht="20.25" customHeight="1">
      <c r="A478" s="63" t="str">
        <f>IF(OR(ISBLANK('PARTICIPANT NAME LIST'!$B478),'PARTICIPANT NAME LIST'!G478=7,'PARTICIPANT NAME LIST'!G478=8,'PARTICIPANT NAME LIST'!G478=9,'PARTICIPANT NAME LIST'!G478=10,'PARTICIPANT NAME LIST'!G478=11,'PARTICIPANT NAME LIST'!G478=12),"",COUNTA('PARTICIPANT NAME LIST'!$B$9:$B478)-COUNTIFS('PARTICIPANT NAME LIST'!$G$9:$G478,"&gt;=7",'PARTICIPANT NAME LIST'!$G$9:$G478,"&lt;=12"))</f>
        <v/>
      </c>
      <c r="B478" s="64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LIST'!$B478))</f>
        <v/>
      </c>
      <c r="C478" s="55"/>
      <c r="D478" s="65"/>
      <c r="E478" s="66" t="str">
        <f>IF(OR(ISBLANK('PARTICIPANT NAME LIST'!$B478),'PARTICIPANT NAME LIST'!$G478=7,'PARTICIPANT NAME LIST'!$G478=8,'PARTICIPANT NAME LIST'!$G478=9,'PARTICIPANT NAME LIST'!$G478=10,'PARTICIPANT NAME LIST'!$G478=11,'PARTICIPANT NAME LIST'!$G478=12),"",'PARTICIPANT NAME LIST'!$F478)</f>
        <v/>
      </c>
      <c r="F478" s="67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LIST'!$H478))</f>
        <v/>
      </c>
      <c r="G478" s="68" t="e">
        <f>IF(AND('PARTICIPANT NAME LIST'!$G478=3,'PARTICIPANT NAME LIST'!#REF!="C"),"ü","")</f>
        <v>#REF!</v>
      </c>
      <c r="H478" s="68" t="e">
        <f>IF(AND('PARTICIPANT NAME LIST'!$G478=4,'PARTICIPANT NAME LIST'!#REF!="C"),"ü","")</f>
        <v>#REF!</v>
      </c>
      <c r="I478" s="68" t="e">
        <f>IF(AND('PARTICIPANT NAME LIST'!$G478=5,'PARTICIPANT NAME LIST'!#REF!="C"),"ü","")</f>
        <v>#REF!</v>
      </c>
      <c r="J478" s="68" t="e">
        <f>IF(AND('PARTICIPANT NAME LIST'!$G478=6,'PARTICIPANT NAME LIST'!#REF!="C"),"ü","")</f>
        <v>#REF!</v>
      </c>
      <c r="K478" s="68" t="e">
        <f>IF(AND('PARTICIPANT NAME LIST'!$G478=3,'PARTICIPANT NAME LIST'!#REF!="E"),"ü","")</f>
        <v>#REF!</v>
      </c>
      <c r="L478" s="68" t="e">
        <f>IF(AND('PARTICIPANT NAME LIST'!$G478=4,'PARTICIPANT NAME LIST'!#REF!="E"),"ü","")</f>
        <v>#REF!</v>
      </c>
      <c r="M478" s="68" t="e">
        <f>IF(AND('PARTICIPANT NAME LIST'!$G478=5,'PARTICIPANT NAME LIST'!#REF!="E"),"ü","")</f>
        <v>#REF!</v>
      </c>
      <c r="N478" s="68" t="e">
        <f>IF(AND('PARTICIPANT NAME LIST'!$G478=6,'PARTICIPANT NAME LIST'!#REF!="E"),"ü","")</f>
        <v>#REF!</v>
      </c>
      <c r="O478" s="68" t="e">
        <f>IF(AND('PARTICIPANT NAME LIST'!$G478=3,'PARTICIPANT NAME LIST'!#REF!="M"),"ü","")</f>
        <v>#REF!</v>
      </c>
      <c r="P478" s="68" t="e">
        <f>IF(AND('PARTICIPANT NAME LIST'!$G478=4,'PARTICIPANT NAME LIST'!#REF!="M"),"ü","")</f>
        <v>#REF!</v>
      </c>
      <c r="Q478" s="68" t="e">
        <f>IF(AND('PARTICIPANT NAME LIST'!$G478=5,'PARTICIPANT NAME LIST'!#REF!="M"),"ü","")</f>
        <v>#REF!</v>
      </c>
      <c r="R478" s="68" t="e">
        <f>IF(AND('PARTICIPANT NAME LIST'!$G478=6,'PARTICIPANT NAME LIST'!#REF!="M"),"ü","")</f>
        <v>#REF!</v>
      </c>
      <c r="S478" s="52"/>
      <c r="T478" s="52"/>
      <c r="U478" s="52"/>
      <c r="V478" s="52"/>
      <c r="W478" s="52"/>
      <c r="X478" s="52"/>
      <c r="Y478" s="52"/>
      <c r="Z478" s="52"/>
    </row>
    <row r="479" spans="1:26" ht="20.25" customHeight="1">
      <c r="A479" s="63" t="str">
        <f>IF(OR(ISBLANK('PARTICIPANT NAME LIST'!$B479),'PARTICIPANT NAME LIST'!G479=7,'PARTICIPANT NAME LIST'!G479=8,'PARTICIPANT NAME LIST'!G479=9,'PARTICIPANT NAME LIST'!G479=10,'PARTICIPANT NAME LIST'!G479=11,'PARTICIPANT NAME LIST'!G479=12),"",COUNTA('PARTICIPANT NAME LIST'!$B$9:$B479)-COUNTIFS('PARTICIPANT NAME LIST'!$G$9:$G479,"&gt;=7",'PARTICIPANT NAME LIST'!$G$9:$G479,"&lt;=12"))</f>
        <v/>
      </c>
      <c r="B479" s="64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LIST'!$B479))</f>
        <v/>
      </c>
      <c r="C479" s="55"/>
      <c r="D479" s="65"/>
      <c r="E479" s="66" t="str">
        <f>IF(OR(ISBLANK('PARTICIPANT NAME LIST'!$B479),'PARTICIPANT NAME LIST'!$G479=7,'PARTICIPANT NAME LIST'!$G479=8,'PARTICIPANT NAME LIST'!$G479=9,'PARTICIPANT NAME LIST'!$G479=10,'PARTICIPANT NAME LIST'!$G479=11,'PARTICIPANT NAME LIST'!$G479=12),"",'PARTICIPANT NAME LIST'!$F479)</f>
        <v/>
      </c>
      <c r="F479" s="67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LIST'!$H479))</f>
        <v/>
      </c>
      <c r="G479" s="68" t="e">
        <f>IF(AND('PARTICIPANT NAME LIST'!$G479=3,'PARTICIPANT NAME LIST'!#REF!="C"),"ü","")</f>
        <v>#REF!</v>
      </c>
      <c r="H479" s="68" t="e">
        <f>IF(AND('PARTICIPANT NAME LIST'!$G479=4,'PARTICIPANT NAME LIST'!#REF!="C"),"ü","")</f>
        <v>#REF!</v>
      </c>
      <c r="I479" s="68" t="e">
        <f>IF(AND('PARTICIPANT NAME LIST'!$G479=5,'PARTICIPANT NAME LIST'!#REF!="C"),"ü","")</f>
        <v>#REF!</v>
      </c>
      <c r="J479" s="68" t="e">
        <f>IF(AND('PARTICIPANT NAME LIST'!$G479=6,'PARTICIPANT NAME LIST'!#REF!="C"),"ü","")</f>
        <v>#REF!</v>
      </c>
      <c r="K479" s="68" t="e">
        <f>IF(AND('PARTICIPANT NAME LIST'!$G479=3,'PARTICIPANT NAME LIST'!#REF!="E"),"ü","")</f>
        <v>#REF!</v>
      </c>
      <c r="L479" s="68" t="e">
        <f>IF(AND('PARTICIPANT NAME LIST'!$G479=4,'PARTICIPANT NAME LIST'!#REF!="E"),"ü","")</f>
        <v>#REF!</v>
      </c>
      <c r="M479" s="68" t="e">
        <f>IF(AND('PARTICIPANT NAME LIST'!$G479=5,'PARTICIPANT NAME LIST'!#REF!="E"),"ü","")</f>
        <v>#REF!</v>
      </c>
      <c r="N479" s="68" t="e">
        <f>IF(AND('PARTICIPANT NAME LIST'!$G479=6,'PARTICIPANT NAME LIST'!#REF!="E"),"ü","")</f>
        <v>#REF!</v>
      </c>
      <c r="O479" s="68" t="e">
        <f>IF(AND('PARTICIPANT NAME LIST'!$G479=3,'PARTICIPANT NAME LIST'!#REF!="M"),"ü","")</f>
        <v>#REF!</v>
      </c>
      <c r="P479" s="68" t="e">
        <f>IF(AND('PARTICIPANT NAME LIST'!$G479=4,'PARTICIPANT NAME LIST'!#REF!="M"),"ü","")</f>
        <v>#REF!</v>
      </c>
      <c r="Q479" s="68" t="e">
        <f>IF(AND('PARTICIPANT NAME LIST'!$G479=5,'PARTICIPANT NAME LIST'!#REF!="M"),"ü","")</f>
        <v>#REF!</v>
      </c>
      <c r="R479" s="68" t="e">
        <f>IF(AND('PARTICIPANT NAME LIST'!$G479=6,'PARTICIPANT NAME LIST'!#REF!="M"),"ü","")</f>
        <v>#REF!</v>
      </c>
      <c r="S479" s="52"/>
      <c r="T479" s="52"/>
      <c r="U479" s="52"/>
      <c r="V479" s="52"/>
      <c r="W479" s="52"/>
      <c r="X479" s="52"/>
      <c r="Y479" s="52"/>
      <c r="Z479" s="52"/>
    </row>
    <row r="480" spans="1:26" ht="20.25" customHeight="1">
      <c r="A480" s="63" t="str">
        <f>IF(OR(ISBLANK('PARTICIPANT NAME LIST'!$B480),'PARTICIPANT NAME LIST'!G480=7,'PARTICIPANT NAME LIST'!G480=8,'PARTICIPANT NAME LIST'!G480=9,'PARTICIPANT NAME LIST'!G480=10,'PARTICIPANT NAME LIST'!G480=11,'PARTICIPANT NAME LIST'!G480=12),"",COUNTA('PARTICIPANT NAME LIST'!$B$9:$B480)-COUNTIFS('PARTICIPANT NAME LIST'!$G$9:$G480,"&gt;=7",'PARTICIPANT NAME LIST'!$G$9:$G480,"&lt;=12"))</f>
        <v/>
      </c>
      <c r="B480" s="64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LIST'!$B480))</f>
        <v/>
      </c>
      <c r="C480" s="55"/>
      <c r="D480" s="65"/>
      <c r="E480" s="66" t="str">
        <f>IF(OR(ISBLANK('PARTICIPANT NAME LIST'!$B480),'PARTICIPANT NAME LIST'!$G480=7,'PARTICIPANT NAME LIST'!$G480=8,'PARTICIPANT NAME LIST'!$G480=9,'PARTICIPANT NAME LIST'!$G480=10,'PARTICIPANT NAME LIST'!$G480=11,'PARTICIPANT NAME LIST'!$G480=12),"",'PARTICIPANT NAME LIST'!$F480)</f>
        <v/>
      </c>
      <c r="F480" s="67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LIST'!$H480))</f>
        <v/>
      </c>
      <c r="G480" s="68" t="e">
        <f>IF(AND('PARTICIPANT NAME LIST'!$G480=3,'PARTICIPANT NAME LIST'!#REF!="C"),"ü","")</f>
        <v>#REF!</v>
      </c>
      <c r="H480" s="68" t="e">
        <f>IF(AND('PARTICIPANT NAME LIST'!$G480=4,'PARTICIPANT NAME LIST'!#REF!="C"),"ü","")</f>
        <v>#REF!</v>
      </c>
      <c r="I480" s="68" t="e">
        <f>IF(AND('PARTICIPANT NAME LIST'!$G480=5,'PARTICIPANT NAME LIST'!#REF!="C"),"ü","")</f>
        <v>#REF!</v>
      </c>
      <c r="J480" s="68" t="e">
        <f>IF(AND('PARTICIPANT NAME LIST'!$G480=6,'PARTICIPANT NAME LIST'!#REF!="C"),"ü","")</f>
        <v>#REF!</v>
      </c>
      <c r="K480" s="68" t="e">
        <f>IF(AND('PARTICIPANT NAME LIST'!$G480=3,'PARTICIPANT NAME LIST'!#REF!="E"),"ü","")</f>
        <v>#REF!</v>
      </c>
      <c r="L480" s="68" t="e">
        <f>IF(AND('PARTICIPANT NAME LIST'!$G480=4,'PARTICIPANT NAME LIST'!#REF!="E"),"ü","")</f>
        <v>#REF!</v>
      </c>
      <c r="M480" s="68" t="e">
        <f>IF(AND('PARTICIPANT NAME LIST'!$G480=5,'PARTICIPANT NAME LIST'!#REF!="E"),"ü","")</f>
        <v>#REF!</v>
      </c>
      <c r="N480" s="68" t="e">
        <f>IF(AND('PARTICIPANT NAME LIST'!$G480=6,'PARTICIPANT NAME LIST'!#REF!="E"),"ü","")</f>
        <v>#REF!</v>
      </c>
      <c r="O480" s="68" t="e">
        <f>IF(AND('PARTICIPANT NAME LIST'!$G480=3,'PARTICIPANT NAME LIST'!#REF!="M"),"ü","")</f>
        <v>#REF!</v>
      </c>
      <c r="P480" s="68" t="e">
        <f>IF(AND('PARTICIPANT NAME LIST'!$G480=4,'PARTICIPANT NAME LIST'!#REF!="M"),"ü","")</f>
        <v>#REF!</v>
      </c>
      <c r="Q480" s="68" t="e">
        <f>IF(AND('PARTICIPANT NAME LIST'!$G480=5,'PARTICIPANT NAME LIST'!#REF!="M"),"ü","")</f>
        <v>#REF!</v>
      </c>
      <c r="R480" s="68" t="e">
        <f>IF(AND('PARTICIPANT NAME LIST'!$G480=6,'PARTICIPANT NAME LIST'!#REF!="M"),"ü","")</f>
        <v>#REF!</v>
      </c>
      <c r="S480" s="52"/>
      <c r="T480" s="52"/>
      <c r="U480" s="52"/>
      <c r="V480" s="52"/>
      <c r="W480" s="52"/>
      <c r="X480" s="52"/>
      <c r="Y480" s="52"/>
      <c r="Z480" s="52"/>
    </row>
    <row r="481" spans="1:26" ht="20.25" customHeight="1">
      <c r="A481" s="63" t="str">
        <f>IF(OR(ISBLANK('PARTICIPANT NAME LIST'!$B481),'PARTICIPANT NAME LIST'!G481=7,'PARTICIPANT NAME LIST'!G481=8,'PARTICIPANT NAME LIST'!G481=9,'PARTICIPANT NAME LIST'!G481=10,'PARTICIPANT NAME LIST'!G481=11,'PARTICIPANT NAME LIST'!G481=12),"",COUNTA('PARTICIPANT NAME LIST'!$B$9:$B481)-COUNTIFS('PARTICIPANT NAME LIST'!$G$9:$G481,"&gt;=7",'PARTICIPANT NAME LIST'!$G$9:$G481,"&lt;=12"))</f>
        <v/>
      </c>
      <c r="B481" s="64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LIST'!$B481))</f>
        <v/>
      </c>
      <c r="C481" s="55"/>
      <c r="D481" s="65"/>
      <c r="E481" s="66" t="str">
        <f>IF(OR(ISBLANK('PARTICIPANT NAME LIST'!$B481),'PARTICIPANT NAME LIST'!$G481=7,'PARTICIPANT NAME LIST'!$G481=8,'PARTICIPANT NAME LIST'!$G481=9,'PARTICIPANT NAME LIST'!$G481=10,'PARTICIPANT NAME LIST'!$G481=11,'PARTICIPANT NAME LIST'!$G481=12),"",'PARTICIPANT NAME LIST'!$F481)</f>
        <v/>
      </c>
      <c r="F481" s="67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LIST'!$H481))</f>
        <v/>
      </c>
      <c r="G481" s="68" t="e">
        <f>IF(AND('PARTICIPANT NAME LIST'!$G481=3,'PARTICIPANT NAME LIST'!#REF!="C"),"ü","")</f>
        <v>#REF!</v>
      </c>
      <c r="H481" s="68" t="e">
        <f>IF(AND('PARTICIPANT NAME LIST'!$G481=4,'PARTICIPANT NAME LIST'!#REF!="C"),"ü","")</f>
        <v>#REF!</v>
      </c>
      <c r="I481" s="68" t="e">
        <f>IF(AND('PARTICIPANT NAME LIST'!$G481=5,'PARTICIPANT NAME LIST'!#REF!="C"),"ü","")</f>
        <v>#REF!</v>
      </c>
      <c r="J481" s="68" t="e">
        <f>IF(AND('PARTICIPANT NAME LIST'!$G481=6,'PARTICIPANT NAME LIST'!#REF!="C"),"ü","")</f>
        <v>#REF!</v>
      </c>
      <c r="K481" s="68" t="e">
        <f>IF(AND('PARTICIPANT NAME LIST'!$G481=3,'PARTICIPANT NAME LIST'!#REF!="E"),"ü","")</f>
        <v>#REF!</v>
      </c>
      <c r="L481" s="68" t="e">
        <f>IF(AND('PARTICIPANT NAME LIST'!$G481=4,'PARTICIPANT NAME LIST'!#REF!="E"),"ü","")</f>
        <v>#REF!</v>
      </c>
      <c r="M481" s="68" t="e">
        <f>IF(AND('PARTICIPANT NAME LIST'!$G481=5,'PARTICIPANT NAME LIST'!#REF!="E"),"ü","")</f>
        <v>#REF!</v>
      </c>
      <c r="N481" s="68" t="e">
        <f>IF(AND('PARTICIPANT NAME LIST'!$G481=6,'PARTICIPANT NAME LIST'!#REF!="E"),"ü","")</f>
        <v>#REF!</v>
      </c>
      <c r="O481" s="68" t="e">
        <f>IF(AND('PARTICIPANT NAME LIST'!$G481=3,'PARTICIPANT NAME LIST'!#REF!="M"),"ü","")</f>
        <v>#REF!</v>
      </c>
      <c r="P481" s="68" t="e">
        <f>IF(AND('PARTICIPANT NAME LIST'!$G481=4,'PARTICIPANT NAME LIST'!#REF!="M"),"ü","")</f>
        <v>#REF!</v>
      </c>
      <c r="Q481" s="68" t="e">
        <f>IF(AND('PARTICIPANT NAME LIST'!$G481=5,'PARTICIPANT NAME LIST'!#REF!="M"),"ü","")</f>
        <v>#REF!</v>
      </c>
      <c r="R481" s="68" t="e">
        <f>IF(AND('PARTICIPANT NAME LIST'!$G481=6,'PARTICIPANT NAME LIST'!#REF!="M"),"ü","")</f>
        <v>#REF!</v>
      </c>
      <c r="S481" s="52"/>
      <c r="T481" s="52"/>
      <c r="U481" s="52"/>
      <c r="V481" s="52"/>
      <c r="W481" s="52"/>
      <c r="X481" s="52"/>
      <c r="Y481" s="52"/>
      <c r="Z481" s="52"/>
    </row>
    <row r="482" spans="1:26" ht="20.25" customHeight="1">
      <c r="A482" s="63" t="str">
        <f>IF(OR(ISBLANK('PARTICIPANT NAME LIST'!$B482),'PARTICIPANT NAME LIST'!G482=7,'PARTICIPANT NAME LIST'!G482=8,'PARTICIPANT NAME LIST'!G482=9,'PARTICIPANT NAME LIST'!G482=10,'PARTICIPANT NAME LIST'!G482=11,'PARTICIPANT NAME LIST'!G482=12),"",COUNTA('PARTICIPANT NAME LIST'!$B$9:$B482)-COUNTIFS('PARTICIPANT NAME LIST'!$G$9:$G482,"&gt;=7",'PARTICIPANT NAME LIST'!$G$9:$G482,"&lt;=12"))</f>
        <v/>
      </c>
      <c r="B482" s="64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LIST'!$B482))</f>
        <v/>
      </c>
      <c r="C482" s="55"/>
      <c r="D482" s="65"/>
      <c r="E482" s="66" t="str">
        <f>IF(OR(ISBLANK('PARTICIPANT NAME LIST'!$B482),'PARTICIPANT NAME LIST'!$G482=7,'PARTICIPANT NAME LIST'!$G482=8,'PARTICIPANT NAME LIST'!$G482=9,'PARTICIPANT NAME LIST'!$G482=10,'PARTICIPANT NAME LIST'!$G482=11,'PARTICIPANT NAME LIST'!$G482=12),"",'PARTICIPANT NAME LIST'!$F482)</f>
        <v/>
      </c>
      <c r="F482" s="67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LIST'!$H482))</f>
        <v/>
      </c>
      <c r="G482" s="68" t="e">
        <f>IF(AND('PARTICIPANT NAME LIST'!$G482=3,'PARTICIPANT NAME LIST'!#REF!="C"),"ü","")</f>
        <v>#REF!</v>
      </c>
      <c r="H482" s="68" t="e">
        <f>IF(AND('PARTICIPANT NAME LIST'!$G482=4,'PARTICIPANT NAME LIST'!#REF!="C"),"ü","")</f>
        <v>#REF!</v>
      </c>
      <c r="I482" s="68" t="e">
        <f>IF(AND('PARTICIPANT NAME LIST'!$G482=5,'PARTICIPANT NAME LIST'!#REF!="C"),"ü","")</f>
        <v>#REF!</v>
      </c>
      <c r="J482" s="68" t="e">
        <f>IF(AND('PARTICIPANT NAME LIST'!$G482=6,'PARTICIPANT NAME LIST'!#REF!="C"),"ü","")</f>
        <v>#REF!</v>
      </c>
      <c r="K482" s="68" t="e">
        <f>IF(AND('PARTICIPANT NAME LIST'!$G482=3,'PARTICIPANT NAME LIST'!#REF!="E"),"ü","")</f>
        <v>#REF!</v>
      </c>
      <c r="L482" s="68" t="e">
        <f>IF(AND('PARTICIPANT NAME LIST'!$G482=4,'PARTICIPANT NAME LIST'!#REF!="E"),"ü","")</f>
        <v>#REF!</v>
      </c>
      <c r="M482" s="68" t="e">
        <f>IF(AND('PARTICIPANT NAME LIST'!$G482=5,'PARTICIPANT NAME LIST'!#REF!="E"),"ü","")</f>
        <v>#REF!</v>
      </c>
      <c r="N482" s="68" t="e">
        <f>IF(AND('PARTICIPANT NAME LIST'!$G482=6,'PARTICIPANT NAME LIST'!#REF!="E"),"ü","")</f>
        <v>#REF!</v>
      </c>
      <c r="O482" s="68" t="e">
        <f>IF(AND('PARTICIPANT NAME LIST'!$G482=3,'PARTICIPANT NAME LIST'!#REF!="M"),"ü","")</f>
        <v>#REF!</v>
      </c>
      <c r="P482" s="68" t="e">
        <f>IF(AND('PARTICIPANT NAME LIST'!$G482=4,'PARTICIPANT NAME LIST'!#REF!="M"),"ü","")</f>
        <v>#REF!</v>
      </c>
      <c r="Q482" s="68" t="e">
        <f>IF(AND('PARTICIPANT NAME LIST'!$G482=5,'PARTICIPANT NAME LIST'!#REF!="M"),"ü","")</f>
        <v>#REF!</v>
      </c>
      <c r="R482" s="68" t="e">
        <f>IF(AND('PARTICIPANT NAME LIST'!$G482=6,'PARTICIPANT NAME LIST'!#REF!="M"),"ü","")</f>
        <v>#REF!</v>
      </c>
      <c r="S482" s="52"/>
      <c r="T482" s="52"/>
      <c r="U482" s="52"/>
      <c r="V482" s="52"/>
      <c r="W482" s="52"/>
      <c r="X482" s="52"/>
      <c r="Y482" s="52"/>
      <c r="Z482" s="52"/>
    </row>
    <row r="483" spans="1:26" ht="20.25" customHeight="1">
      <c r="A483" s="63" t="str">
        <f>IF(OR(ISBLANK('PARTICIPANT NAME LIST'!$B483),'PARTICIPANT NAME LIST'!G483=7,'PARTICIPANT NAME LIST'!G483=8,'PARTICIPANT NAME LIST'!G483=9,'PARTICIPANT NAME LIST'!G483=10,'PARTICIPANT NAME LIST'!G483=11,'PARTICIPANT NAME LIST'!G483=12),"",COUNTA('PARTICIPANT NAME LIST'!$B$9:$B483)-COUNTIFS('PARTICIPANT NAME LIST'!$G$9:$G483,"&gt;=7",'PARTICIPANT NAME LIST'!$G$9:$G483,"&lt;=12"))</f>
        <v/>
      </c>
      <c r="B483" s="64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LIST'!$B483))</f>
        <v/>
      </c>
      <c r="C483" s="55"/>
      <c r="D483" s="65"/>
      <c r="E483" s="66" t="str">
        <f>IF(OR(ISBLANK('PARTICIPANT NAME LIST'!$B483),'PARTICIPANT NAME LIST'!$G483=7,'PARTICIPANT NAME LIST'!$G483=8,'PARTICIPANT NAME LIST'!$G483=9,'PARTICIPANT NAME LIST'!$G483=10,'PARTICIPANT NAME LIST'!$G483=11,'PARTICIPANT NAME LIST'!$G483=12),"",'PARTICIPANT NAME LIST'!$F483)</f>
        <v/>
      </c>
      <c r="F483" s="67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LIST'!$H483))</f>
        <v/>
      </c>
      <c r="G483" s="68" t="e">
        <f>IF(AND('PARTICIPANT NAME LIST'!$G483=3,'PARTICIPANT NAME LIST'!#REF!="C"),"ü","")</f>
        <v>#REF!</v>
      </c>
      <c r="H483" s="68" t="e">
        <f>IF(AND('PARTICIPANT NAME LIST'!$G483=4,'PARTICIPANT NAME LIST'!#REF!="C"),"ü","")</f>
        <v>#REF!</v>
      </c>
      <c r="I483" s="68" t="e">
        <f>IF(AND('PARTICIPANT NAME LIST'!$G483=5,'PARTICIPANT NAME LIST'!#REF!="C"),"ü","")</f>
        <v>#REF!</v>
      </c>
      <c r="J483" s="68" t="e">
        <f>IF(AND('PARTICIPANT NAME LIST'!$G483=6,'PARTICIPANT NAME LIST'!#REF!="C"),"ü","")</f>
        <v>#REF!</v>
      </c>
      <c r="K483" s="68" t="e">
        <f>IF(AND('PARTICIPANT NAME LIST'!$G483=3,'PARTICIPANT NAME LIST'!#REF!="E"),"ü","")</f>
        <v>#REF!</v>
      </c>
      <c r="L483" s="68" t="e">
        <f>IF(AND('PARTICIPANT NAME LIST'!$G483=4,'PARTICIPANT NAME LIST'!#REF!="E"),"ü","")</f>
        <v>#REF!</v>
      </c>
      <c r="M483" s="68" t="e">
        <f>IF(AND('PARTICIPANT NAME LIST'!$G483=5,'PARTICIPANT NAME LIST'!#REF!="E"),"ü","")</f>
        <v>#REF!</v>
      </c>
      <c r="N483" s="68" t="e">
        <f>IF(AND('PARTICIPANT NAME LIST'!$G483=6,'PARTICIPANT NAME LIST'!#REF!="E"),"ü","")</f>
        <v>#REF!</v>
      </c>
      <c r="O483" s="68" t="e">
        <f>IF(AND('PARTICIPANT NAME LIST'!$G483=3,'PARTICIPANT NAME LIST'!#REF!="M"),"ü","")</f>
        <v>#REF!</v>
      </c>
      <c r="P483" s="68" t="e">
        <f>IF(AND('PARTICIPANT NAME LIST'!$G483=4,'PARTICIPANT NAME LIST'!#REF!="M"),"ü","")</f>
        <v>#REF!</v>
      </c>
      <c r="Q483" s="68" t="e">
        <f>IF(AND('PARTICIPANT NAME LIST'!$G483=5,'PARTICIPANT NAME LIST'!#REF!="M"),"ü","")</f>
        <v>#REF!</v>
      </c>
      <c r="R483" s="68" t="e">
        <f>IF(AND('PARTICIPANT NAME LIST'!$G483=6,'PARTICIPANT NAME LIST'!#REF!="M"),"ü","")</f>
        <v>#REF!</v>
      </c>
      <c r="S483" s="52"/>
      <c r="T483" s="52"/>
      <c r="U483" s="52"/>
      <c r="V483" s="52"/>
      <c r="W483" s="52"/>
      <c r="X483" s="52"/>
      <c r="Y483" s="52"/>
      <c r="Z483" s="52"/>
    </row>
    <row r="484" spans="1:26" ht="20.25" customHeight="1">
      <c r="A484" s="63" t="str">
        <f>IF(OR(ISBLANK('PARTICIPANT NAME LIST'!$B484),'PARTICIPANT NAME LIST'!G484=7,'PARTICIPANT NAME LIST'!G484=8,'PARTICIPANT NAME LIST'!G484=9,'PARTICIPANT NAME LIST'!G484=10,'PARTICIPANT NAME LIST'!G484=11,'PARTICIPANT NAME LIST'!G484=12),"",COUNTA('PARTICIPANT NAME LIST'!$B$9:$B484)-COUNTIFS('PARTICIPANT NAME LIST'!$G$9:$G484,"&gt;=7",'PARTICIPANT NAME LIST'!$G$9:$G484,"&lt;=12"))</f>
        <v/>
      </c>
      <c r="B484" s="64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LIST'!$B484))</f>
        <v/>
      </c>
      <c r="C484" s="55"/>
      <c r="D484" s="65"/>
      <c r="E484" s="66" t="str">
        <f>IF(OR(ISBLANK('PARTICIPANT NAME LIST'!$B484),'PARTICIPANT NAME LIST'!$G484=7,'PARTICIPANT NAME LIST'!$G484=8,'PARTICIPANT NAME LIST'!$G484=9,'PARTICIPANT NAME LIST'!$G484=10,'PARTICIPANT NAME LIST'!$G484=11,'PARTICIPANT NAME LIST'!$G484=12),"",'PARTICIPANT NAME LIST'!$F484)</f>
        <v/>
      </c>
      <c r="F484" s="67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LIST'!$H484))</f>
        <v/>
      </c>
      <c r="G484" s="68" t="e">
        <f>IF(AND('PARTICIPANT NAME LIST'!$G484=3,'PARTICIPANT NAME LIST'!#REF!="C"),"ü","")</f>
        <v>#REF!</v>
      </c>
      <c r="H484" s="68" t="e">
        <f>IF(AND('PARTICIPANT NAME LIST'!$G484=4,'PARTICIPANT NAME LIST'!#REF!="C"),"ü","")</f>
        <v>#REF!</v>
      </c>
      <c r="I484" s="68" t="e">
        <f>IF(AND('PARTICIPANT NAME LIST'!$G484=5,'PARTICIPANT NAME LIST'!#REF!="C"),"ü","")</f>
        <v>#REF!</v>
      </c>
      <c r="J484" s="68" t="e">
        <f>IF(AND('PARTICIPANT NAME LIST'!$G484=6,'PARTICIPANT NAME LIST'!#REF!="C"),"ü","")</f>
        <v>#REF!</v>
      </c>
      <c r="K484" s="68" t="e">
        <f>IF(AND('PARTICIPANT NAME LIST'!$G484=3,'PARTICIPANT NAME LIST'!#REF!="E"),"ü","")</f>
        <v>#REF!</v>
      </c>
      <c r="L484" s="68" t="e">
        <f>IF(AND('PARTICIPANT NAME LIST'!$G484=4,'PARTICIPANT NAME LIST'!#REF!="E"),"ü","")</f>
        <v>#REF!</v>
      </c>
      <c r="M484" s="68" t="e">
        <f>IF(AND('PARTICIPANT NAME LIST'!$G484=5,'PARTICIPANT NAME LIST'!#REF!="E"),"ü","")</f>
        <v>#REF!</v>
      </c>
      <c r="N484" s="68" t="e">
        <f>IF(AND('PARTICIPANT NAME LIST'!$G484=6,'PARTICIPANT NAME LIST'!#REF!="E"),"ü","")</f>
        <v>#REF!</v>
      </c>
      <c r="O484" s="68" t="e">
        <f>IF(AND('PARTICIPANT NAME LIST'!$G484=3,'PARTICIPANT NAME LIST'!#REF!="M"),"ü","")</f>
        <v>#REF!</v>
      </c>
      <c r="P484" s="68" t="e">
        <f>IF(AND('PARTICIPANT NAME LIST'!$G484=4,'PARTICIPANT NAME LIST'!#REF!="M"),"ü","")</f>
        <v>#REF!</v>
      </c>
      <c r="Q484" s="68" t="e">
        <f>IF(AND('PARTICIPANT NAME LIST'!$G484=5,'PARTICIPANT NAME LIST'!#REF!="M"),"ü","")</f>
        <v>#REF!</v>
      </c>
      <c r="R484" s="68" t="e">
        <f>IF(AND('PARTICIPANT NAME LIST'!$G484=6,'PARTICIPANT NAME LIST'!#REF!="M"),"ü","")</f>
        <v>#REF!</v>
      </c>
      <c r="S484" s="52"/>
      <c r="T484" s="52"/>
      <c r="U484" s="52"/>
      <c r="V484" s="52"/>
      <c r="W484" s="52"/>
      <c r="X484" s="52"/>
      <c r="Y484" s="52"/>
      <c r="Z484" s="52"/>
    </row>
    <row r="485" spans="1:26" ht="20.25" customHeight="1">
      <c r="A485" s="63" t="str">
        <f>IF(OR(ISBLANK('PARTICIPANT NAME LIST'!$B485),'PARTICIPANT NAME LIST'!G485=7,'PARTICIPANT NAME LIST'!G485=8,'PARTICIPANT NAME LIST'!G485=9,'PARTICIPANT NAME LIST'!G485=10,'PARTICIPANT NAME LIST'!G485=11,'PARTICIPANT NAME LIST'!G485=12),"",COUNTA('PARTICIPANT NAME LIST'!$B$9:$B485)-COUNTIFS('PARTICIPANT NAME LIST'!$G$9:$G485,"&gt;=7",'PARTICIPANT NAME LIST'!$G$9:$G485,"&lt;=12"))</f>
        <v/>
      </c>
      <c r="B485" s="64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LIST'!$B485))</f>
        <v/>
      </c>
      <c r="C485" s="55"/>
      <c r="D485" s="65"/>
      <c r="E485" s="66" t="str">
        <f>IF(OR(ISBLANK('PARTICIPANT NAME LIST'!$B485),'PARTICIPANT NAME LIST'!$G485=7,'PARTICIPANT NAME LIST'!$G485=8,'PARTICIPANT NAME LIST'!$G485=9,'PARTICIPANT NAME LIST'!$G485=10,'PARTICIPANT NAME LIST'!$G485=11,'PARTICIPANT NAME LIST'!$G485=12),"",'PARTICIPANT NAME LIST'!$F485)</f>
        <v/>
      </c>
      <c r="F485" s="67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LIST'!$H485))</f>
        <v/>
      </c>
      <c r="G485" s="68" t="e">
        <f>IF(AND('PARTICIPANT NAME LIST'!$G485=3,'PARTICIPANT NAME LIST'!#REF!="C"),"ü","")</f>
        <v>#REF!</v>
      </c>
      <c r="H485" s="68" t="e">
        <f>IF(AND('PARTICIPANT NAME LIST'!$G485=4,'PARTICIPANT NAME LIST'!#REF!="C"),"ü","")</f>
        <v>#REF!</v>
      </c>
      <c r="I485" s="68" t="e">
        <f>IF(AND('PARTICIPANT NAME LIST'!$G485=5,'PARTICIPANT NAME LIST'!#REF!="C"),"ü","")</f>
        <v>#REF!</v>
      </c>
      <c r="J485" s="68" t="e">
        <f>IF(AND('PARTICIPANT NAME LIST'!$G485=6,'PARTICIPANT NAME LIST'!#REF!="C"),"ü","")</f>
        <v>#REF!</v>
      </c>
      <c r="K485" s="68" t="e">
        <f>IF(AND('PARTICIPANT NAME LIST'!$G485=3,'PARTICIPANT NAME LIST'!#REF!="E"),"ü","")</f>
        <v>#REF!</v>
      </c>
      <c r="L485" s="68" t="e">
        <f>IF(AND('PARTICIPANT NAME LIST'!$G485=4,'PARTICIPANT NAME LIST'!#REF!="E"),"ü","")</f>
        <v>#REF!</v>
      </c>
      <c r="M485" s="68" t="e">
        <f>IF(AND('PARTICIPANT NAME LIST'!$G485=5,'PARTICIPANT NAME LIST'!#REF!="E"),"ü","")</f>
        <v>#REF!</v>
      </c>
      <c r="N485" s="68" t="e">
        <f>IF(AND('PARTICIPANT NAME LIST'!$G485=6,'PARTICIPANT NAME LIST'!#REF!="E"),"ü","")</f>
        <v>#REF!</v>
      </c>
      <c r="O485" s="68" t="e">
        <f>IF(AND('PARTICIPANT NAME LIST'!$G485=3,'PARTICIPANT NAME LIST'!#REF!="M"),"ü","")</f>
        <v>#REF!</v>
      </c>
      <c r="P485" s="68" t="e">
        <f>IF(AND('PARTICIPANT NAME LIST'!$G485=4,'PARTICIPANT NAME LIST'!#REF!="M"),"ü","")</f>
        <v>#REF!</v>
      </c>
      <c r="Q485" s="68" t="e">
        <f>IF(AND('PARTICIPANT NAME LIST'!$G485=5,'PARTICIPANT NAME LIST'!#REF!="M"),"ü","")</f>
        <v>#REF!</v>
      </c>
      <c r="R485" s="68" t="e">
        <f>IF(AND('PARTICIPANT NAME LIST'!$G485=6,'PARTICIPANT NAME LIST'!#REF!="M"),"ü","")</f>
        <v>#REF!</v>
      </c>
      <c r="S485" s="52"/>
      <c r="T485" s="52"/>
      <c r="U485" s="52"/>
      <c r="V485" s="52"/>
      <c r="W485" s="52"/>
      <c r="X485" s="52"/>
      <c r="Y485" s="52"/>
      <c r="Z485" s="52"/>
    </row>
    <row r="486" spans="1:26" ht="20.25" customHeight="1">
      <c r="A486" s="63" t="str">
        <f>IF(OR(ISBLANK('PARTICIPANT NAME LIST'!$B486),'PARTICIPANT NAME LIST'!G486=7,'PARTICIPANT NAME LIST'!G486=8,'PARTICIPANT NAME LIST'!G486=9,'PARTICIPANT NAME LIST'!G486=10,'PARTICIPANT NAME LIST'!G486=11,'PARTICIPANT NAME LIST'!G486=12),"",COUNTA('PARTICIPANT NAME LIST'!$B$9:$B486)-COUNTIFS('PARTICIPANT NAME LIST'!$G$9:$G486,"&gt;=7",'PARTICIPANT NAME LIST'!$G$9:$G486,"&lt;=12"))</f>
        <v/>
      </c>
      <c r="B486" s="64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LIST'!$B486))</f>
        <v/>
      </c>
      <c r="C486" s="55"/>
      <c r="D486" s="65"/>
      <c r="E486" s="66" t="str">
        <f>IF(OR(ISBLANK('PARTICIPANT NAME LIST'!$B486),'PARTICIPANT NAME LIST'!$G486=7,'PARTICIPANT NAME LIST'!$G486=8,'PARTICIPANT NAME LIST'!$G486=9,'PARTICIPANT NAME LIST'!$G486=10,'PARTICIPANT NAME LIST'!$G486=11,'PARTICIPANT NAME LIST'!$G486=12),"",'PARTICIPANT NAME LIST'!$F486)</f>
        <v/>
      </c>
      <c r="F486" s="67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LIST'!$H486))</f>
        <v/>
      </c>
      <c r="G486" s="68" t="e">
        <f>IF(AND('PARTICIPANT NAME LIST'!$G486=3,'PARTICIPANT NAME LIST'!#REF!="C"),"ü","")</f>
        <v>#REF!</v>
      </c>
      <c r="H486" s="68" t="e">
        <f>IF(AND('PARTICIPANT NAME LIST'!$G486=4,'PARTICIPANT NAME LIST'!#REF!="C"),"ü","")</f>
        <v>#REF!</v>
      </c>
      <c r="I486" s="68" t="e">
        <f>IF(AND('PARTICIPANT NAME LIST'!$G486=5,'PARTICIPANT NAME LIST'!#REF!="C"),"ü","")</f>
        <v>#REF!</v>
      </c>
      <c r="J486" s="68" t="e">
        <f>IF(AND('PARTICIPANT NAME LIST'!$G486=6,'PARTICIPANT NAME LIST'!#REF!="C"),"ü","")</f>
        <v>#REF!</v>
      </c>
      <c r="K486" s="68" t="e">
        <f>IF(AND('PARTICIPANT NAME LIST'!$G486=3,'PARTICIPANT NAME LIST'!#REF!="E"),"ü","")</f>
        <v>#REF!</v>
      </c>
      <c r="L486" s="68" t="e">
        <f>IF(AND('PARTICIPANT NAME LIST'!$G486=4,'PARTICIPANT NAME LIST'!#REF!="E"),"ü","")</f>
        <v>#REF!</v>
      </c>
      <c r="M486" s="68" t="e">
        <f>IF(AND('PARTICIPANT NAME LIST'!$G486=5,'PARTICIPANT NAME LIST'!#REF!="E"),"ü","")</f>
        <v>#REF!</v>
      </c>
      <c r="N486" s="68" t="e">
        <f>IF(AND('PARTICIPANT NAME LIST'!$G486=6,'PARTICIPANT NAME LIST'!#REF!="E"),"ü","")</f>
        <v>#REF!</v>
      </c>
      <c r="O486" s="68" t="e">
        <f>IF(AND('PARTICIPANT NAME LIST'!$G486=3,'PARTICIPANT NAME LIST'!#REF!="M"),"ü","")</f>
        <v>#REF!</v>
      </c>
      <c r="P486" s="68" t="e">
        <f>IF(AND('PARTICIPANT NAME LIST'!$G486=4,'PARTICIPANT NAME LIST'!#REF!="M"),"ü","")</f>
        <v>#REF!</v>
      </c>
      <c r="Q486" s="68" t="e">
        <f>IF(AND('PARTICIPANT NAME LIST'!$G486=5,'PARTICIPANT NAME LIST'!#REF!="M"),"ü","")</f>
        <v>#REF!</v>
      </c>
      <c r="R486" s="68" t="e">
        <f>IF(AND('PARTICIPANT NAME LIST'!$G486=6,'PARTICIPANT NAME LIST'!#REF!="M"),"ü","")</f>
        <v>#REF!</v>
      </c>
      <c r="S486" s="52"/>
      <c r="T486" s="52"/>
      <c r="U486" s="52"/>
      <c r="V486" s="52"/>
      <c r="W486" s="52"/>
      <c r="X486" s="52"/>
      <c r="Y486" s="52"/>
      <c r="Z486" s="52"/>
    </row>
    <row r="487" spans="1:26" ht="20.25" customHeight="1">
      <c r="A487" s="63" t="str">
        <f>IF(OR(ISBLANK('PARTICIPANT NAME LIST'!$B487),'PARTICIPANT NAME LIST'!G487=7,'PARTICIPANT NAME LIST'!G487=8,'PARTICIPANT NAME LIST'!G487=9,'PARTICIPANT NAME LIST'!G487=10,'PARTICIPANT NAME LIST'!G487=11,'PARTICIPANT NAME LIST'!G487=12),"",COUNTA('PARTICIPANT NAME LIST'!$B$9:$B487)-COUNTIFS('PARTICIPANT NAME LIST'!$G$9:$G487,"&gt;=7",'PARTICIPANT NAME LIST'!$G$9:$G487,"&lt;=12"))</f>
        <v/>
      </c>
      <c r="B487" s="64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LIST'!$B487))</f>
        <v/>
      </c>
      <c r="C487" s="55"/>
      <c r="D487" s="65"/>
      <c r="E487" s="66" t="str">
        <f>IF(OR(ISBLANK('PARTICIPANT NAME LIST'!$B487),'PARTICIPANT NAME LIST'!$G487=7,'PARTICIPANT NAME LIST'!$G487=8,'PARTICIPANT NAME LIST'!$G487=9,'PARTICIPANT NAME LIST'!$G487=10,'PARTICIPANT NAME LIST'!$G487=11,'PARTICIPANT NAME LIST'!$G487=12),"",'PARTICIPANT NAME LIST'!$F487)</f>
        <v/>
      </c>
      <c r="F487" s="67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LIST'!$H487))</f>
        <v/>
      </c>
      <c r="G487" s="68" t="e">
        <f>IF(AND('PARTICIPANT NAME LIST'!$G487=3,'PARTICIPANT NAME LIST'!#REF!="C"),"ü","")</f>
        <v>#REF!</v>
      </c>
      <c r="H487" s="68" t="e">
        <f>IF(AND('PARTICIPANT NAME LIST'!$G487=4,'PARTICIPANT NAME LIST'!#REF!="C"),"ü","")</f>
        <v>#REF!</v>
      </c>
      <c r="I487" s="68" t="e">
        <f>IF(AND('PARTICIPANT NAME LIST'!$G487=5,'PARTICIPANT NAME LIST'!#REF!="C"),"ü","")</f>
        <v>#REF!</v>
      </c>
      <c r="J487" s="68" t="e">
        <f>IF(AND('PARTICIPANT NAME LIST'!$G487=6,'PARTICIPANT NAME LIST'!#REF!="C"),"ü","")</f>
        <v>#REF!</v>
      </c>
      <c r="K487" s="68" t="e">
        <f>IF(AND('PARTICIPANT NAME LIST'!$G487=3,'PARTICIPANT NAME LIST'!#REF!="E"),"ü","")</f>
        <v>#REF!</v>
      </c>
      <c r="L487" s="68" t="e">
        <f>IF(AND('PARTICIPANT NAME LIST'!$G487=4,'PARTICIPANT NAME LIST'!#REF!="E"),"ü","")</f>
        <v>#REF!</v>
      </c>
      <c r="M487" s="68" t="e">
        <f>IF(AND('PARTICIPANT NAME LIST'!$G487=5,'PARTICIPANT NAME LIST'!#REF!="E"),"ü","")</f>
        <v>#REF!</v>
      </c>
      <c r="N487" s="68" t="e">
        <f>IF(AND('PARTICIPANT NAME LIST'!$G487=6,'PARTICIPANT NAME LIST'!#REF!="E"),"ü","")</f>
        <v>#REF!</v>
      </c>
      <c r="O487" s="68" t="e">
        <f>IF(AND('PARTICIPANT NAME LIST'!$G487=3,'PARTICIPANT NAME LIST'!#REF!="M"),"ü","")</f>
        <v>#REF!</v>
      </c>
      <c r="P487" s="68" t="e">
        <f>IF(AND('PARTICIPANT NAME LIST'!$G487=4,'PARTICIPANT NAME LIST'!#REF!="M"),"ü","")</f>
        <v>#REF!</v>
      </c>
      <c r="Q487" s="68" t="e">
        <f>IF(AND('PARTICIPANT NAME LIST'!$G487=5,'PARTICIPANT NAME LIST'!#REF!="M"),"ü","")</f>
        <v>#REF!</v>
      </c>
      <c r="R487" s="68" t="e">
        <f>IF(AND('PARTICIPANT NAME LIST'!$G487=6,'PARTICIPANT NAME LIST'!#REF!="M"),"ü","")</f>
        <v>#REF!</v>
      </c>
      <c r="S487" s="52"/>
      <c r="T487" s="52"/>
      <c r="U487" s="52"/>
      <c r="V487" s="52"/>
      <c r="W487" s="52"/>
      <c r="X487" s="52"/>
      <c r="Y487" s="52"/>
      <c r="Z487" s="52"/>
    </row>
    <row r="488" spans="1:26" ht="20.25" customHeight="1">
      <c r="A488" s="63" t="str">
        <f>IF(OR(ISBLANK('PARTICIPANT NAME LIST'!$B488),'PARTICIPANT NAME LIST'!G488=7,'PARTICIPANT NAME LIST'!G488=8,'PARTICIPANT NAME LIST'!G488=9,'PARTICIPANT NAME LIST'!G488=10,'PARTICIPANT NAME LIST'!G488=11,'PARTICIPANT NAME LIST'!G488=12),"",COUNTA('PARTICIPANT NAME LIST'!$B$9:$B488)-COUNTIFS('PARTICIPANT NAME LIST'!$G$9:$G488,"&gt;=7",'PARTICIPANT NAME LIST'!$G$9:$G488,"&lt;=12"))</f>
        <v/>
      </c>
      <c r="B488" s="64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LIST'!$B488))</f>
        <v/>
      </c>
      <c r="C488" s="55"/>
      <c r="D488" s="65"/>
      <c r="E488" s="66" t="str">
        <f>IF(OR(ISBLANK('PARTICIPANT NAME LIST'!$B488),'PARTICIPANT NAME LIST'!$G488=7,'PARTICIPANT NAME LIST'!$G488=8,'PARTICIPANT NAME LIST'!$G488=9,'PARTICIPANT NAME LIST'!$G488=10,'PARTICIPANT NAME LIST'!$G488=11,'PARTICIPANT NAME LIST'!$G488=12),"",'PARTICIPANT NAME LIST'!$F488)</f>
        <v/>
      </c>
      <c r="F488" s="67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LIST'!$H488))</f>
        <v/>
      </c>
      <c r="G488" s="68" t="e">
        <f>IF(AND('PARTICIPANT NAME LIST'!$G488=3,'PARTICIPANT NAME LIST'!#REF!="C"),"ü","")</f>
        <v>#REF!</v>
      </c>
      <c r="H488" s="68" t="e">
        <f>IF(AND('PARTICIPANT NAME LIST'!$G488=4,'PARTICIPANT NAME LIST'!#REF!="C"),"ü","")</f>
        <v>#REF!</v>
      </c>
      <c r="I488" s="68" t="e">
        <f>IF(AND('PARTICIPANT NAME LIST'!$G488=5,'PARTICIPANT NAME LIST'!#REF!="C"),"ü","")</f>
        <v>#REF!</v>
      </c>
      <c r="J488" s="68" t="e">
        <f>IF(AND('PARTICIPANT NAME LIST'!$G488=6,'PARTICIPANT NAME LIST'!#REF!="C"),"ü","")</f>
        <v>#REF!</v>
      </c>
      <c r="K488" s="68" t="e">
        <f>IF(AND('PARTICIPANT NAME LIST'!$G488=3,'PARTICIPANT NAME LIST'!#REF!="E"),"ü","")</f>
        <v>#REF!</v>
      </c>
      <c r="L488" s="68" t="e">
        <f>IF(AND('PARTICIPANT NAME LIST'!$G488=4,'PARTICIPANT NAME LIST'!#REF!="E"),"ü","")</f>
        <v>#REF!</v>
      </c>
      <c r="M488" s="68" t="e">
        <f>IF(AND('PARTICIPANT NAME LIST'!$G488=5,'PARTICIPANT NAME LIST'!#REF!="E"),"ü","")</f>
        <v>#REF!</v>
      </c>
      <c r="N488" s="68" t="e">
        <f>IF(AND('PARTICIPANT NAME LIST'!$G488=6,'PARTICIPANT NAME LIST'!#REF!="E"),"ü","")</f>
        <v>#REF!</v>
      </c>
      <c r="O488" s="68" t="e">
        <f>IF(AND('PARTICIPANT NAME LIST'!$G488=3,'PARTICIPANT NAME LIST'!#REF!="M"),"ü","")</f>
        <v>#REF!</v>
      </c>
      <c r="P488" s="68" t="e">
        <f>IF(AND('PARTICIPANT NAME LIST'!$G488=4,'PARTICIPANT NAME LIST'!#REF!="M"),"ü","")</f>
        <v>#REF!</v>
      </c>
      <c r="Q488" s="68" t="e">
        <f>IF(AND('PARTICIPANT NAME LIST'!$G488=5,'PARTICIPANT NAME LIST'!#REF!="M"),"ü","")</f>
        <v>#REF!</v>
      </c>
      <c r="R488" s="68" t="e">
        <f>IF(AND('PARTICIPANT NAME LIST'!$G488=6,'PARTICIPANT NAME LIST'!#REF!="M"),"ü","")</f>
        <v>#REF!</v>
      </c>
      <c r="S488" s="52"/>
      <c r="T488" s="52"/>
      <c r="U488" s="52"/>
      <c r="V488" s="52"/>
      <c r="W488" s="52"/>
      <c r="X488" s="52"/>
      <c r="Y488" s="52"/>
      <c r="Z488" s="52"/>
    </row>
    <row r="489" spans="1:26" ht="20.25" customHeight="1">
      <c r="A489" s="63" t="str">
        <f>IF(OR(ISBLANK('PARTICIPANT NAME LIST'!$B489),'PARTICIPANT NAME LIST'!G489=7,'PARTICIPANT NAME LIST'!G489=8,'PARTICIPANT NAME LIST'!G489=9,'PARTICIPANT NAME LIST'!G489=10,'PARTICIPANT NAME LIST'!G489=11,'PARTICIPANT NAME LIST'!G489=12),"",COUNTA('PARTICIPANT NAME LIST'!$B$9:$B489)-COUNTIFS('PARTICIPANT NAME LIST'!$G$9:$G489,"&gt;=7",'PARTICIPANT NAME LIST'!$G$9:$G489,"&lt;=12"))</f>
        <v/>
      </c>
      <c r="B489" s="64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LIST'!$B489))</f>
        <v/>
      </c>
      <c r="C489" s="55"/>
      <c r="D489" s="65"/>
      <c r="E489" s="66" t="str">
        <f>IF(OR(ISBLANK('PARTICIPANT NAME LIST'!$B489),'PARTICIPANT NAME LIST'!$G489=7,'PARTICIPANT NAME LIST'!$G489=8,'PARTICIPANT NAME LIST'!$G489=9,'PARTICIPANT NAME LIST'!$G489=10,'PARTICIPANT NAME LIST'!$G489=11,'PARTICIPANT NAME LIST'!$G489=12),"",'PARTICIPANT NAME LIST'!$F489)</f>
        <v/>
      </c>
      <c r="F489" s="67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LIST'!$H489))</f>
        <v/>
      </c>
      <c r="G489" s="68" t="e">
        <f>IF(AND('PARTICIPANT NAME LIST'!$G489=3,'PARTICIPANT NAME LIST'!#REF!="C"),"ü","")</f>
        <v>#REF!</v>
      </c>
      <c r="H489" s="68" t="e">
        <f>IF(AND('PARTICIPANT NAME LIST'!$G489=4,'PARTICIPANT NAME LIST'!#REF!="C"),"ü","")</f>
        <v>#REF!</v>
      </c>
      <c r="I489" s="68" t="e">
        <f>IF(AND('PARTICIPANT NAME LIST'!$G489=5,'PARTICIPANT NAME LIST'!#REF!="C"),"ü","")</f>
        <v>#REF!</v>
      </c>
      <c r="J489" s="68" t="e">
        <f>IF(AND('PARTICIPANT NAME LIST'!$G489=6,'PARTICIPANT NAME LIST'!#REF!="C"),"ü","")</f>
        <v>#REF!</v>
      </c>
      <c r="K489" s="68" t="e">
        <f>IF(AND('PARTICIPANT NAME LIST'!$G489=3,'PARTICIPANT NAME LIST'!#REF!="E"),"ü","")</f>
        <v>#REF!</v>
      </c>
      <c r="L489" s="68" t="e">
        <f>IF(AND('PARTICIPANT NAME LIST'!$G489=4,'PARTICIPANT NAME LIST'!#REF!="E"),"ü","")</f>
        <v>#REF!</v>
      </c>
      <c r="M489" s="68" t="e">
        <f>IF(AND('PARTICIPANT NAME LIST'!$G489=5,'PARTICIPANT NAME LIST'!#REF!="E"),"ü","")</f>
        <v>#REF!</v>
      </c>
      <c r="N489" s="68" t="e">
        <f>IF(AND('PARTICIPANT NAME LIST'!$G489=6,'PARTICIPANT NAME LIST'!#REF!="E"),"ü","")</f>
        <v>#REF!</v>
      </c>
      <c r="O489" s="68" t="e">
        <f>IF(AND('PARTICIPANT NAME LIST'!$G489=3,'PARTICIPANT NAME LIST'!#REF!="M"),"ü","")</f>
        <v>#REF!</v>
      </c>
      <c r="P489" s="68" t="e">
        <f>IF(AND('PARTICIPANT NAME LIST'!$G489=4,'PARTICIPANT NAME LIST'!#REF!="M"),"ü","")</f>
        <v>#REF!</v>
      </c>
      <c r="Q489" s="68" t="e">
        <f>IF(AND('PARTICIPANT NAME LIST'!$G489=5,'PARTICIPANT NAME LIST'!#REF!="M"),"ü","")</f>
        <v>#REF!</v>
      </c>
      <c r="R489" s="68" t="e">
        <f>IF(AND('PARTICIPANT NAME LIST'!$G489=6,'PARTICIPANT NAME LIST'!#REF!="M"),"ü","")</f>
        <v>#REF!</v>
      </c>
      <c r="S489" s="52"/>
      <c r="T489" s="52"/>
      <c r="U489" s="52"/>
      <c r="V489" s="52"/>
      <c r="W489" s="52"/>
      <c r="X489" s="52"/>
      <c r="Y489" s="52"/>
      <c r="Z489" s="52"/>
    </row>
    <row r="490" spans="1:26" ht="20.25" customHeight="1">
      <c r="A490" s="63" t="str">
        <f>IF(OR(ISBLANK('PARTICIPANT NAME LIST'!$B490),'PARTICIPANT NAME LIST'!G490=7,'PARTICIPANT NAME LIST'!G490=8,'PARTICIPANT NAME LIST'!G490=9,'PARTICIPANT NAME LIST'!G490=10,'PARTICIPANT NAME LIST'!G490=11,'PARTICIPANT NAME LIST'!G490=12),"",COUNTA('PARTICIPANT NAME LIST'!$B$9:$B490)-COUNTIFS('PARTICIPANT NAME LIST'!$G$9:$G490,"&gt;=7",'PARTICIPANT NAME LIST'!$G$9:$G490,"&lt;=12"))</f>
        <v/>
      </c>
      <c r="B490" s="64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LIST'!$B490))</f>
        <v/>
      </c>
      <c r="C490" s="55"/>
      <c r="D490" s="65"/>
      <c r="E490" s="66" t="str">
        <f>IF(OR(ISBLANK('PARTICIPANT NAME LIST'!$B490),'PARTICIPANT NAME LIST'!$G490=7,'PARTICIPANT NAME LIST'!$G490=8,'PARTICIPANT NAME LIST'!$G490=9,'PARTICIPANT NAME LIST'!$G490=10,'PARTICIPANT NAME LIST'!$G490=11,'PARTICIPANT NAME LIST'!$G490=12),"",'PARTICIPANT NAME LIST'!$F490)</f>
        <v/>
      </c>
      <c r="F490" s="67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LIST'!$H490))</f>
        <v/>
      </c>
      <c r="G490" s="68" t="e">
        <f>IF(AND('PARTICIPANT NAME LIST'!$G490=3,'PARTICIPANT NAME LIST'!#REF!="C"),"ü","")</f>
        <v>#REF!</v>
      </c>
      <c r="H490" s="68" t="e">
        <f>IF(AND('PARTICIPANT NAME LIST'!$G490=4,'PARTICIPANT NAME LIST'!#REF!="C"),"ü","")</f>
        <v>#REF!</v>
      </c>
      <c r="I490" s="68" t="e">
        <f>IF(AND('PARTICIPANT NAME LIST'!$G490=5,'PARTICIPANT NAME LIST'!#REF!="C"),"ü","")</f>
        <v>#REF!</v>
      </c>
      <c r="J490" s="68" t="e">
        <f>IF(AND('PARTICIPANT NAME LIST'!$G490=6,'PARTICIPANT NAME LIST'!#REF!="C"),"ü","")</f>
        <v>#REF!</v>
      </c>
      <c r="K490" s="68" t="e">
        <f>IF(AND('PARTICIPANT NAME LIST'!$G490=3,'PARTICIPANT NAME LIST'!#REF!="E"),"ü","")</f>
        <v>#REF!</v>
      </c>
      <c r="L490" s="68" t="e">
        <f>IF(AND('PARTICIPANT NAME LIST'!$G490=4,'PARTICIPANT NAME LIST'!#REF!="E"),"ü","")</f>
        <v>#REF!</v>
      </c>
      <c r="M490" s="68" t="e">
        <f>IF(AND('PARTICIPANT NAME LIST'!$G490=5,'PARTICIPANT NAME LIST'!#REF!="E"),"ü","")</f>
        <v>#REF!</v>
      </c>
      <c r="N490" s="68" t="e">
        <f>IF(AND('PARTICIPANT NAME LIST'!$G490=6,'PARTICIPANT NAME LIST'!#REF!="E"),"ü","")</f>
        <v>#REF!</v>
      </c>
      <c r="O490" s="68" t="e">
        <f>IF(AND('PARTICIPANT NAME LIST'!$G490=3,'PARTICIPANT NAME LIST'!#REF!="M"),"ü","")</f>
        <v>#REF!</v>
      </c>
      <c r="P490" s="68" t="e">
        <f>IF(AND('PARTICIPANT NAME LIST'!$G490=4,'PARTICIPANT NAME LIST'!#REF!="M"),"ü","")</f>
        <v>#REF!</v>
      </c>
      <c r="Q490" s="68" t="e">
        <f>IF(AND('PARTICIPANT NAME LIST'!$G490=5,'PARTICIPANT NAME LIST'!#REF!="M"),"ü","")</f>
        <v>#REF!</v>
      </c>
      <c r="R490" s="68" t="e">
        <f>IF(AND('PARTICIPANT NAME LIST'!$G490=6,'PARTICIPANT NAME LIST'!#REF!="M"),"ü","")</f>
        <v>#REF!</v>
      </c>
      <c r="S490" s="52"/>
      <c r="T490" s="52"/>
      <c r="U490" s="52"/>
      <c r="V490" s="52"/>
      <c r="W490" s="52"/>
      <c r="X490" s="52"/>
      <c r="Y490" s="52"/>
      <c r="Z490" s="52"/>
    </row>
    <row r="491" spans="1:26" ht="20.25" customHeight="1">
      <c r="A491" s="63" t="str">
        <f>IF(OR(ISBLANK('PARTICIPANT NAME LIST'!$B491),'PARTICIPANT NAME LIST'!G491=7,'PARTICIPANT NAME LIST'!G491=8,'PARTICIPANT NAME LIST'!G491=9,'PARTICIPANT NAME LIST'!G491=10,'PARTICIPANT NAME LIST'!G491=11,'PARTICIPANT NAME LIST'!G491=12),"",COUNTA('PARTICIPANT NAME LIST'!$B$9:$B491)-COUNTIFS('PARTICIPANT NAME LIST'!$G$9:$G491,"&gt;=7",'PARTICIPANT NAME LIST'!$G$9:$G491,"&lt;=12"))</f>
        <v/>
      </c>
      <c r="B491" s="64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LIST'!$B491))</f>
        <v/>
      </c>
      <c r="C491" s="55"/>
      <c r="D491" s="65"/>
      <c r="E491" s="66" t="str">
        <f>IF(OR(ISBLANK('PARTICIPANT NAME LIST'!$B491),'PARTICIPANT NAME LIST'!$G491=7,'PARTICIPANT NAME LIST'!$G491=8,'PARTICIPANT NAME LIST'!$G491=9,'PARTICIPANT NAME LIST'!$G491=10,'PARTICIPANT NAME LIST'!$G491=11,'PARTICIPANT NAME LIST'!$G491=12),"",'PARTICIPANT NAME LIST'!$F491)</f>
        <v/>
      </c>
      <c r="F491" s="67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LIST'!$H491))</f>
        <v/>
      </c>
      <c r="G491" s="68" t="e">
        <f>IF(AND('PARTICIPANT NAME LIST'!$G491=3,'PARTICIPANT NAME LIST'!#REF!="C"),"ü","")</f>
        <v>#REF!</v>
      </c>
      <c r="H491" s="68" t="e">
        <f>IF(AND('PARTICIPANT NAME LIST'!$G491=4,'PARTICIPANT NAME LIST'!#REF!="C"),"ü","")</f>
        <v>#REF!</v>
      </c>
      <c r="I491" s="68" t="e">
        <f>IF(AND('PARTICIPANT NAME LIST'!$G491=5,'PARTICIPANT NAME LIST'!#REF!="C"),"ü","")</f>
        <v>#REF!</v>
      </c>
      <c r="J491" s="68" t="e">
        <f>IF(AND('PARTICIPANT NAME LIST'!$G491=6,'PARTICIPANT NAME LIST'!#REF!="C"),"ü","")</f>
        <v>#REF!</v>
      </c>
      <c r="K491" s="68" t="e">
        <f>IF(AND('PARTICIPANT NAME LIST'!$G491=3,'PARTICIPANT NAME LIST'!#REF!="E"),"ü","")</f>
        <v>#REF!</v>
      </c>
      <c r="L491" s="68" t="e">
        <f>IF(AND('PARTICIPANT NAME LIST'!$G491=4,'PARTICIPANT NAME LIST'!#REF!="E"),"ü","")</f>
        <v>#REF!</v>
      </c>
      <c r="M491" s="68" t="e">
        <f>IF(AND('PARTICIPANT NAME LIST'!$G491=5,'PARTICIPANT NAME LIST'!#REF!="E"),"ü","")</f>
        <v>#REF!</v>
      </c>
      <c r="N491" s="68" t="e">
        <f>IF(AND('PARTICIPANT NAME LIST'!$G491=6,'PARTICIPANT NAME LIST'!#REF!="E"),"ü","")</f>
        <v>#REF!</v>
      </c>
      <c r="O491" s="68" t="e">
        <f>IF(AND('PARTICIPANT NAME LIST'!$G491=3,'PARTICIPANT NAME LIST'!#REF!="M"),"ü","")</f>
        <v>#REF!</v>
      </c>
      <c r="P491" s="68" t="e">
        <f>IF(AND('PARTICIPANT NAME LIST'!$G491=4,'PARTICIPANT NAME LIST'!#REF!="M"),"ü","")</f>
        <v>#REF!</v>
      </c>
      <c r="Q491" s="68" t="e">
        <f>IF(AND('PARTICIPANT NAME LIST'!$G491=5,'PARTICIPANT NAME LIST'!#REF!="M"),"ü","")</f>
        <v>#REF!</v>
      </c>
      <c r="R491" s="68" t="e">
        <f>IF(AND('PARTICIPANT NAME LIST'!$G491=6,'PARTICIPANT NAME LIST'!#REF!="M"),"ü","")</f>
        <v>#REF!</v>
      </c>
      <c r="S491" s="52"/>
      <c r="T491" s="52"/>
      <c r="U491" s="52"/>
      <c r="V491" s="52"/>
      <c r="W491" s="52"/>
      <c r="X491" s="52"/>
      <c r="Y491" s="52"/>
      <c r="Z491" s="52"/>
    </row>
    <row r="492" spans="1:26" ht="20.25" customHeight="1">
      <c r="A492" s="63" t="str">
        <f>IF(OR(ISBLANK('PARTICIPANT NAME LIST'!$B492),'PARTICIPANT NAME LIST'!G492=7,'PARTICIPANT NAME LIST'!G492=8,'PARTICIPANT NAME LIST'!G492=9,'PARTICIPANT NAME LIST'!G492=10,'PARTICIPANT NAME LIST'!G492=11,'PARTICIPANT NAME LIST'!G492=12),"",COUNTA('PARTICIPANT NAME LIST'!$B$9:$B492)-COUNTIFS('PARTICIPANT NAME LIST'!$G$9:$G492,"&gt;=7",'PARTICIPANT NAME LIST'!$G$9:$G492,"&lt;=12"))</f>
        <v/>
      </c>
      <c r="B492" s="64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LIST'!$B492))</f>
        <v/>
      </c>
      <c r="C492" s="55"/>
      <c r="D492" s="65"/>
      <c r="E492" s="66" t="str">
        <f>IF(OR(ISBLANK('PARTICIPANT NAME LIST'!$B492),'PARTICIPANT NAME LIST'!$G492=7,'PARTICIPANT NAME LIST'!$G492=8,'PARTICIPANT NAME LIST'!$G492=9,'PARTICIPANT NAME LIST'!$G492=10,'PARTICIPANT NAME LIST'!$G492=11,'PARTICIPANT NAME LIST'!$G492=12),"",'PARTICIPANT NAME LIST'!$F492)</f>
        <v/>
      </c>
      <c r="F492" s="67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LIST'!$H492))</f>
        <v/>
      </c>
      <c r="G492" s="68" t="e">
        <f>IF(AND('PARTICIPANT NAME LIST'!$G492=3,'PARTICIPANT NAME LIST'!#REF!="C"),"ü","")</f>
        <v>#REF!</v>
      </c>
      <c r="H492" s="68" t="e">
        <f>IF(AND('PARTICIPANT NAME LIST'!$G492=4,'PARTICIPANT NAME LIST'!#REF!="C"),"ü","")</f>
        <v>#REF!</v>
      </c>
      <c r="I492" s="68" t="e">
        <f>IF(AND('PARTICIPANT NAME LIST'!$G492=5,'PARTICIPANT NAME LIST'!#REF!="C"),"ü","")</f>
        <v>#REF!</v>
      </c>
      <c r="J492" s="68" t="e">
        <f>IF(AND('PARTICIPANT NAME LIST'!$G492=6,'PARTICIPANT NAME LIST'!#REF!="C"),"ü","")</f>
        <v>#REF!</v>
      </c>
      <c r="K492" s="68" t="e">
        <f>IF(AND('PARTICIPANT NAME LIST'!$G492=3,'PARTICIPANT NAME LIST'!#REF!="E"),"ü","")</f>
        <v>#REF!</v>
      </c>
      <c r="L492" s="68" t="e">
        <f>IF(AND('PARTICIPANT NAME LIST'!$G492=4,'PARTICIPANT NAME LIST'!#REF!="E"),"ü","")</f>
        <v>#REF!</v>
      </c>
      <c r="M492" s="68" t="e">
        <f>IF(AND('PARTICIPANT NAME LIST'!$G492=5,'PARTICIPANT NAME LIST'!#REF!="E"),"ü","")</f>
        <v>#REF!</v>
      </c>
      <c r="N492" s="68" t="e">
        <f>IF(AND('PARTICIPANT NAME LIST'!$G492=6,'PARTICIPANT NAME LIST'!#REF!="E"),"ü","")</f>
        <v>#REF!</v>
      </c>
      <c r="O492" s="68" t="e">
        <f>IF(AND('PARTICIPANT NAME LIST'!$G492=3,'PARTICIPANT NAME LIST'!#REF!="M"),"ü","")</f>
        <v>#REF!</v>
      </c>
      <c r="P492" s="68" t="e">
        <f>IF(AND('PARTICIPANT NAME LIST'!$G492=4,'PARTICIPANT NAME LIST'!#REF!="M"),"ü","")</f>
        <v>#REF!</v>
      </c>
      <c r="Q492" s="68" t="e">
        <f>IF(AND('PARTICIPANT NAME LIST'!$G492=5,'PARTICIPANT NAME LIST'!#REF!="M"),"ü","")</f>
        <v>#REF!</v>
      </c>
      <c r="R492" s="68" t="e">
        <f>IF(AND('PARTICIPANT NAME LIST'!$G492=6,'PARTICIPANT NAME LIST'!#REF!="M"),"ü","")</f>
        <v>#REF!</v>
      </c>
      <c r="S492" s="52"/>
      <c r="T492" s="52"/>
      <c r="U492" s="52"/>
      <c r="V492" s="52"/>
      <c r="W492" s="52"/>
      <c r="X492" s="52"/>
      <c r="Y492" s="52"/>
      <c r="Z492" s="52"/>
    </row>
    <row r="493" spans="1:26" ht="20.25" customHeight="1">
      <c r="A493" s="63" t="str">
        <f>IF(OR(ISBLANK('PARTICIPANT NAME LIST'!$B493),'PARTICIPANT NAME LIST'!G493=7,'PARTICIPANT NAME LIST'!G493=8,'PARTICIPANT NAME LIST'!G493=9,'PARTICIPANT NAME LIST'!G493=10,'PARTICIPANT NAME LIST'!G493=11,'PARTICIPANT NAME LIST'!G493=12),"",COUNTA('PARTICIPANT NAME LIST'!$B$9:$B493)-COUNTIFS('PARTICIPANT NAME LIST'!$G$9:$G493,"&gt;=7",'PARTICIPANT NAME LIST'!$G$9:$G493,"&lt;=12"))</f>
        <v/>
      </c>
      <c r="B493" s="64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LIST'!$B493))</f>
        <v/>
      </c>
      <c r="C493" s="55"/>
      <c r="D493" s="65"/>
      <c r="E493" s="66" t="str">
        <f>IF(OR(ISBLANK('PARTICIPANT NAME LIST'!$B493),'PARTICIPANT NAME LIST'!$G493=7,'PARTICIPANT NAME LIST'!$G493=8,'PARTICIPANT NAME LIST'!$G493=9,'PARTICIPANT NAME LIST'!$G493=10,'PARTICIPANT NAME LIST'!$G493=11,'PARTICIPANT NAME LIST'!$G493=12),"",'PARTICIPANT NAME LIST'!$F493)</f>
        <v/>
      </c>
      <c r="F493" s="67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LIST'!$H493))</f>
        <v/>
      </c>
      <c r="G493" s="68" t="e">
        <f>IF(AND('PARTICIPANT NAME LIST'!$G493=3,'PARTICIPANT NAME LIST'!#REF!="C"),"ü","")</f>
        <v>#REF!</v>
      </c>
      <c r="H493" s="68" t="e">
        <f>IF(AND('PARTICIPANT NAME LIST'!$G493=4,'PARTICIPANT NAME LIST'!#REF!="C"),"ü","")</f>
        <v>#REF!</v>
      </c>
      <c r="I493" s="68" t="e">
        <f>IF(AND('PARTICIPANT NAME LIST'!$G493=5,'PARTICIPANT NAME LIST'!#REF!="C"),"ü","")</f>
        <v>#REF!</v>
      </c>
      <c r="J493" s="68" t="e">
        <f>IF(AND('PARTICIPANT NAME LIST'!$G493=6,'PARTICIPANT NAME LIST'!#REF!="C"),"ü","")</f>
        <v>#REF!</v>
      </c>
      <c r="K493" s="68" t="e">
        <f>IF(AND('PARTICIPANT NAME LIST'!$G493=3,'PARTICIPANT NAME LIST'!#REF!="E"),"ü","")</f>
        <v>#REF!</v>
      </c>
      <c r="L493" s="68" t="e">
        <f>IF(AND('PARTICIPANT NAME LIST'!$G493=4,'PARTICIPANT NAME LIST'!#REF!="E"),"ü","")</f>
        <v>#REF!</v>
      </c>
      <c r="M493" s="68" t="e">
        <f>IF(AND('PARTICIPANT NAME LIST'!$G493=5,'PARTICIPANT NAME LIST'!#REF!="E"),"ü","")</f>
        <v>#REF!</v>
      </c>
      <c r="N493" s="68" t="e">
        <f>IF(AND('PARTICIPANT NAME LIST'!$G493=6,'PARTICIPANT NAME LIST'!#REF!="E"),"ü","")</f>
        <v>#REF!</v>
      </c>
      <c r="O493" s="68" t="e">
        <f>IF(AND('PARTICIPANT NAME LIST'!$G493=3,'PARTICIPANT NAME LIST'!#REF!="M"),"ü","")</f>
        <v>#REF!</v>
      </c>
      <c r="P493" s="68" t="e">
        <f>IF(AND('PARTICIPANT NAME LIST'!$G493=4,'PARTICIPANT NAME LIST'!#REF!="M"),"ü","")</f>
        <v>#REF!</v>
      </c>
      <c r="Q493" s="68" t="e">
        <f>IF(AND('PARTICIPANT NAME LIST'!$G493=5,'PARTICIPANT NAME LIST'!#REF!="M"),"ü","")</f>
        <v>#REF!</v>
      </c>
      <c r="R493" s="68" t="e">
        <f>IF(AND('PARTICIPANT NAME LIST'!$G493=6,'PARTICIPANT NAME LIST'!#REF!="M"),"ü","")</f>
        <v>#REF!</v>
      </c>
      <c r="S493" s="52"/>
      <c r="T493" s="52"/>
      <c r="U493" s="52"/>
      <c r="V493" s="52"/>
      <c r="W493" s="52"/>
      <c r="X493" s="52"/>
      <c r="Y493" s="52"/>
      <c r="Z493" s="52"/>
    </row>
    <row r="494" spans="1:26" ht="20.25" customHeight="1">
      <c r="A494" s="63" t="str">
        <f>IF(OR(ISBLANK('PARTICIPANT NAME LIST'!$B494),'PARTICIPANT NAME LIST'!G494=7,'PARTICIPANT NAME LIST'!G494=8,'PARTICIPANT NAME LIST'!G494=9,'PARTICIPANT NAME LIST'!G494=10,'PARTICIPANT NAME LIST'!G494=11,'PARTICIPANT NAME LIST'!G494=12),"",COUNTA('PARTICIPANT NAME LIST'!$B$9:$B494)-COUNTIFS('PARTICIPANT NAME LIST'!$G$9:$G494,"&gt;=7",'PARTICIPANT NAME LIST'!$G$9:$G494,"&lt;=12"))</f>
        <v/>
      </c>
      <c r="B494" s="64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LIST'!$B494))</f>
        <v/>
      </c>
      <c r="C494" s="55"/>
      <c r="D494" s="65"/>
      <c r="E494" s="66" t="str">
        <f>IF(OR(ISBLANK('PARTICIPANT NAME LIST'!$B494),'PARTICIPANT NAME LIST'!$G494=7,'PARTICIPANT NAME LIST'!$G494=8,'PARTICIPANT NAME LIST'!$G494=9,'PARTICIPANT NAME LIST'!$G494=10,'PARTICIPANT NAME LIST'!$G494=11,'PARTICIPANT NAME LIST'!$G494=12),"",'PARTICIPANT NAME LIST'!$F494)</f>
        <v/>
      </c>
      <c r="F494" s="67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LIST'!$H494))</f>
        <v/>
      </c>
      <c r="G494" s="68" t="e">
        <f>IF(AND('PARTICIPANT NAME LIST'!$G494=3,'PARTICIPANT NAME LIST'!#REF!="C"),"ü","")</f>
        <v>#REF!</v>
      </c>
      <c r="H494" s="68" t="e">
        <f>IF(AND('PARTICIPANT NAME LIST'!$G494=4,'PARTICIPANT NAME LIST'!#REF!="C"),"ü","")</f>
        <v>#REF!</v>
      </c>
      <c r="I494" s="68" t="e">
        <f>IF(AND('PARTICIPANT NAME LIST'!$G494=5,'PARTICIPANT NAME LIST'!#REF!="C"),"ü","")</f>
        <v>#REF!</v>
      </c>
      <c r="J494" s="68" t="e">
        <f>IF(AND('PARTICIPANT NAME LIST'!$G494=6,'PARTICIPANT NAME LIST'!#REF!="C"),"ü","")</f>
        <v>#REF!</v>
      </c>
      <c r="K494" s="68" t="e">
        <f>IF(AND('PARTICIPANT NAME LIST'!$G494=3,'PARTICIPANT NAME LIST'!#REF!="E"),"ü","")</f>
        <v>#REF!</v>
      </c>
      <c r="L494" s="68" t="e">
        <f>IF(AND('PARTICIPANT NAME LIST'!$G494=4,'PARTICIPANT NAME LIST'!#REF!="E"),"ü","")</f>
        <v>#REF!</v>
      </c>
      <c r="M494" s="68" t="e">
        <f>IF(AND('PARTICIPANT NAME LIST'!$G494=5,'PARTICIPANT NAME LIST'!#REF!="E"),"ü","")</f>
        <v>#REF!</v>
      </c>
      <c r="N494" s="68" t="e">
        <f>IF(AND('PARTICIPANT NAME LIST'!$G494=6,'PARTICIPANT NAME LIST'!#REF!="E"),"ü","")</f>
        <v>#REF!</v>
      </c>
      <c r="O494" s="68" t="e">
        <f>IF(AND('PARTICIPANT NAME LIST'!$G494=3,'PARTICIPANT NAME LIST'!#REF!="M"),"ü","")</f>
        <v>#REF!</v>
      </c>
      <c r="P494" s="68" t="e">
        <f>IF(AND('PARTICIPANT NAME LIST'!$G494=4,'PARTICIPANT NAME LIST'!#REF!="M"),"ü","")</f>
        <v>#REF!</v>
      </c>
      <c r="Q494" s="68" t="e">
        <f>IF(AND('PARTICIPANT NAME LIST'!$G494=5,'PARTICIPANT NAME LIST'!#REF!="M"),"ü","")</f>
        <v>#REF!</v>
      </c>
      <c r="R494" s="68" t="e">
        <f>IF(AND('PARTICIPANT NAME LIST'!$G494=6,'PARTICIPANT NAME LIST'!#REF!="M"),"ü","")</f>
        <v>#REF!</v>
      </c>
      <c r="S494" s="52"/>
      <c r="T494" s="52"/>
      <c r="U494" s="52"/>
      <c r="V494" s="52"/>
      <c r="W494" s="52"/>
      <c r="X494" s="52"/>
      <c r="Y494" s="52"/>
      <c r="Z494" s="52"/>
    </row>
    <row r="495" spans="1:26" ht="20.25" customHeight="1">
      <c r="A495" s="63" t="str">
        <f>IF(OR(ISBLANK('PARTICIPANT NAME LIST'!$B501),'PARTICIPANT NAME LIST'!G501=7,'PARTICIPANT NAME LIST'!G501=8,'PARTICIPANT NAME LIST'!G501=9,'PARTICIPANT NAME LIST'!G501=10,'PARTICIPANT NAME LIST'!G501=11,'PARTICIPANT NAME LIST'!G501=12),"",COUNTA('PARTICIPANT NAME LIST'!$B$9:$B501)-COUNTIFS('PARTICIPANT NAME LIST'!$G$9:$G501,"&gt;=7",'PARTICIPANT NAME LIST'!$G$9:$G501,"&lt;=12"))</f>
        <v/>
      </c>
      <c r="B495" s="64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LIST'!$B501))</f>
        <v/>
      </c>
      <c r="C495" s="55"/>
      <c r="D495" s="65"/>
      <c r="E495" s="66" t="str">
        <f>IF(OR(ISBLANK('PARTICIPANT NAME LIST'!$B501),'PARTICIPANT NAME LIST'!$G501=7,'PARTICIPANT NAME LIST'!$G501=8,'PARTICIPANT NAME LIST'!$G501=9,'PARTICIPANT NAME LIST'!$G501=10,'PARTICIPANT NAME LIST'!$G501=11,'PARTICIPANT NAME LIST'!$G501=12),"",'PARTICIPANT NAME LIST'!$F501)</f>
        <v/>
      </c>
      <c r="F495" s="67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LIST'!$H501))</f>
        <v/>
      </c>
      <c r="G495" s="68" t="e">
        <f>IF(AND('PARTICIPANT NAME LIST'!$G501=3,'PARTICIPANT NAME LIST'!#REF!="C"),"ü","")</f>
        <v>#REF!</v>
      </c>
      <c r="H495" s="68" t="e">
        <f>IF(AND('PARTICIPANT NAME LIST'!$G501=4,'PARTICIPANT NAME LIST'!#REF!="C"),"ü","")</f>
        <v>#REF!</v>
      </c>
      <c r="I495" s="68" t="e">
        <f>IF(AND('PARTICIPANT NAME LIST'!$G501=5,'PARTICIPANT NAME LIST'!#REF!="C"),"ü","")</f>
        <v>#REF!</v>
      </c>
      <c r="J495" s="68" t="e">
        <f>IF(AND('PARTICIPANT NAME LIST'!$G501=6,'PARTICIPANT NAME LIST'!#REF!="C"),"ü","")</f>
        <v>#REF!</v>
      </c>
      <c r="K495" s="68" t="e">
        <f>IF(AND('PARTICIPANT NAME LIST'!$G501=3,'PARTICIPANT NAME LIST'!#REF!="E"),"ü","")</f>
        <v>#REF!</v>
      </c>
      <c r="L495" s="68" t="e">
        <f>IF(AND('PARTICIPANT NAME LIST'!$G501=4,'PARTICIPANT NAME LIST'!#REF!="E"),"ü","")</f>
        <v>#REF!</v>
      </c>
      <c r="M495" s="68" t="e">
        <f>IF(AND('PARTICIPANT NAME LIST'!$G501=5,'PARTICIPANT NAME LIST'!#REF!="E"),"ü","")</f>
        <v>#REF!</v>
      </c>
      <c r="N495" s="68" t="e">
        <f>IF(AND('PARTICIPANT NAME LIST'!$G501=6,'PARTICIPANT NAME LIST'!#REF!="E"),"ü","")</f>
        <v>#REF!</v>
      </c>
      <c r="O495" s="68" t="e">
        <f>IF(AND('PARTICIPANT NAME LIST'!$G501=3,'PARTICIPANT NAME LIST'!#REF!="M"),"ü","")</f>
        <v>#REF!</v>
      </c>
      <c r="P495" s="68" t="e">
        <f>IF(AND('PARTICIPANT NAME LIST'!$G501=4,'PARTICIPANT NAME LIST'!#REF!="M"),"ü","")</f>
        <v>#REF!</v>
      </c>
      <c r="Q495" s="68" t="e">
        <f>IF(AND('PARTICIPANT NAME LIST'!$G501=5,'PARTICIPANT NAME LIST'!#REF!="M"),"ü","")</f>
        <v>#REF!</v>
      </c>
      <c r="R495" s="68" t="e">
        <f>IF(AND('PARTICIPANT NAME LIST'!$G501=6,'PARTICIPANT NAME LIST'!#REF!="M"),"ü","")</f>
        <v>#REF!</v>
      </c>
      <c r="S495" s="52"/>
      <c r="T495" s="52"/>
      <c r="U495" s="52"/>
      <c r="V495" s="52"/>
      <c r="W495" s="52"/>
      <c r="X495" s="52"/>
      <c r="Y495" s="52"/>
      <c r="Z495" s="52"/>
    </row>
    <row r="496" spans="1:26" ht="20.25" customHeight="1">
      <c r="A496" s="63" t="str">
        <f>IF(OR(ISBLANK('PARTICIPANT NAME LIST'!$B502),'PARTICIPANT NAME LIST'!G502=7,'PARTICIPANT NAME LIST'!G502=8,'PARTICIPANT NAME LIST'!G502=9,'PARTICIPANT NAME LIST'!G502=10,'PARTICIPANT NAME LIST'!G502=11,'PARTICIPANT NAME LIST'!G502=12),"",COUNTA('PARTICIPANT NAME LIST'!$B$9:$B502)-COUNTIFS('PARTICIPANT NAME LIST'!$G$9:$G502,"&gt;=7",'PARTICIPANT NAME LIST'!$G$9:$G502,"&lt;=12"))</f>
        <v/>
      </c>
      <c r="B496" s="64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LIST'!$B502))</f>
        <v/>
      </c>
      <c r="C496" s="55"/>
      <c r="D496" s="65"/>
      <c r="E496" s="66" t="str">
        <f>IF(OR(ISBLANK('PARTICIPANT NAME LIST'!$B502),'PARTICIPANT NAME LIST'!$G502=7,'PARTICIPANT NAME LIST'!$G502=8,'PARTICIPANT NAME LIST'!$G502=9,'PARTICIPANT NAME LIST'!$G502=10,'PARTICIPANT NAME LIST'!$G502=11,'PARTICIPANT NAME LIST'!$G502=12),"",'PARTICIPANT NAME LIST'!$F502)</f>
        <v/>
      </c>
      <c r="F496" s="67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LIST'!$H502))</f>
        <v/>
      </c>
      <c r="G496" s="68" t="e">
        <f>IF(AND('PARTICIPANT NAME LIST'!$G502=3,'PARTICIPANT NAME LIST'!#REF!="C"),"ü","")</f>
        <v>#REF!</v>
      </c>
      <c r="H496" s="68" t="e">
        <f>IF(AND('PARTICIPANT NAME LIST'!$G502=4,'PARTICIPANT NAME LIST'!#REF!="C"),"ü","")</f>
        <v>#REF!</v>
      </c>
      <c r="I496" s="68" t="e">
        <f>IF(AND('PARTICIPANT NAME LIST'!$G502=5,'PARTICIPANT NAME LIST'!#REF!="C"),"ü","")</f>
        <v>#REF!</v>
      </c>
      <c r="J496" s="68" t="e">
        <f>IF(AND('PARTICIPANT NAME LIST'!$G502=6,'PARTICIPANT NAME LIST'!#REF!="C"),"ü","")</f>
        <v>#REF!</v>
      </c>
      <c r="K496" s="68" t="e">
        <f>IF(AND('PARTICIPANT NAME LIST'!$G502=3,'PARTICIPANT NAME LIST'!#REF!="E"),"ü","")</f>
        <v>#REF!</v>
      </c>
      <c r="L496" s="68" t="e">
        <f>IF(AND('PARTICIPANT NAME LIST'!$G502=4,'PARTICIPANT NAME LIST'!#REF!="E"),"ü","")</f>
        <v>#REF!</v>
      </c>
      <c r="M496" s="68" t="e">
        <f>IF(AND('PARTICIPANT NAME LIST'!$G502=5,'PARTICIPANT NAME LIST'!#REF!="E"),"ü","")</f>
        <v>#REF!</v>
      </c>
      <c r="N496" s="68" t="e">
        <f>IF(AND('PARTICIPANT NAME LIST'!$G502=6,'PARTICIPANT NAME LIST'!#REF!="E"),"ü","")</f>
        <v>#REF!</v>
      </c>
      <c r="O496" s="68" t="e">
        <f>IF(AND('PARTICIPANT NAME LIST'!$G502=3,'PARTICIPANT NAME LIST'!#REF!="M"),"ü","")</f>
        <v>#REF!</v>
      </c>
      <c r="P496" s="68" t="e">
        <f>IF(AND('PARTICIPANT NAME LIST'!$G502=4,'PARTICIPANT NAME LIST'!#REF!="M"),"ü","")</f>
        <v>#REF!</v>
      </c>
      <c r="Q496" s="68" t="e">
        <f>IF(AND('PARTICIPANT NAME LIST'!$G502=5,'PARTICIPANT NAME LIST'!#REF!="M"),"ü","")</f>
        <v>#REF!</v>
      </c>
      <c r="R496" s="68" t="e">
        <f>IF(AND('PARTICIPANT NAME LIST'!$G502=6,'PARTICIPANT NAME LIST'!#REF!="M"),"ü","")</f>
        <v>#REF!</v>
      </c>
      <c r="S496" s="52"/>
      <c r="T496" s="52"/>
      <c r="U496" s="52"/>
      <c r="V496" s="52"/>
      <c r="W496" s="52"/>
      <c r="X496" s="52"/>
      <c r="Y496" s="52"/>
      <c r="Z496" s="52"/>
    </row>
    <row r="497" spans="1:26" ht="20.25" customHeight="1">
      <c r="A497" s="63" t="str">
        <f>IF(OR(ISBLANK('PARTICIPANT NAME LIST'!$B503),'PARTICIPANT NAME LIST'!G503=7,'PARTICIPANT NAME LIST'!G503=8,'PARTICIPANT NAME LIST'!G503=9,'PARTICIPANT NAME LIST'!G503=10,'PARTICIPANT NAME LIST'!G503=11,'PARTICIPANT NAME LIST'!G503=12),"",COUNTA('PARTICIPANT NAME LIST'!$B$9:$B503)-COUNTIFS('PARTICIPANT NAME LIST'!$G$9:$G503,"&gt;=7",'PARTICIPANT NAME LIST'!$G$9:$G503,"&lt;=12"))</f>
        <v/>
      </c>
      <c r="B497" s="64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LIST'!$B503))</f>
        <v/>
      </c>
      <c r="C497" s="55"/>
      <c r="D497" s="65"/>
      <c r="E497" s="66" t="str">
        <f>IF(OR(ISBLANK('PARTICIPANT NAME LIST'!$B503),'PARTICIPANT NAME LIST'!$G503=7,'PARTICIPANT NAME LIST'!$G503=8,'PARTICIPANT NAME LIST'!$G503=9,'PARTICIPANT NAME LIST'!$G503=10,'PARTICIPANT NAME LIST'!$G503=11,'PARTICIPANT NAME LIST'!$G503=12),"",'PARTICIPANT NAME LIST'!$F503)</f>
        <v/>
      </c>
      <c r="F497" s="67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LIST'!$H503))</f>
        <v/>
      </c>
      <c r="G497" s="68" t="e">
        <f>IF(AND('PARTICIPANT NAME LIST'!$G503=3,'PARTICIPANT NAME LIST'!#REF!="C"),"ü","")</f>
        <v>#REF!</v>
      </c>
      <c r="H497" s="68" t="e">
        <f>IF(AND('PARTICIPANT NAME LIST'!$G503=4,'PARTICIPANT NAME LIST'!#REF!="C"),"ü","")</f>
        <v>#REF!</v>
      </c>
      <c r="I497" s="68" t="e">
        <f>IF(AND('PARTICIPANT NAME LIST'!$G503=5,'PARTICIPANT NAME LIST'!#REF!="C"),"ü","")</f>
        <v>#REF!</v>
      </c>
      <c r="J497" s="68" t="e">
        <f>IF(AND('PARTICIPANT NAME LIST'!$G503=6,'PARTICIPANT NAME LIST'!#REF!="C"),"ü","")</f>
        <v>#REF!</v>
      </c>
      <c r="K497" s="68" t="e">
        <f>IF(AND('PARTICIPANT NAME LIST'!$G503=3,'PARTICIPANT NAME LIST'!#REF!="E"),"ü","")</f>
        <v>#REF!</v>
      </c>
      <c r="L497" s="68" t="e">
        <f>IF(AND('PARTICIPANT NAME LIST'!$G503=4,'PARTICIPANT NAME LIST'!#REF!="E"),"ü","")</f>
        <v>#REF!</v>
      </c>
      <c r="M497" s="68" t="e">
        <f>IF(AND('PARTICIPANT NAME LIST'!$G503=5,'PARTICIPANT NAME LIST'!#REF!="E"),"ü","")</f>
        <v>#REF!</v>
      </c>
      <c r="N497" s="68" t="e">
        <f>IF(AND('PARTICIPANT NAME LIST'!$G503=6,'PARTICIPANT NAME LIST'!#REF!="E"),"ü","")</f>
        <v>#REF!</v>
      </c>
      <c r="O497" s="68" t="e">
        <f>IF(AND('PARTICIPANT NAME LIST'!$G503=3,'PARTICIPANT NAME LIST'!#REF!="M"),"ü","")</f>
        <v>#REF!</v>
      </c>
      <c r="P497" s="68" t="e">
        <f>IF(AND('PARTICIPANT NAME LIST'!$G503=4,'PARTICIPANT NAME LIST'!#REF!="M"),"ü","")</f>
        <v>#REF!</v>
      </c>
      <c r="Q497" s="68" t="e">
        <f>IF(AND('PARTICIPANT NAME LIST'!$G503=5,'PARTICIPANT NAME LIST'!#REF!="M"),"ü","")</f>
        <v>#REF!</v>
      </c>
      <c r="R497" s="68" t="e">
        <f>IF(AND('PARTICIPANT NAME LIST'!$G503=6,'PARTICIPANT NAME LIST'!#REF!="M"),"ü","")</f>
        <v>#REF!</v>
      </c>
      <c r="S497" s="52"/>
      <c r="T497" s="52"/>
      <c r="U497" s="52"/>
      <c r="V497" s="52"/>
      <c r="W497" s="52"/>
      <c r="X497" s="52"/>
      <c r="Y497" s="52"/>
      <c r="Z497" s="52"/>
    </row>
    <row r="498" spans="1:26" ht="20.25" customHeight="1">
      <c r="A498" s="63" t="str">
        <f>IF(OR(ISBLANK('PARTICIPANT NAME LIST'!$B504),'PARTICIPANT NAME LIST'!G504=7,'PARTICIPANT NAME LIST'!G504=8,'PARTICIPANT NAME LIST'!G504=9,'PARTICIPANT NAME LIST'!G504=10,'PARTICIPANT NAME LIST'!G504=11,'PARTICIPANT NAME LIST'!G504=12),"",COUNTA('PARTICIPANT NAME LIST'!$B$9:$B504)-COUNTIFS('PARTICIPANT NAME LIST'!$G$9:$G504,"&gt;=7",'PARTICIPANT NAME LIST'!$G$9:$G504,"&lt;=12"))</f>
        <v/>
      </c>
      <c r="B498" s="64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LIST'!$B504))</f>
        <v/>
      </c>
      <c r="C498" s="55"/>
      <c r="D498" s="65"/>
      <c r="E498" s="66" t="str">
        <f>IF(OR(ISBLANK('PARTICIPANT NAME LIST'!$B504),'PARTICIPANT NAME LIST'!$G504=7,'PARTICIPANT NAME LIST'!$G504=8,'PARTICIPANT NAME LIST'!$G504=9,'PARTICIPANT NAME LIST'!$G504=10,'PARTICIPANT NAME LIST'!$G504=11,'PARTICIPANT NAME LIST'!$G504=12),"",'PARTICIPANT NAME LIST'!$F504)</f>
        <v/>
      </c>
      <c r="F498" s="67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LIST'!$H504))</f>
        <v/>
      </c>
      <c r="G498" s="68" t="e">
        <f>IF(AND('PARTICIPANT NAME LIST'!$G504=3,'PARTICIPANT NAME LIST'!#REF!="C"),"ü","")</f>
        <v>#REF!</v>
      </c>
      <c r="H498" s="68" t="e">
        <f>IF(AND('PARTICIPANT NAME LIST'!$G504=4,'PARTICIPANT NAME LIST'!#REF!="C"),"ü","")</f>
        <v>#REF!</v>
      </c>
      <c r="I498" s="68" t="e">
        <f>IF(AND('PARTICIPANT NAME LIST'!$G504=5,'PARTICIPANT NAME LIST'!#REF!="C"),"ü","")</f>
        <v>#REF!</v>
      </c>
      <c r="J498" s="68" t="e">
        <f>IF(AND('PARTICIPANT NAME LIST'!$G504=6,'PARTICIPANT NAME LIST'!#REF!="C"),"ü","")</f>
        <v>#REF!</v>
      </c>
      <c r="K498" s="68" t="e">
        <f>IF(AND('PARTICIPANT NAME LIST'!$G504=3,'PARTICIPANT NAME LIST'!#REF!="E"),"ü","")</f>
        <v>#REF!</v>
      </c>
      <c r="L498" s="68" t="e">
        <f>IF(AND('PARTICIPANT NAME LIST'!$G504=4,'PARTICIPANT NAME LIST'!#REF!="E"),"ü","")</f>
        <v>#REF!</v>
      </c>
      <c r="M498" s="68" t="e">
        <f>IF(AND('PARTICIPANT NAME LIST'!$G504=5,'PARTICIPANT NAME LIST'!#REF!="E"),"ü","")</f>
        <v>#REF!</v>
      </c>
      <c r="N498" s="68" t="e">
        <f>IF(AND('PARTICIPANT NAME LIST'!$G504=6,'PARTICIPANT NAME LIST'!#REF!="E"),"ü","")</f>
        <v>#REF!</v>
      </c>
      <c r="O498" s="68" t="e">
        <f>IF(AND('PARTICIPANT NAME LIST'!$G504=3,'PARTICIPANT NAME LIST'!#REF!="M"),"ü","")</f>
        <v>#REF!</v>
      </c>
      <c r="P498" s="68" t="e">
        <f>IF(AND('PARTICIPANT NAME LIST'!$G504=4,'PARTICIPANT NAME LIST'!#REF!="M"),"ü","")</f>
        <v>#REF!</v>
      </c>
      <c r="Q498" s="68" t="e">
        <f>IF(AND('PARTICIPANT NAME LIST'!$G504=5,'PARTICIPANT NAME LIST'!#REF!="M"),"ü","")</f>
        <v>#REF!</v>
      </c>
      <c r="R498" s="68" t="e">
        <f>IF(AND('PARTICIPANT NAME LIST'!$G504=6,'PARTICIPANT NAME LIST'!#REF!="M"),"ü","")</f>
        <v>#REF!</v>
      </c>
      <c r="S498" s="52"/>
      <c r="T498" s="52"/>
      <c r="U498" s="52"/>
      <c r="V498" s="52"/>
      <c r="W498" s="52"/>
      <c r="X498" s="52"/>
      <c r="Y498" s="52"/>
      <c r="Z498" s="52"/>
    </row>
    <row r="499" spans="1:26" ht="20.25" customHeight="1">
      <c r="A499" s="63" t="str">
        <f>IF(OR(ISBLANK('PARTICIPANT NAME LIST'!$B507),'PARTICIPANT NAME LIST'!G507=7,'PARTICIPANT NAME LIST'!G507=8,'PARTICIPANT NAME LIST'!G507=9,'PARTICIPANT NAME LIST'!G507=10,'PARTICIPANT NAME LIST'!G507=11,'PARTICIPANT NAME LIST'!G507=12),"",COUNTA('PARTICIPANT NAME LIST'!$B$9:$B507)-COUNTIFS('PARTICIPANT NAME LIST'!$G$9:$G507,"&gt;=7",'PARTICIPANT NAME LIST'!$G$9:$G507,"&lt;=12"))</f>
        <v/>
      </c>
      <c r="B499" s="64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LIST'!$B507))</f>
        <v/>
      </c>
      <c r="C499" s="55"/>
      <c r="D499" s="65"/>
      <c r="E499" s="66" t="str">
        <f>IF(OR(ISBLANK('PARTICIPANT NAME LIST'!$B507),'PARTICIPANT NAME LIST'!$G507=7,'PARTICIPANT NAME LIST'!$G507=8,'PARTICIPANT NAME LIST'!$G507=9,'PARTICIPANT NAME LIST'!$G507=10,'PARTICIPANT NAME LIST'!$G507=11,'PARTICIPANT NAME LIST'!$G507=12),"",'PARTICIPANT NAME LIST'!$F507)</f>
        <v/>
      </c>
      <c r="F499" s="67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LIST'!$H507))</f>
        <v/>
      </c>
      <c r="G499" s="68" t="e">
        <f>IF(AND('PARTICIPANT NAME LIST'!$G507=3,'PARTICIPANT NAME LIST'!#REF!="C"),"ü","")</f>
        <v>#REF!</v>
      </c>
      <c r="H499" s="68" t="e">
        <f>IF(AND('PARTICIPANT NAME LIST'!$G507=4,'PARTICIPANT NAME LIST'!#REF!="C"),"ü","")</f>
        <v>#REF!</v>
      </c>
      <c r="I499" s="68" t="e">
        <f>IF(AND('PARTICIPANT NAME LIST'!$G507=5,'PARTICIPANT NAME LIST'!#REF!="C"),"ü","")</f>
        <v>#REF!</v>
      </c>
      <c r="J499" s="68" t="e">
        <f>IF(AND('PARTICIPANT NAME LIST'!$G507=6,'PARTICIPANT NAME LIST'!#REF!="C"),"ü","")</f>
        <v>#REF!</v>
      </c>
      <c r="K499" s="68" t="e">
        <f>IF(AND('PARTICIPANT NAME LIST'!$G507=3,'PARTICIPANT NAME LIST'!#REF!="E"),"ü","")</f>
        <v>#REF!</v>
      </c>
      <c r="L499" s="68" t="e">
        <f>IF(AND('PARTICIPANT NAME LIST'!$G507=4,'PARTICIPANT NAME LIST'!#REF!="E"),"ü","")</f>
        <v>#REF!</v>
      </c>
      <c r="M499" s="68" t="e">
        <f>IF(AND('PARTICIPANT NAME LIST'!$G507=5,'PARTICIPANT NAME LIST'!#REF!="E"),"ü","")</f>
        <v>#REF!</v>
      </c>
      <c r="N499" s="68" t="e">
        <f>IF(AND('PARTICIPANT NAME LIST'!$G507=6,'PARTICIPANT NAME LIST'!#REF!="E"),"ü","")</f>
        <v>#REF!</v>
      </c>
      <c r="O499" s="68" t="e">
        <f>IF(AND('PARTICIPANT NAME LIST'!$G507=3,'PARTICIPANT NAME LIST'!#REF!="M"),"ü","")</f>
        <v>#REF!</v>
      </c>
      <c r="P499" s="68" t="e">
        <f>IF(AND('PARTICIPANT NAME LIST'!$G507=4,'PARTICIPANT NAME LIST'!#REF!="M"),"ü","")</f>
        <v>#REF!</v>
      </c>
      <c r="Q499" s="68" t="e">
        <f>IF(AND('PARTICIPANT NAME LIST'!$G507=5,'PARTICIPANT NAME LIST'!#REF!="M"),"ü","")</f>
        <v>#REF!</v>
      </c>
      <c r="R499" s="68" t="e">
        <f>IF(AND('PARTICIPANT NAME LIST'!$G507=6,'PARTICIPANT NAME LIST'!#REF!="M"),"ü","")</f>
        <v>#REF!</v>
      </c>
      <c r="S499" s="52"/>
      <c r="T499" s="52"/>
      <c r="U499" s="52"/>
      <c r="V499" s="52"/>
      <c r="W499" s="52"/>
      <c r="X499" s="52"/>
      <c r="Y499" s="52"/>
      <c r="Z499" s="52"/>
    </row>
    <row r="500" spans="1:26" ht="20.25" customHeight="1">
      <c r="A500" s="63" t="str">
        <f>IF(OR(ISBLANK('PARTICIPANT NAME LIST'!$B508),'PARTICIPANT NAME LIST'!G508=7,'PARTICIPANT NAME LIST'!G508=8,'PARTICIPANT NAME LIST'!G508=9,'PARTICIPANT NAME LIST'!G508=10,'PARTICIPANT NAME LIST'!G508=11,'PARTICIPANT NAME LIST'!G508=12),"",COUNTA('PARTICIPANT NAME LIST'!$B$9:$B508)-COUNTIFS('PARTICIPANT NAME LIST'!$G$9:$G508,"&gt;=7",'PARTICIPANT NAME LIST'!$G$9:$G508,"&lt;=12"))</f>
        <v/>
      </c>
      <c r="B500" s="64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LIST'!$B508))</f>
        <v/>
      </c>
      <c r="C500" s="55"/>
      <c r="D500" s="65"/>
      <c r="E500" s="66" t="str">
        <f>IF(OR(ISBLANK('PARTICIPANT NAME LIST'!$B508),'PARTICIPANT NAME LIST'!$G508=7,'PARTICIPANT NAME LIST'!$G508=8,'PARTICIPANT NAME LIST'!$G508=9,'PARTICIPANT NAME LIST'!$G508=10,'PARTICIPANT NAME LIST'!$G508=11,'PARTICIPANT NAME LIST'!$G508=12),"",'PARTICIPANT NAME LIST'!$F508)</f>
        <v/>
      </c>
      <c r="F500" s="67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LIST'!$H508))</f>
        <v/>
      </c>
      <c r="G500" s="68" t="e">
        <f>IF(AND('PARTICIPANT NAME LIST'!$G508=3,'PARTICIPANT NAME LIST'!#REF!="C"),"ü","")</f>
        <v>#REF!</v>
      </c>
      <c r="H500" s="68" t="e">
        <f>IF(AND('PARTICIPANT NAME LIST'!$G508=4,'PARTICIPANT NAME LIST'!#REF!="C"),"ü","")</f>
        <v>#REF!</v>
      </c>
      <c r="I500" s="68" t="e">
        <f>IF(AND('PARTICIPANT NAME LIST'!$G508=5,'PARTICIPANT NAME LIST'!#REF!="C"),"ü","")</f>
        <v>#REF!</v>
      </c>
      <c r="J500" s="68" t="e">
        <f>IF(AND('PARTICIPANT NAME LIST'!$G508=6,'PARTICIPANT NAME LIST'!#REF!="C"),"ü","")</f>
        <v>#REF!</v>
      </c>
      <c r="K500" s="68" t="e">
        <f>IF(AND('PARTICIPANT NAME LIST'!$G508=3,'PARTICIPANT NAME LIST'!#REF!="E"),"ü","")</f>
        <v>#REF!</v>
      </c>
      <c r="L500" s="68" t="e">
        <f>IF(AND('PARTICIPANT NAME LIST'!$G508=4,'PARTICIPANT NAME LIST'!#REF!="E"),"ü","")</f>
        <v>#REF!</v>
      </c>
      <c r="M500" s="68" t="e">
        <f>IF(AND('PARTICIPANT NAME LIST'!$G508=5,'PARTICIPANT NAME LIST'!#REF!="E"),"ü","")</f>
        <v>#REF!</v>
      </c>
      <c r="N500" s="68" t="e">
        <f>IF(AND('PARTICIPANT NAME LIST'!$G508=6,'PARTICIPANT NAME LIST'!#REF!="E"),"ü","")</f>
        <v>#REF!</v>
      </c>
      <c r="O500" s="68" t="e">
        <f>IF(AND('PARTICIPANT NAME LIST'!$G508=3,'PARTICIPANT NAME LIST'!#REF!="M"),"ü","")</f>
        <v>#REF!</v>
      </c>
      <c r="P500" s="68" t="e">
        <f>IF(AND('PARTICIPANT NAME LIST'!$G508=4,'PARTICIPANT NAME LIST'!#REF!="M"),"ü","")</f>
        <v>#REF!</v>
      </c>
      <c r="Q500" s="68" t="e">
        <f>IF(AND('PARTICIPANT NAME LIST'!$G508=5,'PARTICIPANT NAME LIST'!#REF!="M"),"ü","")</f>
        <v>#REF!</v>
      </c>
      <c r="R500" s="68" t="e">
        <f>IF(AND('PARTICIPANT NAME LIST'!$G508=6,'PARTICIPANT NAME LIST'!#REF!="M"),"ü","")</f>
        <v>#REF!</v>
      </c>
      <c r="S500" s="52"/>
      <c r="T500" s="52"/>
      <c r="U500" s="52"/>
      <c r="V500" s="52"/>
      <c r="W500" s="52"/>
      <c r="X500" s="52"/>
      <c r="Y500" s="52"/>
      <c r="Z500" s="52"/>
    </row>
    <row r="501" spans="1:26" ht="18.75" hidden="1" customHeight="1">
      <c r="A501" s="52"/>
      <c r="B501" s="52"/>
      <c r="C501" s="52"/>
      <c r="D501" s="52"/>
      <c r="E501" s="52"/>
      <c r="F501" s="52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2"/>
      <c r="T501" s="52"/>
      <c r="U501" s="52"/>
      <c r="V501" s="52"/>
      <c r="W501" s="52"/>
      <c r="X501" s="52"/>
      <c r="Y501" s="52"/>
      <c r="Z501" s="52"/>
    </row>
    <row r="502" spans="1:26" ht="20.25" customHeight="1">
      <c r="A502" s="52"/>
      <c r="B502" s="52"/>
      <c r="C502" s="52"/>
      <c r="D502" s="52"/>
      <c r="E502" s="52"/>
      <c r="F502" s="52"/>
      <c r="G502" s="308">
        <f>COUNTIF(G$9:H$500,"ü")</f>
        <v>0</v>
      </c>
      <c r="H502" s="309"/>
      <c r="I502" s="308">
        <f>COUNTIF(I$9:J$500,"ü")</f>
        <v>0</v>
      </c>
      <c r="J502" s="309"/>
      <c r="K502" s="308">
        <f>COUNTIF(K$9:L$500,"ü")</f>
        <v>0</v>
      </c>
      <c r="L502" s="309"/>
      <c r="M502" s="308">
        <f>COUNTIF(M$9:N$500,"ü")</f>
        <v>0</v>
      </c>
      <c r="N502" s="309"/>
      <c r="O502" s="308">
        <f>COUNTIF(O$9:P$500,"ü")</f>
        <v>0</v>
      </c>
      <c r="P502" s="309"/>
      <c r="Q502" s="308">
        <f>COUNTIF(Q$9:R$500,"ü")</f>
        <v>0</v>
      </c>
      <c r="R502" s="309"/>
      <c r="S502" s="52"/>
      <c r="T502" s="52"/>
      <c r="U502" s="52"/>
      <c r="V502" s="52"/>
      <c r="W502" s="52"/>
      <c r="X502" s="52"/>
      <c r="Y502" s="52"/>
      <c r="Z502" s="52"/>
    </row>
    <row r="503" spans="1:26" ht="18.75" customHeight="1">
      <c r="A503" s="52"/>
      <c r="B503" s="52"/>
      <c r="C503" s="52"/>
      <c r="D503" s="52"/>
      <c r="E503" s="52"/>
      <c r="F503" s="52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2"/>
      <c r="T503" s="52"/>
      <c r="U503" s="52"/>
      <c r="V503" s="52"/>
      <c r="W503" s="52"/>
      <c r="X503" s="52"/>
      <c r="Y503" s="52"/>
      <c r="Z503" s="52"/>
    </row>
    <row r="504" spans="1:26" ht="18.75" customHeight="1">
      <c r="A504" s="83" t="s">
        <v>177</v>
      </c>
      <c r="B504" s="2"/>
      <c r="C504" s="2"/>
      <c r="D504" s="2"/>
      <c r="E504" s="2"/>
      <c r="F504" s="2"/>
      <c r="G504" s="2"/>
      <c r="H504" s="84"/>
      <c r="I504" s="84"/>
      <c r="J504" s="84"/>
      <c r="K504" s="84"/>
      <c r="L504" s="52"/>
      <c r="M504" s="52"/>
      <c r="N504" s="52"/>
      <c r="O504" s="84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8.75" customHeight="1">
      <c r="A505" s="85" t="s">
        <v>10</v>
      </c>
      <c r="B505" s="83" t="s">
        <v>178</v>
      </c>
      <c r="C505" s="83"/>
      <c r="D505" s="83"/>
      <c r="E505" s="83"/>
      <c r="F505" s="83"/>
      <c r="G505" s="83"/>
      <c r="H505" s="86"/>
      <c r="I505" s="86"/>
      <c r="J505" s="86"/>
      <c r="K505" s="86"/>
      <c r="L505" s="52"/>
      <c r="M505" s="52"/>
      <c r="N505" s="52"/>
      <c r="O505" s="86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8.75" customHeight="1">
      <c r="A506" s="85" t="s">
        <v>10</v>
      </c>
      <c r="B506" s="87" t="s">
        <v>179</v>
      </c>
      <c r="C506" s="87"/>
      <c r="D506" s="87"/>
      <c r="E506" s="88"/>
      <c r="F506" s="88"/>
      <c r="G506" s="88"/>
      <c r="H506" s="88"/>
      <c r="I506" s="88"/>
      <c r="J506" s="88"/>
      <c r="K506" s="84"/>
      <c r="L506" s="52"/>
      <c r="M506" s="52"/>
      <c r="N506" s="52"/>
      <c r="O506" s="84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8.75" customHeight="1">
      <c r="A507" s="2"/>
      <c r="B507" s="2" t="s">
        <v>180</v>
      </c>
      <c r="C507" s="2"/>
      <c r="D507" s="2"/>
      <c r="E507" s="2"/>
      <c r="F507" s="2"/>
      <c r="G507" s="2"/>
      <c r="H507" s="84"/>
      <c r="I507" s="84"/>
      <c r="J507" s="84"/>
      <c r="K507" s="84"/>
      <c r="L507" s="52"/>
      <c r="M507" s="52"/>
      <c r="N507" s="52"/>
      <c r="O507" s="84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8.75" customHeight="1">
      <c r="A508" s="2"/>
      <c r="B508" s="2"/>
      <c r="C508" s="2"/>
      <c r="D508" s="2"/>
      <c r="E508" s="2"/>
      <c r="F508" s="2"/>
      <c r="G508" s="2"/>
      <c r="H508" s="84"/>
      <c r="I508" s="84"/>
      <c r="J508" s="84"/>
      <c r="K508" s="84"/>
      <c r="L508" s="52"/>
      <c r="M508" s="52"/>
      <c r="N508" s="52"/>
      <c r="O508" s="84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8.75" customHeight="1">
      <c r="A509" s="2" t="s">
        <v>181</v>
      </c>
      <c r="B509" s="2"/>
      <c r="C509" s="2"/>
      <c r="D509" s="89"/>
      <c r="E509" s="90"/>
      <c r="F509" s="54"/>
      <c r="G509" s="53"/>
      <c r="H509" s="53"/>
      <c r="I509" s="84"/>
      <c r="J509" s="84"/>
      <c r="K509" s="84"/>
      <c r="L509" s="52"/>
      <c r="M509" s="52"/>
      <c r="N509" s="52"/>
      <c r="O509" s="84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8.75" customHeight="1">
      <c r="A510" s="2" t="s">
        <v>182</v>
      </c>
      <c r="B510" s="2"/>
      <c r="C510" s="2"/>
      <c r="D510" s="91"/>
      <c r="E510" s="92"/>
      <c r="F510" s="55"/>
      <c r="G510" s="53"/>
      <c r="H510" s="53"/>
      <c r="I510" s="53"/>
      <c r="J510" s="53"/>
      <c r="K510" s="84"/>
      <c r="L510" s="93" t="s">
        <v>183</v>
      </c>
      <c r="M510" s="52"/>
      <c r="N510" s="52"/>
      <c r="O510" s="84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8.75" customHeight="1">
      <c r="A511" s="2"/>
      <c r="B511" s="2"/>
      <c r="C511" s="2"/>
      <c r="D511" s="93" t="s">
        <v>184</v>
      </c>
      <c r="E511" s="94"/>
      <c r="F511" s="94" t="s">
        <v>185</v>
      </c>
      <c r="G511" s="53"/>
      <c r="H511" s="53"/>
      <c r="I511" s="84"/>
      <c r="J511" s="84"/>
      <c r="K511" s="84"/>
      <c r="L511" s="52"/>
      <c r="M511" s="52"/>
      <c r="N511" s="52"/>
      <c r="O511" s="84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8.75" customHeight="1">
      <c r="A512" s="52"/>
      <c r="B512" s="52"/>
      <c r="C512" s="52"/>
      <c r="D512" s="52"/>
      <c r="E512" s="52"/>
      <c r="F512" s="52"/>
      <c r="G512" s="53"/>
      <c r="H512" s="53"/>
      <c r="I512" s="53"/>
      <c r="J512" s="53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8.75" customHeight="1">
      <c r="A513" s="52"/>
      <c r="B513" s="52"/>
      <c r="C513" s="52"/>
      <c r="D513" s="52"/>
      <c r="E513" s="52"/>
      <c r="F513" s="52"/>
      <c r="G513" s="53"/>
      <c r="H513" s="53"/>
      <c r="I513" s="53"/>
      <c r="J513" s="53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8.75" customHeight="1">
      <c r="A514" s="52"/>
      <c r="B514" s="52"/>
      <c r="C514" s="52"/>
      <c r="D514" s="52"/>
      <c r="E514" s="52"/>
      <c r="F514" s="52"/>
      <c r="G514" s="53"/>
      <c r="H514" s="53"/>
      <c r="I514" s="53"/>
      <c r="J514" s="53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8.75" customHeight="1">
      <c r="A515" s="52"/>
      <c r="B515" s="52"/>
      <c r="C515" s="52"/>
      <c r="D515" s="52"/>
      <c r="E515" s="52"/>
      <c r="F515" s="52"/>
      <c r="G515" s="53"/>
      <c r="H515" s="53"/>
      <c r="I515" s="53"/>
      <c r="J515" s="53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8.75" customHeight="1">
      <c r="A516" s="52"/>
      <c r="B516" s="52"/>
      <c r="C516" s="52"/>
      <c r="D516" s="52"/>
      <c r="E516" s="52"/>
      <c r="F516" s="52"/>
      <c r="G516" s="53"/>
      <c r="H516" s="53"/>
      <c r="I516" s="53"/>
      <c r="J516" s="53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8.75" customHeight="1">
      <c r="A517" s="52"/>
      <c r="B517" s="52"/>
      <c r="C517" s="52"/>
      <c r="D517" s="52"/>
      <c r="E517" s="52"/>
      <c r="F517" s="52"/>
      <c r="G517" s="53"/>
      <c r="H517" s="53"/>
      <c r="I517" s="53"/>
      <c r="J517" s="53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8.75" customHeight="1">
      <c r="A518" s="52"/>
      <c r="B518" s="52"/>
      <c r="C518" s="52"/>
      <c r="D518" s="52"/>
      <c r="E518" s="52"/>
      <c r="F518" s="52"/>
      <c r="G518" s="53"/>
      <c r="H518" s="53"/>
      <c r="I518" s="53"/>
      <c r="J518" s="53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8.75" customHeight="1">
      <c r="A519" s="52"/>
      <c r="B519" s="52"/>
      <c r="C519" s="52"/>
      <c r="D519" s="52"/>
      <c r="E519" s="52"/>
      <c r="F519" s="52"/>
      <c r="G519" s="53"/>
      <c r="H519" s="53"/>
      <c r="I519" s="53"/>
      <c r="J519" s="53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8.75" customHeight="1">
      <c r="A520" s="52"/>
      <c r="B520" s="52"/>
      <c r="C520" s="52"/>
      <c r="D520" s="52"/>
      <c r="E520" s="52"/>
      <c r="F520" s="52"/>
      <c r="G520" s="53"/>
      <c r="H520" s="53"/>
      <c r="I520" s="53"/>
      <c r="J520" s="53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8.75" customHeight="1">
      <c r="A521" s="52"/>
      <c r="B521" s="52"/>
      <c r="C521" s="52"/>
      <c r="D521" s="52"/>
      <c r="E521" s="52"/>
      <c r="F521" s="52"/>
      <c r="G521" s="53"/>
      <c r="H521" s="53"/>
      <c r="I521" s="53"/>
      <c r="J521" s="53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8.75" customHeight="1">
      <c r="A522" s="52"/>
      <c r="B522" s="52"/>
      <c r="C522" s="52"/>
      <c r="D522" s="52"/>
      <c r="E522" s="52"/>
      <c r="F522" s="52"/>
      <c r="G522" s="53"/>
      <c r="H522" s="53"/>
      <c r="I522" s="53"/>
      <c r="J522" s="53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8.75" customHeight="1">
      <c r="A523" s="52"/>
      <c r="B523" s="52"/>
      <c r="C523" s="52"/>
      <c r="D523" s="52"/>
      <c r="E523" s="52"/>
      <c r="F523" s="52"/>
      <c r="G523" s="53"/>
      <c r="H523" s="53"/>
      <c r="I523" s="53"/>
      <c r="J523" s="53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8.75" customHeight="1">
      <c r="A524" s="52"/>
      <c r="B524" s="52"/>
      <c r="C524" s="52"/>
      <c r="D524" s="52"/>
      <c r="E524" s="52"/>
      <c r="F524" s="52"/>
      <c r="G524" s="53"/>
      <c r="H524" s="53"/>
      <c r="I524" s="53"/>
      <c r="J524" s="53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8.75" customHeight="1">
      <c r="A525" s="52"/>
      <c r="B525" s="52"/>
      <c r="C525" s="52"/>
      <c r="D525" s="52"/>
      <c r="E525" s="52"/>
      <c r="F525" s="52"/>
      <c r="G525" s="53"/>
      <c r="H525" s="53"/>
      <c r="I525" s="53"/>
      <c r="J525" s="53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8.75" customHeight="1">
      <c r="A526" s="52"/>
      <c r="B526" s="52"/>
      <c r="C526" s="52"/>
      <c r="D526" s="52"/>
      <c r="E526" s="52"/>
      <c r="F526" s="52"/>
      <c r="G526" s="53"/>
      <c r="H526" s="53"/>
      <c r="I526" s="53"/>
      <c r="J526" s="53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8.75" customHeight="1">
      <c r="A527" s="52"/>
      <c r="B527" s="52"/>
      <c r="C527" s="52"/>
      <c r="D527" s="52"/>
      <c r="E527" s="52"/>
      <c r="F527" s="52"/>
      <c r="G527" s="53"/>
      <c r="H527" s="53"/>
      <c r="I527" s="53"/>
      <c r="J527" s="53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8.75" customHeight="1">
      <c r="A528" s="52"/>
      <c r="B528" s="52"/>
      <c r="C528" s="52"/>
      <c r="D528" s="52"/>
      <c r="E528" s="52"/>
      <c r="F528" s="52"/>
      <c r="G528" s="53"/>
      <c r="H528" s="53"/>
      <c r="I528" s="53"/>
      <c r="J528" s="53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8.75" customHeight="1">
      <c r="A529" s="52"/>
      <c r="B529" s="52"/>
      <c r="C529" s="52"/>
      <c r="D529" s="52"/>
      <c r="E529" s="52"/>
      <c r="F529" s="52"/>
      <c r="G529" s="53"/>
      <c r="H529" s="53"/>
      <c r="I529" s="53"/>
      <c r="J529" s="53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8.75" customHeight="1">
      <c r="A530" s="52"/>
      <c r="B530" s="52"/>
      <c r="C530" s="52"/>
      <c r="D530" s="52"/>
      <c r="E530" s="52"/>
      <c r="F530" s="52"/>
      <c r="G530" s="53"/>
      <c r="H530" s="53"/>
      <c r="I530" s="53"/>
      <c r="J530" s="53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8.75" customHeight="1">
      <c r="A531" s="52"/>
      <c r="B531" s="52"/>
      <c r="C531" s="52"/>
      <c r="D531" s="52"/>
      <c r="E531" s="52"/>
      <c r="F531" s="52"/>
      <c r="G531" s="53"/>
      <c r="H531" s="53"/>
      <c r="I531" s="53"/>
      <c r="J531" s="53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8.75" customHeight="1">
      <c r="A532" s="52"/>
      <c r="B532" s="52"/>
      <c r="C532" s="52"/>
      <c r="D532" s="52"/>
      <c r="E532" s="52"/>
      <c r="F532" s="52"/>
      <c r="G532" s="53"/>
      <c r="H532" s="53"/>
      <c r="I532" s="53"/>
      <c r="J532" s="53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8.75" customHeight="1">
      <c r="A533" s="52"/>
      <c r="B533" s="52"/>
      <c r="C533" s="52"/>
      <c r="D533" s="52"/>
      <c r="E533" s="52"/>
      <c r="F533" s="52"/>
      <c r="G533" s="53"/>
      <c r="H533" s="53"/>
      <c r="I533" s="53"/>
      <c r="J533" s="53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8.75" customHeight="1">
      <c r="A534" s="52"/>
      <c r="B534" s="52"/>
      <c r="C534" s="52"/>
      <c r="D534" s="52"/>
      <c r="E534" s="52"/>
      <c r="F534" s="52"/>
      <c r="G534" s="53"/>
      <c r="H534" s="53"/>
      <c r="I534" s="53"/>
      <c r="J534" s="53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8.75" customHeight="1">
      <c r="A535" s="52"/>
      <c r="B535" s="52"/>
      <c r="C535" s="52"/>
      <c r="D535" s="52"/>
      <c r="E535" s="52"/>
      <c r="F535" s="52"/>
      <c r="G535" s="53"/>
      <c r="H535" s="53"/>
      <c r="I535" s="53"/>
      <c r="J535" s="53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8.75" customHeight="1">
      <c r="A536" s="52"/>
      <c r="B536" s="52"/>
      <c r="C536" s="52"/>
      <c r="D536" s="52"/>
      <c r="E536" s="52"/>
      <c r="F536" s="52"/>
      <c r="G536" s="53"/>
      <c r="H536" s="53"/>
      <c r="I536" s="53"/>
      <c r="J536" s="53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8.75" customHeight="1">
      <c r="A537" s="52"/>
      <c r="B537" s="52"/>
      <c r="C537" s="52"/>
      <c r="D537" s="52"/>
      <c r="E537" s="52"/>
      <c r="F537" s="52"/>
      <c r="G537" s="53"/>
      <c r="H537" s="53"/>
      <c r="I537" s="53"/>
      <c r="J537" s="53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8.75" customHeight="1">
      <c r="A538" s="52"/>
      <c r="B538" s="52"/>
      <c r="C538" s="52"/>
      <c r="D538" s="52"/>
      <c r="E538" s="52"/>
      <c r="F538" s="52"/>
      <c r="G538" s="53"/>
      <c r="H538" s="53"/>
      <c r="I538" s="53"/>
      <c r="J538" s="53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8.75" customHeight="1">
      <c r="A539" s="52"/>
      <c r="B539" s="52"/>
      <c r="C539" s="52"/>
      <c r="D539" s="52"/>
      <c r="E539" s="52"/>
      <c r="F539" s="52"/>
      <c r="G539" s="53"/>
      <c r="H539" s="53"/>
      <c r="I539" s="53"/>
      <c r="J539" s="53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8.75" customHeight="1">
      <c r="A540" s="52"/>
      <c r="B540" s="52"/>
      <c r="C540" s="52"/>
      <c r="D540" s="52"/>
      <c r="E540" s="52"/>
      <c r="F540" s="52"/>
      <c r="G540" s="53"/>
      <c r="H540" s="53"/>
      <c r="I540" s="53"/>
      <c r="J540" s="53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8.75" customHeight="1">
      <c r="A541" s="52"/>
      <c r="B541" s="52"/>
      <c r="C541" s="52"/>
      <c r="D541" s="52"/>
      <c r="E541" s="52"/>
      <c r="F541" s="52"/>
      <c r="G541" s="53"/>
      <c r="H541" s="53"/>
      <c r="I541" s="53"/>
      <c r="J541" s="53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8.75" customHeight="1">
      <c r="A542" s="52"/>
      <c r="B542" s="52"/>
      <c r="C542" s="52"/>
      <c r="D542" s="52"/>
      <c r="E542" s="52"/>
      <c r="F542" s="52"/>
      <c r="G542" s="53"/>
      <c r="H542" s="53"/>
      <c r="I542" s="53"/>
      <c r="J542" s="53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8.75" customHeight="1">
      <c r="A543" s="52"/>
      <c r="B543" s="52"/>
      <c r="C543" s="52"/>
      <c r="D543" s="52"/>
      <c r="E543" s="52"/>
      <c r="F543" s="52"/>
      <c r="G543" s="53"/>
      <c r="H543" s="53"/>
      <c r="I543" s="53"/>
      <c r="J543" s="53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8.75" customHeight="1">
      <c r="A544" s="52"/>
      <c r="B544" s="52"/>
      <c r="C544" s="52"/>
      <c r="D544" s="52"/>
      <c r="E544" s="52"/>
      <c r="F544" s="52"/>
      <c r="G544" s="53"/>
      <c r="H544" s="53"/>
      <c r="I544" s="53"/>
      <c r="J544" s="53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8.75" customHeight="1">
      <c r="A545" s="52"/>
      <c r="B545" s="52"/>
      <c r="C545" s="52"/>
      <c r="D545" s="52"/>
      <c r="E545" s="52"/>
      <c r="F545" s="52"/>
      <c r="G545" s="53"/>
      <c r="H545" s="53"/>
      <c r="I545" s="53"/>
      <c r="J545" s="53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8.75" customHeight="1">
      <c r="A546" s="52"/>
      <c r="B546" s="52"/>
      <c r="C546" s="52"/>
      <c r="D546" s="52"/>
      <c r="E546" s="52"/>
      <c r="F546" s="52"/>
      <c r="G546" s="53"/>
      <c r="H546" s="53"/>
      <c r="I546" s="53"/>
      <c r="J546" s="53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8.75" customHeight="1">
      <c r="A547" s="52"/>
      <c r="B547" s="52"/>
      <c r="C547" s="52"/>
      <c r="D547" s="52"/>
      <c r="E547" s="52"/>
      <c r="F547" s="52"/>
      <c r="G547" s="53"/>
      <c r="H547" s="53"/>
      <c r="I547" s="53"/>
      <c r="J547" s="53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8.75" customHeight="1">
      <c r="A548" s="52"/>
      <c r="B548" s="52"/>
      <c r="C548" s="52"/>
      <c r="D548" s="52"/>
      <c r="E548" s="52"/>
      <c r="F548" s="52"/>
      <c r="G548" s="53"/>
      <c r="H548" s="53"/>
      <c r="I548" s="53"/>
      <c r="J548" s="53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8.75" customHeight="1">
      <c r="A549" s="52"/>
      <c r="B549" s="52"/>
      <c r="C549" s="52"/>
      <c r="D549" s="52"/>
      <c r="E549" s="52"/>
      <c r="F549" s="52"/>
      <c r="G549" s="53"/>
      <c r="H549" s="53"/>
      <c r="I549" s="53"/>
      <c r="J549" s="53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8.75" customHeight="1">
      <c r="A550" s="52"/>
      <c r="B550" s="52"/>
      <c r="C550" s="52"/>
      <c r="D550" s="52"/>
      <c r="E550" s="52"/>
      <c r="F550" s="52"/>
      <c r="G550" s="53"/>
      <c r="H550" s="53"/>
      <c r="I550" s="53"/>
      <c r="J550" s="53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8.75" customHeight="1">
      <c r="A551" s="52"/>
      <c r="B551" s="52"/>
      <c r="C551" s="52"/>
      <c r="D551" s="52"/>
      <c r="E551" s="52"/>
      <c r="F551" s="52"/>
      <c r="G551" s="53"/>
      <c r="H551" s="53"/>
      <c r="I551" s="53"/>
      <c r="J551" s="53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8.75" customHeight="1">
      <c r="A552" s="52"/>
      <c r="B552" s="52"/>
      <c r="C552" s="52"/>
      <c r="D552" s="52"/>
      <c r="E552" s="52"/>
      <c r="F552" s="52"/>
      <c r="G552" s="53"/>
      <c r="H552" s="53"/>
      <c r="I552" s="53"/>
      <c r="J552" s="53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8.75" customHeight="1">
      <c r="A553" s="52"/>
      <c r="B553" s="52"/>
      <c r="C553" s="52"/>
      <c r="D553" s="52"/>
      <c r="E553" s="52"/>
      <c r="F553" s="52"/>
      <c r="G553" s="53"/>
      <c r="H553" s="53"/>
      <c r="I553" s="53"/>
      <c r="J553" s="53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8.75" customHeight="1">
      <c r="A554" s="52"/>
      <c r="B554" s="52"/>
      <c r="C554" s="52"/>
      <c r="D554" s="52"/>
      <c r="E554" s="52"/>
      <c r="F554" s="52"/>
      <c r="G554" s="53"/>
      <c r="H554" s="53"/>
      <c r="I554" s="53"/>
      <c r="J554" s="53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8.75" customHeight="1">
      <c r="A555" s="52"/>
      <c r="B555" s="52"/>
      <c r="C555" s="52"/>
      <c r="D555" s="52"/>
      <c r="E555" s="52"/>
      <c r="F555" s="52"/>
      <c r="G555" s="53"/>
      <c r="H555" s="53"/>
      <c r="I555" s="53"/>
      <c r="J555" s="53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8.75" customHeight="1">
      <c r="A556" s="52"/>
      <c r="B556" s="52"/>
      <c r="C556" s="52"/>
      <c r="D556" s="52"/>
      <c r="E556" s="52"/>
      <c r="F556" s="52"/>
      <c r="G556" s="53"/>
      <c r="H556" s="53"/>
      <c r="I556" s="53"/>
      <c r="J556" s="53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8.75" customHeight="1">
      <c r="A557" s="52"/>
      <c r="B557" s="52"/>
      <c r="C557" s="52"/>
      <c r="D557" s="52"/>
      <c r="E557" s="52"/>
      <c r="F557" s="52"/>
      <c r="G557" s="53"/>
      <c r="H557" s="53"/>
      <c r="I557" s="53"/>
      <c r="J557" s="53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8.75" customHeight="1">
      <c r="A558" s="52"/>
      <c r="B558" s="52"/>
      <c r="C558" s="52"/>
      <c r="D558" s="52"/>
      <c r="E558" s="52"/>
      <c r="F558" s="52"/>
      <c r="G558" s="53"/>
      <c r="H558" s="53"/>
      <c r="I558" s="53"/>
      <c r="J558" s="53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8.75" customHeight="1">
      <c r="A559" s="52"/>
      <c r="B559" s="52"/>
      <c r="C559" s="52"/>
      <c r="D559" s="52"/>
      <c r="E559" s="52"/>
      <c r="F559" s="52"/>
      <c r="G559" s="53"/>
      <c r="H559" s="53"/>
      <c r="I559" s="53"/>
      <c r="J559" s="53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8.75" customHeight="1">
      <c r="A560" s="52"/>
      <c r="B560" s="52"/>
      <c r="C560" s="52"/>
      <c r="D560" s="52"/>
      <c r="E560" s="52"/>
      <c r="F560" s="52"/>
      <c r="G560" s="53"/>
      <c r="H560" s="53"/>
      <c r="I560" s="53"/>
      <c r="J560" s="53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8.75" customHeight="1">
      <c r="A561" s="52"/>
      <c r="B561" s="52"/>
      <c r="C561" s="52"/>
      <c r="D561" s="52"/>
      <c r="E561" s="52"/>
      <c r="F561" s="52"/>
      <c r="G561" s="53"/>
      <c r="H561" s="53"/>
      <c r="I561" s="53"/>
      <c r="J561" s="53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8.75" customHeight="1">
      <c r="A562" s="52"/>
      <c r="B562" s="52"/>
      <c r="C562" s="52"/>
      <c r="D562" s="52"/>
      <c r="E562" s="52"/>
      <c r="F562" s="52"/>
      <c r="G562" s="53"/>
      <c r="H562" s="53"/>
      <c r="I562" s="53"/>
      <c r="J562" s="53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8.75" customHeight="1">
      <c r="A563" s="52"/>
      <c r="B563" s="52"/>
      <c r="C563" s="52"/>
      <c r="D563" s="52"/>
      <c r="E563" s="52"/>
      <c r="F563" s="52"/>
      <c r="G563" s="53"/>
      <c r="H563" s="53"/>
      <c r="I563" s="53"/>
      <c r="J563" s="53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8.75" customHeight="1">
      <c r="A564" s="52"/>
      <c r="B564" s="52"/>
      <c r="C564" s="52"/>
      <c r="D564" s="52"/>
      <c r="E564" s="52"/>
      <c r="F564" s="52"/>
      <c r="G564" s="53"/>
      <c r="H564" s="53"/>
      <c r="I564" s="53"/>
      <c r="J564" s="53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8.75" customHeight="1">
      <c r="A565" s="52"/>
      <c r="B565" s="52"/>
      <c r="C565" s="52"/>
      <c r="D565" s="52"/>
      <c r="E565" s="52"/>
      <c r="F565" s="52"/>
      <c r="G565" s="53"/>
      <c r="H565" s="53"/>
      <c r="I565" s="53"/>
      <c r="J565" s="53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8.75" customHeight="1">
      <c r="A566" s="52"/>
      <c r="B566" s="52"/>
      <c r="C566" s="52"/>
      <c r="D566" s="52"/>
      <c r="E566" s="52"/>
      <c r="F566" s="52"/>
      <c r="G566" s="53"/>
      <c r="H566" s="53"/>
      <c r="I566" s="53"/>
      <c r="J566" s="53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8.75" customHeight="1">
      <c r="A567" s="52"/>
      <c r="B567" s="52"/>
      <c r="C567" s="52"/>
      <c r="D567" s="52"/>
      <c r="E567" s="52"/>
      <c r="F567" s="52"/>
      <c r="G567" s="53"/>
      <c r="H567" s="53"/>
      <c r="I567" s="53"/>
      <c r="J567" s="53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8.75" customHeight="1">
      <c r="A568" s="52"/>
      <c r="B568" s="52"/>
      <c r="C568" s="52"/>
      <c r="D568" s="52"/>
      <c r="E568" s="52"/>
      <c r="F568" s="52"/>
      <c r="G568" s="53"/>
      <c r="H568" s="53"/>
      <c r="I568" s="53"/>
      <c r="J568" s="53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8.75" customHeight="1">
      <c r="A569" s="52"/>
      <c r="B569" s="52"/>
      <c r="C569" s="52"/>
      <c r="D569" s="52"/>
      <c r="E569" s="52"/>
      <c r="F569" s="52"/>
      <c r="G569" s="53"/>
      <c r="H569" s="53"/>
      <c r="I569" s="53"/>
      <c r="J569" s="53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8.75" customHeight="1">
      <c r="A570" s="52"/>
      <c r="B570" s="52"/>
      <c r="C570" s="52"/>
      <c r="D570" s="52"/>
      <c r="E570" s="52"/>
      <c r="F570" s="52"/>
      <c r="G570" s="53"/>
      <c r="H570" s="53"/>
      <c r="I570" s="53"/>
      <c r="J570" s="53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8.75" customHeight="1">
      <c r="A571" s="52"/>
      <c r="B571" s="52"/>
      <c r="C571" s="52"/>
      <c r="D571" s="52"/>
      <c r="E571" s="52"/>
      <c r="F571" s="52"/>
      <c r="G571" s="53"/>
      <c r="H571" s="53"/>
      <c r="I571" s="53"/>
      <c r="J571" s="53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8.75" customHeight="1">
      <c r="A572" s="52"/>
      <c r="B572" s="52"/>
      <c r="C572" s="52"/>
      <c r="D572" s="52"/>
      <c r="E572" s="52"/>
      <c r="F572" s="52"/>
      <c r="G572" s="53"/>
      <c r="H572" s="53"/>
      <c r="I572" s="53"/>
      <c r="J572" s="53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8.75" customHeight="1">
      <c r="A573" s="52"/>
      <c r="B573" s="52"/>
      <c r="C573" s="52"/>
      <c r="D573" s="52"/>
      <c r="E573" s="52"/>
      <c r="F573" s="52"/>
      <c r="G573" s="53"/>
      <c r="H573" s="53"/>
      <c r="I573" s="53"/>
      <c r="J573" s="53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8.75" customHeight="1">
      <c r="A574" s="52"/>
      <c r="B574" s="52"/>
      <c r="C574" s="52"/>
      <c r="D574" s="52"/>
      <c r="E574" s="52"/>
      <c r="F574" s="52"/>
      <c r="G574" s="53"/>
      <c r="H574" s="53"/>
      <c r="I574" s="53"/>
      <c r="J574" s="53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8.75" customHeight="1">
      <c r="A575" s="52"/>
      <c r="B575" s="52"/>
      <c r="C575" s="52"/>
      <c r="D575" s="52"/>
      <c r="E575" s="52"/>
      <c r="F575" s="52"/>
      <c r="G575" s="53"/>
      <c r="H575" s="53"/>
      <c r="I575" s="53"/>
      <c r="J575" s="53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8.75" customHeight="1">
      <c r="A576" s="52"/>
      <c r="B576" s="52"/>
      <c r="C576" s="52"/>
      <c r="D576" s="52"/>
      <c r="E576" s="52"/>
      <c r="F576" s="52"/>
      <c r="G576" s="53"/>
      <c r="H576" s="53"/>
      <c r="I576" s="53"/>
      <c r="J576" s="53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8.75" customHeight="1">
      <c r="A577" s="52"/>
      <c r="B577" s="52"/>
      <c r="C577" s="52"/>
      <c r="D577" s="52"/>
      <c r="E577" s="52"/>
      <c r="F577" s="52"/>
      <c r="G577" s="53"/>
      <c r="H577" s="53"/>
      <c r="I577" s="53"/>
      <c r="J577" s="53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8.75" customHeight="1">
      <c r="A578" s="52"/>
      <c r="B578" s="52"/>
      <c r="C578" s="52"/>
      <c r="D578" s="52"/>
      <c r="E578" s="52"/>
      <c r="F578" s="52"/>
      <c r="G578" s="53"/>
      <c r="H578" s="53"/>
      <c r="I578" s="53"/>
      <c r="J578" s="53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8.75" customHeight="1">
      <c r="A579" s="52"/>
      <c r="B579" s="52"/>
      <c r="C579" s="52"/>
      <c r="D579" s="52"/>
      <c r="E579" s="52"/>
      <c r="F579" s="52"/>
      <c r="G579" s="53"/>
      <c r="H579" s="53"/>
      <c r="I579" s="53"/>
      <c r="J579" s="53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8.75" customHeight="1">
      <c r="A580" s="52"/>
      <c r="B580" s="52"/>
      <c r="C580" s="52"/>
      <c r="D580" s="52"/>
      <c r="E580" s="52"/>
      <c r="F580" s="52"/>
      <c r="G580" s="53"/>
      <c r="H580" s="53"/>
      <c r="I580" s="53"/>
      <c r="J580" s="53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8.75" customHeight="1">
      <c r="A581" s="52"/>
      <c r="B581" s="52"/>
      <c r="C581" s="52"/>
      <c r="D581" s="52"/>
      <c r="E581" s="52"/>
      <c r="F581" s="52"/>
      <c r="G581" s="53"/>
      <c r="H581" s="53"/>
      <c r="I581" s="53"/>
      <c r="J581" s="53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8.75" customHeight="1">
      <c r="A582" s="52"/>
      <c r="B582" s="52"/>
      <c r="C582" s="52"/>
      <c r="D582" s="52"/>
      <c r="E582" s="52"/>
      <c r="F582" s="52"/>
      <c r="G582" s="53"/>
      <c r="H582" s="53"/>
      <c r="I582" s="53"/>
      <c r="J582" s="53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8.75" customHeight="1">
      <c r="A583" s="52"/>
      <c r="B583" s="52"/>
      <c r="C583" s="52"/>
      <c r="D583" s="52"/>
      <c r="E583" s="52"/>
      <c r="F583" s="52"/>
      <c r="G583" s="53"/>
      <c r="H583" s="53"/>
      <c r="I583" s="53"/>
      <c r="J583" s="53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8.75" customHeight="1">
      <c r="A584" s="52"/>
      <c r="B584" s="52"/>
      <c r="C584" s="52"/>
      <c r="D584" s="52"/>
      <c r="E584" s="52"/>
      <c r="F584" s="52"/>
      <c r="G584" s="53"/>
      <c r="H584" s="53"/>
      <c r="I584" s="53"/>
      <c r="J584" s="53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8.75" customHeight="1">
      <c r="A585" s="52"/>
      <c r="B585" s="52"/>
      <c r="C585" s="52"/>
      <c r="D585" s="52"/>
      <c r="E585" s="52"/>
      <c r="F585" s="52"/>
      <c r="G585" s="53"/>
      <c r="H585" s="53"/>
      <c r="I585" s="53"/>
      <c r="J585" s="53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8.75" customHeight="1">
      <c r="A586" s="52"/>
      <c r="B586" s="52"/>
      <c r="C586" s="52"/>
      <c r="D586" s="52"/>
      <c r="E586" s="52"/>
      <c r="F586" s="52"/>
      <c r="G586" s="53"/>
      <c r="H586" s="53"/>
      <c r="I586" s="53"/>
      <c r="J586" s="53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8.75" customHeight="1">
      <c r="A587" s="52"/>
      <c r="B587" s="52"/>
      <c r="C587" s="52"/>
      <c r="D587" s="52"/>
      <c r="E587" s="52"/>
      <c r="F587" s="52"/>
      <c r="G587" s="53"/>
      <c r="H587" s="53"/>
      <c r="I587" s="53"/>
      <c r="J587" s="53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8.75" customHeight="1">
      <c r="A588" s="52"/>
      <c r="B588" s="52"/>
      <c r="C588" s="52"/>
      <c r="D588" s="52"/>
      <c r="E588" s="52"/>
      <c r="F588" s="52"/>
      <c r="G588" s="53"/>
      <c r="H588" s="53"/>
      <c r="I588" s="53"/>
      <c r="J588" s="53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8.75" customHeight="1">
      <c r="A589" s="52"/>
      <c r="B589" s="52"/>
      <c r="C589" s="52"/>
      <c r="D589" s="52"/>
      <c r="E589" s="52"/>
      <c r="F589" s="52"/>
      <c r="G589" s="53"/>
      <c r="H589" s="53"/>
      <c r="I589" s="53"/>
      <c r="J589" s="53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8.75" customHeight="1">
      <c r="A590" s="52"/>
      <c r="B590" s="52"/>
      <c r="C590" s="52"/>
      <c r="D590" s="52"/>
      <c r="E590" s="52"/>
      <c r="F590" s="52"/>
      <c r="G590" s="53"/>
      <c r="H590" s="53"/>
      <c r="I590" s="53"/>
      <c r="J590" s="53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8.75" customHeight="1">
      <c r="A591" s="52"/>
      <c r="B591" s="52"/>
      <c r="C591" s="52"/>
      <c r="D591" s="52"/>
      <c r="E591" s="52"/>
      <c r="F591" s="52"/>
      <c r="G591" s="53"/>
      <c r="H591" s="53"/>
      <c r="I591" s="53"/>
      <c r="J591" s="53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8.75" customHeight="1">
      <c r="A592" s="52"/>
      <c r="B592" s="52"/>
      <c r="C592" s="52"/>
      <c r="D592" s="52"/>
      <c r="E592" s="52"/>
      <c r="F592" s="52"/>
      <c r="G592" s="53"/>
      <c r="H592" s="53"/>
      <c r="I592" s="53"/>
      <c r="J592" s="53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8.75" customHeight="1">
      <c r="A593" s="52"/>
      <c r="B593" s="52"/>
      <c r="C593" s="52"/>
      <c r="D593" s="52"/>
      <c r="E593" s="52"/>
      <c r="F593" s="52"/>
      <c r="G593" s="53"/>
      <c r="H593" s="53"/>
      <c r="I593" s="53"/>
      <c r="J593" s="53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8.75" customHeight="1">
      <c r="A594" s="52"/>
      <c r="B594" s="52"/>
      <c r="C594" s="52"/>
      <c r="D594" s="52"/>
      <c r="E594" s="52"/>
      <c r="F594" s="52"/>
      <c r="G594" s="53"/>
      <c r="H594" s="53"/>
      <c r="I594" s="53"/>
      <c r="J594" s="53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8.75" customHeight="1">
      <c r="A595" s="52"/>
      <c r="B595" s="52"/>
      <c r="C595" s="52"/>
      <c r="D595" s="52"/>
      <c r="E595" s="52"/>
      <c r="F595" s="52"/>
      <c r="G595" s="53"/>
      <c r="H595" s="53"/>
      <c r="I595" s="53"/>
      <c r="J595" s="53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8.75" customHeight="1">
      <c r="A596" s="52"/>
      <c r="B596" s="52"/>
      <c r="C596" s="52"/>
      <c r="D596" s="52"/>
      <c r="E596" s="52"/>
      <c r="F596" s="52"/>
      <c r="G596" s="53"/>
      <c r="H596" s="53"/>
      <c r="I596" s="53"/>
      <c r="J596" s="53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8.75" customHeight="1">
      <c r="A597" s="52"/>
      <c r="B597" s="52"/>
      <c r="C597" s="52"/>
      <c r="D597" s="52"/>
      <c r="E597" s="52"/>
      <c r="F597" s="52"/>
      <c r="G597" s="53"/>
      <c r="H597" s="53"/>
      <c r="I597" s="53"/>
      <c r="J597" s="53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8.75" customHeight="1">
      <c r="A598" s="52"/>
      <c r="B598" s="52"/>
      <c r="C598" s="52"/>
      <c r="D598" s="52"/>
      <c r="E598" s="52"/>
      <c r="F598" s="52"/>
      <c r="G598" s="53"/>
      <c r="H598" s="53"/>
      <c r="I598" s="53"/>
      <c r="J598" s="53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8.75" customHeight="1">
      <c r="A599" s="52"/>
      <c r="B599" s="52"/>
      <c r="C599" s="52"/>
      <c r="D599" s="52"/>
      <c r="E599" s="52"/>
      <c r="F599" s="52"/>
      <c r="G599" s="53"/>
      <c r="H599" s="53"/>
      <c r="I599" s="53"/>
      <c r="J599" s="53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8.75" customHeight="1">
      <c r="A600" s="52"/>
      <c r="B600" s="52"/>
      <c r="C600" s="52"/>
      <c r="D600" s="52"/>
      <c r="E600" s="52"/>
      <c r="F600" s="52"/>
      <c r="G600" s="53"/>
      <c r="H600" s="53"/>
      <c r="I600" s="53"/>
      <c r="J600" s="53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8.75" customHeight="1">
      <c r="A601" s="52"/>
      <c r="B601" s="52"/>
      <c r="C601" s="52"/>
      <c r="D601" s="52"/>
      <c r="E601" s="52"/>
      <c r="F601" s="52"/>
      <c r="G601" s="53"/>
      <c r="H601" s="53"/>
      <c r="I601" s="53"/>
      <c r="J601" s="53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8.75" customHeight="1">
      <c r="A602" s="52"/>
      <c r="B602" s="52"/>
      <c r="C602" s="52"/>
      <c r="D602" s="52"/>
      <c r="E602" s="52"/>
      <c r="F602" s="52"/>
      <c r="G602" s="53"/>
      <c r="H602" s="53"/>
      <c r="I602" s="53"/>
      <c r="J602" s="53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8.75" customHeight="1">
      <c r="A603" s="52"/>
      <c r="B603" s="52"/>
      <c r="C603" s="52"/>
      <c r="D603" s="52"/>
      <c r="E603" s="52"/>
      <c r="F603" s="52"/>
      <c r="G603" s="53"/>
      <c r="H603" s="53"/>
      <c r="I603" s="53"/>
      <c r="J603" s="53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8.75" customHeight="1">
      <c r="A604" s="52"/>
      <c r="B604" s="52"/>
      <c r="C604" s="52"/>
      <c r="D604" s="52"/>
      <c r="E604" s="52"/>
      <c r="F604" s="52"/>
      <c r="G604" s="53"/>
      <c r="H604" s="53"/>
      <c r="I604" s="53"/>
      <c r="J604" s="53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8.75" customHeight="1">
      <c r="A605" s="52"/>
      <c r="B605" s="52"/>
      <c r="C605" s="52"/>
      <c r="D605" s="52"/>
      <c r="E605" s="52"/>
      <c r="F605" s="52"/>
      <c r="G605" s="53"/>
      <c r="H605" s="53"/>
      <c r="I605" s="53"/>
      <c r="J605" s="53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8.75" customHeight="1">
      <c r="A606" s="52"/>
      <c r="B606" s="52"/>
      <c r="C606" s="52"/>
      <c r="D606" s="52"/>
      <c r="E606" s="52"/>
      <c r="F606" s="52"/>
      <c r="G606" s="53"/>
      <c r="H606" s="53"/>
      <c r="I606" s="53"/>
      <c r="J606" s="53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8.75" customHeight="1">
      <c r="A607" s="52"/>
      <c r="B607" s="52"/>
      <c r="C607" s="52"/>
      <c r="D607" s="52"/>
      <c r="E607" s="52"/>
      <c r="F607" s="52"/>
      <c r="G607" s="53"/>
      <c r="H607" s="53"/>
      <c r="I607" s="53"/>
      <c r="J607" s="53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8.75" customHeight="1">
      <c r="A608" s="52"/>
      <c r="B608" s="52"/>
      <c r="C608" s="52"/>
      <c r="D608" s="52"/>
      <c r="E608" s="52"/>
      <c r="F608" s="52"/>
      <c r="G608" s="53"/>
      <c r="H608" s="53"/>
      <c r="I608" s="53"/>
      <c r="J608" s="53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8.75" customHeight="1">
      <c r="A609" s="52"/>
      <c r="B609" s="52"/>
      <c r="C609" s="52"/>
      <c r="D609" s="52"/>
      <c r="E609" s="52"/>
      <c r="F609" s="52"/>
      <c r="G609" s="53"/>
      <c r="H609" s="53"/>
      <c r="I609" s="53"/>
      <c r="J609" s="53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8.75" customHeight="1">
      <c r="A610" s="52"/>
      <c r="B610" s="52"/>
      <c r="C610" s="52"/>
      <c r="D610" s="52"/>
      <c r="E610" s="52"/>
      <c r="F610" s="52"/>
      <c r="G610" s="53"/>
      <c r="H610" s="53"/>
      <c r="I610" s="53"/>
      <c r="J610" s="53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8.75" customHeight="1">
      <c r="A611" s="52"/>
      <c r="B611" s="52"/>
      <c r="C611" s="52"/>
      <c r="D611" s="52"/>
      <c r="E611" s="52"/>
      <c r="F611" s="52"/>
      <c r="G611" s="53"/>
      <c r="H611" s="53"/>
      <c r="I611" s="53"/>
      <c r="J611" s="53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8.75" customHeight="1">
      <c r="A612" s="52"/>
      <c r="B612" s="52"/>
      <c r="C612" s="52"/>
      <c r="D612" s="52"/>
      <c r="E612" s="52"/>
      <c r="F612" s="52"/>
      <c r="G612" s="53"/>
      <c r="H612" s="53"/>
      <c r="I612" s="53"/>
      <c r="J612" s="53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8.75" customHeight="1">
      <c r="A613" s="52"/>
      <c r="B613" s="52"/>
      <c r="C613" s="52"/>
      <c r="D613" s="52"/>
      <c r="E613" s="52"/>
      <c r="F613" s="52"/>
      <c r="G613" s="53"/>
      <c r="H613" s="53"/>
      <c r="I613" s="53"/>
      <c r="J613" s="53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8.75" customHeight="1">
      <c r="A614" s="52"/>
      <c r="B614" s="52"/>
      <c r="C614" s="52"/>
      <c r="D614" s="52"/>
      <c r="E614" s="52"/>
      <c r="F614" s="52"/>
      <c r="G614" s="53"/>
      <c r="H614" s="53"/>
      <c r="I614" s="53"/>
      <c r="J614" s="53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8.75" customHeight="1">
      <c r="A615" s="52"/>
      <c r="B615" s="52"/>
      <c r="C615" s="52"/>
      <c r="D615" s="52"/>
      <c r="E615" s="52"/>
      <c r="F615" s="52"/>
      <c r="G615" s="53"/>
      <c r="H615" s="53"/>
      <c r="I615" s="53"/>
      <c r="J615" s="53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8.75" customHeight="1">
      <c r="A616" s="52"/>
      <c r="B616" s="52"/>
      <c r="C616" s="52"/>
      <c r="D616" s="52"/>
      <c r="E616" s="52"/>
      <c r="F616" s="52"/>
      <c r="G616" s="53"/>
      <c r="H616" s="53"/>
      <c r="I616" s="53"/>
      <c r="J616" s="53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8.75" customHeight="1">
      <c r="A617" s="52"/>
      <c r="B617" s="52"/>
      <c r="C617" s="52"/>
      <c r="D617" s="52"/>
      <c r="E617" s="52"/>
      <c r="F617" s="52"/>
      <c r="G617" s="53"/>
      <c r="H617" s="53"/>
      <c r="I617" s="53"/>
      <c r="J617" s="53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8.75" customHeight="1">
      <c r="A618" s="52"/>
      <c r="B618" s="52"/>
      <c r="C618" s="52"/>
      <c r="D618" s="52"/>
      <c r="E618" s="52"/>
      <c r="F618" s="52"/>
      <c r="G618" s="53"/>
      <c r="H618" s="53"/>
      <c r="I618" s="53"/>
      <c r="J618" s="53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8.75" customHeight="1">
      <c r="A619" s="52"/>
      <c r="B619" s="52"/>
      <c r="C619" s="52"/>
      <c r="D619" s="52"/>
      <c r="E619" s="52"/>
      <c r="F619" s="52"/>
      <c r="G619" s="53"/>
      <c r="H619" s="53"/>
      <c r="I619" s="53"/>
      <c r="J619" s="53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8.75" customHeight="1">
      <c r="A620" s="52"/>
      <c r="B620" s="52"/>
      <c r="C620" s="52"/>
      <c r="D620" s="52"/>
      <c r="E620" s="52"/>
      <c r="F620" s="52"/>
      <c r="G620" s="53"/>
      <c r="H620" s="53"/>
      <c r="I620" s="53"/>
      <c r="J620" s="53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8.75" customHeight="1">
      <c r="A621" s="52"/>
      <c r="B621" s="52"/>
      <c r="C621" s="52"/>
      <c r="D621" s="52"/>
      <c r="E621" s="52"/>
      <c r="F621" s="52"/>
      <c r="G621" s="53"/>
      <c r="H621" s="53"/>
      <c r="I621" s="53"/>
      <c r="J621" s="53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8.75" customHeight="1">
      <c r="A622" s="52"/>
      <c r="B622" s="52"/>
      <c r="C622" s="52"/>
      <c r="D622" s="52"/>
      <c r="E622" s="52"/>
      <c r="F622" s="52"/>
      <c r="G622" s="53"/>
      <c r="H622" s="53"/>
      <c r="I622" s="53"/>
      <c r="J622" s="53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8.75" customHeight="1">
      <c r="A623" s="52"/>
      <c r="B623" s="52"/>
      <c r="C623" s="52"/>
      <c r="D623" s="52"/>
      <c r="E623" s="52"/>
      <c r="F623" s="52"/>
      <c r="G623" s="53"/>
      <c r="H623" s="53"/>
      <c r="I623" s="53"/>
      <c r="J623" s="53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8.75" customHeight="1">
      <c r="A624" s="52"/>
      <c r="B624" s="52"/>
      <c r="C624" s="52"/>
      <c r="D624" s="52"/>
      <c r="E624" s="52"/>
      <c r="F624" s="52"/>
      <c r="G624" s="53"/>
      <c r="H624" s="53"/>
      <c r="I624" s="53"/>
      <c r="J624" s="53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8.75" customHeight="1">
      <c r="A625" s="52"/>
      <c r="B625" s="52"/>
      <c r="C625" s="52"/>
      <c r="D625" s="52"/>
      <c r="E625" s="52"/>
      <c r="F625" s="52"/>
      <c r="G625" s="53"/>
      <c r="H625" s="53"/>
      <c r="I625" s="53"/>
      <c r="J625" s="53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8.75" customHeight="1">
      <c r="A626" s="52"/>
      <c r="B626" s="52"/>
      <c r="C626" s="52"/>
      <c r="D626" s="52"/>
      <c r="E626" s="52"/>
      <c r="F626" s="52"/>
      <c r="G626" s="53"/>
      <c r="H626" s="53"/>
      <c r="I626" s="53"/>
      <c r="J626" s="53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8.75" customHeight="1">
      <c r="A627" s="52"/>
      <c r="B627" s="52"/>
      <c r="C627" s="52"/>
      <c r="D627" s="52"/>
      <c r="E627" s="52"/>
      <c r="F627" s="52"/>
      <c r="G627" s="53"/>
      <c r="H627" s="53"/>
      <c r="I627" s="53"/>
      <c r="J627" s="53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8.75" customHeight="1">
      <c r="A628" s="52"/>
      <c r="B628" s="52"/>
      <c r="C628" s="52"/>
      <c r="D628" s="52"/>
      <c r="E628" s="52"/>
      <c r="F628" s="52"/>
      <c r="G628" s="53"/>
      <c r="H628" s="53"/>
      <c r="I628" s="53"/>
      <c r="J628" s="53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8.75" customHeight="1">
      <c r="A629" s="52"/>
      <c r="B629" s="52"/>
      <c r="C629" s="52"/>
      <c r="D629" s="52"/>
      <c r="E629" s="52"/>
      <c r="F629" s="52"/>
      <c r="G629" s="53"/>
      <c r="H629" s="53"/>
      <c r="I629" s="53"/>
      <c r="J629" s="53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8.75" customHeight="1">
      <c r="A630" s="52"/>
      <c r="B630" s="52"/>
      <c r="C630" s="52"/>
      <c r="D630" s="52"/>
      <c r="E630" s="52"/>
      <c r="F630" s="52"/>
      <c r="G630" s="53"/>
      <c r="H630" s="53"/>
      <c r="I630" s="53"/>
      <c r="J630" s="53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8.75" customHeight="1">
      <c r="A631" s="52"/>
      <c r="B631" s="52"/>
      <c r="C631" s="52"/>
      <c r="D631" s="52"/>
      <c r="E631" s="52"/>
      <c r="F631" s="52"/>
      <c r="G631" s="53"/>
      <c r="H631" s="53"/>
      <c r="I631" s="53"/>
      <c r="J631" s="53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8.75" customHeight="1">
      <c r="A632" s="52"/>
      <c r="B632" s="52"/>
      <c r="C632" s="52"/>
      <c r="D632" s="52"/>
      <c r="E632" s="52"/>
      <c r="F632" s="52"/>
      <c r="G632" s="53"/>
      <c r="H632" s="53"/>
      <c r="I632" s="53"/>
      <c r="J632" s="53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8.75" customHeight="1">
      <c r="A633" s="52"/>
      <c r="B633" s="52"/>
      <c r="C633" s="52"/>
      <c r="D633" s="52"/>
      <c r="E633" s="52"/>
      <c r="F633" s="52"/>
      <c r="G633" s="53"/>
      <c r="H633" s="53"/>
      <c r="I633" s="53"/>
      <c r="J633" s="53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8.75" customHeight="1">
      <c r="A634" s="52"/>
      <c r="B634" s="52"/>
      <c r="C634" s="52"/>
      <c r="D634" s="52"/>
      <c r="E634" s="52"/>
      <c r="F634" s="52"/>
      <c r="G634" s="53"/>
      <c r="H634" s="53"/>
      <c r="I634" s="53"/>
      <c r="J634" s="53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8.75" customHeight="1">
      <c r="A635" s="52"/>
      <c r="B635" s="52"/>
      <c r="C635" s="52"/>
      <c r="D635" s="52"/>
      <c r="E635" s="52"/>
      <c r="F635" s="52"/>
      <c r="G635" s="53"/>
      <c r="H635" s="53"/>
      <c r="I635" s="53"/>
      <c r="J635" s="53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8.75" customHeight="1">
      <c r="A636" s="52"/>
      <c r="B636" s="52"/>
      <c r="C636" s="52"/>
      <c r="D636" s="52"/>
      <c r="E636" s="52"/>
      <c r="F636" s="52"/>
      <c r="G636" s="53"/>
      <c r="H636" s="53"/>
      <c r="I636" s="53"/>
      <c r="J636" s="53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8.75" customHeight="1">
      <c r="A637" s="52"/>
      <c r="B637" s="52"/>
      <c r="C637" s="52"/>
      <c r="D637" s="52"/>
      <c r="E637" s="52"/>
      <c r="F637" s="52"/>
      <c r="G637" s="53"/>
      <c r="H637" s="53"/>
      <c r="I637" s="53"/>
      <c r="J637" s="53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8.75" customHeight="1">
      <c r="A638" s="52"/>
      <c r="B638" s="52"/>
      <c r="C638" s="52"/>
      <c r="D638" s="52"/>
      <c r="E638" s="52"/>
      <c r="F638" s="52"/>
      <c r="G638" s="53"/>
      <c r="H638" s="53"/>
      <c r="I638" s="53"/>
      <c r="J638" s="53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8.75" customHeight="1">
      <c r="A639" s="52"/>
      <c r="B639" s="52"/>
      <c r="C639" s="52"/>
      <c r="D639" s="52"/>
      <c r="E639" s="52"/>
      <c r="F639" s="52"/>
      <c r="G639" s="53"/>
      <c r="H639" s="53"/>
      <c r="I639" s="53"/>
      <c r="J639" s="53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8.75" customHeight="1">
      <c r="A640" s="52"/>
      <c r="B640" s="52"/>
      <c r="C640" s="52"/>
      <c r="D640" s="52"/>
      <c r="E640" s="52"/>
      <c r="F640" s="52"/>
      <c r="G640" s="53"/>
      <c r="H640" s="53"/>
      <c r="I640" s="53"/>
      <c r="J640" s="53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8.75" customHeight="1">
      <c r="A641" s="52"/>
      <c r="B641" s="52"/>
      <c r="C641" s="52"/>
      <c r="D641" s="52"/>
      <c r="E641" s="52"/>
      <c r="F641" s="52"/>
      <c r="G641" s="53"/>
      <c r="H641" s="53"/>
      <c r="I641" s="53"/>
      <c r="J641" s="53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8.75" customHeight="1">
      <c r="A642" s="52"/>
      <c r="B642" s="52"/>
      <c r="C642" s="52"/>
      <c r="D642" s="52"/>
      <c r="E642" s="52"/>
      <c r="F642" s="52"/>
      <c r="G642" s="53"/>
      <c r="H642" s="53"/>
      <c r="I642" s="53"/>
      <c r="J642" s="53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8.75" customHeight="1">
      <c r="A643" s="52"/>
      <c r="B643" s="52"/>
      <c r="C643" s="52"/>
      <c r="D643" s="52"/>
      <c r="E643" s="52"/>
      <c r="F643" s="52"/>
      <c r="G643" s="53"/>
      <c r="H643" s="53"/>
      <c r="I643" s="53"/>
      <c r="J643" s="53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8.75" customHeight="1">
      <c r="A644" s="52"/>
      <c r="B644" s="52"/>
      <c r="C644" s="52"/>
      <c r="D644" s="52"/>
      <c r="E644" s="52"/>
      <c r="F644" s="52"/>
      <c r="G644" s="53"/>
      <c r="H644" s="53"/>
      <c r="I644" s="53"/>
      <c r="J644" s="53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8.75" customHeight="1">
      <c r="A645" s="52"/>
      <c r="B645" s="52"/>
      <c r="C645" s="52"/>
      <c r="D645" s="52"/>
      <c r="E645" s="52"/>
      <c r="F645" s="52"/>
      <c r="G645" s="53"/>
      <c r="H645" s="53"/>
      <c r="I645" s="53"/>
      <c r="J645" s="53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8.75" customHeight="1">
      <c r="A646" s="52"/>
      <c r="B646" s="52"/>
      <c r="C646" s="52"/>
      <c r="D646" s="52"/>
      <c r="E646" s="52"/>
      <c r="F646" s="52"/>
      <c r="G646" s="53"/>
      <c r="H646" s="53"/>
      <c r="I646" s="53"/>
      <c r="J646" s="53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8.75" customHeight="1">
      <c r="A647" s="52"/>
      <c r="B647" s="52"/>
      <c r="C647" s="52"/>
      <c r="D647" s="52"/>
      <c r="E647" s="52"/>
      <c r="F647" s="52"/>
      <c r="G647" s="53"/>
      <c r="H647" s="53"/>
      <c r="I647" s="53"/>
      <c r="J647" s="53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8.75" customHeight="1">
      <c r="A648" s="52"/>
      <c r="B648" s="52"/>
      <c r="C648" s="52"/>
      <c r="D648" s="52"/>
      <c r="E648" s="52"/>
      <c r="F648" s="52"/>
      <c r="G648" s="53"/>
      <c r="H648" s="53"/>
      <c r="I648" s="53"/>
      <c r="J648" s="53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8.75" customHeight="1">
      <c r="A649" s="52"/>
      <c r="B649" s="52"/>
      <c r="C649" s="52"/>
      <c r="D649" s="52"/>
      <c r="E649" s="52"/>
      <c r="F649" s="52"/>
      <c r="G649" s="53"/>
      <c r="H649" s="53"/>
      <c r="I649" s="53"/>
      <c r="J649" s="53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8.75" customHeight="1">
      <c r="A650" s="52"/>
      <c r="B650" s="52"/>
      <c r="C650" s="52"/>
      <c r="D650" s="52"/>
      <c r="E650" s="52"/>
      <c r="F650" s="52"/>
      <c r="G650" s="53"/>
      <c r="H650" s="53"/>
      <c r="I650" s="53"/>
      <c r="J650" s="53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8.75" customHeight="1">
      <c r="A651" s="52"/>
      <c r="B651" s="52"/>
      <c r="C651" s="52"/>
      <c r="D651" s="52"/>
      <c r="E651" s="52"/>
      <c r="F651" s="52"/>
      <c r="G651" s="53"/>
      <c r="H651" s="53"/>
      <c r="I651" s="53"/>
      <c r="J651" s="53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8.75" customHeight="1">
      <c r="A652" s="52"/>
      <c r="B652" s="52"/>
      <c r="C652" s="52"/>
      <c r="D652" s="52"/>
      <c r="E652" s="52"/>
      <c r="F652" s="52"/>
      <c r="G652" s="53"/>
      <c r="H652" s="53"/>
      <c r="I652" s="53"/>
      <c r="J652" s="53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8.75" customHeight="1">
      <c r="A653" s="52"/>
      <c r="B653" s="52"/>
      <c r="C653" s="52"/>
      <c r="D653" s="52"/>
      <c r="E653" s="52"/>
      <c r="F653" s="52"/>
      <c r="G653" s="53"/>
      <c r="H653" s="53"/>
      <c r="I653" s="53"/>
      <c r="J653" s="53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8.75" customHeight="1">
      <c r="A654" s="52"/>
      <c r="B654" s="52"/>
      <c r="C654" s="52"/>
      <c r="D654" s="52"/>
      <c r="E654" s="52"/>
      <c r="F654" s="52"/>
      <c r="G654" s="53"/>
      <c r="H654" s="53"/>
      <c r="I654" s="53"/>
      <c r="J654" s="53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8.75" customHeight="1">
      <c r="A655" s="52"/>
      <c r="B655" s="52"/>
      <c r="C655" s="52"/>
      <c r="D655" s="52"/>
      <c r="E655" s="52"/>
      <c r="F655" s="52"/>
      <c r="G655" s="53"/>
      <c r="H655" s="53"/>
      <c r="I655" s="53"/>
      <c r="J655" s="53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8.75" customHeight="1">
      <c r="A656" s="52"/>
      <c r="B656" s="52"/>
      <c r="C656" s="52"/>
      <c r="D656" s="52"/>
      <c r="E656" s="52"/>
      <c r="F656" s="52"/>
      <c r="G656" s="53"/>
      <c r="H656" s="53"/>
      <c r="I656" s="53"/>
      <c r="J656" s="53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8.75" customHeight="1">
      <c r="A657" s="52"/>
      <c r="B657" s="52"/>
      <c r="C657" s="52"/>
      <c r="D657" s="52"/>
      <c r="E657" s="52"/>
      <c r="F657" s="52"/>
      <c r="G657" s="53"/>
      <c r="H657" s="53"/>
      <c r="I657" s="53"/>
      <c r="J657" s="53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8.75" customHeight="1">
      <c r="A658" s="52"/>
      <c r="B658" s="52"/>
      <c r="C658" s="52"/>
      <c r="D658" s="52"/>
      <c r="E658" s="52"/>
      <c r="F658" s="52"/>
      <c r="G658" s="53"/>
      <c r="H658" s="53"/>
      <c r="I658" s="53"/>
      <c r="J658" s="53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8.75" customHeight="1">
      <c r="A659" s="52"/>
      <c r="B659" s="52"/>
      <c r="C659" s="52"/>
      <c r="D659" s="52"/>
      <c r="E659" s="52"/>
      <c r="F659" s="52"/>
      <c r="G659" s="53"/>
      <c r="H659" s="53"/>
      <c r="I659" s="53"/>
      <c r="J659" s="53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8.75" customHeight="1">
      <c r="A660" s="52"/>
      <c r="B660" s="52"/>
      <c r="C660" s="52"/>
      <c r="D660" s="52"/>
      <c r="E660" s="52"/>
      <c r="F660" s="52"/>
      <c r="G660" s="53"/>
      <c r="H660" s="53"/>
      <c r="I660" s="53"/>
      <c r="J660" s="53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8.75" customHeight="1">
      <c r="A661" s="52"/>
      <c r="B661" s="52"/>
      <c r="C661" s="52"/>
      <c r="D661" s="52"/>
      <c r="E661" s="52"/>
      <c r="F661" s="52"/>
      <c r="G661" s="53"/>
      <c r="H661" s="53"/>
      <c r="I661" s="53"/>
      <c r="J661" s="53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8.75" customHeight="1">
      <c r="A662" s="52"/>
      <c r="B662" s="52"/>
      <c r="C662" s="52"/>
      <c r="D662" s="52"/>
      <c r="E662" s="52"/>
      <c r="F662" s="52"/>
      <c r="G662" s="53"/>
      <c r="H662" s="53"/>
      <c r="I662" s="53"/>
      <c r="J662" s="53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8.75" customHeight="1">
      <c r="A663" s="52"/>
      <c r="B663" s="52"/>
      <c r="C663" s="52"/>
      <c r="D663" s="52"/>
      <c r="E663" s="52"/>
      <c r="F663" s="52"/>
      <c r="G663" s="53"/>
      <c r="H663" s="53"/>
      <c r="I663" s="53"/>
      <c r="J663" s="53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8.75" customHeight="1">
      <c r="A664" s="52"/>
      <c r="B664" s="52"/>
      <c r="C664" s="52"/>
      <c r="D664" s="52"/>
      <c r="E664" s="52"/>
      <c r="F664" s="52"/>
      <c r="G664" s="53"/>
      <c r="H664" s="53"/>
      <c r="I664" s="53"/>
      <c r="J664" s="53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8.75" customHeight="1">
      <c r="A665" s="52"/>
      <c r="B665" s="52"/>
      <c r="C665" s="52"/>
      <c r="D665" s="52"/>
      <c r="E665" s="52"/>
      <c r="F665" s="52"/>
      <c r="G665" s="53"/>
      <c r="H665" s="53"/>
      <c r="I665" s="53"/>
      <c r="J665" s="53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8.75" customHeight="1">
      <c r="A666" s="52"/>
      <c r="B666" s="52"/>
      <c r="C666" s="52"/>
      <c r="D666" s="52"/>
      <c r="E666" s="52"/>
      <c r="F666" s="52"/>
      <c r="G666" s="53"/>
      <c r="H666" s="53"/>
      <c r="I666" s="53"/>
      <c r="J666" s="53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8.75" customHeight="1">
      <c r="A667" s="52"/>
      <c r="B667" s="52"/>
      <c r="C667" s="52"/>
      <c r="D667" s="52"/>
      <c r="E667" s="52"/>
      <c r="F667" s="52"/>
      <c r="G667" s="53"/>
      <c r="H667" s="53"/>
      <c r="I667" s="53"/>
      <c r="J667" s="53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8.75" customHeight="1">
      <c r="A668" s="52"/>
      <c r="B668" s="52"/>
      <c r="C668" s="52"/>
      <c r="D668" s="52"/>
      <c r="E668" s="52"/>
      <c r="F668" s="52"/>
      <c r="G668" s="53"/>
      <c r="H668" s="53"/>
      <c r="I668" s="53"/>
      <c r="J668" s="53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8.75" customHeight="1">
      <c r="A669" s="52"/>
      <c r="B669" s="52"/>
      <c r="C669" s="52"/>
      <c r="D669" s="52"/>
      <c r="E669" s="52"/>
      <c r="F669" s="52"/>
      <c r="G669" s="53"/>
      <c r="H669" s="53"/>
      <c r="I669" s="53"/>
      <c r="J669" s="53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8.75" customHeight="1">
      <c r="A670" s="52"/>
      <c r="B670" s="52"/>
      <c r="C670" s="52"/>
      <c r="D670" s="52"/>
      <c r="E670" s="52"/>
      <c r="F670" s="52"/>
      <c r="G670" s="53"/>
      <c r="H670" s="53"/>
      <c r="I670" s="53"/>
      <c r="J670" s="53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8.75" customHeight="1">
      <c r="A671" s="52"/>
      <c r="B671" s="52"/>
      <c r="C671" s="52"/>
      <c r="D671" s="52"/>
      <c r="E671" s="52"/>
      <c r="F671" s="52"/>
      <c r="G671" s="53"/>
      <c r="H671" s="53"/>
      <c r="I671" s="53"/>
      <c r="J671" s="53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8.75" customHeight="1">
      <c r="A672" s="52"/>
      <c r="B672" s="52"/>
      <c r="C672" s="52"/>
      <c r="D672" s="52"/>
      <c r="E672" s="52"/>
      <c r="F672" s="52"/>
      <c r="G672" s="53"/>
      <c r="H672" s="53"/>
      <c r="I672" s="53"/>
      <c r="J672" s="53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8.75" customHeight="1">
      <c r="A673" s="52"/>
      <c r="B673" s="52"/>
      <c r="C673" s="52"/>
      <c r="D673" s="52"/>
      <c r="E673" s="52"/>
      <c r="F673" s="52"/>
      <c r="G673" s="53"/>
      <c r="H673" s="53"/>
      <c r="I673" s="53"/>
      <c r="J673" s="53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8.75" customHeight="1">
      <c r="A674" s="52"/>
      <c r="B674" s="52"/>
      <c r="C674" s="52"/>
      <c r="D674" s="52"/>
      <c r="E674" s="52"/>
      <c r="F674" s="52"/>
      <c r="G674" s="53"/>
      <c r="H674" s="53"/>
      <c r="I674" s="53"/>
      <c r="J674" s="53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8.75" customHeight="1">
      <c r="A675" s="52"/>
      <c r="B675" s="52"/>
      <c r="C675" s="52"/>
      <c r="D675" s="52"/>
      <c r="E675" s="52"/>
      <c r="F675" s="52"/>
      <c r="G675" s="53"/>
      <c r="H675" s="53"/>
      <c r="I675" s="53"/>
      <c r="J675" s="53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8.75" customHeight="1">
      <c r="A676" s="52"/>
      <c r="B676" s="52"/>
      <c r="C676" s="52"/>
      <c r="D676" s="52"/>
      <c r="E676" s="52"/>
      <c r="F676" s="52"/>
      <c r="G676" s="53"/>
      <c r="H676" s="53"/>
      <c r="I676" s="53"/>
      <c r="J676" s="53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8.75" customHeight="1">
      <c r="A677" s="52"/>
      <c r="B677" s="52"/>
      <c r="C677" s="52"/>
      <c r="D677" s="52"/>
      <c r="E677" s="52"/>
      <c r="F677" s="52"/>
      <c r="G677" s="53"/>
      <c r="H677" s="53"/>
      <c r="I677" s="53"/>
      <c r="J677" s="53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8.75" customHeight="1">
      <c r="A678" s="52"/>
      <c r="B678" s="52"/>
      <c r="C678" s="52"/>
      <c r="D678" s="52"/>
      <c r="E678" s="52"/>
      <c r="F678" s="52"/>
      <c r="G678" s="53"/>
      <c r="H678" s="53"/>
      <c r="I678" s="53"/>
      <c r="J678" s="53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8.75" customHeight="1">
      <c r="A679" s="52"/>
      <c r="B679" s="52"/>
      <c r="C679" s="52"/>
      <c r="D679" s="52"/>
      <c r="E679" s="52"/>
      <c r="F679" s="52"/>
      <c r="G679" s="53"/>
      <c r="H679" s="53"/>
      <c r="I679" s="53"/>
      <c r="J679" s="53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8.75" customHeight="1">
      <c r="A680" s="52"/>
      <c r="B680" s="52"/>
      <c r="C680" s="52"/>
      <c r="D680" s="52"/>
      <c r="E680" s="52"/>
      <c r="F680" s="52"/>
      <c r="G680" s="53"/>
      <c r="H680" s="53"/>
      <c r="I680" s="53"/>
      <c r="J680" s="53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8.75" customHeight="1">
      <c r="A681" s="52"/>
      <c r="B681" s="52"/>
      <c r="C681" s="52"/>
      <c r="D681" s="52"/>
      <c r="E681" s="52"/>
      <c r="F681" s="52"/>
      <c r="G681" s="53"/>
      <c r="H681" s="53"/>
      <c r="I681" s="53"/>
      <c r="J681" s="53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8.75" customHeight="1">
      <c r="A682" s="52"/>
      <c r="B682" s="52"/>
      <c r="C682" s="52"/>
      <c r="D682" s="52"/>
      <c r="E682" s="52"/>
      <c r="F682" s="52"/>
      <c r="G682" s="53"/>
      <c r="H682" s="53"/>
      <c r="I682" s="53"/>
      <c r="J682" s="53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8.75" customHeight="1">
      <c r="A683" s="52"/>
      <c r="B683" s="52"/>
      <c r="C683" s="52"/>
      <c r="D683" s="52"/>
      <c r="E683" s="52"/>
      <c r="F683" s="52"/>
      <c r="G683" s="53"/>
      <c r="H683" s="53"/>
      <c r="I683" s="53"/>
      <c r="J683" s="53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8.75" customHeight="1">
      <c r="A684" s="52"/>
      <c r="B684" s="52"/>
      <c r="C684" s="52"/>
      <c r="D684" s="52"/>
      <c r="E684" s="52"/>
      <c r="F684" s="52"/>
      <c r="G684" s="53"/>
      <c r="H684" s="53"/>
      <c r="I684" s="53"/>
      <c r="J684" s="53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8.75" customHeight="1">
      <c r="A685" s="52"/>
      <c r="B685" s="52"/>
      <c r="C685" s="52"/>
      <c r="D685" s="52"/>
      <c r="E685" s="52"/>
      <c r="F685" s="52"/>
      <c r="G685" s="53"/>
      <c r="H685" s="53"/>
      <c r="I685" s="53"/>
      <c r="J685" s="53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8.75" customHeight="1">
      <c r="A686" s="52"/>
      <c r="B686" s="52"/>
      <c r="C686" s="52"/>
      <c r="D686" s="52"/>
      <c r="E686" s="52"/>
      <c r="F686" s="52"/>
      <c r="G686" s="53"/>
      <c r="H686" s="53"/>
      <c r="I686" s="53"/>
      <c r="J686" s="53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8.75" customHeight="1">
      <c r="A687" s="52"/>
      <c r="B687" s="52"/>
      <c r="C687" s="52"/>
      <c r="D687" s="52"/>
      <c r="E687" s="52"/>
      <c r="F687" s="52"/>
      <c r="G687" s="53"/>
      <c r="H687" s="53"/>
      <c r="I687" s="53"/>
      <c r="J687" s="53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8.75" customHeight="1">
      <c r="A688" s="52"/>
      <c r="B688" s="52"/>
      <c r="C688" s="52"/>
      <c r="D688" s="52"/>
      <c r="E688" s="52"/>
      <c r="F688" s="52"/>
      <c r="G688" s="53"/>
      <c r="H688" s="53"/>
      <c r="I688" s="53"/>
      <c r="J688" s="53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8.75" customHeight="1">
      <c r="A689" s="52"/>
      <c r="B689" s="52"/>
      <c r="C689" s="52"/>
      <c r="D689" s="52"/>
      <c r="E689" s="52"/>
      <c r="F689" s="52"/>
      <c r="G689" s="53"/>
      <c r="H689" s="53"/>
      <c r="I689" s="53"/>
      <c r="J689" s="53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8.75" customHeight="1">
      <c r="A690" s="52"/>
      <c r="B690" s="52"/>
      <c r="C690" s="52"/>
      <c r="D690" s="52"/>
      <c r="E690" s="52"/>
      <c r="F690" s="52"/>
      <c r="G690" s="53"/>
      <c r="H690" s="53"/>
      <c r="I690" s="53"/>
      <c r="J690" s="53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8.75" customHeight="1">
      <c r="A691" s="52"/>
      <c r="B691" s="52"/>
      <c r="C691" s="52"/>
      <c r="D691" s="52"/>
      <c r="E691" s="52"/>
      <c r="F691" s="52"/>
      <c r="G691" s="53"/>
      <c r="H691" s="53"/>
      <c r="I691" s="53"/>
      <c r="J691" s="53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8.75" customHeight="1">
      <c r="A692" s="52"/>
      <c r="B692" s="52"/>
      <c r="C692" s="52"/>
      <c r="D692" s="52"/>
      <c r="E692" s="52"/>
      <c r="F692" s="52"/>
      <c r="G692" s="53"/>
      <c r="H692" s="53"/>
      <c r="I692" s="53"/>
      <c r="J692" s="53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8.75" customHeight="1">
      <c r="A693" s="52"/>
      <c r="B693" s="52"/>
      <c r="C693" s="52"/>
      <c r="D693" s="52"/>
      <c r="E693" s="52"/>
      <c r="F693" s="52"/>
      <c r="G693" s="53"/>
      <c r="H693" s="53"/>
      <c r="I693" s="53"/>
      <c r="J693" s="53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8.75" customHeight="1">
      <c r="A694" s="52"/>
      <c r="B694" s="52"/>
      <c r="C694" s="52"/>
      <c r="D694" s="52"/>
      <c r="E694" s="52"/>
      <c r="F694" s="52"/>
      <c r="G694" s="53"/>
      <c r="H694" s="53"/>
      <c r="I694" s="53"/>
      <c r="J694" s="53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8.75" customHeight="1">
      <c r="A695" s="52"/>
      <c r="B695" s="52"/>
      <c r="C695" s="52"/>
      <c r="D695" s="52"/>
      <c r="E695" s="52"/>
      <c r="F695" s="52"/>
      <c r="G695" s="53"/>
      <c r="H695" s="53"/>
      <c r="I695" s="53"/>
      <c r="J695" s="53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8.75" customHeight="1">
      <c r="A696" s="52"/>
      <c r="B696" s="52"/>
      <c r="C696" s="52"/>
      <c r="D696" s="52"/>
      <c r="E696" s="52"/>
      <c r="F696" s="52"/>
      <c r="G696" s="53"/>
      <c r="H696" s="53"/>
      <c r="I696" s="53"/>
      <c r="J696" s="53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8.75" customHeight="1">
      <c r="A697" s="52"/>
      <c r="B697" s="52"/>
      <c r="C697" s="52"/>
      <c r="D697" s="52"/>
      <c r="E697" s="52"/>
      <c r="F697" s="52"/>
      <c r="G697" s="53"/>
      <c r="H697" s="53"/>
      <c r="I697" s="53"/>
      <c r="J697" s="53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8.75" customHeight="1">
      <c r="A698" s="52"/>
      <c r="B698" s="52"/>
      <c r="C698" s="52"/>
      <c r="D698" s="52"/>
      <c r="E698" s="52"/>
      <c r="F698" s="52"/>
      <c r="G698" s="53"/>
      <c r="H698" s="53"/>
      <c r="I698" s="53"/>
      <c r="J698" s="53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8.75" customHeight="1">
      <c r="A699" s="52"/>
      <c r="B699" s="52"/>
      <c r="C699" s="52"/>
      <c r="D699" s="52"/>
      <c r="E699" s="52"/>
      <c r="F699" s="52"/>
      <c r="G699" s="53"/>
      <c r="H699" s="53"/>
      <c r="I699" s="53"/>
      <c r="J699" s="53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8.75" customHeight="1">
      <c r="A700" s="52"/>
      <c r="B700" s="52"/>
      <c r="C700" s="52"/>
      <c r="D700" s="52"/>
      <c r="E700" s="52"/>
      <c r="F700" s="52"/>
      <c r="G700" s="53"/>
      <c r="H700" s="53"/>
      <c r="I700" s="53"/>
      <c r="J700" s="53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8.75" customHeight="1">
      <c r="A701" s="52"/>
      <c r="B701" s="52"/>
      <c r="C701" s="52"/>
      <c r="D701" s="52"/>
      <c r="E701" s="52"/>
      <c r="F701" s="52"/>
      <c r="G701" s="53"/>
      <c r="H701" s="53"/>
      <c r="I701" s="53"/>
      <c r="J701" s="53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8.75" customHeight="1">
      <c r="A702" s="52"/>
      <c r="B702" s="52"/>
      <c r="C702" s="52"/>
      <c r="D702" s="52"/>
      <c r="E702" s="52"/>
      <c r="F702" s="52"/>
      <c r="G702" s="53"/>
      <c r="H702" s="53"/>
      <c r="I702" s="53"/>
      <c r="J702" s="53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8.75" customHeight="1">
      <c r="A703" s="52"/>
      <c r="B703" s="52"/>
      <c r="C703" s="52"/>
      <c r="D703" s="52"/>
      <c r="E703" s="52"/>
      <c r="F703" s="52"/>
      <c r="G703" s="53"/>
      <c r="H703" s="53"/>
      <c r="I703" s="53"/>
      <c r="J703" s="53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8.75" customHeight="1">
      <c r="A704" s="52"/>
      <c r="B704" s="52"/>
      <c r="C704" s="52"/>
      <c r="D704" s="52"/>
      <c r="E704" s="52"/>
      <c r="F704" s="52"/>
      <c r="G704" s="53"/>
      <c r="H704" s="53"/>
      <c r="I704" s="53"/>
      <c r="J704" s="53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8.75" customHeight="1">
      <c r="A705" s="52"/>
      <c r="B705" s="52"/>
      <c r="C705" s="52"/>
      <c r="D705" s="52"/>
      <c r="E705" s="52"/>
      <c r="F705" s="52"/>
      <c r="G705" s="53"/>
      <c r="H705" s="53"/>
      <c r="I705" s="53"/>
      <c r="J705" s="53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8.75" customHeight="1">
      <c r="A706" s="52"/>
      <c r="B706" s="52"/>
      <c r="C706" s="52"/>
      <c r="D706" s="52"/>
      <c r="E706" s="52"/>
      <c r="F706" s="52"/>
      <c r="G706" s="53"/>
      <c r="H706" s="53"/>
      <c r="I706" s="53"/>
      <c r="J706" s="53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8.75" customHeight="1">
      <c r="A707" s="52"/>
      <c r="B707" s="52"/>
      <c r="C707" s="52"/>
      <c r="D707" s="52"/>
      <c r="E707" s="52"/>
      <c r="F707" s="52"/>
      <c r="G707" s="53"/>
      <c r="H707" s="53"/>
      <c r="I707" s="53"/>
      <c r="J707" s="53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8.75" customHeight="1">
      <c r="A708" s="52"/>
      <c r="B708" s="52"/>
      <c r="C708" s="52"/>
      <c r="D708" s="52"/>
      <c r="E708" s="52"/>
      <c r="F708" s="52"/>
      <c r="G708" s="53"/>
      <c r="H708" s="53"/>
      <c r="I708" s="53"/>
      <c r="J708" s="53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8.75" customHeight="1">
      <c r="A709" s="52"/>
      <c r="B709" s="52"/>
      <c r="C709" s="52"/>
      <c r="D709" s="52"/>
      <c r="E709" s="52"/>
      <c r="F709" s="52"/>
      <c r="G709" s="53"/>
      <c r="H709" s="53"/>
      <c r="I709" s="53"/>
      <c r="J709" s="53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8.75" customHeight="1">
      <c r="A710" s="52"/>
      <c r="B710" s="52"/>
      <c r="C710" s="52"/>
      <c r="D710" s="52"/>
      <c r="E710" s="52"/>
      <c r="F710" s="52"/>
      <c r="G710" s="53"/>
      <c r="H710" s="53"/>
      <c r="I710" s="53"/>
      <c r="J710" s="53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8.75" customHeight="1">
      <c r="A711" s="52"/>
      <c r="B711" s="52"/>
      <c r="C711" s="52"/>
      <c r="D711" s="52"/>
      <c r="E711" s="52"/>
      <c r="F711" s="52"/>
      <c r="G711" s="53"/>
      <c r="H711" s="53"/>
      <c r="I711" s="53"/>
      <c r="J711" s="53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8.75" customHeight="1">
      <c r="A712" s="52"/>
      <c r="B712" s="52"/>
      <c r="C712" s="52"/>
      <c r="D712" s="52"/>
      <c r="E712" s="52"/>
      <c r="F712" s="52"/>
      <c r="G712" s="53"/>
      <c r="H712" s="53"/>
      <c r="I712" s="53"/>
      <c r="J712" s="53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8.75" customHeight="1">
      <c r="A713" s="52"/>
      <c r="B713" s="52"/>
      <c r="C713" s="52"/>
      <c r="D713" s="52"/>
      <c r="E713" s="52"/>
      <c r="F713" s="52"/>
      <c r="G713" s="53"/>
      <c r="H713" s="53"/>
      <c r="I713" s="53"/>
      <c r="J713" s="53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8.75" customHeight="1">
      <c r="A714" s="52"/>
      <c r="B714" s="52"/>
      <c r="C714" s="52"/>
      <c r="D714" s="52"/>
      <c r="E714" s="52"/>
      <c r="F714" s="52"/>
      <c r="G714" s="53"/>
      <c r="H714" s="53"/>
      <c r="I714" s="53"/>
      <c r="J714" s="53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8.75" customHeight="1">
      <c r="A715" s="52"/>
      <c r="B715" s="52"/>
      <c r="C715" s="52"/>
      <c r="D715" s="52"/>
      <c r="E715" s="52"/>
      <c r="F715" s="52"/>
      <c r="G715" s="53"/>
      <c r="H715" s="53"/>
      <c r="I715" s="53"/>
      <c r="J715" s="53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8.75" customHeight="1">
      <c r="A716" s="52"/>
      <c r="B716" s="52"/>
      <c r="C716" s="52"/>
      <c r="D716" s="52"/>
      <c r="E716" s="52"/>
      <c r="F716" s="52"/>
      <c r="G716" s="53"/>
      <c r="H716" s="53"/>
      <c r="I716" s="53"/>
      <c r="J716" s="53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8.75" customHeight="1">
      <c r="A717" s="52"/>
      <c r="B717" s="52"/>
      <c r="C717" s="52"/>
      <c r="D717" s="52"/>
      <c r="E717" s="52"/>
      <c r="F717" s="52"/>
      <c r="G717" s="53"/>
      <c r="H717" s="53"/>
      <c r="I717" s="53"/>
      <c r="J717" s="53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8.75" customHeight="1">
      <c r="A718" s="52"/>
      <c r="B718" s="52"/>
      <c r="C718" s="52"/>
      <c r="D718" s="52"/>
      <c r="E718" s="52"/>
      <c r="F718" s="52"/>
      <c r="G718" s="53"/>
      <c r="H718" s="53"/>
      <c r="I718" s="53"/>
      <c r="J718" s="53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8.75" customHeight="1">
      <c r="A719" s="52"/>
      <c r="B719" s="52"/>
      <c r="C719" s="52"/>
      <c r="D719" s="52"/>
      <c r="E719" s="52"/>
      <c r="F719" s="52"/>
      <c r="G719" s="53"/>
      <c r="H719" s="53"/>
      <c r="I719" s="53"/>
      <c r="J719" s="53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8.75" customHeight="1">
      <c r="A720" s="52"/>
      <c r="B720" s="52"/>
      <c r="C720" s="52"/>
      <c r="D720" s="52"/>
      <c r="E720" s="52"/>
      <c r="F720" s="52"/>
      <c r="G720" s="53"/>
      <c r="H720" s="53"/>
      <c r="I720" s="53"/>
      <c r="J720" s="53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8.75" customHeight="1">
      <c r="A721" s="52"/>
      <c r="B721" s="52"/>
      <c r="C721" s="52"/>
      <c r="D721" s="52"/>
      <c r="E721" s="52"/>
      <c r="F721" s="52"/>
      <c r="G721" s="53"/>
      <c r="H721" s="53"/>
      <c r="I721" s="53"/>
      <c r="J721" s="53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8.75" customHeight="1">
      <c r="A722" s="52"/>
      <c r="B722" s="52"/>
      <c r="C722" s="52"/>
      <c r="D722" s="52"/>
      <c r="E722" s="52"/>
      <c r="F722" s="52"/>
      <c r="G722" s="53"/>
      <c r="H722" s="53"/>
      <c r="I722" s="53"/>
      <c r="J722" s="53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8.75" customHeight="1">
      <c r="A723" s="52"/>
      <c r="B723" s="52"/>
      <c r="C723" s="52"/>
      <c r="D723" s="52"/>
      <c r="E723" s="52"/>
      <c r="F723" s="52"/>
      <c r="G723" s="53"/>
      <c r="H723" s="53"/>
      <c r="I723" s="53"/>
      <c r="J723" s="53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8.75" customHeight="1">
      <c r="A724" s="52"/>
      <c r="B724" s="52"/>
      <c r="C724" s="52"/>
      <c r="D724" s="52"/>
      <c r="E724" s="52"/>
      <c r="F724" s="52"/>
      <c r="G724" s="53"/>
      <c r="H724" s="53"/>
      <c r="I724" s="53"/>
      <c r="J724" s="53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8.75" customHeight="1">
      <c r="A725" s="52"/>
      <c r="B725" s="52"/>
      <c r="C725" s="52"/>
      <c r="D725" s="52"/>
      <c r="E725" s="52"/>
      <c r="F725" s="52"/>
      <c r="G725" s="53"/>
      <c r="H725" s="53"/>
      <c r="I725" s="53"/>
      <c r="J725" s="53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8.75" customHeight="1">
      <c r="A726" s="52"/>
      <c r="B726" s="52"/>
      <c r="C726" s="52"/>
      <c r="D726" s="52"/>
      <c r="E726" s="52"/>
      <c r="F726" s="52"/>
      <c r="G726" s="53"/>
      <c r="H726" s="53"/>
      <c r="I726" s="53"/>
      <c r="J726" s="53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8.75" customHeight="1">
      <c r="A727" s="52"/>
      <c r="B727" s="52"/>
      <c r="C727" s="52"/>
      <c r="D727" s="52"/>
      <c r="E727" s="52"/>
      <c r="F727" s="52"/>
      <c r="G727" s="53"/>
      <c r="H727" s="53"/>
      <c r="I727" s="53"/>
      <c r="J727" s="53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8.75" customHeight="1">
      <c r="A728" s="52"/>
      <c r="B728" s="52"/>
      <c r="C728" s="52"/>
      <c r="D728" s="52"/>
      <c r="E728" s="52"/>
      <c r="F728" s="52"/>
      <c r="G728" s="53"/>
      <c r="H728" s="53"/>
      <c r="I728" s="53"/>
      <c r="J728" s="53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8.75" customHeight="1">
      <c r="A729" s="52"/>
      <c r="B729" s="52"/>
      <c r="C729" s="52"/>
      <c r="D729" s="52"/>
      <c r="E729" s="52"/>
      <c r="F729" s="52"/>
      <c r="G729" s="53"/>
      <c r="H729" s="53"/>
      <c r="I729" s="53"/>
      <c r="J729" s="53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8.75" customHeight="1">
      <c r="A730" s="52"/>
      <c r="B730" s="52"/>
      <c r="C730" s="52"/>
      <c r="D730" s="52"/>
      <c r="E730" s="52"/>
      <c r="F730" s="52"/>
      <c r="G730" s="53"/>
      <c r="H730" s="53"/>
      <c r="I730" s="53"/>
      <c r="J730" s="53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8.75" customHeight="1">
      <c r="A731" s="52"/>
      <c r="B731" s="52"/>
      <c r="C731" s="52"/>
      <c r="D731" s="52"/>
      <c r="E731" s="52"/>
      <c r="F731" s="52"/>
      <c r="G731" s="53"/>
      <c r="H731" s="53"/>
      <c r="I731" s="53"/>
      <c r="J731" s="53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8.75" customHeight="1">
      <c r="A732" s="52"/>
      <c r="B732" s="52"/>
      <c r="C732" s="52"/>
      <c r="D732" s="52"/>
      <c r="E732" s="52"/>
      <c r="F732" s="52"/>
      <c r="G732" s="53"/>
      <c r="H732" s="53"/>
      <c r="I732" s="53"/>
      <c r="J732" s="53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8.75" customHeight="1">
      <c r="A733" s="52"/>
      <c r="B733" s="52"/>
      <c r="C733" s="52"/>
      <c r="D733" s="52"/>
      <c r="E733" s="52"/>
      <c r="F733" s="52"/>
      <c r="G733" s="53"/>
      <c r="H733" s="53"/>
      <c r="I733" s="53"/>
      <c r="J733" s="53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8.75" customHeight="1">
      <c r="A734" s="52"/>
      <c r="B734" s="52"/>
      <c r="C734" s="52"/>
      <c r="D734" s="52"/>
      <c r="E734" s="52"/>
      <c r="F734" s="52"/>
      <c r="G734" s="53"/>
      <c r="H734" s="53"/>
      <c r="I734" s="53"/>
      <c r="J734" s="53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8.75" customHeight="1">
      <c r="A735" s="52"/>
      <c r="B735" s="52"/>
      <c r="C735" s="52"/>
      <c r="D735" s="52"/>
      <c r="E735" s="52"/>
      <c r="F735" s="52"/>
      <c r="G735" s="53"/>
      <c r="H735" s="53"/>
      <c r="I735" s="53"/>
      <c r="J735" s="53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8.75" customHeight="1">
      <c r="A736" s="52"/>
      <c r="B736" s="52"/>
      <c r="C736" s="52"/>
      <c r="D736" s="52"/>
      <c r="E736" s="52"/>
      <c r="F736" s="52"/>
      <c r="G736" s="53"/>
      <c r="H736" s="53"/>
      <c r="I736" s="53"/>
      <c r="J736" s="53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8.75" customHeight="1">
      <c r="A737" s="52"/>
      <c r="B737" s="52"/>
      <c r="C737" s="52"/>
      <c r="D737" s="52"/>
      <c r="E737" s="52"/>
      <c r="F737" s="52"/>
      <c r="G737" s="53"/>
      <c r="H737" s="53"/>
      <c r="I737" s="53"/>
      <c r="J737" s="53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8.75" customHeight="1">
      <c r="A738" s="52"/>
      <c r="B738" s="52"/>
      <c r="C738" s="52"/>
      <c r="D738" s="52"/>
      <c r="E738" s="52"/>
      <c r="F738" s="52"/>
      <c r="G738" s="53"/>
      <c r="H738" s="53"/>
      <c r="I738" s="53"/>
      <c r="J738" s="53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8.75" customHeight="1">
      <c r="A739" s="52"/>
      <c r="B739" s="52"/>
      <c r="C739" s="52"/>
      <c r="D739" s="52"/>
      <c r="E739" s="52"/>
      <c r="F739" s="52"/>
      <c r="G739" s="53"/>
      <c r="H739" s="53"/>
      <c r="I739" s="53"/>
      <c r="J739" s="53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8.75" customHeight="1">
      <c r="A740" s="52"/>
      <c r="B740" s="52"/>
      <c r="C740" s="52"/>
      <c r="D740" s="52"/>
      <c r="E740" s="52"/>
      <c r="F740" s="52"/>
      <c r="G740" s="53"/>
      <c r="H740" s="53"/>
      <c r="I740" s="53"/>
      <c r="J740" s="53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8.75" customHeight="1">
      <c r="A741" s="52"/>
      <c r="B741" s="52"/>
      <c r="C741" s="52"/>
      <c r="D741" s="52"/>
      <c r="E741" s="52"/>
      <c r="F741" s="52"/>
      <c r="G741" s="53"/>
      <c r="H741" s="53"/>
      <c r="I741" s="53"/>
      <c r="J741" s="53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8.75" customHeight="1">
      <c r="A742" s="52"/>
      <c r="B742" s="52"/>
      <c r="C742" s="52"/>
      <c r="D742" s="52"/>
      <c r="E742" s="52"/>
      <c r="F742" s="52"/>
      <c r="G742" s="53"/>
      <c r="H742" s="53"/>
      <c r="I742" s="53"/>
      <c r="J742" s="53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8.75" customHeight="1">
      <c r="A743" s="52"/>
      <c r="B743" s="52"/>
      <c r="C743" s="52"/>
      <c r="D743" s="52"/>
      <c r="E743" s="52"/>
      <c r="F743" s="52"/>
      <c r="G743" s="53"/>
      <c r="H743" s="53"/>
      <c r="I743" s="53"/>
      <c r="J743" s="53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8.75" customHeight="1">
      <c r="A744" s="52"/>
      <c r="B744" s="52"/>
      <c r="C744" s="52"/>
      <c r="D744" s="52"/>
      <c r="E744" s="52"/>
      <c r="F744" s="52"/>
      <c r="G744" s="53"/>
      <c r="H744" s="53"/>
      <c r="I744" s="53"/>
      <c r="J744" s="53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8.75" customHeight="1">
      <c r="A745" s="52"/>
      <c r="B745" s="52"/>
      <c r="C745" s="52"/>
      <c r="D745" s="52"/>
      <c r="E745" s="52"/>
      <c r="F745" s="52"/>
      <c r="G745" s="53"/>
      <c r="H745" s="53"/>
      <c r="I745" s="53"/>
      <c r="J745" s="53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8.75" customHeight="1">
      <c r="A746" s="52"/>
      <c r="B746" s="52"/>
      <c r="C746" s="52"/>
      <c r="D746" s="52"/>
      <c r="E746" s="52"/>
      <c r="F746" s="52"/>
      <c r="G746" s="53"/>
      <c r="H746" s="53"/>
      <c r="I746" s="53"/>
      <c r="J746" s="53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8.75" customHeight="1">
      <c r="A747" s="52"/>
      <c r="B747" s="52"/>
      <c r="C747" s="52"/>
      <c r="D747" s="52"/>
      <c r="E747" s="52"/>
      <c r="F747" s="52"/>
      <c r="G747" s="53"/>
      <c r="H747" s="53"/>
      <c r="I747" s="53"/>
      <c r="J747" s="53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8.75" customHeight="1">
      <c r="A748" s="52"/>
      <c r="B748" s="52"/>
      <c r="C748" s="52"/>
      <c r="D748" s="52"/>
      <c r="E748" s="52"/>
      <c r="F748" s="52"/>
      <c r="G748" s="53"/>
      <c r="H748" s="53"/>
      <c r="I748" s="53"/>
      <c r="J748" s="53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8.75" customHeight="1">
      <c r="A749" s="52"/>
      <c r="B749" s="52"/>
      <c r="C749" s="52"/>
      <c r="D749" s="52"/>
      <c r="E749" s="52"/>
      <c r="F749" s="52"/>
      <c r="G749" s="53"/>
      <c r="H749" s="53"/>
      <c r="I749" s="53"/>
      <c r="J749" s="53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8.75" customHeight="1">
      <c r="A750" s="52"/>
      <c r="B750" s="52"/>
      <c r="C750" s="52"/>
      <c r="D750" s="52"/>
      <c r="E750" s="52"/>
      <c r="F750" s="52"/>
      <c r="G750" s="53"/>
      <c r="H750" s="53"/>
      <c r="I750" s="53"/>
      <c r="J750" s="53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8.75" customHeight="1">
      <c r="A751" s="52"/>
      <c r="B751" s="52"/>
      <c r="C751" s="52"/>
      <c r="D751" s="52"/>
      <c r="E751" s="52"/>
      <c r="F751" s="52"/>
      <c r="G751" s="53"/>
      <c r="H751" s="53"/>
      <c r="I751" s="53"/>
      <c r="J751" s="53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8.75" customHeight="1">
      <c r="A752" s="52"/>
      <c r="B752" s="52"/>
      <c r="C752" s="52"/>
      <c r="D752" s="52"/>
      <c r="E752" s="52"/>
      <c r="F752" s="52"/>
      <c r="G752" s="53"/>
      <c r="H752" s="53"/>
      <c r="I752" s="53"/>
      <c r="J752" s="53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8.75" customHeight="1">
      <c r="A753" s="52"/>
      <c r="B753" s="52"/>
      <c r="C753" s="52"/>
      <c r="D753" s="52"/>
      <c r="E753" s="52"/>
      <c r="F753" s="52"/>
      <c r="G753" s="53"/>
      <c r="H753" s="53"/>
      <c r="I753" s="53"/>
      <c r="J753" s="53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8.75" customHeight="1">
      <c r="A754" s="52"/>
      <c r="B754" s="52"/>
      <c r="C754" s="52"/>
      <c r="D754" s="52"/>
      <c r="E754" s="52"/>
      <c r="F754" s="52"/>
      <c r="G754" s="53"/>
      <c r="H754" s="53"/>
      <c r="I754" s="53"/>
      <c r="J754" s="53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8.75" customHeight="1">
      <c r="A755" s="52"/>
      <c r="B755" s="52"/>
      <c r="C755" s="52"/>
      <c r="D755" s="52"/>
      <c r="E755" s="52"/>
      <c r="F755" s="52"/>
      <c r="G755" s="53"/>
      <c r="H755" s="53"/>
      <c r="I755" s="53"/>
      <c r="J755" s="53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8.75" customHeight="1">
      <c r="A756" s="52"/>
      <c r="B756" s="52"/>
      <c r="C756" s="52"/>
      <c r="D756" s="52"/>
      <c r="E756" s="52"/>
      <c r="F756" s="52"/>
      <c r="G756" s="53"/>
      <c r="H756" s="53"/>
      <c r="I756" s="53"/>
      <c r="J756" s="53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8.75" customHeight="1">
      <c r="A757" s="52"/>
      <c r="B757" s="52"/>
      <c r="C757" s="52"/>
      <c r="D757" s="52"/>
      <c r="E757" s="52"/>
      <c r="F757" s="52"/>
      <c r="G757" s="53"/>
      <c r="H757" s="53"/>
      <c r="I757" s="53"/>
      <c r="J757" s="53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8.75" customHeight="1">
      <c r="A758" s="52"/>
      <c r="B758" s="52"/>
      <c r="C758" s="52"/>
      <c r="D758" s="52"/>
      <c r="E758" s="52"/>
      <c r="F758" s="52"/>
      <c r="G758" s="53"/>
      <c r="H758" s="53"/>
      <c r="I758" s="53"/>
      <c r="J758" s="53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8.75" customHeight="1">
      <c r="A759" s="52"/>
      <c r="B759" s="52"/>
      <c r="C759" s="52"/>
      <c r="D759" s="52"/>
      <c r="E759" s="52"/>
      <c r="F759" s="52"/>
      <c r="G759" s="53"/>
      <c r="H759" s="53"/>
      <c r="I759" s="53"/>
      <c r="J759" s="53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8.75" customHeight="1">
      <c r="A760" s="52"/>
      <c r="B760" s="52"/>
      <c r="C760" s="52"/>
      <c r="D760" s="52"/>
      <c r="E760" s="52"/>
      <c r="F760" s="52"/>
      <c r="G760" s="53"/>
      <c r="H760" s="53"/>
      <c r="I760" s="53"/>
      <c r="J760" s="53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8.75" customHeight="1">
      <c r="A761" s="52"/>
      <c r="B761" s="52"/>
      <c r="C761" s="52"/>
      <c r="D761" s="52"/>
      <c r="E761" s="52"/>
      <c r="F761" s="52"/>
      <c r="G761" s="53"/>
      <c r="H761" s="53"/>
      <c r="I761" s="53"/>
      <c r="J761" s="53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8.75" customHeight="1">
      <c r="A762" s="52"/>
      <c r="B762" s="52"/>
      <c r="C762" s="52"/>
      <c r="D762" s="52"/>
      <c r="E762" s="52"/>
      <c r="F762" s="52"/>
      <c r="G762" s="53"/>
      <c r="H762" s="53"/>
      <c r="I762" s="53"/>
      <c r="J762" s="53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8.75" customHeight="1">
      <c r="A763" s="52"/>
      <c r="B763" s="52"/>
      <c r="C763" s="52"/>
      <c r="D763" s="52"/>
      <c r="E763" s="52"/>
      <c r="F763" s="52"/>
      <c r="G763" s="53"/>
      <c r="H763" s="53"/>
      <c r="I763" s="53"/>
      <c r="J763" s="53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8.75" customHeight="1">
      <c r="A764" s="52"/>
      <c r="B764" s="52"/>
      <c r="C764" s="52"/>
      <c r="D764" s="52"/>
      <c r="E764" s="52"/>
      <c r="F764" s="52"/>
      <c r="G764" s="53"/>
      <c r="H764" s="53"/>
      <c r="I764" s="53"/>
      <c r="J764" s="53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8.75" customHeight="1">
      <c r="A765" s="52"/>
      <c r="B765" s="52"/>
      <c r="C765" s="52"/>
      <c r="D765" s="52"/>
      <c r="E765" s="52"/>
      <c r="F765" s="52"/>
      <c r="G765" s="53"/>
      <c r="H765" s="53"/>
      <c r="I765" s="53"/>
      <c r="J765" s="53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8.75" customHeight="1">
      <c r="A766" s="52"/>
      <c r="B766" s="52"/>
      <c r="C766" s="52"/>
      <c r="D766" s="52"/>
      <c r="E766" s="52"/>
      <c r="F766" s="52"/>
      <c r="G766" s="53"/>
      <c r="H766" s="53"/>
      <c r="I766" s="53"/>
      <c r="J766" s="53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8.75" customHeight="1">
      <c r="A767" s="52"/>
      <c r="B767" s="52"/>
      <c r="C767" s="52"/>
      <c r="D767" s="52"/>
      <c r="E767" s="52"/>
      <c r="F767" s="52"/>
      <c r="G767" s="53"/>
      <c r="H767" s="53"/>
      <c r="I767" s="53"/>
      <c r="J767" s="53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8.75" customHeight="1">
      <c r="A768" s="52"/>
      <c r="B768" s="52"/>
      <c r="C768" s="52"/>
      <c r="D768" s="52"/>
      <c r="E768" s="52"/>
      <c r="F768" s="52"/>
      <c r="G768" s="53"/>
      <c r="H768" s="53"/>
      <c r="I768" s="53"/>
      <c r="J768" s="53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8.75" customHeight="1">
      <c r="A769" s="52"/>
      <c r="B769" s="52"/>
      <c r="C769" s="52"/>
      <c r="D769" s="52"/>
      <c r="E769" s="52"/>
      <c r="F769" s="52"/>
      <c r="G769" s="53"/>
      <c r="H769" s="53"/>
      <c r="I769" s="53"/>
      <c r="J769" s="53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8.75" customHeight="1">
      <c r="A770" s="52"/>
      <c r="B770" s="52"/>
      <c r="C770" s="52"/>
      <c r="D770" s="52"/>
      <c r="E770" s="52"/>
      <c r="F770" s="52"/>
      <c r="G770" s="53"/>
      <c r="H770" s="53"/>
      <c r="I770" s="53"/>
      <c r="J770" s="53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8.75" customHeight="1">
      <c r="A771" s="52"/>
      <c r="B771" s="52"/>
      <c r="C771" s="52"/>
      <c r="D771" s="52"/>
      <c r="E771" s="52"/>
      <c r="F771" s="52"/>
      <c r="G771" s="53"/>
      <c r="H771" s="53"/>
      <c r="I771" s="53"/>
      <c r="J771" s="53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8.75" customHeight="1">
      <c r="A772" s="52"/>
      <c r="B772" s="52"/>
      <c r="C772" s="52"/>
      <c r="D772" s="52"/>
      <c r="E772" s="52"/>
      <c r="F772" s="52"/>
      <c r="G772" s="53"/>
      <c r="H772" s="53"/>
      <c r="I772" s="53"/>
      <c r="J772" s="53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8.75" customHeight="1">
      <c r="A773" s="52"/>
      <c r="B773" s="52"/>
      <c r="C773" s="52"/>
      <c r="D773" s="52"/>
      <c r="E773" s="52"/>
      <c r="F773" s="52"/>
      <c r="G773" s="53"/>
      <c r="H773" s="53"/>
      <c r="I773" s="53"/>
      <c r="J773" s="53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8.75" customHeight="1">
      <c r="A774" s="52"/>
      <c r="B774" s="52"/>
      <c r="C774" s="52"/>
      <c r="D774" s="52"/>
      <c r="E774" s="52"/>
      <c r="F774" s="52"/>
      <c r="G774" s="53"/>
      <c r="H774" s="53"/>
      <c r="I774" s="53"/>
      <c r="J774" s="53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8.75" customHeight="1">
      <c r="A775" s="52"/>
      <c r="B775" s="52"/>
      <c r="C775" s="52"/>
      <c r="D775" s="52"/>
      <c r="E775" s="52"/>
      <c r="F775" s="52"/>
      <c r="G775" s="53"/>
      <c r="H775" s="53"/>
      <c r="I775" s="53"/>
      <c r="J775" s="53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8.75" customHeight="1">
      <c r="A776" s="52"/>
      <c r="B776" s="52"/>
      <c r="C776" s="52"/>
      <c r="D776" s="52"/>
      <c r="E776" s="52"/>
      <c r="F776" s="52"/>
      <c r="G776" s="53"/>
      <c r="H776" s="53"/>
      <c r="I776" s="53"/>
      <c r="J776" s="53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8.75" customHeight="1">
      <c r="A777" s="52"/>
      <c r="B777" s="52"/>
      <c r="C777" s="52"/>
      <c r="D777" s="52"/>
      <c r="E777" s="52"/>
      <c r="F777" s="52"/>
      <c r="G777" s="53"/>
      <c r="H777" s="53"/>
      <c r="I777" s="53"/>
      <c r="J777" s="53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8.75" customHeight="1">
      <c r="A778" s="52"/>
      <c r="B778" s="52"/>
      <c r="C778" s="52"/>
      <c r="D778" s="52"/>
      <c r="E778" s="52"/>
      <c r="F778" s="52"/>
      <c r="G778" s="53"/>
      <c r="H778" s="53"/>
      <c r="I778" s="53"/>
      <c r="J778" s="53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8.75" customHeight="1">
      <c r="A779" s="52"/>
      <c r="B779" s="52"/>
      <c r="C779" s="52"/>
      <c r="D779" s="52"/>
      <c r="E779" s="52"/>
      <c r="F779" s="52"/>
      <c r="G779" s="53"/>
      <c r="H779" s="53"/>
      <c r="I779" s="53"/>
      <c r="J779" s="53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8.75" customHeight="1">
      <c r="A780" s="52"/>
      <c r="B780" s="52"/>
      <c r="C780" s="52"/>
      <c r="D780" s="52"/>
      <c r="E780" s="52"/>
      <c r="F780" s="52"/>
      <c r="G780" s="53"/>
      <c r="H780" s="53"/>
      <c r="I780" s="53"/>
      <c r="J780" s="53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8.75" customHeight="1">
      <c r="A781" s="52"/>
      <c r="B781" s="52"/>
      <c r="C781" s="52"/>
      <c r="D781" s="52"/>
      <c r="E781" s="52"/>
      <c r="F781" s="52"/>
      <c r="G781" s="53"/>
      <c r="H781" s="53"/>
      <c r="I781" s="53"/>
      <c r="J781" s="53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8.75" customHeight="1">
      <c r="A782" s="52"/>
      <c r="B782" s="52"/>
      <c r="C782" s="52"/>
      <c r="D782" s="52"/>
      <c r="E782" s="52"/>
      <c r="F782" s="52"/>
      <c r="G782" s="53"/>
      <c r="H782" s="53"/>
      <c r="I782" s="53"/>
      <c r="J782" s="53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8.75" customHeight="1">
      <c r="A783" s="52"/>
      <c r="B783" s="52"/>
      <c r="C783" s="52"/>
      <c r="D783" s="52"/>
      <c r="E783" s="52"/>
      <c r="F783" s="52"/>
      <c r="G783" s="53"/>
      <c r="H783" s="53"/>
      <c r="I783" s="53"/>
      <c r="J783" s="53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8.75" customHeight="1">
      <c r="A784" s="52"/>
      <c r="B784" s="52"/>
      <c r="C784" s="52"/>
      <c r="D784" s="52"/>
      <c r="E784" s="52"/>
      <c r="F784" s="52"/>
      <c r="G784" s="53"/>
      <c r="H784" s="53"/>
      <c r="I784" s="53"/>
      <c r="J784" s="53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8.75" customHeight="1">
      <c r="A785" s="52"/>
      <c r="B785" s="52"/>
      <c r="C785" s="52"/>
      <c r="D785" s="52"/>
      <c r="E785" s="52"/>
      <c r="F785" s="52"/>
      <c r="G785" s="53"/>
      <c r="H785" s="53"/>
      <c r="I785" s="53"/>
      <c r="J785" s="53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8.75" customHeight="1">
      <c r="A786" s="52"/>
      <c r="B786" s="52"/>
      <c r="C786" s="52"/>
      <c r="D786" s="52"/>
      <c r="E786" s="52"/>
      <c r="F786" s="52"/>
      <c r="G786" s="53"/>
      <c r="H786" s="53"/>
      <c r="I786" s="53"/>
      <c r="J786" s="53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8.75" customHeight="1">
      <c r="A787" s="52"/>
      <c r="B787" s="52"/>
      <c r="C787" s="52"/>
      <c r="D787" s="52"/>
      <c r="E787" s="52"/>
      <c r="F787" s="52"/>
      <c r="G787" s="53"/>
      <c r="H787" s="53"/>
      <c r="I787" s="53"/>
      <c r="J787" s="53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8.75" customHeight="1">
      <c r="A788" s="52"/>
      <c r="B788" s="52"/>
      <c r="C788" s="52"/>
      <c r="D788" s="52"/>
      <c r="E788" s="52"/>
      <c r="F788" s="52"/>
      <c r="G788" s="53"/>
      <c r="H788" s="53"/>
      <c r="I788" s="53"/>
      <c r="J788" s="53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8.75" customHeight="1">
      <c r="A789" s="52"/>
      <c r="B789" s="52"/>
      <c r="C789" s="52"/>
      <c r="D789" s="52"/>
      <c r="E789" s="52"/>
      <c r="F789" s="52"/>
      <c r="G789" s="53"/>
      <c r="H789" s="53"/>
      <c r="I789" s="53"/>
      <c r="J789" s="53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8.75" customHeight="1">
      <c r="A790" s="52"/>
      <c r="B790" s="52"/>
      <c r="C790" s="52"/>
      <c r="D790" s="52"/>
      <c r="E790" s="52"/>
      <c r="F790" s="52"/>
      <c r="G790" s="53"/>
      <c r="H790" s="53"/>
      <c r="I790" s="53"/>
      <c r="J790" s="53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8.75" customHeight="1">
      <c r="A791" s="52"/>
      <c r="B791" s="52"/>
      <c r="C791" s="52"/>
      <c r="D791" s="52"/>
      <c r="E791" s="52"/>
      <c r="F791" s="52"/>
      <c r="G791" s="53"/>
      <c r="H791" s="53"/>
      <c r="I791" s="53"/>
      <c r="J791" s="53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8.75" customHeight="1">
      <c r="A792" s="52"/>
      <c r="B792" s="52"/>
      <c r="C792" s="52"/>
      <c r="D792" s="52"/>
      <c r="E792" s="52"/>
      <c r="F792" s="52"/>
      <c r="G792" s="53"/>
      <c r="H792" s="53"/>
      <c r="I792" s="53"/>
      <c r="J792" s="53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8.75" customHeight="1">
      <c r="A793" s="52"/>
      <c r="B793" s="52"/>
      <c r="C793" s="52"/>
      <c r="D793" s="52"/>
      <c r="E793" s="52"/>
      <c r="F793" s="52"/>
      <c r="G793" s="53"/>
      <c r="H793" s="53"/>
      <c r="I793" s="53"/>
      <c r="J793" s="53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8.75" customHeight="1">
      <c r="A794" s="52"/>
      <c r="B794" s="52"/>
      <c r="C794" s="52"/>
      <c r="D794" s="52"/>
      <c r="E794" s="52"/>
      <c r="F794" s="52"/>
      <c r="G794" s="53"/>
      <c r="H794" s="53"/>
      <c r="I794" s="53"/>
      <c r="J794" s="53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8.75" customHeight="1">
      <c r="A795" s="52"/>
      <c r="B795" s="52"/>
      <c r="C795" s="52"/>
      <c r="D795" s="52"/>
      <c r="E795" s="52"/>
      <c r="F795" s="52"/>
      <c r="G795" s="53"/>
      <c r="H795" s="53"/>
      <c r="I795" s="53"/>
      <c r="J795" s="53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8.75" customHeight="1">
      <c r="A796" s="52"/>
      <c r="B796" s="52"/>
      <c r="C796" s="52"/>
      <c r="D796" s="52"/>
      <c r="E796" s="52"/>
      <c r="F796" s="52"/>
      <c r="G796" s="53"/>
      <c r="H796" s="53"/>
      <c r="I796" s="53"/>
      <c r="J796" s="53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8.75" customHeight="1">
      <c r="A797" s="52"/>
      <c r="B797" s="52"/>
      <c r="C797" s="52"/>
      <c r="D797" s="52"/>
      <c r="E797" s="52"/>
      <c r="F797" s="52"/>
      <c r="G797" s="53"/>
      <c r="H797" s="53"/>
      <c r="I797" s="53"/>
      <c r="J797" s="53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8.75" customHeight="1">
      <c r="A798" s="52"/>
      <c r="B798" s="52"/>
      <c r="C798" s="52"/>
      <c r="D798" s="52"/>
      <c r="E798" s="52"/>
      <c r="F798" s="52"/>
      <c r="G798" s="53"/>
      <c r="H798" s="53"/>
      <c r="I798" s="53"/>
      <c r="J798" s="53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8.75" customHeight="1">
      <c r="A799" s="52"/>
      <c r="B799" s="52"/>
      <c r="C799" s="52"/>
      <c r="D799" s="52"/>
      <c r="E799" s="52"/>
      <c r="F799" s="52"/>
      <c r="G799" s="53"/>
      <c r="H799" s="53"/>
      <c r="I799" s="53"/>
      <c r="J799" s="53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8.75" customHeight="1">
      <c r="A800" s="52"/>
      <c r="B800" s="52"/>
      <c r="C800" s="52"/>
      <c r="D800" s="52"/>
      <c r="E800" s="52"/>
      <c r="F800" s="52"/>
      <c r="G800" s="53"/>
      <c r="H800" s="53"/>
      <c r="I800" s="53"/>
      <c r="J800" s="53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8.75" customHeight="1">
      <c r="A801" s="52"/>
      <c r="B801" s="52"/>
      <c r="C801" s="52"/>
      <c r="D801" s="52"/>
      <c r="E801" s="52"/>
      <c r="F801" s="52"/>
      <c r="G801" s="53"/>
      <c r="H801" s="53"/>
      <c r="I801" s="53"/>
      <c r="J801" s="53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8.75" customHeight="1">
      <c r="A802" s="52"/>
      <c r="B802" s="52"/>
      <c r="C802" s="52"/>
      <c r="D802" s="52"/>
      <c r="E802" s="52"/>
      <c r="F802" s="52"/>
      <c r="G802" s="53"/>
      <c r="H802" s="53"/>
      <c r="I802" s="53"/>
      <c r="J802" s="53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8.75" customHeight="1">
      <c r="A803" s="52"/>
      <c r="B803" s="52"/>
      <c r="C803" s="52"/>
      <c r="D803" s="52"/>
      <c r="E803" s="52"/>
      <c r="F803" s="52"/>
      <c r="G803" s="53"/>
      <c r="H803" s="53"/>
      <c r="I803" s="53"/>
      <c r="J803" s="53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8.75" customHeight="1">
      <c r="A804" s="52"/>
      <c r="B804" s="52"/>
      <c r="C804" s="52"/>
      <c r="D804" s="52"/>
      <c r="E804" s="52"/>
      <c r="F804" s="52"/>
      <c r="G804" s="53"/>
      <c r="H804" s="53"/>
      <c r="I804" s="53"/>
      <c r="J804" s="53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8.75" customHeight="1">
      <c r="A805" s="52"/>
      <c r="B805" s="52"/>
      <c r="C805" s="52"/>
      <c r="D805" s="52"/>
      <c r="E805" s="52"/>
      <c r="F805" s="52"/>
      <c r="G805" s="53"/>
      <c r="H805" s="53"/>
      <c r="I805" s="53"/>
      <c r="J805" s="53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8.75" customHeight="1">
      <c r="A806" s="52"/>
      <c r="B806" s="52"/>
      <c r="C806" s="52"/>
      <c r="D806" s="52"/>
      <c r="E806" s="52"/>
      <c r="F806" s="52"/>
      <c r="G806" s="53"/>
      <c r="H806" s="53"/>
      <c r="I806" s="53"/>
      <c r="J806" s="53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8.75" customHeight="1">
      <c r="A807" s="52"/>
      <c r="B807" s="52"/>
      <c r="C807" s="52"/>
      <c r="D807" s="52"/>
      <c r="E807" s="52"/>
      <c r="F807" s="52"/>
      <c r="G807" s="53"/>
      <c r="H807" s="53"/>
      <c r="I807" s="53"/>
      <c r="J807" s="53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8.75" customHeight="1">
      <c r="A808" s="52"/>
      <c r="B808" s="52"/>
      <c r="C808" s="52"/>
      <c r="D808" s="52"/>
      <c r="E808" s="52"/>
      <c r="F808" s="52"/>
      <c r="G808" s="53"/>
      <c r="H808" s="53"/>
      <c r="I808" s="53"/>
      <c r="J808" s="53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8.75" customHeight="1">
      <c r="A809" s="52"/>
      <c r="B809" s="52"/>
      <c r="C809" s="52"/>
      <c r="D809" s="52"/>
      <c r="E809" s="52"/>
      <c r="F809" s="52"/>
      <c r="G809" s="53"/>
      <c r="H809" s="53"/>
      <c r="I809" s="53"/>
      <c r="J809" s="53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8.75" customHeight="1">
      <c r="A810" s="52"/>
      <c r="B810" s="52"/>
      <c r="C810" s="52"/>
      <c r="D810" s="52"/>
      <c r="E810" s="52"/>
      <c r="F810" s="52"/>
      <c r="G810" s="53"/>
      <c r="H810" s="53"/>
      <c r="I810" s="53"/>
      <c r="J810" s="53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8.75" customHeight="1">
      <c r="A811" s="52"/>
      <c r="B811" s="52"/>
      <c r="C811" s="52"/>
      <c r="D811" s="52"/>
      <c r="E811" s="52"/>
      <c r="F811" s="52"/>
      <c r="G811" s="53"/>
      <c r="H811" s="53"/>
      <c r="I811" s="53"/>
      <c r="J811" s="53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8.75" customHeight="1">
      <c r="A812" s="52"/>
      <c r="B812" s="52"/>
      <c r="C812" s="52"/>
      <c r="D812" s="52"/>
      <c r="E812" s="52"/>
      <c r="F812" s="52"/>
      <c r="G812" s="53"/>
      <c r="H812" s="53"/>
      <c r="I812" s="53"/>
      <c r="J812" s="53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8.75" customHeight="1">
      <c r="A813" s="52"/>
      <c r="B813" s="52"/>
      <c r="C813" s="52"/>
      <c r="D813" s="52"/>
      <c r="E813" s="52"/>
      <c r="F813" s="52"/>
      <c r="G813" s="53"/>
      <c r="H813" s="53"/>
      <c r="I813" s="53"/>
      <c r="J813" s="53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8.75" customHeight="1">
      <c r="A814" s="52"/>
      <c r="B814" s="52"/>
      <c r="C814" s="52"/>
      <c r="D814" s="52"/>
      <c r="E814" s="52"/>
      <c r="F814" s="52"/>
      <c r="G814" s="53"/>
      <c r="H814" s="53"/>
      <c r="I814" s="53"/>
      <c r="J814" s="53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8.75" customHeight="1">
      <c r="A815" s="52"/>
      <c r="B815" s="52"/>
      <c r="C815" s="52"/>
      <c r="D815" s="52"/>
      <c r="E815" s="52"/>
      <c r="F815" s="52"/>
      <c r="G815" s="53"/>
      <c r="H815" s="53"/>
      <c r="I815" s="53"/>
      <c r="J815" s="53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8.75" customHeight="1">
      <c r="A816" s="52"/>
      <c r="B816" s="52"/>
      <c r="C816" s="52"/>
      <c r="D816" s="52"/>
      <c r="E816" s="52"/>
      <c r="F816" s="52"/>
      <c r="G816" s="53"/>
      <c r="H816" s="53"/>
      <c r="I816" s="53"/>
      <c r="J816" s="53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8.75" customHeight="1">
      <c r="A817" s="52"/>
      <c r="B817" s="52"/>
      <c r="C817" s="52"/>
      <c r="D817" s="52"/>
      <c r="E817" s="52"/>
      <c r="F817" s="52"/>
      <c r="G817" s="53"/>
      <c r="H817" s="53"/>
      <c r="I817" s="53"/>
      <c r="J817" s="53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8.75" customHeight="1">
      <c r="A818" s="52"/>
      <c r="B818" s="52"/>
      <c r="C818" s="52"/>
      <c r="D818" s="52"/>
      <c r="E818" s="52"/>
      <c r="F818" s="52"/>
      <c r="G818" s="53"/>
      <c r="H818" s="53"/>
      <c r="I818" s="53"/>
      <c r="J818" s="53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8.75" customHeight="1">
      <c r="A819" s="52"/>
      <c r="B819" s="52"/>
      <c r="C819" s="52"/>
      <c r="D819" s="52"/>
      <c r="E819" s="52"/>
      <c r="F819" s="52"/>
      <c r="G819" s="53"/>
      <c r="H819" s="53"/>
      <c r="I819" s="53"/>
      <c r="J819" s="53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8.75" customHeight="1">
      <c r="A820" s="52"/>
      <c r="B820" s="52"/>
      <c r="C820" s="52"/>
      <c r="D820" s="52"/>
      <c r="E820" s="52"/>
      <c r="F820" s="52"/>
      <c r="G820" s="53"/>
      <c r="H820" s="53"/>
      <c r="I820" s="53"/>
      <c r="J820" s="53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8.75" customHeight="1">
      <c r="A821" s="52"/>
      <c r="B821" s="52"/>
      <c r="C821" s="52"/>
      <c r="D821" s="52"/>
      <c r="E821" s="52"/>
      <c r="F821" s="52"/>
      <c r="G821" s="53"/>
      <c r="H821" s="53"/>
      <c r="I821" s="53"/>
      <c r="J821" s="53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8.75" customHeight="1">
      <c r="A822" s="52"/>
      <c r="B822" s="52"/>
      <c r="C822" s="52"/>
      <c r="D822" s="52"/>
      <c r="E822" s="52"/>
      <c r="F822" s="52"/>
      <c r="G822" s="53"/>
      <c r="H822" s="53"/>
      <c r="I822" s="53"/>
      <c r="J822" s="53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8.75" customHeight="1">
      <c r="A823" s="52"/>
      <c r="B823" s="52"/>
      <c r="C823" s="52"/>
      <c r="D823" s="52"/>
      <c r="E823" s="52"/>
      <c r="F823" s="52"/>
      <c r="G823" s="53"/>
      <c r="H823" s="53"/>
      <c r="I823" s="53"/>
      <c r="J823" s="53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8.75" customHeight="1">
      <c r="A824" s="52"/>
      <c r="B824" s="52"/>
      <c r="C824" s="52"/>
      <c r="D824" s="52"/>
      <c r="E824" s="52"/>
      <c r="F824" s="52"/>
      <c r="G824" s="53"/>
      <c r="H824" s="53"/>
      <c r="I824" s="53"/>
      <c r="J824" s="53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8.75" customHeight="1">
      <c r="A825" s="52"/>
      <c r="B825" s="52"/>
      <c r="C825" s="52"/>
      <c r="D825" s="52"/>
      <c r="E825" s="52"/>
      <c r="F825" s="52"/>
      <c r="G825" s="53"/>
      <c r="H825" s="53"/>
      <c r="I825" s="53"/>
      <c r="J825" s="53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8.75" customHeight="1">
      <c r="A826" s="52"/>
      <c r="B826" s="52"/>
      <c r="C826" s="52"/>
      <c r="D826" s="52"/>
      <c r="E826" s="52"/>
      <c r="F826" s="52"/>
      <c r="G826" s="53"/>
      <c r="H826" s="53"/>
      <c r="I826" s="53"/>
      <c r="J826" s="53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8.75" customHeight="1">
      <c r="A827" s="52"/>
      <c r="B827" s="52"/>
      <c r="C827" s="52"/>
      <c r="D827" s="52"/>
      <c r="E827" s="52"/>
      <c r="F827" s="52"/>
      <c r="G827" s="53"/>
      <c r="H827" s="53"/>
      <c r="I827" s="53"/>
      <c r="J827" s="53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8.75" customHeight="1">
      <c r="A828" s="52"/>
      <c r="B828" s="52"/>
      <c r="C828" s="52"/>
      <c r="D828" s="52"/>
      <c r="E828" s="52"/>
      <c r="F828" s="52"/>
      <c r="G828" s="53"/>
      <c r="H828" s="53"/>
      <c r="I828" s="53"/>
      <c r="J828" s="53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8.75" customHeight="1">
      <c r="A829" s="52"/>
      <c r="B829" s="52"/>
      <c r="C829" s="52"/>
      <c r="D829" s="52"/>
      <c r="E829" s="52"/>
      <c r="F829" s="52"/>
      <c r="G829" s="53"/>
      <c r="H829" s="53"/>
      <c r="I829" s="53"/>
      <c r="J829" s="53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8.75" customHeight="1">
      <c r="A830" s="52"/>
      <c r="B830" s="52"/>
      <c r="C830" s="52"/>
      <c r="D830" s="52"/>
      <c r="E830" s="52"/>
      <c r="F830" s="52"/>
      <c r="G830" s="53"/>
      <c r="H830" s="53"/>
      <c r="I830" s="53"/>
      <c r="J830" s="53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8.75" customHeight="1">
      <c r="A831" s="52"/>
      <c r="B831" s="52"/>
      <c r="C831" s="52"/>
      <c r="D831" s="52"/>
      <c r="E831" s="52"/>
      <c r="F831" s="52"/>
      <c r="G831" s="53"/>
      <c r="H831" s="53"/>
      <c r="I831" s="53"/>
      <c r="J831" s="53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8.75" customHeight="1">
      <c r="A832" s="52"/>
      <c r="B832" s="52"/>
      <c r="C832" s="52"/>
      <c r="D832" s="52"/>
      <c r="E832" s="52"/>
      <c r="F832" s="52"/>
      <c r="G832" s="53"/>
      <c r="H832" s="53"/>
      <c r="I832" s="53"/>
      <c r="J832" s="53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8.75" customHeight="1">
      <c r="A833" s="52"/>
      <c r="B833" s="52"/>
      <c r="C833" s="52"/>
      <c r="D833" s="52"/>
      <c r="E833" s="52"/>
      <c r="F833" s="52"/>
      <c r="G833" s="53"/>
      <c r="H833" s="53"/>
      <c r="I833" s="53"/>
      <c r="J833" s="53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8.75" customHeight="1">
      <c r="A834" s="52"/>
      <c r="B834" s="52"/>
      <c r="C834" s="52"/>
      <c r="D834" s="52"/>
      <c r="E834" s="52"/>
      <c r="F834" s="52"/>
      <c r="G834" s="53"/>
      <c r="H834" s="53"/>
      <c r="I834" s="53"/>
      <c r="J834" s="53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8.75" customHeight="1">
      <c r="A835" s="52"/>
      <c r="B835" s="52"/>
      <c r="C835" s="52"/>
      <c r="D835" s="52"/>
      <c r="E835" s="52"/>
      <c r="F835" s="52"/>
      <c r="G835" s="53"/>
      <c r="H835" s="53"/>
      <c r="I835" s="53"/>
      <c r="J835" s="53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8.75" customHeight="1">
      <c r="A836" s="52"/>
      <c r="B836" s="52"/>
      <c r="C836" s="52"/>
      <c r="D836" s="52"/>
      <c r="E836" s="52"/>
      <c r="F836" s="52"/>
      <c r="G836" s="53"/>
      <c r="H836" s="53"/>
      <c r="I836" s="53"/>
      <c r="J836" s="53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8.75" customHeight="1">
      <c r="A837" s="52"/>
      <c r="B837" s="52"/>
      <c r="C837" s="52"/>
      <c r="D837" s="52"/>
      <c r="E837" s="52"/>
      <c r="F837" s="52"/>
      <c r="G837" s="53"/>
      <c r="H837" s="53"/>
      <c r="I837" s="53"/>
      <c r="J837" s="53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8.75" customHeight="1">
      <c r="A838" s="52"/>
      <c r="B838" s="52"/>
      <c r="C838" s="52"/>
      <c r="D838" s="52"/>
      <c r="E838" s="52"/>
      <c r="F838" s="52"/>
      <c r="G838" s="53"/>
      <c r="H838" s="53"/>
      <c r="I838" s="53"/>
      <c r="J838" s="53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8.75" customHeight="1">
      <c r="A839" s="52"/>
      <c r="B839" s="52"/>
      <c r="C839" s="52"/>
      <c r="D839" s="52"/>
      <c r="E839" s="52"/>
      <c r="F839" s="52"/>
      <c r="G839" s="53"/>
      <c r="H839" s="53"/>
      <c r="I839" s="53"/>
      <c r="J839" s="53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8.75" customHeight="1">
      <c r="A840" s="52"/>
      <c r="B840" s="52"/>
      <c r="C840" s="52"/>
      <c r="D840" s="52"/>
      <c r="E840" s="52"/>
      <c r="F840" s="52"/>
      <c r="G840" s="53"/>
      <c r="H840" s="53"/>
      <c r="I840" s="53"/>
      <c r="J840" s="53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8.75" customHeight="1">
      <c r="A841" s="52"/>
      <c r="B841" s="52"/>
      <c r="C841" s="52"/>
      <c r="D841" s="52"/>
      <c r="E841" s="52"/>
      <c r="F841" s="52"/>
      <c r="G841" s="53"/>
      <c r="H841" s="53"/>
      <c r="I841" s="53"/>
      <c r="J841" s="53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8.75" customHeight="1">
      <c r="A842" s="52"/>
      <c r="B842" s="52"/>
      <c r="C842" s="52"/>
      <c r="D842" s="52"/>
      <c r="E842" s="52"/>
      <c r="F842" s="52"/>
      <c r="G842" s="53"/>
      <c r="H842" s="53"/>
      <c r="I842" s="53"/>
      <c r="J842" s="53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8.75" customHeight="1">
      <c r="A843" s="52"/>
      <c r="B843" s="52"/>
      <c r="C843" s="52"/>
      <c r="D843" s="52"/>
      <c r="E843" s="52"/>
      <c r="F843" s="52"/>
      <c r="G843" s="53"/>
      <c r="H843" s="53"/>
      <c r="I843" s="53"/>
      <c r="J843" s="53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8.75" customHeight="1">
      <c r="A844" s="52"/>
      <c r="B844" s="52"/>
      <c r="C844" s="52"/>
      <c r="D844" s="52"/>
      <c r="E844" s="52"/>
      <c r="F844" s="52"/>
      <c r="G844" s="53"/>
      <c r="H844" s="53"/>
      <c r="I844" s="53"/>
      <c r="J844" s="53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8.75" customHeight="1">
      <c r="A845" s="52"/>
      <c r="B845" s="52"/>
      <c r="C845" s="52"/>
      <c r="D845" s="52"/>
      <c r="E845" s="52"/>
      <c r="F845" s="52"/>
      <c r="G845" s="53"/>
      <c r="H845" s="53"/>
      <c r="I845" s="53"/>
      <c r="J845" s="53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8.75" customHeight="1">
      <c r="A846" s="52"/>
      <c r="B846" s="52"/>
      <c r="C846" s="52"/>
      <c r="D846" s="52"/>
      <c r="E846" s="52"/>
      <c r="F846" s="52"/>
      <c r="G846" s="53"/>
      <c r="H846" s="53"/>
      <c r="I846" s="53"/>
      <c r="J846" s="53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8.75" customHeight="1">
      <c r="A847" s="52"/>
      <c r="B847" s="52"/>
      <c r="C847" s="52"/>
      <c r="D847" s="52"/>
      <c r="E847" s="52"/>
      <c r="F847" s="52"/>
      <c r="G847" s="53"/>
      <c r="H847" s="53"/>
      <c r="I847" s="53"/>
      <c r="J847" s="53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8.75" customHeight="1">
      <c r="A848" s="52"/>
      <c r="B848" s="52"/>
      <c r="C848" s="52"/>
      <c r="D848" s="52"/>
      <c r="E848" s="52"/>
      <c r="F848" s="52"/>
      <c r="G848" s="53"/>
      <c r="H848" s="53"/>
      <c r="I848" s="53"/>
      <c r="J848" s="53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8.75" customHeight="1">
      <c r="A849" s="52"/>
      <c r="B849" s="52"/>
      <c r="C849" s="52"/>
      <c r="D849" s="52"/>
      <c r="E849" s="52"/>
      <c r="F849" s="52"/>
      <c r="G849" s="53"/>
      <c r="H849" s="53"/>
      <c r="I849" s="53"/>
      <c r="J849" s="53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8.75" customHeight="1">
      <c r="A850" s="52"/>
      <c r="B850" s="52"/>
      <c r="C850" s="52"/>
      <c r="D850" s="52"/>
      <c r="E850" s="52"/>
      <c r="F850" s="52"/>
      <c r="G850" s="53"/>
      <c r="H850" s="53"/>
      <c r="I850" s="53"/>
      <c r="J850" s="53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8.75" customHeight="1">
      <c r="A851" s="52"/>
      <c r="B851" s="52"/>
      <c r="C851" s="52"/>
      <c r="D851" s="52"/>
      <c r="E851" s="52"/>
      <c r="F851" s="52"/>
      <c r="G851" s="53"/>
      <c r="H851" s="53"/>
      <c r="I851" s="53"/>
      <c r="J851" s="53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8.75" customHeight="1">
      <c r="A852" s="52"/>
      <c r="B852" s="52"/>
      <c r="C852" s="52"/>
      <c r="D852" s="52"/>
      <c r="E852" s="52"/>
      <c r="F852" s="52"/>
      <c r="G852" s="53"/>
      <c r="H852" s="53"/>
      <c r="I852" s="53"/>
      <c r="J852" s="53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8.75" customHeight="1">
      <c r="A853" s="52"/>
      <c r="B853" s="52"/>
      <c r="C853" s="52"/>
      <c r="D853" s="52"/>
      <c r="E853" s="52"/>
      <c r="F853" s="52"/>
      <c r="G853" s="53"/>
      <c r="H853" s="53"/>
      <c r="I853" s="53"/>
      <c r="J853" s="53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8.75" customHeight="1">
      <c r="A854" s="52"/>
      <c r="B854" s="52"/>
      <c r="C854" s="52"/>
      <c r="D854" s="52"/>
      <c r="E854" s="52"/>
      <c r="F854" s="52"/>
      <c r="G854" s="53"/>
      <c r="H854" s="53"/>
      <c r="I854" s="53"/>
      <c r="J854" s="53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8.75" customHeight="1">
      <c r="A855" s="52"/>
      <c r="B855" s="52"/>
      <c r="C855" s="52"/>
      <c r="D855" s="52"/>
      <c r="E855" s="52"/>
      <c r="F855" s="52"/>
      <c r="G855" s="53"/>
      <c r="H855" s="53"/>
      <c r="I855" s="53"/>
      <c r="J855" s="53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8.75" customHeight="1">
      <c r="A856" s="52"/>
      <c r="B856" s="52"/>
      <c r="C856" s="52"/>
      <c r="D856" s="52"/>
      <c r="E856" s="52"/>
      <c r="F856" s="52"/>
      <c r="G856" s="53"/>
      <c r="H856" s="53"/>
      <c r="I856" s="53"/>
      <c r="J856" s="53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8.75" customHeight="1">
      <c r="A857" s="52"/>
      <c r="B857" s="52"/>
      <c r="C857" s="52"/>
      <c r="D857" s="52"/>
      <c r="E857" s="52"/>
      <c r="F857" s="52"/>
      <c r="G857" s="53"/>
      <c r="H857" s="53"/>
      <c r="I857" s="53"/>
      <c r="J857" s="53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8.75" customHeight="1">
      <c r="A858" s="52"/>
      <c r="B858" s="52"/>
      <c r="C858" s="52"/>
      <c r="D858" s="52"/>
      <c r="E858" s="52"/>
      <c r="F858" s="52"/>
      <c r="G858" s="53"/>
      <c r="H858" s="53"/>
      <c r="I858" s="53"/>
      <c r="J858" s="53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8.75" customHeight="1">
      <c r="A859" s="52"/>
      <c r="B859" s="52"/>
      <c r="C859" s="52"/>
      <c r="D859" s="52"/>
      <c r="E859" s="52"/>
      <c r="F859" s="52"/>
      <c r="G859" s="53"/>
      <c r="H859" s="53"/>
      <c r="I859" s="53"/>
      <c r="J859" s="53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8.75" customHeight="1">
      <c r="A860" s="52"/>
      <c r="B860" s="52"/>
      <c r="C860" s="52"/>
      <c r="D860" s="52"/>
      <c r="E860" s="52"/>
      <c r="F860" s="52"/>
      <c r="G860" s="53"/>
      <c r="H860" s="53"/>
      <c r="I860" s="53"/>
      <c r="J860" s="53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8.75" customHeight="1">
      <c r="A861" s="52"/>
      <c r="B861" s="52"/>
      <c r="C861" s="52"/>
      <c r="D861" s="52"/>
      <c r="E861" s="52"/>
      <c r="F861" s="52"/>
      <c r="G861" s="53"/>
      <c r="H861" s="53"/>
      <c r="I861" s="53"/>
      <c r="J861" s="53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8.75" customHeight="1">
      <c r="A862" s="52"/>
      <c r="B862" s="52"/>
      <c r="C862" s="52"/>
      <c r="D862" s="52"/>
      <c r="E862" s="52"/>
      <c r="F862" s="52"/>
      <c r="G862" s="53"/>
      <c r="H862" s="53"/>
      <c r="I862" s="53"/>
      <c r="J862" s="53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8.75" customHeight="1">
      <c r="A863" s="52"/>
      <c r="B863" s="52"/>
      <c r="C863" s="52"/>
      <c r="D863" s="52"/>
      <c r="E863" s="52"/>
      <c r="F863" s="52"/>
      <c r="G863" s="53"/>
      <c r="H863" s="53"/>
      <c r="I863" s="53"/>
      <c r="J863" s="53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8.75" customHeight="1">
      <c r="A864" s="52"/>
      <c r="B864" s="52"/>
      <c r="C864" s="52"/>
      <c r="D864" s="52"/>
      <c r="E864" s="52"/>
      <c r="F864" s="52"/>
      <c r="G864" s="53"/>
      <c r="H864" s="53"/>
      <c r="I864" s="53"/>
      <c r="J864" s="53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8.75" customHeight="1">
      <c r="A865" s="52"/>
      <c r="B865" s="52"/>
      <c r="C865" s="52"/>
      <c r="D865" s="52"/>
      <c r="E865" s="52"/>
      <c r="F865" s="52"/>
      <c r="G865" s="53"/>
      <c r="H865" s="53"/>
      <c r="I865" s="53"/>
      <c r="J865" s="53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8.75" customHeight="1">
      <c r="A866" s="52"/>
      <c r="B866" s="52"/>
      <c r="C866" s="52"/>
      <c r="D866" s="52"/>
      <c r="E866" s="52"/>
      <c r="F866" s="52"/>
      <c r="G866" s="53"/>
      <c r="H866" s="53"/>
      <c r="I866" s="53"/>
      <c r="J866" s="53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8.75" customHeight="1">
      <c r="A867" s="52"/>
      <c r="B867" s="52"/>
      <c r="C867" s="52"/>
      <c r="D867" s="52"/>
      <c r="E867" s="52"/>
      <c r="F867" s="52"/>
      <c r="G867" s="53"/>
      <c r="H867" s="53"/>
      <c r="I867" s="53"/>
      <c r="J867" s="53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8.75" customHeight="1">
      <c r="A868" s="52"/>
      <c r="B868" s="52"/>
      <c r="C868" s="52"/>
      <c r="D868" s="52"/>
      <c r="E868" s="52"/>
      <c r="F868" s="52"/>
      <c r="G868" s="53"/>
      <c r="H868" s="53"/>
      <c r="I868" s="53"/>
      <c r="J868" s="53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8.75" customHeight="1">
      <c r="A869" s="52"/>
      <c r="B869" s="52"/>
      <c r="C869" s="52"/>
      <c r="D869" s="52"/>
      <c r="E869" s="52"/>
      <c r="F869" s="52"/>
      <c r="G869" s="53"/>
      <c r="H869" s="53"/>
      <c r="I869" s="53"/>
      <c r="J869" s="53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8.75" customHeight="1">
      <c r="A870" s="52"/>
      <c r="B870" s="52"/>
      <c r="C870" s="52"/>
      <c r="D870" s="52"/>
      <c r="E870" s="52"/>
      <c r="F870" s="52"/>
      <c r="G870" s="53"/>
      <c r="H870" s="53"/>
      <c r="I870" s="53"/>
      <c r="J870" s="53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8.75" customHeight="1">
      <c r="A871" s="52"/>
      <c r="B871" s="52"/>
      <c r="C871" s="52"/>
      <c r="D871" s="52"/>
      <c r="E871" s="52"/>
      <c r="F871" s="52"/>
      <c r="G871" s="53"/>
      <c r="H871" s="53"/>
      <c r="I871" s="53"/>
      <c r="J871" s="53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8.75" customHeight="1">
      <c r="A872" s="52"/>
      <c r="B872" s="52"/>
      <c r="C872" s="52"/>
      <c r="D872" s="52"/>
      <c r="E872" s="52"/>
      <c r="F872" s="52"/>
      <c r="G872" s="53"/>
      <c r="H872" s="53"/>
      <c r="I872" s="53"/>
      <c r="J872" s="53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8.75" customHeight="1">
      <c r="A873" s="52"/>
      <c r="B873" s="52"/>
      <c r="C873" s="52"/>
      <c r="D873" s="52"/>
      <c r="E873" s="52"/>
      <c r="F873" s="52"/>
      <c r="G873" s="53"/>
      <c r="H873" s="53"/>
      <c r="I873" s="53"/>
      <c r="J873" s="53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8.75" customHeight="1">
      <c r="A874" s="52"/>
      <c r="B874" s="52"/>
      <c r="C874" s="52"/>
      <c r="D874" s="52"/>
      <c r="E874" s="52"/>
      <c r="F874" s="52"/>
      <c r="G874" s="53"/>
      <c r="H874" s="53"/>
      <c r="I874" s="53"/>
      <c r="J874" s="53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8.75" customHeight="1">
      <c r="A875" s="52"/>
      <c r="B875" s="52"/>
      <c r="C875" s="52"/>
      <c r="D875" s="52"/>
      <c r="E875" s="52"/>
      <c r="F875" s="52"/>
      <c r="G875" s="53"/>
      <c r="H875" s="53"/>
      <c r="I875" s="53"/>
      <c r="J875" s="53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8.75" customHeight="1">
      <c r="A876" s="52"/>
      <c r="B876" s="52"/>
      <c r="C876" s="52"/>
      <c r="D876" s="52"/>
      <c r="E876" s="52"/>
      <c r="F876" s="52"/>
      <c r="G876" s="53"/>
      <c r="H876" s="53"/>
      <c r="I876" s="53"/>
      <c r="J876" s="53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8.75" customHeight="1">
      <c r="A877" s="52"/>
      <c r="B877" s="52"/>
      <c r="C877" s="52"/>
      <c r="D877" s="52"/>
      <c r="E877" s="52"/>
      <c r="F877" s="52"/>
      <c r="G877" s="53"/>
      <c r="H877" s="53"/>
      <c r="I877" s="53"/>
      <c r="J877" s="53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8.75" customHeight="1">
      <c r="A878" s="52"/>
      <c r="B878" s="52"/>
      <c r="C878" s="52"/>
      <c r="D878" s="52"/>
      <c r="E878" s="52"/>
      <c r="F878" s="52"/>
      <c r="G878" s="53"/>
      <c r="H878" s="53"/>
      <c r="I878" s="53"/>
      <c r="J878" s="53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8.75" customHeight="1">
      <c r="A879" s="52"/>
      <c r="B879" s="52"/>
      <c r="C879" s="52"/>
      <c r="D879" s="52"/>
      <c r="E879" s="52"/>
      <c r="F879" s="52"/>
      <c r="G879" s="53"/>
      <c r="H879" s="53"/>
      <c r="I879" s="53"/>
      <c r="J879" s="53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8.75" customHeight="1">
      <c r="A880" s="52"/>
      <c r="B880" s="52"/>
      <c r="C880" s="52"/>
      <c r="D880" s="52"/>
      <c r="E880" s="52"/>
      <c r="F880" s="52"/>
      <c r="G880" s="53"/>
      <c r="H880" s="53"/>
      <c r="I880" s="53"/>
      <c r="J880" s="53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8.75" customHeight="1">
      <c r="A881" s="52"/>
      <c r="B881" s="52"/>
      <c r="C881" s="52"/>
      <c r="D881" s="52"/>
      <c r="E881" s="52"/>
      <c r="F881" s="52"/>
      <c r="G881" s="53"/>
      <c r="H881" s="53"/>
      <c r="I881" s="53"/>
      <c r="J881" s="53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8.75" customHeight="1">
      <c r="A882" s="52"/>
      <c r="B882" s="52"/>
      <c r="C882" s="52"/>
      <c r="D882" s="52"/>
      <c r="E882" s="52"/>
      <c r="F882" s="52"/>
      <c r="G882" s="53"/>
      <c r="H882" s="53"/>
      <c r="I882" s="53"/>
      <c r="J882" s="53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8.75" customHeight="1">
      <c r="A883" s="52"/>
      <c r="B883" s="52"/>
      <c r="C883" s="52"/>
      <c r="D883" s="52"/>
      <c r="E883" s="52"/>
      <c r="F883" s="52"/>
      <c r="G883" s="53"/>
      <c r="H883" s="53"/>
      <c r="I883" s="53"/>
      <c r="J883" s="53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8.75" customHeight="1">
      <c r="A884" s="52"/>
      <c r="B884" s="52"/>
      <c r="C884" s="52"/>
      <c r="D884" s="52"/>
      <c r="E884" s="52"/>
      <c r="F884" s="52"/>
      <c r="G884" s="53"/>
      <c r="H884" s="53"/>
      <c r="I884" s="53"/>
      <c r="J884" s="53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8.75" customHeight="1">
      <c r="A885" s="52"/>
      <c r="B885" s="52"/>
      <c r="C885" s="52"/>
      <c r="D885" s="52"/>
      <c r="E885" s="52"/>
      <c r="F885" s="52"/>
      <c r="G885" s="53"/>
      <c r="H885" s="53"/>
      <c r="I885" s="53"/>
      <c r="J885" s="53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8.75" customHeight="1">
      <c r="A886" s="52"/>
      <c r="B886" s="52"/>
      <c r="C886" s="52"/>
      <c r="D886" s="52"/>
      <c r="E886" s="52"/>
      <c r="F886" s="52"/>
      <c r="G886" s="53"/>
      <c r="H886" s="53"/>
      <c r="I886" s="53"/>
      <c r="J886" s="53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8.75" customHeight="1">
      <c r="A887" s="52"/>
      <c r="B887" s="52"/>
      <c r="C887" s="52"/>
      <c r="D887" s="52"/>
      <c r="E887" s="52"/>
      <c r="F887" s="52"/>
      <c r="G887" s="53"/>
      <c r="H887" s="53"/>
      <c r="I887" s="53"/>
      <c r="J887" s="53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8.75" customHeight="1">
      <c r="A888" s="52"/>
      <c r="B888" s="52"/>
      <c r="C888" s="52"/>
      <c r="D888" s="52"/>
      <c r="E888" s="52"/>
      <c r="F888" s="52"/>
      <c r="G888" s="53"/>
      <c r="H888" s="53"/>
      <c r="I888" s="53"/>
      <c r="J888" s="53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8.75" customHeight="1">
      <c r="A889" s="52"/>
      <c r="B889" s="52"/>
      <c r="C889" s="52"/>
      <c r="D889" s="52"/>
      <c r="E889" s="52"/>
      <c r="F889" s="52"/>
      <c r="G889" s="53"/>
      <c r="H889" s="53"/>
      <c r="I889" s="53"/>
      <c r="J889" s="53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8.75" customHeight="1">
      <c r="A890" s="52"/>
      <c r="B890" s="52"/>
      <c r="C890" s="52"/>
      <c r="D890" s="52"/>
      <c r="E890" s="52"/>
      <c r="F890" s="52"/>
      <c r="G890" s="53"/>
      <c r="H890" s="53"/>
      <c r="I890" s="53"/>
      <c r="J890" s="53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8.75" customHeight="1">
      <c r="A891" s="52"/>
      <c r="B891" s="52"/>
      <c r="C891" s="52"/>
      <c r="D891" s="52"/>
      <c r="E891" s="52"/>
      <c r="F891" s="52"/>
      <c r="G891" s="53"/>
      <c r="H891" s="53"/>
      <c r="I891" s="53"/>
      <c r="J891" s="53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8.75" customHeight="1">
      <c r="A892" s="52"/>
      <c r="B892" s="52"/>
      <c r="C892" s="52"/>
      <c r="D892" s="52"/>
      <c r="E892" s="52"/>
      <c r="F892" s="52"/>
      <c r="G892" s="53"/>
      <c r="H892" s="53"/>
      <c r="I892" s="53"/>
      <c r="J892" s="53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8.75" customHeight="1">
      <c r="A893" s="52"/>
      <c r="B893" s="52"/>
      <c r="C893" s="52"/>
      <c r="D893" s="52"/>
      <c r="E893" s="52"/>
      <c r="F893" s="52"/>
      <c r="G893" s="53"/>
      <c r="H893" s="53"/>
      <c r="I893" s="53"/>
      <c r="J893" s="53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8.75" customHeight="1">
      <c r="A894" s="52"/>
      <c r="B894" s="52"/>
      <c r="C894" s="52"/>
      <c r="D894" s="52"/>
      <c r="E894" s="52"/>
      <c r="F894" s="52"/>
      <c r="G894" s="53"/>
      <c r="H894" s="53"/>
      <c r="I894" s="53"/>
      <c r="J894" s="53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8.75" customHeight="1">
      <c r="A895" s="52"/>
      <c r="B895" s="52"/>
      <c r="C895" s="52"/>
      <c r="D895" s="52"/>
      <c r="E895" s="52"/>
      <c r="F895" s="52"/>
      <c r="G895" s="53"/>
      <c r="H895" s="53"/>
      <c r="I895" s="53"/>
      <c r="J895" s="53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8.75" customHeight="1">
      <c r="A896" s="52"/>
      <c r="B896" s="52"/>
      <c r="C896" s="52"/>
      <c r="D896" s="52"/>
      <c r="E896" s="52"/>
      <c r="F896" s="52"/>
      <c r="G896" s="53"/>
      <c r="H896" s="53"/>
      <c r="I896" s="53"/>
      <c r="J896" s="53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8.75" customHeight="1">
      <c r="A897" s="52"/>
      <c r="B897" s="52"/>
      <c r="C897" s="52"/>
      <c r="D897" s="52"/>
      <c r="E897" s="52"/>
      <c r="F897" s="52"/>
      <c r="G897" s="53"/>
      <c r="H897" s="53"/>
      <c r="I897" s="53"/>
      <c r="J897" s="53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8.75" customHeight="1">
      <c r="A898" s="52"/>
      <c r="B898" s="52"/>
      <c r="C898" s="52"/>
      <c r="D898" s="52"/>
      <c r="E898" s="52"/>
      <c r="F898" s="52"/>
      <c r="G898" s="53"/>
      <c r="H898" s="53"/>
      <c r="I898" s="53"/>
      <c r="J898" s="53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8.75" customHeight="1">
      <c r="A899" s="52"/>
      <c r="B899" s="52"/>
      <c r="C899" s="52"/>
      <c r="D899" s="52"/>
      <c r="E899" s="52"/>
      <c r="F899" s="52"/>
      <c r="G899" s="53"/>
      <c r="H899" s="53"/>
      <c r="I899" s="53"/>
      <c r="J899" s="53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8.75" customHeight="1">
      <c r="A900" s="52"/>
      <c r="B900" s="52"/>
      <c r="C900" s="52"/>
      <c r="D900" s="52"/>
      <c r="E900" s="52"/>
      <c r="F900" s="52"/>
      <c r="G900" s="53"/>
      <c r="H900" s="53"/>
      <c r="I900" s="53"/>
      <c r="J900" s="53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8.75" customHeight="1">
      <c r="A901" s="52"/>
      <c r="B901" s="52"/>
      <c r="C901" s="52"/>
      <c r="D901" s="52"/>
      <c r="E901" s="52"/>
      <c r="F901" s="52"/>
      <c r="G901" s="53"/>
      <c r="H901" s="53"/>
      <c r="I901" s="53"/>
      <c r="J901" s="53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8.75" customHeight="1">
      <c r="A902" s="52"/>
      <c r="B902" s="52"/>
      <c r="C902" s="52"/>
      <c r="D902" s="52"/>
      <c r="E902" s="52"/>
      <c r="F902" s="52"/>
      <c r="G902" s="53"/>
      <c r="H902" s="53"/>
      <c r="I902" s="53"/>
      <c r="J902" s="53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8.75" customHeight="1">
      <c r="A903" s="52"/>
      <c r="B903" s="52"/>
      <c r="C903" s="52"/>
      <c r="D903" s="52"/>
      <c r="E903" s="52"/>
      <c r="F903" s="52"/>
      <c r="G903" s="53"/>
      <c r="H903" s="53"/>
      <c r="I903" s="53"/>
      <c r="J903" s="53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8.75" customHeight="1">
      <c r="A904" s="52"/>
      <c r="B904" s="52"/>
      <c r="C904" s="52"/>
      <c r="D904" s="52"/>
      <c r="E904" s="52"/>
      <c r="F904" s="52"/>
      <c r="G904" s="53"/>
      <c r="H904" s="53"/>
      <c r="I904" s="53"/>
      <c r="J904" s="53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8.75" customHeight="1">
      <c r="A905" s="52"/>
      <c r="B905" s="52"/>
      <c r="C905" s="52"/>
      <c r="D905" s="52"/>
      <c r="E905" s="52"/>
      <c r="F905" s="52"/>
      <c r="G905" s="53"/>
      <c r="H905" s="53"/>
      <c r="I905" s="53"/>
      <c r="J905" s="53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8.75" customHeight="1">
      <c r="A906" s="52"/>
      <c r="B906" s="52"/>
      <c r="C906" s="52"/>
      <c r="D906" s="52"/>
      <c r="E906" s="52"/>
      <c r="F906" s="52"/>
      <c r="G906" s="53"/>
      <c r="H906" s="53"/>
      <c r="I906" s="53"/>
      <c r="J906" s="53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8.75" customHeight="1">
      <c r="A907" s="52"/>
      <c r="B907" s="52"/>
      <c r="C907" s="52"/>
      <c r="D907" s="52"/>
      <c r="E907" s="52"/>
      <c r="F907" s="52"/>
      <c r="G907" s="53"/>
      <c r="H907" s="53"/>
      <c r="I907" s="53"/>
      <c r="J907" s="53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8.75" customHeight="1">
      <c r="A908" s="52"/>
      <c r="B908" s="52"/>
      <c r="C908" s="52"/>
      <c r="D908" s="52"/>
      <c r="E908" s="52"/>
      <c r="F908" s="52"/>
      <c r="G908" s="53"/>
      <c r="H908" s="53"/>
      <c r="I908" s="53"/>
      <c r="J908" s="53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8.75" customHeight="1">
      <c r="A909" s="52"/>
      <c r="B909" s="52"/>
      <c r="C909" s="52"/>
      <c r="D909" s="52"/>
      <c r="E909" s="52"/>
      <c r="F909" s="52"/>
      <c r="G909" s="53"/>
      <c r="H909" s="53"/>
      <c r="I909" s="53"/>
      <c r="J909" s="53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8.75" customHeight="1">
      <c r="A910" s="52"/>
      <c r="B910" s="52"/>
      <c r="C910" s="52"/>
      <c r="D910" s="52"/>
      <c r="E910" s="52"/>
      <c r="F910" s="52"/>
      <c r="G910" s="53"/>
      <c r="H910" s="53"/>
      <c r="I910" s="53"/>
      <c r="J910" s="53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8.75" customHeight="1">
      <c r="A911" s="52"/>
      <c r="B911" s="52"/>
      <c r="C911" s="52"/>
      <c r="D911" s="52"/>
      <c r="E911" s="52"/>
      <c r="F911" s="52"/>
      <c r="G911" s="53"/>
      <c r="H911" s="53"/>
      <c r="I911" s="53"/>
      <c r="J911" s="53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8.75" customHeight="1">
      <c r="A912" s="52"/>
      <c r="B912" s="52"/>
      <c r="C912" s="52"/>
      <c r="D912" s="52"/>
      <c r="E912" s="52"/>
      <c r="F912" s="52"/>
      <c r="G912" s="53"/>
      <c r="H912" s="53"/>
      <c r="I912" s="53"/>
      <c r="J912" s="53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8.75" customHeight="1">
      <c r="A913" s="52"/>
      <c r="B913" s="52"/>
      <c r="C913" s="52"/>
      <c r="D913" s="52"/>
      <c r="E913" s="52"/>
      <c r="F913" s="52"/>
      <c r="G913" s="53"/>
      <c r="H913" s="53"/>
      <c r="I913" s="53"/>
      <c r="J913" s="53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8.75" customHeight="1">
      <c r="A914" s="52"/>
      <c r="B914" s="52"/>
      <c r="C914" s="52"/>
      <c r="D914" s="52"/>
      <c r="E914" s="52"/>
      <c r="F914" s="52"/>
      <c r="G914" s="53"/>
      <c r="H914" s="53"/>
      <c r="I914" s="53"/>
      <c r="J914" s="53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8.75" customHeight="1">
      <c r="A915" s="52"/>
      <c r="B915" s="52"/>
      <c r="C915" s="52"/>
      <c r="D915" s="52"/>
      <c r="E915" s="52"/>
      <c r="F915" s="52"/>
      <c r="G915" s="53"/>
      <c r="H915" s="53"/>
      <c r="I915" s="53"/>
      <c r="J915" s="53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8.75" customHeight="1">
      <c r="A916" s="52"/>
      <c r="B916" s="52"/>
      <c r="C916" s="52"/>
      <c r="D916" s="52"/>
      <c r="E916" s="52"/>
      <c r="F916" s="52"/>
      <c r="G916" s="53"/>
      <c r="H916" s="53"/>
      <c r="I916" s="53"/>
      <c r="J916" s="53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8.75" customHeight="1">
      <c r="A917" s="52"/>
      <c r="B917" s="52"/>
      <c r="C917" s="52"/>
      <c r="D917" s="52"/>
      <c r="E917" s="52"/>
      <c r="F917" s="52"/>
      <c r="G917" s="53"/>
      <c r="H917" s="53"/>
      <c r="I917" s="53"/>
      <c r="J917" s="53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8.75" customHeight="1">
      <c r="A918" s="52"/>
      <c r="B918" s="52"/>
      <c r="C918" s="52"/>
      <c r="D918" s="52"/>
      <c r="E918" s="52"/>
      <c r="F918" s="52"/>
      <c r="G918" s="53"/>
      <c r="H918" s="53"/>
      <c r="I918" s="53"/>
      <c r="J918" s="53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8.75" customHeight="1">
      <c r="A919" s="52"/>
      <c r="B919" s="52"/>
      <c r="C919" s="52"/>
      <c r="D919" s="52"/>
      <c r="E919" s="52"/>
      <c r="F919" s="52"/>
      <c r="G919" s="53"/>
      <c r="H919" s="53"/>
      <c r="I919" s="53"/>
      <c r="J919" s="53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8.75" customHeight="1">
      <c r="A920" s="52"/>
      <c r="B920" s="52"/>
      <c r="C920" s="52"/>
      <c r="D920" s="52"/>
      <c r="E920" s="52"/>
      <c r="F920" s="52"/>
      <c r="G920" s="53"/>
      <c r="H920" s="53"/>
      <c r="I920" s="53"/>
      <c r="J920" s="53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8.75" customHeight="1">
      <c r="A921" s="52"/>
      <c r="B921" s="52"/>
      <c r="C921" s="52"/>
      <c r="D921" s="52"/>
      <c r="E921" s="52"/>
      <c r="F921" s="52"/>
      <c r="G921" s="53"/>
      <c r="H921" s="53"/>
      <c r="I921" s="53"/>
      <c r="J921" s="53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8.75" customHeight="1">
      <c r="A922" s="52"/>
      <c r="B922" s="52"/>
      <c r="C922" s="52"/>
      <c r="D922" s="52"/>
      <c r="E922" s="52"/>
      <c r="F922" s="52"/>
      <c r="G922" s="53"/>
      <c r="H922" s="53"/>
      <c r="I922" s="53"/>
      <c r="J922" s="53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8.75" customHeight="1">
      <c r="A923" s="52"/>
      <c r="B923" s="52"/>
      <c r="C923" s="52"/>
      <c r="D923" s="52"/>
      <c r="E923" s="52"/>
      <c r="F923" s="52"/>
      <c r="G923" s="53"/>
      <c r="H923" s="53"/>
      <c r="I923" s="53"/>
      <c r="J923" s="53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8.75" customHeight="1">
      <c r="A924" s="52"/>
      <c r="B924" s="52"/>
      <c r="C924" s="52"/>
      <c r="D924" s="52"/>
      <c r="E924" s="52"/>
      <c r="F924" s="52"/>
      <c r="G924" s="53"/>
      <c r="H924" s="53"/>
      <c r="I924" s="53"/>
      <c r="J924" s="53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8.75" customHeight="1">
      <c r="A925" s="52"/>
      <c r="B925" s="52"/>
      <c r="C925" s="52"/>
      <c r="D925" s="52"/>
      <c r="E925" s="52"/>
      <c r="F925" s="52"/>
      <c r="G925" s="53"/>
      <c r="H925" s="53"/>
      <c r="I925" s="53"/>
      <c r="J925" s="53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8.75" customHeight="1">
      <c r="A926" s="52"/>
      <c r="B926" s="52"/>
      <c r="C926" s="52"/>
      <c r="D926" s="52"/>
      <c r="E926" s="52"/>
      <c r="F926" s="52"/>
      <c r="G926" s="53"/>
      <c r="H926" s="53"/>
      <c r="I926" s="53"/>
      <c r="J926" s="53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8.75" customHeight="1">
      <c r="A927" s="52"/>
      <c r="B927" s="52"/>
      <c r="C927" s="52"/>
      <c r="D927" s="52"/>
      <c r="E927" s="52"/>
      <c r="F927" s="52"/>
      <c r="G927" s="53"/>
      <c r="H927" s="53"/>
      <c r="I927" s="53"/>
      <c r="J927" s="53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8.75" customHeight="1">
      <c r="A928" s="52"/>
      <c r="B928" s="52"/>
      <c r="C928" s="52"/>
      <c r="D928" s="52"/>
      <c r="E928" s="52"/>
      <c r="F928" s="52"/>
      <c r="G928" s="53"/>
      <c r="H928" s="53"/>
      <c r="I928" s="53"/>
      <c r="J928" s="53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8.75" customHeight="1">
      <c r="A929" s="52"/>
      <c r="B929" s="52"/>
      <c r="C929" s="52"/>
      <c r="D929" s="52"/>
      <c r="E929" s="52"/>
      <c r="F929" s="52"/>
      <c r="G929" s="53"/>
      <c r="H929" s="53"/>
      <c r="I929" s="53"/>
      <c r="J929" s="53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8.75" customHeight="1">
      <c r="A930" s="52"/>
      <c r="B930" s="52"/>
      <c r="C930" s="52"/>
      <c r="D930" s="52"/>
      <c r="E930" s="52"/>
      <c r="F930" s="52"/>
      <c r="G930" s="53"/>
      <c r="H930" s="53"/>
      <c r="I930" s="53"/>
      <c r="J930" s="53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8.75" customHeight="1">
      <c r="A931" s="52"/>
      <c r="B931" s="52"/>
      <c r="C931" s="52"/>
      <c r="D931" s="52"/>
      <c r="E931" s="52"/>
      <c r="F931" s="52"/>
      <c r="G931" s="53"/>
      <c r="H931" s="53"/>
      <c r="I931" s="53"/>
      <c r="J931" s="53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8.75" customHeight="1">
      <c r="A932" s="52"/>
      <c r="B932" s="52"/>
      <c r="C932" s="52"/>
      <c r="D932" s="52"/>
      <c r="E932" s="52"/>
      <c r="F932" s="52"/>
      <c r="G932" s="53"/>
      <c r="H932" s="53"/>
      <c r="I932" s="53"/>
      <c r="J932" s="53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8.75" customHeight="1">
      <c r="A933" s="52"/>
      <c r="B933" s="52"/>
      <c r="C933" s="52"/>
      <c r="D933" s="52"/>
      <c r="E933" s="52"/>
      <c r="F933" s="52"/>
      <c r="G933" s="53"/>
      <c r="H933" s="53"/>
      <c r="I933" s="53"/>
      <c r="J933" s="53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8.75" customHeight="1">
      <c r="A934" s="52"/>
      <c r="B934" s="52"/>
      <c r="C934" s="52"/>
      <c r="D934" s="52"/>
      <c r="E934" s="52"/>
      <c r="F934" s="52"/>
      <c r="G934" s="53"/>
      <c r="H934" s="53"/>
      <c r="I934" s="53"/>
      <c r="J934" s="53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8.75" customHeight="1">
      <c r="A935" s="52"/>
      <c r="B935" s="52"/>
      <c r="C935" s="52"/>
      <c r="D935" s="52"/>
      <c r="E935" s="52"/>
      <c r="F935" s="52"/>
      <c r="G935" s="53"/>
      <c r="H935" s="53"/>
      <c r="I935" s="53"/>
      <c r="J935" s="53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8.75" customHeight="1">
      <c r="A936" s="52"/>
      <c r="B936" s="52"/>
      <c r="C936" s="52"/>
      <c r="D936" s="52"/>
      <c r="E936" s="52"/>
      <c r="F936" s="52"/>
      <c r="G936" s="53"/>
      <c r="H936" s="53"/>
      <c r="I936" s="53"/>
      <c r="J936" s="53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8.75" customHeight="1">
      <c r="A937" s="52"/>
      <c r="B937" s="52"/>
      <c r="C937" s="52"/>
      <c r="D937" s="52"/>
      <c r="E937" s="52"/>
      <c r="F937" s="52"/>
      <c r="G937" s="53"/>
      <c r="H937" s="53"/>
      <c r="I937" s="53"/>
      <c r="J937" s="53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8.75" customHeight="1">
      <c r="A938" s="52"/>
      <c r="B938" s="52"/>
      <c r="C938" s="52"/>
      <c r="D938" s="52"/>
      <c r="E938" s="52"/>
      <c r="F938" s="52"/>
      <c r="G938" s="53"/>
      <c r="H938" s="53"/>
      <c r="I938" s="53"/>
      <c r="J938" s="53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8.75" customHeight="1">
      <c r="A939" s="52"/>
      <c r="B939" s="52"/>
      <c r="C939" s="52"/>
      <c r="D939" s="52"/>
      <c r="E939" s="52"/>
      <c r="F939" s="52"/>
      <c r="G939" s="53"/>
      <c r="H939" s="53"/>
      <c r="I939" s="53"/>
      <c r="J939" s="53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8.75" customHeight="1">
      <c r="A940" s="52"/>
      <c r="B940" s="52"/>
      <c r="C940" s="52"/>
      <c r="D940" s="52"/>
      <c r="E940" s="52"/>
      <c r="F940" s="52"/>
      <c r="G940" s="53"/>
      <c r="H940" s="53"/>
      <c r="I940" s="53"/>
      <c r="J940" s="53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8.75" customHeight="1">
      <c r="A941" s="52"/>
      <c r="B941" s="52"/>
      <c r="C941" s="52"/>
      <c r="D941" s="52"/>
      <c r="E941" s="52"/>
      <c r="F941" s="52"/>
      <c r="G941" s="53"/>
      <c r="H941" s="53"/>
      <c r="I941" s="53"/>
      <c r="J941" s="53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8.75" customHeight="1">
      <c r="A942" s="52"/>
      <c r="B942" s="52"/>
      <c r="C942" s="52"/>
      <c r="D942" s="52"/>
      <c r="E942" s="52"/>
      <c r="F942" s="52"/>
      <c r="G942" s="53"/>
      <c r="H942" s="53"/>
      <c r="I942" s="53"/>
      <c r="J942" s="53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8.75" customHeight="1">
      <c r="A943" s="52"/>
      <c r="B943" s="52"/>
      <c r="C943" s="52"/>
      <c r="D943" s="52"/>
      <c r="E943" s="52"/>
      <c r="F943" s="52"/>
      <c r="G943" s="53"/>
      <c r="H943" s="53"/>
      <c r="I943" s="53"/>
      <c r="J943" s="53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8.75" customHeight="1">
      <c r="A944" s="52"/>
      <c r="B944" s="52"/>
      <c r="C944" s="52"/>
      <c r="D944" s="52"/>
      <c r="E944" s="52"/>
      <c r="F944" s="52"/>
      <c r="G944" s="53"/>
      <c r="H944" s="53"/>
      <c r="I944" s="53"/>
      <c r="J944" s="53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8.75" customHeight="1">
      <c r="A945" s="52"/>
      <c r="B945" s="52"/>
      <c r="C945" s="52"/>
      <c r="D945" s="52"/>
      <c r="E945" s="52"/>
      <c r="F945" s="52"/>
      <c r="G945" s="53"/>
      <c r="H945" s="53"/>
      <c r="I945" s="53"/>
      <c r="J945" s="53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8.75" customHeight="1">
      <c r="A946" s="52"/>
      <c r="B946" s="52"/>
      <c r="C946" s="52"/>
      <c r="D946" s="52"/>
      <c r="E946" s="52"/>
      <c r="F946" s="52"/>
      <c r="G946" s="53"/>
      <c r="H946" s="53"/>
      <c r="I946" s="53"/>
      <c r="J946" s="53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8.75" customHeight="1">
      <c r="A947" s="52"/>
      <c r="B947" s="52"/>
      <c r="C947" s="52"/>
      <c r="D947" s="52"/>
      <c r="E947" s="52"/>
      <c r="F947" s="52"/>
      <c r="G947" s="53"/>
      <c r="H947" s="53"/>
      <c r="I947" s="53"/>
      <c r="J947" s="53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8.75" customHeight="1">
      <c r="A948" s="52"/>
      <c r="B948" s="52"/>
      <c r="C948" s="52"/>
      <c r="D948" s="52"/>
      <c r="E948" s="52"/>
      <c r="F948" s="52"/>
      <c r="G948" s="53"/>
      <c r="H948" s="53"/>
      <c r="I948" s="53"/>
      <c r="J948" s="53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8.75" customHeight="1">
      <c r="A949" s="52"/>
      <c r="B949" s="52"/>
      <c r="C949" s="52"/>
      <c r="D949" s="52"/>
      <c r="E949" s="52"/>
      <c r="F949" s="52"/>
      <c r="G949" s="53"/>
      <c r="H949" s="53"/>
      <c r="I949" s="53"/>
      <c r="J949" s="53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8.75" customHeight="1">
      <c r="A950" s="52"/>
      <c r="B950" s="52"/>
      <c r="C950" s="52"/>
      <c r="D950" s="52"/>
      <c r="E950" s="52"/>
      <c r="F950" s="52"/>
      <c r="G950" s="53"/>
      <c r="H950" s="53"/>
      <c r="I950" s="53"/>
      <c r="J950" s="53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8.75" customHeight="1">
      <c r="A951" s="52"/>
      <c r="B951" s="52"/>
      <c r="C951" s="52"/>
      <c r="D951" s="52"/>
      <c r="E951" s="52"/>
      <c r="F951" s="52"/>
      <c r="G951" s="53"/>
      <c r="H951" s="53"/>
      <c r="I951" s="53"/>
      <c r="J951" s="53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8.75" customHeight="1">
      <c r="A952" s="52"/>
      <c r="B952" s="52"/>
      <c r="C952" s="52"/>
      <c r="D952" s="52"/>
      <c r="E952" s="52"/>
      <c r="F952" s="52"/>
      <c r="G952" s="53"/>
      <c r="H952" s="53"/>
      <c r="I952" s="53"/>
      <c r="J952" s="53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8.75" customHeight="1">
      <c r="A953" s="52"/>
      <c r="B953" s="52"/>
      <c r="C953" s="52"/>
      <c r="D953" s="52"/>
      <c r="E953" s="52"/>
      <c r="F953" s="52"/>
      <c r="G953" s="53"/>
      <c r="H953" s="53"/>
      <c r="I953" s="53"/>
      <c r="J953" s="53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8.75" customHeight="1">
      <c r="A954" s="52"/>
      <c r="B954" s="52"/>
      <c r="C954" s="52"/>
      <c r="D954" s="52"/>
      <c r="E954" s="52"/>
      <c r="F954" s="52"/>
      <c r="G954" s="53"/>
      <c r="H954" s="53"/>
      <c r="I954" s="53"/>
      <c r="J954" s="53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8.75" customHeight="1">
      <c r="A955" s="52"/>
      <c r="B955" s="52"/>
      <c r="C955" s="52"/>
      <c r="D955" s="52"/>
      <c r="E955" s="52"/>
      <c r="F955" s="52"/>
      <c r="G955" s="53"/>
      <c r="H955" s="53"/>
      <c r="I955" s="53"/>
      <c r="J955" s="53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8.75" customHeight="1">
      <c r="A956" s="52"/>
      <c r="B956" s="52"/>
      <c r="C956" s="52"/>
      <c r="D956" s="52"/>
      <c r="E956" s="52"/>
      <c r="F956" s="52"/>
      <c r="G956" s="53"/>
      <c r="H956" s="53"/>
      <c r="I956" s="53"/>
      <c r="J956" s="53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8.75" customHeight="1">
      <c r="A957" s="52"/>
      <c r="B957" s="52"/>
      <c r="C957" s="52"/>
      <c r="D957" s="52"/>
      <c r="E957" s="52"/>
      <c r="F957" s="52"/>
      <c r="G957" s="53"/>
      <c r="H957" s="53"/>
      <c r="I957" s="53"/>
      <c r="J957" s="53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8.75" customHeight="1">
      <c r="A958" s="52"/>
      <c r="B958" s="52"/>
      <c r="C958" s="52"/>
      <c r="D958" s="52"/>
      <c r="E958" s="52"/>
      <c r="F958" s="52"/>
      <c r="G958" s="53"/>
      <c r="H958" s="53"/>
      <c r="I958" s="53"/>
      <c r="J958" s="53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8.75" customHeight="1">
      <c r="A959" s="52"/>
      <c r="B959" s="52"/>
      <c r="C959" s="52"/>
      <c r="D959" s="52"/>
      <c r="E959" s="52"/>
      <c r="F959" s="52"/>
      <c r="G959" s="53"/>
      <c r="H959" s="53"/>
      <c r="I959" s="53"/>
      <c r="J959" s="53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8.75" customHeight="1">
      <c r="A960" s="52"/>
      <c r="B960" s="52"/>
      <c r="C960" s="52"/>
      <c r="D960" s="52"/>
      <c r="E960" s="52"/>
      <c r="F960" s="52"/>
      <c r="G960" s="53"/>
      <c r="H960" s="53"/>
      <c r="I960" s="53"/>
      <c r="J960" s="53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8.75" customHeight="1">
      <c r="A961" s="52"/>
      <c r="B961" s="52"/>
      <c r="C961" s="52"/>
      <c r="D961" s="52"/>
      <c r="E961" s="52"/>
      <c r="F961" s="52"/>
      <c r="G961" s="53"/>
      <c r="H961" s="53"/>
      <c r="I961" s="53"/>
      <c r="J961" s="53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8.75" customHeight="1">
      <c r="A962" s="52"/>
      <c r="B962" s="52"/>
      <c r="C962" s="52"/>
      <c r="D962" s="52"/>
      <c r="E962" s="52"/>
      <c r="F962" s="52"/>
      <c r="G962" s="53"/>
      <c r="H962" s="53"/>
      <c r="I962" s="53"/>
      <c r="J962" s="53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8.75" customHeight="1">
      <c r="A963" s="52"/>
      <c r="B963" s="52"/>
      <c r="C963" s="52"/>
      <c r="D963" s="52"/>
      <c r="E963" s="52"/>
      <c r="F963" s="52"/>
      <c r="G963" s="53"/>
      <c r="H963" s="53"/>
      <c r="I963" s="53"/>
      <c r="J963" s="53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8.75" customHeight="1">
      <c r="A964" s="52"/>
      <c r="B964" s="52"/>
      <c r="C964" s="52"/>
      <c r="D964" s="52"/>
      <c r="E964" s="52"/>
      <c r="F964" s="52"/>
      <c r="G964" s="53"/>
      <c r="H964" s="53"/>
      <c r="I964" s="53"/>
      <c r="J964" s="53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8.75" customHeight="1">
      <c r="A965" s="52"/>
      <c r="B965" s="52"/>
      <c r="C965" s="52"/>
      <c r="D965" s="52"/>
      <c r="E965" s="52"/>
      <c r="F965" s="52"/>
      <c r="G965" s="53"/>
      <c r="H965" s="53"/>
      <c r="I965" s="53"/>
      <c r="J965" s="53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8.75" customHeight="1">
      <c r="A966" s="52"/>
      <c r="B966" s="52"/>
      <c r="C966" s="52"/>
      <c r="D966" s="52"/>
      <c r="E966" s="52"/>
      <c r="F966" s="52"/>
      <c r="G966" s="53"/>
      <c r="H966" s="53"/>
      <c r="I966" s="53"/>
      <c r="J966" s="53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8.75" customHeight="1">
      <c r="A967" s="52"/>
      <c r="B967" s="52"/>
      <c r="C967" s="52"/>
      <c r="D967" s="52"/>
      <c r="E967" s="52"/>
      <c r="F967" s="52"/>
      <c r="G967" s="53"/>
      <c r="H967" s="53"/>
      <c r="I967" s="53"/>
      <c r="J967" s="53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8.75" customHeight="1">
      <c r="A968" s="52"/>
      <c r="B968" s="52"/>
      <c r="C968" s="52"/>
      <c r="D968" s="52"/>
      <c r="E968" s="52"/>
      <c r="F968" s="52"/>
      <c r="G968" s="53"/>
      <c r="H968" s="53"/>
      <c r="I968" s="53"/>
      <c r="J968" s="53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8.75" customHeight="1">
      <c r="A969" s="52"/>
      <c r="B969" s="52"/>
      <c r="C969" s="52"/>
      <c r="D969" s="52"/>
      <c r="E969" s="52"/>
      <c r="F969" s="52"/>
      <c r="G969" s="53"/>
      <c r="H969" s="53"/>
      <c r="I969" s="53"/>
      <c r="J969" s="53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8.75" customHeight="1">
      <c r="A970" s="52"/>
      <c r="B970" s="52"/>
      <c r="C970" s="52"/>
      <c r="D970" s="52"/>
      <c r="E970" s="52"/>
      <c r="F970" s="52"/>
      <c r="G970" s="53"/>
      <c r="H970" s="53"/>
      <c r="I970" s="53"/>
      <c r="J970" s="53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8.75" customHeight="1">
      <c r="A971" s="52"/>
      <c r="B971" s="52"/>
      <c r="C971" s="52"/>
      <c r="D971" s="52"/>
      <c r="E971" s="52"/>
      <c r="F971" s="52"/>
      <c r="G971" s="53"/>
      <c r="H971" s="53"/>
      <c r="I971" s="53"/>
      <c r="J971" s="53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8.75" customHeight="1">
      <c r="A972" s="52"/>
      <c r="B972" s="52"/>
      <c r="C972" s="52"/>
      <c r="D972" s="52"/>
      <c r="E972" s="52"/>
      <c r="F972" s="52"/>
      <c r="G972" s="53"/>
      <c r="H972" s="53"/>
      <c r="I972" s="53"/>
      <c r="J972" s="53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8.75" customHeight="1">
      <c r="A973" s="52"/>
      <c r="B973" s="52"/>
      <c r="C973" s="52"/>
      <c r="D973" s="52"/>
      <c r="E973" s="52"/>
      <c r="F973" s="52"/>
      <c r="G973" s="53"/>
      <c r="H973" s="53"/>
      <c r="I973" s="53"/>
      <c r="J973" s="53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8.75" customHeight="1">
      <c r="A974" s="52"/>
      <c r="B974" s="52"/>
      <c r="C974" s="52"/>
      <c r="D974" s="52"/>
      <c r="E974" s="52"/>
      <c r="F974" s="52"/>
      <c r="G974" s="53"/>
      <c r="H974" s="53"/>
      <c r="I974" s="53"/>
      <c r="J974" s="53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8.75" customHeight="1">
      <c r="A975" s="52"/>
      <c r="B975" s="52"/>
      <c r="C975" s="52"/>
      <c r="D975" s="52"/>
      <c r="E975" s="52"/>
      <c r="F975" s="52"/>
      <c r="G975" s="53"/>
      <c r="H975" s="53"/>
      <c r="I975" s="53"/>
      <c r="J975" s="53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8.75" customHeight="1">
      <c r="A976" s="52"/>
      <c r="B976" s="52"/>
      <c r="C976" s="52"/>
      <c r="D976" s="52"/>
      <c r="E976" s="52"/>
      <c r="F976" s="52"/>
      <c r="G976" s="53"/>
      <c r="H976" s="53"/>
      <c r="I976" s="53"/>
      <c r="J976" s="53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8.75" customHeight="1">
      <c r="A977" s="52"/>
      <c r="B977" s="52"/>
      <c r="C977" s="52"/>
      <c r="D977" s="52"/>
      <c r="E977" s="52"/>
      <c r="F977" s="52"/>
      <c r="G977" s="53"/>
      <c r="H977" s="53"/>
      <c r="I977" s="53"/>
      <c r="J977" s="53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8.75" customHeight="1">
      <c r="A978" s="52"/>
      <c r="B978" s="52"/>
      <c r="C978" s="52"/>
      <c r="D978" s="52"/>
      <c r="E978" s="52"/>
      <c r="F978" s="52"/>
      <c r="G978" s="53"/>
      <c r="H978" s="53"/>
      <c r="I978" s="53"/>
      <c r="J978" s="53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8.75" customHeight="1">
      <c r="A979" s="52"/>
      <c r="B979" s="52"/>
      <c r="C979" s="52"/>
      <c r="D979" s="52"/>
      <c r="E979" s="52"/>
      <c r="F979" s="52"/>
      <c r="G979" s="53"/>
      <c r="H979" s="53"/>
      <c r="I979" s="53"/>
      <c r="J979" s="53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8.75" customHeight="1">
      <c r="A980" s="52"/>
      <c r="B980" s="52"/>
      <c r="C980" s="52"/>
      <c r="D980" s="52"/>
      <c r="E980" s="52"/>
      <c r="F980" s="52"/>
      <c r="G980" s="53"/>
      <c r="H980" s="53"/>
      <c r="I980" s="53"/>
      <c r="J980" s="53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8.75" customHeight="1">
      <c r="A981" s="52"/>
      <c r="B981" s="52"/>
      <c r="C981" s="52"/>
      <c r="D981" s="52"/>
      <c r="E981" s="52"/>
      <c r="F981" s="52"/>
      <c r="G981" s="53"/>
      <c r="H981" s="53"/>
      <c r="I981" s="53"/>
      <c r="J981" s="53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8.75" customHeight="1">
      <c r="A982" s="52"/>
      <c r="B982" s="52"/>
      <c r="C982" s="52"/>
      <c r="D982" s="52"/>
      <c r="E982" s="52"/>
      <c r="F982" s="52"/>
      <c r="G982" s="53"/>
      <c r="H982" s="53"/>
      <c r="I982" s="53"/>
      <c r="J982" s="53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8.75" customHeight="1">
      <c r="A983" s="52"/>
      <c r="B983" s="52"/>
      <c r="C983" s="52"/>
      <c r="D983" s="52"/>
      <c r="E983" s="52"/>
      <c r="F983" s="52"/>
      <c r="G983" s="53"/>
      <c r="H983" s="53"/>
      <c r="I983" s="53"/>
      <c r="J983" s="53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8.75" customHeight="1">
      <c r="A984" s="52"/>
      <c r="B984" s="52"/>
      <c r="C984" s="52"/>
      <c r="D984" s="52"/>
      <c r="E984" s="52"/>
      <c r="F984" s="52"/>
      <c r="G984" s="53"/>
      <c r="H984" s="53"/>
      <c r="I984" s="53"/>
      <c r="J984" s="53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8.75" customHeight="1">
      <c r="A985" s="52"/>
      <c r="B985" s="52"/>
      <c r="C985" s="52"/>
      <c r="D985" s="52"/>
      <c r="E985" s="52"/>
      <c r="F985" s="52"/>
      <c r="G985" s="53"/>
      <c r="H985" s="53"/>
      <c r="I985" s="53"/>
      <c r="J985" s="53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8.75" customHeight="1">
      <c r="A986" s="52"/>
      <c r="B986" s="52"/>
      <c r="C986" s="52"/>
      <c r="D986" s="52"/>
      <c r="E986" s="52"/>
      <c r="F986" s="52"/>
      <c r="G986" s="53"/>
      <c r="H986" s="53"/>
      <c r="I986" s="53"/>
      <c r="J986" s="53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8.75" customHeight="1">
      <c r="A987" s="52"/>
      <c r="B987" s="52"/>
      <c r="C987" s="52"/>
      <c r="D987" s="52"/>
      <c r="E987" s="52"/>
      <c r="F987" s="52"/>
      <c r="G987" s="53"/>
      <c r="H987" s="53"/>
      <c r="I987" s="53"/>
      <c r="J987" s="53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8.75" customHeight="1">
      <c r="A988" s="52"/>
      <c r="B988" s="52"/>
      <c r="C988" s="52"/>
      <c r="D988" s="52"/>
      <c r="E988" s="52"/>
      <c r="F988" s="52"/>
      <c r="G988" s="53"/>
      <c r="H988" s="53"/>
      <c r="I988" s="53"/>
      <c r="J988" s="53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8.75" customHeight="1">
      <c r="A989" s="52"/>
      <c r="B989" s="52"/>
      <c r="C989" s="52"/>
      <c r="D989" s="52"/>
      <c r="E989" s="52"/>
      <c r="F989" s="52"/>
      <c r="G989" s="53"/>
      <c r="H989" s="53"/>
      <c r="I989" s="53"/>
      <c r="J989" s="53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8.75" customHeight="1">
      <c r="A990" s="52"/>
      <c r="B990" s="52"/>
      <c r="C990" s="52"/>
      <c r="D990" s="52"/>
      <c r="E990" s="52"/>
      <c r="F990" s="52"/>
      <c r="G990" s="53"/>
      <c r="H990" s="53"/>
      <c r="I990" s="53"/>
      <c r="J990" s="53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8.75" customHeight="1">
      <c r="A991" s="52"/>
      <c r="B991" s="52"/>
      <c r="C991" s="52"/>
      <c r="D991" s="52"/>
      <c r="E991" s="52"/>
      <c r="F991" s="52"/>
      <c r="G991" s="53"/>
      <c r="H991" s="53"/>
      <c r="I991" s="53"/>
      <c r="J991" s="53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8.75" customHeight="1">
      <c r="A992" s="52"/>
      <c r="B992" s="52"/>
      <c r="C992" s="52"/>
      <c r="D992" s="52"/>
      <c r="E992" s="52"/>
      <c r="F992" s="52"/>
      <c r="G992" s="53"/>
      <c r="H992" s="53"/>
      <c r="I992" s="53"/>
      <c r="J992" s="53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8.75" customHeight="1">
      <c r="A993" s="52"/>
      <c r="B993" s="52"/>
      <c r="C993" s="52"/>
      <c r="D993" s="52"/>
      <c r="E993" s="52"/>
      <c r="F993" s="52"/>
      <c r="G993" s="53"/>
      <c r="H993" s="53"/>
      <c r="I993" s="53"/>
      <c r="J993" s="53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8.75" customHeight="1">
      <c r="A994" s="52"/>
      <c r="B994" s="52"/>
      <c r="C994" s="52"/>
      <c r="D994" s="52"/>
      <c r="E994" s="52"/>
      <c r="F994" s="52"/>
      <c r="G994" s="53"/>
      <c r="H994" s="53"/>
      <c r="I994" s="53"/>
      <c r="J994" s="53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8.75" customHeight="1">
      <c r="A995" s="52"/>
      <c r="B995" s="52"/>
      <c r="C995" s="52"/>
      <c r="D995" s="52"/>
      <c r="E995" s="52"/>
      <c r="F995" s="52"/>
      <c r="G995" s="53"/>
      <c r="H995" s="53"/>
      <c r="I995" s="53"/>
      <c r="J995" s="53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8.75" customHeight="1">
      <c r="A996" s="52"/>
      <c r="B996" s="52"/>
      <c r="C996" s="52"/>
      <c r="D996" s="52"/>
      <c r="E996" s="52"/>
      <c r="F996" s="52"/>
      <c r="G996" s="53"/>
      <c r="H996" s="53"/>
      <c r="I996" s="53"/>
      <c r="J996" s="53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8.75" customHeight="1">
      <c r="A997" s="52"/>
      <c r="B997" s="52"/>
      <c r="C997" s="52"/>
      <c r="D997" s="52"/>
      <c r="E997" s="52"/>
      <c r="F997" s="52"/>
      <c r="G997" s="53"/>
      <c r="H997" s="53"/>
      <c r="I997" s="53"/>
      <c r="J997" s="53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8.75" customHeight="1">
      <c r="A998" s="52"/>
      <c r="B998" s="52"/>
      <c r="C998" s="52"/>
      <c r="D998" s="52"/>
      <c r="E998" s="52"/>
      <c r="F998" s="52"/>
      <c r="G998" s="53"/>
      <c r="H998" s="53"/>
      <c r="I998" s="53"/>
      <c r="J998" s="53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8.75" customHeight="1">
      <c r="A999" s="52"/>
      <c r="B999" s="52"/>
      <c r="C999" s="52"/>
      <c r="D999" s="52"/>
      <c r="E999" s="52"/>
      <c r="F999" s="52"/>
      <c r="G999" s="53"/>
      <c r="H999" s="53"/>
      <c r="I999" s="53"/>
      <c r="J999" s="53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8.75" customHeight="1">
      <c r="A1000" s="52"/>
      <c r="B1000" s="52"/>
      <c r="C1000" s="52"/>
      <c r="D1000" s="52"/>
      <c r="E1000" s="52"/>
      <c r="F1000" s="52"/>
      <c r="G1000" s="53"/>
      <c r="H1000" s="53"/>
      <c r="I1000" s="53"/>
      <c r="J1000" s="53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8:R500" xr:uid="{00000000-0009-0000-0000-000004000000}">
    <sortState ref="B8:R500">
      <sortCondition descending="1" ref="R8:R500"/>
      <sortCondition descending="1" ref="N8:N500"/>
      <sortCondition descending="1" ref="J8:J500"/>
      <sortCondition descending="1" ref="Q8:Q500"/>
      <sortCondition descending="1" ref="M8:M500"/>
      <sortCondition descending="1" ref="I8:I500"/>
      <sortCondition descending="1" ref="P8:P500"/>
      <sortCondition descending="1" ref="L8:L500"/>
      <sortCondition descending="1" ref="H8:H500"/>
      <sortCondition descending="1" ref="O8:O500"/>
      <sortCondition descending="1" ref="K8:K500"/>
      <sortCondition descending="1" ref="G8:G500"/>
    </sortState>
  </autoFilter>
  <mergeCells count="11">
    <mergeCell ref="K502:L502"/>
    <mergeCell ref="M502:N502"/>
    <mergeCell ref="O502:P502"/>
    <mergeCell ref="Q502:R502"/>
    <mergeCell ref="A7:A8"/>
    <mergeCell ref="G7:J7"/>
    <mergeCell ref="K7:N7"/>
    <mergeCell ref="O7:R7"/>
    <mergeCell ref="B8:D8"/>
    <mergeCell ref="G502:H502"/>
    <mergeCell ref="I502:J502"/>
  </mergeCells>
  <printOptions horizontalCentered="1"/>
  <pageMargins left="0.32" right="0.32" top="0.55000000000000004" bottom="0.55000000000000004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A1000"/>
  <sheetViews>
    <sheetView workbookViewId="0"/>
  </sheetViews>
  <sheetFormatPr defaultColWidth="11.25" defaultRowHeight="15" customHeight="1"/>
  <cols>
    <col min="1" max="1" width="4" customWidth="1"/>
    <col min="2" max="2" width="12.625" customWidth="1"/>
    <col min="3" max="3" width="14.75" customWidth="1"/>
    <col min="4" max="4" width="18.875" customWidth="1"/>
    <col min="5" max="5" width="11.5" customWidth="1"/>
    <col min="6" max="6" width="7.125" customWidth="1"/>
    <col min="7" max="24" width="4.625" customWidth="1"/>
    <col min="25" max="27" width="9" customWidth="1"/>
  </cols>
  <sheetData>
    <row r="1" spans="1:27" ht="18.75" customHeight="1">
      <c r="A1" s="52" t="s">
        <v>152</v>
      </c>
      <c r="B1" s="52"/>
      <c r="C1" s="52"/>
      <c r="D1" s="52"/>
      <c r="E1" s="52"/>
      <c r="F1" s="52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2"/>
      <c r="Z1" s="52"/>
      <c r="AA1" s="52"/>
    </row>
    <row r="2" spans="1:27" ht="18.75" customHeight="1">
      <c r="A2" s="52" t="s">
        <v>165</v>
      </c>
      <c r="B2" s="52"/>
      <c r="C2" s="52"/>
      <c r="D2" s="52"/>
      <c r="E2" s="52"/>
      <c r="F2" s="52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2"/>
      <c r="Z2" s="52"/>
      <c r="AA2" s="52"/>
    </row>
    <row r="3" spans="1:27" ht="18.75" customHeight="1">
      <c r="A3" s="52"/>
      <c r="B3" s="52"/>
      <c r="C3" s="52"/>
      <c r="D3" s="52"/>
      <c r="E3" s="52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2"/>
      <c r="Z3" s="52"/>
      <c r="AA3" s="52"/>
    </row>
    <row r="4" spans="1:27" ht="18.75" customHeight="1">
      <c r="A4" s="52" t="s">
        <v>154</v>
      </c>
      <c r="B4" s="52"/>
      <c r="C4" s="69" t="str">
        <f>IF(ISBLANK('PARTICIPANT NAME LIST'!$B$2),"",'PARTICIPANT NAME LIST'!$B$2)</f>
        <v>SELANGOR</v>
      </c>
      <c r="D4" s="69"/>
      <c r="E4" s="69"/>
      <c r="F4" s="69"/>
      <c r="G4" s="70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2"/>
      <c r="Z4" s="52"/>
      <c r="AA4" s="52"/>
    </row>
    <row r="5" spans="1:27" ht="18.75" customHeight="1">
      <c r="A5" s="52" t="s">
        <v>155</v>
      </c>
      <c r="B5" s="52"/>
      <c r="C5" s="55" t="str">
        <f>IF(ISBLANK('PARTICIPANT NAME LIST'!$B$4),"",UPPER('PARTICIPANT NAME LIST'!$B$4))</f>
        <v>IPTA/IPTS 国立/私立大专院校</v>
      </c>
      <c r="D5" s="55"/>
      <c r="E5" s="55"/>
      <c r="F5" s="55"/>
      <c r="G5" s="71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2"/>
      <c r="Z5" s="52"/>
      <c r="AA5" s="52"/>
    </row>
    <row r="6" spans="1:27" ht="18.75" customHeight="1">
      <c r="A6" s="52"/>
      <c r="B6" s="52"/>
      <c r="C6" s="52"/>
      <c r="D6" s="52"/>
      <c r="E6" s="52"/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2"/>
      <c r="Z6" s="52"/>
      <c r="AA6" s="52"/>
    </row>
    <row r="7" spans="1:27" ht="18.75" customHeight="1">
      <c r="A7" s="310" t="s">
        <v>21</v>
      </c>
      <c r="B7" s="72"/>
      <c r="C7" s="73"/>
      <c r="D7" s="74"/>
      <c r="E7" s="59" t="s">
        <v>156</v>
      </c>
      <c r="F7" s="74"/>
      <c r="G7" s="316" t="s">
        <v>157</v>
      </c>
      <c r="H7" s="235"/>
      <c r="I7" s="235"/>
      <c r="J7" s="235"/>
      <c r="K7" s="235"/>
      <c r="L7" s="309"/>
      <c r="M7" s="316" t="s">
        <v>158</v>
      </c>
      <c r="N7" s="235"/>
      <c r="O7" s="235"/>
      <c r="P7" s="235"/>
      <c r="Q7" s="235"/>
      <c r="R7" s="309"/>
      <c r="S7" s="316" t="s">
        <v>159</v>
      </c>
      <c r="T7" s="235"/>
      <c r="U7" s="235"/>
      <c r="V7" s="235"/>
      <c r="W7" s="235"/>
      <c r="X7" s="309"/>
      <c r="Y7" s="52"/>
      <c r="Z7" s="52"/>
      <c r="AA7" s="52"/>
    </row>
    <row r="8" spans="1:27" ht="18.75" customHeight="1">
      <c r="A8" s="311"/>
      <c r="B8" s="317" t="s">
        <v>160</v>
      </c>
      <c r="C8" s="314"/>
      <c r="D8" s="315"/>
      <c r="E8" s="60"/>
      <c r="F8" s="75" t="s">
        <v>30</v>
      </c>
      <c r="G8" s="62" t="s">
        <v>166</v>
      </c>
      <c r="H8" s="62" t="s">
        <v>167</v>
      </c>
      <c r="I8" s="62" t="s">
        <v>168</v>
      </c>
      <c r="J8" s="62" t="s">
        <v>169</v>
      </c>
      <c r="K8" s="62" t="s">
        <v>170</v>
      </c>
      <c r="L8" s="62" t="s">
        <v>171</v>
      </c>
      <c r="M8" s="62" t="s">
        <v>166</v>
      </c>
      <c r="N8" s="62" t="s">
        <v>167</v>
      </c>
      <c r="O8" s="62" t="s">
        <v>168</v>
      </c>
      <c r="P8" s="62" t="s">
        <v>169</v>
      </c>
      <c r="Q8" s="62" t="s">
        <v>170</v>
      </c>
      <c r="R8" s="62" t="s">
        <v>171</v>
      </c>
      <c r="S8" s="62" t="s">
        <v>166</v>
      </c>
      <c r="T8" s="62" t="s">
        <v>167</v>
      </c>
      <c r="U8" s="62" t="s">
        <v>168</v>
      </c>
      <c r="V8" s="62" t="s">
        <v>169</v>
      </c>
      <c r="W8" s="62" t="s">
        <v>170</v>
      </c>
      <c r="X8" s="62" t="s">
        <v>171</v>
      </c>
      <c r="Y8" s="52"/>
      <c r="Z8" s="52"/>
      <c r="AA8" s="52"/>
    </row>
    <row r="9" spans="1:27" ht="20.25" customHeight="1">
      <c r="A9" s="63" t="str">
        <f>IF(OR(ISBLANK('PARTICIPANT NAME LIST'!$B9),'PARTICIPANT NAME LIST'!$G9=3,'PARTICIPANT NAME LIST'!$G9=4,'PARTICIPANT NAME LIST'!$G9=5,'PARTICIPANT NAME LIST'!$G9=6),"",COUNTA('PARTICIPANT NAME LIST'!$B$9:$B9)-COUNTIFS('PARTICIPANT NAME LIST'!$G$9:$G9,"&gt;=3",'PARTICIPANT NAME LIST'!$G$9:$G9,"&lt;=6"))</f>
        <v/>
      </c>
      <c r="B9" s="64" t="str">
        <f>IF(OR(ISBLANK('PARTICIPANT NAME LIST'!$B9),'PARTICIPANT NAME LIST'!$G9=3,'PARTICIPANT NAME LIST'!$G9=4,'PARTICIPANT NAME LIST'!$G9=5,'PARTICIPANT NAME LIST'!$G9=6),"",UPPER('PARTICIPANT NAME LIST'!$B9))</f>
        <v/>
      </c>
      <c r="C9" s="55"/>
      <c r="D9" s="65"/>
      <c r="E9" s="66" t="str">
        <f>IF(OR(ISBLANK('PARTICIPANT NAME LIST'!$B9),'PARTICIPANT NAME LIST'!$G9=3,'PARTICIPANT NAME LIST'!$G9=4,'PARTICIPANT NAME LIST'!$G9=5,'PARTICIPANT NAME LIST'!$G9=6),"",'PARTICIPANT NAME LIST'!$F9)</f>
        <v/>
      </c>
      <c r="F9" s="67" t="str">
        <f>IF(OR(ISBLANK('PARTICIPANT NAME LIST'!$B9),'PARTICIPANT NAME LIST'!$G9=3,'PARTICIPANT NAME LIST'!$G9=4,'PARTICIPANT NAME LIST'!$G9=5,'PARTICIPANT NAME LIST'!$G9=6),"",UPPER('PARTICIPANT NAME LIST'!$H9))</f>
        <v/>
      </c>
      <c r="G9" s="68" t="e">
        <f>IF(AND('PARTICIPANT NAME LIST'!$G9=7,'PARTICIPANT NAME LIST'!#REF!="C"),"ü","")</f>
        <v>#REF!</v>
      </c>
      <c r="H9" s="68" t="e">
        <f>IF(AND('PARTICIPANT NAME LIST'!$G9=8,'PARTICIPANT NAME LIST'!#REF!="C"),"ü","")</f>
        <v>#REF!</v>
      </c>
      <c r="I9" s="68" t="e">
        <f>IF(AND('PARTICIPANT NAME LIST'!$G9=9,'PARTICIPANT NAME LIST'!#REF!="C"),"ü","")</f>
        <v>#REF!</v>
      </c>
      <c r="J9" s="68" t="e">
        <f>IF(AND('PARTICIPANT NAME LIST'!$G9=10,'PARTICIPANT NAME LIST'!#REF!="C"),"ü","")</f>
        <v>#REF!</v>
      </c>
      <c r="K9" s="68" t="e">
        <f>IF(AND('PARTICIPANT NAME LIST'!$G9=11,'PARTICIPANT NAME LIST'!#REF!="C"),"ü","")</f>
        <v>#REF!</v>
      </c>
      <c r="L9" s="68" t="e">
        <f>IF(AND('PARTICIPANT NAME LIST'!$G9=12,'PARTICIPANT NAME LIST'!#REF!="C"),"ü","")</f>
        <v>#REF!</v>
      </c>
      <c r="M9" s="68" t="e">
        <f>IF(AND('PARTICIPANT NAME LIST'!$G9=7,'PARTICIPANT NAME LIST'!#REF!="E"),"ü","")</f>
        <v>#REF!</v>
      </c>
      <c r="N9" s="68" t="e">
        <f>IF(AND('PARTICIPANT NAME LIST'!$G9=8,'PARTICIPANT NAME LIST'!#REF!="E"),"ü","")</f>
        <v>#REF!</v>
      </c>
      <c r="O9" s="68" t="e">
        <f>IF(AND('PARTICIPANT NAME LIST'!$G9=9,'PARTICIPANT NAME LIST'!#REF!="E"),"ü","")</f>
        <v>#REF!</v>
      </c>
      <c r="P9" s="68" t="e">
        <f>IF(AND('PARTICIPANT NAME LIST'!$G9=10,'PARTICIPANT NAME LIST'!#REF!="E"),"ü","")</f>
        <v>#REF!</v>
      </c>
      <c r="Q9" s="68" t="e">
        <f>IF(AND('PARTICIPANT NAME LIST'!$G9=11,'PARTICIPANT NAME LIST'!#REF!="E"),"ü","")</f>
        <v>#REF!</v>
      </c>
      <c r="R9" s="68" t="e">
        <f>IF(AND('PARTICIPANT NAME LIST'!$G9=12,'PARTICIPANT NAME LIST'!#REF!="E"),"ü","")</f>
        <v>#REF!</v>
      </c>
      <c r="S9" s="68" t="e">
        <f>IF(AND('PARTICIPANT NAME LIST'!$G9=7,'PARTICIPANT NAME LIST'!#REF!="M"),"ü","")</f>
        <v>#REF!</v>
      </c>
      <c r="T9" s="68" t="e">
        <f>IF(AND('PARTICIPANT NAME LIST'!$G9=8,'PARTICIPANT NAME LIST'!#REF!="M"),"ü","")</f>
        <v>#REF!</v>
      </c>
      <c r="U9" s="68" t="e">
        <f>IF(AND('PARTICIPANT NAME LIST'!$G9=9,'PARTICIPANT NAME LIST'!#REF!="M"),"ü","")</f>
        <v>#REF!</v>
      </c>
      <c r="V9" s="68" t="e">
        <f>IF(AND('PARTICIPANT NAME LIST'!$G9=10,'PARTICIPANT NAME LIST'!#REF!="M"),"ü","")</f>
        <v>#REF!</v>
      </c>
      <c r="W9" s="68" t="e">
        <f>IF(AND('PARTICIPANT NAME LIST'!$G9=11,'PARTICIPANT NAME LIST'!#REF!="M"),"ü","")</f>
        <v>#REF!</v>
      </c>
      <c r="X9" s="68" t="e">
        <f>IF(AND('PARTICIPANT NAME LIST'!$G9=12,'PARTICIPANT NAME LIST'!#REF!="M"),"ü","")</f>
        <v>#REF!</v>
      </c>
      <c r="Y9" s="52"/>
      <c r="Z9" s="52"/>
      <c r="AA9" s="52"/>
    </row>
    <row r="10" spans="1:27" ht="20.25" customHeight="1">
      <c r="A10" s="63" t="str">
        <f>IF(OR(ISBLANK('PARTICIPANT NAME LIST'!$B10),'PARTICIPANT NAME LIST'!$G10=3,'PARTICIPANT NAME LIST'!$G10=4,'PARTICIPANT NAME LIST'!$G10=5,'PARTICIPANT NAME LIST'!$G10=6),"",COUNTA('PARTICIPANT NAME LIST'!$B$9:$B10)-COUNTIFS('PARTICIPANT NAME LIST'!$G$9:$G10,"&gt;=3",'PARTICIPANT NAME LIST'!$G$9:$G10,"&lt;=6"))</f>
        <v/>
      </c>
      <c r="B10" s="64" t="str">
        <f>IF(OR(ISBLANK('PARTICIPANT NAME LIST'!$B10),'PARTICIPANT NAME LIST'!$G10=3,'PARTICIPANT NAME LIST'!$G10=4,'PARTICIPANT NAME LIST'!$G10=5,'PARTICIPANT NAME LIST'!$G10=6),"",UPPER('PARTICIPANT NAME LIST'!$B10))</f>
        <v/>
      </c>
      <c r="C10" s="55"/>
      <c r="D10" s="65"/>
      <c r="E10" s="66" t="str">
        <f>IF(OR(ISBLANK('PARTICIPANT NAME LIST'!$B10),'PARTICIPANT NAME LIST'!$G10=3,'PARTICIPANT NAME LIST'!$G10=4,'PARTICIPANT NAME LIST'!$G10=5,'PARTICIPANT NAME LIST'!$G10=6),"",'PARTICIPANT NAME LIST'!$F10)</f>
        <v/>
      </c>
      <c r="F10" s="67" t="str">
        <f>IF(OR(ISBLANK('PARTICIPANT NAME LIST'!$B10),'PARTICIPANT NAME LIST'!$G10=3,'PARTICIPANT NAME LIST'!$G10=4,'PARTICIPANT NAME LIST'!$G10=5,'PARTICIPANT NAME LIST'!$G10=6),"",UPPER('PARTICIPANT NAME LIST'!$H10))</f>
        <v/>
      </c>
      <c r="G10" s="68" t="e">
        <f>IF(AND('PARTICIPANT NAME LIST'!$G10=7,'PARTICIPANT NAME LIST'!#REF!="C"),"ü","")</f>
        <v>#REF!</v>
      </c>
      <c r="H10" s="68" t="e">
        <f>IF(AND('PARTICIPANT NAME LIST'!$G10=8,'PARTICIPANT NAME LIST'!#REF!="C"),"ü","")</f>
        <v>#REF!</v>
      </c>
      <c r="I10" s="68" t="e">
        <f>IF(AND('PARTICIPANT NAME LIST'!$G10=9,'PARTICIPANT NAME LIST'!#REF!="C"),"ü","")</f>
        <v>#REF!</v>
      </c>
      <c r="J10" s="68" t="e">
        <f>IF(AND('PARTICIPANT NAME LIST'!$G10=10,'PARTICIPANT NAME LIST'!#REF!="C"),"ü","")</f>
        <v>#REF!</v>
      </c>
      <c r="K10" s="68" t="e">
        <f>IF(AND('PARTICIPANT NAME LIST'!$G10=11,'PARTICIPANT NAME LIST'!#REF!="C"),"ü","")</f>
        <v>#REF!</v>
      </c>
      <c r="L10" s="68" t="e">
        <f>IF(AND('PARTICIPANT NAME LIST'!$G10=12,'PARTICIPANT NAME LIST'!#REF!="C"),"ü","")</f>
        <v>#REF!</v>
      </c>
      <c r="M10" s="68" t="e">
        <f>IF(AND('PARTICIPANT NAME LIST'!$G10=7,'PARTICIPANT NAME LIST'!#REF!="E"),"ü","")</f>
        <v>#REF!</v>
      </c>
      <c r="N10" s="68" t="e">
        <f>IF(AND('PARTICIPANT NAME LIST'!$G10=8,'PARTICIPANT NAME LIST'!#REF!="E"),"ü","")</f>
        <v>#REF!</v>
      </c>
      <c r="O10" s="68" t="e">
        <f>IF(AND('PARTICIPANT NAME LIST'!$G10=9,'PARTICIPANT NAME LIST'!#REF!="E"),"ü","")</f>
        <v>#REF!</v>
      </c>
      <c r="P10" s="68" t="e">
        <f>IF(AND('PARTICIPANT NAME LIST'!$G10=10,'PARTICIPANT NAME LIST'!#REF!="E"),"ü","")</f>
        <v>#REF!</v>
      </c>
      <c r="Q10" s="68" t="e">
        <f>IF(AND('PARTICIPANT NAME LIST'!$G10=11,'PARTICIPANT NAME LIST'!#REF!="E"),"ü","")</f>
        <v>#REF!</v>
      </c>
      <c r="R10" s="68" t="e">
        <f>IF(AND('PARTICIPANT NAME LIST'!$G10=12,'PARTICIPANT NAME LIST'!#REF!="E"),"ü","")</f>
        <v>#REF!</v>
      </c>
      <c r="S10" s="68" t="e">
        <f>IF(AND('PARTICIPANT NAME LIST'!$G10=7,'PARTICIPANT NAME LIST'!#REF!="M"),"ü","")</f>
        <v>#REF!</v>
      </c>
      <c r="T10" s="68" t="e">
        <f>IF(AND('PARTICIPANT NAME LIST'!$G10=8,'PARTICIPANT NAME LIST'!#REF!="M"),"ü","")</f>
        <v>#REF!</v>
      </c>
      <c r="U10" s="68" t="e">
        <f>IF(AND('PARTICIPANT NAME LIST'!$G10=9,'PARTICIPANT NAME LIST'!#REF!="M"),"ü","")</f>
        <v>#REF!</v>
      </c>
      <c r="V10" s="68" t="e">
        <f>IF(AND('PARTICIPANT NAME LIST'!$G10=10,'PARTICIPANT NAME LIST'!#REF!="M"),"ü","")</f>
        <v>#REF!</v>
      </c>
      <c r="W10" s="68" t="e">
        <f>IF(AND('PARTICIPANT NAME LIST'!$G10=11,'PARTICIPANT NAME LIST'!#REF!="M"),"ü","")</f>
        <v>#REF!</v>
      </c>
      <c r="X10" s="68" t="e">
        <f>IF(AND('PARTICIPANT NAME LIST'!$G10=12,'PARTICIPANT NAME LIST'!#REF!="M"),"ü","")</f>
        <v>#REF!</v>
      </c>
      <c r="Y10" s="52"/>
      <c r="Z10" s="52"/>
      <c r="AA10" s="52"/>
    </row>
    <row r="11" spans="1:27" ht="20.25" customHeight="1">
      <c r="A11" s="63" t="str">
        <f>IF(OR(ISBLANK('PARTICIPANT NAME LIST'!$B11),'PARTICIPANT NAME LIST'!$G11=3,'PARTICIPANT NAME LIST'!$G11=4,'PARTICIPANT NAME LIST'!$G11=5,'PARTICIPANT NAME LIST'!$G11=6),"",COUNTA('PARTICIPANT NAME LIST'!$B$9:$B11)-COUNTIFS('PARTICIPANT NAME LIST'!$G$9:$G11,"&gt;=3",'PARTICIPANT NAME LIST'!$G$9:$G11,"&lt;=6"))</f>
        <v/>
      </c>
      <c r="B11" s="64" t="str">
        <f>IF(OR(ISBLANK('PARTICIPANT NAME LIST'!$B11),'PARTICIPANT NAME LIST'!$G11=3,'PARTICIPANT NAME LIST'!$G11=4,'PARTICIPANT NAME LIST'!$G11=5,'PARTICIPANT NAME LIST'!$G11=6),"",UPPER('PARTICIPANT NAME LIST'!$B11))</f>
        <v/>
      </c>
      <c r="C11" s="55"/>
      <c r="D11" s="65"/>
      <c r="E11" s="66" t="str">
        <f>IF(OR(ISBLANK('PARTICIPANT NAME LIST'!$B11),'PARTICIPANT NAME LIST'!$G11=3,'PARTICIPANT NAME LIST'!$G11=4,'PARTICIPANT NAME LIST'!$G11=5,'PARTICIPANT NAME LIST'!$G11=6),"",'PARTICIPANT NAME LIST'!$F11)</f>
        <v/>
      </c>
      <c r="F11" s="67" t="str">
        <f>IF(OR(ISBLANK('PARTICIPANT NAME LIST'!$B11),'PARTICIPANT NAME LIST'!$G11=3,'PARTICIPANT NAME LIST'!$G11=4,'PARTICIPANT NAME LIST'!$G11=5,'PARTICIPANT NAME LIST'!$G11=6),"",UPPER('PARTICIPANT NAME LIST'!$H11))</f>
        <v/>
      </c>
      <c r="G11" s="68" t="e">
        <f>IF(AND('PARTICIPANT NAME LIST'!$G11=7,'PARTICIPANT NAME LIST'!#REF!="C"),"ü","")</f>
        <v>#REF!</v>
      </c>
      <c r="H11" s="68" t="e">
        <f>IF(AND('PARTICIPANT NAME LIST'!$G11=8,'PARTICIPANT NAME LIST'!#REF!="C"),"ü","")</f>
        <v>#REF!</v>
      </c>
      <c r="I11" s="68" t="e">
        <f>IF(AND('PARTICIPANT NAME LIST'!$G11=9,'PARTICIPANT NAME LIST'!#REF!="C"),"ü","")</f>
        <v>#REF!</v>
      </c>
      <c r="J11" s="68" t="e">
        <f>IF(AND('PARTICIPANT NAME LIST'!$G11=10,'PARTICIPANT NAME LIST'!#REF!="C"),"ü","")</f>
        <v>#REF!</v>
      </c>
      <c r="K11" s="68" t="e">
        <f>IF(AND('PARTICIPANT NAME LIST'!$G11=11,'PARTICIPANT NAME LIST'!#REF!="C"),"ü","")</f>
        <v>#REF!</v>
      </c>
      <c r="L11" s="68" t="e">
        <f>IF(AND('PARTICIPANT NAME LIST'!$G11=12,'PARTICIPANT NAME LIST'!#REF!="C"),"ü","")</f>
        <v>#REF!</v>
      </c>
      <c r="M11" s="68" t="e">
        <f>IF(AND('PARTICIPANT NAME LIST'!$G11=7,'PARTICIPANT NAME LIST'!#REF!="E"),"ü","")</f>
        <v>#REF!</v>
      </c>
      <c r="N11" s="68" t="e">
        <f>IF(AND('PARTICIPANT NAME LIST'!$G11=8,'PARTICIPANT NAME LIST'!#REF!="E"),"ü","")</f>
        <v>#REF!</v>
      </c>
      <c r="O11" s="68" t="e">
        <f>IF(AND('PARTICIPANT NAME LIST'!$G11=9,'PARTICIPANT NAME LIST'!#REF!="E"),"ü","")</f>
        <v>#REF!</v>
      </c>
      <c r="P11" s="68" t="e">
        <f>IF(AND('PARTICIPANT NAME LIST'!$G11=10,'PARTICIPANT NAME LIST'!#REF!="E"),"ü","")</f>
        <v>#REF!</v>
      </c>
      <c r="Q11" s="68" t="e">
        <f>IF(AND('PARTICIPANT NAME LIST'!$G11=11,'PARTICIPANT NAME LIST'!#REF!="E"),"ü","")</f>
        <v>#REF!</v>
      </c>
      <c r="R11" s="68" t="e">
        <f>IF(AND('PARTICIPANT NAME LIST'!$G11=12,'PARTICIPANT NAME LIST'!#REF!="E"),"ü","")</f>
        <v>#REF!</v>
      </c>
      <c r="S11" s="68" t="e">
        <f>IF(AND('PARTICIPANT NAME LIST'!$G11=7,'PARTICIPANT NAME LIST'!#REF!="M"),"ü","")</f>
        <v>#REF!</v>
      </c>
      <c r="T11" s="68" t="e">
        <f>IF(AND('PARTICIPANT NAME LIST'!$G11=8,'PARTICIPANT NAME LIST'!#REF!="M"),"ü","")</f>
        <v>#REF!</v>
      </c>
      <c r="U11" s="68" t="e">
        <f>IF(AND('PARTICIPANT NAME LIST'!$G11=9,'PARTICIPANT NAME LIST'!#REF!="M"),"ü","")</f>
        <v>#REF!</v>
      </c>
      <c r="V11" s="68" t="e">
        <f>IF(AND('PARTICIPANT NAME LIST'!$G11=10,'PARTICIPANT NAME LIST'!#REF!="M"),"ü","")</f>
        <v>#REF!</v>
      </c>
      <c r="W11" s="68" t="e">
        <f>IF(AND('PARTICIPANT NAME LIST'!$G11=11,'PARTICIPANT NAME LIST'!#REF!="M"),"ü","")</f>
        <v>#REF!</v>
      </c>
      <c r="X11" s="68" t="e">
        <f>IF(AND('PARTICIPANT NAME LIST'!$G11=12,'PARTICIPANT NAME LIST'!#REF!="M"),"ü","")</f>
        <v>#REF!</v>
      </c>
      <c r="Y11" s="52"/>
      <c r="Z11" s="52"/>
      <c r="AA11" s="81"/>
    </row>
    <row r="12" spans="1:27" ht="20.25" customHeight="1">
      <c r="A12" s="63" t="str">
        <f>IF(OR(ISBLANK('PARTICIPANT NAME LIST'!$B12),'PARTICIPANT NAME LIST'!$G12=3,'PARTICIPANT NAME LIST'!$G12=4,'PARTICIPANT NAME LIST'!$G12=5,'PARTICIPANT NAME LIST'!$G12=6),"",COUNTA('PARTICIPANT NAME LIST'!$B$9:$B12)-COUNTIFS('PARTICIPANT NAME LIST'!$G$9:$G12,"&gt;=3",'PARTICIPANT NAME LIST'!$G$9:$G12,"&lt;=6"))</f>
        <v/>
      </c>
      <c r="B12" s="64" t="str">
        <f>IF(OR(ISBLANK('PARTICIPANT NAME LIST'!$B12),'PARTICIPANT NAME LIST'!$G12=3,'PARTICIPANT NAME LIST'!$G12=4,'PARTICIPANT NAME LIST'!$G12=5,'PARTICIPANT NAME LIST'!$G12=6),"",UPPER('PARTICIPANT NAME LIST'!$B12))</f>
        <v/>
      </c>
      <c r="C12" s="55"/>
      <c r="D12" s="65"/>
      <c r="E12" s="66" t="str">
        <f>IF(OR(ISBLANK('PARTICIPANT NAME LIST'!$B12),'PARTICIPANT NAME LIST'!$G12=3,'PARTICIPANT NAME LIST'!$G12=4,'PARTICIPANT NAME LIST'!$G12=5,'PARTICIPANT NAME LIST'!$G12=6),"",'PARTICIPANT NAME LIST'!$F12)</f>
        <v/>
      </c>
      <c r="F12" s="67" t="str">
        <f>IF(OR(ISBLANK('PARTICIPANT NAME LIST'!$B12),'PARTICIPANT NAME LIST'!$G12=3,'PARTICIPANT NAME LIST'!$G12=4,'PARTICIPANT NAME LIST'!$G12=5,'PARTICIPANT NAME LIST'!$G12=6),"",UPPER('PARTICIPANT NAME LIST'!$H12))</f>
        <v/>
      </c>
      <c r="G12" s="68" t="e">
        <f>IF(AND('PARTICIPANT NAME LIST'!$G12=7,'PARTICIPANT NAME LIST'!#REF!="C"),"ü","")</f>
        <v>#REF!</v>
      </c>
      <c r="H12" s="68" t="e">
        <f>IF(AND('PARTICIPANT NAME LIST'!$G12=8,'PARTICIPANT NAME LIST'!#REF!="C"),"ü","")</f>
        <v>#REF!</v>
      </c>
      <c r="I12" s="68" t="e">
        <f>IF(AND('PARTICIPANT NAME LIST'!$G12=9,'PARTICIPANT NAME LIST'!#REF!="C"),"ü","")</f>
        <v>#REF!</v>
      </c>
      <c r="J12" s="68" t="e">
        <f>IF(AND('PARTICIPANT NAME LIST'!$G12=10,'PARTICIPANT NAME LIST'!#REF!="C"),"ü","")</f>
        <v>#REF!</v>
      </c>
      <c r="K12" s="68" t="e">
        <f>IF(AND('PARTICIPANT NAME LIST'!$G12=11,'PARTICIPANT NAME LIST'!#REF!="C"),"ü","")</f>
        <v>#REF!</v>
      </c>
      <c r="L12" s="68" t="e">
        <f>IF(AND('PARTICIPANT NAME LIST'!$G12=12,'PARTICIPANT NAME LIST'!#REF!="C"),"ü","")</f>
        <v>#REF!</v>
      </c>
      <c r="M12" s="68" t="e">
        <f>IF(AND('PARTICIPANT NAME LIST'!$G12=7,'PARTICIPANT NAME LIST'!#REF!="E"),"ü","")</f>
        <v>#REF!</v>
      </c>
      <c r="N12" s="68" t="e">
        <f>IF(AND('PARTICIPANT NAME LIST'!$G12=8,'PARTICIPANT NAME LIST'!#REF!="E"),"ü","")</f>
        <v>#REF!</v>
      </c>
      <c r="O12" s="68" t="e">
        <f>IF(AND('PARTICIPANT NAME LIST'!$G12=9,'PARTICIPANT NAME LIST'!#REF!="E"),"ü","")</f>
        <v>#REF!</v>
      </c>
      <c r="P12" s="68" t="e">
        <f>IF(AND('PARTICIPANT NAME LIST'!$G12=10,'PARTICIPANT NAME LIST'!#REF!="E"),"ü","")</f>
        <v>#REF!</v>
      </c>
      <c r="Q12" s="68" t="e">
        <f>IF(AND('PARTICIPANT NAME LIST'!$G12=11,'PARTICIPANT NAME LIST'!#REF!="E"),"ü","")</f>
        <v>#REF!</v>
      </c>
      <c r="R12" s="68" t="e">
        <f>IF(AND('PARTICIPANT NAME LIST'!$G12=12,'PARTICIPANT NAME LIST'!#REF!="E"),"ü","")</f>
        <v>#REF!</v>
      </c>
      <c r="S12" s="68" t="e">
        <f>IF(AND('PARTICIPANT NAME LIST'!$G12=7,'PARTICIPANT NAME LIST'!#REF!="M"),"ü","")</f>
        <v>#REF!</v>
      </c>
      <c r="T12" s="68" t="e">
        <f>IF(AND('PARTICIPANT NAME LIST'!$G12=8,'PARTICIPANT NAME LIST'!#REF!="M"),"ü","")</f>
        <v>#REF!</v>
      </c>
      <c r="U12" s="68" t="e">
        <f>IF(AND('PARTICIPANT NAME LIST'!$G12=9,'PARTICIPANT NAME LIST'!#REF!="M"),"ü","")</f>
        <v>#REF!</v>
      </c>
      <c r="V12" s="68" t="e">
        <f>IF(AND('PARTICIPANT NAME LIST'!$G12=10,'PARTICIPANT NAME LIST'!#REF!="M"),"ü","")</f>
        <v>#REF!</v>
      </c>
      <c r="W12" s="68" t="e">
        <f>IF(AND('PARTICIPANT NAME LIST'!$G12=11,'PARTICIPANT NAME LIST'!#REF!="M"),"ü","")</f>
        <v>#REF!</v>
      </c>
      <c r="X12" s="68" t="e">
        <f>IF(AND('PARTICIPANT NAME LIST'!$G12=12,'PARTICIPANT NAME LIST'!#REF!="M"),"ü","")</f>
        <v>#REF!</v>
      </c>
      <c r="Y12" s="52"/>
      <c r="Z12" s="52"/>
      <c r="AA12" s="52"/>
    </row>
    <row r="13" spans="1:27" ht="20.25" customHeight="1">
      <c r="A13" s="63" t="str">
        <f>IF(OR(ISBLANK('PARTICIPANT NAME LIST'!$B13),'PARTICIPANT NAME LIST'!$G13=3,'PARTICIPANT NAME LIST'!$G13=4,'PARTICIPANT NAME LIST'!$G13=5,'PARTICIPANT NAME LIST'!$G13=6),"",COUNTA('PARTICIPANT NAME LIST'!$B$9:$B13)-COUNTIFS('PARTICIPANT NAME LIST'!$G$9:$G13,"&gt;=3",'PARTICIPANT NAME LIST'!$G$9:$G13,"&lt;=6"))</f>
        <v/>
      </c>
      <c r="B13" s="64" t="str">
        <f>IF(OR(ISBLANK('PARTICIPANT NAME LIST'!$B13),'PARTICIPANT NAME LIST'!$G13=3,'PARTICIPANT NAME LIST'!$G13=4,'PARTICIPANT NAME LIST'!$G13=5,'PARTICIPANT NAME LIST'!$G13=6),"",UPPER('PARTICIPANT NAME LIST'!$B13))</f>
        <v/>
      </c>
      <c r="C13" s="55"/>
      <c r="D13" s="65"/>
      <c r="E13" s="66" t="str">
        <f>IF(OR(ISBLANK('PARTICIPANT NAME LIST'!$B13),'PARTICIPANT NAME LIST'!$G13=3,'PARTICIPANT NAME LIST'!$G13=4,'PARTICIPANT NAME LIST'!$G13=5,'PARTICIPANT NAME LIST'!$G13=6),"",'PARTICIPANT NAME LIST'!$F13)</f>
        <v/>
      </c>
      <c r="F13" s="67" t="str">
        <f>IF(OR(ISBLANK('PARTICIPANT NAME LIST'!$B13),'PARTICIPANT NAME LIST'!$G13=3,'PARTICIPANT NAME LIST'!$G13=4,'PARTICIPANT NAME LIST'!$G13=5,'PARTICIPANT NAME LIST'!$G13=6),"",UPPER('PARTICIPANT NAME LIST'!$H13))</f>
        <v/>
      </c>
      <c r="G13" s="68" t="e">
        <f>IF(AND('PARTICIPANT NAME LIST'!$G13=7,'PARTICIPANT NAME LIST'!#REF!="C"),"ü","")</f>
        <v>#REF!</v>
      </c>
      <c r="H13" s="68" t="e">
        <f>IF(AND('PARTICIPANT NAME LIST'!$G13=8,'PARTICIPANT NAME LIST'!#REF!="C"),"ü","")</f>
        <v>#REF!</v>
      </c>
      <c r="I13" s="68" t="e">
        <f>IF(AND('PARTICIPANT NAME LIST'!$G13=9,'PARTICIPANT NAME LIST'!#REF!="C"),"ü","")</f>
        <v>#REF!</v>
      </c>
      <c r="J13" s="68" t="e">
        <f>IF(AND('PARTICIPANT NAME LIST'!$G13=10,'PARTICIPANT NAME LIST'!#REF!="C"),"ü","")</f>
        <v>#REF!</v>
      </c>
      <c r="K13" s="68" t="e">
        <f>IF(AND('PARTICIPANT NAME LIST'!$G13=11,'PARTICIPANT NAME LIST'!#REF!="C"),"ü","")</f>
        <v>#REF!</v>
      </c>
      <c r="L13" s="68" t="e">
        <f>IF(AND('PARTICIPANT NAME LIST'!$G13=12,'PARTICIPANT NAME LIST'!#REF!="C"),"ü","")</f>
        <v>#REF!</v>
      </c>
      <c r="M13" s="68" t="e">
        <f>IF(AND('PARTICIPANT NAME LIST'!$G13=7,'PARTICIPANT NAME LIST'!#REF!="E"),"ü","")</f>
        <v>#REF!</v>
      </c>
      <c r="N13" s="68" t="e">
        <f>IF(AND('PARTICIPANT NAME LIST'!$G13=8,'PARTICIPANT NAME LIST'!#REF!="E"),"ü","")</f>
        <v>#REF!</v>
      </c>
      <c r="O13" s="68" t="e">
        <f>IF(AND('PARTICIPANT NAME LIST'!$G13=9,'PARTICIPANT NAME LIST'!#REF!="E"),"ü","")</f>
        <v>#REF!</v>
      </c>
      <c r="P13" s="68" t="e">
        <f>IF(AND('PARTICIPANT NAME LIST'!$G13=10,'PARTICIPANT NAME LIST'!#REF!="E"),"ü","")</f>
        <v>#REF!</v>
      </c>
      <c r="Q13" s="68" t="e">
        <f>IF(AND('PARTICIPANT NAME LIST'!$G13=11,'PARTICIPANT NAME LIST'!#REF!="E"),"ü","")</f>
        <v>#REF!</v>
      </c>
      <c r="R13" s="68" t="e">
        <f>IF(AND('PARTICIPANT NAME LIST'!$G13=12,'PARTICIPANT NAME LIST'!#REF!="E"),"ü","")</f>
        <v>#REF!</v>
      </c>
      <c r="S13" s="68" t="e">
        <f>IF(AND('PARTICIPANT NAME LIST'!$G13=7,'PARTICIPANT NAME LIST'!#REF!="M"),"ü","")</f>
        <v>#REF!</v>
      </c>
      <c r="T13" s="68" t="e">
        <f>IF(AND('PARTICIPANT NAME LIST'!$G13=8,'PARTICIPANT NAME LIST'!#REF!="M"),"ü","")</f>
        <v>#REF!</v>
      </c>
      <c r="U13" s="68" t="e">
        <f>IF(AND('PARTICIPANT NAME LIST'!$G13=9,'PARTICIPANT NAME LIST'!#REF!="M"),"ü","")</f>
        <v>#REF!</v>
      </c>
      <c r="V13" s="68" t="e">
        <f>IF(AND('PARTICIPANT NAME LIST'!$G13=10,'PARTICIPANT NAME LIST'!#REF!="M"),"ü","")</f>
        <v>#REF!</v>
      </c>
      <c r="W13" s="68" t="e">
        <f>IF(AND('PARTICIPANT NAME LIST'!$G13=11,'PARTICIPANT NAME LIST'!#REF!="M"),"ü","")</f>
        <v>#REF!</v>
      </c>
      <c r="X13" s="68" t="e">
        <f>IF(AND('PARTICIPANT NAME LIST'!$G13=12,'PARTICIPANT NAME LIST'!#REF!="M"),"ü","")</f>
        <v>#REF!</v>
      </c>
      <c r="Y13" s="52"/>
      <c r="Z13" s="52"/>
      <c r="AA13" s="52"/>
    </row>
    <row r="14" spans="1:27" ht="20.25" customHeight="1">
      <c r="A14" s="63" t="str">
        <f>IF(OR(ISBLANK('PARTICIPANT NAME LIST'!$B14),'PARTICIPANT NAME LIST'!$G14=3,'PARTICIPANT NAME LIST'!$G14=4,'PARTICIPANT NAME LIST'!$G14=5,'PARTICIPANT NAME LIST'!$G14=6),"",COUNTA('PARTICIPANT NAME LIST'!$B$9:$B14)-COUNTIFS('PARTICIPANT NAME LIST'!$G$9:$G14,"&gt;=3",'PARTICIPANT NAME LIST'!$G$9:$G14,"&lt;=6"))</f>
        <v/>
      </c>
      <c r="B14" s="64" t="str">
        <f>IF(OR(ISBLANK('PARTICIPANT NAME LIST'!$B14),'PARTICIPANT NAME LIST'!$G14=3,'PARTICIPANT NAME LIST'!$G14=4,'PARTICIPANT NAME LIST'!$G14=5,'PARTICIPANT NAME LIST'!$G14=6),"",UPPER('PARTICIPANT NAME LIST'!$B14))</f>
        <v/>
      </c>
      <c r="C14" s="55"/>
      <c r="D14" s="65"/>
      <c r="E14" s="66" t="str">
        <f>IF(OR(ISBLANK('PARTICIPANT NAME LIST'!$B14),'PARTICIPANT NAME LIST'!$G14=3,'PARTICIPANT NAME LIST'!$G14=4,'PARTICIPANT NAME LIST'!$G14=5,'PARTICIPANT NAME LIST'!$G14=6),"",'PARTICIPANT NAME LIST'!$F14)</f>
        <v/>
      </c>
      <c r="F14" s="67" t="str">
        <f>IF(OR(ISBLANK('PARTICIPANT NAME LIST'!$B14),'PARTICIPANT NAME LIST'!$G14=3,'PARTICIPANT NAME LIST'!$G14=4,'PARTICIPANT NAME LIST'!$G14=5,'PARTICIPANT NAME LIST'!$G14=6),"",UPPER('PARTICIPANT NAME LIST'!$H14))</f>
        <v/>
      </c>
      <c r="G14" s="68" t="e">
        <f>IF(AND('PARTICIPANT NAME LIST'!$G14=7,'PARTICIPANT NAME LIST'!#REF!="C"),"ü","")</f>
        <v>#REF!</v>
      </c>
      <c r="H14" s="68" t="e">
        <f>IF(AND('PARTICIPANT NAME LIST'!$G14=8,'PARTICIPANT NAME LIST'!#REF!="C"),"ü","")</f>
        <v>#REF!</v>
      </c>
      <c r="I14" s="68" t="e">
        <f>IF(AND('PARTICIPANT NAME LIST'!$G14=9,'PARTICIPANT NAME LIST'!#REF!="C"),"ü","")</f>
        <v>#REF!</v>
      </c>
      <c r="J14" s="68" t="e">
        <f>IF(AND('PARTICIPANT NAME LIST'!$G14=10,'PARTICIPANT NAME LIST'!#REF!="C"),"ü","")</f>
        <v>#REF!</v>
      </c>
      <c r="K14" s="68" t="e">
        <f>IF(AND('PARTICIPANT NAME LIST'!$G14=11,'PARTICIPANT NAME LIST'!#REF!="C"),"ü","")</f>
        <v>#REF!</v>
      </c>
      <c r="L14" s="68" t="e">
        <f>IF(AND('PARTICIPANT NAME LIST'!$G14=12,'PARTICIPANT NAME LIST'!#REF!="C"),"ü","")</f>
        <v>#REF!</v>
      </c>
      <c r="M14" s="68" t="e">
        <f>IF(AND('PARTICIPANT NAME LIST'!$G14=7,'PARTICIPANT NAME LIST'!#REF!="E"),"ü","")</f>
        <v>#REF!</v>
      </c>
      <c r="N14" s="68" t="e">
        <f>IF(AND('PARTICIPANT NAME LIST'!$G14=8,'PARTICIPANT NAME LIST'!#REF!="E"),"ü","")</f>
        <v>#REF!</v>
      </c>
      <c r="O14" s="68" t="e">
        <f>IF(AND('PARTICIPANT NAME LIST'!$G14=9,'PARTICIPANT NAME LIST'!#REF!="E"),"ü","")</f>
        <v>#REF!</v>
      </c>
      <c r="P14" s="68" t="e">
        <f>IF(AND('PARTICIPANT NAME LIST'!$G14=10,'PARTICIPANT NAME LIST'!#REF!="E"),"ü","")</f>
        <v>#REF!</v>
      </c>
      <c r="Q14" s="68" t="e">
        <f>IF(AND('PARTICIPANT NAME LIST'!$G14=11,'PARTICIPANT NAME LIST'!#REF!="E"),"ü","")</f>
        <v>#REF!</v>
      </c>
      <c r="R14" s="68" t="e">
        <f>IF(AND('PARTICIPANT NAME LIST'!$G14=12,'PARTICIPANT NAME LIST'!#REF!="E"),"ü","")</f>
        <v>#REF!</v>
      </c>
      <c r="S14" s="68" t="e">
        <f>IF(AND('PARTICIPANT NAME LIST'!$G14=7,'PARTICIPANT NAME LIST'!#REF!="M"),"ü","")</f>
        <v>#REF!</v>
      </c>
      <c r="T14" s="68" t="e">
        <f>IF(AND('PARTICIPANT NAME LIST'!$G14=8,'PARTICIPANT NAME LIST'!#REF!="M"),"ü","")</f>
        <v>#REF!</v>
      </c>
      <c r="U14" s="68" t="e">
        <f>IF(AND('PARTICIPANT NAME LIST'!$G14=9,'PARTICIPANT NAME LIST'!#REF!="M"),"ü","")</f>
        <v>#REF!</v>
      </c>
      <c r="V14" s="68" t="e">
        <f>IF(AND('PARTICIPANT NAME LIST'!$G14=10,'PARTICIPANT NAME LIST'!#REF!="M"),"ü","")</f>
        <v>#REF!</v>
      </c>
      <c r="W14" s="68" t="e">
        <f>IF(AND('PARTICIPANT NAME LIST'!$G14=11,'PARTICIPANT NAME LIST'!#REF!="M"),"ü","")</f>
        <v>#REF!</v>
      </c>
      <c r="X14" s="68" t="e">
        <f>IF(AND('PARTICIPANT NAME LIST'!$G14=12,'PARTICIPANT NAME LIST'!#REF!="M"),"ü","")</f>
        <v>#REF!</v>
      </c>
      <c r="Y14" s="52"/>
      <c r="Z14" s="52"/>
      <c r="AA14" s="52"/>
    </row>
    <row r="15" spans="1:27" ht="20.25" customHeight="1">
      <c r="A15" s="63" t="str">
        <f>IF(OR(ISBLANK('PARTICIPANT NAME LIST'!$B15),'PARTICIPANT NAME LIST'!$G15=3,'PARTICIPANT NAME LIST'!$G15=4,'PARTICIPANT NAME LIST'!$G15=5,'PARTICIPANT NAME LIST'!$G15=6),"",COUNTA('PARTICIPANT NAME LIST'!$B$9:$B15)-COUNTIFS('PARTICIPANT NAME LIST'!$G$9:$G15,"&gt;=3",'PARTICIPANT NAME LIST'!$G$9:$G15,"&lt;=6"))</f>
        <v/>
      </c>
      <c r="B15" s="64" t="str">
        <f>IF(OR(ISBLANK('PARTICIPANT NAME LIST'!$B15),'PARTICIPANT NAME LIST'!$G15=3,'PARTICIPANT NAME LIST'!$G15=4,'PARTICIPANT NAME LIST'!$G15=5,'PARTICIPANT NAME LIST'!$G15=6),"",UPPER('PARTICIPANT NAME LIST'!$B15))</f>
        <v/>
      </c>
      <c r="C15" s="55"/>
      <c r="D15" s="65"/>
      <c r="E15" s="66" t="str">
        <f>IF(OR(ISBLANK('PARTICIPANT NAME LIST'!$B15),'PARTICIPANT NAME LIST'!$G15=3,'PARTICIPANT NAME LIST'!$G15=4,'PARTICIPANT NAME LIST'!$G15=5,'PARTICIPANT NAME LIST'!$G15=6),"",'PARTICIPANT NAME LIST'!$F15)</f>
        <v/>
      </c>
      <c r="F15" s="67" t="str">
        <f>IF(OR(ISBLANK('PARTICIPANT NAME LIST'!$B15),'PARTICIPANT NAME LIST'!$G15=3,'PARTICIPANT NAME LIST'!$G15=4,'PARTICIPANT NAME LIST'!$G15=5,'PARTICIPANT NAME LIST'!$G15=6),"",UPPER('PARTICIPANT NAME LIST'!$H15))</f>
        <v/>
      </c>
      <c r="G15" s="68" t="e">
        <f>IF(AND('PARTICIPANT NAME LIST'!$G15=7,'PARTICIPANT NAME LIST'!#REF!="C"),"ü","")</f>
        <v>#REF!</v>
      </c>
      <c r="H15" s="68" t="e">
        <f>IF(AND('PARTICIPANT NAME LIST'!$G15=8,'PARTICIPANT NAME LIST'!#REF!="C"),"ü","")</f>
        <v>#REF!</v>
      </c>
      <c r="I15" s="68" t="e">
        <f>IF(AND('PARTICIPANT NAME LIST'!$G15=9,'PARTICIPANT NAME LIST'!#REF!="C"),"ü","")</f>
        <v>#REF!</v>
      </c>
      <c r="J15" s="68" t="e">
        <f>IF(AND('PARTICIPANT NAME LIST'!$G15=10,'PARTICIPANT NAME LIST'!#REF!="C"),"ü","")</f>
        <v>#REF!</v>
      </c>
      <c r="K15" s="68" t="e">
        <f>IF(AND('PARTICIPANT NAME LIST'!$G15=11,'PARTICIPANT NAME LIST'!#REF!="C"),"ü","")</f>
        <v>#REF!</v>
      </c>
      <c r="L15" s="68" t="e">
        <f>IF(AND('PARTICIPANT NAME LIST'!$G15=12,'PARTICIPANT NAME LIST'!#REF!="C"),"ü","")</f>
        <v>#REF!</v>
      </c>
      <c r="M15" s="68" t="e">
        <f>IF(AND('PARTICIPANT NAME LIST'!$G15=7,'PARTICIPANT NAME LIST'!#REF!="E"),"ü","")</f>
        <v>#REF!</v>
      </c>
      <c r="N15" s="68" t="e">
        <f>IF(AND('PARTICIPANT NAME LIST'!$G15=8,'PARTICIPANT NAME LIST'!#REF!="E"),"ü","")</f>
        <v>#REF!</v>
      </c>
      <c r="O15" s="68" t="e">
        <f>IF(AND('PARTICIPANT NAME LIST'!$G15=9,'PARTICIPANT NAME LIST'!#REF!="E"),"ü","")</f>
        <v>#REF!</v>
      </c>
      <c r="P15" s="68" t="e">
        <f>IF(AND('PARTICIPANT NAME LIST'!$G15=10,'PARTICIPANT NAME LIST'!#REF!="E"),"ü","")</f>
        <v>#REF!</v>
      </c>
      <c r="Q15" s="68" t="e">
        <f>IF(AND('PARTICIPANT NAME LIST'!$G15=11,'PARTICIPANT NAME LIST'!#REF!="E"),"ü","")</f>
        <v>#REF!</v>
      </c>
      <c r="R15" s="68" t="e">
        <f>IF(AND('PARTICIPANT NAME LIST'!$G15=12,'PARTICIPANT NAME LIST'!#REF!="E"),"ü","")</f>
        <v>#REF!</v>
      </c>
      <c r="S15" s="68" t="e">
        <f>IF(AND('PARTICIPANT NAME LIST'!$G15=7,'PARTICIPANT NAME LIST'!#REF!="M"),"ü","")</f>
        <v>#REF!</v>
      </c>
      <c r="T15" s="68" t="e">
        <f>IF(AND('PARTICIPANT NAME LIST'!$G15=8,'PARTICIPANT NAME LIST'!#REF!="M"),"ü","")</f>
        <v>#REF!</v>
      </c>
      <c r="U15" s="68" t="e">
        <f>IF(AND('PARTICIPANT NAME LIST'!$G15=9,'PARTICIPANT NAME LIST'!#REF!="M"),"ü","")</f>
        <v>#REF!</v>
      </c>
      <c r="V15" s="68" t="e">
        <f>IF(AND('PARTICIPANT NAME LIST'!$G15=10,'PARTICIPANT NAME LIST'!#REF!="M"),"ü","")</f>
        <v>#REF!</v>
      </c>
      <c r="W15" s="68" t="e">
        <f>IF(AND('PARTICIPANT NAME LIST'!$G15=11,'PARTICIPANT NAME LIST'!#REF!="M"),"ü","")</f>
        <v>#REF!</v>
      </c>
      <c r="X15" s="68" t="e">
        <f>IF(AND('PARTICIPANT NAME LIST'!$G15=12,'PARTICIPANT NAME LIST'!#REF!="M"),"ü","")</f>
        <v>#REF!</v>
      </c>
      <c r="Y15" s="52"/>
      <c r="Z15" s="52"/>
      <c r="AA15" s="52"/>
    </row>
    <row r="16" spans="1:27" ht="20.25" customHeight="1">
      <c r="A16" s="63" t="str">
        <f>IF(OR(ISBLANK('PARTICIPANT NAME LIST'!$B16),'PARTICIPANT NAME LIST'!$G16=3,'PARTICIPANT NAME LIST'!$G16=4,'PARTICIPANT NAME LIST'!$G16=5,'PARTICIPANT NAME LIST'!$G16=6),"",COUNTA('PARTICIPANT NAME LIST'!$B$9:$B16)-COUNTIFS('PARTICIPANT NAME LIST'!$G$9:$G16,"&gt;=3",'PARTICIPANT NAME LIST'!$G$9:$G16,"&lt;=6"))</f>
        <v/>
      </c>
      <c r="B16" s="64" t="str">
        <f>IF(OR(ISBLANK('PARTICIPANT NAME LIST'!$B16),'PARTICIPANT NAME LIST'!$G16=3,'PARTICIPANT NAME LIST'!$G16=4,'PARTICIPANT NAME LIST'!$G16=5,'PARTICIPANT NAME LIST'!$G16=6),"",UPPER('PARTICIPANT NAME LIST'!$B16))</f>
        <v/>
      </c>
      <c r="C16" s="55"/>
      <c r="D16" s="65"/>
      <c r="E16" s="66" t="str">
        <f>IF(OR(ISBLANK('PARTICIPANT NAME LIST'!$B16),'PARTICIPANT NAME LIST'!$G16=3,'PARTICIPANT NAME LIST'!$G16=4,'PARTICIPANT NAME LIST'!$G16=5,'PARTICIPANT NAME LIST'!$G16=6),"",'PARTICIPANT NAME LIST'!$F16)</f>
        <v/>
      </c>
      <c r="F16" s="67" t="str">
        <f>IF(OR(ISBLANK('PARTICIPANT NAME LIST'!$B16),'PARTICIPANT NAME LIST'!$G16=3,'PARTICIPANT NAME LIST'!$G16=4,'PARTICIPANT NAME LIST'!$G16=5,'PARTICIPANT NAME LIST'!$G16=6),"",UPPER('PARTICIPANT NAME LIST'!$H16))</f>
        <v/>
      </c>
      <c r="G16" s="68" t="e">
        <f>IF(AND('PARTICIPANT NAME LIST'!$G16=7,'PARTICIPANT NAME LIST'!#REF!="C"),"ü","")</f>
        <v>#REF!</v>
      </c>
      <c r="H16" s="68" t="e">
        <f>IF(AND('PARTICIPANT NAME LIST'!$G16=8,'PARTICIPANT NAME LIST'!#REF!="C"),"ü","")</f>
        <v>#REF!</v>
      </c>
      <c r="I16" s="68" t="e">
        <f>IF(AND('PARTICIPANT NAME LIST'!$G16=9,'PARTICIPANT NAME LIST'!#REF!="C"),"ü","")</f>
        <v>#REF!</v>
      </c>
      <c r="J16" s="68" t="e">
        <f>IF(AND('PARTICIPANT NAME LIST'!$G16=10,'PARTICIPANT NAME LIST'!#REF!="C"),"ü","")</f>
        <v>#REF!</v>
      </c>
      <c r="K16" s="68" t="e">
        <f>IF(AND('PARTICIPANT NAME LIST'!$G16=11,'PARTICIPANT NAME LIST'!#REF!="C"),"ü","")</f>
        <v>#REF!</v>
      </c>
      <c r="L16" s="68" t="e">
        <f>IF(AND('PARTICIPANT NAME LIST'!$G16=12,'PARTICIPANT NAME LIST'!#REF!="C"),"ü","")</f>
        <v>#REF!</v>
      </c>
      <c r="M16" s="68" t="e">
        <f>IF(AND('PARTICIPANT NAME LIST'!$G16=7,'PARTICIPANT NAME LIST'!#REF!="E"),"ü","")</f>
        <v>#REF!</v>
      </c>
      <c r="N16" s="68" t="e">
        <f>IF(AND('PARTICIPANT NAME LIST'!$G16=8,'PARTICIPANT NAME LIST'!#REF!="E"),"ü","")</f>
        <v>#REF!</v>
      </c>
      <c r="O16" s="68" t="e">
        <f>IF(AND('PARTICIPANT NAME LIST'!$G16=9,'PARTICIPANT NAME LIST'!#REF!="E"),"ü","")</f>
        <v>#REF!</v>
      </c>
      <c r="P16" s="68" t="e">
        <f>IF(AND('PARTICIPANT NAME LIST'!$G16=10,'PARTICIPANT NAME LIST'!#REF!="E"),"ü","")</f>
        <v>#REF!</v>
      </c>
      <c r="Q16" s="68" t="e">
        <f>IF(AND('PARTICIPANT NAME LIST'!$G16=11,'PARTICIPANT NAME LIST'!#REF!="E"),"ü","")</f>
        <v>#REF!</v>
      </c>
      <c r="R16" s="68" t="e">
        <f>IF(AND('PARTICIPANT NAME LIST'!$G16=12,'PARTICIPANT NAME LIST'!#REF!="E"),"ü","")</f>
        <v>#REF!</v>
      </c>
      <c r="S16" s="68" t="e">
        <f>IF(AND('PARTICIPANT NAME LIST'!$G16=7,'PARTICIPANT NAME LIST'!#REF!="M"),"ü","")</f>
        <v>#REF!</v>
      </c>
      <c r="T16" s="68" t="e">
        <f>IF(AND('PARTICIPANT NAME LIST'!$G16=8,'PARTICIPANT NAME LIST'!#REF!="M"),"ü","")</f>
        <v>#REF!</v>
      </c>
      <c r="U16" s="68" t="e">
        <f>IF(AND('PARTICIPANT NAME LIST'!$G16=9,'PARTICIPANT NAME LIST'!#REF!="M"),"ü","")</f>
        <v>#REF!</v>
      </c>
      <c r="V16" s="68" t="e">
        <f>IF(AND('PARTICIPANT NAME LIST'!$G16=10,'PARTICIPANT NAME LIST'!#REF!="M"),"ü","")</f>
        <v>#REF!</v>
      </c>
      <c r="W16" s="68" t="e">
        <f>IF(AND('PARTICIPANT NAME LIST'!$G16=11,'PARTICIPANT NAME LIST'!#REF!="M"),"ü","")</f>
        <v>#REF!</v>
      </c>
      <c r="X16" s="68" t="e">
        <f>IF(AND('PARTICIPANT NAME LIST'!$G16=12,'PARTICIPANT NAME LIST'!#REF!="M"),"ü","")</f>
        <v>#REF!</v>
      </c>
      <c r="Y16" s="52"/>
      <c r="Z16" s="52"/>
      <c r="AA16" s="52"/>
    </row>
    <row r="17" spans="1:27" ht="20.25" customHeight="1">
      <c r="A17" s="63" t="str">
        <f>IF(OR(ISBLANK('PARTICIPANT NAME LIST'!$B17),'PARTICIPANT NAME LIST'!$G17=3,'PARTICIPANT NAME LIST'!$G17=4,'PARTICIPANT NAME LIST'!$G17=5,'PARTICIPANT NAME LIST'!$G17=6),"",COUNTA('PARTICIPANT NAME LIST'!$B$9:$B17)-COUNTIFS('PARTICIPANT NAME LIST'!$G$9:$G17,"&gt;=3",'PARTICIPANT NAME LIST'!$G$9:$G17,"&lt;=6"))</f>
        <v/>
      </c>
      <c r="B17" s="64" t="str">
        <f>IF(OR(ISBLANK('PARTICIPANT NAME LIST'!$B17),'PARTICIPANT NAME LIST'!$G17=3,'PARTICIPANT NAME LIST'!$G17=4,'PARTICIPANT NAME LIST'!$G17=5,'PARTICIPANT NAME LIST'!$G17=6),"",UPPER('PARTICIPANT NAME LIST'!$B17))</f>
        <v/>
      </c>
      <c r="C17" s="55"/>
      <c r="D17" s="65"/>
      <c r="E17" s="66" t="str">
        <f>IF(OR(ISBLANK('PARTICIPANT NAME LIST'!$B17),'PARTICIPANT NAME LIST'!$G17=3,'PARTICIPANT NAME LIST'!$G17=4,'PARTICIPANT NAME LIST'!$G17=5,'PARTICIPANT NAME LIST'!$G17=6),"",'PARTICIPANT NAME LIST'!$F17)</f>
        <v/>
      </c>
      <c r="F17" s="67" t="str">
        <f>IF(OR(ISBLANK('PARTICIPANT NAME LIST'!$B17),'PARTICIPANT NAME LIST'!$G17=3,'PARTICIPANT NAME LIST'!$G17=4,'PARTICIPANT NAME LIST'!$G17=5,'PARTICIPANT NAME LIST'!$G17=6),"",UPPER('PARTICIPANT NAME LIST'!$H17))</f>
        <v/>
      </c>
      <c r="G17" s="68" t="e">
        <f>IF(AND('PARTICIPANT NAME LIST'!$G17=7,'PARTICIPANT NAME LIST'!#REF!="C"),"ü","")</f>
        <v>#REF!</v>
      </c>
      <c r="H17" s="68" t="e">
        <f>IF(AND('PARTICIPANT NAME LIST'!$G17=8,'PARTICIPANT NAME LIST'!#REF!="C"),"ü","")</f>
        <v>#REF!</v>
      </c>
      <c r="I17" s="68" t="e">
        <f>IF(AND('PARTICIPANT NAME LIST'!$G17=9,'PARTICIPANT NAME LIST'!#REF!="C"),"ü","")</f>
        <v>#REF!</v>
      </c>
      <c r="J17" s="68" t="e">
        <f>IF(AND('PARTICIPANT NAME LIST'!$G17=10,'PARTICIPANT NAME LIST'!#REF!="C"),"ü","")</f>
        <v>#REF!</v>
      </c>
      <c r="K17" s="68" t="e">
        <f>IF(AND('PARTICIPANT NAME LIST'!$G17=11,'PARTICIPANT NAME LIST'!#REF!="C"),"ü","")</f>
        <v>#REF!</v>
      </c>
      <c r="L17" s="68" t="e">
        <f>IF(AND('PARTICIPANT NAME LIST'!$G17=12,'PARTICIPANT NAME LIST'!#REF!="C"),"ü","")</f>
        <v>#REF!</v>
      </c>
      <c r="M17" s="68" t="e">
        <f>IF(AND('PARTICIPANT NAME LIST'!$G17=7,'PARTICIPANT NAME LIST'!#REF!="E"),"ü","")</f>
        <v>#REF!</v>
      </c>
      <c r="N17" s="68" t="e">
        <f>IF(AND('PARTICIPANT NAME LIST'!$G17=8,'PARTICIPANT NAME LIST'!#REF!="E"),"ü","")</f>
        <v>#REF!</v>
      </c>
      <c r="O17" s="68" t="e">
        <f>IF(AND('PARTICIPANT NAME LIST'!$G17=9,'PARTICIPANT NAME LIST'!#REF!="E"),"ü","")</f>
        <v>#REF!</v>
      </c>
      <c r="P17" s="68" t="e">
        <f>IF(AND('PARTICIPANT NAME LIST'!$G17=10,'PARTICIPANT NAME LIST'!#REF!="E"),"ü","")</f>
        <v>#REF!</v>
      </c>
      <c r="Q17" s="68" t="e">
        <f>IF(AND('PARTICIPANT NAME LIST'!$G17=11,'PARTICIPANT NAME LIST'!#REF!="E"),"ü","")</f>
        <v>#REF!</v>
      </c>
      <c r="R17" s="68" t="e">
        <f>IF(AND('PARTICIPANT NAME LIST'!$G17=12,'PARTICIPANT NAME LIST'!#REF!="E"),"ü","")</f>
        <v>#REF!</v>
      </c>
      <c r="S17" s="68" t="e">
        <f>IF(AND('PARTICIPANT NAME LIST'!$G17=7,'PARTICIPANT NAME LIST'!#REF!="M"),"ü","")</f>
        <v>#REF!</v>
      </c>
      <c r="T17" s="68" t="e">
        <f>IF(AND('PARTICIPANT NAME LIST'!$G17=8,'PARTICIPANT NAME LIST'!#REF!="M"),"ü","")</f>
        <v>#REF!</v>
      </c>
      <c r="U17" s="68" t="e">
        <f>IF(AND('PARTICIPANT NAME LIST'!$G17=9,'PARTICIPANT NAME LIST'!#REF!="M"),"ü","")</f>
        <v>#REF!</v>
      </c>
      <c r="V17" s="68" t="e">
        <f>IF(AND('PARTICIPANT NAME LIST'!$G17=10,'PARTICIPANT NAME LIST'!#REF!="M"),"ü","")</f>
        <v>#REF!</v>
      </c>
      <c r="W17" s="68" t="e">
        <f>IF(AND('PARTICIPANT NAME LIST'!$G17=11,'PARTICIPANT NAME LIST'!#REF!="M"),"ü","")</f>
        <v>#REF!</v>
      </c>
      <c r="X17" s="68" t="e">
        <f>IF(AND('PARTICIPANT NAME LIST'!$G17=12,'PARTICIPANT NAME LIST'!#REF!="M"),"ü","")</f>
        <v>#REF!</v>
      </c>
      <c r="Y17" s="52"/>
      <c r="Z17" s="52"/>
      <c r="AA17" s="52"/>
    </row>
    <row r="18" spans="1:27" ht="20.25" customHeight="1">
      <c r="A18" s="63" t="str">
        <f>IF(OR(ISBLANK('PARTICIPANT NAME LIST'!$B18),'PARTICIPANT NAME LIST'!$G18=3,'PARTICIPANT NAME LIST'!$G18=4,'PARTICIPANT NAME LIST'!$G18=5,'PARTICIPANT NAME LIST'!$G18=6),"",COUNTA('PARTICIPANT NAME LIST'!$B$9:$B18)-COUNTIFS('PARTICIPANT NAME LIST'!$G$9:$G18,"&gt;=3",'PARTICIPANT NAME LIST'!$G$9:$G18,"&lt;=6"))</f>
        <v/>
      </c>
      <c r="B18" s="64" t="str">
        <f>IF(OR(ISBLANK('PARTICIPANT NAME LIST'!$B18),'PARTICIPANT NAME LIST'!$G18=3,'PARTICIPANT NAME LIST'!$G18=4,'PARTICIPANT NAME LIST'!$G18=5,'PARTICIPANT NAME LIST'!$G18=6),"",UPPER('PARTICIPANT NAME LIST'!$B18))</f>
        <v/>
      </c>
      <c r="C18" s="55"/>
      <c r="D18" s="65"/>
      <c r="E18" s="66" t="str">
        <f>IF(OR(ISBLANK('PARTICIPANT NAME LIST'!$B18),'PARTICIPANT NAME LIST'!$G18=3,'PARTICIPANT NAME LIST'!$G18=4,'PARTICIPANT NAME LIST'!$G18=5,'PARTICIPANT NAME LIST'!$G18=6),"",'PARTICIPANT NAME LIST'!$F18)</f>
        <v/>
      </c>
      <c r="F18" s="67" t="str">
        <f>IF(OR(ISBLANK('PARTICIPANT NAME LIST'!$B18),'PARTICIPANT NAME LIST'!$G18=3,'PARTICIPANT NAME LIST'!$G18=4,'PARTICIPANT NAME LIST'!$G18=5,'PARTICIPANT NAME LIST'!$G18=6),"",UPPER('PARTICIPANT NAME LIST'!$H18))</f>
        <v/>
      </c>
      <c r="G18" s="68" t="e">
        <f>IF(AND('PARTICIPANT NAME LIST'!$G18=7,'PARTICIPANT NAME LIST'!#REF!="C"),"ü","")</f>
        <v>#REF!</v>
      </c>
      <c r="H18" s="68" t="e">
        <f>IF(AND('PARTICIPANT NAME LIST'!$G18=8,'PARTICIPANT NAME LIST'!#REF!="C"),"ü","")</f>
        <v>#REF!</v>
      </c>
      <c r="I18" s="68" t="e">
        <f>IF(AND('PARTICIPANT NAME LIST'!$G18=9,'PARTICIPANT NAME LIST'!#REF!="C"),"ü","")</f>
        <v>#REF!</v>
      </c>
      <c r="J18" s="68" t="e">
        <f>IF(AND('PARTICIPANT NAME LIST'!$G18=10,'PARTICIPANT NAME LIST'!#REF!="C"),"ü","")</f>
        <v>#REF!</v>
      </c>
      <c r="K18" s="68" t="e">
        <f>IF(AND('PARTICIPANT NAME LIST'!$G18=11,'PARTICIPANT NAME LIST'!#REF!="C"),"ü","")</f>
        <v>#REF!</v>
      </c>
      <c r="L18" s="68" t="e">
        <f>IF(AND('PARTICIPANT NAME LIST'!$G18=12,'PARTICIPANT NAME LIST'!#REF!="C"),"ü","")</f>
        <v>#REF!</v>
      </c>
      <c r="M18" s="68" t="e">
        <f>IF(AND('PARTICIPANT NAME LIST'!$G18=7,'PARTICIPANT NAME LIST'!#REF!="E"),"ü","")</f>
        <v>#REF!</v>
      </c>
      <c r="N18" s="68" t="e">
        <f>IF(AND('PARTICIPANT NAME LIST'!$G18=8,'PARTICIPANT NAME LIST'!#REF!="E"),"ü","")</f>
        <v>#REF!</v>
      </c>
      <c r="O18" s="68" t="e">
        <f>IF(AND('PARTICIPANT NAME LIST'!$G18=9,'PARTICIPANT NAME LIST'!#REF!="E"),"ü","")</f>
        <v>#REF!</v>
      </c>
      <c r="P18" s="68" t="e">
        <f>IF(AND('PARTICIPANT NAME LIST'!$G18=10,'PARTICIPANT NAME LIST'!#REF!="E"),"ü","")</f>
        <v>#REF!</v>
      </c>
      <c r="Q18" s="68" t="e">
        <f>IF(AND('PARTICIPANT NAME LIST'!$G18=11,'PARTICIPANT NAME LIST'!#REF!="E"),"ü","")</f>
        <v>#REF!</v>
      </c>
      <c r="R18" s="68" t="e">
        <f>IF(AND('PARTICIPANT NAME LIST'!$G18=12,'PARTICIPANT NAME LIST'!#REF!="E"),"ü","")</f>
        <v>#REF!</v>
      </c>
      <c r="S18" s="68" t="e">
        <f>IF(AND('PARTICIPANT NAME LIST'!$G18=7,'PARTICIPANT NAME LIST'!#REF!="M"),"ü","")</f>
        <v>#REF!</v>
      </c>
      <c r="T18" s="68" t="e">
        <f>IF(AND('PARTICIPANT NAME LIST'!$G18=8,'PARTICIPANT NAME LIST'!#REF!="M"),"ü","")</f>
        <v>#REF!</v>
      </c>
      <c r="U18" s="68" t="e">
        <f>IF(AND('PARTICIPANT NAME LIST'!$G18=9,'PARTICIPANT NAME LIST'!#REF!="M"),"ü","")</f>
        <v>#REF!</v>
      </c>
      <c r="V18" s="68" t="e">
        <f>IF(AND('PARTICIPANT NAME LIST'!$G18=10,'PARTICIPANT NAME LIST'!#REF!="M"),"ü","")</f>
        <v>#REF!</v>
      </c>
      <c r="W18" s="68" t="e">
        <f>IF(AND('PARTICIPANT NAME LIST'!$G18=11,'PARTICIPANT NAME LIST'!#REF!="M"),"ü","")</f>
        <v>#REF!</v>
      </c>
      <c r="X18" s="68" t="e">
        <f>IF(AND('PARTICIPANT NAME LIST'!$G18=12,'PARTICIPANT NAME LIST'!#REF!="M"),"ü","")</f>
        <v>#REF!</v>
      </c>
      <c r="Y18" s="52"/>
      <c r="Z18" s="52"/>
      <c r="AA18" s="52"/>
    </row>
    <row r="19" spans="1:27" ht="20.25" customHeight="1">
      <c r="A19" s="63" t="str">
        <f>IF(OR(ISBLANK('PARTICIPANT NAME LIST'!$B19),'PARTICIPANT NAME LIST'!$G19=3,'PARTICIPANT NAME LIST'!$G19=4,'PARTICIPANT NAME LIST'!$G19=5,'PARTICIPANT NAME LIST'!$G19=6),"",COUNTA('PARTICIPANT NAME LIST'!$B$9:$B19)-COUNTIFS('PARTICIPANT NAME LIST'!$G$9:$G19,"&gt;=3",'PARTICIPANT NAME LIST'!$G$9:$G19,"&lt;=6"))</f>
        <v/>
      </c>
      <c r="B19" s="64" t="str">
        <f>IF(OR(ISBLANK('PARTICIPANT NAME LIST'!$B19),'PARTICIPANT NAME LIST'!$G19=3,'PARTICIPANT NAME LIST'!$G19=4,'PARTICIPANT NAME LIST'!$G19=5,'PARTICIPANT NAME LIST'!$G19=6),"",UPPER('PARTICIPANT NAME LIST'!$B19))</f>
        <v/>
      </c>
      <c r="C19" s="55"/>
      <c r="D19" s="65"/>
      <c r="E19" s="66" t="str">
        <f>IF(OR(ISBLANK('PARTICIPANT NAME LIST'!$B19),'PARTICIPANT NAME LIST'!$G19=3,'PARTICIPANT NAME LIST'!$G19=4,'PARTICIPANT NAME LIST'!$G19=5,'PARTICIPANT NAME LIST'!$G19=6),"",'PARTICIPANT NAME LIST'!$F19)</f>
        <v/>
      </c>
      <c r="F19" s="67" t="str">
        <f>IF(OR(ISBLANK('PARTICIPANT NAME LIST'!$B19),'PARTICIPANT NAME LIST'!$G19=3,'PARTICIPANT NAME LIST'!$G19=4,'PARTICIPANT NAME LIST'!$G19=5,'PARTICIPANT NAME LIST'!$G19=6),"",UPPER('PARTICIPANT NAME LIST'!$H19))</f>
        <v/>
      </c>
      <c r="G19" s="68" t="e">
        <f>IF(AND('PARTICIPANT NAME LIST'!$G19=7,'PARTICIPANT NAME LIST'!#REF!="C"),"ü","")</f>
        <v>#REF!</v>
      </c>
      <c r="H19" s="68" t="e">
        <f>IF(AND('PARTICIPANT NAME LIST'!$G19=8,'PARTICIPANT NAME LIST'!#REF!="C"),"ü","")</f>
        <v>#REF!</v>
      </c>
      <c r="I19" s="68" t="e">
        <f>IF(AND('PARTICIPANT NAME LIST'!$G19=9,'PARTICIPANT NAME LIST'!#REF!="C"),"ü","")</f>
        <v>#REF!</v>
      </c>
      <c r="J19" s="68" t="e">
        <f>IF(AND('PARTICIPANT NAME LIST'!$G19=10,'PARTICIPANT NAME LIST'!#REF!="C"),"ü","")</f>
        <v>#REF!</v>
      </c>
      <c r="K19" s="68" t="e">
        <f>IF(AND('PARTICIPANT NAME LIST'!$G19=11,'PARTICIPANT NAME LIST'!#REF!="C"),"ü","")</f>
        <v>#REF!</v>
      </c>
      <c r="L19" s="68" t="e">
        <f>IF(AND('PARTICIPANT NAME LIST'!$G19=12,'PARTICIPANT NAME LIST'!#REF!="C"),"ü","")</f>
        <v>#REF!</v>
      </c>
      <c r="M19" s="68" t="e">
        <f>IF(AND('PARTICIPANT NAME LIST'!$G19=7,'PARTICIPANT NAME LIST'!#REF!="E"),"ü","")</f>
        <v>#REF!</v>
      </c>
      <c r="N19" s="68" t="e">
        <f>IF(AND('PARTICIPANT NAME LIST'!$G19=8,'PARTICIPANT NAME LIST'!#REF!="E"),"ü","")</f>
        <v>#REF!</v>
      </c>
      <c r="O19" s="68" t="e">
        <f>IF(AND('PARTICIPANT NAME LIST'!$G19=9,'PARTICIPANT NAME LIST'!#REF!="E"),"ü","")</f>
        <v>#REF!</v>
      </c>
      <c r="P19" s="68" t="e">
        <f>IF(AND('PARTICIPANT NAME LIST'!$G19=10,'PARTICIPANT NAME LIST'!#REF!="E"),"ü","")</f>
        <v>#REF!</v>
      </c>
      <c r="Q19" s="68" t="e">
        <f>IF(AND('PARTICIPANT NAME LIST'!$G19=11,'PARTICIPANT NAME LIST'!#REF!="E"),"ü","")</f>
        <v>#REF!</v>
      </c>
      <c r="R19" s="68" t="e">
        <f>IF(AND('PARTICIPANT NAME LIST'!$G19=12,'PARTICIPANT NAME LIST'!#REF!="E"),"ü","")</f>
        <v>#REF!</v>
      </c>
      <c r="S19" s="68" t="e">
        <f>IF(AND('PARTICIPANT NAME LIST'!$G19=7,'PARTICIPANT NAME LIST'!#REF!="M"),"ü","")</f>
        <v>#REF!</v>
      </c>
      <c r="T19" s="68" t="e">
        <f>IF(AND('PARTICIPANT NAME LIST'!$G19=8,'PARTICIPANT NAME LIST'!#REF!="M"),"ü","")</f>
        <v>#REF!</v>
      </c>
      <c r="U19" s="68" t="e">
        <f>IF(AND('PARTICIPANT NAME LIST'!$G19=9,'PARTICIPANT NAME LIST'!#REF!="M"),"ü","")</f>
        <v>#REF!</v>
      </c>
      <c r="V19" s="68" t="e">
        <f>IF(AND('PARTICIPANT NAME LIST'!$G19=10,'PARTICIPANT NAME LIST'!#REF!="M"),"ü","")</f>
        <v>#REF!</v>
      </c>
      <c r="W19" s="68" t="e">
        <f>IF(AND('PARTICIPANT NAME LIST'!$G19=11,'PARTICIPANT NAME LIST'!#REF!="M"),"ü","")</f>
        <v>#REF!</v>
      </c>
      <c r="X19" s="68" t="e">
        <f>IF(AND('PARTICIPANT NAME LIST'!$G19=12,'PARTICIPANT NAME LIST'!#REF!="M"),"ü","")</f>
        <v>#REF!</v>
      </c>
      <c r="Y19" s="52"/>
      <c r="Z19" s="52"/>
      <c r="AA19" s="52"/>
    </row>
    <row r="20" spans="1:27" ht="20.25" customHeight="1">
      <c r="A20" s="63" t="str">
        <f>IF(OR(ISBLANK('PARTICIPANT NAME LIST'!$B20),'PARTICIPANT NAME LIST'!$G20=3,'PARTICIPANT NAME LIST'!$G20=4,'PARTICIPANT NAME LIST'!$G20=5,'PARTICIPANT NAME LIST'!$G20=6),"",COUNTA('PARTICIPANT NAME LIST'!$B$9:$B20)-COUNTIFS('PARTICIPANT NAME LIST'!$G$9:$G20,"&gt;=3",'PARTICIPANT NAME LIST'!$G$9:$G20,"&lt;=6"))</f>
        <v/>
      </c>
      <c r="B20" s="64" t="str">
        <f>IF(OR(ISBLANK('PARTICIPANT NAME LIST'!$B20),'PARTICIPANT NAME LIST'!$G20=3,'PARTICIPANT NAME LIST'!$G20=4,'PARTICIPANT NAME LIST'!$G20=5,'PARTICIPANT NAME LIST'!$G20=6),"",UPPER('PARTICIPANT NAME LIST'!$B20))</f>
        <v/>
      </c>
      <c r="C20" s="55"/>
      <c r="D20" s="65"/>
      <c r="E20" s="66" t="str">
        <f>IF(OR(ISBLANK('PARTICIPANT NAME LIST'!$B20),'PARTICIPANT NAME LIST'!$G20=3,'PARTICIPANT NAME LIST'!$G20=4,'PARTICIPANT NAME LIST'!$G20=5,'PARTICIPANT NAME LIST'!$G20=6),"",'PARTICIPANT NAME LIST'!$F20)</f>
        <v/>
      </c>
      <c r="F20" s="67" t="str">
        <f>IF(OR(ISBLANK('PARTICIPANT NAME LIST'!$B20),'PARTICIPANT NAME LIST'!$G20=3,'PARTICIPANT NAME LIST'!$G20=4,'PARTICIPANT NAME LIST'!$G20=5,'PARTICIPANT NAME LIST'!$G20=6),"",UPPER('PARTICIPANT NAME LIST'!$H20))</f>
        <v/>
      </c>
      <c r="G20" s="68" t="e">
        <f>IF(AND('PARTICIPANT NAME LIST'!$G20=7,'PARTICIPANT NAME LIST'!#REF!="C"),"ü","")</f>
        <v>#REF!</v>
      </c>
      <c r="H20" s="68" t="e">
        <f>IF(AND('PARTICIPANT NAME LIST'!$G20=8,'PARTICIPANT NAME LIST'!#REF!="C"),"ü","")</f>
        <v>#REF!</v>
      </c>
      <c r="I20" s="68" t="e">
        <f>IF(AND('PARTICIPANT NAME LIST'!$G20=9,'PARTICIPANT NAME LIST'!#REF!="C"),"ü","")</f>
        <v>#REF!</v>
      </c>
      <c r="J20" s="68" t="e">
        <f>IF(AND('PARTICIPANT NAME LIST'!$G20=10,'PARTICIPANT NAME LIST'!#REF!="C"),"ü","")</f>
        <v>#REF!</v>
      </c>
      <c r="K20" s="68" t="e">
        <f>IF(AND('PARTICIPANT NAME LIST'!$G20=11,'PARTICIPANT NAME LIST'!#REF!="C"),"ü","")</f>
        <v>#REF!</v>
      </c>
      <c r="L20" s="68" t="e">
        <f>IF(AND('PARTICIPANT NAME LIST'!$G20=12,'PARTICIPANT NAME LIST'!#REF!="C"),"ü","")</f>
        <v>#REF!</v>
      </c>
      <c r="M20" s="68" t="e">
        <f>IF(AND('PARTICIPANT NAME LIST'!$G20=7,'PARTICIPANT NAME LIST'!#REF!="E"),"ü","")</f>
        <v>#REF!</v>
      </c>
      <c r="N20" s="68" t="e">
        <f>IF(AND('PARTICIPANT NAME LIST'!$G20=8,'PARTICIPANT NAME LIST'!#REF!="E"),"ü","")</f>
        <v>#REF!</v>
      </c>
      <c r="O20" s="68" t="e">
        <f>IF(AND('PARTICIPANT NAME LIST'!$G20=9,'PARTICIPANT NAME LIST'!#REF!="E"),"ü","")</f>
        <v>#REF!</v>
      </c>
      <c r="P20" s="68" t="e">
        <f>IF(AND('PARTICIPANT NAME LIST'!$G20=10,'PARTICIPANT NAME LIST'!#REF!="E"),"ü","")</f>
        <v>#REF!</v>
      </c>
      <c r="Q20" s="68" t="e">
        <f>IF(AND('PARTICIPANT NAME LIST'!$G20=11,'PARTICIPANT NAME LIST'!#REF!="E"),"ü","")</f>
        <v>#REF!</v>
      </c>
      <c r="R20" s="68" t="e">
        <f>IF(AND('PARTICIPANT NAME LIST'!$G20=12,'PARTICIPANT NAME LIST'!#REF!="E"),"ü","")</f>
        <v>#REF!</v>
      </c>
      <c r="S20" s="68" t="e">
        <f>IF(AND('PARTICIPANT NAME LIST'!$G20=7,'PARTICIPANT NAME LIST'!#REF!="M"),"ü","")</f>
        <v>#REF!</v>
      </c>
      <c r="T20" s="68" t="e">
        <f>IF(AND('PARTICIPANT NAME LIST'!$G20=8,'PARTICIPANT NAME LIST'!#REF!="M"),"ü","")</f>
        <v>#REF!</v>
      </c>
      <c r="U20" s="68" t="e">
        <f>IF(AND('PARTICIPANT NAME LIST'!$G20=9,'PARTICIPANT NAME LIST'!#REF!="M"),"ü","")</f>
        <v>#REF!</v>
      </c>
      <c r="V20" s="68" t="e">
        <f>IF(AND('PARTICIPANT NAME LIST'!$G20=10,'PARTICIPANT NAME LIST'!#REF!="M"),"ü","")</f>
        <v>#REF!</v>
      </c>
      <c r="W20" s="68" t="e">
        <f>IF(AND('PARTICIPANT NAME LIST'!$G20=11,'PARTICIPANT NAME LIST'!#REF!="M"),"ü","")</f>
        <v>#REF!</v>
      </c>
      <c r="X20" s="68" t="e">
        <f>IF(AND('PARTICIPANT NAME LIST'!$G20=12,'PARTICIPANT NAME LIST'!#REF!="M"),"ü","")</f>
        <v>#REF!</v>
      </c>
      <c r="Y20" s="52"/>
      <c r="Z20" s="52"/>
      <c r="AA20" s="52"/>
    </row>
    <row r="21" spans="1:27" ht="20.25" customHeight="1">
      <c r="A21" s="63" t="str">
        <f>IF(OR(ISBLANK('PARTICIPANT NAME LIST'!$B21),'PARTICIPANT NAME LIST'!$G21=3,'PARTICIPANT NAME LIST'!$G21=4,'PARTICIPANT NAME LIST'!$G21=5,'PARTICIPANT NAME LIST'!$G21=6),"",COUNTA('PARTICIPANT NAME LIST'!$B$9:$B21)-COUNTIFS('PARTICIPANT NAME LIST'!$G$9:$G21,"&gt;=3",'PARTICIPANT NAME LIST'!$G$9:$G21,"&lt;=6"))</f>
        <v/>
      </c>
      <c r="B21" s="64" t="str">
        <f>IF(OR(ISBLANK('PARTICIPANT NAME LIST'!$B21),'PARTICIPANT NAME LIST'!$G21=3,'PARTICIPANT NAME LIST'!$G21=4,'PARTICIPANT NAME LIST'!$G21=5,'PARTICIPANT NAME LIST'!$G21=6),"",UPPER('PARTICIPANT NAME LIST'!$B21))</f>
        <v/>
      </c>
      <c r="C21" s="55"/>
      <c r="D21" s="65"/>
      <c r="E21" s="66" t="str">
        <f>IF(OR(ISBLANK('PARTICIPANT NAME LIST'!$B21),'PARTICIPANT NAME LIST'!$G21=3,'PARTICIPANT NAME LIST'!$G21=4,'PARTICIPANT NAME LIST'!$G21=5,'PARTICIPANT NAME LIST'!$G21=6),"",'PARTICIPANT NAME LIST'!$F21)</f>
        <v/>
      </c>
      <c r="F21" s="67" t="str">
        <f>IF(OR(ISBLANK('PARTICIPANT NAME LIST'!$B21),'PARTICIPANT NAME LIST'!$G21=3,'PARTICIPANT NAME LIST'!$G21=4,'PARTICIPANT NAME LIST'!$G21=5,'PARTICIPANT NAME LIST'!$G21=6),"",UPPER('PARTICIPANT NAME LIST'!$H21))</f>
        <v/>
      </c>
      <c r="G21" s="68" t="e">
        <f>IF(AND('PARTICIPANT NAME LIST'!$G21=7,'PARTICIPANT NAME LIST'!#REF!="C"),"ü","")</f>
        <v>#REF!</v>
      </c>
      <c r="H21" s="68" t="e">
        <f>IF(AND('PARTICIPANT NAME LIST'!$G21=8,'PARTICIPANT NAME LIST'!#REF!="C"),"ü","")</f>
        <v>#REF!</v>
      </c>
      <c r="I21" s="68" t="e">
        <f>IF(AND('PARTICIPANT NAME LIST'!$G21=9,'PARTICIPANT NAME LIST'!#REF!="C"),"ü","")</f>
        <v>#REF!</v>
      </c>
      <c r="J21" s="68" t="e">
        <f>IF(AND('PARTICIPANT NAME LIST'!$G21=10,'PARTICIPANT NAME LIST'!#REF!="C"),"ü","")</f>
        <v>#REF!</v>
      </c>
      <c r="K21" s="68" t="e">
        <f>IF(AND('PARTICIPANT NAME LIST'!$G21=11,'PARTICIPANT NAME LIST'!#REF!="C"),"ü","")</f>
        <v>#REF!</v>
      </c>
      <c r="L21" s="68" t="e">
        <f>IF(AND('PARTICIPANT NAME LIST'!$G21=12,'PARTICIPANT NAME LIST'!#REF!="C"),"ü","")</f>
        <v>#REF!</v>
      </c>
      <c r="M21" s="68" t="e">
        <f>IF(AND('PARTICIPANT NAME LIST'!$G21=7,'PARTICIPANT NAME LIST'!#REF!="E"),"ü","")</f>
        <v>#REF!</v>
      </c>
      <c r="N21" s="68" t="e">
        <f>IF(AND('PARTICIPANT NAME LIST'!$G21=8,'PARTICIPANT NAME LIST'!#REF!="E"),"ü","")</f>
        <v>#REF!</v>
      </c>
      <c r="O21" s="68" t="e">
        <f>IF(AND('PARTICIPANT NAME LIST'!$G21=9,'PARTICIPANT NAME LIST'!#REF!="E"),"ü","")</f>
        <v>#REF!</v>
      </c>
      <c r="P21" s="68" t="e">
        <f>IF(AND('PARTICIPANT NAME LIST'!$G21=10,'PARTICIPANT NAME LIST'!#REF!="E"),"ü","")</f>
        <v>#REF!</v>
      </c>
      <c r="Q21" s="68" t="e">
        <f>IF(AND('PARTICIPANT NAME LIST'!$G21=11,'PARTICIPANT NAME LIST'!#REF!="E"),"ü","")</f>
        <v>#REF!</v>
      </c>
      <c r="R21" s="68" t="e">
        <f>IF(AND('PARTICIPANT NAME LIST'!$G21=12,'PARTICIPANT NAME LIST'!#REF!="E"),"ü","")</f>
        <v>#REF!</v>
      </c>
      <c r="S21" s="68" t="e">
        <f>IF(AND('PARTICIPANT NAME LIST'!$G21=7,'PARTICIPANT NAME LIST'!#REF!="M"),"ü","")</f>
        <v>#REF!</v>
      </c>
      <c r="T21" s="68" t="e">
        <f>IF(AND('PARTICIPANT NAME LIST'!$G21=8,'PARTICIPANT NAME LIST'!#REF!="M"),"ü","")</f>
        <v>#REF!</v>
      </c>
      <c r="U21" s="68" t="e">
        <f>IF(AND('PARTICIPANT NAME LIST'!$G21=9,'PARTICIPANT NAME LIST'!#REF!="M"),"ü","")</f>
        <v>#REF!</v>
      </c>
      <c r="V21" s="68" t="e">
        <f>IF(AND('PARTICIPANT NAME LIST'!$G21=10,'PARTICIPANT NAME LIST'!#REF!="M"),"ü","")</f>
        <v>#REF!</v>
      </c>
      <c r="W21" s="68" t="e">
        <f>IF(AND('PARTICIPANT NAME LIST'!$G21=11,'PARTICIPANT NAME LIST'!#REF!="M"),"ü","")</f>
        <v>#REF!</v>
      </c>
      <c r="X21" s="68" t="e">
        <f>IF(AND('PARTICIPANT NAME LIST'!$G21=12,'PARTICIPANT NAME LIST'!#REF!="M"),"ü","")</f>
        <v>#REF!</v>
      </c>
      <c r="Y21" s="52"/>
      <c r="Z21" s="52"/>
      <c r="AA21" s="52"/>
    </row>
    <row r="22" spans="1:27" ht="20.25" customHeight="1">
      <c r="A22" s="63" t="str">
        <f>IF(OR(ISBLANK('PARTICIPANT NAME LIST'!$B22),'PARTICIPANT NAME LIST'!$G22=3,'PARTICIPANT NAME LIST'!$G22=4,'PARTICIPANT NAME LIST'!$G22=5,'PARTICIPANT NAME LIST'!$G22=6),"",COUNTA('PARTICIPANT NAME LIST'!$B$9:$B22)-COUNTIFS('PARTICIPANT NAME LIST'!$G$9:$G22,"&gt;=3",'PARTICIPANT NAME LIST'!$G$9:$G22,"&lt;=6"))</f>
        <v/>
      </c>
      <c r="B22" s="64" t="str">
        <f>IF(OR(ISBLANK('PARTICIPANT NAME LIST'!$B22),'PARTICIPANT NAME LIST'!$G22=3,'PARTICIPANT NAME LIST'!$G22=4,'PARTICIPANT NAME LIST'!$G22=5,'PARTICIPANT NAME LIST'!$G22=6),"",UPPER('PARTICIPANT NAME LIST'!$B22))</f>
        <v/>
      </c>
      <c r="C22" s="55"/>
      <c r="D22" s="65"/>
      <c r="E22" s="66" t="str">
        <f>IF(OR(ISBLANK('PARTICIPANT NAME LIST'!$B22),'PARTICIPANT NAME LIST'!$G22=3,'PARTICIPANT NAME LIST'!$G22=4,'PARTICIPANT NAME LIST'!$G22=5,'PARTICIPANT NAME LIST'!$G22=6),"",'PARTICIPANT NAME LIST'!$F22)</f>
        <v/>
      </c>
      <c r="F22" s="67" t="str">
        <f>IF(OR(ISBLANK('PARTICIPANT NAME LIST'!$B22),'PARTICIPANT NAME LIST'!$G22=3,'PARTICIPANT NAME LIST'!$G22=4,'PARTICIPANT NAME LIST'!$G22=5,'PARTICIPANT NAME LIST'!$G22=6),"",UPPER('PARTICIPANT NAME LIST'!$H22))</f>
        <v/>
      </c>
      <c r="G22" s="68" t="e">
        <f>IF(AND('PARTICIPANT NAME LIST'!$G22=7,'PARTICIPANT NAME LIST'!#REF!="C"),"ü","")</f>
        <v>#REF!</v>
      </c>
      <c r="H22" s="68" t="e">
        <f>IF(AND('PARTICIPANT NAME LIST'!$G22=8,'PARTICIPANT NAME LIST'!#REF!="C"),"ü","")</f>
        <v>#REF!</v>
      </c>
      <c r="I22" s="68" t="e">
        <f>IF(AND('PARTICIPANT NAME LIST'!$G22=9,'PARTICIPANT NAME LIST'!#REF!="C"),"ü","")</f>
        <v>#REF!</v>
      </c>
      <c r="J22" s="68" t="e">
        <f>IF(AND('PARTICIPANT NAME LIST'!$G22=10,'PARTICIPANT NAME LIST'!#REF!="C"),"ü","")</f>
        <v>#REF!</v>
      </c>
      <c r="K22" s="68" t="e">
        <f>IF(AND('PARTICIPANT NAME LIST'!$G22=11,'PARTICIPANT NAME LIST'!#REF!="C"),"ü","")</f>
        <v>#REF!</v>
      </c>
      <c r="L22" s="68" t="e">
        <f>IF(AND('PARTICIPANT NAME LIST'!$G22=12,'PARTICIPANT NAME LIST'!#REF!="C"),"ü","")</f>
        <v>#REF!</v>
      </c>
      <c r="M22" s="68" t="e">
        <f>IF(AND('PARTICIPANT NAME LIST'!$G22=7,'PARTICIPANT NAME LIST'!#REF!="E"),"ü","")</f>
        <v>#REF!</v>
      </c>
      <c r="N22" s="68" t="e">
        <f>IF(AND('PARTICIPANT NAME LIST'!$G22=8,'PARTICIPANT NAME LIST'!#REF!="E"),"ü","")</f>
        <v>#REF!</v>
      </c>
      <c r="O22" s="68" t="e">
        <f>IF(AND('PARTICIPANT NAME LIST'!$G22=9,'PARTICIPANT NAME LIST'!#REF!="E"),"ü","")</f>
        <v>#REF!</v>
      </c>
      <c r="P22" s="68" t="e">
        <f>IF(AND('PARTICIPANT NAME LIST'!$G22=10,'PARTICIPANT NAME LIST'!#REF!="E"),"ü","")</f>
        <v>#REF!</v>
      </c>
      <c r="Q22" s="68" t="e">
        <f>IF(AND('PARTICIPANT NAME LIST'!$G22=11,'PARTICIPANT NAME LIST'!#REF!="E"),"ü","")</f>
        <v>#REF!</v>
      </c>
      <c r="R22" s="68" t="e">
        <f>IF(AND('PARTICIPANT NAME LIST'!$G22=12,'PARTICIPANT NAME LIST'!#REF!="E"),"ü","")</f>
        <v>#REF!</v>
      </c>
      <c r="S22" s="68" t="e">
        <f>IF(AND('PARTICIPANT NAME LIST'!$G22=7,'PARTICIPANT NAME LIST'!#REF!="M"),"ü","")</f>
        <v>#REF!</v>
      </c>
      <c r="T22" s="68" t="e">
        <f>IF(AND('PARTICIPANT NAME LIST'!$G22=8,'PARTICIPANT NAME LIST'!#REF!="M"),"ü","")</f>
        <v>#REF!</v>
      </c>
      <c r="U22" s="68" t="e">
        <f>IF(AND('PARTICIPANT NAME LIST'!$G22=9,'PARTICIPANT NAME LIST'!#REF!="M"),"ü","")</f>
        <v>#REF!</v>
      </c>
      <c r="V22" s="68" t="e">
        <f>IF(AND('PARTICIPANT NAME LIST'!$G22=10,'PARTICIPANT NAME LIST'!#REF!="M"),"ü","")</f>
        <v>#REF!</v>
      </c>
      <c r="W22" s="68" t="e">
        <f>IF(AND('PARTICIPANT NAME LIST'!$G22=11,'PARTICIPANT NAME LIST'!#REF!="M"),"ü","")</f>
        <v>#REF!</v>
      </c>
      <c r="X22" s="68" t="e">
        <f>IF(AND('PARTICIPANT NAME LIST'!$G22=12,'PARTICIPANT NAME LIST'!#REF!="M"),"ü","")</f>
        <v>#REF!</v>
      </c>
      <c r="Y22" s="52"/>
      <c r="Z22" s="52"/>
      <c r="AA22" s="52"/>
    </row>
    <row r="23" spans="1:27" ht="20.25" customHeight="1">
      <c r="A23" s="63" t="str">
        <f>IF(OR(ISBLANK('PARTICIPANT NAME LIST'!$B23),'PARTICIPANT NAME LIST'!$G23=3,'PARTICIPANT NAME LIST'!$G23=4,'PARTICIPANT NAME LIST'!$G23=5,'PARTICIPANT NAME LIST'!$G23=6),"",COUNTA('PARTICIPANT NAME LIST'!$B$9:$B23)-COUNTIFS('PARTICIPANT NAME LIST'!$G$9:$G23,"&gt;=3",'PARTICIPANT NAME LIST'!$G$9:$G23,"&lt;=6"))</f>
        <v/>
      </c>
      <c r="B23" s="64" t="str">
        <f>IF(OR(ISBLANK('PARTICIPANT NAME LIST'!$B23),'PARTICIPANT NAME LIST'!$G23=3,'PARTICIPANT NAME LIST'!$G23=4,'PARTICIPANT NAME LIST'!$G23=5,'PARTICIPANT NAME LIST'!$G23=6),"",UPPER('PARTICIPANT NAME LIST'!$B23))</f>
        <v/>
      </c>
      <c r="C23" s="55"/>
      <c r="D23" s="65"/>
      <c r="E23" s="66" t="str">
        <f>IF(OR(ISBLANK('PARTICIPANT NAME LIST'!$B23),'PARTICIPANT NAME LIST'!$G23=3,'PARTICIPANT NAME LIST'!$G23=4,'PARTICIPANT NAME LIST'!$G23=5,'PARTICIPANT NAME LIST'!$G23=6),"",'PARTICIPANT NAME LIST'!$F23)</f>
        <v/>
      </c>
      <c r="F23" s="67" t="str">
        <f>IF(OR(ISBLANK('PARTICIPANT NAME LIST'!$B23),'PARTICIPANT NAME LIST'!$G23=3,'PARTICIPANT NAME LIST'!$G23=4,'PARTICIPANT NAME LIST'!$G23=5,'PARTICIPANT NAME LIST'!$G23=6),"",UPPER('PARTICIPANT NAME LIST'!$H23))</f>
        <v/>
      </c>
      <c r="G23" s="68" t="e">
        <f>IF(AND('PARTICIPANT NAME LIST'!$G23=7,'PARTICIPANT NAME LIST'!#REF!="C"),"ü","")</f>
        <v>#REF!</v>
      </c>
      <c r="H23" s="68" t="e">
        <f>IF(AND('PARTICIPANT NAME LIST'!$G23=8,'PARTICIPANT NAME LIST'!#REF!="C"),"ü","")</f>
        <v>#REF!</v>
      </c>
      <c r="I23" s="68" t="e">
        <f>IF(AND('PARTICIPANT NAME LIST'!$G23=9,'PARTICIPANT NAME LIST'!#REF!="C"),"ü","")</f>
        <v>#REF!</v>
      </c>
      <c r="J23" s="68" t="e">
        <f>IF(AND('PARTICIPANT NAME LIST'!$G23=10,'PARTICIPANT NAME LIST'!#REF!="C"),"ü","")</f>
        <v>#REF!</v>
      </c>
      <c r="K23" s="68" t="e">
        <f>IF(AND('PARTICIPANT NAME LIST'!$G23=11,'PARTICIPANT NAME LIST'!#REF!="C"),"ü","")</f>
        <v>#REF!</v>
      </c>
      <c r="L23" s="68" t="e">
        <f>IF(AND('PARTICIPANT NAME LIST'!$G23=12,'PARTICIPANT NAME LIST'!#REF!="C"),"ü","")</f>
        <v>#REF!</v>
      </c>
      <c r="M23" s="68" t="e">
        <f>IF(AND('PARTICIPANT NAME LIST'!$G23=7,'PARTICIPANT NAME LIST'!#REF!="E"),"ü","")</f>
        <v>#REF!</v>
      </c>
      <c r="N23" s="68" t="e">
        <f>IF(AND('PARTICIPANT NAME LIST'!$G23=8,'PARTICIPANT NAME LIST'!#REF!="E"),"ü","")</f>
        <v>#REF!</v>
      </c>
      <c r="O23" s="68" t="e">
        <f>IF(AND('PARTICIPANT NAME LIST'!$G23=9,'PARTICIPANT NAME LIST'!#REF!="E"),"ü","")</f>
        <v>#REF!</v>
      </c>
      <c r="P23" s="68" t="e">
        <f>IF(AND('PARTICIPANT NAME LIST'!$G23=10,'PARTICIPANT NAME LIST'!#REF!="E"),"ü","")</f>
        <v>#REF!</v>
      </c>
      <c r="Q23" s="68" t="e">
        <f>IF(AND('PARTICIPANT NAME LIST'!$G23=11,'PARTICIPANT NAME LIST'!#REF!="E"),"ü","")</f>
        <v>#REF!</v>
      </c>
      <c r="R23" s="68" t="e">
        <f>IF(AND('PARTICIPANT NAME LIST'!$G23=12,'PARTICIPANT NAME LIST'!#REF!="E"),"ü","")</f>
        <v>#REF!</v>
      </c>
      <c r="S23" s="68" t="e">
        <f>IF(AND('PARTICIPANT NAME LIST'!$G23=7,'PARTICIPANT NAME LIST'!#REF!="M"),"ü","")</f>
        <v>#REF!</v>
      </c>
      <c r="T23" s="68" t="e">
        <f>IF(AND('PARTICIPANT NAME LIST'!$G23=8,'PARTICIPANT NAME LIST'!#REF!="M"),"ü","")</f>
        <v>#REF!</v>
      </c>
      <c r="U23" s="68" t="e">
        <f>IF(AND('PARTICIPANT NAME LIST'!$G23=9,'PARTICIPANT NAME LIST'!#REF!="M"),"ü","")</f>
        <v>#REF!</v>
      </c>
      <c r="V23" s="68" t="e">
        <f>IF(AND('PARTICIPANT NAME LIST'!$G23=10,'PARTICIPANT NAME LIST'!#REF!="M"),"ü","")</f>
        <v>#REF!</v>
      </c>
      <c r="W23" s="68" t="e">
        <f>IF(AND('PARTICIPANT NAME LIST'!$G23=11,'PARTICIPANT NAME LIST'!#REF!="M"),"ü","")</f>
        <v>#REF!</v>
      </c>
      <c r="X23" s="68" t="e">
        <f>IF(AND('PARTICIPANT NAME LIST'!$G23=12,'PARTICIPANT NAME LIST'!#REF!="M"),"ü","")</f>
        <v>#REF!</v>
      </c>
      <c r="Y23" s="52"/>
      <c r="Z23" s="52"/>
      <c r="AA23" s="52"/>
    </row>
    <row r="24" spans="1:27" ht="20.25" customHeight="1">
      <c r="A24" s="63" t="str">
        <f>IF(OR(ISBLANK('PARTICIPANT NAME LIST'!$B24),'PARTICIPANT NAME LIST'!$G24=3,'PARTICIPANT NAME LIST'!$G24=4,'PARTICIPANT NAME LIST'!$G24=5,'PARTICIPANT NAME LIST'!$G24=6),"",COUNTA('PARTICIPANT NAME LIST'!$B$9:$B24)-COUNTIFS('PARTICIPANT NAME LIST'!$G$9:$G24,"&gt;=3",'PARTICIPANT NAME LIST'!$G$9:$G24,"&lt;=6"))</f>
        <v/>
      </c>
      <c r="B24" s="64" t="str">
        <f>IF(OR(ISBLANK('PARTICIPANT NAME LIST'!$B24),'PARTICIPANT NAME LIST'!$G24=3,'PARTICIPANT NAME LIST'!$G24=4,'PARTICIPANT NAME LIST'!$G24=5,'PARTICIPANT NAME LIST'!$G24=6),"",UPPER('PARTICIPANT NAME LIST'!$B24))</f>
        <v/>
      </c>
      <c r="C24" s="55"/>
      <c r="D24" s="65"/>
      <c r="E24" s="66" t="str">
        <f>IF(OR(ISBLANK('PARTICIPANT NAME LIST'!$B24),'PARTICIPANT NAME LIST'!$G24=3,'PARTICIPANT NAME LIST'!$G24=4,'PARTICIPANT NAME LIST'!$G24=5,'PARTICIPANT NAME LIST'!$G24=6),"",'PARTICIPANT NAME LIST'!$F24)</f>
        <v/>
      </c>
      <c r="F24" s="67" t="str">
        <f>IF(OR(ISBLANK('PARTICIPANT NAME LIST'!$B24),'PARTICIPANT NAME LIST'!$G24=3,'PARTICIPANT NAME LIST'!$G24=4,'PARTICIPANT NAME LIST'!$G24=5,'PARTICIPANT NAME LIST'!$G24=6),"",UPPER('PARTICIPANT NAME LIST'!$H24))</f>
        <v/>
      </c>
      <c r="G24" s="68" t="e">
        <f>IF(AND('PARTICIPANT NAME LIST'!$G24=7,'PARTICIPANT NAME LIST'!#REF!="C"),"ü","")</f>
        <v>#REF!</v>
      </c>
      <c r="H24" s="68" t="e">
        <f>IF(AND('PARTICIPANT NAME LIST'!$G24=8,'PARTICIPANT NAME LIST'!#REF!="C"),"ü","")</f>
        <v>#REF!</v>
      </c>
      <c r="I24" s="68" t="e">
        <f>IF(AND('PARTICIPANT NAME LIST'!$G24=9,'PARTICIPANT NAME LIST'!#REF!="C"),"ü","")</f>
        <v>#REF!</v>
      </c>
      <c r="J24" s="68" t="e">
        <f>IF(AND('PARTICIPANT NAME LIST'!$G24=10,'PARTICIPANT NAME LIST'!#REF!="C"),"ü","")</f>
        <v>#REF!</v>
      </c>
      <c r="K24" s="68" t="e">
        <f>IF(AND('PARTICIPANT NAME LIST'!$G24=11,'PARTICIPANT NAME LIST'!#REF!="C"),"ü","")</f>
        <v>#REF!</v>
      </c>
      <c r="L24" s="68" t="e">
        <f>IF(AND('PARTICIPANT NAME LIST'!$G24=12,'PARTICIPANT NAME LIST'!#REF!="C"),"ü","")</f>
        <v>#REF!</v>
      </c>
      <c r="M24" s="68" t="e">
        <f>IF(AND('PARTICIPANT NAME LIST'!$G24=7,'PARTICIPANT NAME LIST'!#REF!="E"),"ü","")</f>
        <v>#REF!</v>
      </c>
      <c r="N24" s="68" t="e">
        <f>IF(AND('PARTICIPANT NAME LIST'!$G24=8,'PARTICIPANT NAME LIST'!#REF!="E"),"ü","")</f>
        <v>#REF!</v>
      </c>
      <c r="O24" s="68" t="e">
        <f>IF(AND('PARTICIPANT NAME LIST'!$G24=9,'PARTICIPANT NAME LIST'!#REF!="E"),"ü","")</f>
        <v>#REF!</v>
      </c>
      <c r="P24" s="68" t="e">
        <f>IF(AND('PARTICIPANT NAME LIST'!$G24=10,'PARTICIPANT NAME LIST'!#REF!="E"),"ü","")</f>
        <v>#REF!</v>
      </c>
      <c r="Q24" s="68" t="e">
        <f>IF(AND('PARTICIPANT NAME LIST'!$G24=11,'PARTICIPANT NAME LIST'!#REF!="E"),"ü","")</f>
        <v>#REF!</v>
      </c>
      <c r="R24" s="68" t="e">
        <f>IF(AND('PARTICIPANT NAME LIST'!$G24=12,'PARTICIPANT NAME LIST'!#REF!="E"),"ü","")</f>
        <v>#REF!</v>
      </c>
      <c r="S24" s="68" t="e">
        <f>IF(AND('PARTICIPANT NAME LIST'!$G24=7,'PARTICIPANT NAME LIST'!#REF!="M"),"ü","")</f>
        <v>#REF!</v>
      </c>
      <c r="T24" s="68" t="e">
        <f>IF(AND('PARTICIPANT NAME LIST'!$G24=8,'PARTICIPANT NAME LIST'!#REF!="M"),"ü","")</f>
        <v>#REF!</v>
      </c>
      <c r="U24" s="68" t="e">
        <f>IF(AND('PARTICIPANT NAME LIST'!$G24=9,'PARTICIPANT NAME LIST'!#REF!="M"),"ü","")</f>
        <v>#REF!</v>
      </c>
      <c r="V24" s="68" t="e">
        <f>IF(AND('PARTICIPANT NAME LIST'!$G24=10,'PARTICIPANT NAME LIST'!#REF!="M"),"ü","")</f>
        <v>#REF!</v>
      </c>
      <c r="W24" s="68" t="e">
        <f>IF(AND('PARTICIPANT NAME LIST'!$G24=11,'PARTICIPANT NAME LIST'!#REF!="M"),"ü","")</f>
        <v>#REF!</v>
      </c>
      <c r="X24" s="68" t="e">
        <f>IF(AND('PARTICIPANT NAME LIST'!$G24=12,'PARTICIPANT NAME LIST'!#REF!="M"),"ü","")</f>
        <v>#REF!</v>
      </c>
      <c r="Y24" s="52"/>
      <c r="Z24" s="52"/>
      <c r="AA24" s="52"/>
    </row>
    <row r="25" spans="1:27" ht="20.25" customHeight="1">
      <c r="A25" s="63" t="str">
        <f>IF(OR(ISBLANK('PARTICIPANT NAME LIST'!$B25),'PARTICIPANT NAME LIST'!$G25=3,'PARTICIPANT NAME LIST'!$G25=4,'PARTICIPANT NAME LIST'!$G25=5,'PARTICIPANT NAME LIST'!$G25=6),"",COUNTA('PARTICIPANT NAME LIST'!$B$9:$B25)-COUNTIFS('PARTICIPANT NAME LIST'!$G$9:$G25,"&gt;=3",'PARTICIPANT NAME LIST'!$G$9:$G25,"&lt;=6"))</f>
        <v/>
      </c>
      <c r="B25" s="64" t="str">
        <f>IF(OR(ISBLANK('PARTICIPANT NAME LIST'!$B25),'PARTICIPANT NAME LIST'!$G25=3,'PARTICIPANT NAME LIST'!$G25=4,'PARTICIPANT NAME LIST'!$G25=5,'PARTICIPANT NAME LIST'!$G25=6),"",UPPER('PARTICIPANT NAME LIST'!$B25))</f>
        <v/>
      </c>
      <c r="C25" s="55"/>
      <c r="D25" s="65"/>
      <c r="E25" s="66" t="str">
        <f>IF(OR(ISBLANK('PARTICIPANT NAME LIST'!$B25),'PARTICIPANT NAME LIST'!$G25=3,'PARTICIPANT NAME LIST'!$G25=4,'PARTICIPANT NAME LIST'!$G25=5,'PARTICIPANT NAME LIST'!$G25=6),"",'PARTICIPANT NAME LIST'!$F25)</f>
        <v/>
      </c>
      <c r="F25" s="67" t="str">
        <f>IF(OR(ISBLANK('PARTICIPANT NAME LIST'!$B25),'PARTICIPANT NAME LIST'!$G25=3,'PARTICIPANT NAME LIST'!$G25=4,'PARTICIPANT NAME LIST'!$G25=5,'PARTICIPANT NAME LIST'!$G25=6),"",UPPER('PARTICIPANT NAME LIST'!$H25))</f>
        <v/>
      </c>
      <c r="G25" s="68" t="e">
        <f>IF(AND('PARTICIPANT NAME LIST'!$G25=7,'PARTICIPANT NAME LIST'!#REF!="C"),"ü","")</f>
        <v>#REF!</v>
      </c>
      <c r="H25" s="68" t="e">
        <f>IF(AND('PARTICIPANT NAME LIST'!$G25=8,'PARTICIPANT NAME LIST'!#REF!="C"),"ü","")</f>
        <v>#REF!</v>
      </c>
      <c r="I25" s="68" t="e">
        <f>IF(AND('PARTICIPANT NAME LIST'!$G25=9,'PARTICIPANT NAME LIST'!#REF!="C"),"ü","")</f>
        <v>#REF!</v>
      </c>
      <c r="J25" s="68" t="e">
        <f>IF(AND('PARTICIPANT NAME LIST'!$G25=10,'PARTICIPANT NAME LIST'!#REF!="C"),"ü","")</f>
        <v>#REF!</v>
      </c>
      <c r="K25" s="68" t="e">
        <f>IF(AND('PARTICIPANT NAME LIST'!$G25=11,'PARTICIPANT NAME LIST'!#REF!="C"),"ü","")</f>
        <v>#REF!</v>
      </c>
      <c r="L25" s="68" t="e">
        <f>IF(AND('PARTICIPANT NAME LIST'!$G25=12,'PARTICIPANT NAME LIST'!#REF!="C"),"ü","")</f>
        <v>#REF!</v>
      </c>
      <c r="M25" s="68" t="e">
        <f>IF(AND('PARTICIPANT NAME LIST'!$G25=7,'PARTICIPANT NAME LIST'!#REF!="E"),"ü","")</f>
        <v>#REF!</v>
      </c>
      <c r="N25" s="68" t="e">
        <f>IF(AND('PARTICIPANT NAME LIST'!$G25=8,'PARTICIPANT NAME LIST'!#REF!="E"),"ü","")</f>
        <v>#REF!</v>
      </c>
      <c r="O25" s="68" t="e">
        <f>IF(AND('PARTICIPANT NAME LIST'!$G25=9,'PARTICIPANT NAME LIST'!#REF!="E"),"ü","")</f>
        <v>#REF!</v>
      </c>
      <c r="P25" s="68" t="e">
        <f>IF(AND('PARTICIPANT NAME LIST'!$G25=10,'PARTICIPANT NAME LIST'!#REF!="E"),"ü","")</f>
        <v>#REF!</v>
      </c>
      <c r="Q25" s="68" t="e">
        <f>IF(AND('PARTICIPANT NAME LIST'!$G25=11,'PARTICIPANT NAME LIST'!#REF!="E"),"ü","")</f>
        <v>#REF!</v>
      </c>
      <c r="R25" s="68" t="e">
        <f>IF(AND('PARTICIPANT NAME LIST'!$G25=12,'PARTICIPANT NAME LIST'!#REF!="E"),"ü","")</f>
        <v>#REF!</v>
      </c>
      <c r="S25" s="68" t="e">
        <f>IF(AND('PARTICIPANT NAME LIST'!$G25=7,'PARTICIPANT NAME LIST'!#REF!="M"),"ü","")</f>
        <v>#REF!</v>
      </c>
      <c r="T25" s="68" t="e">
        <f>IF(AND('PARTICIPANT NAME LIST'!$G25=8,'PARTICIPANT NAME LIST'!#REF!="M"),"ü","")</f>
        <v>#REF!</v>
      </c>
      <c r="U25" s="68" t="e">
        <f>IF(AND('PARTICIPANT NAME LIST'!$G25=9,'PARTICIPANT NAME LIST'!#REF!="M"),"ü","")</f>
        <v>#REF!</v>
      </c>
      <c r="V25" s="68" t="e">
        <f>IF(AND('PARTICIPANT NAME LIST'!$G25=10,'PARTICIPANT NAME LIST'!#REF!="M"),"ü","")</f>
        <v>#REF!</v>
      </c>
      <c r="W25" s="68" t="e">
        <f>IF(AND('PARTICIPANT NAME LIST'!$G25=11,'PARTICIPANT NAME LIST'!#REF!="M"),"ü","")</f>
        <v>#REF!</v>
      </c>
      <c r="X25" s="68" t="e">
        <f>IF(AND('PARTICIPANT NAME LIST'!$G25=12,'PARTICIPANT NAME LIST'!#REF!="M"),"ü","")</f>
        <v>#REF!</v>
      </c>
      <c r="Y25" s="52"/>
      <c r="Z25" s="52"/>
      <c r="AA25" s="52"/>
    </row>
    <row r="26" spans="1:27" ht="20.25" customHeight="1">
      <c r="A26" s="63" t="str">
        <f>IF(OR(ISBLANK('PARTICIPANT NAME LIST'!$B26),'PARTICIPANT NAME LIST'!$G26=3,'PARTICIPANT NAME LIST'!$G26=4,'PARTICIPANT NAME LIST'!$G26=5,'PARTICIPANT NAME LIST'!$G26=6),"",COUNTA('PARTICIPANT NAME LIST'!$B$9:$B26)-COUNTIFS('PARTICIPANT NAME LIST'!$G$9:$G26,"&gt;=3",'PARTICIPANT NAME LIST'!$G$9:$G26,"&lt;=6"))</f>
        <v/>
      </c>
      <c r="B26" s="64" t="str">
        <f>IF(OR(ISBLANK('PARTICIPANT NAME LIST'!$B26),'PARTICIPANT NAME LIST'!$G26=3,'PARTICIPANT NAME LIST'!$G26=4,'PARTICIPANT NAME LIST'!$G26=5,'PARTICIPANT NAME LIST'!$G26=6),"",UPPER('PARTICIPANT NAME LIST'!$B26))</f>
        <v/>
      </c>
      <c r="C26" s="55"/>
      <c r="D26" s="65"/>
      <c r="E26" s="66" t="str">
        <f>IF(OR(ISBLANK('PARTICIPANT NAME LIST'!$B26),'PARTICIPANT NAME LIST'!$G26=3,'PARTICIPANT NAME LIST'!$G26=4,'PARTICIPANT NAME LIST'!$G26=5,'PARTICIPANT NAME LIST'!$G26=6),"",'PARTICIPANT NAME LIST'!$F26)</f>
        <v/>
      </c>
      <c r="F26" s="67" t="str">
        <f>IF(OR(ISBLANK('PARTICIPANT NAME LIST'!$B26),'PARTICIPANT NAME LIST'!$G26=3,'PARTICIPANT NAME LIST'!$G26=4,'PARTICIPANT NAME LIST'!$G26=5,'PARTICIPANT NAME LIST'!$G26=6),"",UPPER('PARTICIPANT NAME LIST'!$H26))</f>
        <v/>
      </c>
      <c r="G26" s="68" t="e">
        <f>IF(AND('PARTICIPANT NAME LIST'!$G26=7,'PARTICIPANT NAME LIST'!#REF!="C"),"ü","")</f>
        <v>#REF!</v>
      </c>
      <c r="H26" s="68" t="e">
        <f>IF(AND('PARTICIPANT NAME LIST'!$G26=8,'PARTICIPANT NAME LIST'!#REF!="C"),"ü","")</f>
        <v>#REF!</v>
      </c>
      <c r="I26" s="68" t="e">
        <f>IF(AND('PARTICIPANT NAME LIST'!$G26=9,'PARTICIPANT NAME LIST'!#REF!="C"),"ü","")</f>
        <v>#REF!</v>
      </c>
      <c r="J26" s="68" t="e">
        <f>IF(AND('PARTICIPANT NAME LIST'!$G26=10,'PARTICIPANT NAME LIST'!#REF!="C"),"ü","")</f>
        <v>#REF!</v>
      </c>
      <c r="K26" s="68" t="e">
        <f>IF(AND('PARTICIPANT NAME LIST'!$G26=11,'PARTICIPANT NAME LIST'!#REF!="C"),"ü","")</f>
        <v>#REF!</v>
      </c>
      <c r="L26" s="68" t="e">
        <f>IF(AND('PARTICIPANT NAME LIST'!$G26=12,'PARTICIPANT NAME LIST'!#REF!="C"),"ü","")</f>
        <v>#REF!</v>
      </c>
      <c r="M26" s="68" t="e">
        <f>IF(AND('PARTICIPANT NAME LIST'!$G26=7,'PARTICIPANT NAME LIST'!#REF!="E"),"ü","")</f>
        <v>#REF!</v>
      </c>
      <c r="N26" s="68" t="e">
        <f>IF(AND('PARTICIPANT NAME LIST'!$G26=8,'PARTICIPANT NAME LIST'!#REF!="E"),"ü","")</f>
        <v>#REF!</v>
      </c>
      <c r="O26" s="68" t="e">
        <f>IF(AND('PARTICIPANT NAME LIST'!$G26=9,'PARTICIPANT NAME LIST'!#REF!="E"),"ü","")</f>
        <v>#REF!</v>
      </c>
      <c r="P26" s="68" t="e">
        <f>IF(AND('PARTICIPANT NAME LIST'!$G26=10,'PARTICIPANT NAME LIST'!#REF!="E"),"ü","")</f>
        <v>#REF!</v>
      </c>
      <c r="Q26" s="68" t="e">
        <f>IF(AND('PARTICIPANT NAME LIST'!$G26=11,'PARTICIPANT NAME LIST'!#REF!="E"),"ü","")</f>
        <v>#REF!</v>
      </c>
      <c r="R26" s="68" t="e">
        <f>IF(AND('PARTICIPANT NAME LIST'!$G26=12,'PARTICIPANT NAME LIST'!#REF!="E"),"ü","")</f>
        <v>#REF!</v>
      </c>
      <c r="S26" s="68" t="e">
        <f>IF(AND('PARTICIPANT NAME LIST'!$G26=7,'PARTICIPANT NAME LIST'!#REF!="M"),"ü","")</f>
        <v>#REF!</v>
      </c>
      <c r="T26" s="68" t="e">
        <f>IF(AND('PARTICIPANT NAME LIST'!$G26=8,'PARTICIPANT NAME LIST'!#REF!="M"),"ü","")</f>
        <v>#REF!</v>
      </c>
      <c r="U26" s="68" t="e">
        <f>IF(AND('PARTICIPANT NAME LIST'!$G26=9,'PARTICIPANT NAME LIST'!#REF!="M"),"ü","")</f>
        <v>#REF!</v>
      </c>
      <c r="V26" s="68" t="e">
        <f>IF(AND('PARTICIPANT NAME LIST'!$G26=10,'PARTICIPANT NAME LIST'!#REF!="M"),"ü","")</f>
        <v>#REF!</v>
      </c>
      <c r="W26" s="68" t="e">
        <f>IF(AND('PARTICIPANT NAME LIST'!$G26=11,'PARTICIPANT NAME LIST'!#REF!="M"),"ü","")</f>
        <v>#REF!</v>
      </c>
      <c r="X26" s="68" t="e">
        <f>IF(AND('PARTICIPANT NAME LIST'!$G26=12,'PARTICIPANT NAME LIST'!#REF!="M"),"ü","")</f>
        <v>#REF!</v>
      </c>
      <c r="Y26" s="52"/>
      <c r="Z26" s="52"/>
      <c r="AA26" s="52"/>
    </row>
    <row r="27" spans="1:27" ht="20.25" customHeight="1">
      <c r="A27" s="63" t="str">
        <f>IF(OR(ISBLANK('PARTICIPANT NAME LIST'!$B27),'PARTICIPANT NAME LIST'!$G27=3,'PARTICIPANT NAME LIST'!$G27=4,'PARTICIPANT NAME LIST'!$G27=5,'PARTICIPANT NAME LIST'!$G27=6),"",COUNTA('PARTICIPANT NAME LIST'!$B$9:$B27)-COUNTIFS('PARTICIPANT NAME LIST'!$G$9:$G27,"&gt;=3",'PARTICIPANT NAME LIST'!$G$9:$G27,"&lt;=6"))</f>
        <v/>
      </c>
      <c r="B27" s="64" t="str">
        <f>IF(OR(ISBLANK('PARTICIPANT NAME LIST'!$B27),'PARTICIPANT NAME LIST'!$G27=3,'PARTICIPANT NAME LIST'!$G27=4,'PARTICIPANT NAME LIST'!$G27=5,'PARTICIPANT NAME LIST'!$G27=6),"",UPPER('PARTICIPANT NAME LIST'!$B27))</f>
        <v/>
      </c>
      <c r="C27" s="55"/>
      <c r="D27" s="65"/>
      <c r="E27" s="66" t="str">
        <f>IF(OR(ISBLANK('PARTICIPANT NAME LIST'!$B27),'PARTICIPANT NAME LIST'!$G27=3,'PARTICIPANT NAME LIST'!$G27=4,'PARTICIPANT NAME LIST'!$G27=5,'PARTICIPANT NAME LIST'!$G27=6),"",'PARTICIPANT NAME LIST'!$F27)</f>
        <v/>
      </c>
      <c r="F27" s="67" t="str">
        <f>IF(OR(ISBLANK('PARTICIPANT NAME LIST'!$B27),'PARTICIPANT NAME LIST'!$G27=3,'PARTICIPANT NAME LIST'!$G27=4,'PARTICIPANT NAME LIST'!$G27=5,'PARTICIPANT NAME LIST'!$G27=6),"",UPPER('PARTICIPANT NAME LIST'!$H27))</f>
        <v/>
      </c>
      <c r="G27" s="68" t="e">
        <f>IF(AND('PARTICIPANT NAME LIST'!$G27=7,'PARTICIPANT NAME LIST'!#REF!="C"),"ü","")</f>
        <v>#REF!</v>
      </c>
      <c r="H27" s="68" t="e">
        <f>IF(AND('PARTICIPANT NAME LIST'!$G27=8,'PARTICIPANT NAME LIST'!#REF!="C"),"ü","")</f>
        <v>#REF!</v>
      </c>
      <c r="I27" s="68" t="e">
        <f>IF(AND('PARTICIPANT NAME LIST'!$G27=9,'PARTICIPANT NAME LIST'!#REF!="C"),"ü","")</f>
        <v>#REF!</v>
      </c>
      <c r="J27" s="68" t="e">
        <f>IF(AND('PARTICIPANT NAME LIST'!$G27=10,'PARTICIPANT NAME LIST'!#REF!="C"),"ü","")</f>
        <v>#REF!</v>
      </c>
      <c r="K27" s="68" t="e">
        <f>IF(AND('PARTICIPANT NAME LIST'!$G27=11,'PARTICIPANT NAME LIST'!#REF!="C"),"ü","")</f>
        <v>#REF!</v>
      </c>
      <c r="L27" s="68" t="e">
        <f>IF(AND('PARTICIPANT NAME LIST'!$G27=12,'PARTICIPANT NAME LIST'!#REF!="C"),"ü","")</f>
        <v>#REF!</v>
      </c>
      <c r="M27" s="68" t="e">
        <f>IF(AND('PARTICIPANT NAME LIST'!$G27=7,'PARTICIPANT NAME LIST'!#REF!="E"),"ü","")</f>
        <v>#REF!</v>
      </c>
      <c r="N27" s="68" t="e">
        <f>IF(AND('PARTICIPANT NAME LIST'!$G27=8,'PARTICIPANT NAME LIST'!#REF!="E"),"ü","")</f>
        <v>#REF!</v>
      </c>
      <c r="O27" s="68" t="e">
        <f>IF(AND('PARTICIPANT NAME LIST'!$G27=9,'PARTICIPANT NAME LIST'!#REF!="E"),"ü","")</f>
        <v>#REF!</v>
      </c>
      <c r="P27" s="68" t="e">
        <f>IF(AND('PARTICIPANT NAME LIST'!$G27=10,'PARTICIPANT NAME LIST'!#REF!="E"),"ü","")</f>
        <v>#REF!</v>
      </c>
      <c r="Q27" s="68" t="e">
        <f>IF(AND('PARTICIPANT NAME LIST'!$G27=11,'PARTICIPANT NAME LIST'!#REF!="E"),"ü","")</f>
        <v>#REF!</v>
      </c>
      <c r="R27" s="68" t="e">
        <f>IF(AND('PARTICIPANT NAME LIST'!$G27=12,'PARTICIPANT NAME LIST'!#REF!="E"),"ü","")</f>
        <v>#REF!</v>
      </c>
      <c r="S27" s="68" t="e">
        <f>IF(AND('PARTICIPANT NAME LIST'!$G27=7,'PARTICIPANT NAME LIST'!#REF!="M"),"ü","")</f>
        <v>#REF!</v>
      </c>
      <c r="T27" s="68" t="e">
        <f>IF(AND('PARTICIPANT NAME LIST'!$G27=8,'PARTICIPANT NAME LIST'!#REF!="M"),"ü","")</f>
        <v>#REF!</v>
      </c>
      <c r="U27" s="68" t="e">
        <f>IF(AND('PARTICIPANT NAME LIST'!$G27=9,'PARTICIPANT NAME LIST'!#REF!="M"),"ü","")</f>
        <v>#REF!</v>
      </c>
      <c r="V27" s="68" t="e">
        <f>IF(AND('PARTICIPANT NAME LIST'!$G27=10,'PARTICIPANT NAME LIST'!#REF!="M"),"ü","")</f>
        <v>#REF!</v>
      </c>
      <c r="W27" s="68" t="e">
        <f>IF(AND('PARTICIPANT NAME LIST'!$G27=11,'PARTICIPANT NAME LIST'!#REF!="M"),"ü","")</f>
        <v>#REF!</v>
      </c>
      <c r="X27" s="68" t="e">
        <f>IF(AND('PARTICIPANT NAME LIST'!$G27=12,'PARTICIPANT NAME LIST'!#REF!="M"),"ü","")</f>
        <v>#REF!</v>
      </c>
      <c r="Y27" s="52"/>
      <c r="Z27" s="52"/>
      <c r="AA27" s="52"/>
    </row>
    <row r="28" spans="1:27" ht="20.25" customHeight="1">
      <c r="A28" s="63" t="str">
        <f>IF(OR(ISBLANK('PARTICIPANT NAME LIST'!$B28),'PARTICIPANT NAME LIST'!$G28=3,'PARTICIPANT NAME LIST'!$G28=4,'PARTICIPANT NAME LIST'!$G28=5,'PARTICIPANT NAME LIST'!$G28=6),"",COUNTA('PARTICIPANT NAME LIST'!$B$9:$B28)-COUNTIFS('PARTICIPANT NAME LIST'!$G$9:$G28,"&gt;=3",'PARTICIPANT NAME LIST'!$G$9:$G28,"&lt;=6"))</f>
        <v/>
      </c>
      <c r="B28" s="64" t="str">
        <f>IF(OR(ISBLANK('PARTICIPANT NAME LIST'!$B28),'PARTICIPANT NAME LIST'!$G28=3,'PARTICIPANT NAME LIST'!$G28=4,'PARTICIPANT NAME LIST'!$G28=5,'PARTICIPANT NAME LIST'!$G28=6),"",UPPER('PARTICIPANT NAME LIST'!$B28))</f>
        <v/>
      </c>
      <c r="C28" s="55"/>
      <c r="D28" s="65"/>
      <c r="E28" s="66" t="str">
        <f>IF(OR(ISBLANK('PARTICIPANT NAME LIST'!$B28),'PARTICIPANT NAME LIST'!$G28=3,'PARTICIPANT NAME LIST'!$G28=4,'PARTICIPANT NAME LIST'!$G28=5,'PARTICIPANT NAME LIST'!$G28=6),"",'PARTICIPANT NAME LIST'!$F28)</f>
        <v/>
      </c>
      <c r="F28" s="67" t="str">
        <f>IF(OR(ISBLANK('PARTICIPANT NAME LIST'!$B28),'PARTICIPANT NAME LIST'!$G28=3,'PARTICIPANT NAME LIST'!$G28=4,'PARTICIPANT NAME LIST'!$G28=5,'PARTICIPANT NAME LIST'!$G28=6),"",UPPER('PARTICIPANT NAME LIST'!$H28))</f>
        <v/>
      </c>
      <c r="G28" s="68" t="e">
        <f>IF(AND('PARTICIPANT NAME LIST'!$G28=7,'PARTICIPANT NAME LIST'!#REF!="C"),"ü","")</f>
        <v>#REF!</v>
      </c>
      <c r="H28" s="68" t="e">
        <f>IF(AND('PARTICIPANT NAME LIST'!$G28=8,'PARTICIPANT NAME LIST'!#REF!="C"),"ü","")</f>
        <v>#REF!</v>
      </c>
      <c r="I28" s="68" t="e">
        <f>IF(AND('PARTICIPANT NAME LIST'!$G28=9,'PARTICIPANT NAME LIST'!#REF!="C"),"ü","")</f>
        <v>#REF!</v>
      </c>
      <c r="J28" s="68" t="e">
        <f>IF(AND('PARTICIPANT NAME LIST'!$G28=10,'PARTICIPANT NAME LIST'!#REF!="C"),"ü","")</f>
        <v>#REF!</v>
      </c>
      <c r="K28" s="68" t="e">
        <f>IF(AND('PARTICIPANT NAME LIST'!$G28=11,'PARTICIPANT NAME LIST'!#REF!="C"),"ü","")</f>
        <v>#REF!</v>
      </c>
      <c r="L28" s="68" t="e">
        <f>IF(AND('PARTICIPANT NAME LIST'!$G28=12,'PARTICIPANT NAME LIST'!#REF!="C"),"ü","")</f>
        <v>#REF!</v>
      </c>
      <c r="M28" s="68" t="e">
        <f>IF(AND('PARTICIPANT NAME LIST'!$G28=7,'PARTICIPANT NAME LIST'!#REF!="E"),"ü","")</f>
        <v>#REF!</v>
      </c>
      <c r="N28" s="68" t="e">
        <f>IF(AND('PARTICIPANT NAME LIST'!$G28=8,'PARTICIPANT NAME LIST'!#REF!="E"),"ü","")</f>
        <v>#REF!</v>
      </c>
      <c r="O28" s="68" t="e">
        <f>IF(AND('PARTICIPANT NAME LIST'!$G28=9,'PARTICIPANT NAME LIST'!#REF!="E"),"ü","")</f>
        <v>#REF!</v>
      </c>
      <c r="P28" s="68" t="e">
        <f>IF(AND('PARTICIPANT NAME LIST'!$G28=10,'PARTICIPANT NAME LIST'!#REF!="E"),"ü","")</f>
        <v>#REF!</v>
      </c>
      <c r="Q28" s="68" t="e">
        <f>IF(AND('PARTICIPANT NAME LIST'!$G28=11,'PARTICIPANT NAME LIST'!#REF!="E"),"ü","")</f>
        <v>#REF!</v>
      </c>
      <c r="R28" s="68" t="e">
        <f>IF(AND('PARTICIPANT NAME LIST'!$G28=12,'PARTICIPANT NAME LIST'!#REF!="E"),"ü","")</f>
        <v>#REF!</v>
      </c>
      <c r="S28" s="68" t="e">
        <f>IF(AND('PARTICIPANT NAME LIST'!$G28=7,'PARTICIPANT NAME LIST'!#REF!="M"),"ü","")</f>
        <v>#REF!</v>
      </c>
      <c r="T28" s="68" t="e">
        <f>IF(AND('PARTICIPANT NAME LIST'!$G28=8,'PARTICIPANT NAME LIST'!#REF!="M"),"ü","")</f>
        <v>#REF!</v>
      </c>
      <c r="U28" s="68" t="e">
        <f>IF(AND('PARTICIPANT NAME LIST'!$G28=9,'PARTICIPANT NAME LIST'!#REF!="M"),"ü","")</f>
        <v>#REF!</v>
      </c>
      <c r="V28" s="68" t="e">
        <f>IF(AND('PARTICIPANT NAME LIST'!$G28=10,'PARTICIPANT NAME LIST'!#REF!="M"),"ü","")</f>
        <v>#REF!</v>
      </c>
      <c r="W28" s="68" t="e">
        <f>IF(AND('PARTICIPANT NAME LIST'!$G28=11,'PARTICIPANT NAME LIST'!#REF!="M"),"ü","")</f>
        <v>#REF!</v>
      </c>
      <c r="X28" s="68" t="e">
        <f>IF(AND('PARTICIPANT NAME LIST'!$G28=12,'PARTICIPANT NAME LIST'!#REF!="M"),"ü","")</f>
        <v>#REF!</v>
      </c>
      <c r="Y28" s="52"/>
      <c r="Z28" s="52"/>
      <c r="AA28" s="52"/>
    </row>
    <row r="29" spans="1:27" ht="20.25" customHeight="1">
      <c r="A29" s="63" t="str">
        <f>IF(OR(ISBLANK('PARTICIPANT NAME LIST'!$B29),'PARTICIPANT NAME LIST'!$G29=3,'PARTICIPANT NAME LIST'!$G29=4,'PARTICIPANT NAME LIST'!$G29=5,'PARTICIPANT NAME LIST'!$G29=6),"",COUNTA('PARTICIPANT NAME LIST'!$B$9:$B29)-COUNTIFS('PARTICIPANT NAME LIST'!$G$9:$G29,"&gt;=3",'PARTICIPANT NAME LIST'!$G$9:$G29,"&lt;=6"))</f>
        <v/>
      </c>
      <c r="B29" s="64" t="str">
        <f>IF(OR(ISBLANK('PARTICIPANT NAME LIST'!$B29),'PARTICIPANT NAME LIST'!$G29=3,'PARTICIPANT NAME LIST'!$G29=4,'PARTICIPANT NAME LIST'!$G29=5,'PARTICIPANT NAME LIST'!$G29=6),"",UPPER('PARTICIPANT NAME LIST'!$B29))</f>
        <v/>
      </c>
      <c r="C29" s="55"/>
      <c r="D29" s="65"/>
      <c r="E29" s="66" t="str">
        <f>IF(OR(ISBLANK('PARTICIPANT NAME LIST'!$B29),'PARTICIPANT NAME LIST'!$G29=3,'PARTICIPANT NAME LIST'!$G29=4,'PARTICIPANT NAME LIST'!$G29=5,'PARTICIPANT NAME LIST'!$G29=6),"",'PARTICIPANT NAME LIST'!$F29)</f>
        <v/>
      </c>
      <c r="F29" s="67" t="str">
        <f>IF(OR(ISBLANK('PARTICIPANT NAME LIST'!$B29),'PARTICIPANT NAME LIST'!$G29=3,'PARTICIPANT NAME LIST'!$G29=4,'PARTICIPANT NAME LIST'!$G29=5,'PARTICIPANT NAME LIST'!$G29=6),"",UPPER('PARTICIPANT NAME LIST'!$H29))</f>
        <v/>
      </c>
      <c r="G29" s="68" t="e">
        <f>IF(AND('PARTICIPANT NAME LIST'!$G29=7,'PARTICIPANT NAME LIST'!#REF!="C"),"ü","")</f>
        <v>#REF!</v>
      </c>
      <c r="H29" s="68" t="e">
        <f>IF(AND('PARTICIPANT NAME LIST'!$G29=8,'PARTICIPANT NAME LIST'!#REF!="C"),"ü","")</f>
        <v>#REF!</v>
      </c>
      <c r="I29" s="68" t="e">
        <f>IF(AND('PARTICIPANT NAME LIST'!$G29=9,'PARTICIPANT NAME LIST'!#REF!="C"),"ü","")</f>
        <v>#REF!</v>
      </c>
      <c r="J29" s="68" t="e">
        <f>IF(AND('PARTICIPANT NAME LIST'!$G29=10,'PARTICIPANT NAME LIST'!#REF!="C"),"ü","")</f>
        <v>#REF!</v>
      </c>
      <c r="K29" s="68" t="e">
        <f>IF(AND('PARTICIPANT NAME LIST'!$G29=11,'PARTICIPANT NAME LIST'!#REF!="C"),"ü","")</f>
        <v>#REF!</v>
      </c>
      <c r="L29" s="68" t="e">
        <f>IF(AND('PARTICIPANT NAME LIST'!$G29=12,'PARTICIPANT NAME LIST'!#REF!="C"),"ü","")</f>
        <v>#REF!</v>
      </c>
      <c r="M29" s="68" t="e">
        <f>IF(AND('PARTICIPANT NAME LIST'!$G29=7,'PARTICIPANT NAME LIST'!#REF!="E"),"ü","")</f>
        <v>#REF!</v>
      </c>
      <c r="N29" s="68" t="e">
        <f>IF(AND('PARTICIPANT NAME LIST'!$G29=8,'PARTICIPANT NAME LIST'!#REF!="E"),"ü","")</f>
        <v>#REF!</v>
      </c>
      <c r="O29" s="68" t="e">
        <f>IF(AND('PARTICIPANT NAME LIST'!$G29=9,'PARTICIPANT NAME LIST'!#REF!="E"),"ü","")</f>
        <v>#REF!</v>
      </c>
      <c r="P29" s="68" t="e">
        <f>IF(AND('PARTICIPANT NAME LIST'!$G29=10,'PARTICIPANT NAME LIST'!#REF!="E"),"ü","")</f>
        <v>#REF!</v>
      </c>
      <c r="Q29" s="68" t="e">
        <f>IF(AND('PARTICIPANT NAME LIST'!$G29=11,'PARTICIPANT NAME LIST'!#REF!="E"),"ü","")</f>
        <v>#REF!</v>
      </c>
      <c r="R29" s="68" t="e">
        <f>IF(AND('PARTICIPANT NAME LIST'!$G29=12,'PARTICIPANT NAME LIST'!#REF!="E"),"ü","")</f>
        <v>#REF!</v>
      </c>
      <c r="S29" s="68" t="e">
        <f>IF(AND('PARTICIPANT NAME LIST'!$G29=7,'PARTICIPANT NAME LIST'!#REF!="M"),"ü","")</f>
        <v>#REF!</v>
      </c>
      <c r="T29" s="68" t="e">
        <f>IF(AND('PARTICIPANT NAME LIST'!$G29=8,'PARTICIPANT NAME LIST'!#REF!="M"),"ü","")</f>
        <v>#REF!</v>
      </c>
      <c r="U29" s="68" t="e">
        <f>IF(AND('PARTICIPANT NAME LIST'!$G29=9,'PARTICIPANT NAME LIST'!#REF!="M"),"ü","")</f>
        <v>#REF!</v>
      </c>
      <c r="V29" s="68" t="e">
        <f>IF(AND('PARTICIPANT NAME LIST'!$G29=10,'PARTICIPANT NAME LIST'!#REF!="M"),"ü","")</f>
        <v>#REF!</v>
      </c>
      <c r="W29" s="68" t="e">
        <f>IF(AND('PARTICIPANT NAME LIST'!$G29=11,'PARTICIPANT NAME LIST'!#REF!="M"),"ü","")</f>
        <v>#REF!</v>
      </c>
      <c r="X29" s="68" t="e">
        <f>IF(AND('PARTICIPANT NAME LIST'!$G29=12,'PARTICIPANT NAME LIST'!#REF!="M"),"ü","")</f>
        <v>#REF!</v>
      </c>
      <c r="Y29" s="52"/>
      <c r="Z29" s="52"/>
      <c r="AA29" s="52"/>
    </row>
    <row r="30" spans="1:27" ht="20.25" customHeight="1">
      <c r="A30" s="63" t="str">
        <f>IF(OR(ISBLANK('PARTICIPANT NAME LIST'!$B30),'PARTICIPANT NAME LIST'!$G30=3,'PARTICIPANT NAME LIST'!$G30=4,'PARTICIPANT NAME LIST'!$G30=5,'PARTICIPANT NAME LIST'!$G30=6),"",COUNTA('PARTICIPANT NAME LIST'!$B$9:$B30)-COUNTIFS('PARTICIPANT NAME LIST'!$G$9:$G30,"&gt;=3",'PARTICIPANT NAME LIST'!$G$9:$G30,"&lt;=6"))</f>
        <v/>
      </c>
      <c r="B30" s="64" t="str">
        <f>IF(OR(ISBLANK('PARTICIPANT NAME LIST'!$B30),'PARTICIPANT NAME LIST'!$G30=3,'PARTICIPANT NAME LIST'!$G30=4,'PARTICIPANT NAME LIST'!$G30=5,'PARTICIPANT NAME LIST'!$G30=6),"",UPPER('PARTICIPANT NAME LIST'!$B30))</f>
        <v/>
      </c>
      <c r="C30" s="55"/>
      <c r="D30" s="65"/>
      <c r="E30" s="66" t="str">
        <f>IF(OR(ISBLANK('PARTICIPANT NAME LIST'!$B30),'PARTICIPANT NAME LIST'!$G30=3,'PARTICIPANT NAME LIST'!$G30=4,'PARTICIPANT NAME LIST'!$G30=5,'PARTICIPANT NAME LIST'!$G30=6),"",'PARTICIPANT NAME LIST'!$F30)</f>
        <v/>
      </c>
      <c r="F30" s="67" t="str">
        <f>IF(OR(ISBLANK('PARTICIPANT NAME LIST'!$B30),'PARTICIPANT NAME LIST'!$G30=3,'PARTICIPANT NAME LIST'!$G30=4,'PARTICIPANT NAME LIST'!$G30=5,'PARTICIPANT NAME LIST'!$G30=6),"",UPPER('PARTICIPANT NAME LIST'!$H30))</f>
        <v/>
      </c>
      <c r="G30" s="68" t="e">
        <f>IF(AND('PARTICIPANT NAME LIST'!$G30=7,'PARTICIPANT NAME LIST'!#REF!="C"),"ü","")</f>
        <v>#REF!</v>
      </c>
      <c r="H30" s="68" t="e">
        <f>IF(AND('PARTICIPANT NAME LIST'!$G30=8,'PARTICIPANT NAME LIST'!#REF!="C"),"ü","")</f>
        <v>#REF!</v>
      </c>
      <c r="I30" s="68" t="e">
        <f>IF(AND('PARTICIPANT NAME LIST'!$G30=9,'PARTICIPANT NAME LIST'!#REF!="C"),"ü","")</f>
        <v>#REF!</v>
      </c>
      <c r="J30" s="68" t="e">
        <f>IF(AND('PARTICIPANT NAME LIST'!$G30=10,'PARTICIPANT NAME LIST'!#REF!="C"),"ü","")</f>
        <v>#REF!</v>
      </c>
      <c r="K30" s="68" t="e">
        <f>IF(AND('PARTICIPANT NAME LIST'!$G30=11,'PARTICIPANT NAME LIST'!#REF!="C"),"ü","")</f>
        <v>#REF!</v>
      </c>
      <c r="L30" s="68" t="e">
        <f>IF(AND('PARTICIPANT NAME LIST'!$G30=12,'PARTICIPANT NAME LIST'!#REF!="C"),"ü","")</f>
        <v>#REF!</v>
      </c>
      <c r="M30" s="68" t="e">
        <f>IF(AND('PARTICIPANT NAME LIST'!$G30=7,'PARTICIPANT NAME LIST'!#REF!="E"),"ü","")</f>
        <v>#REF!</v>
      </c>
      <c r="N30" s="68" t="e">
        <f>IF(AND('PARTICIPANT NAME LIST'!$G30=8,'PARTICIPANT NAME LIST'!#REF!="E"),"ü","")</f>
        <v>#REF!</v>
      </c>
      <c r="O30" s="68" t="e">
        <f>IF(AND('PARTICIPANT NAME LIST'!$G30=9,'PARTICIPANT NAME LIST'!#REF!="E"),"ü","")</f>
        <v>#REF!</v>
      </c>
      <c r="P30" s="68" t="e">
        <f>IF(AND('PARTICIPANT NAME LIST'!$G30=10,'PARTICIPANT NAME LIST'!#REF!="E"),"ü","")</f>
        <v>#REF!</v>
      </c>
      <c r="Q30" s="68" t="e">
        <f>IF(AND('PARTICIPANT NAME LIST'!$G30=11,'PARTICIPANT NAME LIST'!#REF!="E"),"ü","")</f>
        <v>#REF!</v>
      </c>
      <c r="R30" s="68" t="e">
        <f>IF(AND('PARTICIPANT NAME LIST'!$G30=12,'PARTICIPANT NAME LIST'!#REF!="E"),"ü","")</f>
        <v>#REF!</v>
      </c>
      <c r="S30" s="68" t="e">
        <f>IF(AND('PARTICIPANT NAME LIST'!$G30=7,'PARTICIPANT NAME LIST'!#REF!="M"),"ü","")</f>
        <v>#REF!</v>
      </c>
      <c r="T30" s="68" t="e">
        <f>IF(AND('PARTICIPANT NAME LIST'!$G30=8,'PARTICIPANT NAME LIST'!#REF!="M"),"ü","")</f>
        <v>#REF!</v>
      </c>
      <c r="U30" s="68" t="e">
        <f>IF(AND('PARTICIPANT NAME LIST'!$G30=9,'PARTICIPANT NAME LIST'!#REF!="M"),"ü","")</f>
        <v>#REF!</v>
      </c>
      <c r="V30" s="68" t="e">
        <f>IF(AND('PARTICIPANT NAME LIST'!$G30=10,'PARTICIPANT NAME LIST'!#REF!="M"),"ü","")</f>
        <v>#REF!</v>
      </c>
      <c r="W30" s="68" t="e">
        <f>IF(AND('PARTICIPANT NAME LIST'!$G30=11,'PARTICIPANT NAME LIST'!#REF!="M"),"ü","")</f>
        <v>#REF!</v>
      </c>
      <c r="X30" s="68" t="e">
        <f>IF(AND('PARTICIPANT NAME LIST'!$G30=12,'PARTICIPANT NAME LIST'!#REF!="M"),"ü","")</f>
        <v>#REF!</v>
      </c>
      <c r="Y30" s="52"/>
      <c r="Z30" s="52"/>
      <c r="AA30" s="52"/>
    </row>
    <row r="31" spans="1:27" ht="20.25" customHeight="1">
      <c r="A31" s="63" t="str">
        <f>IF(OR(ISBLANK('PARTICIPANT NAME LIST'!$B31),'PARTICIPANT NAME LIST'!$G31=3,'PARTICIPANT NAME LIST'!$G31=4,'PARTICIPANT NAME LIST'!$G31=5,'PARTICIPANT NAME LIST'!$G31=6),"",COUNTA('PARTICIPANT NAME LIST'!$B$9:$B31)-COUNTIFS('PARTICIPANT NAME LIST'!$G$9:$G31,"&gt;=3",'PARTICIPANT NAME LIST'!$G$9:$G31,"&lt;=6"))</f>
        <v/>
      </c>
      <c r="B31" s="64" t="str">
        <f>IF(OR(ISBLANK('PARTICIPANT NAME LIST'!$B31),'PARTICIPANT NAME LIST'!$G31=3,'PARTICIPANT NAME LIST'!$G31=4,'PARTICIPANT NAME LIST'!$G31=5,'PARTICIPANT NAME LIST'!$G31=6),"",UPPER('PARTICIPANT NAME LIST'!$B31))</f>
        <v/>
      </c>
      <c r="C31" s="55"/>
      <c r="D31" s="65"/>
      <c r="E31" s="66" t="str">
        <f>IF(OR(ISBLANK('PARTICIPANT NAME LIST'!$B31),'PARTICIPANT NAME LIST'!$G31=3,'PARTICIPANT NAME LIST'!$G31=4,'PARTICIPANT NAME LIST'!$G31=5,'PARTICIPANT NAME LIST'!$G31=6),"",'PARTICIPANT NAME LIST'!$F31)</f>
        <v/>
      </c>
      <c r="F31" s="67" t="str">
        <f>IF(OR(ISBLANK('PARTICIPANT NAME LIST'!$B31),'PARTICIPANT NAME LIST'!$G31=3,'PARTICIPANT NAME LIST'!$G31=4,'PARTICIPANT NAME LIST'!$G31=5,'PARTICIPANT NAME LIST'!$G31=6),"",UPPER('PARTICIPANT NAME LIST'!$H31))</f>
        <v/>
      </c>
      <c r="G31" s="68" t="e">
        <f>IF(AND('PARTICIPANT NAME LIST'!$G31=7,'PARTICIPANT NAME LIST'!#REF!="C"),"ü","")</f>
        <v>#REF!</v>
      </c>
      <c r="H31" s="68" t="e">
        <f>IF(AND('PARTICIPANT NAME LIST'!$G31=8,'PARTICIPANT NAME LIST'!#REF!="C"),"ü","")</f>
        <v>#REF!</v>
      </c>
      <c r="I31" s="68" t="e">
        <f>IF(AND('PARTICIPANT NAME LIST'!$G31=9,'PARTICIPANT NAME LIST'!#REF!="C"),"ü","")</f>
        <v>#REF!</v>
      </c>
      <c r="J31" s="68" t="e">
        <f>IF(AND('PARTICIPANT NAME LIST'!$G31=10,'PARTICIPANT NAME LIST'!#REF!="C"),"ü","")</f>
        <v>#REF!</v>
      </c>
      <c r="K31" s="68" t="e">
        <f>IF(AND('PARTICIPANT NAME LIST'!$G31=11,'PARTICIPANT NAME LIST'!#REF!="C"),"ü","")</f>
        <v>#REF!</v>
      </c>
      <c r="L31" s="68" t="e">
        <f>IF(AND('PARTICIPANT NAME LIST'!$G31=12,'PARTICIPANT NAME LIST'!#REF!="C"),"ü","")</f>
        <v>#REF!</v>
      </c>
      <c r="M31" s="68" t="e">
        <f>IF(AND('PARTICIPANT NAME LIST'!$G31=7,'PARTICIPANT NAME LIST'!#REF!="E"),"ü","")</f>
        <v>#REF!</v>
      </c>
      <c r="N31" s="68" t="e">
        <f>IF(AND('PARTICIPANT NAME LIST'!$G31=8,'PARTICIPANT NAME LIST'!#REF!="E"),"ü","")</f>
        <v>#REF!</v>
      </c>
      <c r="O31" s="68" t="e">
        <f>IF(AND('PARTICIPANT NAME LIST'!$G31=9,'PARTICIPANT NAME LIST'!#REF!="E"),"ü","")</f>
        <v>#REF!</v>
      </c>
      <c r="P31" s="68" t="e">
        <f>IF(AND('PARTICIPANT NAME LIST'!$G31=10,'PARTICIPANT NAME LIST'!#REF!="E"),"ü","")</f>
        <v>#REF!</v>
      </c>
      <c r="Q31" s="68" t="e">
        <f>IF(AND('PARTICIPANT NAME LIST'!$G31=11,'PARTICIPANT NAME LIST'!#REF!="E"),"ü","")</f>
        <v>#REF!</v>
      </c>
      <c r="R31" s="68" t="e">
        <f>IF(AND('PARTICIPANT NAME LIST'!$G31=12,'PARTICIPANT NAME LIST'!#REF!="E"),"ü","")</f>
        <v>#REF!</v>
      </c>
      <c r="S31" s="68" t="e">
        <f>IF(AND('PARTICIPANT NAME LIST'!$G31=7,'PARTICIPANT NAME LIST'!#REF!="M"),"ü","")</f>
        <v>#REF!</v>
      </c>
      <c r="T31" s="68" t="e">
        <f>IF(AND('PARTICIPANT NAME LIST'!$G31=8,'PARTICIPANT NAME LIST'!#REF!="M"),"ü","")</f>
        <v>#REF!</v>
      </c>
      <c r="U31" s="68" t="e">
        <f>IF(AND('PARTICIPANT NAME LIST'!$G31=9,'PARTICIPANT NAME LIST'!#REF!="M"),"ü","")</f>
        <v>#REF!</v>
      </c>
      <c r="V31" s="68" t="e">
        <f>IF(AND('PARTICIPANT NAME LIST'!$G31=10,'PARTICIPANT NAME LIST'!#REF!="M"),"ü","")</f>
        <v>#REF!</v>
      </c>
      <c r="W31" s="68" t="e">
        <f>IF(AND('PARTICIPANT NAME LIST'!$G31=11,'PARTICIPANT NAME LIST'!#REF!="M"),"ü","")</f>
        <v>#REF!</v>
      </c>
      <c r="X31" s="68" t="e">
        <f>IF(AND('PARTICIPANT NAME LIST'!$G31=12,'PARTICIPANT NAME LIST'!#REF!="M"),"ü","")</f>
        <v>#REF!</v>
      </c>
      <c r="Y31" s="52"/>
      <c r="Z31" s="52"/>
      <c r="AA31" s="52"/>
    </row>
    <row r="32" spans="1:27" ht="20.25" customHeight="1">
      <c r="A32" s="63" t="str">
        <f>IF(OR(ISBLANK('PARTICIPANT NAME LIST'!$B32),'PARTICIPANT NAME LIST'!$G32=3,'PARTICIPANT NAME LIST'!$G32=4,'PARTICIPANT NAME LIST'!$G32=5,'PARTICIPANT NAME LIST'!$G32=6),"",COUNTA('PARTICIPANT NAME LIST'!$B$9:$B32)-COUNTIFS('PARTICIPANT NAME LIST'!$G$9:$G32,"&gt;=3",'PARTICIPANT NAME LIST'!$G$9:$G32,"&lt;=6"))</f>
        <v/>
      </c>
      <c r="B32" s="64" t="str">
        <f>IF(OR(ISBLANK('PARTICIPANT NAME LIST'!$B32),'PARTICIPANT NAME LIST'!$G32=3,'PARTICIPANT NAME LIST'!$G32=4,'PARTICIPANT NAME LIST'!$G32=5,'PARTICIPANT NAME LIST'!$G32=6),"",UPPER('PARTICIPANT NAME LIST'!$B32))</f>
        <v/>
      </c>
      <c r="C32" s="55"/>
      <c r="D32" s="65"/>
      <c r="E32" s="66" t="str">
        <f>IF(OR(ISBLANK('PARTICIPANT NAME LIST'!$B32),'PARTICIPANT NAME LIST'!$G32=3,'PARTICIPANT NAME LIST'!$G32=4,'PARTICIPANT NAME LIST'!$G32=5,'PARTICIPANT NAME LIST'!$G32=6),"",'PARTICIPANT NAME LIST'!$F32)</f>
        <v/>
      </c>
      <c r="F32" s="67" t="str">
        <f>IF(OR(ISBLANK('PARTICIPANT NAME LIST'!$B32),'PARTICIPANT NAME LIST'!$G32=3,'PARTICIPANT NAME LIST'!$G32=4,'PARTICIPANT NAME LIST'!$G32=5,'PARTICIPANT NAME LIST'!$G32=6),"",UPPER('PARTICIPANT NAME LIST'!$H32))</f>
        <v/>
      </c>
      <c r="G32" s="68" t="e">
        <f>IF(AND('PARTICIPANT NAME LIST'!$G32=7,'PARTICIPANT NAME LIST'!#REF!="C"),"ü","")</f>
        <v>#REF!</v>
      </c>
      <c r="H32" s="68" t="e">
        <f>IF(AND('PARTICIPANT NAME LIST'!$G32=8,'PARTICIPANT NAME LIST'!#REF!="C"),"ü","")</f>
        <v>#REF!</v>
      </c>
      <c r="I32" s="68" t="e">
        <f>IF(AND('PARTICIPANT NAME LIST'!$G32=9,'PARTICIPANT NAME LIST'!#REF!="C"),"ü","")</f>
        <v>#REF!</v>
      </c>
      <c r="J32" s="68" t="e">
        <f>IF(AND('PARTICIPANT NAME LIST'!$G32=10,'PARTICIPANT NAME LIST'!#REF!="C"),"ü","")</f>
        <v>#REF!</v>
      </c>
      <c r="K32" s="68" t="e">
        <f>IF(AND('PARTICIPANT NAME LIST'!$G32=11,'PARTICIPANT NAME LIST'!#REF!="C"),"ü","")</f>
        <v>#REF!</v>
      </c>
      <c r="L32" s="68" t="e">
        <f>IF(AND('PARTICIPANT NAME LIST'!$G32=12,'PARTICIPANT NAME LIST'!#REF!="C"),"ü","")</f>
        <v>#REF!</v>
      </c>
      <c r="M32" s="68" t="e">
        <f>IF(AND('PARTICIPANT NAME LIST'!$G32=7,'PARTICIPANT NAME LIST'!#REF!="E"),"ü","")</f>
        <v>#REF!</v>
      </c>
      <c r="N32" s="68" t="e">
        <f>IF(AND('PARTICIPANT NAME LIST'!$G32=8,'PARTICIPANT NAME LIST'!#REF!="E"),"ü","")</f>
        <v>#REF!</v>
      </c>
      <c r="O32" s="68" t="e">
        <f>IF(AND('PARTICIPANT NAME LIST'!$G32=9,'PARTICIPANT NAME LIST'!#REF!="E"),"ü","")</f>
        <v>#REF!</v>
      </c>
      <c r="P32" s="68" t="e">
        <f>IF(AND('PARTICIPANT NAME LIST'!$G32=10,'PARTICIPANT NAME LIST'!#REF!="E"),"ü","")</f>
        <v>#REF!</v>
      </c>
      <c r="Q32" s="68" t="e">
        <f>IF(AND('PARTICIPANT NAME LIST'!$G32=11,'PARTICIPANT NAME LIST'!#REF!="E"),"ü","")</f>
        <v>#REF!</v>
      </c>
      <c r="R32" s="68" t="e">
        <f>IF(AND('PARTICIPANT NAME LIST'!$G32=12,'PARTICIPANT NAME LIST'!#REF!="E"),"ü","")</f>
        <v>#REF!</v>
      </c>
      <c r="S32" s="68" t="e">
        <f>IF(AND('PARTICIPANT NAME LIST'!$G32=7,'PARTICIPANT NAME LIST'!#REF!="M"),"ü","")</f>
        <v>#REF!</v>
      </c>
      <c r="T32" s="68" t="e">
        <f>IF(AND('PARTICIPANT NAME LIST'!$G32=8,'PARTICIPANT NAME LIST'!#REF!="M"),"ü","")</f>
        <v>#REF!</v>
      </c>
      <c r="U32" s="68" t="e">
        <f>IF(AND('PARTICIPANT NAME LIST'!$G32=9,'PARTICIPANT NAME LIST'!#REF!="M"),"ü","")</f>
        <v>#REF!</v>
      </c>
      <c r="V32" s="68" t="e">
        <f>IF(AND('PARTICIPANT NAME LIST'!$G32=10,'PARTICIPANT NAME LIST'!#REF!="M"),"ü","")</f>
        <v>#REF!</v>
      </c>
      <c r="W32" s="68" t="e">
        <f>IF(AND('PARTICIPANT NAME LIST'!$G32=11,'PARTICIPANT NAME LIST'!#REF!="M"),"ü","")</f>
        <v>#REF!</v>
      </c>
      <c r="X32" s="68" t="e">
        <f>IF(AND('PARTICIPANT NAME LIST'!$G32=12,'PARTICIPANT NAME LIST'!#REF!="M"),"ü","")</f>
        <v>#REF!</v>
      </c>
      <c r="Y32" s="52"/>
      <c r="Z32" s="52"/>
      <c r="AA32" s="52"/>
    </row>
    <row r="33" spans="1:27" ht="20.25" customHeight="1">
      <c r="A33" s="63" t="str">
        <f>IF(OR(ISBLANK('PARTICIPANT NAME LIST'!$B33),'PARTICIPANT NAME LIST'!$G33=3,'PARTICIPANT NAME LIST'!$G33=4,'PARTICIPANT NAME LIST'!$G33=5,'PARTICIPANT NAME LIST'!$G33=6),"",COUNTA('PARTICIPANT NAME LIST'!$B$9:$B33)-COUNTIFS('PARTICIPANT NAME LIST'!$G$9:$G33,"&gt;=3",'PARTICIPANT NAME LIST'!$G$9:$G33,"&lt;=6"))</f>
        <v/>
      </c>
      <c r="B33" s="64" t="str">
        <f>IF(OR(ISBLANK('PARTICIPANT NAME LIST'!$B33),'PARTICIPANT NAME LIST'!$G33=3,'PARTICIPANT NAME LIST'!$G33=4,'PARTICIPANT NAME LIST'!$G33=5,'PARTICIPANT NAME LIST'!$G33=6),"",UPPER('PARTICIPANT NAME LIST'!$B33))</f>
        <v/>
      </c>
      <c r="C33" s="55"/>
      <c r="D33" s="65"/>
      <c r="E33" s="66" t="str">
        <f>IF(OR(ISBLANK('PARTICIPANT NAME LIST'!$B33),'PARTICIPANT NAME LIST'!$G33=3,'PARTICIPANT NAME LIST'!$G33=4,'PARTICIPANT NAME LIST'!$G33=5,'PARTICIPANT NAME LIST'!$G33=6),"",'PARTICIPANT NAME LIST'!$F33)</f>
        <v/>
      </c>
      <c r="F33" s="67" t="str">
        <f>IF(OR(ISBLANK('PARTICIPANT NAME LIST'!$B33),'PARTICIPANT NAME LIST'!$G33=3,'PARTICIPANT NAME LIST'!$G33=4,'PARTICIPANT NAME LIST'!$G33=5,'PARTICIPANT NAME LIST'!$G33=6),"",UPPER('PARTICIPANT NAME LIST'!$H33))</f>
        <v/>
      </c>
      <c r="G33" s="68" t="e">
        <f>IF(AND('PARTICIPANT NAME LIST'!$G33=7,'PARTICIPANT NAME LIST'!#REF!="C"),"ü","")</f>
        <v>#REF!</v>
      </c>
      <c r="H33" s="68" t="e">
        <f>IF(AND('PARTICIPANT NAME LIST'!$G33=8,'PARTICIPANT NAME LIST'!#REF!="C"),"ü","")</f>
        <v>#REF!</v>
      </c>
      <c r="I33" s="68" t="e">
        <f>IF(AND('PARTICIPANT NAME LIST'!$G33=9,'PARTICIPANT NAME LIST'!#REF!="C"),"ü","")</f>
        <v>#REF!</v>
      </c>
      <c r="J33" s="68" t="e">
        <f>IF(AND('PARTICIPANT NAME LIST'!$G33=10,'PARTICIPANT NAME LIST'!#REF!="C"),"ü","")</f>
        <v>#REF!</v>
      </c>
      <c r="K33" s="68" t="e">
        <f>IF(AND('PARTICIPANT NAME LIST'!$G33=11,'PARTICIPANT NAME LIST'!#REF!="C"),"ü","")</f>
        <v>#REF!</v>
      </c>
      <c r="L33" s="68" t="e">
        <f>IF(AND('PARTICIPANT NAME LIST'!$G33=12,'PARTICIPANT NAME LIST'!#REF!="C"),"ü","")</f>
        <v>#REF!</v>
      </c>
      <c r="M33" s="68" t="e">
        <f>IF(AND('PARTICIPANT NAME LIST'!$G33=7,'PARTICIPANT NAME LIST'!#REF!="E"),"ü","")</f>
        <v>#REF!</v>
      </c>
      <c r="N33" s="68" t="e">
        <f>IF(AND('PARTICIPANT NAME LIST'!$G33=8,'PARTICIPANT NAME LIST'!#REF!="E"),"ü","")</f>
        <v>#REF!</v>
      </c>
      <c r="O33" s="68" t="e">
        <f>IF(AND('PARTICIPANT NAME LIST'!$G33=9,'PARTICIPANT NAME LIST'!#REF!="E"),"ü","")</f>
        <v>#REF!</v>
      </c>
      <c r="P33" s="68" t="e">
        <f>IF(AND('PARTICIPANT NAME LIST'!$G33=10,'PARTICIPANT NAME LIST'!#REF!="E"),"ü","")</f>
        <v>#REF!</v>
      </c>
      <c r="Q33" s="68" t="e">
        <f>IF(AND('PARTICIPANT NAME LIST'!$G33=11,'PARTICIPANT NAME LIST'!#REF!="E"),"ü","")</f>
        <v>#REF!</v>
      </c>
      <c r="R33" s="68" t="e">
        <f>IF(AND('PARTICIPANT NAME LIST'!$G33=12,'PARTICIPANT NAME LIST'!#REF!="E"),"ü","")</f>
        <v>#REF!</v>
      </c>
      <c r="S33" s="68" t="e">
        <f>IF(AND('PARTICIPANT NAME LIST'!$G33=7,'PARTICIPANT NAME LIST'!#REF!="M"),"ü","")</f>
        <v>#REF!</v>
      </c>
      <c r="T33" s="68" t="e">
        <f>IF(AND('PARTICIPANT NAME LIST'!$G33=8,'PARTICIPANT NAME LIST'!#REF!="M"),"ü","")</f>
        <v>#REF!</v>
      </c>
      <c r="U33" s="68" t="e">
        <f>IF(AND('PARTICIPANT NAME LIST'!$G33=9,'PARTICIPANT NAME LIST'!#REF!="M"),"ü","")</f>
        <v>#REF!</v>
      </c>
      <c r="V33" s="68" t="e">
        <f>IF(AND('PARTICIPANT NAME LIST'!$G33=10,'PARTICIPANT NAME LIST'!#REF!="M"),"ü","")</f>
        <v>#REF!</v>
      </c>
      <c r="W33" s="68" t="e">
        <f>IF(AND('PARTICIPANT NAME LIST'!$G33=11,'PARTICIPANT NAME LIST'!#REF!="M"),"ü","")</f>
        <v>#REF!</v>
      </c>
      <c r="X33" s="68" t="e">
        <f>IF(AND('PARTICIPANT NAME LIST'!$G33=12,'PARTICIPANT NAME LIST'!#REF!="M"),"ü","")</f>
        <v>#REF!</v>
      </c>
      <c r="Y33" s="52"/>
      <c r="Z33" s="52"/>
      <c r="AA33" s="52"/>
    </row>
    <row r="34" spans="1:27" ht="20.25" customHeight="1">
      <c r="A34" s="63" t="str">
        <f>IF(OR(ISBLANK('PARTICIPANT NAME LIST'!$B34),'PARTICIPANT NAME LIST'!$G34=3,'PARTICIPANT NAME LIST'!$G34=4,'PARTICIPANT NAME LIST'!$G34=5,'PARTICIPANT NAME LIST'!$G34=6),"",COUNTA('PARTICIPANT NAME LIST'!$B$9:$B34)-COUNTIFS('PARTICIPANT NAME LIST'!$G$9:$G34,"&gt;=3",'PARTICIPANT NAME LIST'!$G$9:$G34,"&lt;=6"))</f>
        <v/>
      </c>
      <c r="B34" s="64" t="str">
        <f>IF(OR(ISBLANK('PARTICIPANT NAME LIST'!$B34),'PARTICIPANT NAME LIST'!$G34=3,'PARTICIPANT NAME LIST'!$G34=4,'PARTICIPANT NAME LIST'!$G34=5,'PARTICIPANT NAME LIST'!$G34=6),"",UPPER('PARTICIPANT NAME LIST'!$B34))</f>
        <v/>
      </c>
      <c r="C34" s="55"/>
      <c r="D34" s="65"/>
      <c r="E34" s="66" t="str">
        <f>IF(OR(ISBLANK('PARTICIPANT NAME LIST'!$B34),'PARTICIPANT NAME LIST'!$G34=3,'PARTICIPANT NAME LIST'!$G34=4,'PARTICIPANT NAME LIST'!$G34=5,'PARTICIPANT NAME LIST'!$G34=6),"",'PARTICIPANT NAME LIST'!$F34)</f>
        <v/>
      </c>
      <c r="F34" s="67" t="str">
        <f>IF(OR(ISBLANK('PARTICIPANT NAME LIST'!$B34),'PARTICIPANT NAME LIST'!$G34=3,'PARTICIPANT NAME LIST'!$G34=4,'PARTICIPANT NAME LIST'!$G34=5,'PARTICIPANT NAME LIST'!$G34=6),"",UPPER('PARTICIPANT NAME LIST'!$H34))</f>
        <v/>
      </c>
      <c r="G34" s="68" t="e">
        <f>IF(AND('PARTICIPANT NAME LIST'!$G34=7,'PARTICIPANT NAME LIST'!#REF!="C"),"ü","")</f>
        <v>#REF!</v>
      </c>
      <c r="H34" s="68" t="e">
        <f>IF(AND('PARTICIPANT NAME LIST'!$G34=8,'PARTICIPANT NAME LIST'!#REF!="C"),"ü","")</f>
        <v>#REF!</v>
      </c>
      <c r="I34" s="68" t="e">
        <f>IF(AND('PARTICIPANT NAME LIST'!$G34=9,'PARTICIPANT NAME LIST'!#REF!="C"),"ü","")</f>
        <v>#REF!</v>
      </c>
      <c r="J34" s="68" t="e">
        <f>IF(AND('PARTICIPANT NAME LIST'!$G34=10,'PARTICIPANT NAME LIST'!#REF!="C"),"ü","")</f>
        <v>#REF!</v>
      </c>
      <c r="K34" s="68" t="e">
        <f>IF(AND('PARTICIPANT NAME LIST'!$G34=11,'PARTICIPANT NAME LIST'!#REF!="C"),"ü","")</f>
        <v>#REF!</v>
      </c>
      <c r="L34" s="68" t="e">
        <f>IF(AND('PARTICIPANT NAME LIST'!$G34=12,'PARTICIPANT NAME LIST'!#REF!="C"),"ü","")</f>
        <v>#REF!</v>
      </c>
      <c r="M34" s="68" t="e">
        <f>IF(AND('PARTICIPANT NAME LIST'!$G34=7,'PARTICIPANT NAME LIST'!#REF!="E"),"ü","")</f>
        <v>#REF!</v>
      </c>
      <c r="N34" s="68" t="e">
        <f>IF(AND('PARTICIPANT NAME LIST'!$G34=8,'PARTICIPANT NAME LIST'!#REF!="E"),"ü","")</f>
        <v>#REF!</v>
      </c>
      <c r="O34" s="68" t="e">
        <f>IF(AND('PARTICIPANT NAME LIST'!$G34=9,'PARTICIPANT NAME LIST'!#REF!="E"),"ü","")</f>
        <v>#REF!</v>
      </c>
      <c r="P34" s="68" t="e">
        <f>IF(AND('PARTICIPANT NAME LIST'!$G34=10,'PARTICIPANT NAME LIST'!#REF!="E"),"ü","")</f>
        <v>#REF!</v>
      </c>
      <c r="Q34" s="68" t="e">
        <f>IF(AND('PARTICIPANT NAME LIST'!$G34=11,'PARTICIPANT NAME LIST'!#REF!="E"),"ü","")</f>
        <v>#REF!</v>
      </c>
      <c r="R34" s="68" t="e">
        <f>IF(AND('PARTICIPANT NAME LIST'!$G34=12,'PARTICIPANT NAME LIST'!#REF!="E"),"ü","")</f>
        <v>#REF!</v>
      </c>
      <c r="S34" s="68" t="e">
        <f>IF(AND('PARTICIPANT NAME LIST'!$G34=7,'PARTICIPANT NAME LIST'!#REF!="M"),"ü","")</f>
        <v>#REF!</v>
      </c>
      <c r="T34" s="68" t="e">
        <f>IF(AND('PARTICIPANT NAME LIST'!$G34=8,'PARTICIPANT NAME LIST'!#REF!="M"),"ü","")</f>
        <v>#REF!</v>
      </c>
      <c r="U34" s="68" t="e">
        <f>IF(AND('PARTICIPANT NAME LIST'!$G34=9,'PARTICIPANT NAME LIST'!#REF!="M"),"ü","")</f>
        <v>#REF!</v>
      </c>
      <c r="V34" s="68" t="e">
        <f>IF(AND('PARTICIPANT NAME LIST'!$G34=10,'PARTICIPANT NAME LIST'!#REF!="M"),"ü","")</f>
        <v>#REF!</v>
      </c>
      <c r="W34" s="68" t="e">
        <f>IF(AND('PARTICIPANT NAME LIST'!$G34=11,'PARTICIPANT NAME LIST'!#REF!="M"),"ü","")</f>
        <v>#REF!</v>
      </c>
      <c r="X34" s="68" t="e">
        <f>IF(AND('PARTICIPANT NAME LIST'!$G34=12,'PARTICIPANT NAME LIST'!#REF!="M"),"ü","")</f>
        <v>#REF!</v>
      </c>
      <c r="Y34" s="52"/>
      <c r="Z34" s="52"/>
      <c r="AA34" s="52"/>
    </row>
    <row r="35" spans="1:27" ht="20.25" customHeight="1">
      <c r="A35" s="63" t="str">
        <f>IF(OR(ISBLANK('PARTICIPANT NAME LIST'!$B35),'PARTICIPANT NAME LIST'!$G35=3,'PARTICIPANT NAME LIST'!$G35=4,'PARTICIPANT NAME LIST'!$G35=5,'PARTICIPANT NAME LIST'!$G35=6),"",COUNTA('PARTICIPANT NAME LIST'!$B$9:$B35)-COUNTIFS('PARTICIPANT NAME LIST'!$G$9:$G35,"&gt;=3",'PARTICIPANT NAME LIST'!$G$9:$G35,"&lt;=6"))</f>
        <v/>
      </c>
      <c r="B35" s="64" t="str">
        <f>IF(OR(ISBLANK('PARTICIPANT NAME LIST'!$B35),'PARTICIPANT NAME LIST'!$G35=3,'PARTICIPANT NAME LIST'!$G35=4,'PARTICIPANT NAME LIST'!$G35=5,'PARTICIPANT NAME LIST'!$G35=6),"",UPPER('PARTICIPANT NAME LIST'!$B35))</f>
        <v/>
      </c>
      <c r="C35" s="55"/>
      <c r="D35" s="65"/>
      <c r="E35" s="66" t="str">
        <f>IF(OR(ISBLANK('PARTICIPANT NAME LIST'!$B35),'PARTICIPANT NAME LIST'!$G35=3,'PARTICIPANT NAME LIST'!$G35=4,'PARTICIPANT NAME LIST'!$G35=5,'PARTICIPANT NAME LIST'!$G35=6),"",'PARTICIPANT NAME LIST'!$F35)</f>
        <v/>
      </c>
      <c r="F35" s="67" t="str">
        <f>IF(OR(ISBLANK('PARTICIPANT NAME LIST'!$B35),'PARTICIPANT NAME LIST'!$G35=3,'PARTICIPANT NAME LIST'!$G35=4,'PARTICIPANT NAME LIST'!$G35=5,'PARTICIPANT NAME LIST'!$G35=6),"",UPPER('PARTICIPANT NAME LIST'!$H35))</f>
        <v/>
      </c>
      <c r="G35" s="68" t="e">
        <f>IF(AND('PARTICIPANT NAME LIST'!$G35=7,'PARTICIPANT NAME LIST'!#REF!="C"),"ü","")</f>
        <v>#REF!</v>
      </c>
      <c r="H35" s="68" t="e">
        <f>IF(AND('PARTICIPANT NAME LIST'!$G35=8,'PARTICIPANT NAME LIST'!#REF!="C"),"ü","")</f>
        <v>#REF!</v>
      </c>
      <c r="I35" s="68" t="e">
        <f>IF(AND('PARTICIPANT NAME LIST'!$G35=9,'PARTICIPANT NAME LIST'!#REF!="C"),"ü","")</f>
        <v>#REF!</v>
      </c>
      <c r="J35" s="68" t="e">
        <f>IF(AND('PARTICIPANT NAME LIST'!$G35=10,'PARTICIPANT NAME LIST'!#REF!="C"),"ü","")</f>
        <v>#REF!</v>
      </c>
      <c r="K35" s="68" t="e">
        <f>IF(AND('PARTICIPANT NAME LIST'!$G35=11,'PARTICIPANT NAME LIST'!#REF!="C"),"ü","")</f>
        <v>#REF!</v>
      </c>
      <c r="L35" s="68" t="e">
        <f>IF(AND('PARTICIPANT NAME LIST'!$G35=12,'PARTICIPANT NAME LIST'!#REF!="C"),"ü","")</f>
        <v>#REF!</v>
      </c>
      <c r="M35" s="68" t="e">
        <f>IF(AND('PARTICIPANT NAME LIST'!$G35=7,'PARTICIPANT NAME LIST'!#REF!="E"),"ü","")</f>
        <v>#REF!</v>
      </c>
      <c r="N35" s="68" t="e">
        <f>IF(AND('PARTICIPANT NAME LIST'!$G35=8,'PARTICIPANT NAME LIST'!#REF!="E"),"ü","")</f>
        <v>#REF!</v>
      </c>
      <c r="O35" s="68" t="e">
        <f>IF(AND('PARTICIPANT NAME LIST'!$G35=9,'PARTICIPANT NAME LIST'!#REF!="E"),"ü","")</f>
        <v>#REF!</v>
      </c>
      <c r="P35" s="68" t="e">
        <f>IF(AND('PARTICIPANT NAME LIST'!$G35=10,'PARTICIPANT NAME LIST'!#REF!="E"),"ü","")</f>
        <v>#REF!</v>
      </c>
      <c r="Q35" s="68" t="e">
        <f>IF(AND('PARTICIPANT NAME LIST'!$G35=11,'PARTICIPANT NAME LIST'!#REF!="E"),"ü","")</f>
        <v>#REF!</v>
      </c>
      <c r="R35" s="68" t="e">
        <f>IF(AND('PARTICIPANT NAME LIST'!$G35=12,'PARTICIPANT NAME LIST'!#REF!="E"),"ü","")</f>
        <v>#REF!</v>
      </c>
      <c r="S35" s="68" t="e">
        <f>IF(AND('PARTICIPANT NAME LIST'!$G35=7,'PARTICIPANT NAME LIST'!#REF!="M"),"ü","")</f>
        <v>#REF!</v>
      </c>
      <c r="T35" s="68" t="e">
        <f>IF(AND('PARTICIPANT NAME LIST'!$G35=8,'PARTICIPANT NAME LIST'!#REF!="M"),"ü","")</f>
        <v>#REF!</v>
      </c>
      <c r="U35" s="68" t="e">
        <f>IF(AND('PARTICIPANT NAME LIST'!$G35=9,'PARTICIPANT NAME LIST'!#REF!="M"),"ü","")</f>
        <v>#REF!</v>
      </c>
      <c r="V35" s="68" t="e">
        <f>IF(AND('PARTICIPANT NAME LIST'!$G35=10,'PARTICIPANT NAME LIST'!#REF!="M"),"ü","")</f>
        <v>#REF!</v>
      </c>
      <c r="W35" s="68" t="e">
        <f>IF(AND('PARTICIPANT NAME LIST'!$G35=11,'PARTICIPANT NAME LIST'!#REF!="M"),"ü","")</f>
        <v>#REF!</v>
      </c>
      <c r="X35" s="68" t="e">
        <f>IF(AND('PARTICIPANT NAME LIST'!$G35=12,'PARTICIPANT NAME LIST'!#REF!="M"),"ü","")</f>
        <v>#REF!</v>
      </c>
      <c r="Y35" s="52"/>
      <c r="Z35" s="52"/>
      <c r="AA35" s="52"/>
    </row>
    <row r="36" spans="1:27" ht="20.25" customHeight="1">
      <c r="A36" s="63" t="str">
        <f>IF(OR(ISBLANK('PARTICIPANT NAME LIST'!$B36),'PARTICIPANT NAME LIST'!$G36=3,'PARTICIPANT NAME LIST'!$G36=4,'PARTICIPANT NAME LIST'!$G36=5,'PARTICIPANT NAME LIST'!$G36=6),"",COUNTA('PARTICIPANT NAME LIST'!$B$9:$B36)-COUNTIFS('PARTICIPANT NAME LIST'!$G$9:$G36,"&gt;=3",'PARTICIPANT NAME LIST'!$G$9:$G36,"&lt;=6"))</f>
        <v/>
      </c>
      <c r="B36" s="64" t="str">
        <f>IF(OR(ISBLANK('PARTICIPANT NAME LIST'!$B36),'PARTICIPANT NAME LIST'!$G36=3,'PARTICIPANT NAME LIST'!$G36=4,'PARTICIPANT NAME LIST'!$G36=5,'PARTICIPANT NAME LIST'!$G36=6),"",UPPER('PARTICIPANT NAME LIST'!$B36))</f>
        <v/>
      </c>
      <c r="C36" s="55"/>
      <c r="D36" s="65"/>
      <c r="E36" s="66" t="str">
        <f>IF(OR(ISBLANK('PARTICIPANT NAME LIST'!$B36),'PARTICIPANT NAME LIST'!$G36=3,'PARTICIPANT NAME LIST'!$G36=4,'PARTICIPANT NAME LIST'!$G36=5,'PARTICIPANT NAME LIST'!$G36=6),"",'PARTICIPANT NAME LIST'!$F36)</f>
        <v/>
      </c>
      <c r="F36" s="67" t="str">
        <f>IF(OR(ISBLANK('PARTICIPANT NAME LIST'!$B36),'PARTICIPANT NAME LIST'!$G36=3,'PARTICIPANT NAME LIST'!$G36=4,'PARTICIPANT NAME LIST'!$G36=5,'PARTICIPANT NAME LIST'!$G36=6),"",UPPER('PARTICIPANT NAME LIST'!$H36))</f>
        <v/>
      </c>
      <c r="G36" s="68" t="e">
        <f>IF(AND('PARTICIPANT NAME LIST'!$G36=7,'PARTICIPANT NAME LIST'!#REF!="C"),"ü","")</f>
        <v>#REF!</v>
      </c>
      <c r="H36" s="68" t="e">
        <f>IF(AND('PARTICIPANT NAME LIST'!$G36=8,'PARTICIPANT NAME LIST'!#REF!="C"),"ü","")</f>
        <v>#REF!</v>
      </c>
      <c r="I36" s="68" t="e">
        <f>IF(AND('PARTICIPANT NAME LIST'!$G36=9,'PARTICIPANT NAME LIST'!#REF!="C"),"ü","")</f>
        <v>#REF!</v>
      </c>
      <c r="J36" s="68" t="e">
        <f>IF(AND('PARTICIPANT NAME LIST'!$G36=10,'PARTICIPANT NAME LIST'!#REF!="C"),"ü","")</f>
        <v>#REF!</v>
      </c>
      <c r="K36" s="68" t="e">
        <f>IF(AND('PARTICIPANT NAME LIST'!$G36=11,'PARTICIPANT NAME LIST'!#REF!="C"),"ü","")</f>
        <v>#REF!</v>
      </c>
      <c r="L36" s="68" t="e">
        <f>IF(AND('PARTICIPANT NAME LIST'!$G36=12,'PARTICIPANT NAME LIST'!#REF!="C"),"ü","")</f>
        <v>#REF!</v>
      </c>
      <c r="M36" s="68" t="e">
        <f>IF(AND('PARTICIPANT NAME LIST'!$G36=7,'PARTICIPANT NAME LIST'!#REF!="E"),"ü","")</f>
        <v>#REF!</v>
      </c>
      <c r="N36" s="68" t="e">
        <f>IF(AND('PARTICIPANT NAME LIST'!$G36=8,'PARTICIPANT NAME LIST'!#REF!="E"),"ü","")</f>
        <v>#REF!</v>
      </c>
      <c r="O36" s="68" t="e">
        <f>IF(AND('PARTICIPANT NAME LIST'!$G36=9,'PARTICIPANT NAME LIST'!#REF!="E"),"ü","")</f>
        <v>#REF!</v>
      </c>
      <c r="P36" s="68" t="e">
        <f>IF(AND('PARTICIPANT NAME LIST'!$G36=10,'PARTICIPANT NAME LIST'!#REF!="E"),"ü","")</f>
        <v>#REF!</v>
      </c>
      <c r="Q36" s="68" t="e">
        <f>IF(AND('PARTICIPANT NAME LIST'!$G36=11,'PARTICIPANT NAME LIST'!#REF!="E"),"ü","")</f>
        <v>#REF!</v>
      </c>
      <c r="R36" s="68" t="e">
        <f>IF(AND('PARTICIPANT NAME LIST'!$G36=12,'PARTICIPANT NAME LIST'!#REF!="E"),"ü","")</f>
        <v>#REF!</v>
      </c>
      <c r="S36" s="68" t="e">
        <f>IF(AND('PARTICIPANT NAME LIST'!$G36=7,'PARTICIPANT NAME LIST'!#REF!="M"),"ü","")</f>
        <v>#REF!</v>
      </c>
      <c r="T36" s="68" t="e">
        <f>IF(AND('PARTICIPANT NAME LIST'!$G36=8,'PARTICIPANT NAME LIST'!#REF!="M"),"ü","")</f>
        <v>#REF!</v>
      </c>
      <c r="U36" s="68" t="e">
        <f>IF(AND('PARTICIPANT NAME LIST'!$G36=9,'PARTICIPANT NAME LIST'!#REF!="M"),"ü","")</f>
        <v>#REF!</v>
      </c>
      <c r="V36" s="68" t="e">
        <f>IF(AND('PARTICIPANT NAME LIST'!$G36=10,'PARTICIPANT NAME LIST'!#REF!="M"),"ü","")</f>
        <v>#REF!</v>
      </c>
      <c r="W36" s="68" t="e">
        <f>IF(AND('PARTICIPANT NAME LIST'!$G36=11,'PARTICIPANT NAME LIST'!#REF!="M"),"ü","")</f>
        <v>#REF!</v>
      </c>
      <c r="X36" s="68" t="e">
        <f>IF(AND('PARTICIPANT NAME LIST'!$G36=12,'PARTICIPANT NAME LIST'!#REF!="M"),"ü","")</f>
        <v>#REF!</v>
      </c>
      <c r="Y36" s="52"/>
      <c r="Z36" s="52"/>
      <c r="AA36" s="52"/>
    </row>
    <row r="37" spans="1:27" ht="20.25" customHeight="1">
      <c r="A37" s="63" t="str">
        <f>IF(OR(ISBLANK('PARTICIPANT NAME LIST'!$B37),'PARTICIPANT NAME LIST'!$G37=3,'PARTICIPANT NAME LIST'!$G37=4,'PARTICIPANT NAME LIST'!$G37=5,'PARTICIPANT NAME LIST'!$G37=6),"",COUNTA('PARTICIPANT NAME LIST'!$B$9:$B37)-COUNTIFS('PARTICIPANT NAME LIST'!$G$9:$G37,"&gt;=3",'PARTICIPANT NAME LIST'!$G$9:$G37,"&lt;=6"))</f>
        <v/>
      </c>
      <c r="B37" s="64" t="str">
        <f>IF(OR(ISBLANK('PARTICIPANT NAME LIST'!$B37),'PARTICIPANT NAME LIST'!$G37=3,'PARTICIPANT NAME LIST'!$G37=4,'PARTICIPANT NAME LIST'!$G37=5,'PARTICIPANT NAME LIST'!$G37=6),"",UPPER('PARTICIPANT NAME LIST'!$B37))</f>
        <v/>
      </c>
      <c r="C37" s="55"/>
      <c r="D37" s="65"/>
      <c r="E37" s="66" t="str">
        <f>IF(OR(ISBLANK('PARTICIPANT NAME LIST'!$B37),'PARTICIPANT NAME LIST'!$G37=3,'PARTICIPANT NAME LIST'!$G37=4,'PARTICIPANT NAME LIST'!$G37=5,'PARTICIPANT NAME LIST'!$G37=6),"",'PARTICIPANT NAME LIST'!$F37)</f>
        <v/>
      </c>
      <c r="F37" s="67" t="str">
        <f>IF(OR(ISBLANK('PARTICIPANT NAME LIST'!$B37),'PARTICIPANT NAME LIST'!$G37=3,'PARTICIPANT NAME LIST'!$G37=4,'PARTICIPANT NAME LIST'!$G37=5,'PARTICIPANT NAME LIST'!$G37=6),"",UPPER('PARTICIPANT NAME LIST'!$H37))</f>
        <v/>
      </c>
      <c r="G37" s="68" t="e">
        <f>IF(AND('PARTICIPANT NAME LIST'!$G37=7,'PARTICIPANT NAME LIST'!#REF!="C"),"ü","")</f>
        <v>#REF!</v>
      </c>
      <c r="H37" s="68" t="e">
        <f>IF(AND('PARTICIPANT NAME LIST'!$G37=8,'PARTICIPANT NAME LIST'!#REF!="C"),"ü","")</f>
        <v>#REF!</v>
      </c>
      <c r="I37" s="68" t="e">
        <f>IF(AND('PARTICIPANT NAME LIST'!$G37=9,'PARTICIPANT NAME LIST'!#REF!="C"),"ü","")</f>
        <v>#REF!</v>
      </c>
      <c r="J37" s="68" t="e">
        <f>IF(AND('PARTICIPANT NAME LIST'!$G37=10,'PARTICIPANT NAME LIST'!#REF!="C"),"ü","")</f>
        <v>#REF!</v>
      </c>
      <c r="K37" s="68" t="e">
        <f>IF(AND('PARTICIPANT NAME LIST'!$G37=11,'PARTICIPANT NAME LIST'!#REF!="C"),"ü","")</f>
        <v>#REF!</v>
      </c>
      <c r="L37" s="68" t="e">
        <f>IF(AND('PARTICIPANT NAME LIST'!$G37=12,'PARTICIPANT NAME LIST'!#REF!="C"),"ü","")</f>
        <v>#REF!</v>
      </c>
      <c r="M37" s="68" t="e">
        <f>IF(AND('PARTICIPANT NAME LIST'!$G37=7,'PARTICIPANT NAME LIST'!#REF!="E"),"ü","")</f>
        <v>#REF!</v>
      </c>
      <c r="N37" s="68" t="e">
        <f>IF(AND('PARTICIPANT NAME LIST'!$G37=8,'PARTICIPANT NAME LIST'!#REF!="E"),"ü","")</f>
        <v>#REF!</v>
      </c>
      <c r="O37" s="68" t="e">
        <f>IF(AND('PARTICIPANT NAME LIST'!$G37=9,'PARTICIPANT NAME LIST'!#REF!="E"),"ü","")</f>
        <v>#REF!</v>
      </c>
      <c r="P37" s="68" t="e">
        <f>IF(AND('PARTICIPANT NAME LIST'!$G37=10,'PARTICIPANT NAME LIST'!#REF!="E"),"ü","")</f>
        <v>#REF!</v>
      </c>
      <c r="Q37" s="68" t="e">
        <f>IF(AND('PARTICIPANT NAME LIST'!$G37=11,'PARTICIPANT NAME LIST'!#REF!="E"),"ü","")</f>
        <v>#REF!</v>
      </c>
      <c r="R37" s="68" t="e">
        <f>IF(AND('PARTICIPANT NAME LIST'!$G37=12,'PARTICIPANT NAME LIST'!#REF!="E"),"ü","")</f>
        <v>#REF!</v>
      </c>
      <c r="S37" s="68" t="e">
        <f>IF(AND('PARTICIPANT NAME LIST'!$G37=7,'PARTICIPANT NAME LIST'!#REF!="M"),"ü","")</f>
        <v>#REF!</v>
      </c>
      <c r="T37" s="68" t="e">
        <f>IF(AND('PARTICIPANT NAME LIST'!$G37=8,'PARTICIPANT NAME LIST'!#REF!="M"),"ü","")</f>
        <v>#REF!</v>
      </c>
      <c r="U37" s="68" t="e">
        <f>IF(AND('PARTICIPANT NAME LIST'!$G37=9,'PARTICIPANT NAME LIST'!#REF!="M"),"ü","")</f>
        <v>#REF!</v>
      </c>
      <c r="V37" s="68" t="e">
        <f>IF(AND('PARTICIPANT NAME LIST'!$G37=10,'PARTICIPANT NAME LIST'!#REF!="M"),"ü","")</f>
        <v>#REF!</v>
      </c>
      <c r="W37" s="68" t="e">
        <f>IF(AND('PARTICIPANT NAME LIST'!$G37=11,'PARTICIPANT NAME LIST'!#REF!="M"),"ü","")</f>
        <v>#REF!</v>
      </c>
      <c r="X37" s="68" t="e">
        <f>IF(AND('PARTICIPANT NAME LIST'!$G37=12,'PARTICIPANT NAME LIST'!#REF!="M"),"ü","")</f>
        <v>#REF!</v>
      </c>
      <c r="Y37" s="52"/>
      <c r="Z37" s="52"/>
      <c r="AA37" s="52"/>
    </row>
    <row r="38" spans="1:27" ht="20.25" customHeight="1">
      <c r="A38" s="63" t="str">
        <f>IF(OR(ISBLANK('PARTICIPANT NAME LIST'!$B38),'PARTICIPANT NAME LIST'!$G38=3,'PARTICIPANT NAME LIST'!$G38=4,'PARTICIPANT NAME LIST'!$G38=5,'PARTICIPANT NAME LIST'!$G38=6),"",COUNTA('PARTICIPANT NAME LIST'!$B$9:$B38)-COUNTIFS('PARTICIPANT NAME LIST'!$G$9:$G38,"&gt;=3",'PARTICIPANT NAME LIST'!$G$9:$G38,"&lt;=6"))</f>
        <v/>
      </c>
      <c r="B38" s="64" t="str">
        <f>IF(OR(ISBLANK('PARTICIPANT NAME LIST'!$B38),'PARTICIPANT NAME LIST'!$G38=3,'PARTICIPANT NAME LIST'!$G38=4,'PARTICIPANT NAME LIST'!$G38=5,'PARTICIPANT NAME LIST'!$G38=6),"",UPPER('PARTICIPANT NAME LIST'!$B38))</f>
        <v/>
      </c>
      <c r="C38" s="55"/>
      <c r="D38" s="65"/>
      <c r="E38" s="66" t="str">
        <f>IF(OR(ISBLANK('PARTICIPANT NAME LIST'!$B38),'PARTICIPANT NAME LIST'!$G38=3,'PARTICIPANT NAME LIST'!$G38=4,'PARTICIPANT NAME LIST'!$G38=5,'PARTICIPANT NAME LIST'!$G38=6),"",'PARTICIPANT NAME LIST'!$F38)</f>
        <v/>
      </c>
      <c r="F38" s="67" t="str">
        <f>IF(OR(ISBLANK('PARTICIPANT NAME LIST'!$B38),'PARTICIPANT NAME LIST'!$G38=3,'PARTICIPANT NAME LIST'!$G38=4,'PARTICIPANT NAME LIST'!$G38=5,'PARTICIPANT NAME LIST'!$G38=6),"",UPPER('PARTICIPANT NAME LIST'!$H38))</f>
        <v/>
      </c>
      <c r="G38" s="68" t="e">
        <f>IF(AND('PARTICIPANT NAME LIST'!$G38=7,'PARTICIPANT NAME LIST'!#REF!="C"),"ü","")</f>
        <v>#REF!</v>
      </c>
      <c r="H38" s="68" t="e">
        <f>IF(AND('PARTICIPANT NAME LIST'!$G38=8,'PARTICIPANT NAME LIST'!#REF!="C"),"ü","")</f>
        <v>#REF!</v>
      </c>
      <c r="I38" s="68" t="e">
        <f>IF(AND('PARTICIPANT NAME LIST'!$G38=9,'PARTICIPANT NAME LIST'!#REF!="C"),"ü","")</f>
        <v>#REF!</v>
      </c>
      <c r="J38" s="68" t="e">
        <f>IF(AND('PARTICIPANT NAME LIST'!$G38=10,'PARTICIPANT NAME LIST'!#REF!="C"),"ü","")</f>
        <v>#REF!</v>
      </c>
      <c r="K38" s="68" t="e">
        <f>IF(AND('PARTICIPANT NAME LIST'!$G38=11,'PARTICIPANT NAME LIST'!#REF!="C"),"ü","")</f>
        <v>#REF!</v>
      </c>
      <c r="L38" s="68" t="e">
        <f>IF(AND('PARTICIPANT NAME LIST'!$G38=12,'PARTICIPANT NAME LIST'!#REF!="C"),"ü","")</f>
        <v>#REF!</v>
      </c>
      <c r="M38" s="68" t="e">
        <f>IF(AND('PARTICIPANT NAME LIST'!$G38=7,'PARTICIPANT NAME LIST'!#REF!="E"),"ü","")</f>
        <v>#REF!</v>
      </c>
      <c r="N38" s="68" t="e">
        <f>IF(AND('PARTICIPANT NAME LIST'!$G38=8,'PARTICIPANT NAME LIST'!#REF!="E"),"ü","")</f>
        <v>#REF!</v>
      </c>
      <c r="O38" s="68" t="e">
        <f>IF(AND('PARTICIPANT NAME LIST'!$G38=9,'PARTICIPANT NAME LIST'!#REF!="E"),"ü","")</f>
        <v>#REF!</v>
      </c>
      <c r="P38" s="68" t="e">
        <f>IF(AND('PARTICIPANT NAME LIST'!$G38=10,'PARTICIPANT NAME LIST'!#REF!="E"),"ü","")</f>
        <v>#REF!</v>
      </c>
      <c r="Q38" s="68" t="e">
        <f>IF(AND('PARTICIPANT NAME LIST'!$G38=11,'PARTICIPANT NAME LIST'!#REF!="E"),"ü","")</f>
        <v>#REF!</v>
      </c>
      <c r="R38" s="68" t="e">
        <f>IF(AND('PARTICIPANT NAME LIST'!$G38=12,'PARTICIPANT NAME LIST'!#REF!="E"),"ü","")</f>
        <v>#REF!</v>
      </c>
      <c r="S38" s="68" t="e">
        <f>IF(AND('PARTICIPANT NAME LIST'!$G38=7,'PARTICIPANT NAME LIST'!#REF!="M"),"ü","")</f>
        <v>#REF!</v>
      </c>
      <c r="T38" s="68" t="e">
        <f>IF(AND('PARTICIPANT NAME LIST'!$G38=8,'PARTICIPANT NAME LIST'!#REF!="M"),"ü","")</f>
        <v>#REF!</v>
      </c>
      <c r="U38" s="68" t="e">
        <f>IF(AND('PARTICIPANT NAME LIST'!$G38=9,'PARTICIPANT NAME LIST'!#REF!="M"),"ü","")</f>
        <v>#REF!</v>
      </c>
      <c r="V38" s="68" t="e">
        <f>IF(AND('PARTICIPANT NAME LIST'!$G38=10,'PARTICIPANT NAME LIST'!#REF!="M"),"ü","")</f>
        <v>#REF!</v>
      </c>
      <c r="W38" s="68" t="e">
        <f>IF(AND('PARTICIPANT NAME LIST'!$G38=11,'PARTICIPANT NAME LIST'!#REF!="M"),"ü","")</f>
        <v>#REF!</v>
      </c>
      <c r="X38" s="68" t="e">
        <f>IF(AND('PARTICIPANT NAME LIST'!$G38=12,'PARTICIPANT NAME LIST'!#REF!="M"),"ü","")</f>
        <v>#REF!</v>
      </c>
      <c r="Y38" s="52"/>
      <c r="Z38" s="52"/>
      <c r="AA38" s="52"/>
    </row>
    <row r="39" spans="1:27" ht="20.25" customHeight="1">
      <c r="A39" s="63" t="str">
        <f>IF(OR(ISBLANK('PARTICIPANT NAME LIST'!$B39),'PARTICIPANT NAME LIST'!$G39=3,'PARTICIPANT NAME LIST'!$G39=4,'PARTICIPANT NAME LIST'!$G39=5,'PARTICIPANT NAME LIST'!$G39=6),"",COUNTA('PARTICIPANT NAME LIST'!$B$9:$B39)-COUNTIFS('PARTICIPANT NAME LIST'!$G$9:$G39,"&gt;=3",'PARTICIPANT NAME LIST'!$G$9:$G39,"&lt;=6"))</f>
        <v/>
      </c>
      <c r="B39" s="64" t="str">
        <f>IF(OR(ISBLANK('PARTICIPANT NAME LIST'!$B39),'PARTICIPANT NAME LIST'!$G39=3,'PARTICIPANT NAME LIST'!$G39=4,'PARTICIPANT NAME LIST'!$G39=5,'PARTICIPANT NAME LIST'!$G39=6),"",UPPER('PARTICIPANT NAME LIST'!$B39))</f>
        <v/>
      </c>
      <c r="C39" s="55"/>
      <c r="D39" s="65"/>
      <c r="E39" s="66" t="str">
        <f>IF(OR(ISBLANK('PARTICIPANT NAME LIST'!$B39),'PARTICIPANT NAME LIST'!$G39=3,'PARTICIPANT NAME LIST'!$G39=4,'PARTICIPANT NAME LIST'!$G39=5,'PARTICIPANT NAME LIST'!$G39=6),"",'PARTICIPANT NAME LIST'!$F39)</f>
        <v/>
      </c>
      <c r="F39" s="67" t="str">
        <f>IF(OR(ISBLANK('PARTICIPANT NAME LIST'!$B39),'PARTICIPANT NAME LIST'!$G39=3,'PARTICIPANT NAME LIST'!$G39=4,'PARTICIPANT NAME LIST'!$G39=5,'PARTICIPANT NAME LIST'!$G39=6),"",UPPER('PARTICIPANT NAME LIST'!$H39))</f>
        <v/>
      </c>
      <c r="G39" s="68" t="e">
        <f>IF(AND('PARTICIPANT NAME LIST'!$G39=7,'PARTICIPANT NAME LIST'!#REF!="C"),"ü","")</f>
        <v>#REF!</v>
      </c>
      <c r="H39" s="68" t="e">
        <f>IF(AND('PARTICIPANT NAME LIST'!$G39=8,'PARTICIPANT NAME LIST'!#REF!="C"),"ü","")</f>
        <v>#REF!</v>
      </c>
      <c r="I39" s="68" t="e">
        <f>IF(AND('PARTICIPANT NAME LIST'!$G39=9,'PARTICIPANT NAME LIST'!#REF!="C"),"ü","")</f>
        <v>#REF!</v>
      </c>
      <c r="J39" s="68" t="e">
        <f>IF(AND('PARTICIPANT NAME LIST'!$G39=10,'PARTICIPANT NAME LIST'!#REF!="C"),"ü","")</f>
        <v>#REF!</v>
      </c>
      <c r="K39" s="68" t="e">
        <f>IF(AND('PARTICIPANT NAME LIST'!$G39=11,'PARTICIPANT NAME LIST'!#REF!="C"),"ü","")</f>
        <v>#REF!</v>
      </c>
      <c r="L39" s="68" t="e">
        <f>IF(AND('PARTICIPANT NAME LIST'!$G39=12,'PARTICIPANT NAME LIST'!#REF!="C"),"ü","")</f>
        <v>#REF!</v>
      </c>
      <c r="M39" s="68" t="e">
        <f>IF(AND('PARTICIPANT NAME LIST'!$G39=7,'PARTICIPANT NAME LIST'!#REF!="E"),"ü","")</f>
        <v>#REF!</v>
      </c>
      <c r="N39" s="68" t="e">
        <f>IF(AND('PARTICIPANT NAME LIST'!$G39=8,'PARTICIPANT NAME LIST'!#REF!="E"),"ü","")</f>
        <v>#REF!</v>
      </c>
      <c r="O39" s="68" t="e">
        <f>IF(AND('PARTICIPANT NAME LIST'!$G39=9,'PARTICIPANT NAME LIST'!#REF!="E"),"ü","")</f>
        <v>#REF!</v>
      </c>
      <c r="P39" s="68" t="e">
        <f>IF(AND('PARTICIPANT NAME LIST'!$G39=10,'PARTICIPANT NAME LIST'!#REF!="E"),"ü","")</f>
        <v>#REF!</v>
      </c>
      <c r="Q39" s="68" t="e">
        <f>IF(AND('PARTICIPANT NAME LIST'!$G39=11,'PARTICIPANT NAME LIST'!#REF!="E"),"ü","")</f>
        <v>#REF!</v>
      </c>
      <c r="R39" s="68" t="e">
        <f>IF(AND('PARTICIPANT NAME LIST'!$G39=12,'PARTICIPANT NAME LIST'!#REF!="E"),"ü","")</f>
        <v>#REF!</v>
      </c>
      <c r="S39" s="68" t="e">
        <f>IF(AND('PARTICIPANT NAME LIST'!$G39=7,'PARTICIPANT NAME LIST'!#REF!="M"),"ü","")</f>
        <v>#REF!</v>
      </c>
      <c r="T39" s="68" t="e">
        <f>IF(AND('PARTICIPANT NAME LIST'!$G39=8,'PARTICIPANT NAME LIST'!#REF!="M"),"ü","")</f>
        <v>#REF!</v>
      </c>
      <c r="U39" s="68" t="e">
        <f>IF(AND('PARTICIPANT NAME LIST'!$G39=9,'PARTICIPANT NAME LIST'!#REF!="M"),"ü","")</f>
        <v>#REF!</v>
      </c>
      <c r="V39" s="68" t="e">
        <f>IF(AND('PARTICIPANT NAME LIST'!$G39=10,'PARTICIPANT NAME LIST'!#REF!="M"),"ü","")</f>
        <v>#REF!</v>
      </c>
      <c r="W39" s="68" t="e">
        <f>IF(AND('PARTICIPANT NAME LIST'!$G39=11,'PARTICIPANT NAME LIST'!#REF!="M"),"ü","")</f>
        <v>#REF!</v>
      </c>
      <c r="X39" s="68" t="e">
        <f>IF(AND('PARTICIPANT NAME LIST'!$G39=12,'PARTICIPANT NAME LIST'!#REF!="M"),"ü","")</f>
        <v>#REF!</v>
      </c>
      <c r="Y39" s="52"/>
      <c r="Z39" s="52"/>
      <c r="AA39" s="52"/>
    </row>
    <row r="40" spans="1:27" ht="20.25" customHeight="1">
      <c r="A40" s="63" t="str">
        <f>IF(OR(ISBLANK('PARTICIPANT NAME LIST'!$B40),'PARTICIPANT NAME LIST'!$G40=3,'PARTICIPANT NAME LIST'!$G40=4,'PARTICIPANT NAME LIST'!$G40=5,'PARTICIPANT NAME LIST'!$G40=6),"",COUNTA('PARTICIPANT NAME LIST'!$B$9:$B40)-COUNTIFS('PARTICIPANT NAME LIST'!$G$9:$G40,"&gt;=3",'PARTICIPANT NAME LIST'!$G$9:$G40,"&lt;=6"))</f>
        <v/>
      </c>
      <c r="B40" s="64" t="str">
        <f>IF(OR(ISBLANK('PARTICIPANT NAME LIST'!$B40),'PARTICIPANT NAME LIST'!$G40=3,'PARTICIPANT NAME LIST'!$G40=4,'PARTICIPANT NAME LIST'!$G40=5,'PARTICIPANT NAME LIST'!$G40=6),"",UPPER('PARTICIPANT NAME LIST'!$B40))</f>
        <v/>
      </c>
      <c r="C40" s="55"/>
      <c r="D40" s="65"/>
      <c r="E40" s="66" t="str">
        <f>IF(OR(ISBLANK('PARTICIPANT NAME LIST'!$B40),'PARTICIPANT NAME LIST'!$G40=3,'PARTICIPANT NAME LIST'!$G40=4,'PARTICIPANT NAME LIST'!$G40=5,'PARTICIPANT NAME LIST'!$G40=6),"",'PARTICIPANT NAME LIST'!$F40)</f>
        <v/>
      </c>
      <c r="F40" s="67" t="str">
        <f>IF(OR(ISBLANK('PARTICIPANT NAME LIST'!$B40),'PARTICIPANT NAME LIST'!$G40=3,'PARTICIPANT NAME LIST'!$G40=4,'PARTICIPANT NAME LIST'!$G40=5,'PARTICIPANT NAME LIST'!$G40=6),"",UPPER('PARTICIPANT NAME LIST'!$H40))</f>
        <v/>
      </c>
      <c r="G40" s="68" t="e">
        <f>IF(AND('PARTICIPANT NAME LIST'!$G40=7,'PARTICIPANT NAME LIST'!#REF!="C"),"ü","")</f>
        <v>#REF!</v>
      </c>
      <c r="H40" s="68" t="e">
        <f>IF(AND('PARTICIPANT NAME LIST'!$G40=8,'PARTICIPANT NAME LIST'!#REF!="C"),"ü","")</f>
        <v>#REF!</v>
      </c>
      <c r="I40" s="68" t="e">
        <f>IF(AND('PARTICIPANT NAME LIST'!$G40=9,'PARTICIPANT NAME LIST'!#REF!="C"),"ü","")</f>
        <v>#REF!</v>
      </c>
      <c r="J40" s="68" t="e">
        <f>IF(AND('PARTICIPANT NAME LIST'!$G40=10,'PARTICIPANT NAME LIST'!#REF!="C"),"ü","")</f>
        <v>#REF!</v>
      </c>
      <c r="K40" s="68" t="e">
        <f>IF(AND('PARTICIPANT NAME LIST'!$G40=11,'PARTICIPANT NAME LIST'!#REF!="C"),"ü","")</f>
        <v>#REF!</v>
      </c>
      <c r="L40" s="68" t="e">
        <f>IF(AND('PARTICIPANT NAME LIST'!$G40=12,'PARTICIPANT NAME LIST'!#REF!="C"),"ü","")</f>
        <v>#REF!</v>
      </c>
      <c r="M40" s="68" t="e">
        <f>IF(AND('PARTICIPANT NAME LIST'!$G40=7,'PARTICIPANT NAME LIST'!#REF!="E"),"ü","")</f>
        <v>#REF!</v>
      </c>
      <c r="N40" s="68" t="e">
        <f>IF(AND('PARTICIPANT NAME LIST'!$G40=8,'PARTICIPANT NAME LIST'!#REF!="E"),"ü","")</f>
        <v>#REF!</v>
      </c>
      <c r="O40" s="68" t="e">
        <f>IF(AND('PARTICIPANT NAME LIST'!$G40=9,'PARTICIPANT NAME LIST'!#REF!="E"),"ü","")</f>
        <v>#REF!</v>
      </c>
      <c r="P40" s="68" t="e">
        <f>IF(AND('PARTICIPANT NAME LIST'!$G40=10,'PARTICIPANT NAME LIST'!#REF!="E"),"ü","")</f>
        <v>#REF!</v>
      </c>
      <c r="Q40" s="68" t="e">
        <f>IF(AND('PARTICIPANT NAME LIST'!$G40=11,'PARTICIPANT NAME LIST'!#REF!="E"),"ü","")</f>
        <v>#REF!</v>
      </c>
      <c r="R40" s="68" t="e">
        <f>IF(AND('PARTICIPANT NAME LIST'!$G40=12,'PARTICIPANT NAME LIST'!#REF!="E"),"ü","")</f>
        <v>#REF!</v>
      </c>
      <c r="S40" s="68" t="e">
        <f>IF(AND('PARTICIPANT NAME LIST'!$G40=7,'PARTICIPANT NAME LIST'!#REF!="M"),"ü","")</f>
        <v>#REF!</v>
      </c>
      <c r="T40" s="68" t="e">
        <f>IF(AND('PARTICIPANT NAME LIST'!$G40=8,'PARTICIPANT NAME LIST'!#REF!="M"),"ü","")</f>
        <v>#REF!</v>
      </c>
      <c r="U40" s="68" t="e">
        <f>IF(AND('PARTICIPANT NAME LIST'!$G40=9,'PARTICIPANT NAME LIST'!#REF!="M"),"ü","")</f>
        <v>#REF!</v>
      </c>
      <c r="V40" s="68" t="e">
        <f>IF(AND('PARTICIPANT NAME LIST'!$G40=10,'PARTICIPANT NAME LIST'!#REF!="M"),"ü","")</f>
        <v>#REF!</v>
      </c>
      <c r="W40" s="68" t="e">
        <f>IF(AND('PARTICIPANT NAME LIST'!$G40=11,'PARTICIPANT NAME LIST'!#REF!="M"),"ü","")</f>
        <v>#REF!</v>
      </c>
      <c r="X40" s="68" t="e">
        <f>IF(AND('PARTICIPANT NAME LIST'!$G40=12,'PARTICIPANT NAME LIST'!#REF!="M"),"ü","")</f>
        <v>#REF!</v>
      </c>
      <c r="Y40" s="52"/>
      <c r="Z40" s="52"/>
      <c r="AA40" s="52"/>
    </row>
    <row r="41" spans="1:27" ht="20.25" customHeight="1">
      <c r="A41" s="63" t="str">
        <f>IF(OR(ISBLANK('PARTICIPANT NAME LIST'!$B41),'PARTICIPANT NAME LIST'!$G41=3,'PARTICIPANT NAME LIST'!$G41=4,'PARTICIPANT NAME LIST'!$G41=5,'PARTICIPANT NAME LIST'!$G41=6),"",COUNTA('PARTICIPANT NAME LIST'!$B$9:$B41)-COUNTIFS('PARTICIPANT NAME LIST'!$G$9:$G41,"&gt;=3",'PARTICIPANT NAME LIST'!$G$9:$G41,"&lt;=6"))</f>
        <v/>
      </c>
      <c r="B41" s="64" t="str">
        <f>IF(OR(ISBLANK('PARTICIPANT NAME LIST'!$B41),'PARTICIPANT NAME LIST'!$G41=3,'PARTICIPANT NAME LIST'!$G41=4,'PARTICIPANT NAME LIST'!$G41=5,'PARTICIPANT NAME LIST'!$G41=6),"",UPPER('PARTICIPANT NAME LIST'!$B41))</f>
        <v/>
      </c>
      <c r="C41" s="55"/>
      <c r="D41" s="65"/>
      <c r="E41" s="66" t="str">
        <f>IF(OR(ISBLANK('PARTICIPANT NAME LIST'!$B41),'PARTICIPANT NAME LIST'!$G41=3,'PARTICIPANT NAME LIST'!$G41=4,'PARTICIPANT NAME LIST'!$G41=5,'PARTICIPANT NAME LIST'!$G41=6),"",'PARTICIPANT NAME LIST'!$F41)</f>
        <v/>
      </c>
      <c r="F41" s="67" t="str">
        <f>IF(OR(ISBLANK('PARTICIPANT NAME LIST'!$B41),'PARTICIPANT NAME LIST'!$G41=3,'PARTICIPANT NAME LIST'!$G41=4,'PARTICIPANT NAME LIST'!$G41=5,'PARTICIPANT NAME LIST'!$G41=6),"",UPPER('PARTICIPANT NAME LIST'!$H41))</f>
        <v/>
      </c>
      <c r="G41" s="68" t="e">
        <f>IF(AND('PARTICIPANT NAME LIST'!$G41=7,'PARTICIPANT NAME LIST'!#REF!="C"),"ü","")</f>
        <v>#REF!</v>
      </c>
      <c r="H41" s="68" t="e">
        <f>IF(AND('PARTICIPANT NAME LIST'!$G41=8,'PARTICIPANT NAME LIST'!#REF!="C"),"ü","")</f>
        <v>#REF!</v>
      </c>
      <c r="I41" s="68" t="e">
        <f>IF(AND('PARTICIPANT NAME LIST'!$G41=9,'PARTICIPANT NAME LIST'!#REF!="C"),"ü","")</f>
        <v>#REF!</v>
      </c>
      <c r="J41" s="68" t="e">
        <f>IF(AND('PARTICIPANT NAME LIST'!$G41=10,'PARTICIPANT NAME LIST'!#REF!="C"),"ü","")</f>
        <v>#REF!</v>
      </c>
      <c r="K41" s="68" t="e">
        <f>IF(AND('PARTICIPANT NAME LIST'!$G41=11,'PARTICIPANT NAME LIST'!#REF!="C"),"ü","")</f>
        <v>#REF!</v>
      </c>
      <c r="L41" s="68" t="e">
        <f>IF(AND('PARTICIPANT NAME LIST'!$G41=12,'PARTICIPANT NAME LIST'!#REF!="C"),"ü","")</f>
        <v>#REF!</v>
      </c>
      <c r="M41" s="68" t="e">
        <f>IF(AND('PARTICIPANT NAME LIST'!$G41=7,'PARTICIPANT NAME LIST'!#REF!="E"),"ü","")</f>
        <v>#REF!</v>
      </c>
      <c r="N41" s="68" t="e">
        <f>IF(AND('PARTICIPANT NAME LIST'!$G41=8,'PARTICIPANT NAME LIST'!#REF!="E"),"ü","")</f>
        <v>#REF!</v>
      </c>
      <c r="O41" s="68" t="e">
        <f>IF(AND('PARTICIPANT NAME LIST'!$G41=9,'PARTICIPANT NAME LIST'!#REF!="E"),"ü","")</f>
        <v>#REF!</v>
      </c>
      <c r="P41" s="68" t="e">
        <f>IF(AND('PARTICIPANT NAME LIST'!$G41=10,'PARTICIPANT NAME LIST'!#REF!="E"),"ü","")</f>
        <v>#REF!</v>
      </c>
      <c r="Q41" s="68" t="e">
        <f>IF(AND('PARTICIPANT NAME LIST'!$G41=11,'PARTICIPANT NAME LIST'!#REF!="E"),"ü","")</f>
        <v>#REF!</v>
      </c>
      <c r="R41" s="68" t="e">
        <f>IF(AND('PARTICIPANT NAME LIST'!$G41=12,'PARTICIPANT NAME LIST'!#REF!="E"),"ü","")</f>
        <v>#REF!</v>
      </c>
      <c r="S41" s="68" t="e">
        <f>IF(AND('PARTICIPANT NAME LIST'!$G41=7,'PARTICIPANT NAME LIST'!#REF!="M"),"ü","")</f>
        <v>#REF!</v>
      </c>
      <c r="T41" s="68" t="e">
        <f>IF(AND('PARTICIPANT NAME LIST'!$G41=8,'PARTICIPANT NAME LIST'!#REF!="M"),"ü","")</f>
        <v>#REF!</v>
      </c>
      <c r="U41" s="68" t="e">
        <f>IF(AND('PARTICIPANT NAME LIST'!$G41=9,'PARTICIPANT NAME LIST'!#REF!="M"),"ü","")</f>
        <v>#REF!</v>
      </c>
      <c r="V41" s="68" t="e">
        <f>IF(AND('PARTICIPANT NAME LIST'!$G41=10,'PARTICIPANT NAME LIST'!#REF!="M"),"ü","")</f>
        <v>#REF!</v>
      </c>
      <c r="W41" s="68" t="e">
        <f>IF(AND('PARTICIPANT NAME LIST'!$G41=11,'PARTICIPANT NAME LIST'!#REF!="M"),"ü","")</f>
        <v>#REF!</v>
      </c>
      <c r="X41" s="68" t="e">
        <f>IF(AND('PARTICIPANT NAME LIST'!$G41=12,'PARTICIPANT NAME LIST'!#REF!="M"),"ü","")</f>
        <v>#REF!</v>
      </c>
      <c r="Y41" s="52"/>
      <c r="Z41" s="52"/>
      <c r="AA41" s="52"/>
    </row>
    <row r="42" spans="1:27" ht="20.25" customHeight="1">
      <c r="A42" s="63" t="str">
        <f>IF(OR(ISBLANK('PARTICIPANT NAME LIST'!$B42),'PARTICIPANT NAME LIST'!$G42=3,'PARTICIPANT NAME LIST'!$G42=4,'PARTICIPANT NAME LIST'!$G42=5,'PARTICIPANT NAME LIST'!$G42=6),"",COUNTA('PARTICIPANT NAME LIST'!$B$9:$B42)-COUNTIFS('PARTICIPANT NAME LIST'!$G$9:$G42,"&gt;=3",'PARTICIPANT NAME LIST'!$G$9:$G42,"&lt;=6"))</f>
        <v/>
      </c>
      <c r="B42" s="64" t="str">
        <f>IF(OR(ISBLANK('PARTICIPANT NAME LIST'!$B42),'PARTICIPANT NAME LIST'!$G42=3,'PARTICIPANT NAME LIST'!$G42=4,'PARTICIPANT NAME LIST'!$G42=5,'PARTICIPANT NAME LIST'!$G42=6),"",UPPER('PARTICIPANT NAME LIST'!$B42))</f>
        <v/>
      </c>
      <c r="C42" s="55"/>
      <c r="D42" s="65"/>
      <c r="E42" s="66" t="str">
        <f>IF(OR(ISBLANK('PARTICIPANT NAME LIST'!$B42),'PARTICIPANT NAME LIST'!$G42=3,'PARTICIPANT NAME LIST'!$G42=4,'PARTICIPANT NAME LIST'!$G42=5,'PARTICIPANT NAME LIST'!$G42=6),"",'PARTICIPANT NAME LIST'!$F42)</f>
        <v/>
      </c>
      <c r="F42" s="67" t="str">
        <f>IF(OR(ISBLANK('PARTICIPANT NAME LIST'!$B42),'PARTICIPANT NAME LIST'!$G42=3,'PARTICIPANT NAME LIST'!$G42=4,'PARTICIPANT NAME LIST'!$G42=5,'PARTICIPANT NAME LIST'!$G42=6),"",UPPER('PARTICIPANT NAME LIST'!$H42))</f>
        <v/>
      </c>
      <c r="G42" s="68" t="e">
        <f>IF(AND('PARTICIPANT NAME LIST'!$G42=7,'PARTICIPANT NAME LIST'!#REF!="C"),"ü","")</f>
        <v>#REF!</v>
      </c>
      <c r="H42" s="68" t="e">
        <f>IF(AND('PARTICIPANT NAME LIST'!$G42=8,'PARTICIPANT NAME LIST'!#REF!="C"),"ü","")</f>
        <v>#REF!</v>
      </c>
      <c r="I42" s="68" t="e">
        <f>IF(AND('PARTICIPANT NAME LIST'!$G42=9,'PARTICIPANT NAME LIST'!#REF!="C"),"ü","")</f>
        <v>#REF!</v>
      </c>
      <c r="J42" s="68" t="e">
        <f>IF(AND('PARTICIPANT NAME LIST'!$G42=10,'PARTICIPANT NAME LIST'!#REF!="C"),"ü","")</f>
        <v>#REF!</v>
      </c>
      <c r="K42" s="68" t="e">
        <f>IF(AND('PARTICIPANT NAME LIST'!$G42=11,'PARTICIPANT NAME LIST'!#REF!="C"),"ü","")</f>
        <v>#REF!</v>
      </c>
      <c r="L42" s="68" t="e">
        <f>IF(AND('PARTICIPANT NAME LIST'!$G42=12,'PARTICIPANT NAME LIST'!#REF!="C"),"ü","")</f>
        <v>#REF!</v>
      </c>
      <c r="M42" s="68" t="e">
        <f>IF(AND('PARTICIPANT NAME LIST'!$G42=7,'PARTICIPANT NAME LIST'!#REF!="E"),"ü","")</f>
        <v>#REF!</v>
      </c>
      <c r="N42" s="68" t="e">
        <f>IF(AND('PARTICIPANT NAME LIST'!$G42=8,'PARTICIPANT NAME LIST'!#REF!="E"),"ü","")</f>
        <v>#REF!</v>
      </c>
      <c r="O42" s="68" t="e">
        <f>IF(AND('PARTICIPANT NAME LIST'!$G42=9,'PARTICIPANT NAME LIST'!#REF!="E"),"ü","")</f>
        <v>#REF!</v>
      </c>
      <c r="P42" s="68" t="e">
        <f>IF(AND('PARTICIPANT NAME LIST'!$G42=10,'PARTICIPANT NAME LIST'!#REF!="E"),"ü","")</f>
        <v>#REF!</v>
      </c>
      <c r="Q42" s="68" t="e">
        <f>IF(AND('PARTICIPANT NAME LIST'!$G42=11,'PARTICIPANT NAME LIST'!#REF!="E"),"ü","")</f>
        <v>#REF!</v>
      </c>
      <c r="R42" s="68" t="e">
        <f>IF(AND('PARTICIPANT NAME LIST'!$G42=12,'PARTICIPANT NAME LIST'!#REF!="E"),"ü","")</f>
        <v>#REF!</v>
      </c>
      <c r="S42" s="68" t="e">
        <f>IF(AND('PARTICIPANT NAME LIST'!$G42=7,'PARTICIPANT NAME LIST'!#REF!="M"),"ü","")</f>
        <v>#REF!</v>
      </c>
      <c r="T42" s="68" t="e">
        <f>IF(AND('PARTICIPANT NAME LIST'!$G42=8,'PARTICIPANT NAME LIST'!#REF!="M"),"ü","")</f>
        <v>#REF!</v>
      </c>
      <c r="U42" s="68" t="e">
        <f>IF(AND('PARTICIPANT NAME LIST'!$G42=9,'PARTICIPANT NAME LIST'!#REF!="M"),"ü","")</f>
        <v>#REF!</v>
      </c>
      <c r="V42" s="68" t="e">
        <f>IF(AND('PARTICIPANT NAME LIST'!$G42=10,'PARTICIPANT NAME LIST'!#REF!="M"),"ü","")</f>
        <v>#REF!</v>
      </c>
      <c r="W42" s="68" t="e">
        <f>IF(AND('PARTICIPANT NAME LIST'!$G42=11,'PARTICIPANT NAME LIST'!#REF!="M"),"ü","")</f>
        <v>#REF!</v>
      </c>
      <c r="X42" s="68" t="e">
        <f>IF(AND('PARTICIPANT NAME LIST'!$G42=12,'PARTICIPANT NAME LIST'!#REF!="M"),"ü","")</f>
        <v>#REF!</v>
      </c>
      <c r="Y42" s="52"/>
      <c r="Z42" s="52"/>
      <c r="AA42" s="52"/>
    </row>
    <row r="43" spans="1:27" ht="20.25" customHeight="1">
      <c r="A43" s="63" t="str">
        <f>IF(OR(ISBLANK('PARTICIPANT NAME LIST'!$B43),'PARTICIPANT NAME LIST'!$G43=3,'PARTICIPANT NAME LIST'!$G43=4,'PARTICIPANT NAME LIST'!$G43=5,'PARTICIPANT NAME LIST'!$G43=6),"",COUNTA('PARTICIPANT NAME LIST'!$B$9:$B43)-COUNTIFS('PARTICIPANT NAME LIST'!$G$9:$G43,"&gt;=3",'PARTICIPANT NAME LIST'!$G$9:$G43,"&lt;=6"))</f>
        <v/>
      </c>
      <c r="B43" s="64" t="str">
        <f>IF(OR(ISBLANK('PARTICIPANT NAME LIST'!$B43),'PARTICIPANT NAME LIST'!$G43=3,'PARTICIPANT NAME LIST'!$G43=4,'PARTICIPANT NAME LIST'!$G43=5,'PARTICIPANT NAME LIST'!$G43=6),"",UPPER('PARTICIPANT NAME LIST'!$B43))</f>
        <v/>
      </c>
      <c r="C43" s="55"/>
      <c r="D43" s="65"/>
      <c r="E43" s="66" t="str">
        <f>IF(OR(ISBLANK('PARTICIPANT NAME LIST'!$B43),'PARTICIPANT NAME LIST'!$G43=3,'PARTICIPANT NAME LIST'!$G43=4,'PARTICIPANT NAME LIST'!$G43=5,'PARTICIPANT NAME LIST'!$G43=6),"",'PARTICIPANT NAME LIST'!$F43)</f>
        <v/>
      </c>
      <c r="F43" s="67" t="str">
        <f>IF(OR(ISBLANK('PARTICIPANT NAME LIST'!$B43),'PARTICIPANT NAME LIST'!$G43=3,'PARTICIPANT NAME LIST'!$G43=4,'PARTICIPANT NAME LIST'!$G43=5,'PARTICIPANT NAME LIST'!$G43=6),"",UPPER('PARTICIPANT NAME LIST'!$H43))</f>
        <v/>
      </c>
      <c r="G43" s="68" t="e">
        <f>IF(AND('PARTICIPANT NAME LIST'!$G43=7,'PARTICIPANT NAME LIST'!#REF!="C"),"ü","")</f>
        <v>#REF!</v>
      </c>
      <c r="H43" s="68" t="e">
        <f>IF(AND('PARTICIPANT NAME LIST'!$G43=8,'PARTICIPANT NAME LIST'!#REF!="C"),"ü","")</f>
        <v>#REF!</v>
      </c>
      <c r="I43" s="68" t="e">
        <f>IF(AND('PARTICIPANT NAME LIST'!$G43=9,'PARTICIPANT NAME LIST'!#REF!="C"),"ü","")</f>
        <v>#REF!</v>
      </c>
      <c r="J43" s="68" t="e">
        <f>IF(AND('PARTICIPANT NAME LIST'!$G43=10,'PARTICIPANT NAME LIST'!#REF!="C"),"ü","")</f>
        <v>#REF!</v>
      </c>
      <c r="K43" s="68" t="e">
        <f>IF(AND('PARTICIPANT NAME LIST'!$G43=11,'PARTICIPANT NAME LIST'!#REF!="C"),"ü","")</f>
        <v>#REF!</v>
      </c>
      <c r="L43" s="68" t="e">
        <f>IF(AND('PARTICIPANT NAME LIST'!$G43=12,'PARTICIPANT NAME LIST'!#REF!="C"),"ü","")</f>
        <v>#REF!</v>
      </c>
      <c r="M43" s="68" t="e">
        <f>IF(AND('PARTICIPANT NAME LIST'!$G43=7,'PARTICIPANT NAME LIST'!#REF!="E"),"ü","")</f>
        <v>#REF!</v>
      </c>
      <c r="N43" s="68" t="e">
        <f>IF(AND('PARTICIPANT NAME LIST'!$G43=8,'PARTICIPANT NAME LIST'!#REF!="E"),"ü","")</f>
        <v>#REF!</v>
      </c>
      <c r="O43" s="68" t="e">
        <f>IF(AND('PARTICIPANT NAME LIST'!$G43=9,'PARTICIPANT NAME LIST'!#REF!="E"),"ü","")</f>
        <v>#REF!</v>
      </c>
      <c r="P43" s="68" t="e">
        <f>IF(AND('PARTICIPANT NAME LIST'!$G43=10,'PARTICIPANT NAME LIST'!#REF!="E"),"ü","")</f>
        <v>#REF!</v>
      </c>
      <c r="Q43" s="68" t="e">
        <f>IF(AND('PARTICIPANT NAME LIST'!$G43=11,'PARTICIPANT NAME LIST'!#REF!="E"),"ü","")</f>
        <v>#REF!</v>
      </c>
      <c r="R43" s="68" t="e">
        <f>IF(AND('PARTICIPANT NAME LIST'!$G43=12,'PARTICIPANT NAME LIST'!#REF!="E"),"ü","")</f>
        <v>#REF!</v>
      </c>
      <c r="S43" s="68" t="e">
        <f>IF(AND('PARTICIPANT NAME LIST'!$G43=7,'PARTICIPANT NAME LIST'!#REF!="M"),"ü","")</f>
        <v>#REF!</v>
      </c>
      <c r="T43" s="68" t="e">
        <f>IF(AND('PARTICIPANT NAME LIST'!$G43=8,'PARTICIPANT NAME LIST'!#REF!="M"),"ü","")</f>
        <v>#REF!</v>
      </c>
      <c r="U43" s="68" t="e">
        <f>IF(AND('PARTICIPANT NAME LIST'!$G43=9,'PARTICIPANT NAME LIST'!#REF!="M"),"ü","")</f>
        <v>#REF!</v>
      </c>
      <c r="V43" s="68" t="e">
        <f>IF(AND('PARTICIPANT NAME LIST'!$G43=10,'PARTICIPANT NAME LIST'!#REF!="M"),"ü","")</f>
        <v>#REF!</v>
      </c>
      <c r="W43" s="68" t="e">
        <f>IF(AND('PARTICIPANT NAME LIST'!$G43=11,'PARTICIPANT NAME LIST'!#REF!="M"),"ü","")</f>
        <v>#REF!</v>
      </c>
      <c r="X43" s="68" t="e">
        <f>IF(AND('PARTICIPANT NAME LIST'!$G43=12,'PARTICIPANT NAME LIST'!#REF!="M"),"ü","")</f>
        <v>#REF!</v>
      </c>
      <c r="Y43" s="52"/>
      <c r="Z43" s="52"/>
      <c r="AA43" s="52"/>
    </row>
    <row r="44" spans="1:27" ht="20.25" customHeight="1">
      <c r="A44" s="63" t="str">
        <f>IF(OR(ISBLANK('PARTICIPANT NAME LIST'!$B44),'PARTICIPANT NAME LIST'!$G44=3,'PARTICIPANT NAME LIST'!$G44=4,'PARTICIPANT NAME LIST'!$G44=5,'PARTICIPANT NAME LIST'!$G44=6),"",COUNTA('PARTICIPANT NAME LIST'!$B$9:$B44)-COUNTIFS('PARTICIPANT NAME LIST'!$G$9:$G44,"&gt;=3",'PARTICIPANT NAME LIST'!$G$9:$G44,"&lt;=6"))</f>
        <v/>
      </c>
      <c r="B44" s="64" t="str">
        <f>IF(OR(ISBLANK('PARTICIPANT NAME LIST'!$B44),'PARTICIPANT NAME LIST'!$G44=3,'PARTICIPANT NAME LIST'!$G44=4,'PARTICIPANT NAME LIST'!$G44=5,'PARTICIPANT NAME LIST'!$G44=6),"",UPPER('PARTICIPANT NAME LIST'!$B44))</f>
        <v/>
      </c>
      <c r="C44" s="55"/>
      <c r="D44" s="65"/>
      <c r="E44" s="66" t="str">
        <f>IF(OR(ISBLANK('PARTICIPANT NAME LIST'!$B44),'PARTICIPANT NAME LIST'!$G44=3,'PARTICIPANT NAME LIST'!$G44=4,'PARTICIPANT NAME LIST'!$G44=5,'PARTICIPANT NAME LIST'!$G44=6),"",'PARTICIPANT NAME LIST'!$F44)</f>
        <v/>
      </c>
      <c r="F44" s="67" t="str">
        <f>IF(OR(ISBLANK('PARTICIPANT NAME LIST'!$B44),'PARTICIPANT NAME LIST'!$G44=3,'PARTICIPANT NAME LIST'!$G44=4,'PARTICIPANT NAME LIST'!$G44=5,'PARTICIPANT NAME LIST'!$G44=6),"",UPPER('PARTICIPANT NAME LIST'!$H44))</f>
        <v/>
      </c>
      <c r="G44" s="68" t="e">
        <f>IF(AND('PARTICIPANT NAME LIST'!$G44=7,'PARTICIPANT NAME LIST'!#REF!="C"),"ü","")</f>
        <v>#REF!</v>
      </c>
      <c r="H44" s="68" t="e">
        <f>IF(AND('PARTICIPANT NAME LIST'!$G44=8,'PARTICIPANT NAME LIST'!#REF!="C"),"ü","")</f>
        <v>#REF!</v>
      </c>
      <c r="I44" s="68" t="e">
        <f>IF(AND('PARTICIPANT NAME LIST'!$G44=9,'PARTICIPANT NAME LIST'!#REF!="C"),"ü","")</f>
        <v>#REF!</v>
      </c>
      <c r="J44" s="68" t="e">
        <f>IF(AND('PARTICIPANT NAME LIST'!$G44=10,'PARTICIPANT NAME LIST'!#REF!="C"),"ü","")</f>
        <v>#REF!</v>
      </c>
      <c r="K44" s="68" t="e">
        <f>IF(AND('PARTICIPANT NAME LIST'!$G44=11,'PARTICIPANT NAME LIST'!#REF!="C"),"ü","")</f>
        <v>#REF!</v>
      </c>
      <c r="L44" s="68" t="e">
        <f>IF(AND('PARTICIPANT NAME LIST'!$G44=12,'PARTICIPANT NAME LIST'!#REF!="C"),"ü","")</f>
        <v>#REF!</v>
      </c>
      <c r="M44" s="68" t="e">
        <f>IF(AND('PARTICIPANT NAME LIST'!$G44=7,'PARTICIPANT NAME LIST'!#REF!="E"),"ü","")</f>
        <v>#REF!</v>
      </c>
      <c r="N44" s="68" t="e">
        <f>IF(AND('PARTICIPANT NAME LIST'!$G44=8,'PARTICIPANT NAME LIST'!#REF!="E"),"ü","")</f>
        <v>#REF!</v>
      </c>
      <c r="O44" s="68" t="e">
        <f>IF(AND('PARTICIPANT NAME LIST'!$G44=9,'PARTICIPANT NAME LIST'!#REF!="E"),"ü","")</f>
        <v>#REF!</v>
      </c>
      <c r="P44" s="68" t="e">
        <f>IF(AND('PARTICIPANT NAME LIST'!$G44=10,'PARTICIPANT NAME LIST'!#REF!="E"),"ü","")</f>
        <v>#REF!</v>
      </c>
      <c r="Q44" s="68" t="e">
        <f>IF(AND('PARTICIPANT NAME LIST'!$G44=11,'PARTICIPANT NAME LIST'!#REF!="E"),"ü","")</f>
        <v>#REF!</v>
      </c>
      <c r="R44" s="68" t="e">
        <f>IF(AND('PARTICIPANT NAME LIST'!$G44=12,'PARTICIPANT NAME LIST'!#REF!="E"),"ü","")</f>
        <v>#REF!</v>
      </c>
      <c r="S44" s="68" t="e">
        <f>IF(AND('PARTICIPANT NAME LIST'!$G44=7,'PARTICIPANT NAME LIST'!#REF!="M"),"ü","")</f>
        <v>#REF!</v>
      </c>
      <c r="T44" s="68" t="e">
        <f>IF(AND('PARTICIPANT NAME LIST'!$G44=8,'PARTICIPANT NAME LIST'!#REF!="M"),"ü","")</f>
        <v>#REF!</v>
      </c>
      <c r="U44" s="68" t="e">
        <f>IF(AND('PARTICIPANT NAME LIST'!$G44=9,'PARTICIPANT NAME LIST'!#REF!="M"),"ü","")</f>
        <v>#REF!</v>
      </c>
      <c r="V44" s="68" t="e">
        <f>IF(AND('PARTICIPANT NAME LIST'!$G44=10,'PARTICIPANT NAME LIST'!#REF!="M"),"ü","")</f>
        <v>#REF!</v>
      </c>
      <c r="W44" s="68" t="e">
        <f>IF(AND('PARTICIPANT NAME LIST'!$G44=11,'PARTICIPANT NAME LIST'!#REF!="M"),"ü","")</f>
        <v>#REF!</v>
      </c>
      <c r="X44" s="68" t="e">
        <f>IF(AND('PARTICIPANT NAME LIST'!$G44=12,'PARTICIPANT NAME LIST'!#REF!="M"),"ü","")</f>
        <v>#REF!</v>
      </c>
      <c r="Y44" s="52"/>
      <c r="Z44" s="52"/>
      <c r="AA44" s="52"/>
    </row>
    <row r="45" spans="1:27" ht="20.25" customHeight="1">
      <c r="A45" s="63" t="str">
        <f>IF(OR(ISBLANK('PARTICIPANT NAME LIST'!$B45),'PARTICIPANT NAME LIST'!$G45=3,'PARTICIPANT NAME LIST'!$G45=4,'PARTICIPANT NAME LIST'!$G45=5,'PARTICIPANT NAME LIST'!$G45=6),"",COUNTA('PARTICIPANT NAME LIST'!$B$9:$B45)-COUNTIFS('PARTICIPANT NAME LIST'!$G$9:$G45,"&gt;=3",'PARTICIPANT NAME LIST'!$G$9:$G45,"&lt;=6"))</f>
        <v/>
      </c>
      <c r="B45" s="64" t="str">
        <f>IF(OR(ISBLANK('PARTICIPANT NAME LIST'!$B45),'PARTICIPANT NAME LIST'!$G45=3,'PARTICIPANT NAME LIST'!$G45=4,'PARTICIPANT NAME LIST'!$G45=5,'PARTICIPANT NAME LIST'!$G45=6),"",UPPER('PARTICIPANT NAME LIST'!$B45))</f>
        <v/>
      </c>
      <c r="C45" s="55"/>
      <c r="D45" s="65"/>
      <c r="E45" s="66" t="str">
        <f>IF(OR(ISBLANK('PARTICIPANT NAME LIST'!$B45),'PARTICIPANT NAME LIST'!$G45=3,'PARTICIPANT NAME LIST'!$G45=4,'PARTICIPANT NAME LIST'!$G45=5,'PARTICIPANT NAME LIST'!$G45=6),"",'PARTICIPANT NAME LIST'!$F45)</f>
        <v/>
      </c>
      <c r="F45" s="67" t="str">
        <f>IF(OR(ISBLANK('PARTICIPANT NAME LIST'!$B45),'PARTICIPANT NAME LIST'!$G45=3,'PARTICIPANT NAME LIST'!$G45=4,'PARTICIPANT NAME LIST'!$G45=5,'PARTICIPANT NAME LIST'!$G45=6),"",UPPER('PARTICIPANT NAME LIST'!$H45))</f>
        <v/>
      </c>
      <c r="G45" s="68" t="e">
        <f>IF(AND('PARTICIPANT NAME LIST'!$G45=7,'PARTICIPANT NAME LIST'!#REF!="C"),"ü","")</f>
        <v>#REF!</v>
      </c>
      <c r="H45" s="68" t="e">
        <f>IF(AND('PARTICIPANT NAME LIST'!$G45=8,'PARTICIPANT NAME LIST'!#REF!="C"),"ü","")</f>
        <v>#REF!</v>
      </c>
      <c r="I45" s="68" t="e">
        <f>IF(AND('PARTICIPANT NAME LIST'!$G45=9,'PARTICIPANT NAME LIST'!#REF!="C"),"ü","")</f>
        <v>#REF!</v>
      </c>
      <c r="J45" s="68" t="e">
        <f>IF(AND('PARTICIPANT NAME LIST'!$G45=10,'PARTICIPANT NAME LIST'!#REF!="C"),"ü","")</f>
        <v>#REF!</v>
      </c>
      <c r="K45" s="68" t="e">
        <f>IF(AND('PARTICIPANT NAME LIST'!$G45=11,'PARTICIPANT NAME LIST'!#REF!="C"),"ü","")</f>
        <v>#REF!</v>
      </c>
      <c r="L45" s="68" t="e">
        <f>IF(AND('PARTICIPANT NAME LIST'!$G45=12,'PARTICIPANT NAME LIST'!#REF!="C"),"ü","")</f>
        <v>#REF!</v>
      </c>
      <c r="M45" s="68" t="e">
        <f>IF(AND('PARTICIPANT NAME LIST'!$G45=7,'PARTICIPANT NAME LIST'!#REF!="E"),"ü","")</f>
        <v>#REF!</v>
      </c>
      <c r="N45" s="68" t="e">
        <f>IF(AND('PARTICIPANT NAME LIST'!$G45=8,'PARTICIPANT NAME LIST'!#REF!="E"),"ü","")</f>
        <v>#REF!</v>
      </c>
      <c r="O45" s="68" t="e">
        <f>IF(AND('PARTICIPANT NAME LIST'!$G45=9,'PARTICIPANT NAME LIST'!#REF!="E"),"ü","")</f>
        <v>#REF!</v>
      </c>
      <c r="P45" s="68" t="e">
        <f>IF(AND('PARTICIPANT NAME LIST'!$G45=10,'PARTICIPANT NAME LIST'!#REF!="E"),"ü","")</f>
        <v>#REF!</v>
      </c>
      <c r="Q45" s="68" t="e">
        <f>IF(AND('PARTICIPANT NAME LIST'!$G45=11,'PARTICIPANT NAME LIST'!#REF!="E"),"ü","")</f>
        <v>#REF!</v>
      </c>
      <c r="R45" s="68" t="e">
        <f>IF(AND('PARTICIPANT NAME LIST'!$G45=12,'PARTICIPANT NAME LIST'!#REF!="E"),"ü","")</f>
        <v>#REF!</v>
      </c>
      <c r="S45" s="68" t="e">
        <f>IF(AND('PARTICIPANT NAME LIST'!$G45=7,'PARTICIPANT NAME LIST'!#REF!="M"),"ü","")</f>
        <v>#REF!</v>
      </c>
      <c r="T45" s="68" t="e">
        <f>IF(AND('PARTICIPANT NAME LIST'!$G45=8,'PARTICIPANT NAME LIST'!#REF!="M"),"ü","")</f>
        <v>#REF!</v>
      </c>
      <c r="U45" s="68" t="e">
        <f>IF(AND('PARTICIPANT NAME LIST'!$G45=9,'PARTICIPANT NAME LIST'!#REF!="M"),"ü","")</f>
        <v>#REF!</v>
      </c>
      <c r="V45" s="68" t="e">
        <f>IF(AND('PARTICIPANT NAME LIST'!$G45=10,'PARTICIPANT NAME LIST'!#REF!="M"),"ü","")</f>
        <v>#REF!</v>
      </c>
      <c r="W45" s="68" t="e">
        <f>IF(AND('PARTICIPANT NAME LIST'!$G45=11,'PARTICIPANT NAME LIST'!#REF!="M"),"ü","")</f>
        <v>#REF!</v>
      </c>
      <c r="X45" s="68" t="e">
        <f>IF(AND('PARTICIPANT NAME LIST'!$G45=12,'PARTICIPANT NAME LIST'!#REF!="M"),"ü","")</f>
        <v>#REF!</v>
      </c>
      <c r="Y45" s="52"/>
      <c r="Z45" s="52"/>
      <c r="AA45" s="52"/>
    </row>
    <row r="46" spans="1:27" ht="20.25" customHeight="1">
      <c r="A46" s="63" t="str">
        <f>IF(OR(ISBLANK('PARTICIPANT NAME LIST'!$B46),'PARTICIPANT NAME LIST'!$G46=3,'PARTICIPANT NAME LIST'!$G46=4,'PARTICIPANT NAME LIST'!$G46=5,'PARTICIPANT NAME LIST'!$G46=6),"",COUNTA('PARTICIPANT NAME LIST'!$B$9:$B46)-COUNTIFS('PARTICIPANT NAME LIST'!$G$9:$G46,"&gt;=3",'PARTICIPANT NAME LIST'!$G$9:$G46,"&lt;=6"))</f>
        <v/>
      </c>
      <c r="B46" s="64" t="str">
        <f>IF(OR(ISBLANK('PARTICIPANT NAME LIST'!$B46),'PARTICIPANT NAME LIST'!$G46=3,'PARTICIPANT NAME LIST'!$G46=4,'PARTICIPANT NAME LIST'!$G46=5,'PARTICIPANT NAME LIST'!$G46=6),"",UPPER('PARTICIPANT NAME LIST'!$B46))</f>
        <v/>
      </c>
      <c r="C46" s="55"/>
      <c r="D46" s="65"/>
      <c r="E46" s="66" t="str">
        <f>IF(OR(ISBLANK('PARTICIPANT NAME LIST'!$B46),'PARTICIPANT NAME LIST'!$G46=3,'PARTICIPANT NAME LIST'!$G46=4,'PARTICIPANT NAME LIST'!$G46=5,'PARTICIPANT NAME LIST'!$G46=6),"",'PARTICIPANT NAME LIST'!$F46)</f>
        <v/>
      </c>
      <c r="F46" s="67" t="str">
        <f>IF(OR(ISBLANK('PARTICIPANT NAME LIST'!$B46),'PARTICIPANT NAME LIST'!$G46=3,'PARTICIPANT NAME LIST'!$G46=4,'PARTICIPANT NAME LIST'!$G46=5,'PARTICIPANT NAME LIST'!$G46=6),"",UPPER('PARTICIPANT NAME LIST'!$H46))</f>
        <v/>
      </c>
      <c r="G46" s="68" t="e">
        <f>IF(AND('PARTICIPANT NAME LIST'!$G46=7,'PARTICIPANT NAME LIST'!#REF!="C"),"ü","")</f>
        <v>#REF!</v>
      </c>
      <c r="H46" s="68" t="e">
        <f>IF(AND('PARTICIPANT NAME LIST'!$G46=8,'PARTICIPANT NAME LIST'!#REF!="C"),"ü","")</f>
        <v>#REF!</v>
      </c>
      <c r="I46" s="68" t="e">
        <f>IF(AND('PARTICIPANT NAME LIST'!$G46=9,'PARTICIPANT NAME LIST'!#REF!="C"),"ü","")</f>
        <v>#REF!</v>
      </c>
      <c r="J46" s="68" t="e">
        <f>IF(AND('PARTICIPANT NAME LIST'!$G46=10,'PARTICIPANT NAME LIST'!#REF!="C"),"ü","")</f>
        <v>#REF!</v>
      </c>
      <c r="K46" s="68" t="e">
        <f>IF(AND('PARTICIPANT NAME LIST'!$G46=11,'PARTICIPANT NAME LIST'!#REF!="C"),"ü","")</f>
        <v>#REF!</v>
      </c>
      <c r="L46" s="68" t="e">
        <f>IF(AND('PARTICIPANT NAME LIST'!$G46=12,'PARTICIPANT NAME LIST'!#REF!="C"),"ü","")</f>
        <v>#REF!</v>
      </c>
      <c r="M46" s="68" t="e">
        <f>IF(AND('PARTICIPANT NAME LIST'!$G46=7,'PARTICIPANT NAME LIST'!#REF!="E"),"ü","")</f>
        <v>#REF!</v>
      </c>
      <c r="N46" s="68" t="e">
        <f>IF(AND('PARTICIPANT NAME LIST'!$G46=8,'PARTICIPANT NAME LIST'!#REF!="E"),"ü","")</f>
        <v>#REF!</v>
      </c>
      <c r="O46" s="68" t="e">
        <f>IF(AND('PARTICIPANT NAME LIST'!$G46=9,'PARTICIPANT NAME LIST'!#REF!="E"),"ü","")</f>
        <v>#REF!</v>
      </c>
      <c r="P46" s="68" t="e">
        <f>IF(AND('PARTICIPANT NAME LIST'!$G46=10,'PARTICIPANT NAME LIST'!#REF!="E"),"ü","")</f>
        <v>#REF!</v>
      </c>
      <c r="Q46" s="68" t="e">
        <f>IF(AND('PARTICIPANT NAME LIST'!$G46=11,'PARTICIPANT NAME LIST'!#REF!="E"),"ü","")</f>
        <v>#REF!</v>
      </c>
      <c r="R46" s="68" t="e">
        <f>IF(AND('PARTICIPANT NAME LIST'!$G46=12,'PARTICIPANT NAME LIST'!#REF!="E"),"ü","")</f>
        <v>#REF!</v>
      </c>
      <c r="S46" s="68" t="e">
        <f>IF(AND('PARTICIPANT NAME LIST'!$G46=7,'PARTICIPANT NAME LIST'!#REF!="M"),"ü","")</f>
        <v>#REF!</v>
      </c>
      <c r="T46" s="68" t="e">
        <f>IF(AND('PARTICIPANT NAME LIST'!$G46=8,'PARTICIPANT NAME LIST'!#REF!="M"),"ü","")</f>
        <v>#REF!</v>
      </c>
      <c r="U46" s="68" t="e">
        <f>IF(AND('PARTICIPANT NAME LIST'!$G46=9,'PARTICIPANT NAME LIST'!#REF!="M"),"ü","")</f>
        <v>#REF!</v>
      </c>
      <c r="V46" s="68" t="e">
        <f>IF(AND('PARTICIPANT NAME LIST'!$G46=10,'PARTICIPANT NAME LIST'!#REF!="M"),"ü","")</f>
        <v>#REF!</v>
      </c>
      <c r="W46" s="68" t="e">
        <f>IF(AND('PARTICIPANT NAME LIST'!$G46=11,'PARTICIPANT NAME LIST'!#REF!="M"),"ü","")</f>
        <v>#REF!</v>
      </c>
      <c r="X46" s="68" t="e">
        <f>IF(AND('PARTICIPANT NAME LIST'!$G46=12,'PARTICIPANT NAME LIST'!#REF!="M"),"ü","")</f>
        <v>#REF!</v>
      </c>
      <c r="Y46" s="52"/>
      <c r="Z46" s="52"/>
      <c r="AA46" s="52"/>
    </row>
    <row r="47" spans="1:27" ht="20.25" customHeight="1">
      <c r="A47" s="63" t="str">
        <f>IF(OR(ISBLANK('PARTICIPANT NAME LIST'!$B47),'PARTICIPANT NAME LIST'!$G47=3,'PARTICIPANT NAME LIST'!$G47=4,'PARTICIPANT NAME LIST'!$G47=5,'PARTICIPANT NAME LIST'!$G47=6),"",COUNTA('PARTICIPANT NAME LIST'!$B$9:$B47)-COUNTIFS('PARTICIPANT NAME LIST'!$G$9:$G47,"&gt;=3",'PARTICIPANT NAME LIST'!$G$9:$G47,"&lt;=6"))</f>
        <v/>
      </c>
      <c r="B47" s="64" t="str">
        <f>IF(OR(ISBLANK('PARTICIPANT NAME LIST'!$B47),'PARTICIPANT NAME LIST'!$G47=3,'PARTICIPANT NAME LIST'!$G47=4,'PARTICIPANT NAME LIST'!$G47=5,'PARTICIPANT NAME LIST'!$G47=6),"",UPPER('PARTICIPANT NAME LIST'!$B47))</f>
        <v/>
      </c>
      <c r="C47" s="55"/>
      <c r="D47" s="65"/>
      <c r="E47" s="66" t="str">
        <f>IF(OR(ISBLANK('PARTICIPANT NAME LIST'!$B47),'PARTICIPANT NAME LIST'!$G47=3,'PARTICIPANT NAME LIST'!$G47=4,'PARTICIPANT NAME LIST'!$G47=5,'PARTICIPANT NAME LIST'!$G47=6),"",'PARTICIPANT NAME LIST'!$F47)</f>
        <v/>
      </c>
      <c r="F47" s="67" t="str">
        <f>IF(OR(ISBLANK('PARTICIPANT NAME LIST'!$B47),'PARTICIPANT NAME LIST'!$G47=3,'PARTICIPANT NAME LIST'!$G47=4,'PARTICIPANT NAME LIST'!$G47=5,'PARTICIPANT NAME LIST'!$G47=6),"",UPPER('PARTICIPANT NAME LIST'!$H47))</f>
        <v/>
      </c>
      <c r="G47" s="68" t="e">
        <f>IF(AND('PARTICIPANT NAME LIST'!$G47=7,'PARTICIPANT NAME LIST'!#REF!="C"),"ü","")</f>
        <v>#REF!</v>
      </c>
      <c r="H47" s="68" t="e">
        <f>IF(AND('PARTICIPANT NAME LIST'!$G47=8,'PARTICIPANT NAME LIST'!#REF!="C"),"ü","")</f>
        <v>#REF!</v>
      </c>
      <c r="I47" s="68" t="e">
        <f>IF(AND('PARTICIPANT NAME LIST'!$G47=9,'PARTICIPANT NAME LIST'!#REF!="C"),"ü","")</f>
        <v>#REF!</v>
      </c>
      <c r="J47" s="68" t="e">
        <f>IF(AND('PARTICIPANT NAME LIST'!$G47=10,'PARTICIPANT NAME LIST'!#REF!="C"),"ü","")</f>
        <v>#REF!</v>
      </c>
      <c r="K47" s="68" t="e">
        <f>IF(AND('PARTICIPANT NAME LIST'!$G47=11,'PARTICIPANT NAME LIST'!#REF!="C"),"ü","")</f>
        <v>#REF!</v>
      </c>
      <c r="L47" s="68" t="e">
        <f>IF(AND('PARTICIPANT NAME LIST'!$G47=12,'PARTICIPANT NAME LIST'!#REF!="C"),"ü","")</f>
        <v>#REF!</v>
      </c>
      <c r="M47" s="68" t="e">
        <f>IF(AND('PARTICIPANT NAME LIST'!$G47=7,'PARTICIPANT NAME LIST'!#REF!="E"),"ü","")</f>
        <v>#REF!</v>
      </c>
      <c r="N47" s="68" t="e">
        <f>IF(AND('PARTICIPANT NAME LIST'!$G47=8,'PARTICIPANT NAME LIST'!#REF!="E"),"ü","")</f>
        <v>#REF!</v>
      </c>
      <c r="O47" s="68" t="e">
        <f>IF(AND('PARTICIPANT NAME LIST'!$G47=9,'PARTICIPANT NAME LIST'!#REF!="E"),"ü","")</f>
        <v>#REF!</v>
      </c>
      <c r="P47" s="68" t="e">
        <f>IF(AND('PARTICIPANT NAME LIST'!$G47=10,'PARTICIPANT NAME LIST'!#REF!="E"),"ü","")</f>
        <v>#REF!</v>
      </c>
      <c r="Q47" s="68" t="e">
        <f>IF(AND('PARTICIPANT NAME LIST'!$G47=11,'PARTICIPANT NAME LIST'!#REF!="E"),"ü","")</f>
        <v>#REF!</v>
      </c>
      <c r="R47" s="68" t="e">
        <f>IF(AND('PARTICIPANT NAME LIST'!$G47=12,'PARTICIPANT NAME LIST'!#REF!="E"),"ü","")</f>
        <v>#REF!</v>
      </c>
      <c r="S47" s="68" t="e">
        <f>IF(AND('PARTICIPANT NAME LIST'!$G47=7,'PARTICIPANT NAME LIST'!#REF!="M"),"ü","")</f>
        <v>#REF!</v>
      </c>
      <c r="T47" s="68" t="e">
        <f>IF(AND('PARTICIPANT NAME LIST'!$G47=8,'PARTICIPANT NAME LIST'!#REF!="M"),"ü","")</f>
        <v>#REF!</v>
      </c>
      <c r="U47" s="68" t="e">
        <f>IF(AND('PARTICIPANT NAME LIST'!$G47=9,'PARTICIPANT NAME LIST'!#REF!="M"),"ü","")</f>
        <v>#REF!</v>
      </c>
      <c r="V47" s="68" t="e">
        <f>IF(AND('PARTICIPANT NAME LIST'!$G47=10,'PARTICIPANT NAME LIST'!#REF!="M"),"ü","")</f>
        <v>#REF!</v>
      </c>
      <c r="W47" s="68" t="e">
        <f>IF(AND('PARTICIPANT NAME LIST'!$G47=11,'PARTICIPANT NAME LIST'!#REF!="M"),"ü","")</f>
        <v>#REF!</v>
      </c>
      <c r="X47" s="68" t="e">
        <f>IF(AND('PARTICIPANT NAME LIST'!$G47=12,'PARTICIPANT NAME LIST'!#REF!="M"),"ü","")</f>
        <v>#REF!</v>
      </c>
      <c r="Y47" s="52"/>
      <c r="Z47" s="52"/>
      <c r="AA47" s="52"/>
    </row>
    <row r="48" spans="1:27" ht="20.25" customHeight="1">
      <c r="A48" s="63" t="str">
        <f>IF(OR(ISBLANK('PARTICIPANT NAME LIST'!$B48),'PARTICIPANT NAME LIST'!$G48=3,'PARTICIPANT NAME LIST'!$G48=4,'PARTICIPANT NAME LIST'!$G48=5,'PARTICIPANT NAME LIST'!$G48=6),"",COUNTA('PARTICIPANT NAME LIST'!$B$9:$B48)-COUNTIFS('PARTICIPANT NAME LIST'!$G$9:$G48,"&gt;=3",'PARTICIPANT NAME LIST'!$G$9:$G48,"&lt;=6"))</f>
        <v/>
      </c>
      <c r="B48" s="64" t="str">
        <f>IF(OR(ISBLANK('PARTICIPANT NAME LIST'!$B48),'PARTICIPANT NAME LIST'!$G48=3,'PARTICIPANT NAME LIST'!$G48=4,'PARTICIPANT NAME LIST'!$G48=5,'PARTICIPANT NAME LIST'!$G48=6),"",UPPER('PARTICIPANT NAME LIST'!$B48))</f>
        <v/>
      </c>
      <c r="C48" s="55"/>
      <c r="D48" s="65"/>
      <c r="E48" s="66" t="str">
        <f>IF(OR(ISBLANK('PARTICIPANT NAME LIST'!$B48),'PARTICIPANT NAME LIST'!$G48=3,'PARTICIPANT NAME LIST'!$G48=4,'PARTICIPANT NAME LIST'!$G48=5,'PARTICIPANT NAME LIST'!$G48=6),"",'PARTICIPANT NAME LIST'!$F48)</f>
        <v/>
      </c>
      <c r="F48" s="67" t="str">
        <f>IF(OR(ISBLANK('PARTICIPANT NAME LIST'!$B48),'PARTICIPANT NAME LIST'!$G48=3,'PARTICIPANT NAME LIST'!$G48=4,'PARTICIPANT NAME LIST'!$G48=5,'PARTICIPANT NAME LIST'!$G48=6),"",UPPER('PARTICIPANT NAME LIST'!$H48))</f>
        <v/>
      </c>
      <c r="G48" s="68" t="e">
        <f>IF(AND('PARTICIPANT NAME LIST'!$G48=7,'PARTICIPANT NAME LIST'!#REF!="C"),"ü","")</f>
        <v>#REF!</v>
      </c>
      <c r="H48" s="68" t="e">
        <f>IF(AND('PARTICIPANT NAME LIST'!$G48=8,'PARTICIPANT NAME LIST'!#REF!="C"),"ü","")</f>
        <v>#REF!</v>
      </c>
      <c r="I48" s="68" t="e">
        <f>IF(AND('PARTICIPANT NAME LIST'!$G48=9,'PARTICIPANT NAME LIST'!#REF!="C"),"ü","")</f>
        <v>#REF!</v>
      </c>
      <c r="J48" s="68" t="e">
        <f>IF(AND('PARTICIPANT NAME LIST'!$G48=10,'PARTICIPANT NAME LIST'!#REF!="C"),"ü","")</f>
        <v>#REF!</v>
      </c>
      <c r="K48" s="68" t="e">
        <f>IF(AND('PARTICIPANT NAME LIST'!$G48=11,'PARTICIPANT NAME LIST'!#REF!="C"),"ü","")</f>
        <v>#REF!</v>
      </c>
      <c r="L48" s="68" t="e">
        <f>IF(AND('PARTICIPANT NAME LIST'!$G48=12,'PARTICIPANT NAME LIST'!#REF!="C"),"ü","")</f>
        <v>#REF!</v>
      </c>
      <c r="M48" s="68" t="e">
        <f>IF(AND('PARTICIPANT NAME LIST'!$G48=7,'PARTICIPANT NAME LIST'!#REF!="E"),"ü","")</f>
        <v>#REF!</v>
      </c>
      <c r="N48" s="68" t="e">
        <f>IF(AND('PARTICIPANT NAME LIST'!$G48=8,'PARTICIPANT NAME LIST'!#REF!="E"),"ü","")</f>
        <v>#REF!</v>
      </c>
      <c r="O48" s="68" t="e">
        <f>IF(AND('PARTICIPANT NAME LIST'!$G48=9,'PARTICIPANT NAME LIST'!#REF!="E"),"ü","")</f>
        <v>#REF!</v>
      </c>
      <c r="P48" s="68" t="e">
        <f>IF(AND('PARTICIPANT NAME LIST'!$G48=10,'PARTICIPANT NAME LIST'!#REF!="E"),"ü","")</f>
        <v>#REF!</v>
      </c>
      <c r="Q48" s="68" t="e">
        <f>IF(AND('PARTICIPANT NAME LIST'!$G48=11,'PARTICIPANT NAME LIST'!#REF!="E"),"ü","")</f>
        <v>#REF!</v>
      </c>
      <c r="R48" s="68" t="e">
        <f>IF(AND('PARTICIPANT NAME LIST'!$G48=12,'PARTICIPANT NAME LIST'!#REF!="E"),"ü","")</f>
        <v>#REF!</v>
      </c>
      <c r="S48" s="68" t="e">
        <f>IF(AND('PARTICIPANT NAME LIST'!$G48=7,'PARTICIPANT NAME LIST'!#REF!="M"),"ü","")</f>
        <v>#REF!</v>
      </c>
      <c r="T48" s="68" t="e">
        <f>IF(AND('PARTICIPANT NAME LIST'!$G48=8,'PARTICIPANT NAME LIST'!#REF!="M"),"ü","")</f>
        <v>#REF!</v>
      </c>
      <c r="U48" s="68" t="e">
        <f>IF(AND('PARTICIPANT NAME LIST'!$G48=9,'PARTICIPANT NAME LIST'!#REF!="M"),"ü","")</f>
        <v>#REF!</v>
      </c>
      <c r="V48" s="68" t="e">
        <f>IF(AND('PARTICIPANT NAME LIST'!$G48=10,'PARTICIPANT NAME LIST'!#REF!="M"),"ü","")</f>
        <v>#REF!</v>
      </c>
      <c r="W48" s="68" t="e">
        <f>IF(AND('PARTICIPANT NAME LIST'!$G48=11,'PARTICIPANT NAME LIST'!#REF!="M"),"ü","")</f>
        <v>#REF!</v>
      </c>
      <c r="X48" s="68" t="e">
        <f>IF(AND('PARTICIPANT NAME LIST'!$G48=12,'PARTICIPANT NAME LIST'!#REF!="M"),"ü","")</f>
        <v>#REF!</v>
      </c>
      <c r="Y48" s="52"/>
      <c r="Z48" s="52"/>
      <c r="AA48" s="52"/>
    </row>
    <row r="49" spans="1:27" ht="20.25" customHeight="1">
      <c r="A49" s="63" t="str">
        <f>IF(OR(ISBLANK('PARTICIPANT NAME LIST'!$B49),'PARTICIPANT NAME LIST'!$G49=3,'PARTICIPANT NAME LIST'!$G49=4,'PARTICIPANT NAME LIST'!$G49=5,'PARTICIPANT NAME LIST'!$G49=6),"",COUNTA('PARTICIPANT NAME LIST'!$B$9:$B49)-COUNTIFS('PARTICIPANT NAME LIST'!$G$9:$G49,"&gt;=3",'PARTICIPANT NAME LIST'!$G$9:$G49,"&lt;=6"))</f>
        <v/>
      </c>
      <c r="B49" s="64" t="str">
        <f>IF(OR(ISBLANK('PARTICIPANT NAME LIST'!$B49),'PARTICIPANT NAME LIST'!$G49=3,'PARTICIPANT NAME LIST'!$G49=4,'PARTICIPANT NAME LIST'!$G49=5,'PARTICIPANT NAME LIST'!$G49=6),"",UPPER('PARTICIPANT NAME LIST'!$B49))</f>
        <v/>
      </c>
      <c r="C49" s="55"/>
      <c r="D49" s="65"/>
      <c r="E49" s="66" t="str">
        <f>IF(OR(ISBLANK('PARTICIPANT NAME LIST'!$B49),'PARTICIPANT NAME LIST'!$G49=3,'PARTICIPANT NAME LIST'!$G49=4,'PARTICIPANT NAME LIST'!$G49=5,'PARTICIPANT NAME LIST'!$G49=6),"",'PARTICIPANT NAME LIST'!$F49)</f>
        <v/>
      </c>
      <c r="F49" s="67" t="str">
        <f>IF(OR(ISBLANK('PARTICIPANT NAME LIST'!$B49),'PARTICIPANT NAME LIST'!$G49=3,'PARTICIPANT NAME LIST'!$G49=4,'PARTICIPANT NAME LIST'!$G49=5,'PARTICIPANT NAME LIST'!$G49=6),"",UPPER('PARTICIPANT NAME LIST'!$H49))</f>
        <v/>
      </c>
      <c r="G49" s="68" t="e">
        <f>IF(AND('PARTICIPANT NAME LIST'!$G49=7,'PARTICIPANT NAME LIST'!#REF!="C"),"ü","")</f>
        <v>#REF!</v>
      </c>
      <c r="H49" s="68" t="e">
        <f>IF(AND('PARTICIPANT NAME LIST'!$G49=8,'PARTICIPANT NAME LIST'!#REF!="C"),"ü","")</f>
        <v>#REF!</v>
      </c>
      <c r="I49" s="68" t="e">
        <f>IF(AND('PARTICIPANT NAME LIST'!$G49=9,'PARTICIPANT NAME LIST'!#REF!="C"),"ü","")</f>
        <v>#REF!</v>
      </c>
      <c r="J49" s="68" t="e">
        <f>IF(AND('PARTICIPANT NAME LIST'!$G49=10,'PARTICIPANT NAME LIST'!#REF!="C"),"ü","")</f>
        <v>#REF!</v>
      </c>
      <c r="K49" s="68" t="e">
        <f>IF(AND('PARTICIPANT NAME LIST'!$G49=11,'PARTICIPANT NAME LIST'!#REF!="C"),"ü","")</f>
        <v>#REF!</v>
      </c>
      <c r="L49" s="68" t="e">
        <f>IF(AND('PARTICIPANT NAME LIST'!$G49=12,'PARTICIPANT NAME LIST'!#REF!="C"),"ü","")</f>
        <v>#REF!</v>
      </c>
      <c r="M49" s="68" t="e">
        <f>IF(AND('PARTICIPANT NAME LIST'!$G49=7,'PARTICIPANT NAME LIST'!#REF!="E"),"ü","")</f>
        <v>#REF!</v>
      </c>
      <c r="N49" s="68" t="e">
        <f>IF(AND('PARTICIPANT NAME LIST'!$G49=8,'PARTICIPANT NAME LIST'!#REF!="E"),"ü","")</f>
        <v>#REF!</v>
      </c>
      <c r="O49" s="68" t="e">
        <f>IF(AND('PARTICIPANT NAME LIST'!$G49=9,'PARTICIPANT NAME LIST'!#REF!="E"),"ü","")</f>
        <v>#REF!</v>
      </c>
      <c r="P49" s="68" t="e">
        <f>IF(AND('PARTICIPANT NAME LIST'!$G49=10,'PARTICIPANT NAME LIST'!#REF!="E"),"ü","")</f>
        <v>#REF!</v>
      </c>
      <c r="Q49" s="68" t="e">
        <f>IF(AND('PARTICIPANT NAME LIST'!$G49=11,'PARTICIPANT NAME LIST'!#REF!="E"),"ü","")</f>
        <v>#REF!</v>
      </c>
      <c r="R49" s="68" t="e">
        <f>IF(AND('PARTICIPANT NAME LIST'!$G49=12,'PARTICIPANT NAME LIST'!#REF!="E"),"ü","")</f>
        <v>#REF!</v>
      </c>
      <c r="S49" s="68" t="e">
        <f>IF(AND('PARTICIPANT NAME LIST'!$G49=7,'PARTICIPANT NAME LIST'!#REF!="M"),"ü","")</f>
        <v>#REF!</v>
      </c>
      <c r="T49" s="68" t="e">
        <f>IF(AND('PARTICIPANT NAME LIST'!$G49=8,'PARTICIPANT NAME LIST'!#REF!="M"),"ü","")</f>
        <v>#REF!</v>
      </c>
      <c r="U49" s="68" t="e">
        <f>IF(AND('PARTICIPANT NAME LIST'!$G49=9,'PARTICIPANT NAME LIST'!#REF!="M"),"ü","")</f>
        <v>#REF!</v>
      </c>
      <c r="V49" s="68" t="e">
        <f>IF(AND('PARTICIPANT NAME LIST'!$G49=10,'PARTICIPANT NAME LIST'!#REF!="M"),"ü","")</f>
        <v>#REF!</v>
      </c>
      <c r="W49" s="68" t="e">
        <f>IF(AND('PARTICIPANT NAME LIST'!$G49=11,'PARTICIPANT NAME LIST'!#REF!="M"),"ü","")</f>
        <v>#REF!</v>
      </c>
      <c r="X49" s="68" t="e">
        <f>IF(AND('PARTICIPANT NAME LIST'!$G49=12,'PARTICIPANT NAME LIST'!#REF!="M"),"ü","")</f>
        <v>#REF!</v>
      </c>
      <c r="Y49" s="52"/>
      <c r="Z49" s="52"/>
      <c r="AA49" s="52"/>
    </row>
    <row r="50" spans="1:27" ht="20.25" customHeight="1">
      <c r="A50" s="63" t="str">
        <f>IF(OR(ISBLANK('PARTICIPANT NAME LIST'!$B50),'PARTICIPANT NAME LIST'!$G50=3,'PARTICIPANT NAME LIST'!$G50=4,'PARTICIPANT NAME LIST'!$G50=5,'PARTICIPANT NAME LIST'!$G50=6),"",COUNTA('PARTICIPANT NAME LIST'!$B$9:$B50)-COUNTIFS('PARTICIPANT NAME LIST'!$G$9:$G50,"&gt;=3",'PARTICIPANT NAME LIST'!$G$9:$G50,"&lt;=6"))</f>
        <v/>
      </c>
      <c r="B50" s="64" t="str">
        <f>IF(OR(ISBLANK('PARTICIPANT NAME LIST'!$B50),'PARTICIPANT NAME LIST'!$G50=3,'PARTICIPANT NAME LIST'!$G50=4,'PARTICIPANT NAME LIST'!$G50=5,'PARTICIPANT NAME LIST'!$G50=6),"",UPPER('PARTICIPANT NAME LIST'!$B50))</f>
        <v/>
      </c>
      <c r="C50" s="55"/>
      <c r="D50" s="65"/>
      <c r="E50" s="66" t="str">
        <f>IF(OR(ISBLANK('PARTICIPANT NAME LIST'!$B50),'PARTICIPANT NAME LIST'!$G50=3,'PARTICIPANT NAME LIST'!$G50=4,'PARTICIPANT NAME LIST'!$G50=5,'PARTICIPANT NAME LIST'!$G50=6),"",'PARTICIPANT NAME LIST'!$F50)</f>
        <v/>
      </c>
      <c r="F50" s="67" t="str">
        <f>IF(OR(ISBLANK('PARTICIPANT NAME LIST'!$B50),'PARTICIPANT NAME LIST'!$G50=3,'PARTICIPANT NAME LIST'!$G50=4,'PARTICIPANT NAME LIST'!$G50=5,'PARTICIPANT NAME LIST'!$G50=6),"",UPPER('PARTICIPANT NAME LIST'!$H50))</f>
        <v/>
      </c>
      <c r="G50" s="68" t="e">
        <f>IF(AND('PARTICIPANT NAME LIST'!$G50=7,'PARTICIPANT NAME LIST'!#REF!="C"),"ü","")</f>
        <v>#REF!</v>
      </c>
      <c r="H50" s="68" t="e">
        <f>IF(AND('PARTICIPANT NAME LIST'!$G50=8,'PARTICIPANT NAME LIST'!#REF!="C"),"ü","")</f>
        <v>#REF!</v>
      </c>
      <c r="I50" s="68" t="e">
        <f>IF(AND('PARTICIPANT NAME LIST'!$G50=9,'PARTICIPANT NAME LIST'!#REF!="C"),"ü","")</f>
        <v>#REF!</v>
      </c>
      <c r="J50" s="68" t="e">
        <f>IF(AND('PARTICIPANT NAME LIST'!$G50=10,'PARTICIPANT NAME LIST'!#REF!="C"),"ü","")</f>
        <v>#REF!</v>
      </c>
      <c r="K50" s="68" t="e">
        <f>IF(AND('PARTICIPANT NAME LIST'!$G50=11,'PARTICIPANT NAME LIST'!#REF!="C"),"ü","")</f>
        <v>#REF!</v>
      </c>
      <c r="L50" s="68" t="e">
        <f>IF(AND('PARTICIPANT NAME LIST'!$G50=12,'PARTICIPANT NAME LIST'!#REF!="C"),"ü","")</f>
        <v>#REF!</v>
      </c>
      <c r="M50" s="68" t="e">
        <f>IF(AND('PARTICIPANT NAME LIST'!$G50=7,'PARTICIPANT NAME LIST'!#REF!="E"),"ü","")</f>
        <v>#REF!</v>
      </c>
      <c r="N50" s="68" t="e">
        <f>IF(AND('PARTICIPANT NAME LIST'!$G50=8,'PARTICIPANT NAME LIST'!#REF!="E"),"ü","")</f>
        <v>#REF!</v>
      </c>
      <c r="O50" s="68" t="e">
        <f>IF(AND('PARTICIPANT NAME LIST'!$G50=9,'PARTICIPANT NAME LIST'!#REF!="E"),"ü","")</f>
        <v>#REF!</v>
      </c>
      <c r="P50" s="68" t="e">
        <f>IF(AND('PARTICIPANT NAME LIST'!$G50=10,'PARTICIPANT NAME LIST'!#REF!="E"),"ü","")</f>
        <v>#REF!</v>
      </c>
      <c r="Q50" s="68" t="e">
        <f>IF(AND('PARTICIPANT NAME LIST'!$G50=11,'PARTICIPANT NAME LIST'!#REF!="E"),"ü","")</f>
        <v>#REF!</v>
      </c>
      <c r="R50" s="68" t="e">
        <f>IF(AND('PARTICIPANT NAME LIST'!$G50=12,'PARTICIPANT NAME LIST'!#REF!="E"),"ü","")</f>
        <v>#REF!</v>
      </c>
      <c r="S50" s="68" t="e">
        <f>IF(AND('PARTICIPANT NAME LIST'!$G50=7,'PARTICIPANT NAME LIST'!#REF!="M"),"ü","")</f>
        <v>#REF!</v>
      </c>
      <c r="T50" s="68" t="e">
        <f>IF(AND('PARTICIPANT NAME LIST'!$G50=8,'PARTICIPANT NAME LIST'!#REF!="M"),"ü","")</f>
        <v>#REF!</v>
      </c>
      <c r="U50" s="68" t="e">
        <f>IF(AND('PARTICIPANT NAME LIST'!$G50=9,'PARTICIPANT NAME LIST'!#REF!="M"),"ü","")</f>
        <v>#REF!</v>
      </c>
      <c r="V50" s="68" t="e">
        <f>IF(AND('PARTICIPANT NAME LIST'!$G50=10,'PARTICIPANT NAME LIST'!#REF!="M"),"ü","")</f>
        <v>#REF!</v>
      </c>
      <c r="W50" s="68" t="e">
        <f>IF(AND('PARTICIPANT NAME LIST'!$G50=11,'PARTICIPANT NAME LIST'!#REF!="M"),"ü","")</f>
        <v>#REF!</v>
      </c>
      <c r="X50" s="68" t="e">
        <f>IF(AND('PARTICIPANT NAME LIST'!$G50=12,'PARTICIPANT NAME LIST'!#REF!="M"),"ü","")</f>
        <v>#REF!</v>
      </c>
      <c r="Y50" s="52"/>
      <c r="Z50" s="52"/>
      <c r="AA50" s="52"/>
    </row>
    <row r="51" spans="1:27" ht="20.25" customHeight="1">
      <c r="A51" s="63" t="str">
        <f>IF(OR(ISBLANK('PARTICIPANT NAME LIST'!$B51),'PARTICIPANT NAME LIST'!$G51=3,'PARTICIPANT NAME LIST'!$G51=4,'PARTICIPANT NAME LIST'!$G51=5,'PARTICIPANT NAME LIST'!$G51=6),"",COUNTA('PARTICIPANT NAME LIST'!$B$9:$B51)-COUNTIFS('PARTICIPANT NAME LIST'!$G$9:$G51,"&gt;=3",'PARTICIPANT NAME LIST'!$G$9:$G51,"&lt;=6"))</f>
        <v/>
      </c>
      <c r="B51" s="64" t="str">
        <f>IF(OR(ISBLANK('PARTICIPANT NAME LIST'!$B51),'PARTICIPANT NAME LIST'!$G51=3,'PARTICIPANT NAME LIST'!$G51=4,'PARTICIPANT NAME LIST'!$G51=5,'PARTICIPANT NAME LIST'!$G51=6),"",UPPER('PARTICIPANT NAME LIST'!$B51))</f>
        <v/>
      </c>
      <c r="C51" s="55"/>
      <c r="D51" s="65"/>
      <c r="E51" s="66" t="str">
        <f>IF(OR(ISBLANK('PARTICIPANT NAME LIST'!$B51),'PARTICIPANT NAME LIST'!$G51=3,'PARTICIPANT NAME LIST'!$G51=4,'PARTICIPANT NAME LIST'!$G51=5,'PARTICIPANT NAME LIST'!$G51=6),"",'PARTICIPANT NAME LIST'!$F51)</f>
        <v/>
      </c>
      <c r="F51" s="67" t="str">
        <f>IF(OR(ISBLANK('PARTICIPANT NAME LIST'!$B51),'PARTICIPANT NAME LIST'!$G51=3,'PARTICIPANT NAME LIST'!$G51=4,'PARTICIPANT NAME LIST'!$G51=5,'PARTICIPANT NAME LIST'!$G51=6),"",UPPER('PARTICIPANT NAME LIST'!$H51))</f>
        <v/>
      </c>
      <c r="G51" s="68" t="e">
        <f>IF(AND('PARTICIPANT NAME LIST'!$G51=7,'PARTICIPANT NAME LIST'!#REF!="C"),"ü","")</f>
        <v>#REF!</v>
      </c>
      <c r="H51" s="68" t="e">
        <f>IF(AND('PARTICIPANT NAME LIST'!$G51=8,'PARTICIPANT NAME LIST'!#REF!="C"),"ü","")</f>
        <v>#REF!</v>
      </c>
      <c r="I51" s="68" t="e">
        <f>IF(AND('PARTICIPANT NAME LIST'!$G51=9,'PARTICIPANT NAME LIST'!#REF!="C"),"ü","")</f>
        <v>#REF!</v>
      </c>
      <c r="J51" s="68" t="e">
        <f>IF(AND('PARTICIPANT NAME LIST'!$G51=10,'PARTICIPANT NAME LIST'!#REF!="C"),"ü","")</f>
        <v>#REF!</v>
      </c>
      <c r="K51" s="68" t="e">
        <f>IF(AND('PARTICIPANT NAME LIST'!$G51=11,'PARTICIPANT NAME LIST'!#REF!="C"),"ü","")</f>
        <v>#REF!</v>
      </c>
      <c r="L51" s="68" t="e">
        <f>IF(AND('PARTICIPANT NAME LIST'!$G51=12,'PARTICIPANT NAME LIST'!#REF!="C"),"ü","")</f>
        <v>#REF!</v>
      </c>
      <c r="M51" s="68" t="e">
        <f>IF(AND('PARTICIPANT NAME LIST'!$G51=7,'PARTICIPANT NAME LIST'!#REF!="E"),"ü","")</f>
        <v>#REF!</v>
      </c>
      <c r="N51" s="68" t="e">
        <f>IF(AND('PARTICIPANT NAME LIST'!$G51=8,'PARTICIPANT NAME LIST'!#REF!="E"),"ü","")</f>
        <v>#REF!</v>
      </c>
      <c r="O51" s="68" t="e">
        <f>IF(AND('PARTICIPANT NAME LIST'!$G51=9,'PARTICIPANT NAME LIST'!#REF!="E"),"ü","")</f>
        <v>#REF!</v>
      </c>
      <c r="P51" s="68" t="e">
        <f>IF(AND('PARTICIPANT NAME LIST'!$G51=10,'PARTICIPANT NAME LIST'!#REF!="E"),"ü","")</f>
        <v>#REF!</v>
      </c>
      <c r="Q51" s="68" t="e">
        <f>IF(AND('PARTICIPANT NAME LIST'!$G51=11,'PARTICIPANT NAME LIST'!#REF!="E"),"ü","")</f>
        <v>#REF!</v>
      </c>
      <c r="R51" s="68" t="e">
        <f>IF(AND('PARTICIPANT NAME LIST'!$G51=12,'PARTICIPANT NAME LIST'!#REF!="E"),"ü","")</f>
        <v>#REF!</v>
      </c>
      <c r="S51" s="68" t="e">
        <f>IF(AND('PARTICIPANT NAME LIST'!$G51=7,'PARTICIPANT NAME LIST'!#REF!="M"),"ü","")</f>
        <v>#REF!</v>
      </c>
      <c r="T51" s="68" t="e">
        <f>IF(AND('PARTICIPANT NAME LIST'!$G51=8,'PARTICIPANT NAME LIST'!#REF!="M"),"ü","")</f>
        <v>#REF!</v>
      </c>
      <c r="U51" s="68" t="e">
        <f>IF(AND('PARTICIPANT NAME LIST'!$G51=9,'PARTICIPANT NAME LIST'!#REF!="M"),"ü","")</f>
        <v>#REF!</v>
      </c>
      <c r="V51" s="68" t="e">
        <f>IF(AND('PARTICIPANT NAME LIST'!$G51=10,'PARTICIPANT NAME LIST'!#REF!="M"),"ü","")</f>
        <v>#REF!</v>
      </c>
      <c r="W51" s="68" t="e">
        <f>IF(AND('PARTICIPANT NAME LIST'!$G51=11,'PARTICIPANT NAME LIST'!#REF!="M"),"ü","")</f>
        <v>#REF!</v>
      </c>
      <c r="X51" s="68" t="e">
        <f>IF(AND('PARTICIPANT NAME LIST'!$G51=12,'PARTICIPANT NAME LIST'!#REF!="M"),"ü","")</f>
        <v>#REF!</v>
      </c>
      <c r="Y51" s="52"/>
      <c r="Z51" s="52"/>
      <c r="AA51" s="52"/>
    </row>
    <row r="52" spans="1:27" ht="20.25" customHeight="1">
      <c r="A52" s="63" t="str">
        <f>IF(OR(ISBLANK('PARTICIPANT NAME LIST'!$B52),'PARTICIPANT NAME LIST'!$G52=3,'PARTICIPANT NAME LIST'!$G52=4,'PARTICIPANT NAME LIST'!$G52=5,'PARTICIPANT NAME LIST'!$G52=6),"",COUNTA('PARTICIPANT NAME LIST'!$B$9:$B52)-COUNTIFS('PARTICIPANT NAME LIST'!$G$9:$G52,"&gt;=3",'PARTICIPANT NAME LIST'!$G$9:$G52,"&lt;=6"))</f>
        <v/>
      </c>
      <c r="B52" s="64" t="str">
        <f>IF(OR(ISBLANK('PARTICIPANT NAME LIST'!$B52),'PARTICIPANT NAME LIST'!$G52=3,'PARTICIPANT NAME LIST'!$G52=4,'PARTICIPANT NAME LIST'!$G52=5,'PARTICIPANT NAME LIST'!$G52=6),"",UPPER('PARTICIPANT NAME LIST'!$B52))</f>
        <v/>
      </c>
      <c r="C52" s="55"/>
      <c r="D52" s="65"/>
      <c r="E52" s="66" t="str">
        <f>IF(OR(ISBLANK('PARTICIPANT NAME LIST'!$B52),'PARTICIPANT NAME LIST'!$G52=3,'PARTICIPANT NAME LIST'!$G52=4,'PARTICIPANT NAME LIST'!$G52=5,'PARTICIPANT NAME LIST'!$G52=6),"",'PARTICIPANT NAME LIST'!$F52)</f>
        <v/>
      </c>
      <c r="F52" s="67" t="str">
        <f>IF(OR(ISBLANK('PARTICIPANT NAME LIST'!$B52),'PARTICIPANT NAME LIST'!$G52=3,'PARTICIPANT NAME LIST'!$G52=4,'PARTICIPANT NAME LIST'!$G52=5,'PARTICIPANT NAME LIST'!$G52=6),"",UPPER('PARTICIPANT NAME LIST'!$H52))</f>
        <v/>
      </c>
      <c r="G52" s="68" t="e">
        <f>IF(AND('PARTICIPANT NAME LIST'!$G52=7,'PARTICIPANT NAME LIST'!#REF!="C"),"ü","")</f>
        <v>#REF!</v>
      </c>
      <c r="H52" s="68" t="e">
        <f>IF(AND('PARTICIPANT NAME LIST'!$G52=8,'PARTICIPANT NAME LIST'!#REF!="C"),"ü","")</f>
        <v>#REF!</v>
      </c>
      <c r="I52" s="68" t="e">
        <f>IF(AND('PARTICIPANT NAME LIST'!$G52=9,'PARTICIPANT NAME LIST'!#REF!="C"),"ü","")</f>
        <v>#REF!</v>
      </c>
      <c r="J52" s="68" t="e">
        <f>IF(AND('PARTICIPANT NAME LIST'!$G52=10,'PARTICIPANT NAME LIST'!#REF!="C"),"ü","")</f>
        <v>#REF!</v>
      </c>
      <c r="K52" s="68" t="e">
        <f>IF(AND('PARTICIPANT NAME LIST'!$G52=11,'PARTICIPANT NAME LIST'!#REF!="C"),"ü","")</f>
        <v>#REF!</v>
      </c>
      <c r="L52" s="68" t="e">
        <f>IF(AND('PARTICIPANT NAME LIST'!$G52=12,'PARTICIPANT NAME LIST'!#REF!="C"),"ü","")</f>
        <v>#REF!</v>
      </c>
      <c r="M52" s="68" t="e">
        <f>IF(AND('PARTICIPANT NAME LIST'!$G52=7,'PARTICIPANT NAME LIST'!#REF!="E"),"ü","")</f>
        <v>#REF!</v>
      </c>
      <c r="N52" s="68" t="e">
        <f>IF(AND('PARTICIPANT NAME LIST'!$G52=8,'PARTICIPANT NAME LIST'!#REF!="E"),"ü","")</f>
        <v>#REF!</v>
      </c>
      <c r="O52" s="68" t="e">
        <f>IF(AND('PARTICIPANT NAME LIST'!$G52=9,'PARTICIPANT NAME LIST'!#REF!="E"),"ü","")</f>
        <v>#REF!</v>
      </c>
      <c r="P52" s="68" t="e">
        <f>IF(AND('PARTICIPANT NAME LIST'!$G52=10,'PARTICIPANT NAME LIST'!#REF!="E"),"ü","")</f>
        <v>#REF!</v>
      </c>
      <c r="Q52" s="68" t="e">
        <f>IF(AND('PARTICIPANT NAME LIST'!$G52=11,'PARTICIPANT NAME LIST'!#REF!="E"),"ü","")</f>
        <v>#REF!</v>
      </c>
      <c r="R52" s="68" t="e">
        <f>IF(AND('PARTICIPANT NAME LIST'!$G52=12,'PARTICIPANT NAME LIST'!#REF!="E"),"ü","")</f>
        <v>#REF!</v>
      </c>
      <c r="S52" s="68" t="e">
        <f>IF(AND('PARTICIPANT NAME LIST'!$G52=7,'PARTICIPANT NAME LIST'!#REF!="M"),"ü","")</f>
        <v>#REF!</v>
      </c>
      <c r="T52" s="68" t="e">
        <f>IF(AND('PARTICIPANT NAME LIST'!$G52=8,'PARTICIPANT NAME LIST'!#REF!="M"),"ü","")</f>
        <v>#REF!</v>
      </c>
      <c r="U52" s="68" t="e">
        <f>IF(AND('PARTICIPANT NAME LIST'!$G52=9,'PARTICIPANT NAME LIST'!#REF!="M"),"ü","")</f>
        <v>#REF!</v>
      </c>
      <c r="V52" s="68" t="e">
        <f>IF(AND('PARTICIPANT NAME LIST'!$G52=10,'PARTICIPANT NAME LIST'!#REF!="M"),"ü","")</f>
        <v>#REF!</v>
      </c>
      <c r="W52" s="68" t="e">
        <f>IF(AND('PARTICIPANT NAME LIST'!$G52=11,'PARTICIPANT NAME LIST'!#REF!="M"),"ü","")</f>
        <v>#REF!</v>
      </c>
      <c r="X52" s="68" t="e">
        <f>IF(AND('PARTICIPANT NAME LIST'!$G52=12,'PARTICIPANT NAME LIST'!#REF!="M"),"ü","")</f>
        <v>#REF!</v>
      </c>
      <c r="Y52" s="52"/>
      <c r="Z52" s="52"/>
      <c r="AA52" s="52"/>
    </row>
    <row r="53" spans="1:27" ht="20.25" customHeight="1">
      <c r="A53" s="63" t="str">
        <f>IF(OR(ISBLANK('PARTICIPANT NAME LIST'!$B53),'PARTICIPANT NAME LIST'!$G53=3,'PARTICIPANT NAME LIST'!$G53=4,'PARTICIPANT NAME LIST'!$G53=5,'PARTICIPANT NAME LIST'!$G53=6),"",COUNTA('PARTICIPANT NAME LIST'!$B$9:$B53)-COUNTIFS('PARTICIPANT NAME LIST'!$G$9:$G53,"&gt;=3",'PARTICIPANT NAME LIST'!$G$9:$G53,"&lt;=6"))</f>
        <v/>
      </c>
      <c r="B53" s="64" t="str">
        <f>IF(OR(ISBLANK('PARTICIPANT NAME LIST'!$B53),'PARTICIPANT NAME LIST'!$G53=3,'PARTICIPANT NAME LIST'!$G53=4,'PARTICIPANT NAME LIST'!$G53=5,'PARTICIPANT NAME LIST'!$G53=6),"",UPPER('PARTICIPANT NAME LIST'!$B53))</f>
        <v/>
      </c>
      <c r="C53" s="55"/>
      <c r="D53" s="65"/>
      <c r="E53" s="66" t="str">
        <f>IF(OR(ISBLANK('PARTICIPANT NAME LIST'!$B53),'PARTICIPANT NAME LIST'!$G53=3,'PARTICIPANT NAME LIST'!$G53=4,'PARTICIPANT NAME LIST'!$G53=5,'PARTICIPANT NAME LIST'!$G53=6),"",'PARTICIPANT NAME LIST'!$F53)</f>
        <v/>
      </c>
      <c r="F53" s="67" t="str">
        <f>IF(OR(ISBLANK('PARTICIPANT NAME LIST'!$B53),'PARTICIPANT NAME LIST'!$G53=3,'PARTICIPANT NAME LIST'!$G53=4,'PARTICIPANT NAME LIST'!$G53=5,'PARTICIPANT NAME LIST'!$G53=6),"",UPPER('PARTICIPANT NAME LIST'!$H53))</f>
        <v/>
      </c>
      <c r="G53" s="68" t="e">
        <f>IF(AND('PARTICIPANT NAME LIST'!$G53=7,'PARTICIPANT NAME LIST'!#REF!="C"),"ü","")</f>
        <v>#REF!</v>
      </c>
      <c r="H53" s="68" t="e">
        <f>IF(AND('PARTICIPANT NAME LIST'!$G53=8,'PARTICIPANT NAME LIST'!#REF!="C"),"ü","")</f>
        <v>#REF!</v>
      </c>
      <c r="I53" s="68" t="e">
        <f>IF(AND('PARTICIPANT NAME LIST'!$G53=9,'PARTICIPANT NAME LIST'!#REF!="C"),"ü","")</f>
        <v>#REF!</v>
      </c>
      <c r="J53" s="68" t="e">
        <f>IF(AND('PARTICIPANT NAME LIST'!$G53=10,'PARTICIPANT NAME LIST'!#REF!="C"),"ü","")</f>
        <v>#REF!</v>
      </c>
      <c r="K53" s="68" t="e">
        <f>IF(AND('PARTICIPANT NAME LIST'!$G53=11,'PARTICIPANT NAME LIST'!#REF!="C"),"ü","")</f>
        <v>#REF!</v>
      </c>
      <c r="L53" s="68" t="e">
        <f>IF(AND('PARTICIPANT NAME LIST'!$G53=12,'PARTICIPANT NAME LIST'!#REF!="C"),"ü","")</f>
        <v>#REF!</v>
      </c>
      <c r="M53" s="68" t="e">
        <f>IF(AND('PARTICIPANT NAME LIST'!$G53=7,'PARTICIPANT NAME LIST'!#REF!="E"),"ü","")</f>
        <v>#REF!</v>
      </c>
      <c r="N53" s="68" t="e">
        <f>IF(AND('PARTICIPANT NAME LIST'!$G53=8,'PARTICIPANT NAME LIST'!#REF!="E"),"ü","")</f>
        <v>#REF!</v>
      </c>
      <c r="O53" s="68" t="e">
        <f>IF(AND('PARTICIPANT NAME LIST'!$G53=9,'PARTICIPANT NAME LIST'!#REF!="E"),"ü","")</f>
        <v>#REF!</v>
      </c>
      <c r="P53" s="68" t="e">
        <f>IF(AND('PARTICIPANT NAME LIST'!$G53=10,'PARTICIPANT NAME LIST'!#REF!="E"),"ü","")</f>
        <v>#REF!</v>
      </c>
      <c r="Q53" s="68" t="e">
        <f>IF(AND('PARTICIPANT NAME LIST'!$G53=11,'PARTICIPANT NAME LIST'!#REF!="E"),"ü","")</f>
        <v>#REF!</v>
      </c>
      <c r="R53" s="68" t="e">
        <f>IF(AND('PARTICIPANT NAME LIST'!$G53=12,'PARTICIPANT NAME LIST'!#REF!="E"),"ü","")</f>
        <v>#REF!</v>
      </c>
      <c r="S53" s="68" t="e">
        <f>IF(AND('PARTICIPANT NAME LIST'!$G53=7,'PARTICIPANT NAME LIST'!#REF!="M"),"ü","")</f>
        <v>#REF!</v>
      </c>
      <c r="T53" s="68" t="e">
        <f>IF(AND('PARTICIPANT NAME LIST'!$G53=8,'PARTICIPANT NAME LIST'!#REF!="M"),"ü","")</f>
        <v>#REF!</v>
      </c>
      <c r="U53" s="68" t="e">
        <f>IF(AND('PARTICIPANT NAME LIST'!$G53=9,'PARTICIPANT NAME LIST'!#REF!="M"),"ü","")</f>
        <v>#REF!</v>
      </c>
      <c r="V53" s="68" t="e">
        <f>IF(AND('PARTICIPANT NAME LIST'!$G53=10,'PARTICIPANT NAME LIST'!#REF!="M"),"ü","")</f>
        <v>#REF!</v>
      </c>
      <c r="W53" s="68" t="e">
        <f>IF(AND('PARTICIPANT NAME LIST'!$G53=11,'PARTICIPANT NAME LIST'!#REF!="M"),"ü","")</f>
        <v>#REF!</v>
      </c>
      <c r="X53" s="68" t="e">
        <f>IF(AND('PARTICIPANT NAME LIST'!$G53=12,'PARTICIPANT NAME LIST'!#REF!="M"),"ü","")</f>
        <v>#REF!</v>
      </c>
      <c r="Y53" s="52"/>
      <c r="Z53" s="52"/>
      <c r="AA53" s="52"/>
    </row>
    <row r="54" spans="1:27" ht="20.25" customHeight="1">
      <c r="A54" s="63" t="str">
        <f>IF(OR(ISBLANK('PARTICIPANT NAME LIST'!$B54),'PARTICIPANT NAME LIST'!$G54=3,'PARTICIPANT NAME LIST'!$G54=4,'PARTICIPANT NAME LIST'!$G54=5,'PARTICIPANT NAME LIST'!$G54=6),"",COUNTA('PARTICIPANT NAME LIST'!$B$9:$B54)-COUNTIFS('PARTICIPANT NAME LIST'!$G$9:$G54,"&gt;=3",'PARTICIPANT NAME LIST'!$G$9:$G54,"&lt;=6"))</f>
        <v/>
      </c>
      <c r="B54" s="64" t="str">
        <f>IF(OR(ISBLANK('PARTICIPANT NAME LIST'!$B54),'PARTICIPANT NAME LIST'!$G54=3,'PARTICIPANT NAME LIST'!$G54=4,'PARTICIPANT NAME LIST'!$G54=5,'PARTICIPANT NAME LIST'!$G54=6),"",UPPER('PARTICIPANT NAME LIST'!$B54))</f>
        <v/>
      </c>
      <c r="C54" s="55"/>
      <c r="D54" s="65"/>
      <c r="E54" s="66" t="str">
        <f>IF(OR(ISBLANK('PARTICIPANT NAME LIST'!$B54),'PARTICIPANT NAME LIST'!$G54=3,'PARTICIPANT NAME LIST'!$G54=4,'PARTICIPANT NAME LIST'!$G54=5,'PARTICIPANT NAME LIST'!$G54=6),"",'PARTICIPANT NAME LIST'!$F54)</f>
        <v/>
      </c>
      <c r="F54" s="67" t="str">
        <f>IF(OR(ISBLANK('PARTICIPANT NAME LIST'!$B54),'PARTICIPANT NAME LIST'!$G54=3,'PARTICIPANT NAME LIST'!$G54=4,'PARTICIPANT NAME LIST'!$G54=5,'PARTICIPANT NAME LIST'!$G54=6),"",UPPER('PARTICIPANT NAME LIST'!$H54))</f>
        <v/>
      </c>
      <c r="G54" s="68" t="e">
        <f>IF(AND('PARTICIPANT NAME LIST'!$G54=7,'PARTICIPANT NAME LIST'!#REF!="C"),"ü","")</f>
        <v>#REF!</v>
      </c>
      <c r="H54" s="68" t="e">
        <f>IF(AND('PARTICIPANT NAME LIST'!$G54=8,'PARTICIPANT NAME LIST'!#REF!="C"),"ü","")</f>
        <v>#REF!</v>
      </c>
      <c r="I54" s="68" t="e">
        <f>IF(AND('PARTICIPANT NAME LIST'!$G54=9,'PARTICIPANT NAME LIST'!#REF!="C"),"ü","")</f>
        <v>#REF!</v>
      </c>
      <c r="J54" s="68" t="e">
        <f>IF(AND('PARTICIPANT NAME LIST'!$G54=10,'PARTICIPANT NAME LIST'!#REF!="C"),"ü","")</f>
        <v>#REF!</v>
      </c>
      <c r="K54" s="68" t="e">
        <f>IF(AND('PARTICIPANT NAME LIST'!$G54=11,'PARTICIPANT NAME LIST'!#REF!="C"),"ü","")</f>
        <v>#REF!</v>
      </c>
      <c r="L54" s="68" t="e">
        <f>IF(AND('PARTICIPANT NAME LIST'!$G54=12,'PARTICIPANT NAME LIST'!#REF!="C"),"ü","")</f>
        <v>#REF!</v>
      </c>
      <c r="M54" s="68" t="e">
        <f>IF(AND('PARTICIPANT NAME LIST'!$G54=7,'PARTICIPANT NAME LIST'!#REF!="E"),"ü","")</f>
        <v>#REF!</v>
      </c>
      <c r="N54" s="68" t="e">
        <f>IF(AND('PARTICIPANT NAME LIST'!$G54=8,'PARTICIPANT NAME LIST'!#REF!="E"),"ü","")</f>
        <v>#REF!</v>
      </c>
      <c r="O54" s="68" t="e">
        <f>IF(AND('PARTICIPANT NAME LIST'!$G54=9,'PARTICIPANT NAME LIST'!#REF!="E"),"ü","")</f>
        <v>#REF!</v>
      </c>
      <c r="P54" s="68" t="e">
        <f>IF(AND('PARTICIPANT NAME LIST'!$G54=10,'PARTICIPANT NAME LIST'!#REF!="E"),"ü","")</f>
        <v>#REF!</v>
      </c>
      <c r="Q54" s="68" t="e">
        <f>IF(AND('PARTICIPANT NAME LIST'!$G54=11,'PARTICIPANT NAME LIST'!#REF!="E"),"ü","")</f>
        <v>#REF!</v>
      </c>
      <c r="R54" s="68" t="e">
        <f>IF(AND('PARTICIPANT NAME LIST'!$G54=12,'PARTICIPANT NAME LIST'!#REF!="E"),"ü","")</f>
        <v>#REF!</v>
      </c>
      <c r="S54" s="68" t="e">
        <f>IF(AND('PARTICIPANT NAME LIST'!$G54=7,'PARTICIPANT NAME LIST'!#REF!="M"),"ü","")</f>
        <v>#REF!</v>
      </c>
      <c r="T54" s="68" t="e">
        <f>IF(AND('PARTICIPANT NAME LIST'!$G54=8,'PARTICIPANT NAME LIST'!#REF!="M"),"ü","")</f>
        <v>#REF!</v>
      </c>
      <c r="U54" s="68" t="e">
        <f>IF(AND('PARTICIPANT NAME LIST'!$G54=9,'PARTICIPANT NAME LIST'!#REF!="M"),"ü","")</f>
        <v>#REF!</v>
      </c>
      <c r="V54" s="68" t="e">
        <f>IF(AND('PARTICIPANT NAME LIST'!$G54=10,'PARTICIPANT NAME LIST'!#REF!="M"),"ü","")</f>
        <v>#REF!</v>
      </c>
      <c r="W54" s="68" t="e">
        <f>IF(AND('PARTICIPANT NAME LIST'!$G54=11,'PARTICIPANT NAME LIST'!#REF!="M"),"ü","")</f>
        <v>#REF!</v>
      </c>
      <c r="X54" s="68" t="e">
        <f>IF(AND('PARTICIPANT NAME LIST'!$G54=12,'PARTICIPANT NAME LIST'!#REF!="M"),"ü","")</f>
        <v>#REF!</v>
      </c>
      <c r="Y54" s="52"/>
      <c r="Z54" s="52"/>
      <c r="AA54" s="52"/>
    </row>
    <row r="55" spans="1:27" ht="20.25" customHeight="1">
      <c r="A55" s="63" t="str">
        <f>IF(OR(ISBLANK('PARTICIPANT NAME LIST'!$B55),'PARTICIPANT NAME LIST'!$G55=3,'PARTICIPANT NAME LIST'!$G55=4,'PARTICIPANT NAME LIST'!$G55=5,'PARTICIPANT NAME LIST'!$G55=6),"",COUNTA('PARTICIPANT NAME LIST'!$B$9:$B55)-COUNTIFS('PARTICIPANT NAME LIST'!$G$9:$G55,"&gt;=3",'PARTICIPANT NAME LIST'!$G$9:$G55,"&lt;=6"))</f>
        <v/>
      </c>
      <c r="B55" s="64" t="str">
        <f>IF(OR(ISBLANK('PARTICIPANT NAME LIST'!$B55),'PARTICIPANT NAME LIST'!$G55=3,'PARTICIPANT NAME LIST'!$G55=4,'PARTICIPANT NAME LIST'!$G55=5,'PARTICIPANT NAME LIST'!$G55=6),"",UPPER('PARTICIPANT NAME LIST'!$B55))</f>
        <v/>
      </c>
      <c r="C55" s="55"/>
      <c r="D55" s="65"/>
      <c r="E55" s="66" t="str">
        <f>IF(OR(ISBLANK('PARTICIPANT NAME LIST'!$B55),'PARTICIPANT NAME LIST'!$G55=3,'PARTICIPANT NAME LIST'!$G55=4,'PARTICIPANT NAME LIST'!$G55=5,'PARTICIPANT NAME LIST'!$G55=6),"",'PARTICIPANT NAME LIST'!$F55)</f>
        <v/>
      </c>
      <c r="F55" s="67" t="str">
        <f>IF(OR(ISBLANK('PARTICIPANT NAME LIST'!$B55),'PARTICIPANT NAME LIST'!$G55=3,'PARTICIPANT NAME LIST'!$G55=4,'PARTICIPANT NAME LIST'!$G55=5,'PARTICIPANT NAME LIST'!$G55=6),"",UPPER('PARTICIPANT NAME LIST'!$H55))</f>
        <v/>
      </c>
      <c r="G55" s="68" t="e">
        <f>IF(AND('PARTICIPANT NAME LIST'!$G55=7,'PARTICIPANT NAME LIST'!#REF!="C"),"ü","")</f>
        <v>#REF!</v>
      </c>
      <c r="H55" s="68" t="e">
        <f>IF(AND('PARTICIPANT NAME LIST'!$G55=8,'PARTICIPANT NAME LIST'!#REF!="C"),"ü","")</f>
        <v>#REF!</v>
      </c>
      <c r="I55" s="68" t="e">
        <f>IF(AND('PARTICIPANT NAME LIST'!$G55=9,'PARTICIPANT NAME LIST'!#REF!="C"),"ü","")</f>
        <v>#REF!</v>
      </c>
      <c r="J55" s="68" t="e">
        <f>IF(AND('PARTICIPANT NAME LIST'!$G55=10,'PARTICIPANT NAME LIST'!#REF!="C"),"ü","")</f>
        <v>#REF!</v>
      </c>
      <c r="K55" s="68" t="e">
        <f>IF(AND('PARTICIPANT NAME LIST'!$G55=11,'PARTICIPANT NAME LIST'!#REF!="C"),"ü","")</f>
        <v>#REF!</v>
      </c>
      <c r="L55" s="68" t="e">
        <f>IF(AND('PARTICIPANT NAME LIST'!$G55=12,'PARTICIPANT NAME LIST'!#REF!="C"),"ü","")</f>
        <v>#REF!</v>
      </c>
      <c r="M55" s="68" t="e">
        <f>IF(AND('PARTICIPANT NAME LIST'!$G55=7,'PARTICIPANT NAME LIST'!#REF!="E"),"ü","")</f>
        <v>#REF!</v>
      </c>
      <c r="N55" s="68" t="e">
        <f>IF(AND('PARTICIPANT NAME LIST'!$G55=8,'PARTICIPANT NAME LIST'!#REF!="E"),"ü","")</f>
        <v>#REF!</v>
      </c>
      <c r="O55" s="68" t="e">
        <f>IF(AND('PARTICIPANT NAME LIST'!$G55=9,'PARTICIPANT NAME LIST'!#REF!="E"),"ü","")</f>
        <v>#REF!</v>
      </c>
      <c r="P55" s="68" t="e">
        <f>IF(AND('PARTICIPANT NAME LIST'!$G55=10,'PARTICIPANT NAME LIST'!#REF!="E"),"ü","")</f>
        <v>#REF!</v>
      </c>
      <c r="Q55" s="68" t="e">
        <f>IF(AND('PARTICIPANT NAME LIST'!$G55=11,'PARTICIPANT NAME LIST'!#REF!="E"),"ü","")</f>
        <v>#REF!</v>
      </c>
      <c r="R55" s="68" t="e">
        <f>IF(AND('PARTICIPANT NAME LIST'!$G55=12,'PARTICIPANT NAME LIST'!#REF!="E"),"ü","")</f>
        <v>#REF!</v>
      </c>
      <c r="S55" s="68" t="e">
        <f>IF(AND('PARTICIPANT NAME LIST'!$G55=7,'PARTICIPANT NAME LIST'!#REF!="M"),"ü","")</f>
        <v>#REF!</v>
      </c>
      <c r="T55" s="68" t="e">
        <f>IF(AND('PARTICIPANT NAME LIST'!$G55=8,'PARTICIPANT NAME LIST'!#REF!="M"),"ü","")</f>
        <v>#REF!</v>
      </c>
      <c r="U55" s="68" t="e">
        <f>IF(AND('PARTICIPANT NAME LIST'!$G55=9,'PARTICIPANT NAME LIST'!#REF!="M"),"ü","")</f>
        <v>#REF!</v>
      </c>
      <c r="V55" s="68" t="e">
        <f>IF(AND('PARTICIPANT NAME LIST'!$G55=10,'PARTICIPANT NAME LIST'!#REF!="M"),"ü","")</f>
        <v>#REF!</v>
      </c>
      <c r="W55" s="68" t="e">
        <f>IF(AND('PARTICIPANT NAME LIST'!$G55=11,'PARTICIPANT NAME LIST'!#REF!="M"),"ü","")</f>
        <v>#REF!</v>
      </c>
      <c r="X55" s="68" t="e">
        <f>IF(AND('PARTICIPANT NAME LIST'!$G55=12,'PARTICIPANT NAME LIST'!#REF!="M"),"ü","")</f>
        <v>#REF!</v>
      </c>
      <c r="Y55" s="52"/>
      <c r="Z55" s="52"/>
      <c r="AA55" s="52"/>
    </row>
    <row r="56" spans="1:27" ht="20.25" customHeight="1">
      <c r="A56" s="63" t="str">
        <f>IF(OR(ISBLANK('PARTICIPANT NAME LIST'!$B56),'PARTICIPANT NAME LIST'!$G56=3,'PARTICIPANT NAME LIST'!$G56=4,'PARTICIPANT NAME LIST'!$G56=5,'PARTICIPANT NAME LIST'!$G56=6),"",COUNTA('PARTICIPANT NAME LIST'!$B$9:$B56)-COUNTIFS('PARTICIPANT NAME LIST'!$G$9:$G56,"&gt;=3",'PARTICIPANT NAME LIST'!$G$9:$G56,"&lt;=6"))</f>
        <v/>
      </c>
      <c r="B56" s="64" t="str">
        <f>IF(OR(ISBLANK('PARTICIPANT NAME LIST'!$B56),'PARTICIPANT NAME LIST'!$G56=3,'PARTICIPANT NAME LIST'!$G56=4,'PARTICIPANT NAME LIST'!$G56=5,'PARTICIPANT NAME LIST'!$G56=6),"",UPPER('PARTICIPANT NAME LIST'!$B56))</f>
        <v/>
      </c>
      <c r="C56" s="55"/>
      <c r="D56" s="65"/>
      <c r="E56" s="66" t="str">
        <f>IF(OR(ISBLANK('PARTICIPANT NAME LIST'!$B56),'PARTICIPANT NAME LIST'!$G56=3,'PARTICIPANT NAME LIST'!$G56=4,'PARTICIPANT NAME LIST'!$G56=5,'PARTICIPANT NAME LIST'!$G56=6),"",'PARTICIPANT NAME LIST'!$F56)</f>
        <v/>
      </c>
      <c r="F56" s="67" t="str">
        <f>IF(OR(ISBLANK('PARTICIPANT NAME LIST'!$B56),'PARTICIPANT NAME LIST'!$G56=3,'PARTICIPANT NAME LIST'!$G56=4,'PARTICIPANT NAME LIST'!$G56=5,'PARTICIPANT NAME LIST'!$G56=6),"",UPPER('PARTICIPANT NAME LIST'!$H56))</f>
        <v/>
      </c>
      <c r="G56" s="68" t="e">
        <f>IF(AND('PARTICIPANT NAME LIST'!$G56=7,'PARTICIPANT NAME LIST'!#REF!="C"),"ü","")</f>
        <v>#REF!</v>
      </c>
      <c r="H56" s="68" t="e">
        <f>IF(AND('PARTICIPANT NAME LIST'!$G56=8,'PARTICIPANT NAME LIST'!#REF!="C"),"ü","")</f>
        <v>#REF!</v>
      </c>
      <c r="I56" s="68" t="e">
        <f>IF(AND('PARTICIPANT NAME LIST'!$G56=9,'PARTICIPANT NAME LIST'!#REF!="C"),"ü","")</f>
        <v>#REF!</v>
      </c>
      <c r="J56" s="68" t="e">
        <f>IF(AND('PARTICIPANT NAME LIST'!$G56=10,'PARTICIPANT NAME LIST'!#REF!="C"),"ü","")</f>
        <v>#REF!</v>
      </c>
      <c r="K56" s="68" t="e">
        <f>IF(AND('PARTICIPANT NAME LIST'!$G56=11,'PARTICIPANT NAME LIST'!#REF!="C"),"ü","")</f>
        <v>#REF!</v>
      </c>
      <c r="L56" s="68" t="e">
        <f>IF(AND('PARTICIPANT NAME LIST'!$G56=12,'PARTICIPANT NAME LIST'!#REF!="C"),"ü","")</f>
        <v>#REF!</v>
      </c>
      <c r="M56" s="68" t="e">
        <f>IF(AND('PARTICIPANT NAME LIST'!$G56=7,'PARTICIPANT NAME LIST'!#REF!="E"),"ü","")</f>
        <v>#REF!</v>
      </c>
      <c r="N56" s="68" t="e">
        <f>IF(AND('PARTICIPANT NAME LIST'!$G56=8,'PARTICIPANT NAME LIST'!#REF!="E"),"ü","")</f>
        <v>#REF!</v>
      </c>
      <c r="O56" s="68" t="e">
        <f>IF(AND('PARTICIPANT NAME LIST'!$G56=9,'PARTICIPANT NAME LIST'!#REF!="E"),"ü","")</f>
        <v>#REF!</v>
      </c>
      <c r="P56" s="68" t="e">
        <f>IF(AND('PARTICIPANT NAME LIST'!$G56=10,'PARTICIPANT NAME LIST'!#REF!="E"),"ü","")</f>
        <v>#REF!</v>
      </c>
      <c r="Q56" s="68" t="e">
        <f>IF(AND('PARTICIPANT NAME LIST'!$G56=11,'PARTICIPANT NAME LIST'!#REF!="E"),"ü","")</f>
        <v>#REF!</v>
      </c>
      <c r="R56" s="68" t="e">
        <f>IF(AND('PARTICIPANT NAME LIST'!$G56=12,'PARTICIPANT NAME LIST'!#REF!="E"),"ü","")</f>
        <v>#REF!</v>
      </c>
      <c r="S56" s="68" t="e">
        <f>IF(AND('PARTICIPANT NAME LIST'!$G56=7,'PARTICIPANT NAME LIST'!#REF!="M"),"ü","")</f>
        <v>#REF!</v>
      </c>
      <c r="T56" s="68" t="e">
        <f>IF(AND('PARTICIPANT NAME LIST'!$G56=8,'PARTICIPANT NAME LIST'!#REF!="M"),"ü","")</f>
        <v>#REF!</v>
      </c>
      <c r="U56" s="68" t="e">
        <f>IF(AND('PARTICIPANT NAME LIST'!$G56=9,'PARTICIPANT NAME LIST'!#REF!="M"),"ü","")</f>
        <v>#REF!</v>
      </c>
      <c r="V56" s="68" t="e">
        <f>IF(AND('PARTICIPANT NAME LIST'!$G56=10,'PARTICIPANT NAME LIST'!#REF!="M"),"ü","")</f>
        <v>#REF!</v>
      </c>
      <c r="W56" s="68" t="e">
        <f>IF(AND('PARTICIPANT NAME LIST'!$G56=11,'PARTICIPANT NAME LIST'!#REF!="M"),"ü","")</f>
        <v>#REF!</v>
      </c>
      <c r="X56" s="68" t="e">
        <f>IF(AND('PARTICIPANT NAME LIST'!$G56=12,'PARTICIPANT NAME LIST'!#REF!="M"),"ü","")</f>
        <v>#REF!</v>
      </c>
      <c r="Y56" s="52"/>
      <c r="Z56" s="52"/>
      <c r="AA56" s="52"/>
    </row>
    <row r="57" spans="1:27" ht="20.25" customHeight="1">
      <c r="A57" s="63" t="str">
        <f>IF(OR(ISBLANK('PARTICIPANT NAME LIST'!$B57),'PARTICIPANT NAME LIST'!$G57=3,'PARTICIPANT NAME LIST'!$G57=4,'PARTICIPANT NAME LIST'!$G57=5,'PARTICIPANT NAME LIST'!$G57=6),"",COUNTA('PARTICIPANT NAME LIST'!$B$9:$B57)-COUNTIFS('PARTICIPANT NAME LIST'!$G$9:$G57,"&gt;=3",'PARTICIPANT NAME LIST'!$G$9:$G57,"&lt;=6"))</f>
        <v/>
      </c>
      <c r="B57" s="64" t="str">
        <f>IF(OR(ISBLANK('PARTICIPANT NAME LIST'!$B57),'PARTICIPANT NAME LIST'!$G57=3,'PARTICIPANT NAME LIST'!$G57=4,'PARTICIPANT NAME LIST'!$G57=5,'PARTICIPANT NAME LIST'!$G57=6),"",UPPER('PARTICIPANT NAME LIST'!$B57))</f>
        <v/>
      </c>
      <c r="C57" s="55"/>
      <c r="D57" s="65"/>
      <c r="E57" s="66" t="str">
        <f>IF(OR(ISBLANK('PARTICIPANT NAME LIST'!$B57),'PARTICIPANT NAME LIST'!$G57=3,'PARTICIPANT NAME LIST'!$G57=4,'PARTICIPANT NAME LIST'!$G57=5,'PARTICIPANT NAME LIST'!$G57=6),"",'PARTICIPANT NAME LIST'!$F57)</f>
        <v/>
      </c>
      <c r="F57" s="67" t="str">
        <f>IF(OR(ISBLANK('PARTICIPANT NAME LIST'!$B57),'PARTICIPANT NAME LIST'!$G57=3,'PARTICIPANT NAME LIST'!$G57=4,'PARTICIPANT NAME LIST'!$G57=5,'PARTICIPANT NAME LIST'!$G57=6),"",UPPER('PARTICIPANT NAME LIST'!$H57))</f>
        <v/>
      </c>
      <c r="G57" s="68" t="e">
        <f>IF(AND('PARTICIPANT NAME LIST'!$G57=7,'PARTICIPANT NAME LIST'!#REF!="C"),"ü","")</f>
        <v>#REF!</v>
      </c>
      <c r="H57" s="68" t="e">
        <f>IF(AND('PARTICIPANT NAME LIST'!$G57=8,'PARTICIPANT NAME LIST'!#REF!="C"),"ü","")</f>
        <v>#REF!</v>
      </c>
      <c r="I57" s="68" t="e">
        <f>IF(AND('PARTICIPANT NAME LIST'!$G57=9,'PARTICIPANT NAME LIST'!#REF!="C"),"ü","")</f>
        <v>#REF!</v>
      </c>
      <c r="J57" s="68" t="e">
        <f>IF(AND('PARTICIPANT NAME LIST'!$G57=10,'PARTICIPANT NAME LIST'!#REF!="C"),"ü","")</f>
        <v>#REF!</v>
      </c>
      <c r="K57" s="68" t="e">
        <f>IF(AND('PARTICIPANT NAME LIST'!$G57=11,'PARTICIPANT NAME LIST'!#REF!="C"),"ü","")</f>
        <v>#REF!</v>
      </c>
      <c r="L57" s="68" t="e">
        <f>IF(AND('PARTICIPANT NAME LIST'!$G57=12,'PARTICIPANT NAME LIST'!#REF!="C"),"ü","")</f>
        <v>#REF!</v>
      </c>
      <c r="M57" s="68" t="e">
        <f>IF(AND('PARTICIPANT NAME LIST'!$G57=7,'PARTICIPANT NAME LIST'!#REF!="E"),"ü","")</f>
        <v>#REF!</v>
      </c>
      <c r="N57" s="68" t="e">
        <f>IF(AND('PARTICIPANT NAME LIST'!$G57=8,'PARTICIPANT NAME LIST'!#REF!="E"),"ü","")</f>
        <v>#REF!</v>
      </c>
      <c r="O57" s="68" t="e">
        <f>IF(AND('PARTICIPANT NAME LIST'!$G57=9,'PARTICIPANT NAME LIST'!#REF!="E"),"ü","")</f>
        <v>#REF!</v>
      </c>
      <c r="P57" s="68" t="e">
        <f>IF(AND('PARTICIPANT NAME LIST'!$G57=10,'PARTICIPANT NAME LIST'!#REF!="E"),"ü","")</f>
        <v>#REF!</v>
      </c>
      <c r="Q57" s="68" t="e">
        <f>IF(AND('PARTICIPANT NAME LIST'!$G57=11,'PARTICIPANT NAME LIST'!#REF!="E"),"ü","")</f>
        <v>#REF!</v>
      </c>
      <c r="R57" s="68" t="e">
        <f>IF(AND('PARTICIPANT NAME LIST'!$G57=12,'PARTICIPANT NAME LIST'!#REF!="E"),"ü","")</f>
        <v>#REF!</v>
      </c>
      <c r="S57" s="68" t="e">
        <f>IF(AND('PARTICIPANT NAME LIST'!$G57=7,'PARTICIPANT NAME LIST'!#REF!="M"),"ü","")</f>
        <v>#REF!</v>
      </c>
      <c r="T57" s="68" t="e">
        <f>IF(AND('PARTICIPANT NAME LIST'!$G57=8,'PARTICIPANT NAME LIST'!#REF!="M"),"ü","")</f>
        <v>#REF!</v>
      </c>
      <c r="U57" s="68" t="e">
        <f>IF(AND('PARTICIPANT NAME LIST'!$G57=9,'PARTICIPANT NAME LIST'!#REF!="M"),"ü","")</f>
        <v>#REF!</v>
      </c>
      <c r="V57" s="68" t="e">
        <f>IF(AND('PARTICIPANT NAME LIST'!$G57=10,'PARTICIPANT NAME LIST'!#REF!="M"),"ü","")</f>
        <v>#REF!</v>
      </c>
      <c r="W57" s="68" t="e">
        <f>IF(AND('PARTICIPANT NAME LIST'!$G57=11,'PARTICIPANT NAME LIST'!#REF!="M"),"ü","")</f>
        <v>#REF!</v>
      </c>
      <c r="X57" s="68" t="e">
        <f>IF(AND('PARTICIPANT NAME LIST'!$G57=12,'PARTICIPANT NAME LIST'!#REF!="M"),"ü","")</f>
        <v>#REF!</v>
      </c>
      <c r="Y57" s="52"/>
      <c r="Z57" s="52"/>
      <c r="AA57" s="52"/>
    </row>
    <row r="58" spans="1:27" ht="20.25" customHeight="1">
      <c r="A58" s="63" t="str">
        <f>IF(OR(ISBLANK('PARTICIPANT NAME LIST'!$B58),'PARTICIPANT NAME LIST'!$G58=3,'PARTICIPANT NAME LIST'!$G58=4,'PARTICIPANT NAME LIST'!$G58=5,'PARTICIPANT NAME LIST'!$G58=6),"",COUNTA('PARTICIPANT NAME LIST'!$B$9:$B58)-COUNTIFS('PARTICIPANT NAME LIST'!$G$9:$G58,"&gt;=3",'PARTICIPANT NAME LIST'!$G$9:$G58,"&lt;=6"))</f>
        <v/>
      </c>
      <c r="B58" s="64" t="str">
        <f>IF(OR(ISBLANK('PARTICIPANT NAME LIST'!$B58),'PARTICIPANT NAME LIST'!$G58=3,'PARTICIPANT NAME LIST'!$G58=4,'PARTICIPANT NAME LIST'!$G58=5,'PARTICIPANT NAME LIST'!$G58=6),"",UPPER('PARTICIPANT NAME LIST'!$B58))</f>
        <v/>
      </c>
      <c r="C58" s="55"/>
      <c r="D58" s="65"/>
      <c r="E58" s="66" t="str">
        <f>IF(OR(ISBLANK('PARTICIPANT NAME LIST'!$B58),'PARTICIPANT NAME LIST'!$G58=3,'PARTICIPANT NAME LIST'!$G58=4,'PARTICIPANT NAME LIST'!$G58=5,'PARTICIPANT NAME LIST'!$G58=6),"",'PARTICIPANT NAME LIST'!$F58)</f>
        <v/>
      </c>
      <c r="F58" s="67" t="str">
        <f>IF(OR(ISBLANK('PARTICIPANT NAME LIST'!$B58),'PARTICIPANT NAME LIST'!$G58=3,'PARTICIPANT NAME LIST'!$G58=4,'PARTICIPANT NAME LIST'!$G58=5,'PARTICIPANT NAME LIST'!$G58=6),"",UPPER('PARTICIPANT NAME LIST'!$H58))</f>
        <v/>
      </c>
      <c r="G58" s="68" t="e">
        <f>IF(AND('PARTICIPANT NAME LIST'!$G58=7,'PARTICIPANT NAME LIST'!#REF!="C"),"ü","")</f>
        <v>#REF!</v>
      </c>
      <c r="H58" s="68" t="e">
        <f>IF(AND('PARTICIPANT NAME LIST'!$G58=8,'PARTICIPANT NAME LIST'!#REF!="C"),"ü","")</f>
        <v>#REF!</v>
      </c>
      <c r="I58" s="68" t="e">
        <f>IF(AND('PARTICIPANT NAME LIST'!$G58=9,'PARTICIPANT NAME LIST'!#REF!="C"),"ü","")</f>
        <v>#REF!</v>
      </c>
      <c r="J58" s="68" t="e">
        <f>IF(AND('PARTICIPANT NAME LIST'!$G58=10,'PARTICIPANT NAME LIST'!#REF!="C"),"ü","")</f>
        <v>#REF!</v>
      </c>
      <c r="K58" s="68" t="e">
        <f>IF(AND('PARTICIPANT NAME LIST'!$G58=11,'PARTICIPANT NAME LIST'!#REF!="C"),"ü","")</f>
        <v>#REF!</v>
      </c>
      <c r="L58" s="68" t="e">
        <f>IF(AND('PARTICIPANT NAME LIST'!$G58=12,'PARTICIPANT NAME LIST'!#REF!="C"),"ü","")</f>
        <v>#REF!</v>
      </c>
      <c r="M58" s="68" t="e">
        <f>IF(AND('PARTICIPANT NAME LIST'!$G58=7,'PARTICIPANT NAME LIST'!#REF!="E"),"ü","")</f>
        <v>#REF!</v>
      </c>
      <c r="N58" s="68" t="e">
        <f>IF(AND('PARTICIPANT NAME LIST'!$G58=8,'PARTICIPANT NAME LIST'!#REF!="E"),"ü","")</f>
        <v>#REF!</v>
      </c>
      <c r="O58" s="68" t="e">
        <f>IF(AND('PARTICIPANT NAME LIST'!$G58=9,'PARTICIPANT NAME LIST'!#REF!="E"),"ü","")</f>
        <v>#REF!</v>
      </c>
      <c r="P58" s="68" t="e">
        <f>IF(AND('PARTICIPANT NAME LIST'!$G58=10,'PARTICIPANT NAME LIST'!#REF!="E"),"ü","")</f>
        <v>#REF!</v>
      </c>
      <c r="Q58" s="68" t="e">
        <f>IF(AND('PARTICIPANT NAME LIST'!$G58=11,'PARTICIPANT NAME LIST'!#REF!="E"),"ü","")</f>
        <v>#REF!</v>
      </c>
      <c r="R58" s="68" t="e">
        <f>IF(AND('PARTICIPANT NAME LIST'!$G58=12,'PARTICIPANT NAME LIST'!#REF!="E"),"ü","")</f>
        <v>#REF!</v>
      </c>
      <c r="S58" s="68" t="e">
        <f>IF(AND('PARTICIPANT NAME LIST'!$G58=7,'PARTICIPANT NAME LIST'!#REF!="M"),"ü","")</f>
        <v>#REF!</v>
      </c>
      <c r="T58" s="68" t="e">
        <f>IF(AND('PARTICIPANT NAME LIST'!$G58=8,'PARTICIPANT NAME LIST'!#REF!="M"),"ü","")</f>
        <v>#REF!</v>
      </c>
      <c r="U58" s="68" t="e">
        <f>IF(AND('PARTICIPANT NAME LIST'!$G58=9,'PARTICIPANT NAME LIST'!#REF!="M"),"ü","")</f>
        <v>#REF!</v>
      </c>
      <c r="V58" s="68" t="e">
        <f>IF(AND('PARTICIPANT NAME LIST'!$G58=10,'PARTICIPANT NAME LIST'!#REF!="M"),"ü","")</f>
        <v>#REF!</v>
      </c>
      <c r="W58" s="68" t="e">
        <f>IF(AND('PARTICIPANT NAME LIST'!$G58=11,'PARTICIPANT NAME LIST'!#REF!="M"),"ü","")</f>
        <v>#REF!</v>
      </c>
      <c r="X58" s="68" t="e">
        <f>IF(AND('PARTICIPANT NAME LIST'!$G58=12,'PARTICIPANT NAME LIST'!#REF!="M"),"ü","")</f>
        <v>#REF!</v>
      </c>
      <c r="Y58" s="52"/>
      <c r="Z58" s="52"/>
      <c r="AA58" s="52"/>
    </row>
    <row r="59" spans="1:27" ht="20.25" customHeight="1">
      <c r="A59" s="63" t="str">
        <f>IF(OR(ISBLANK('PARTICIPANT NAME LIST'!$B59),'PARTICIPANT NAME LIST'!$G59=3,'PARTICIPANT NAME LIST'!$G59=4,'PARTICIPANT NAME LIST'!$G59=5,'PARTICIPANT NAME LIST'!$G59=6),"",COUNTA('PARTICIPANT NAME LIST'!$B$9:$B59)-COUNTIFS('PARTICIPANT NAME LIST'!$G$9:$G59,"&gt;=3",'PARTICIPANT NAME LIST'!$G$9:$G59,"&lt;=6"))</f>
        <v/>
      </c>
      <c r="B59" s="64" t="str">
        <f>IF(OR(ISBLANK('PARTICIPANT NAME LIST'!$B59),'PARTICIPANT NAME LIST'!$G59=3,'PARTICIPANT NAME LIST'!$G59=4,'PARTICIPANT NAME LIST'!$G59=5,'PARTICIPANT NAME LIST'!$G59=6),"",UPPER('PARTICIPANT NAME LIST'!$B59))</f>
        <v/>
      </c>
      <c r="C59" s="55"/>
      <c r="D59" s="65"/>
      <c r="E59" s="66" t="str">
        <f>IF(OR(ISBLANK('PARTICIPANT NAME LIST'!$B59),'PARTICIPANT NAME LIST'!$G59=3,'PARTICIPANT NAME LIST'!$G59=4,'PARTICIPANT NAME LIST'!$G59=5,'PARTICIPANT NAME LIST'!$G59=6),"",'PARTICIPANT NAME LIST'!$F59)</f>
        <v/>
      </c>
      <c r="F59" s="67" t="str">
        <f>IF(OR(ISBLANK('PARTICIPANT NAME LIST'!$B59),'PARTICIPANT NAME LIST'!$G59=3,'PARTICIPANT NAME LIST'!$G59=4,'PARTICIPANT NAME LIST'!$G59=5,'PARTICIPANT NAME LIST'!$G59=6),"",UPPER('PARTICIPANT NAME LIST'!$H59))</f>
        <v/>
      </c>
      <c r="G59" s="68" t="e">
        <f>IF(AND('PARTICIPANT NAME LIST'!$G59=7,'PARTICIPANT NAME LIST'!#REF!="C"),"ü","")</f>
        <v>#REF!</v>
      </c>
      <c r="H59" s="68" t="e">
        <f>IF(AND('PARTICIPANT NAME LIST'!$G59=8,'PARTICIPANT NAME LIST'!#REF!="C"),"ü","")</f>
        <v>#REF!</v>
      </c>
      <c r="I59" s="68" t="e">
        <f>IF(AND('PARTICIPANT NAME LIST'!$G59=9,'PARTICIPANT NAME LIST'!#REF!="C"),"ü","")</f>
        <v>#REF!</v>
      </c>
      <c r="J59" s="68" t="e">
        <f>IF(AND('PARTICIPANT NAME LIST'!$G59=10,'PARTICIPANT NAME LIST'!#REF!="C"),"ü","")</f>
        <v>#REF!</v>
      </c>
      <c r="K59" s="68" t="e">
        <f>IF(AND('PARTICIPANT NAME LIST'!$G59=11,'PARTICIPANT NAME LIST'!#REF!="C"),"ü","")</f>
        <v>#REF!</v>
      </c>
      <c r="L59" s="68" t="e">
        <f>IF(AND('PARTICIPANT NAME LIST'!$G59=12,'PARTICIPANT NAME LIST'!#REF!="C"),"ü","")</f>
        <v>#REF!</v>
      </c>
      <c r="M59" s="68" t="e">
        <f>IF(AND('PARTICIPANT NAME LIST'!$G59=7,'PARTICIPANT NAME LIST'!#REF!="E"),"ü","")</f>
        <v>#REF!</v>
      </c>
      <c r="N59" s="68" t="e">
        <f>IF(AND('PARTICIPANT NAME LIST'!$G59=8,'PARTICIPANT NAME LIST'!#REF!="E"),"ü","")</f>
        <v>#REF!</v>
      </c>
      <c r="O59" s="68" t="e">
        <f>IF(AND('PARTICIPANT NAME LIST'!$G59=9,'PARTICIPANT NAME LIST'!#REF!="E"),"ü","")</f>
        <v>#REF!</v>
      </c>
      <c r="P59" s="68" t="e">
        <f>IF(AND('PARTICIPANT NAME LIST'!$G59=10,'PARTICIPANT NAME LIST'!#REF!="E"),"ü","")</f>
        <v>#REF!</v>
      </c>
      <c r="Q59" s="68" t="e">
        <f>IF(AND('PARTICIPANT NAME LIST'!$G59=11,'PARTICIPANT NAME LIST'!#REF!="E"),"ü","")</f>
        <v>#REF!</v>
      </c>
      <c r="R59" s="68" t="e">
        <f>IF(AND('PARTICIPANT NAME LIST'!$G59=12,'PARTICIPANT NAME LIST'!#REF!="E"),"ü","")</f>
        <v>#REF!</v>
      </c>
      <c r="S59" s="68" t="e">
        <f>IF(AND('PARTICIPANT NAME LIST'!$G59=7,'PARTICIPANT NAME LIST'!#REF!="M"),"ü","")</f>
        <v>#REF!</v>
      </c>
      <c r="T59" s="68" t="e">
        <f>IF(AND('PARTICIPANT NAME LIST'!$G59=8,'PARTICIPANT NAME LIST'!#REF!="M"),"ü","")</f>
        <v>#REF!</v>
      </c>
      <c r="U59" s="68" t="e">
        <f>IF(AND('PARTICIPANT NAME LIST'!$G59=9,'PARTICIPANT NAME LIST'!#REF!="M"),"ü","")</f>
        <v>#REF!</v>
      </c>
      <c r="V59" s="68" t="e">
        <f>IF(AND('PARTICIPANT NAME LIST'!$G59=10,'PARTICIPANT NAME LIST'!#REF!="M"),"ü","")</f>
        <v>#REF!</v>
      </c>
      <c r="W59" s="68" t="e">
        <f>IF(AND('PARTICIPANT NAME LIST'!$G59=11,'PARTICIPANT NAME LIST'!#REF!="M"),"ü","")</f>
        <v>#REF!</v>
      </c>
      <c r="X59" s="68" t="e">
        <f>IF(AND('PARTICIPANT NAME LIST'!$G59=12,'PARTICIPANT NAME LIST'!#REF!="M"),"ü","")</f>
        <v>#REF!</v>
      </c>
      <c r="Y59" s="52"/>
      <c r="Z59" s="52"/>
      <c r="AA59" s="52"/>
    </row>
    <row r="60" spans="1:27" ht="20.25" customHeight="1">
      <c r="A60" s="63" t="str">
        <f>IF(OR(ISBLANK('PARTICIPANT NAME LIST'!$B60),'PARTICIPANT NAME LIST'!$G60=3,'PARTICIPANT NAME LIST'!$G60=4,'PARTICIPANT NAME LIST'!$G60=5,'PARTICIPANT NAME LIST'!$G60=6),"",COUNTA('PARTICIPANT NAME LIST'!$B$9:$B60)-COUNTIFS('PARTICIPANT NAME LIST'!$G$9:$G60,"&gt;=3",'PARTICIPANT NAME LIST'!$G$9:$G60,"&lt;=6"))</f>
        <v/>
      </c>
      <c r="B60" s="64" t="str">
        <f>IF(OR(ISBLANK('PARTICIPANT NAME LIST'!$B60),'PARTICIPANT NAME LIST'!$G60=3,'PARTICIPANT NAME LIST'!$G60=4,'PARTICIPANT NAME LIST'!$G60=5,'PARTICIPANT NAME LIST'!$G60=6),"",UPPER('PARTICIPANT NAME LIST'!$B60))</f>
        <v/>
      </c>
      <c r="C60" s="55"/>
      <c r="D60" s="65"/>
      <c r="E60" s="66" t="str">
        <f>IF(OR(ISBLANK('PARTICIPANT NAME LIST'!$B60),'PARTICIPANT NAME LIST'!$G60=3,'PARTICIPANT NAME LIST'!$G60=4,'PARTICIPANT NAME LIST'!$G60=5,'PARTICIPANT NAME LIST'!$G60=6),"",'PARTICIPANT NAME LIST'!$F60)</f>
        <v/>
      </c>
      <c r="F60" s="67" t="str">
        <f>IF(OR(ISBLANK('PARTICIPANT NAME LIST'!$B60),'PARTICIPANT NAME LIST'!$G60=3,'PARTICIPANT NAME LIST'!$G60=4,'PARTICIPANT NAME LIST'!$G60=5,'PARTICIPANT NAME LIST'!$G60=6),"",UPPER('PARTICIPANT NAME LIST'!$H60))</f>
        <v/>
      </c>
      <c r="G60" s="68" t="e">
        <f>IF(AND('PARTICIPANT NAME LIST'!$G60=7,'PARTICIPANT NAME LIST'!#REF!="C"),"ü","")</f>
        <v>#REF!</v>
      </c>
      <c r="H60" s="68" t="e">
        <f>IF(AND('PARTICIPANT NAME LIST'!$G60=8,'PARTICIPANT NAME LIST'!#REF!="C"),"ü","")</f>
        <v>#REF!</v>
      </c>
      <c r="I60" s="68" t="e">
        <f>IF(AND('PARTICIPANT NAME LIST'!$G60=9,'PARTICIPANT NAME LIST'!#REF!="C"),"ü","")</f>
        <v>#REF!</v>
      </c>
      <c r="J60" s="68" t="e">
        <f>IF(AND('PARTICIPANT NAME LIST'!$G60=10,'PARTICIPANT NAME LIST'!#REF!="C"),"ü","")</f>
        <v>#REF!</v>
      </c>
      <c r="K60" s="68" t="e">
        <f>IF(AND('PARTICIPANT NAME LIST'!$G60=11,'PARTICIPANT NAME LIST'!#REF!="C"),"ü","")</f>
        <v>#REF!</v>
      </c>
      <c r="L60" s="68" t="e">
        <f>IF(AND('PARTICIPANT NAME LIST'!$G60=12,'PARTICIPANT NAME LIST'!#REF!="C"),"ü","")</f>
        <v>#REF!</v>
      </c>
      <c r="M60" s="68" t="e">
        <f>IF(AND('PARTICIPANT NAME LIST'!$G60=7,'PARTICIPANT NAME LIST'!#REF!="E"),"ü","")</f>
        <v>#REF!</v>
      </c>
      <c r="N60" s="68" t="e">
        <f>IF(AND('PARTICIPANT NAME LIST'!$G60=8,'PARTICIPANT NAME LIST'!#REF!="E"),"ü","")</f>
        <v>#REF!</v>
      </c>
      <c r="O60" s="68" t="e">
        <f>IF(AND('PARTICIPANT NAME LIST'!$G60=9,'PARTICIPANT NAME LIST'!#REF!="E"),"ü","")</f>
        <v>#REF!</v>
      </c>
      <c r="P60" s="68" t="e">
        <f>IF(AND('PARTICIPANT NAME LIST'!$G60=10,'PARTICIPANT NAME LIST'!#REF!="E"),"ü","")</f>
        <v>#REF!</v>
      </c>
      <c r="Q60" s="68" t="e">
        <f>IF(AND('PARTICIPANT NAME LIST'!$G60=11,'PARTICIPANT NAME LIST'!#REF!="E"),"ü","")</f>
        <v>#REF!</v>
      </c>
      <c r="R60" s="68" t="e">
        <f>IF(AND('PARTICIPANT NAME LIST'!$G60=12,'PARTICIPANT NAME LIST'!#REF!="E"),"ü","")</f>
        <v>#REF!</v>
      </c>
      <c r="S60" s="68" t="e">
        <f>IF(AND('PARTICIPANT NAME LIST'!$G60=7,'PARTICIPANT NAME LIST'!#REF!="M"),"ü","")</f>
        <v>#REF!</v>
      </c>
      <c r="T60" s="68" t="e">
        <f>IF(AND('PARTICIPANT NAME LIST'!$G60=8,'PARTICIPANT NAME LIST'!#REF!="M"),"ü","")</f>
        <v>#REF!</v>
      </c>
      <c r="U60" s="68" t="e">
        <f>IF(AND('PARTICIPANT NAME LIST'!$G60=9,'PARTICIPANT NAME LIST'!#REF!="M"),"ü","")</f>
        <v>#REF!</v>
      </c>
      <c r="V60" s="68" t="e">
        <f>IF(AND('PARTICIPANT NAME LIST'!$G60=10,'PARTICIPANT NAME LIST'!#REF!="M"),"ü","")</f>
        <v>#REF!</v>
      </c>
      <c r="W60" s="68" t="e">
        <f>IF(AND('PARTICIPANT NAME LIST'!$G60=11,'PARTICIPANT NAME LIST'!#REF!="M"),"ü","")</f>
        <v>#REF!</v>
      </c>
      <c r="X60" s="68" t="e">
        <f>IF(AND('PARTICIPANT NAME LIST'!$G60=12,'PARTICIPANT NAME LIST'!#REF!="M"),"ü","")</f>
        <v>#REF!</v>
      </c>
      <c r="Y60" s="52"/>
      <c r="Z60" s="52"/>
      <c r="AA60" s="52"/>
    </row>
    <row r="61" spans="1:27" ht="20.25" customHeight="1">
      <c r="A61" s="63" t="str">
        <f>IF(OR(ISBLANK('PARTICIPANT NAME LIST'!$B61),'PARTICIPANT NAME LIST'!$G61=3,'PARTICIPANT NAME LIST'!$G61=4,'PARTICIPANT NAME LIST'!$G61=5,'PARTICIPANT NAME LIST'!$G61=6),"",COUNTA('PARTICIPANT NAME LIST'!$B$9:$B61)-COUNTIFS('PARTICIPANT NAME LIST'!$G$9:$G61,"&gt;=3",'PARTICIPANT NAME LIST'!$G$9:$G61,"&lt;=6"))</f>
        <v/>
      </c>
      <c r="B61" s="64" t="str">
        <f>IF(OR(ISBLANK('PARTICIPANT NAME LIST'!$B61),'PARTICIPANT NAME LIST'!$G61=3,'PARTICIPANT NAME LIST'!$G61=4,'PARTICIPANT NAME LIST'!$G61=5,'PARTICIPANT NAME LIST'!$G61=6),"",UPPER('PARTICIPANT NAME LIST'!$B61))</f>
        <v/>
      </c>
      <c r="C61" s="55"/>
      <c r="D61" s="65"/>
      <c r="E61" s="66" t="str">
        <f>IF(OR(ISBLANK('PARTICIPANT NAME LIST'!$B61),'PARTICIPANT NAME LIST'!$G61=3,'PARTICIPANT NAME LIST'!$G61=4,'PARTICIPANT NAME LIST'!$G61=5,'PARTICIPANT NAME LIST'!$G61=6),"",'PARTICIPANT NAME LIST'!$F61)</f>
        <v/>
      </c>
      <c r="F61" s="67" t="str">
        <f>IF(OR(ISBLANK('PARTICIPANT NAME LIST'!$B61),'PARTICIPANT NAME LIST'!$G61=3,'PARTICIPANT NAME LIST'!$G61=4,'PARTICIPANT NAME LIST'!$G61=5,'PARTICIPANT NAME LIST'!$G61=6),"",UPPER('PARTICIPANT NAME LIST'!$H61))</f>
        <v/>
      </c>
      <c r="G61" s="68" t="e">
        <f>IF(AND('PARTICIPANT NAME LIST'!$G61=7,'PARTICIPANT NAME LIST'!#REF!="C"),"ü","")</f>
        <v>#REF!</v>
      </c>
      <c r="H61" s="68" t="e">
        <f>IF(AND('PARTICIPANT NAME LIST'!$G61=8,'PARTICIPANT NAME LIST'!#REF!="C"),"ü","")</f>
        <v>#REF!</v>
      </c>
      <c r="I61" s="68" t="e">
        <f>IF(AND('PARTICIPANT NAME LIST'!$G61=9,'PARTICIPANT NAME LIST'!#REF!="C"),"ü","")</f>
        <v>#REF!</v>
      </c>
      <c r="J61" s="68" t="e">
        <f>IF(AND('PARTICIPANT NAME LIST'!$G61=10,'PARTICIPANT NAME LIST'!#REF!="C"),"ü","")</f>
        <v>#REF!</v>
      </c>
      <c r="K61" s="68" t="e">
        <f>IF(AND('PARTICIPANT NAME LIST'!$G61=11,'PARTICIPANT NAME LIST'!#REF!="C"),"ü","")</f>
        <v>#REF!</v>
      </c>
      <c r="L61" s="68" t="e">
        <f>IF(AND('PARTICIPANT NAME LIST'!$G61=12,'PARTICIPANT NAME LIST'!#REF!="C"),"ü","")</f>
        <v>#REF!</v>
      </c>
      <c r="M61" s="68" t="e">
        <f>IF(AND('PARTICIPANT NAME LIST'!$G61=7,'PARTICIPANT NAME LIST'!#REF!="E"),"ü","")</f>
        <v>#REF!</v>
      </c>
      <c r="N61" s="68" t="e">
        <f>IF(AND('PARTICIPANT NAME LIST'!$G61=8,'PARTICIPANT NAME LIST'!#REF!="E"),"ü","")</f>
        <v>#REF!</v>
      </c>
      <c r="O61" s="68" t="e">
        <f>IF(AND('PARTICIPANT NAME LIST'!$G61=9,'PARTICIPANT NAME LIST'!#REF!="E"),"ü","")</f>
        <v>#REF!</v>
      </c>
      <c r="P61" s="68" t="e">
        <f>IF(AND('PARTICIPANT NAME LIST'!$G61=10,'PARTICIPANT NAME LIST'!#REF!="E"),"ü","")</f>
        <v>#REF!</v>
      </c>
      <c r="Q61" s="68" t="e">
        <f>IF(AND('PARTICIPANT NAME LIST'!$G61=11,'PARTICIPANT NAME LIST'!#REF!="E"),"ü","")</f>
        <v>#REF!</v>
      </c>
      <c r="R61" s="68" t="e">
        <f>IF(AND('PARTICIPANT NAME LIST'!$G61=12,'PARTICIPANT NAME LIST'!#REF!="E"),"ü","")</f>
        <v>#REF!</v>
      </c>
      <c r="S61" s="68" t="e">
        <f>IF(AND('PARTICIPANT NAME LIST'!$G61=7,'PARTICIPANT NAME LIST'!#REF!="M"),"ü","")</f>
        <v>#REF!</v>
      </c>
      <c r="T61" s="68" t="e">
        <f>IF(AND('PARTICIPANT NAME LIST'!$G61=8,'PARTICIPANT NAME LIST'!#REF!="M"),"ü","")</f>
        <v>#REF!</v>
      </c>
      <c r="U61" s="68" t="e">
        <f>IF(AND('PARTICIPANT NAME LIST'!$G61=9,'PARTICIPANT NAME LIST'!#REF!="M"),"ü","")</f>
        <v>#REF!</v>
      </c>
      <c r="V61" s="68" t="e">
        <f>IF(AND('PARTICIPANT NAME LIST'!$G61=10,'PARTICIPANT NAME LIST'!#REF!="M"),"ü","")</f>
        <v>#REF!</v>
      </c>
      <c r="W61" s="68" t="e">
        <f>IF(AND('PARTICIPANT NAME LIST'!$G61=11,'PARTICIPANT NAME LIST'!#REF!="M"),"ü","")</f>
        <v>#REF!</v>
      </c>
      <c r="X61" s="68" t="e">
        <f>IF(AND('PARTICIPANT NAME LIST'!$G61=12,'PARTICIPANT NAME LIST'!#REF!="M"),"ü","")</f>
        <v>#REF!</v>
      </c>
      <c r="Y61" s="52"/>
      <c r="Z61" s="52"/>
      <c r="AA61" s="52"/>
    </row>
    <row r="62" spans="1:27" ht="20.25" customHeight="1">
      <c r="A62" s="63" t="str">
        <f>IF(OR(ISBLANK('PARTICIPANT NAME LIST'!$B62),'PARTICIPANT NAME LIST'!$G62=3,'PARTICIPANT NAME LIST'!$G62=4,'PARTICIPANT NAME LIST'!$G62=5,'PARTICIPANT NAME LIST'!$G62=6),"",COUNTA('PARTICIPANT NAME LIST'!$B$9:$B62)-COUNTIFS('PARTICIPANT NAME LIST'!$G$9:$G62,"&gt;=3",'PARTICIPANT NAME LIST'!$G$9:$G62,"&lt;=6"))</f>
        <v/>
      </c>
      <c r="B62" s="64" t="str">
        <f>IF(OR(ISBLANK('PARTICIPANT NAME LIST'!$B62),'PARTICIPANT NAME LIST'!$G62=3,'PARTICIPANT NAME LIST'!$G62=4,'PARTICIPANT NAME LIST'!$G62=5,'PARTICIPANT NAME LIST'!$G62=6),"",UPPER('PARTICIPANT NAME LIST'!$B62))</f>
        <v/>
      </c>
      <c r="C62" s="55"/>
      <c r="D62" s="65"/>
      <c r="E62" s="66" t="str">
        <f>IF(OR(ISBLANK('PARTICIPANT NAME LIST'!$B62),'PARTICIPANT NAME LIST'!$G62=3,'PARTICIPANT NAME LIST'!$G62=4,'PARTICIPANT NAME LIST'!$G62=5,'PARTICIPANT NAME LIST'!$G62=6),"",'PARTICIPANT NAME LIST'!$F62)</f>
        <v/>
      </c>
      <c r="F62" s="67" t="str">
        <f>IF(OR(ISBLANK('PARTICIPANT NAME LIST'!$B62),'PARTICIPANT NAME LIST'!$G62=3,'PARTICIPANT NAME LIST'!$G62=4,'PARTICIPANT NAME LIST'!$G62=5,'PARTICIPANT NAME LIST'!$G62=6),"",UPPER('PARTICIPANT NAME LIST'!$H62))</f>
        <v/>
      </c>
      <c r="G62" s="68" t="e">
        <f>IF(AND('PARTICIPANT NAME LIST'!$G62=7,'PARTICIPANT NAME LIST'!#REF!="C"),"ü","")</f>
        <v>#REF!</v>
      </c>
      <c r="H62" s="68" t="e">
        <f>IF(AND('PARTICIPANT NAME LIST'!$G62=8,'PARTICIPANT NAME LIST'!#REF!="C"),"ü","")</f>
        <v>#REF!</v>
      </c>
      <c r="I62" s="68" t="e">
        <f>IF(AND('PARTICIPANT NAME LIST'!$G62=9,'PARTICIPANT NAME LIST'!#REF!="C"),"ü","")</f>
        <v>#REF!</v>
      </c>
      <c r="J62" s="68" t="e">
        <f>IF(AND('PARTICIPANT NAME LIST'!$G62=10,'PARTICIPANT NAME LIST'!#REF!="C"),"ü","")</f>
        <v>#REF!</v>
      </c>
      <c r="K62" s="68" t="e">
        <f>IF(AND('PARTICIPANT NAME LIST'!$G62=11,'PARTICIPANT NAME LIST'!#REF!="C"),"ü","")</f>
        <v>#REF!</v>
      </c>
      <c r="L62" s="68" t="e">
        <f>IF(AND('PARTICIPANT NAME LIST'!$G62=12,'PARTICIPANT NAME LIST'!#REF!="C"),"ü","")</f>
        <v>#REF!</v>
      </c>
      <c r="M62" s="68" t="e">
        <f>IF(AND('PARTICIPANT NAME LIST'!$G62=7,'PARTICIPANT NAME LIST'!#REF!="E"),"ü","")</f>
        <v>#REF!</v>
      </c>
      <c r="N62" s="68" t="e">
        <f>IF(AND('PARTICIPANT NAME LIST'!$G62=8,'PARTICIPANT NAME LIST'!#REF!="E"),"ü","")</f>
        <v>#REF!</v>
      </c>
      <c r="O62" s="68" t="e">
        <f>IF(AND('PARTICIPANT NAME LIST'!$G62=9,'PARTICIPANT NAME LIST'!#REF!="E"),"ü","")</f>
        <v>#REF!</v>
      </c>
      <c r="P62" s="68" t="e">
        <f>IF(AND('PARTICIPANT NAME LIST'!$G62=10,'PARTICIPANT NAME LIST'!#REF!="E"),"ü","")</f>
        <v>#REF!</v>
      </c>
      <c r="Q62" s="68" t="e">
        <f>IF(AND('PARTICIPANT NAME LIST'!$G62=11,'PARTICIPANT NAME LIST'!#REF!="E"),"ü","")</f>
        <v>#REF!</v>
      </c>
      <c r="R62" s="68" t="e">
        <f>IF(AND('PARTICIPANT NAME LIST'!$G62=12,'PARTICIPANT NAME LIST'!#REF!="E"),"ü","")</f>
        <v>#REF!</v>
      </c>
      <c r="S62" s="68" t="e">
        <f>IF(AND('PARTICIPANT NAME LIST'!$G62=7,'PARTICIPANT NAME LIST'!#REF!="M"),"ü","")</f>
        <v>#REF!</v>
      </c>
      <c r="T62" s="68" t="e">
        <f>IF(AND('PARTICIPANT NAME LIST'!$G62=8,'PARTICIPANT NAME LIST'!#REF!="M"),"ü","")</f>
        <v>#REF!</v>
      </c>
      <c r="U62" s="68" t="e">
        <f>IF(AND('PARTICIPANT NAME LIST'!$G62=9,'PARTICIPANT NAME LIST'!#REF!="M"),"ü","")</f>
        <v>#REF!</v>
      </c>
      <c r="V62" s="68" t="e">
        <f>IF(AND('PARTICIPANT NAME LIST'!$G62=10,'PARTICIPANT NAME LIST'!#REF!="M"),"ü","")</f>
        <v>#REF!</v>
      </c>
      <c r="W62" s="68" t="e">
        <f>IF(AND('PARTICIPANT NAME LIST'!$G62=11,'PARTICIPANT NAME LIST'!#REF!="M"),"ü","")</f>
        <v>#REF!</v>
      </c>
      <c r="X62" s="68" t="e">
        <f>IF(AND('PARTICIPANT NAME LIST'!$G62=12,'PARTICIPANT NAME LIST'!#REF!="M"),"ü","")</f>
        <v>#REF!</v>
      </c>
      <c r="Y62" s="52"/>
      <c r="Z62" s="52"/>
      <c r="AA62" s="52"/>
    </row>
    <row r="63" spans="1:27" ht="20.25" customHeight="1">
      <c r="A63" s="63" t="str">
        <f>IF(OR(ISBLANK('PARTICIPANT NAME LIST'!$B63),'PARTICIPANT NAME LIST'!$G63=3,'PARTICIPANT NAME LIST'!$G63=4,'PARTICIPANT NAME LIST'!$G63=5,'PARTICIPANT NAME LIST'!$G63=6),"",COUNTA('PARTICIPANT NAME LIST'!$B$9:$B63)-COUNTIFS('PARTICIPANT NAME LIST'!$G$9:$G63,"&gt;=3",'PARTICIPANT NAME LIST'!$G$9:$G63,"&lt;=6"))</f>
        <v/>
      </c>
      <c r="B63" s="64" t="str">
        <f>IF(OR(ISBLANK('PARTICIPANT NAME LIST'!$B63),'PARTICIPANT NAME LIST'!$G63=3,'PARTICIPANT NAME LIST'!$G63=4,'PARTICIPANT NAME LIST'!$G63=5,'PARTICIPANT NAME LIST'!$G63=6),"",UPPER('PARTICIPANT NAME LIST'!$B63))</f>
        <v/>
      </c>
      <c r="C63" s="55"/>
      <c r="D63" s="65"/>
      <c r="E63" s="66" t="str">
        <f>IF(OR(ISBLANK('PARTICIPANT NAME LIST'!$B63),'PARTICIPANT NAME LIST'!$G63=3,'PARTICIPANT NAME LIST'!$G63=4,'PARTICIPANT NAME LIST'!$G63=5,'PARTICIPANT NAME LIST'!$G63=6),"",'PARTICIPANT NAME LIST'!$F63)</f>
        <v/>
      </c>
      <c r="F63" s="67" t="str">
        <f>IF(OR(ISBLANK('PARTICIPANT NAME LIST'!$B63),'PARTICIPANT NAME LIST'!$G63=3,'PARTICIPANT NAME LIST'!$G63=4,'PARTICIPANT NAME LIST'!$G63=5,'PARTICIPANT NAME LIST'!$G63=6),"",UPPER('PARTICIPANT NAME LIST'!$H63))</f>
        <v/>
      </c>
      <c r="G63" s="68" t="e">
        <f>IF(AND('PARTICIPANT NAME LIST'!$G63=7,'PARTICIPANT NAME LIST'!#REF!="C"),"ü","")</f>
        <v>#REF!</v>
      </c>
      <c r="H63" s="68" t="e">
        <f>IF(AND('PARTICIPANT NAME LIST'!$G63=8,'PARTICIPANT NAME LIST'!#REF!="C"),"ü","")</f>
        <v>#REF!</v>
      </c>
      <c r="I63" s="68" t="e">
        <f>IF(AND('PARTICIPANT NAME LIST'!$G63=9,'PARTICIPANT NAME LIST'!#REF!="C"),"ü","")</f>
        <v>#REF!</v>
      </c>
      <c r="J63" s="68" t="e">
        <f>IF(AND('PARTICIPANT NAME LIST'!$G63=10,'PARTICIPANT NAME LIST'!#REF!="C"),"ü","")</f>
        <v>#REF!</v>
      </c>
      <c r="K63" s="68" t="e">
        <f>IF(AND('PARTICIPANT NAME LIST'!$G63=11,'PARTICIPANT NAME LIST'!#REF!="C"),"ü","")</f>
        <v>#REF!</v>
      </c>
      <c r="L63" s="68" t="e">
        <f>IF(AND('PARTICIPANT NAME LIST'!$G63=12,'PARTICIPANT NAME LIST'!#REF!="C"),"ü","")</f>
        <v>#REF!</v>
      </c>
      <c r="M63" s="68" t="e">
        <f>IF(AND('PARTICIPANT NAME LIST'!$G63=7,'PARTICIPANT NAME LIST'!#REF!="E"),"ü","")</f>
        <v>#REF!</v>
      </c>
      <c r="N63" s="68" t="e">
        <f>IF(AND('PARTICIPANT NAME LIST'!$G63=8,'PARTICIPANT NAME LIST'!#REF!="E"),"ü","")</f>
        <v>#REF!</v>
      </c>
      <c r="O63" s="68" t="e">
        <f>IF(AND('PARTICIPANT NAME LIST'!$G63=9,'PARTICIPANT NAME LIST'!#REF!="E"),"ü","")</f>
        <v>#REF!</v>
      </c>
      <c r="P63" s="68" t="e">
        <f>IF(AND('PARTICIPANT NAME LIST'!$G63=10,'PARTICIPANT NAME LIST'!#REF!="E"),"ü","")</f>
        <v>#REF!</v>
      </c>
      <c r="Q63" s="68" t="e">
        <f>IF(AND('PARTICIPANT NAME LIST'!$G63=11,'PARTICIPANT NAME LIST'!#REF!="E"),"ü","")</f>
        <v>#REF!</v>
      </c>
      <c r="R63" s="68" t="e">
        <f>IF(AND('PARTICIPANT NAME LIST'!$G63=12,'PARTICIPANT NAME LIST'!#REF!="E"),"ü","")</f>
        <v>#REF!</v>
      </c>
      <c r="S63" s="68" t="e">
        <f>IF(AND('PARTICIPANT NAME LIST'!$G63=7,'PARTICIPANT NAME LIST'!#REF!="M"),"ü","")</f>
        <v>#REF!</v>
      </c>
      <c r="T63" s="68" t="e">
        <f>IF(AND('PARTICIPANT NAME LIST'!$G63=8,'PARTICIPANT NAME LIST'!#REF!="M"),"ü","")</f>
        <v>#REF!</v>
      </c>
      <c r="U63" s="68" t="e">
        <f>IF(AND('PARTICIPANT NAME LIST'!$G63=9,'PARTICIPANT NAME LIST'!#REF!="M"),"ü","")</f>
        <v>#REF!</v>
      </c>
      <c r="V63" s="68" t="e">
        <f>IF(AND('PARTICIPANT NAME LIST'!$G63=10,'PARTICIPANT NAME LIST'!#REF!="M"),"ü","")</f>
        <v>#REF!</v>
      </c>
      <c r="W63" s="68" t="e">
        <f>IF(AND('PARTICIPANT NAME LIST'!$G63=11,'PARTICIPANT NAME LIST'!#REF!="M"),"ü","")</f>
        <v>#REF!</v>
      </c>
      <c r="X63" s="68" t="e">
        <f>IF(AND('PARTICIPANT NAME LIST'!$G63=12,'PARTICIPANT NAME LIST'!#REF!="M"),"ü","")</f>
        <v>#REF!</v>
      </c>
      <c r="Y63" s="52"/>
      <c r="Z63" s="52"/>
      <c r="AA63" s="52"/>
    </row>
    <row r="64" spans="1:27" ht="20.25" customHeight="1">
      <c r="A64" s="63" t="str">
        <f>IF(OR(ISBLANK('PARTICIPANT NAME LIST'!$B64),'PARTICIPANT NAME LIST'!$G64=3,'PARTICIPANT NAME LIST'!$G64=4,'PARTICIPANT NAME LIST'!$G64=5,'PARTICIPANT NAME LIST'!$G64=6),"",COUNTA('PARTICIPANT NAME LIST'!$B$9:$B64)-COUNTIFS('PARTICIPANT NAME LIST'!$G$9:$G64,"&gt;=3",'PARTICIPANT NAME LIST'!$G$9:$G64,"&lt;=6"))</f>
        <v/>
      </c>
      <c r="B64" s="64" t="str">
        <f>IF(OR(ISBLANK('PARTICIPANT NAME LIST'!$B64),'PARTICIPANT NAME LIST'!$G64=3,'PARTICIPANT NAME LIST'!$G64=4,'PARTICIPANT NAME LIST'!$G64=5,'PARTICIPANT NAME LIST'!$G64=6),"",UPPER('PARTICIPANT NAME LIST'!$B64))</f>
        <v/>
      </c>
      <c r="C64" s="55"/>
      <c r="D64" s="65"/>
      <c r="E64" s="66" t="str">
        <f>IF(OR(ISBLANK('PARTICIPANT NAME LIST'!$B64),'PARTICIPANT NAME LIST'!$G64=3,'PARTICIPANT NAME LIST'!$G64=4,'PARTICIPANT NAME LIST'!$G64=5,'PARTICIPANT NAME LIST'!$G64=6),"",'PARTICIPANT NAME LIST'!$F64)</f>
        <v/>
      </c>
      <c r="F64" s="67" t="str">
        <f>IF(OR(ISBLANK('PARTICIPANT NAME LIST'!$B64),'PARTICIPANT NAME LIST'!$G64=3,'PARTICIPANT NAME LIST'!$G64=4,'PARTICIPANT NAME LIST'!$G64=5,'PARTICIPANT NAME LIST'!$G64=6),"",UPPER('PARTICIPANT NAME LIST'!$H64))</f>
        <v/>
      </c>
      <c r="G64" s="68" t="e">
        <f>IF(AND('PARTICIPANT NAME LIST'!$G64=7,'PARTICIPANT NAME LIST'!#REF!="C"),"ü","")</f>
        <v>#REF!</v>
      </c>
      <c r="H64" s="68" t="e">
        <f>IF(AND('PARTICIPANT NAME LIST'!$G64=8,'PARTICIPANT NAME LIST'!#REF!="C"),"ü","")</f>
        <v>#REF!</v>
      </c>
      <c r="I64" s="68" t="e">
        <f>IF(AND('PARTICIPANT NAME LIST'!$G64=9,'PARTICIPANT NAME LIST'!#REF!="C"),"ü","")</f>
        <v>#REF!</v>
      </c>
      <c r="J64" s="68" t="e">
        <f>IF(AND('PARTICIPANT NAME LIST'!$G64=10,'PARTICIPANT NAME LIST'!#REF!="C"),"ü","")</f>
        <v>#REF!</v>
      </c>
      <c r="K64" s="68" t="e">
        <f>IF(AND('PARTICIPANT NAME LIST'!$G64=11,'PARTICIPANT NAME LIST'!#REF!="C"),"ü","")</f>
        <v>#REF!</v>
      </c>
      <c r="L64" s="68" t="e">
        <f>IF(AND('PARTICIPANT NAME LIST'!$G64=12,'PARTICIPANT NAME LIST'!#REF!="C"),"ü","")</f>
        <v>#REF!</v>
      </c>
      <c r="M64" s="68" t="e">
        <f>IF(AND('PARTICIPANT NAME LIST'!$G64=7,'PARTICIPANT NAME LIST'!#REF!="E"),"ü","")</f>
        <v>#REF!</v>
      </c>
      <c r="N64" s="68" t="e">
        <f>IF(AND('PARTICIPANT NAME LIST'!$G64=8,'PARTICIPANT NAME LIST'!#REF!="E"),"ü","")</f>
        <v>#REF!</v>
      </c>
      <c r="O64" s="68" t="e">
        <f>IF(AND('PARTICIPANT NAME LIST'!$G64=9,'PARTICIPANT NAME LIST'!#REF!="E"),"ü","")</f>
        <v>#REF!</v>
      </c>
      <c r="P64" s="68" t="e">
        <f>IF(AND('PARTICIPANT NAME LIST'!$G64=10,'PARTICIPANT NAME LIST'!#REF!="E"),"ü","")</f>
        <v>#REF!</v>
      </c>
      <c r="Q64" s="68" t="e">
        <f>IF(AND('PARTICIPANT NAME LIST'!$G64=11,'PARTICIPANT NAME LIST'!#REF!="E"),"ü","")</f>
        <v>#REF!</v>
      </c>
      <c r="R64" s="68" t="e">
        <f>IF(AND('PARTICIPANT NAME LIST'!$G64=12,'PARTICIPANT NAME LIST'!#REF!="E"),"ü","")</f>
        <v>#REF!</v>
      </c>
      <c r="S64" s="68" t="e">
        <f>IF(AND('PARTICIPANT NAME LIST'!$G64=7,'PARTICIPANT NAME LIST'!#REF!="M"),"ü","")</f>
        <v>#REF!</v>
      </c>
      <c r="T64" s="68" t="e">
        <f>IF(AND('PARTICIPANT NAME LIST'!$G64=8,'PARTICIPANT NAME LIST'!#REF!="M"),"ü","")</f>
        <v>#REF!</v>
      </c>
      <c r="U64" s="68" t="e">
        <f>IF(AND('PARTICIPANT NAME LIST'!$G64=9,'PARTICIPANT NAME LIST'!#REF!="M"),"ü","")</f>
        <v>#REF!</v>
      </c>
      <c r="V64" s="68" t="e">
        <f>IF(AND('PARTICIPANT NAME LIST'!$G64=10,'PARTICIPANT NAME LIST'!#REF!="M"),"ü","")</f>
        <v>#REF!</v>
      </c>
      <c r="W64" s="68" t="e">
        <f>IF(AND('PARTICIPANT NAME LIST'!$G64=11,'PARTICIPANT NAME LIST'!#REF!="M"),"ü","")</f>
        <v>#REF!</v>
      </c>
      <c r="X64" s="68" t="e">
        <f>IF(AND('PARTICIPANT NAME LIST'!$G64=12,'PARTICIPANT NAME LIST'!#REF!="M"),"ü","")</f>
        <v>#REF!</v>
      </c>
      <c r="Y64" s="52"/>
      <c r="Z64" s="52"/>
      <c r="AA64" s="52"/>
    </row>
    <row r="65" spans="1:27" ht="20.25" customHeight="1">
      <c r="A65" s="63" t="str">
        <f>IF(OR(ISBLANK('PARTICIPANT NAME LIST'!$B65),'PARTICIPANT NAME LIST'!$G65=3,'PARTICIPANT NAME LIST'!$G65=4,'PARTICIPANT NAME LIST'!$G65=5,'PARTICIPANT NAME LIST'!$G65=6),"",COUNTA('PARTICIPANT NAME LIST'!$B$9:$B65)-COUNTIFS('PARTICIPANT NAME LIST'!$G$9:$G65,"&gt;=3",'PARTICIPANT NAME LIST'!$G$9:$G65,"&lt;=6"))</f>
        <v/>
      </c>
      <c r="B65" s="64" t="str">
        <f>IF(OR(ISBLANK('PARTICIPANT NAME LIST'!$B65),'PARTICIPANT NAME LIST'!$G65=3,'PARTICIPANT NAME LIST'!$G65=4,'PARTICIPANT NAME LIST'!$G65=5,'PARTICIPANT NAME LIST'!$G65=6),"",UPPER('PARTICIPANT NAME LIST'!$B65))</f>
        <v/>
      </c>
      <c r="C65" s="55"/>
      <c r="D65" s="65"/>
      <c r="E65" s="66" t="str">
        <f>IF(OR(ISBLANK('PARTICIPANT NAME LIST'!$B65),'PARTICIPANT NAME LIST'!$G65=3,'PARTICIPANT NAME LIST'!$G65=4,'PARTICIPANT NAME LIST'!$G65=5,'PARTICIPANT NAME LIST'!$G65=6),"",'PARTICIPANT NAME LIST'!$F65)</f>
        <v/>
      </c>
      <c r="F65" s="67" t="str">
        <f>IF(OR(ISBLANK('PARTICIPANT NAME LIST'!$B65),'PARTICIPANT NAME LIST'!$G65=3,'PARTICIPANT NAME LIST'!$G65=4,'PARTICIPANT NAME LIST'!$G65=5,'PARTICIPANT NAME LIST'!$G65=6),"",UPPER('PARTICIPANT NAME LIST'!$H65))</f>
        <v/>
      </c>
      <c r="G65" s="68" t="e">
        <f>IF(AND('PARTICIPANT NAME LIST'!$G65=7,'PARTICIPANT NAME LIST'!#REF!="C"),"ü","")</f>
        <v>#REF!</v>
      </c>
      <c r="H65" s="68" t="e">
        <f>IF(AND('PARTICIPANT NAME LIST'!$G65=8,'PARTICIPANT NAME LIST'!#REF!="C"),"ü","")</f>
        <v>#REF!</v>
      </c>
      <c r="I65" s="68" t="e">
        <f>IF(AND('PARTICIPANT NAME LIST'!$G65=9,'PARTICIPANT NAME LIST'!#REF!="C"),"ü","")</f>
        <v>#REF!</v>
      </c>
      <c r="J65" s="68" t="e">
        <f>IF(AND('PARTICIPANT NAME LIST'!$G65=10,'PARTICIPANT NAME LIST'!#REF!="C"),"ü","")</f>
        <v>#REF!</v>
      </c>
      <c r="K65" s="68" t="e">
        <f>IF(AND('PARTICIPANT NAME LIST'!$G65=11,'PARTICIPANT NAME LIST'!#REF!="C"),"ü","")</f>
        <v>#REF!</v>
      </c>
      <c r="L65" s="68" t="e">
        <f>IF(AND('PARTICIPANT NAME LIST'!$G65=12,'PARTICIPANT NAME LIST'!#REF!="C"),"ü","")</f>
        <v>#REF!</v>
      </c>
      <c r="M65" s="68" t="e">
        <f>IF(AND('PARTICIPANT NAME LIST'!$G65=7,'PARTICIPANT NAME LIST'!#REF!="E"),"ü","")</f>
        <v>#REF!</v>
      </c>
      <c r="N65" s="68" t="e">
        <f>IF(AND('PARTICIPANT NAME LIST'!$G65=8,'PARTICIPANT NAME LIST'!#REF!="E"),"ü","")</f>
        <v>#REF!</v>
      </c>
      <c r="O65" s="68" t="e">
        <f>IF(AND('PARTICIPANT NAME LIST'!$G65=9,'PARTICIPANT NAME LIST'!#REF!="E"),"ü","")</f>
        <v>#REF!</v>
      </c>
      <c r="P65" s="68" t="e">
        <f>IF(AND('PARTICIPANT NAME LIST'!$G65=10,'PARTICIPANT NAME LIST'!#REF!="E"),"ü","")</f>
        <v>#REF!</v>
      </c>
      <c r="Q65" s="68" t="e">
        <f>IF(AND('PARTICIPANT NAME LIST'!$G65=11,'PARTICIPANT NAME LIST'!#REF!="E"),"ü","")</f>
        <v>#REF!</v>
      </c>
      <c r="R65" s="68" t="e">
        <f>IF(AND('PARTICIPANT NAME LIST'!$G65=12,'PARTICIPANT NAME LIST'!#REF!="E"),"ü","")</f>
        <v>#REF!</v>
      </c>
      <c r="S65" s="68" t="e">
        <f>IF(AND('PARTICIPANT NAME LIST'!$G65=7,'PARTICIPANT NAME LIST'!#REF!="M"),"ü","")</f>
        <v>#REF!</v>
      </c>
      <c r="T65" s="68" t="e">
        <f>IF(AND('PARTICIPANT NAME LIST'!$G65=8,'PARTICIPANT NAME LIST'!#REF!="M"),"ü","")</f>
        <v>#REF!</v>
      </c>
      <c r="U65" s="68" t="e">
        <f>IF(AND('PARTICIPANT NAME LIST'!$G65=9,'PARTICIPANT NAME LIST'!#REF!="M"),"ü","")</f>
        <v>#REF!</v>
      </c>
      <c r="V65" s="68" t="e">
        <f>IF(AND('PARTICIPANT NAME LIST'!$G65=10,'PARTICIPANT NAME LIST'!#REF!="M"),"ü","")</f>
        <v>#REF!</v>
      </c>
      <c r="W65" s="68" t="e">
        <f>IF(AND('PARTICIPANT NAME LIST'!$G65=11,'PARTICIPANT NAME LIST'!#REF!="M"),"ü","")</f>
        <v>#REF!</v>
      </c>
      <c r="X65" s="68" t="e">
        <f>IF(AND('PARTICIPANT NAME LIST'!$G65=12,'PARTICIPANT NAME LIST'!#REF!="M"),"ü","")</f>
        <v>#REF!</v>
      </c>
      <c r="Y65" s="52"/>
      <c r="Z65" s="52"/>
      <c r="AA65" s="52"/>
    </row>
    <row r="66" spans="1:27" ht="20.25" customHeight="1">
      <c r="A66" s="63" t="str">
        <f>IF(OR(ISBLANK('PARTICIPANT NAME LIST'!$B66),'PARTICIPANT NAME LIST'!$G66=3,'PARTICIPANT NAME LIST'!$G66=4,'PARTICIPANT NAME LIST'!$G66=5,'PARTICIPANT NAME LIST'!$G66=6),"",COUNTA('PARTICIPANT NAME LIST'!$B$9:$B66)-COUNTIFS('PARTICIPANT NAME LIST'!$G$9:$G66,"&gt;=3",'PARTICIPANT NAME LIST'!$G$9:$G66,"&lt;=6"))</f>
        <v/>
      </c>
      <c r="B66" s="64" t="str">
        <f>IF(OR(ISBLANK('PARTICIPANT NAME LIST'!$B66),'PARTICIPANT NAME LIST'!$G66=3,'PARTICIPANT NAME LIST'!$G66=4,'PARTICIPANT NAME LIST'!$G66=5,'PARTICIPANT NAME LIST'!$G66=6),"",UPPER('PARTICIPANT NAME LIST'!$B66))</f>
        <v/>
      </c>
      <c r="C66" s="55"/>
      <c r="D66" s="65"/>
      <c r="E66" s="66" t="str">
        <f>IF(OR(ISBLANK('PARTICIPANT NAME LIST'!$B66),'PARTICIPANT NAME LIST'!$G66=3,'PARTICIPANT NAME LIST'!$G66=4,'PARTICIPANT NAME LIST'!$G66=5,'PARTICIPANT NAME LIST'!$G66=6),"",'PARTICIPANT NAME LIST'!$F66)</f>
        <v/>
      </c>
      <c r="F66" s="67" t="str">
        <f>IF(OR(ISBLANK('PARTICIPANT NAME LIST'!$B66),'PARTICIPANT NAME LIST'!$G66=3,'PARTICIPANT NAME LIST'!$G66=4,'PARTICIPANT NAME LIST'!$G66=5,'PARTICIPANT NAME LIST'!$G66=6),"",UPPER('PARTICIPANT NAME LIST'!$H66))</f>
        <v/>
      </c>
      <c r="G66" s="68" t="e">
        <f>IF(AND('PARTICIPANT NAME LIST'!$G66=7,'PARTICIPANT NAME LIST'!#REF!="C"),"ü","")</f>
        <v>#REF!</v>
      </c>
      <c r="H66" s="68" t="e">
        <f>IF(AND('PARTICIPANT NAME LIST'!$G66=8,'PARTICIPANT NAME LIST'!#REF!="C"),"ü","")</f>
        <v>#REF!</v>
      </c>
      <c r="I66" s="68" t="e">
        <f>IF(AND('PARTICIPANT NAME LIST'!$G66=9,'PARTICIPANT NAME LIST'!#REF!="C"),"ü","")</f>
        <v>#REF!</v>
      </c>
      <c r="J66" s="68" t="e">
        <f>IF(AND('PARTICIPANT NAME LIST'!$G66=10,'PARTICIPANT NAME LIST'!#REF!="C"),"ü","")</f>
        <v>#REF!</v>
      </c>
      <c r="K66" s="68" t="e">
        <f>IF(AND('PARTICIPANT NAME LIST'!$G66=11,'PARTICIPANT NAME LIST'!#REF!="C"),"ü","")</f>
        <v>#REF!</v>
      </c>
      <c r="L66" s="68" t="e">
        <f>IF(AND('PARTICIPANT NAME LIST'!$G66=12,'PARTICIPANT NAME LIST'!#REF!="C"),"ü","")</f>
        <v>#REF!</v>
      </c>
      <c r="M66" s="68" t="e">
        <f>IF(AND('PARTICIPANT NAME LIST'!$G66=7,'PARTICIPANT NAME LIST'!#REF!="E"),"ü","")</f>
        <v>#REF!</v>
      </c>
      <c r="N66" s="68" t="e">
        <f>IF(AND('PARTICIPANT NAME LIST'!$G66=8,'PARTICIPANT NAME LIST'!#REF!="E"),"ü","")</f>
        <v>#REF!</v>
      </c>
      <c r="O66" s="68" t="e">
        <f>IF(AND('PARTICIPANT NAME LIST'!$G66=9,'PARTICIPANT NAME LIST'!#REF!="E"),"ü","")</f>
        <v>#REF!</v>
      </c>
      <c r="P66" s="68" t="e">
        <f>IF(AND('PARTICIPANT NAME LIST'!$G66=10,'PARTICIPANT NAME LIST'!#REF!="E"),"ü","")</f>
        <v>#REF!</v>
      </c>
      <c r="Q66" s="68" t="e">
        <f>IF(AND('PARTICIPANT NAME LIST'!$G66=11,'PARTICIPANT NAME LIST'!#REF!="E"),"ü","")</f>
        <v>#REF!</v>
      </c>
      <c r="R66" s="68" t="e">
        <f>IF(AND('PARTICIPANT NAME LIST'!$G66=12,'PARTICIPANT NAME LIST'!#REF!="E"),"ü","")</f>
        <v>#REF!</v>
      </c>
      <c r="S66" s="68" t="e">
        <f>IF(AND('PARTICIPANT NAME LIST'!$G66=7,'PARTICIPANT NAME LIST'!#REF!="M"),"ü","")</f>
        <v>#REF!</v>
      </c>
      <c r="T66" s="68" t="e">
        <f>IF(AND('PARTICIPANT NAME LIST'!$G66=8,'PARTICIPANT NAME LIST'!#REF!="M"),"ü","")</f>
        <v>#REF!</v>
      </c>
      <c r="U66" s="68" t="e">
        <f>IF(AND('PARTICIPANT NAME LIST'!$G66=9,'PARTICIPANT NAME LIST'!#REF!="M"),"ü","")</f>
        <v>#REF!</v>
      </c>
      <c r="V66" s="68" t="e">
        <f>IF(AND('PARTICIPANT NAME LIST'!$G66=10,'PARTICIPANT NAME LIST'!#REF!="M"),"ü","")</f>
        <v>#REF!</v>
      </c>
      <c r="W66" s="68" t="e">
        <f>IF(AND('PARTICIPANT NAME LIST'!$G66=11,'PARTICIPANT NAME LIST'!#REF!="M"),"ü","")</f>
        <v>#REF!</v>
      </c>
      <c r="X66" s="68" t="e">
        <f>IF(AND('PARTICIPANT NAME LIST'!$G66=12,'PARTICIPANT NAME LIST'!#REF!="M"),"ü","")</f>
        <v>#REF!</v>
      </c>
      <c r="Y66" s="52"/>
      <c r="Z66" s="52"/>
      <c r="AA66" s="52"/>
    </row>
    <row r="67" spans="1:27" ht="20.25" customHeight="1">
      <c r="A67" s="63" t="str">
        <f>IF(OR(ISBLANK('PARTICIPANT NAME LIST'!$B67),'PARTICIPANT NAME LIST'!$G67=3,'PARTICIPANT NAME LIST'!$G67=4,'PARTICIPANT NAME LIST'!$G67=5,'PARTICIPANT NAME LIST'!$G67=6),"",COUNTA('PARTICIPANT NAME LIST'!$B$9:$B67)-COUNTIFS('PARTICIPANT NAME LIST'!$G$9:$G67,"&gt;=3",'PARTICIPANT NAME LIST'!$G$9:$G67,"&lt;=6"))</f>
        <v/>
      </c>
      <c r="B67" s="64" t="str">
        <f>IF(OR(ISBLANK('PARTICIPANT NAME LIST'!$B67),'PARTICIPANT NAME LIST'!$G67=3,'PARTICIPANT NAME LIST'!$G67=4,'PARTICIPANT NAME LIST'!$G67=5,'PARTICIPANT NAME LIST'!$G67=6),"",UPPER('PARTICIPANT NAME LIST'!$B67))</f>
        <v/>
      </c>
      <c r="C67" s="55"/>
      <c r="D67" s="65"/>
      <c r="E67" s="66" t="str">
        <f>IF(OR(ISBLANK('PARTICIPANT NAME LIST'!$B67),'PARTICIPANT NAME LIST'!$G67=3,'PARTICIPANT NAME LIST'!$G67=4,'PARTICIPANT NAME LIST'!$G67=5,'PARTICIPANT NAME LIST'!$G67=6),"",'PARTICIPANT NAME LIST'!$F67)</f>
        <v/>
      </c>
      <c r="F67" s="67" t="str">
        <f>IF(OR(ISBLANK('PARTICIPANT NAME LIST'!$B67),'PARTICIPANT NAME LIST'!$G67=3,'PARTICIPANT NAME LIST'!$G67=4,'PARTICIPANT NAME LIST'!$G67=5,'PARTICIPANT NAME LIST'!$G67=6),"",UPPER('PARTICIPANT NAME LIST'!$H67))</f>
        <v/>
      </c>
      <c r="G67" s="68" t="e">
        <f>IF(AND('PARTICIPANT NAME LIST'!$G67=7,'PARTICIPANT NAME LIST'!#REF!="C"),"ü","")</f>
        <v>#REF!</v>
      </c>
      <c r="H67" s="68" t="e">
        <f>IF(AND('PARTICIPANT NAME LIST'!$G67=8,'PARTICIPANT NAME LIST'!#REF!="C"),"ü","")</f>
        <v>#REF!</v>
      </c>
      <c r="I67" s="68" t="e">
        <f>IF(AND('PARTICIPANT NAME LIST'!$G67=9,'PARTICIPANT NAME LIST'!#REF!="C"),"ü","")</f>
        <v>#REF!</v>
      </c>
      <c r="J67" s="68" t="e">
        <f>IF(AND('PARTICIPANT NAME LIST'!$G67=10,'PARTICIPANT NAME LIST'!#REF!="C"),"ü","")</f>
        <v>#REF!</v>
      </c>
      <c r="K67" s="68" t="e">
        <f>IF(AND('PARTICIPANT NAME LIST'!$G67=11,'PARTICIPANT NAME LIST'!#REF!="C"),"ü","")</f>
        <v>#REF!</v>
      </c>
      <c r="L67" s="68" t="e">
        <f>IF(AND('PARTICIPANT NAME LIST'!$G67=12,'PARTICIPANT NAME LIST'!#REF!="C"),"ü","")</f>
        <v>#REF!</v>
      </c>
      <c r="M67" s="68" t="e">
        <f>IF(AND('PARTICIPANT NAME LIST'!$G67=7,'PARTICIPANT NAME LIST'!#REF!="E"),"ü","")</f>
        <v>#REF!</v>
      </c>
      <c r="N67" s="68" t="e">
        <f>IF(AND('PARTICIPANT NAME LIST'!$G67=8,'PARTICIPANT NAME LIST'!#REF!="E"),"ü","")</f>
        <v>#REF!</v>
      </c>
      <c r="O67" s="68" t="e">
        <f>IF(AND('PARTICIPANT NAME LIST'!$G67=9,'PARTICIPANT NAME LIST'!#REF!="E"),"ü","")</f>
        <v>#REF!</v>
      </c>
      <c r="P67" s="68" t="e">
        <f>IF(AND('PARTICIPANT NAME LIST'!$G67=10,'PARTICIPANT NAME LIST'!#REF!="E"),"ü","")</f>
        <v>#REF!</v>
      </c>
      <c r="Q67" s="68" t="e">
        <f>IF(AND('PARTICIPANT NAME LIST'!$G67=11,'PARTICIPANT NAME LIST'!#REF!="E"),"ü","")</f>
        <v>#REF!</v>
      </c>
      <c r="R67" s="68" t="e">
        <f>IF(AND('PARTICIPANT NAME LIST'!$G67=12,'PARTICIPANT NAME LIST'!#REF!="E"),"ü","")</f>
        <v>#REF!</v>
      </c>
      <c r="S67" s="68" t="e">
        <f>IF(AND('PARTICIPANT NAME LIST'!$G67=7,'PARTICIPANT NAME LIST'!#REF!="M"),"ü","")</f>
        <v>#REF!</v>
      </c>
      <c r="T67" s="68" t="e">
        <f>IF(AND('PARTICIPANT NAME LIST'!$G67=8,'PARTICIPANT NAME LIST'!#REF!="M"),"ü","")</f>
        <v>#REF!</v>
      </c>
      <c r="U67" s="68" t="e">
        <f>IF(AND('PARTICIPANT NAME LIST'!$G67=9,'PARTICIPANT NAME LIST'!#REF!="M"),"ü","")</f>
        <v>#REF!</v>
      </c>
      <c r="V67" s="68" t="e">
        <f>IF(AND('PARTICIPANT NAME LIST'!$G67=10,'PARTICIPANT NAME LIST'!#REF!="M"),"ü","")</f>
        <v>#REF!</v>
      </c>
      <c r="W67" s="68" t="e">
        <f>IF(AND('PARTICIPANT NAME LIST'!$G67=11,'PARTICIPANT NAME LIST'!#REF!="M"),"ü","")</f>
        <v>#REF!</v>
      </c>
      <c r="X67" s="68" t="e">
        <f>IF(AND('PARTICIPANT NAME LIST'!$G67=12,'PARTICIPANT NAME LIST'!#REF!="M"),"ü","")</f>
        <v>#REF!</v>
      </c>
      <c r="Y67" s="52"/>
      <c r="Z67" s="52"/>
      <c r="AA67" s="52"/>
    </row>
    <row r="68" spans="1:27" ht="20.25" customHeight="1">
      <c r="A68" s="63" t="str">
        <f>IF(OR(ISBLANK('PARTICIPANT NAME LIST'!$B68),'PARTICIPANT NAME LIST'!$G68=3,'PARTICIPANT NAME LIST'!$G68=4,'PARTICIPANT NAME LIST'!$G68=5,'PARTICIPANT NAME LIST'!$G68=6),"",COUNTA('PARTICIPANT NAME LIST'!$B$9:$B68)-COUNTIFS('PARTICIPANT NAME LIST'!$G$9:$G68,"&gt;=3",'PARTICIPANT NAME LIST'!$G$9:$G68,"&lt;=6"))</f>
        <v/>
      </c>
      <c r="B68" s="64" t="str">
        <f>IF(OR(ISBLANK('PARTICIPANT NAME LIST'!$B68),'PARTICIPANT NAME LIST'!$G68=3,'PARTICIPANT NAME LIST'!$G68=4,'PARTICIPANT NAME LIST'!$G68=5,'PARTICIPANT NAME LIST'!$G68=6),"",UPPER('PARTICIPANT NAME LIST'!$B68))</f>
        <v/>
      </c>
      <c r="C68" s="55"/>
      <c r="D68" s="65"/>
      <c r="E68" s="66" t="str">
        <f>IF(OR(ISBLANK('PARTICIPANT NAME LIST'!$B68),'PARTICIPANT NAME LIST'!$G68=3,'PARTICIPANT NAME LIST'!$G68=4,'PARTICIPANT NAME LIST'!$G68=5,'PARTICIPANT NAME LIST'!$G68=6),"",'PARTICIPANT NAME LIST'!$F68)</f>
        <v/>
      </c>
      <c r="F68" s="67" t="str">
        <f>IF(OR(ISBLANK('PARTICIPANT NAME LIST'!$B68),'PARTICIPANT NAME LIST'!$G68=3,'PARTICIPANT NAME LIST'!$G68=4,'PARTICIPANT NAME LIST'!$G68=5,'PARTICIPANT NAME LIST'!$G68=6),"",UPPER('PARTICIPANT NAME LIST'!$H68))</f>
        <v/>
      </c>
      <c r="G68" s="68" t="e">
        <f>IF(AND('PARTICIPANT NAME LIST'!$G68=7,'PARTICIPANT NAME LIST'!#REF!="C"),"ü","")</f>
        <v>#REF!</v>
      </c>
      <c r="H68" s="68" t="e">
        <f>IF(AND('PARTICIPANT NAME LIST'!$G68=8,'PARTICIPANT NAME LIST'!#REF!="C"),"ü","")</f>
        <v>#REF!</v>
      </c>
      <c r="I68" s="68" t="e">
        <f>IF(AND('PARTICIPANT NAME LIST'!$G68=9,'PARTICIPANT NAME LIST'!#REF!="C"),"ü","")</f>
        <v>#REF!</v>
      </c>
      <c r="J68" s="68" t="e">
        <f>IF(AND('PARTICIPANT NAME LIST'!$G68=10,'PARTICIPANT NAME LIST'!#REF!="C"),"ü","")</f>
        <v>#REF!</v>
      </c>
      <c r="K68" s="68" t="e">
        <f>IF(AND('PARTICIPANT NAME LIST'!$G68=11,'PARTICIPANT NAME LIST'!#REF!="C"),"ü","")</f>
        <v>#REF!</v>
      </c>
      <c r="L68" s="68" t="e">
        <f>IF(AND('PARTICIPANT NAME LIST'!$G68=12,'PARTICIPANT NAME LIST'!#REF!="C"),"ü","")</f>
        <v>#REF!</v>
      </c>
      <c r="M68" s="68" t="e">
        <f>IF(AND('PARTICIPANT NAME LIST'!$G68=7,'PARTICIPANT NAME LIST'!#REF!="E"),"ü","")</f>
        <v>#REF!</v>
      </c>
      <c r="N68" s="68" t="e">
        <f>IF(AND('PARTICIPANT NAME LIST'!$G68=8,'PARTICIPANT NAME LIST'!#REF!="E"),"ü","")</f>
        <v>#REF!</v>
      </c>
      <c r="O68" s="68" t="e">
        <f>IF(AND('PARTICIPANT NAME LIST'!$G68=9,'PARTICIPANT NAME LIST'!#REF!="E"),"ü","")</f>
        <v>#REF!</v>
      </c>
      <c r="P68" s="68" t="e">
        <f>IF(AND('PARTICIPANT NAME LIST'!$G68=10,'PARTICIPANT NAME LIST'!#REF!="E"),"ü","")</f>
        <v>#REF!</v>
      </c>
      <c r="Q68" s="68" t="e">
        <f>IF(AND('PARTICIPANT NAME LIST'!$G68=11,'PARTICIPANT NAME LIST'!#REF!="E"),"ü","")</f>
        <v>#REF!</v>
      </c>
      <c r="R68" s="68" t="e">
        <f>IF(AND('PARTICIPANT NAME LIST'!$G68=12,'PARTICIPANT NAME LIST'!#REF!="E"),"ü","")</f>
        <v>#REF!</v>
      </c>
      <c r="S68" s="68" t="e">
        <f>IF(AND('PARTICIPANT NAME LIST'!$G68=7,'PARTICIPANT NAME LIST'!#REF!="M"),"ü","")</f>
        <v>#REF!</v>
      </c>
      <c r="T68" s="68" t="e">
        <f>IF(AND('PARTICIPANT NAME LIST'!$G68=8,'PARTICIPANT NAME LIST'!#REF!="M"),"ü","")</f>
        <v>#REF!</v>
      </c>
      <c r="U68" s="68" t="e">
        <f>IF(AND('PARTICIPANT NAME LIST'!$G68=9,'PARTICIPANT NAME LIST'!#REF!="M"),"ü","")</f>
        <v>#REF!</v>
      </c>
      <c r="V68" s="68" t="e">
        <f>IF(AND('PARTICIPANT NAME LIST'!$G68=10,'PARTICIPANT NAME LIST'!#REF!="M"),"ü","")</f>
        <v>#REF!</v>
      </c>
      <c r="W68" s="68" t="e">
        <f>IF(AND('PARTICIPANT NAME LIST'!$G68=11,'PARTICIPANT NAME LIST'!#REF!="M"),"ü","")</f>
        <v>#REF!</v>
      </c>
      <c r="X68" s="68" t="e">
        <f>IF(AND('PARTICIPANT NAME LIST'!$G68=12,'PARTICIPANT NAME LIST'!#REF!="M"),"ü","")</f>
        <v>#REF!</v>
      </c>
      <c r="Y68" s="52"/>
      <c r="Z68" s="52"/>
      <c r="AA68" s="52"/>
    </row>
    <row r="69" spans="1:27" ht="20.25" customHeight="1">
      <c r="A69" s="63" t="str">
        <f>IF(OR(ISBLANK('PARTICIPANT NAME LIST'!$B69),'PARTICIPANT NAME LIST'!$G69=3,'PARTICIPANT NAME LIST'!$G69=4,'PARTICIPANT NAME LIST'!$G69=5,'PARTICIPANT NAME LIST'!$G69=6),"",COUNTA('PARTICIPANT NAME LIST'!$B$9:$B69)-COUNTIFS('PARTICIPANT NAME LIST'!$G$9:$G69,"&gt;=3",'PARTICIPANT NAME LIST'!$G$9:$G69,"&lt;=6"))</f>
        <v/>
      </c>
      <c r="B69" s="64" t="str">
        <f>IF(OR(ISBLANK('PARTICIPANT NAME LIST'!$B69),'PARTICIPANT NAME LIST'!$G69=3,'PARTICIPANT NAME LIST'!$G69=4,'PARTICIPANT NAME LIST'!$G69=5,'PARTICIPANT NAME LIST'!$G69=6),"",UPPER('PARTICIPANT NAME LIST'!$B69))</f>
        <v/>
      </c>
      <c r="C69" s="55"/>
      <c r="D69" s="65"/>
      <c r="E69" s="66" t="str">
        <f>IF(OR(ISBLANK('PARTICIPANT NAME LIST'!$B69),'PARTICIPANT NAME LIST'!$G69=3,'PARTICIPANT NAME LIST'!$G69=4,'PARTICIPANT NAME LIST'!$G69=5,'PARTICIPANT NAME LIST'!$G69=6),"",'PARTICIPANT NAME LIST'!$F69)</f>
        <v/>
      </c>
      <c r="F69" s="67" t="str">
        <f>IF(OR(ISBLANK('PARTICIPANT NAME LIST'!$B69),'PARTICIPANT NAME LIST'!$G69=3,'PARTICIPANT NAME LIST'!$G69=4,'PARTICIPANT NAME LIST'!$G69=5,'PARTICIPANT NAME LIST'!$G69=6),"",UPPER('PARTICIPANT NAME LIST'!$H69))</f>
        <v/>
      </c>
      <c r="G69" s="68" t="e">
        <f>IF(AND('PARTICIPANT NAME LIST'!$G69=7,'PARTICIPANT NAME LIST'!#REF!="C"),"ü","")</f>
        <v>#REF!</v>
      </c>
      <c r="H69" s="68" t="e">
        <f>IF(AND('PARTICIPANT NAME LIST'!$G69=8,'PARTICIPANT NAME LIST'!#REF!="C"),"ü","")</f>
        <v>#REF!</v>
      </c>
      <c r="I69" s="68" t="e">
        <f>IF(AND('PARTICIPANT NAME LIST'!$G69=9,'PARTICIPANT NAME LIST'!#REF!="C"),"ü","")</f>
        <v>#REF!</v>
      </c>
      <c r="J69" s="68" t="e">
        <f>IF(AND('PARTICIPANT NAME LIST'!$G69=10,'PARTICIPANT NAME LIST'!#REF!="C"),"ü","")</f>
        <v>#REF!</v>
      </c>
      <c r="K69" s="68" t="e">
        <f>IF(AND('PARTICIPANT NAME LIST'!$G69=11,'PARTICIPANT NAME LIST'!#REF!="C"),"ü","")</f>
        <v>#REF!</v>
      </c>
      <c r="L69" s="68" t="e">
        <f>IF(AND('PARTICIPANT NAME LIST'!$G69=12,'PARTICIPANT NAME LIST'!#REF!="C"),"ü","")</f>
        <v>#REF!</v>
      </c>
      <c r="M69" s="68" t="e">
        <f>IF(AND('PARTICIPANT NAME LIST'!$G69=7,'PARTICIPANT NAME LIST'!#REF!="E"),"ü","")</f>
        <v>#REF!</v>
      </c>
      <c r="N69" s="68" t="e">
        <f>IF(AND('PARTICIPANT NAME LIST'!$G69=8,'PARTICIPANT NAME LIST'!#REF!="E"),"ü","")</f>
        <v>#REF!</v>
      </c>
      <c r="O69" s="68" t="e">
        <f>IF(AND('PARTICIPANT NAME LIST'!$G69=9,'PARTICIPANT NAME LIST'!#REF!="E"),"ü","")</f>
        <v>#REF!</v>
      </c>
      <c r="P69" s="68" t="e">
        <f>IF(AND('PARTICIPANT NAME LIST'!$G69=10,'PARTICIPANT NAME LIST'!#REF!="E"),"ü","")</f>
        <v>#REF!</v>
      </c>
      <c r="Q69" s="68" t="e">
        <f>IF(AND('PARTICIPANT NAME LIST'!$G69=11,'PARTICIPANT NAME LIST'!#REF!="E"),"ü","")</f>
        <v>#REF!</v>
      </c>
      <c r="R69" s="68" t="e">
        <f>IF(AND('PARTICIPANT NAME LIST'!$G69=12,'PARTICIPANT NAME LIST'!#REF!="E"),"ü","")</f>
        <v>#REF!</v>
      </c>
      <c r="S69" s="68" t="e">
        <f>IF(AND('PARTICIPANT NAME LIST'!$G69=7,'PARTICIPANT NAME LIST'!#REF!="M"),"ü","")</f>
        <v>#REF!</v>
      </c>
      <c r="T69" s="68" t="e">
        <f>IF(AND('PARTICIPANT NAME LIST'!$G69=8,'PARTICIPANT NAME LIST'!#REF!="M"),"ü","")</f>
        <v>#REF!</v>
      </c>
      <c r="U69" s="68" t="e">
        <f>IF(AND('PARTICIPANT NAME LIST'!$G69=9,'PARTICIPANT NAME LIST'!#REF!="M"),"ü","")</f>
        <v>#REF!</v>
      </c>
      <c r="V69" s="68" t="e">
        <f>IF(AND('PARTICIPANT NAME LIST'!$G69=10,'PARTICIPANT NAME LIST'!#REF!="M"),"ü","")</f>
        <v>#REF!</v>
      </c>
      <c r="W69" s="68" t="e">
        <f>IF(AND('PARTICIPANT NAME LIST'!$G69=11,'PARTICIPANT NAME LIST'!#REF!="M"),"ü","")</f>
        <v>#REF!</v>
      </c>
      <c r="X69" s="68" t="e">
        <f>IF(AND('PARTICIPANT NAME LIST'!$G69=12,'PARTICIPANT NAME LIST'!#REF!="M"),"ü","")</f>
        <v>#REF!</v>
      </c>
      <c r="Y69" s="52"/>
      <c r="Z69" s="52"/>
      <c r="AA69" s="52"/>
    </row>
    <row r="70" spans="1:27" ht="20.25" customHeight="1">
      <c r="A70" s="63" t="str">
        <f>IF(OR(ISBLANK('PARTICIPANT NAME LIST'!$B70),'PARTICIPANT NAME LIST'!$G70=3,'PARTICIPANT NAME LIST'!$G70=4,'PARTICIPANT NAME LIST'!$G70=5,'PARTICIPANT NAME LIST'!$G70=6),"",COUNTA('PARTICIPANT NAME LIST'!$B$9:$B70)-COUNTIFS('PARTICIPANT NAME LIST'!$G$9:$G70,"&gt;=3",'PARTICIPANT NAME LIST'!$G$9:$G70,"&lt;=6"))</f>
        <v/>
      </c>
      <c r="B70" s="64" t="str">
        <f>IF(OR(ISBLANK('PARTICIPANT NAME LIST'!$B70),'PARTICIPANT NAME LIST'!$G70=3,'PARTICIPANT NAME LIST'!$G70=4,'PARTICIPANT NAME LIST'!$G70=5,'PARTICIPANT NAME LIST'!$G70=6),"",UPPER('PARTICIPANT NAME LIST'!$B70))</f>
        <v/>
      </c>
      <c r="C70" s="55"/>
      <c r="D70" s="65"/>
      <c r="E70" s="66" t="str">
        <f>IF(OR(ISBLANK('PARTICIPANT NAME LIST'!$B70),'PARTICIPANT NAME LIST'!$G70=3,'PARTICIPANT NAME LIST'!$G70=4,'PARTICIPANT NAME LIST'!$G70=5,'PARTICIPANT NAME LIST'!$G70=6),"",'PARTICIPANT NAME LIST'!$F70)</f>
        <v/>
      </c>
      <c r="F70" s="67" t="str">
        <f>IF(OR(ISBLANK('PARTICIPANT NAME LIST'!$B70),'PARTICIPANT NAME LIST'!$G70=3,'PARTICIPANT NAME LIST'!$G70=4,'PARTICIPANT NAME LIST'!$G70=5,'PARTICIPANT NAME LIST'!$G70=6),"",UPPER('PARTICIPANT NAME LIST'!$H70))</f>
        <v/>
      </c>
      <c r="G70" s="68" t="e">
        <f>IF(AND('PARTICIPANT NAME LIST'!$G70=7,'PARTICIPANT NAME LIST'!#REF!="C"),"ü","")</f>
        <v>#REF!</v>
      </c>
      <c r="H70" s="68" t="e">
        <f>IF(AND('PARTICIPANT NAME LIST'!$G70=8,'PARTICIPANT NAME LIST'!#REF!="C"),"ü","")</f>
        <v>#REF!</v>
      </c>
      <c r="I70" s="68" t="e">
        <f>IF(AND('PARTICIPANT NAME LIST'!$G70=9,'PARTICIPANT NAME LIST'!#REF!="C"),"ü","")</f>
        <v>#REF!</v>
      </c>
      <c r="J70" s="68" t="e">
        <f>IF(AND('PARTICIPANT NAME LIST'!$G70=10,'PARTICIPANT NAME LIST'!#REF!="C"),"ü","")</f>
        <v>#REF!</v>
      </c>
      <c r="K70" s="68" t="e">
        <f>IF(AND('PARTICIPANT NAME LIST'!$G70=11,'PARTICIPANT NAME LIST'!#REF!="C"),"ü","")</f>
        <v>#REF!</v>
      </c>
      <c r="L70" s="68" t="e">
        <f>IF(AND('PARTICIPANT NAME LIST'!$G70=12,'PARTICIPANT NAME LIST'!#REF!="C"),"ü","")</f>
        <v>#REF!</v>
      </c>
      <c r="M70" s="68" t="e">
        <f>IF(AND('PARTICIPANT NAME LIST'!$G70=7,'PARTICIPANT NAME LIST'!#REF!="E"),"ü","")</f>
        <v>#REF!</v>
      </c>
      <c r="N70" s="68" t="e">
        <f>IF(AND('PARTICIPANT NAME LIST'!$G70=8,'PARTICIPANT NAME LIST'!#REF!="E"),"ü","")</f>
        <v>#REF!</v>
      </c>
      <c r="O70" s="68" t="e">
        <f>IF(AND('PARTICIPANT NAME LIST'!$G70=9,'PARTICIPANT NAME LIST'!#REF!="E"),"ü","")</f>
        <v>#REF!</v>
      </c>
      <c r="P70" s="68" t="e">
        <f>IF(AND('PARTICIPANT NAME LIST'!$G70=10,'PARTICIPANT NAME LIST'!#REF!="E"),"ü","")</f>
        <v>#REF!</v>
      </c>
      <c r="Q70" s="68" t="e">
        <f>IF(AND('PARTICIPANT NAME LIST'!$G70=11,'PARTICIPANT NAME LIST'!#REF!="E"),"ü","")</f>
        <v>#REF!</v>
      </c>
      <c r="R70" s="68" t="e">
        <f>IF(AND('PARTICIPANT NAME LIST'!$G70=12,'PARTICIPANT NAME LIST'!#REF!="E"),"ü","")</f>
        <v>#REF!</v>
      </c>
      <c r="S70" s="68" t="e">
        <f>IF(AND('PARTICIPANT NAME LIST'!$G70=7,'PARTICIPANT NAME LIST'!#REF!="M"),"ü","")</f>
        <v>#REF!</v>
      </c>
      <c r="T70" s="68" t="e">
        <f>IF(AND('PARTICIPANT NAME LIST'!$G70=8,'PARTICIPANT NAME LIST'!#REF!="M"),"ü","")</f>
        <v>#REF!</v>
      </c>
      <c r="U70" s="68" t="e">
        <f>IF(AND('PARTICIPANT NAME LIST'!$G70=9,'PARTICIPANT NAME LIST'!#REF!="M"),"ü","")</f>
        <v>#REF!</v>
      </c>
      <c r="V70" s="68" t="e">
        <f>IF(AND('PARTICIPANT NAME LIST'!$G70=10,'PARTICIPANT NAME LIST'!#REF!="M"),"ü","")</f>
        <v>#REF!</v>
      </c>
      <c r="W70" s="68" t="e">
        <f>IF(AND('PARTICIPANT NAME LIST'!$G70=11,'PARTICIPANT NAME LIST'!#REF!="M"),"ü","")</f>
        <v>#REF!</v>
      </c>
      <c r="X70" s="68" t="e">
        <f>IF(AND('PARTICIPANT NAME LIST'!$G70=12,'PARTICIPANT NAME LIST'!#REF!="M"),"ü","")</f>
        <v>#REF!</v>
      </c>
      <c r="Y70" s="52"/>
      <c r="Z70" s="52"/>
      <c r="AA70" s="52"/>
    </row>
    <row r="71" spans="1:27" ht="20.25" customHeight="1">
      <c r="A71" s="63" t="str">
        <f>IF(OR(ISBLANK('PARTICIPANT NAME LIST'!$B71),'PARTICIPANT NAME LIST'!$G71=3,'PARTICIPANT NAME LIST'!$G71=4,'PARTICIPANT NAME LIST'!$G71=5,'PARTICIPANT NAME LIST'!$G71=6),"",COUNTA('PARTICIPANT NAME LIST'!$B$9:$B71)-COUNTIFS('PARTICIPANT NAME LIST'!$G$9:$G71,"&gt;=3",'PARTICIPANT NAME LIST'!$G$9:$G71,"&lt;=6"))</f>
        <v/>
      </c>
      <c r="B71" s="64" t="str">
        <f>IF(OR(ISBLANK('PARTICIPANT NAME LIST'!$B71),'PARTICIPANT NAME LIST'!$G71=3,'PARTICIPANT NAME LIST'!$G71=4,'PARTICIPANT NAME LIST'!$G71=5,'PARTICIPANT NAME LIST'!$G71=6),"",UPPER('PARTICIPANT NAME LIST'!$B71))</f>
        <v/>
      </c>
      <c r="C71" s="55"/>
      <c r="D71" s="65"/>
      <c r="E71" s="66" t="str">
        <f>IF(OR(ISBLANK('PARTICIPANT NAME LIST'!$B71),'PARTICIPANT NAME LIST'!$G71=3,'PARTICIPANT NAME LIST'!$G71=4,'PARTICIPANT NAME LIST'!$G71=5,'PARTICIPANT NAME LIST'!$G71=6),"",'PARTICIPANT NAME LIST'!$F71)</f>
        <v/>
      </c>
      <c r="F71" s="67" t="str">
        <f>IF(OR(ISBLANK('PARTICIPANT NAME LIST'!$B71),'PARTICIPANT NAME LIST'!$G71=3,'PARTICIPANT NAME LIST'!$G71=4,'PARTICIPANT NAME LIST'!$G71=5,'PARTICIPANT NAME LIST'!$G71=6),"",UPPER('PARTICIPANT NAME LIST'!$H71))</f>
        <v/>
      </c>
      <c r="G71" s="68" t="e">
        <f>IF(AND('PARTICIPANT NAME LIST'!$G71=7,'PARTICIPANT NAME LIST'!#REF!="C"),"ü","")</f>
        <v>#REF!</v>
      </c>
      <c r="H71" s="68" t="e">
        <f>IF(AND('PARTICIPANT NAME LIST'!$G71=8,'PARTICIPANT NAME LIST'!#REF!="C"),"ü","")</f>
        <v>#REF!</v>
      </c>
      <c r="I71" s="68" t="e">
        <f>IF(AND('PARTICIPANT NAME LIST'!$G71=9,'PARTICIPANT NAME LIST'!#REF!="C"),"ü","")</f>
        <v>#REF!</v>
      </c>
      <c r="J71" s="68" t="e">
        <f>IF(AND('PARTICIPANT NAME LIST'!$G71=10,'PARTICIPANT NAME LIST'!#REF!="C"),"ü","")</f>
        <v>#REF!</v>
      </c>
      <c r="K71" s="68" t="e">
        <f>IF(AND('PARTICIPANT NAME LIST'!$G71=11,'PARTICIPANT NAME LIST'!#REF!="C"),"ü","")</f>
        <v>#REF!</v>
      </c>
      <c r="L71" s="68" t="e">
        <f>IF(AND('PARTICIPANT NAME LIST'!$G71=12,'PARTICIPANT NAME LIST'!#REF!="C"),"ü","")</f>
        <v>#REF!</v>
      </c>
      <c r="M71" s="68" t="e">
        <f>IF(AND('PARTICIPANT NAME LIST'!$G71=7,'PARTICIPANT NAME LIST'!#REF!="E"),"ü","")</f>
        <v>#REF!</v>
      </c>
      <c r="N71" s="68" t="e">
        <f>IF(AND('PARTICIPANT NAME LIST'!$G71=8,'PARTICIPANT NAME LIST'!#REF!="E"),"ü","")</f>
        <v>#REF!</v>
      </c>
      <c r="O71" s="68" t="e">
        <f>IF(AND('PARTICIPANT NAME LIST'!$G71=9,'PARTICIPANT NAME LIST'!#REF!="E"),"ü","")</f>
        <v>#REF!</v>
      </c>
      <c r="P71" s="68" t="e">
        <f>IF(AND('PARTICIPANT NAME LIST'!$G71=10,'PARTICIPANT NAME LIST'!#REF!="E"),"ü","")</f>
        <v>#REF!</v>
      </c>
      <c r="Q71" s="68" t="e">
        <f>IF(AND('PARTICIPANT NAME LIST'!$G71=11,'PARTICIPANT NAME LIST'!#REF!="E"),"ü","")</f>
        <v>#REF!</v>
      </c>
      <c r="R71" s="68" t="e">
        <f>IF(AND('PARTICIPANT NAME LIST'!$G71=12,'PARTICIPANT NAME LIST'!#REF!="E"),"ü","")</f>
        <v>#REF!</v>
      </c>
      <c r="S71" s="68" t="e">
        <f>IF(AND('PARTICIPANT NAME LIST'!$G71=7,'PARTICIPANT NAME LIST'!#REF!="M"),"ü","")</f>
        <v>#REF!</v>
      </c>
      <c r="T71" s="68" t="e">
        <f>IF(AND('PARTICIPANT NAME LIST'!$G71=8,'PARTICIPANT NAME LIST'!#REF!="M"),"ü","")</f>
        <v>#REF!</v>
      </c>
      <c r="U71" s="68" t="e">
        <f>IF(AND('PARTICIPANT NAME LIST'!$G71=9,'PARTICIPANT NAME LIST'!#REF!="M"),"ü","")</f>
        <v>#REF!</v>
      </c>
      <c r="V71" s="68" t="e">
        <f>IF(AND('PARTICIPANT NAME LIST'!$G71=10,'PARTICIPANT NAME LIST'!#REF!="M"),"ü","")</f>
        <v>#REF!</v>
      </c>
      <c r="W71" s="68" t="e">
        <f>IF(AND('PARTICIPANT NAME LIST'!$G71=11,'PARTICIPANT NAME LIST'!#REF!="M"),"ü","")</f>
        <v>#REF!</v>
      </c>
      <c r="X71" s="68" t="e">
        <f>IF(AND('PARTICIPANT NAME LIST'!$G71=12,'PARTICIPANT NAME LIST'!#REF!="M"),"ü","")</f>
        <v>#REF!</v>
      </c>
      <c r="Y71" s="52"/>
      <c r="Z71" s="52"/>
      <c r="AA71" s="52"/>
    </row>
    <row r="72" spans="1:27" ht="20.25" customHeight="1">
      <c r="A72" s="63" t="str">
        <f>IF(OR(ISBLANK('PARTICIPANT NAME LIST'!$B72),'PARTICIPANT NAME LIST'!$G72=3,'PARTICIPANT NAME LIST'!$G72=4,'PARTICIPANT NAME LIST'!$G72=5,'PARTICIPANT NAME LIST'!$G72=6),"",COUNTA('PARTICIPANT NAME LIST'!$B$9:$B72)-COUNTIFS('PARTICIPANT NAME LIST'!$G$9:$G72,"&gt;=3",'PARTICIPANT NAME LIST'!$G$9:$G72,"&lt;=6"))</f>
        <v/>
      </c>
      <c r="B72" s="64" t="str">
        <f>IF(OR(ISBLANK('PARTICIPANT NAME LIST'!$B72),'PARTICIPANT NAME LIST'!$G72=3,'PARTICIPANT NAME LIST'!$G72=4,'PARTICIPANT NAME LIST'!$G72=5,'PARTICIPANT NAME LIST'!$G72=6),"",UPPER('PARTICIPANT NAME LIST'!$B72))</f>
        <v/>
      </c>
      <c r="C72" s="55"/>
      <c r="D72" s="65"/>
      <c r="E72" s="66" t="str">
        <f>IF(OR(ISBLANK('PARTICIPANT NAME LIST'!$B72),'PARTICIPANT NAME LIST'!$G72=3,'PARTICIPANT NAME LIST'!$G72=4,'PARTICIPANT NAME LIST'!$G72=5,'PARTICIPANT NAME LIST'!$G72=6),"",'PARTICIPANT NAME LIST'!$F72)</f>
        <v/>
      </c>
      <c r="F72" s="67" t="str">
        <f>IF(OR(ISBLANK('PARTICIPANT NAME LIST'!$B72),'PARTICIPANT NAME LIST'!$G72=3,'PARTICIPANT NAME LIST'!$G72=4,'PARTICIPANT NAME LIST'!$G72=5,'PARTICIPANT NAME LIST'!$G72=6),"",UPPER('PARTICIPANT NAME LIST'!$H72))</f>
        <v/>
      </c>
      <c r="G72" s="68" t="e">
        <f>IF(AND('PARTICIPANT NAME LIST'!$G72=7,'PARTICIPANT NAME LIST'!#REF!="C"),"ü","")</f>
        <v>#REF!</v>
      </c>
      <c r="H72" s="68" t="e">
        <f>IF(AND('PARTICIPANT NAME LIST'!$G72=8,'PARTICIPANT NAME LIST'!#REF!="C"),"ü","")</f>
        <v>#REF!</v>
      </c>
      <c r="I72" s="68" t="e">
        <f>IF(AND('PARTICIPANT NAME LIST'!$G72=9,'PARTICIPANT NAME LIST'!#REF!="C"),"ü","")</f>
        <v>#REF!</v>
      </c>
      <c r="J72" s="68" t="e">
        <f>IF(AND('PARTICIPANT NAME LIST'!$G72=10,'PARTICIPANT NAME LIST'!#REF!="C"),"ü","")</f>
        <v>#REF!</v>
      </c>
      <c r="K72" s="68" t="e">
        <f>IF(AND('PARTICIPANT NAME LIST'!$G72=11,'PARTICIPANT NAME LIST'!#REF!="C"),"ü","")</f>
        <v>#REF!</v>
      </c>
      <c r="L72" s="68" t="e">
        <f>IF(AND('PARTICIPANT NAME LIST'!$G72=12,'PARTICIPANT NAME LIST'!#REF!="C"),"ü","")</f>
        <v>#REF!</v>
      </c>
      <c r="M72" s="68" t="e">
        <f>IF(AND('PARTICIPANT NAME LIST'!$G72=7,'PARTICIPANT NAME LIST'!#REF!="E"),"ü","")</f>
        <v>#REF!</v>
      </c>
      <c r="N72" s="68" t="e">
        <f>IF(AND('PARTICIPANT NAME LIST'!$G72=8,'PARTICIPANT NAME LIST'!#REF!="E"),"ü","")</f>
        <v>#REF!</v>
      </c>
      <c r="O72" s="68" t="e">
        <f>IF(AND('PARTICIPANT NAME LIST'!$G72=9,'PARTICIPANT NAME LIST'!#REF!="E"),"ü","")</f>
        <v>#REF!</v>
      </c>
      <c r="P72" s="68" t="e">
        <f>IF(AND('PARTICIPANT NAME LIST'!$G72=10,'PARTICIPANT NAME LIST'!#REF!="E"),"ü","")</f>
        <v>#REF!</v>
      </c>
      <c r="Q72" s="68" t="e">
        <f>IF(AND('PARTICIPANT NAME LIST'!$G72=11,'PARTICIPANT NAME LIST'!#REF!="E"),"ü","")</f>
        <v>#REF!</v>
      </c>
      <c r="R72" s="68" t="e">
        <f>IF(AND('PARTICIPANT NAME LIST'!$G72=12,'PARTICIPANT NAME LIST'!#REF!="E"),"ü","")</f>
        <v>#REF!</v>
      </c>
      <c r="S72" s="68" t="e">
        <f>IF(AND('PARTICIPANT NAME LIST'!$G72=7,'PARTICIPANT NAME LIST'!#REF!="M"),"ü","")</f>
        <v>#REF!</v>
      </c>
      <c r="T72" s="68" t="e">
        <f>IF(AND('PARTICIPANT NAME LIST'!$G72=8,'PARTICIPANT NAME LIST'!#REF!="M"),"ü","")</f>
        <v>#REF!</v>
      </c>
      <c r="U72" s="68" t="e">
        <f>IF(AND('PARTICIPANT NAME LIST'!$G72=9,'PARTICIPANT NAME LIST'!#REF!="M"),"ü","")</f>
        <v>#REF!</v>
      </c>
      <c r="V72" s="68" t="e">
        <f>IF(AND('PARTICIPANT NAME LIST'!$G72=10,'PARTICIPANT NAME LIST'!#REF!="M"),"ü","")</f>
        <v>#REF!</v>
      </c>
      <c r="W72" s="68" t="e">
        <f>IF(AND('PARTICIPANT NAME LIST'!$G72=11,'PARTICIPANT NAME LIST'!#REF!="M"),"ü","")</f>
        <v>#REF!</v>
      </c>
      <c r="X72" s="68" t="e">
        <f>IF(AND('PARTICIPANT NAME LIST'!$G72=12,'PARTICIPANT NAME LIST'!#REF!="M"),"ü","")</f>
        <v>#REF!</v>
      </c>
      <c r="Y72" s="52"/>
      <c r="Z72" s="52"/>
      <c r="AA72" s="52"/>
    </row>
    <row r="73" spans="1:27" ht="20.25" customHeight="1">
      <c r="A73" s="63" t="str">
        <f>IF(OR(ISBLANK('PARTICIPANT NAME LIST'!$B73),'PARTICIPANT NAME LIST'!$G73=3,'PARTICIPANT NAME LIST'!$G73=4,'PARTICIPANT NAME LIST'!$G73=5,'PARTICIPANT NAME LIST'!$G73=6),"",COUNTA('PARTICIPANT NAME LIST'!$B$9:$B73)-COUNTIFS('PARTICIPANT NAME LIST'!$G$9:$G73,"&gt;=3",'PARTICIPANT NAME LIST'!$G$9:$G73,"&lt;=6"))</f>
        <v/>
      </c>
      <c r="B73" s="64" t="str">
        <f>IF(OR(ISBLANK('PARTICIPANT NAME LIST'!$B73),'PARTICIPANT NAME LIST'!$G73=3,'PARTICIPANT NAME LIST'!$G73=4,'PARTICIPANT NAME LIST'!$G73=5,'PARTICIPANT NAME LIST'!$G73=6),"",UPPER('PARTICIPANT NAME LIST'!$B73))</f>
        <v/>
      </c>
      <c r="C73" s="55"/>
      <c r="D73" s="65"/>
      <c r="E73" s="66" t="str">
        <f>IF(OR(ISBLANK('PARTICIPANT NAME LIST'!$B73),'PARTICIPANT NAME LIST'!$G73=3,'PARTICIPANT NAME LIST'!$G73=4,'PARTICIPANT NAME LIST'!$G73=5,'PARTICIPANT NAME LIST'!$G73=6),"",'PARTICIPANT NAME LIST'!$F73)</f>
        <v/>
      </c>
      <c r="F73" s="67" t="str">
        <f>IF(OR(ISBLANK('PARTICIPANT NAME LIST'!$B73),'PARTICIPANT NAME LIST'!$G73=3,'PARTICIPANT NAME LIST'!$G73=4,'PARTICIPANT NAME LIST'!$G73=5,'PARTICIPANT NAME LIST'!$G73=6),"",UPPER('PARTICIPANT NAME LIST'!$H73))</f>
        <v/>
      </c>
      <c r="G73" s="68" t="e">
        <f>IF(AND('PARTICIPANT NAME LIST'!$G73=7,'PARTICIPANT NAME LIST'!#REF!="C"),"ü","")</f>
        <v>#REF!</v>
      </c>
      <c r="H73" s="68" t="e">
        <f>IF(AND('PARTICIPANT NAME LIST'!$G73=8,'PARTICIPANT NAME LIST'!#REF!="C"),"ü","")</f>
        <v>#REF!</v>
      </c>
      <c r="I73" s="68" t="e">
        <f>IF(AND('PARTICIPANT NAME LIST'!$G73=9,'PARTICIPANT NAME LIST'!#REF!="C"),"ü","")</f>
        <v>#REF!</v>
      </c>
      <c r="J73" s="68" t="e">
        <f>IF(AND('PARTICIPANT NAME LIST'!$G73=10,'PARTICIPANT NAME LIST'!#REF!="C"),"ü","")</f>
        <v>#REF!</v>
      </c>
      <c r="K73" s="68" t="e">
        <f>IF(AND('PARTICIPANT NAME LIST'!$G73=11,'PARTICIPANT NAME LIST'!#REF!="C"),"ü","")</f>
        <v>#REF!</v>
      </c>
      <c r="L73" s="68" t="e">
        <f>IF(AND('PARTICIPANT NAME LIST'!$G73=12,'PARTICIPANT NAME LIST'!#REF!="C"),"ü","")</f>
        <v>#REF!</v>
      </c>
      <c r="M73" s="68" t="e">
        <f>IF(AND('PARTICIPANT NAME LIST'!$G73=7,'PARTICIPANT NAME LIST'!#REF!="E"),"ü","")</f>
        <v>#REF!</v>
      </c>
      <c r="N73" s="68" t="e">
        <f>IF(AND('PARTICIPANT NAME LIST'!$G73=8,'PARTICIPANT NAME LIST'!#REF!="E"),"ü","")</f>
        <v>#REF!</v>
      </c>
      <c r="O73" s="68" t="e">
        <f>IF(AND('PARTICIPANT NAME LIST'!$G73=9,'PARTICIPANT NAME LIST'!#REF!="E"),"ü","")</f>
        <v>#REF!</v>
      </c>
      <c r="P73" s="68" t="e">
        <f>IF(AND('PARTICIPANT NAME LIST'!$G73=10,'PARTICIPANT NAME LIST'!#REF!="E"),"ü","")</f>
        <v>#REF!</v>
      </c>
      <c r="Q73" s="68" t="e">
        <f>IF(AND('PARTICIPANT NAME LIST'!$G73=11,'PARTICIPANT NAME LIST'!#REF!="E"),"ü","")</f>
        <v>#REF!</v>
      </c>
      <c r="R73" s="68" t="e">
        <f>IF(AND('PARTICIPANT NAME LIST'!$G73=12,'PARTICIPANT NAME LIST'!#REF!="E"),"ü","")</f>
        <v>#REF!</v>
      </c>
      <c r="S73" s="68" t="e">
        <f>IF(AND('PARTICIPANT NAME LIST'!$G73=7,'PARTICIPANT NAME LIST'!#REF!="M"),"ü","")</f>
        <v>#REF!</v>
      </c>
      <c r="T73" s="68" t="e">
        <f>IF(AND('PARTICIPANT NAME LIST'!$G73=8,'PARTICIPANT NAME LIST'!#REF!="M"),"ü","")</f>
        <v>#REF!</v>
      </c>
      <c r="U73" s="68" t="e">
        <f>IF(AND('PARTICIPANT NAME LIST'!$G73=9,'PARTICIPANT NAME LIST'!#REF!="M"),"ü","")</f>
        <v>#REF!</v>
      </c>
      <c r="V73" s="68" t="e">
        <f>IF(AND('PARTICIPANT NAME LIST'!$G73=10,'PARTICIPANT NAME LIST'!#REF!="M"),"ü","")</f>
        <v>#REF!</v>
      </c>
      <c r="W73" s="68" t="e">
        <f>IF(AND('PARTICIPANT NAME LIST'!$G73=11,'PARTICIPANT NAME LIST'!#REF!="M"),"ü","")</f>
        <v>#REF!</v>
      </c>
      <c r="X73" s="68" t="e">
        <f>IF(AND('PARTICIPANT NAME LIST'!$G73=12,'PARTICIPANT NAME LIST'!#REF!="M"),"ü","")</f>
        <v>#REF!</v>
      </c>
      <c r="Y73" s="52"/>
      <c r="Z73" s="52"/>
      <c r="AA73" s="52"/>
    </row>
    <row r="74" spans="1:27" ht="20.25" customHeight="1">
      <c r="A74" s="63" t="str">
        <f>IF(OR(ISBLANK('PARTICIPANT NAME LIST'!$B74),'PARTICIPANT NAME LIST'!$G74=3,'PARTICIPANT NAME LIST'!$G74=4,'PARTICIPANT NAME LIST'!$G74=5,'PARTICIPANT NAME LIST'!$G74=6),"",COUNTA('PARTICIPANT NAME LIST'!$B$9:$B74)-COUNTIFS('PARTICIPANT NAME LIST'!$G$9:$G74,"&gt;=3",'PARTICIPANT NAME LIST'!$G$9:$G74,"&lt;=6"))</f>
        <v/>
      </c>
      <c r="B74" s="64" t="str">
        <f>IF(OR(ISBLANK('PARTICIPANT NAME LIST'!$B74),'PARTICIPANT NAME LIST'!$G74=3,'PARTICIPANT NAME LIST'!$G74=4,'PARTICIPANT NAME LIST'!$G74=5,'PARTICIPANT NAME LIST'!$G74=6),"",UPPER('PARTICIPANT NAME LIST'!$B74))</f>
        <v/>
      </c>
      <c r="C74" s="55"/>
      <c r="D74" s="65"/>
      <c r="E74" s="66" t="str">
        <f>IF(OR(ISBLANK('PARTICIPANT NAME LIST'!$B74),'PARTICIPANT NAME LIST'!$G74=3,'PARTICIPANT NAME LIST'!$G74=4,'PARTICIPANT NAME LIST'!$G74=5,'PARTICIPANT NAME LIST'!$G74=6),"",'PARTICIPANT NAME LIST'!$F74)</f>
        <v/>
      </c>
      <c r="F74" s="67" t="str">
        <f>IF(OR(ISBLANK('PARTICIPANT NAME LIST'!$B74),'PARTICIPANT NAME LIST'!$G74=3,'PARTICIPANT NAME LIST'!$G74=4,'PARTICIPANT NAME LIST'!$G74=5,'PARTICIPANT NAME LIST'!$G74=6),"",UPPER('PARTICIPANT NAME LIST'!$H74))</f>
        <v/>
      </c>
      <c r="G74" s="68" t="e">
        <f>IF(AND('PARTICIPANT NAME LIST'!$G74=7,'PARTICIPANT NAME LIST'!#REF!="C"),"ü","")</f>
        <v>#REF!</v>
      </c>
      <c r="H74" s="68" t="e">
        <f>IF(AND('PARTICIPANT NAME LIST'!$G74=8,'PARTICIPANT NAME LIST'!#REF!="C"),"ü","")</f>
        <v>#REF!</v>
      </c>
      <c r="I74" s="68" t="e">
        <f>IF(AND('PARTICIPANT NAME LIST'!$G74=9,'PARTICIPANT NAME LIST'!#REF!="C"),"ü","")</f>
        <v>#REF!</v>
      </c>
      <c r="J74" s="68" t="e">
        <f>IF(AND('PARTICIPANT NAME LIST'!$G74=10,'PARTICIPANT NAME LIST'!#REF!="C"),"ü","")</f>
        <v>#REF!</v>
      </c>
      <c r="K74" s="68" t="e">
        <f>IF(AND('PARTICIPANT NAME LIST'!$G74=11,'PARTICIPANT NAME LIST'!#REF!="C"),"ü","")</f>
        <v>#REF!</v>
      </c>
      <c r="L74" s="68" t="e">
        <f>IF(AND('PARTICIPANT NAME LIST'!$G74=12,'PARTICIPANT NAME LIST'!#REF!="C"),"ü","")</f>
        <v>#REF!</v>
      </c>
      <c r="M74" s="68" t="e">
        <f>IF(AND('PARTICIPANT NAME LIST'!$G74=7,'PARTICIPANT NAME LIST'!#REF!="E"),"ü","")</f>
        <v>#REF!</v>
      </c>
      <c r="N74" s="68" t="e">
        <f>IF(AND('PARTICIPANT NAME LIST'!$G74=8,'PARTICIPANT NAME LIST'!#REF!="E"),"ü","")</f>
        <v>#REF!</v>
      </c>
      <c r="O74" s="68" t="e">
        <f>IF(AND('PARTICIPANT NAME LIST'!$G74=9,'PARTICIPANT NAME LIST'!#REF!="E"),"ü","")</f>
        <v>#REF!</v>
      </c>
      <c r="P74" s="68" t="e">
        <f>IF(AND('PARTICIPANT NAME LIST'!$G74=10,'PARTICIPANT NAME LIST'!#REF!="E"),"ü","")</f>
        <v>#REF!</v>
      </c>
      <c r="Q74" s="68" t="e">
        <f>IF(AND('PARTICIPANT NAME LIST'!$G74=11,'PARTICIPANT NAME LIST'!#REF!="E"),"ü","")</f>
        <v>#REF!</v>
      </c>
      <c r="R74" s="68" t="e">
        <f>IF(AND('PARTICIPANT NAME LIST'!$G74=12,'PARTICIPANT NAME LIST'!#REF!="E"),"ü","")</f>
        <v>#REF!</v>
      </c>
      <c r="S74" s="68" t="e">
        <f>IF(AND('PARTICIPANT NAME LIST'!$G74=7,'PARTICIPANT NAME LIST'!#REF!="M"),"ü","")</f>
        <v>#REF!</v>
      </c>
      <c r="T74" s="68" t="e">
        <f>IF(AND('PARTICIPANT NAME LIST'!$G74=8,'PARTICIPANT NAME LIST'!#REF!="M"),"ü","")</f>
        <v>#REF!</v>
      </c>
      <c r="U74" s="68" t="e">
        <f>IF(AND('PARTICIPANT NAME LIST'!$G74=9,'PARTICIPANT NAME LIST'!#REF!="M"),"ü","")</f>
        <v>#REF!</v>
      </c>
      <c r="V74" s="68" t="e">
        <f>IF(AND('PARTICIPANT NAME LIST'!$G74=10,'PARTICIPANT NAME LIST'!#REF!="M"),"ü","")</f>
        <v>#REF!</v>
      </c>
      <c r="W74" s="68" t="e">
        <f>IF(AND('PARTICIPANT NAME LIST'!$G74=11,'PARTICIPANT NAME LIST'!#REF!="M"),"ü","")</f>
        <v>#REF!</v>
      </c>
      <c r="X74" s="68" t="e">
        <f>IF(AND('PARTICIPANT NAME LIST'!$G74=12,'PARTICIPANT NAME LIST'!#REF!="M"),"ü","")</f>
        <v>#REF!</v>
      </c>
      <c r="Y74" s="52"/>
      <c r="Z74" s="52"/>
      <c r="AA74" s="52"/>
    </row>
    <row r="75" spans="1:27" ht="20.25" customHeight="1">
      <c r="A75" s="63" t="str">
        <f>IF(OR(ISBLANK('PARTICIPANT NAME LIST'!$B75),'PARTICIPANT NAME LIST'!$G75=3,'PARTICIPANT NAME LIST'!$G75=4,'PARTICIPANT NAME LIST'!$G75=5,'PARTICIPANT NAME LIST'!$G75=6),"",COUNTA('PARTICIPANT NAME LIST'!$B$9:$B75)-COUNTIFS('PARTICIPANT NAME LIST'!$G$9:$G75,"&gt;=3",'PARTICIPANT NAME LIST'!$G$9:$G75,"&lt;=6"))</f>
        <v/>
      </c>
      <c r="B75" s="64" t="str">
        <f>IF(OR(ISBLANK('PARTICIPANT NAME LIST'!$B75),'PARTICIPANT NAME LIST'!$G75=3,'PARTICIPANT NAME LIST'!$G75=4,'PARTICIPANT NAME LIST'!$G75=5,'PARTICIPANT NAME LIST'!$G75=6),"",UPPER('PARTICIPANT NAME LIST'!$B75))</f>
        <v/>
      </c>
      <c r="C75" s="55"/>
      <c r="D75" s="65"/>
      <c r="E75" s="66" t="str">
        <f>IF(OR(ISBLANK('PARTICIPANT NAME LIST'!$B75),'PARTICIPANT NAME LIST'!$G75=3,'PARTICIPANT NAME LIST'!$G75=4,'PARTICIPANT NAME LIST'!$G75=5,'PARTICIPANT NAME LIST'!$G75=6),"",'PARTICIPANT NAME LIST'!$F75)</f>
        <v/>
      </c>
      <c r="F75" s="67" t="str">
        <f>IF(OR(ISBLANK('PARTICIPANT NAME LIST'!$B75),'PARTICIPANT NAME LIST'!$G75=3,'PARTICIPANT NAME LIST'!$G75=4,'PARTICIPANT NAME LIST'!$G75=5,'PARTICIPANT NAME LIST'!$G75=6),"",UPPER('PARTICIPANT NAME LIST'!$H75))</f>
        <v/>
      </c>
      <c r="G75" s="68" t="e">
        <f>IF(AND('PARTICIPANT NAME LIST'!$G75=7,'PARTICIPANT NAME LIST'!#REF!="C"),"ü","")</f>
        <v>#REF!</v>
      </c>
      <c r="H75" s="68" t="e">
        <f>IF(AND('PARTICIPANT NAME LIST'!$G75=8,'PARTICIPANT NAME LIST'!#REF!="C"),"ü","")</f>
        <v>#REF!</v>
      </c>
      <c r="I75" s="68" t="e">
        <f>IF(AND('PARTICIPANT NAME LIST'!$G75=9,'PARTICIPANT NAME LIST'!#REF!="C"),"ü","")</f>
        <v>#REF!</v>
      </c>
      <c r="J75" s="68" t="e">
        <f>IF(AND('PARTICIPANT NAME LIST'!$G75=10,'PARTICIPANT NAME LIST'!#REF!="C"),"ü","")</f>
        <v>#REF!</v>
      </c>
      <c r="K75" s="68" t="e">
        <f>IF(AND('PARTICIPANT NAME LIST'!$G75=11,'PARTICIPANT NAME LIST'!#REF!="C"),"ü","")</f>
        <v>#REF!</v>
      </c>
      <c r="L75" s="68" t="e">
        <f>IF(AND('PARTICIPANT NAME LIST'!$G75=12,'PARTICIPANT NAME LIST'!#REF!="C"),"ü","")</f>
        <v>#REF!</v>
      </c>
      <c r="M75" s="68" t="e">
        <f>IF(AND('PARTICIPANT NAME LIST'!$G75=7,'PARTICIPANT NAME LIST'!#REF!="E"),"ü","")</f>
        <v>#REF!</v>
      </c>
      <c r="N75" s="68" t="e">
        <f>IF(AND('PARTICIPANT NAME LIST'!$G75=8,'PARTICIPANT NAME LIST'!#REF!="E"),"ü","")</f>
        <v>#REF!</v>
      </c>
      <c r="O75" s="68" t="e">
        <f>IF(AND('PARTICIPANT NAME LIST'!$G75=9,'PARTICIPANT NAME LIST'!#REF!="E"),"ü","")</f>
        <v>#REF!</v>
      </c>
      <c r="P75" s="68" t="e">
        <f>IF(AND('PARTICIPANT NAME LIST'!$G75=10,'PARTICIPANT NAME LIST'!#REF!="E"),"ü","")</f>
        <v>#REF!</v>
      </c>
      <c r="Q75" s="68" t="e">
        <f>IF(AND('PARTICIPANT NAME LIST'!$G75=11,'PARTICIPANT NAME LIST'!#REF!="E"),"ü","")</f>
        <v>#REF!</v>
      </c>
      <c r="R75" s="68" t="e">
        <f>IF(AND('PARTICIPANT NAME LIST'!$G75=12,'PARTICIPANT NAME LIST'!#REF!="E"),"ü","")</f>
        <v>#REF!</v>
      </c>
      <c r="S75" s="68" t="e">
        <f>IF(AND('PARTICIPANT NAME LIST'!$G75=7,'PARTICIPANT NAME LIST'!#REF!="M"),"ü","")</f>
        <v>#REF!</v>
      </c>
      <c r="T75" s="68" t="e">
        <f>IF(AND('PARTICIPANT NAME LIST'!$G75=8,'PARTICIPANT NAME LIST'!#REF!="M"),"ü","")</f>
        <v>#REF!</v>
      </c>
      <c r="U75" s="68" t="e">
        <f>IF(AND('PARTICIPANT NAME LIST'!$G75=9,'PARTICIPANT NAME LIST'!#REF!="M"),"ü","")</f>
        <v>#REF!</v>
      </c>
      <c r="V75" s="68" t="e">
        <f>IF(AND('PARTICIPANT NAME LIST'!$G75=10,'PARTICIPANT NAME LIST'!#REF!="M"),"ü","")</f>
        <v>#REF!</v>
      </c>
      <c r="W75" s="68" t="e">
        <f>IF(AND('PARTICIPANT NAME LIST'!$G75=11,'PARTICIPANT NAME LIST'!#REF!="M"),"ü","")</f>
        <v>#REF!</v>
      </c>
      <c r="X75" s="68" t="e">
        <f>IF(AND('PARTICIPANT NAME LIST'!$G75=12,'PARTICIPANT NAME LIST'!#REF!="M"),"ü","")</f>
        <v>#REF!</v>
      </c>
      <c r="Y75" s="52"/>
      <c r="Z75" s="52"/>
      <c r="AA75" s="52"/>
    </row>
    <row r="76" spans="1:27" ht="20.25" customHeight="1">
      <c r="A76" s="63" t="str">
        <f>IF(OR(ISBLANK('PARTICIPANT NAME LIST'!$B76),'PARTICIPANT NAME LIST'!$G76=3,'PARTICIPANT NAME LIST'!$G76=4,'PARTICIPANT NAME LIST'!$G76=5,'PARTICIPANT NAME LIST'!$G76=6),"",COUNTA('PARTICIPANT NAME LIST'!$B$9:$B76)-COUNTIFS('PARTICIPANT NAME LIST'!$G$9:$G76,"&gt;=3",'PARTICIPANT NAME LIST'!$G$9:$G76,"&lt;=6"))</f>
        <v/>
      </c>
      <c r="B76" s="64" t="str">
        <f>IF(OR(ISBLANK('PARTICIPANT NAME LIST'!$B76),'PARTICIPANT NAME LIST'!$G76=3,'PARTICIPANT NAME LIST'!$G76=4,'PARTICIPANT NAME LIST'!$G76=5,'PARTICIPANT NAME LIST'!$G76=6),"",UPPER('PARTICIPANT NAME LIST'!$B76))</f>
        <v/>
      </c>
      <c r="C76" s="55"/>
      <c r="D76" s="65"/>
      <c r="E76" s="66" t="str">
        <f>IF(OR(ISBLANK('PARTICIPANT NAME LIST'!$B76),'PARTICIPANT NAME LIST'!$G76=3,'PARTICIPANT NAME LIST'!$G76=4,'PARTICIPANT NAME LIST'!$G76=5,'PARTICIPANT NAME LIST'!$G76=6),"",'PARTICIPANT NAME LIST'!$F76)</f>
        <v/>
      </c>
      <c r="F76" s="67" t="str">
        <f>IF(OR(ISBLANK('PARTICIPANT NAME LIST'!$B76),'PARTICIPANT NAME LIST'!$G76=3,'PARTICIPANT NAME LIST'!$G76=4,'PARTICIPANT NAME LIST'!$G76=5,'PARTICIPANT NAME LIST'!$G76=6),"",UPPER('PARTICIPANT NAME LIST'!$H76))</f>
        <v/>
      </c>
      <c r="G76" s="68" t="e">
        <f>IF(AND('PARTICIPANT NAME LIST'!$G76=7,'PARTICIPANT NAME LIST'!#REF!="C"),"ü","")</f>
        <v>#REF!</v>
      </c>
      <c r="H76" s="68" t="e">
        <f>IF(AND('PARTICIPANT NAME LIST'!$G76=8,'PARTICIPANT NAME LIST'!#REF!="C"),"ü","")</f>
        <v>#REF!</v>
      </c>
      <c r="I76" s="68" t="e">
        <f>IF(AND('PARTICIPANT NAME LIST'!$G76=9,'PARTICIPANT NAME LIST'!#REF!="C"),"ü","")</f>
        <v>#REF!</v>
      </c>
      <c r="J76" s="68" t="e">
        <f>IF(AND('PARTICIPANT NAME LIST'!$G76=10,'PARTICIPANT NAME LIST'!#REF!="C"),"ü","")</f>
        <v>#REF!</v>
      </c>
      <c r="K76" s="68" t="e">
        <f>IF(AND('PARTICIPANT NAME LIST'!$G76=11,'PARTICIPANT NAME LIST'!#REF!="C"),"ü","")</f>
        <v>#REF!</v>
      </c>
      <c r="L76" s="68" t="e">
        <f>IF(AND('PARTICIPANT NAME LIST'!$G76=12,'PARTICIPANT NAME LIST'!#REF!="C"),"ü","")</f>
        <v>#REF!</v>
      </c>
      <c r="M76" s="68" t="e">
        <f>IF(AND('PARTICIPANT NAME LIST'!$G76=7,'PARTICIPANT NAME LIST'!#REF!="E"),"ü","")</f>
        <v>#REF!</v>
      </c>
      <c r="N76" s="68" t="e">
        <f>IF(AND('PARTICIPANT NAME LIST'!$G76=8,'PARTICIPANT NAME LIST'!#REF!="E"),"ü","")</f>
        <v>#REF!</v>
      </c>
      <c r="O76" s="68" t="e">
        <f>IF(AND('PARTICIPANT NAME LIST'!$G76=9,'PARTICIPANT NAME LIST'!#REF!="E"),"ü","")</f>
        <v>#REF!</v>
      </c>
      <c r="P76" s="68" t="e">
        <f>IF(AND('PARTICIPANT NAME LIST'!$G76=10,'PARTICIPANT NAME LIST'!#REF!="E"),"ü","")</f>
        <v>#REF!</v>
      </c>
      <c r="Q76" s="68" t="e">
        <f>IF(AND('PARTICIPANT NAME LIST'!$G76=11,'PARTICIPANT NAME LIST'!#REF!="E"),"ü","")</f>
        <v>#REF!</v>
      </c>
      <c r="R76" s="68" t="e">
        <f>IF(AND('PARTICIPANT NAME LIST'!$G76=12,'PARTICIPANT NAME LIST'!#REF!="E"),"ü","")</f>
        <v>#REF!</v>
      </c>
      <c r="S76" s="68" t="e">
        <f>IF(AND('PARTICIPANT NAME LIST'!$G76=7,'PARTICIPANT NAME LIST'!#REF!="M"),"ü","")</f>
        <v>#REF!</v>
      </c>
      <c r="T76" s="68" t="e">
        <f>IF(AND('PARTICIPANT NAME LIST'!$G76=8,'PARTICIPANT NAME LIST'!#REF!="M"),"ü","")</f>
        <v>#REF!</v>
      </c>
      <c r="U76" s="68" t="e">
        <f>IF(AND('PARTICIPANT NAME LIST'!$G76=9,'PARTICIPANT NAME LIST'!#REF!="M"),"ü","")</f>
        <v>#REF!</v>
      </c>
      <c r="V76" s="68" t="e">
        <f>IF(AND('PARTICIPANT NAME LIST'!$G76=10,'PARTICIPANT NAME LIST'!#REF!="M"),"ü","")</f>
        <v>#REF!</v>
      </c>
      <c r="W76" s="68" t="e">
        <f>IF(AND('PARTICIPANT NAME LIST'!$G76=11,'PARTICIPANT NAME LIST'!#REF!="M"),"ü","")</f>
        <v>#REF!</v>
      </c>
      <c r="X76" s="68" t="e">
        <f>IF(AND('PARTICIPANT NAME LIST'!$G76=12,'PARTICIPANT NAME LIST'!#REF!="M"),"ü","")</f>
        <v>#REF!</v>
      </c>
      <c r="Y76" s="52"/>
      <c r="Z76" s="52"/>
      <c r="AA76" s="52"/>
    </row>
    <row r="77" spans="1:27" ht="20.25" customHeight="1">
      <c r="A77" s="63" t="str">
        <f>IF(OR(ISBLANK('PARTICIPANT NAME LIST'!$B77),'PARTICIPANT NAME LIST'!$G77=3,'PARTICIPANT NAME LIST'!$G77=4,'PARTICIPANT NAME LIST'!$G77=5,'PARTICIPANT NAME LIST'!$G77=6),"",COUNTA('PARTICIPANT NAME LIST'!$B$9:$B77)-COUNTIFS('PARTICIPANT NAME LIST'!$G$9:$G77,"&gt;=3",'PARTICIPANT NAME LIST'!$G$9:$G77,"&lt;=6"))</f>
        <v/>
      </c>
      <c r="B77" s="64" t="str">
        <f>IF(OR(ISBLANK('PARTICIPANT NAME LIST'!$B77),'PARTICIPANT NAME LIST'!$G77=3,'PARTICIPANT NAME LIST'!$G77=4,'PARTICIPANT NAME LIST'!$G77=5,'PARTICIPANT NAME LIST'!$G77=6),"",UPPER('PARTICIPANT NAME LIST'!$B77))</f>
        <v/>
      </c>
      <c r="C77" s="55"/>
      <c r="D77" s="65"/>
      <c r="E77" s="66" t="str">
        <f>IF(OR(ISBLANK('PARTICIPANT NAME LIST'!$B77),'PARTICIPANT NAME LIST'!$G77=3,'PARTICIPANT NAME LIST'!$G77=4,'PARTICIPANT NAME LIST'!$G77=5,'PARTICIPANT NAME LIST'!$G77=6),"",'PARTICIPANT NAME LIST'!$F77)</f>
        <v/>
      </c>
      <c r="F77" s="67" t="str">
        <f>IF(OR(ISBLANK('PARTICIPANT NAME LIST'!$B77),'PARTICIPANT NAME LIST'!$G77=3,'PARTICIPANT NAME LIST'!$G77=4,'PARTICIPANT NAME LIST'!$G77=5,'PARTICIPANT NAME LIST'!$G77=6),"",UPPER('PARTICIPANT NAME LIST'!$H77))</f>
        <v/>
      </c>
      <c r="G77" s="68" t="e">
        <f>IF(AND('PARTICIPANT NAME LIST'!$G77=7,'PARTICIPANT NAME LIST'!#REF!="C"),"ü","")</f>
        <v>#REF!</v>
      </c>
      <c r="H77" s="68" t="e">
        <f>IF(AND('PARTICIPANT NAME LIST'!$G77=8,'PARTICIPANT NAME LIST'!#REF!="C"),"ü","")</f>
        <v>#REF!</v>
      </c>
      <c r="I77" s="68" t="e">
        <f>IF(AND('PARTICIPANT NAME LIST'!$G77=9,'PARTICIPANT NAME LIST'!#REF!="C"),"ü","")</f>
        <v>#REF!</v>
      </c>
      <c r="J77" s="68" t="e">
        <f>IF(AND('PARTICIPANT NAME LIST'!$G77=10,'PARTICIPANT NAME LIST'!#REF!="C"),"ü","")</f>
        <v>#REF!</v>
      </c>
      <c r="K77" s="68" t="e">
        <f>IF(AND('PARTICIPANT NAME LIST'!$G77=11,'PARTICIPANT NAME LIST'!#REF!="C"),"ü","")</f>
        <v>#REF!</v>
      </c>
      <c r="L77" s="68" t="e">
        <f>IF(AND('PARTICIPANT NAME LIST'!$G77=12,'PARTICIPANT NAME LIST'!#REF!="C"),"ü","")</f>
        <v>#REF!</v>
      </c>
      <c r="M77" s="68" t="e">
        <f>IF(AND('PARTICIPANT NAME LIST'!$G77=7,'PARTICIPANT NAME LIST'!#REF!="E"),"ü","")</f>
        <v>#REF!</v>
      </c>
      <c r="N77" s="68" t="e">
        <f>IF(AND('PARTICIPANT NAME LIST'!$G77=8,'PARTICIPANT NAME LIST'!#REF!="E"),"ü","")</f>
        <v>#REF!</v>
      </c>
      <c r="O77" s="68" t="e">
        <f>IF(AND('PARTICIPANT NAME LIST'!$G77=9,'PARTICIPANT NAME LIST'!#REF!="E"),"ü","")</f>
        <v>#REF!</v>
      </c>
      <c r="P77" s="68" t="e">
        <f>IF(AND('PARTICIPANT NAME LIST'!$G77=10,'PARTICIPANT NAME LIST'!#REF!="E"),"ü","")</f>
        <v>#REF!</v>
      </c>
      <c r="Q77" s="68" t="e">
        <f>IF(AND('PARTICIPANT NAME LIST'!$G77=11,'PARTICIPANT NAME LIST'!#REF!="E"),"ü","")</f>
        <v>#REF!</v>
      </c>
      <c r="R77" s="68" t="e">
        <f>IF(AND('PARTICIPANT NAME LIST'!$G77=12,'PARTICIPANT NAME LIST'!#REF!="E"),"ü","")</f>
        <v>#REF!</v>
      </c>
      <c r="S77" s="68" t="e">
        <f>IF(AND('PARTICIPANT NAME LIST'!$G77=7,'PARTICIPANT NAME LIST'!#REF!="M"),"ü","")</f>
        <v>#REF!</v>
      </c>
      <c r="T77" s="68" t="e">
        <f>IF(AND('PARTICIPANT NAME LIST'!$G77=8,'PARTICIPANT NAME LIST'!#REF!="M"),"ü","")</f>
        <v>#REF!</v>
      </c>
      <c r="U77" s="68" t="e">
        <f>IF(AND('PARTICIPANT NAME LIST'!$G77=9,'PARTICIPANT NAME LIST'!#REF!="M"),"ü","")</f>
        <v>#REF!</v>
      </c>
      <c r="V77" s="68" t="e">
        <f>IF(AND('PARTICIPANT NAME LIST'!$G77=10,'PARTICIPANT NAME LIST'!#REF!="M"),"ü","")</f>
        <v>#REF!</v>
      </c>
      <c r="W77" s="68" t="e">
        <f>IF(AND('PARTICIPANT NAME LIST'!$G77=11,'PARTICIPANT NAME LIST'!#REF!="M"),"ü","")</f>
        <v>#REF!</v>
      </c>
      <c r="X77" s="68" t="e">
        <f>IF(AND('PARTICIPANT NAME LIST'!$G77=12,'PARTICIPANT NAME LIST'!#REF!="M"),"ü","")</f>
        <v>#REF!</v>
      </c>
      <c r="Y77" s="52"/>
      <c r="Z77" s="52"/>
      <c r="AA77" s="52"/>
    </row>
    <row r="78" spans="1:27" ht="20.25" customHeight="1">
      <c r="A78" s="63" t="str">
        <f>IF(OR(ISBLANK('PARTICIPANT NAME LIST'!$B78),'PARTICIPANT NAME LIST'!$G78=3,'PARTICIPANT NAME LIST'!$G78=4,'PARTICIPANT NAME LIST'!$G78=5,'PARTICIPANT NAME LIST'!$G78=6),"",COUNTA('PARTICIPANT NAME LIST'!$B$9:$B78)-COUNTIFS('PARTICIPANT NAME LIST'!$G$9:$G78,"&gt;=3",'PARTICIPANT NAME LIST'!$G$9:$G78,"&lt;=6"))</f>
        <v/>
      </c>
      <c r="B78" s="64" t="str">
        <f>IF(OR(ISBLANK('PARTICIPANT NAME LIST'!$B78),'PARTICIPANT NAME LIST'!$G78=3,'PARTICIPANT NAME LIST'!$G78=4,'PARTICIPANT NAME LIST'!$G78=5,'PARTICIPANT NAME LIST'!$G78=6),"",UPPER('PARTICIPANT NAME LIST'!$B78))</f>
        <v/>
      </c>
      <c r="C78" s="55"/>
      <c r="D78" s="65"/>
      <c r="E78" s="66" t="str">
        <f>IF(OR(ISBLANK('PARTICIPANT NAME LIST'!$B78),'PARTICIPANT NAME LIST'!$G78=3,'PARTICIPANT NAME LIST'!$G78=4,'PARTICIPANT NAME LIST'!$G78=5,'PARTICIPANT NAME LIST'!$G78=6),"",'PARTICIPANT NAME LIST'!$F78)</f>
        <v/>
      </c>
      <c r="F78" s="67" t="str">
        <f>IF(OR(ISBLANK('PARTICIPANT NAME LIST'!$B78),'PARTICIPANT NAME LIST'!$G78=3,'PARTICIPANT NAME LIST'!$G78=4,'PARTICIPANT NAME LIST'!$G78=5,'PARTICIPANT NAME LIST'!$G78=6),"",UPPER('PARTICIPANT NAME LIST'!$H78))</f>
        <v/>
      </c>
      <c r="G78" s="68" t="e">
        <f>IF(AND('PARTICIPANT NAME LIST'!$G78=7,'PARTICIPANT NAME LIST'!#REF!="C"),"ü","")</f>
        <v>#REF!</v>
      </c>
      <c r="H78" s="68" t="e">
        <f>IF(AND('PARTICIPANT NAME LIST'!$G78=8,'PARTICIPANT NAME LIST'!#REF!="C"),"ü","")</f>
        <v>#REF!</v>
      </c>
      <c r="I78" s="68" t="e">
        <f>IF(AND('PARTICIPANT NAME LIST'!$G78=9,'PARTICIPANT NAME LIST'!#REF!="C"),"ü","")</f>
        <v>#REF!</v>
      </c>
      <c r="J78" s="68" t="e">
        <f>IF(AND('PARTICIPANT NAME LIST'!$G78=10,'PARTICIPANT NAME LIST'!#REF!="C"),"ü","")</f>
        <v>#REF!</v>
      </c>
      <c r="K78" s="68" t="e">
        <f>IF(AND('PARTICIPANT NAME LIST'!$G78=11,'PARTICIPANT NAME LIST'!#REF!="C"),"ü","")</f>
        <v>#REF!</v>
      </c>
      <c r="L78" s="68" t="e">
        <f>IF(AND('PARTICIPANT NAME LIST'!$G78=12,'PARTICIPANT NAME LIST'!#REF!="C"),"ü","")</f>
        <v>#REF!</v>
      </c>
      <c r="M78" s="68" t="e">
        <f>IF(AND('PARTICIPANT NAME LIST'!$G78=7,'PARTICIPANT NAME LIST'!#REF!="E"),"ü","")</f>
        <v>#REF!</v>
      </c>
      <c r="N78" s="68" t="e">
        <f>IF(AND('PARTICIPANT NAME LIST'!$G78=8,'PARTICIPANT NAME LIST'!#REF!="E"),"ü","")</f>
        <v>#REF!</v>
      </c>
      <c r="O78" s="68" t="e">
        <f>IF(AND('PARTICIPANT NAME LIST'!$G78=9,'PARTICIPANT NAME LIST'!#REF!="E"),"ü","")</f>
        <v>#REF!</v>
      </c>
      <c r="P78" s="68" t="e">
        <f>IF(AND('PARTICIPANT NAME LIST'!$G78=10,'PARTICIPANT NAME LIST'!#REF!="E"),"ü","")</f>
        <v>#REF!</v>
      </c>
      <c r="Q78" s="68" t="e">
        <f>IF(AND('PARTICIPANT NAME LIST'!$G78=11,'PARTICIPANT NAME LIST'!#REF!="E"),"ü","")</f>
        <v>#REF!</v>
      </c>
      <c r="R78" s="68" t="e">
        <f>IF(AND('PARTICIPANT NAME LIST'!$G78=12,'PARTICIPANT NAME LIST'!#REF!="E"),"ü","")</f>
        <v>#REF!</v>
      </c>
      <c r="S78" s="68" t="e">
        <f>IF(AND('PARTICIPANT NAME LIST'!$G78=7,'PARTICIPANT NAME LIST'!#REF!="M"),"ü","")</f>
        <v>#REF!</v>
      </c>
      <c r="T78" s="68" t="e">
        <f>IF(AND('PARTICIPANT NAME LIST'!$G78=8,'PARTICIPANT NAME LIST'!#REF!="M"),"ü","")</f>
        <v>#REF!</v>
      </c>
      <c r="U78" s="68" t="e">
        <f>IF(AND('PARTICIPANT NAME LIST'!$G78=9,'PARTICIPANT NAME LIST'!#REF!="M"),"ü","")</f>
        <v>#REF!</v>
      </c>
      <c r="V78" s="68" t="e">
        <f>IF(AND('PARTICIPANT NAME LIST'!$G78=10,'PARTICIPANT NAME LIST'!#REF!="M"),"ü","")</f>
        <v>#REF!</v>
      </c>
      <c r="W78" s="68" t="e">
        <f>IF(AND('PARTICIPANT NAME LIST'!$G78=11,'PARTICIPANT NAME LIST'!#REF!="M"),"ü","")</f>
        <v>#REF!</v>
      </c>
      <c r="X78" s="68" t="e">
        <f>IF(AND('PARTICIPANT NAME LIST'!$G78=12,'PARTICIPANT NAME LIST'!#REF!="M"),"ü","")</f>
        <v>#REF!</v>
      </c>
      <c r="Y78" s="52"/>
      <c r="Z78" s="52"/>
      <c r="AA78" s="52"/>
    </row>
    <row r="79" spans="1:27" ht="20.25" customHeight="1">
      <c r="A79" s="63" t="str">
        <f>IF(OR(ISBLANK('PARTICIPANT NAME LIST'!$B79),'PARTICIPANT NAME LIST'!$G79=3,'PARTICIPANT NAME LIST'!$G79=4,'PARTICIPANT NAME LIST'!$G79=5,'PARTICIPANT NAME LIST'!$G79=6),"",COUNTA('PARTICIPANT NAME LIST'!$B$9:$B79)-COUNTIFS('PARTICIPANT NAME LIST'!$G$9:$G79,"&gt;=3",'PARTICIPANT NAME LIST'!$G$9:$G79,"&lt;=6"))</f>
        <v/>
      </c>
      <c r="B79" s="64" t="str">
        <f>IF(OR(ISBLANK('PARTICIPANT NAME LIST'!$B79),'PARTICIPANT NAME LIST'!$G79=3,'PARTICIPANT NAME LIST'!$G79=4,'PARTICIPANT NAME LIST'!$G79=5,'PARTICIPANT NAME LIST'!$G79=6),"",UPPER('PARTICIPANT NAME LIST'!$B79))</f>
        <v/>
      </c>
      <c r="C79" s="55"/>
      <c r="D79" s="65"/>
      <c r="E79" s="66" t="str">
        <f>IF(OR(ISBLANK('PARTICIPANT NAME LIST'!$B79),'PARTICIPANT NAME LIST'!$G79=3,'PARTICIPANT NAME LIST'!$G79=4,'PARTICIPANT NAME LIST'!$G79=5,'PARTICIPANT NAME LIST'!$G79=6),"",'PARTICIPANT NAME LIST'!$F79)</f>
        <v/>
      </c>
      <c r="F79" s="67" t="str">
        <f>IF(OR(ISBLANK('PARTICIPANT NAME LIST'!$B79),'PARTICIPANT NAME LIST'!$G79=3,'PARTICIPANT NAME LIST'!$G79=4,'PARTICIPANT NAME LIST'!$G79=5,'PARTICIPANT NAME LIST'!$G79=6),"",UPPER('PARTICIPANT NAME LIST'!$H79))</f>
        <v/>
      </c>
      <c r="G79" s="68" t="e">
        <f>IF(AND('PARTICIPANT NAME LIST'!$G79=7,'PARTICIPANT NAME LIST'!#REF!="C"),"ü","")</f>
        <v>#REF!</v>
      </c>
      <c r="H79" s="68" t="e">
        <f>IF(AND('PARTICIPANT NAME LIST'!$G79=8,'PARTICIPANT NAME LIST'!#REF!="C"),"ü","")</f>
        <v>#REF!</v>
      </c>
      <c r="I79" s="68" t="e">
        <f>IF(AND('PARTICIPANT NAME LIST'!$G79=9,'PARTICIPANT NAME LIST'!#REF!="C"),"ü","")</f>
        <v>#REF!</v>
      </c>
      <c r="J79" s="68" t="e">
        <f>IF(AND('PARTICIPANT NAME LIST'!$G79=10,'PARTICIPANT NAME LIST'!#REF!="C"),"ü","")</f>
        <v>#REF!</v>
      </c>
      <c r="K79" s="68" t="e">
        <f>IF(AND('PARTICIPANT NAME LIST'!$G79=11,'PARTICIPANT NAME LIST'!#REF!="C"),"ü","")</f>
        <v>#REF!</v>
      </c>
      <c r="L79" s="68" t="e">
        <f>IF(AND('PARTICIPANT NAME LIST'!$G79=12,'PARTICIPANT NAME LIST'!#REF!="C"),"ü","")</f>
        <v>#REF!</v>
      </c>
      <c r="M79" s="68" t="e">
        <f>IF(AND('PARTICIPANT NAME LIST'!$G79=7,'PARTICIPANT NAME LIST'!#REF!="E"),"ü","")</f>
        <v>#REF!</v>
      </c>
      <c r="N79" s="68" t="e">
        <f>IF(AND('PARTICIPANT NAME LIST'!$G79=8,'PARTICIPANT NAME LIST'!#REF!="E"),"ü","")</f>
        <v>#REF!</v>
      </c>
      <c r="O79" s="68" t="e">
        <f>IF(AND('PARTICIPANT NAME LIST'!$G79=9,'PARTICIPANT NAME LIST'!#REF!="E"),"ü","")</f>
        <v>#REF!</v>
      </c>
      <c r="P79" s="68" t="e">
        <f>IF(AND('PARTICIPANT NAME LIST'!$G79=10,'PARTICIPANT NAME LIST'!#REF!="E"),"ü","")</f>
        <v>#REF!</v>
      </c>
      <c r="Q79" s="68" t="e">
        <f>IF(AND('PARTICIPANT NAME LIST'!$G79=11,'PARTICIPANT NAME LIST'!#REF!="E"),"ü","")</f>
        <v>#REF!</v>
      </c>
      <c r="R79" s="68" t="e">
        <f>IF(AND('PARTICIPANT NAME LIST'!$G79=12,'PARTICIPANT NAME LIST'!#REF!="E"),"ü","")</f>
        <v>#REF!</v>
      </c>
      <c r="S79" s="68" t="e">
        <f>IF(AND('PARTICIPANT NAME LIST'!$G79=7,'PARTICIPANT NAME LIST'!#REF!="M"),"ü","")</f>
        <v>#REF!</v>
      </c>
      <c r="T79" s="68" t="e">
        <f>IF(AND('PARTICIPANT NAME LIST'!$G79=8,'PARTICIPANT NAME LIST'!#REF!="M"),"ü","")</f>
        <v>#REF!</v>
      </c>
      <c r="U79" s="68" t="e">
        <f>IF(AND('PARTICIPANT NAME LIST'!$G79=9,'PARTICIPANT NAME LIST'!#REF!="M"),"ü","")</f>
        <v>#REF!</v>
      </c>
      <c r="V79" s="68" t="e">
        <f>IF(AND('PARTICIPANT NAME LIST'!$G79=10,'PARTICIPANT NAME LIST'!#REF!="M"),"ü","")</f>
        <v>#REF!</v>
      </c>
      <c r="W79" s="68" t="e">
        <f>IF(AND('PARTICIPANT NAME LIST'!$G79=11,'PARTICIPANT NAME LIST'!#REF!="M"),"ü","")</f>
        <v>#REF!</v>
      </c>
      <c r="X79" s="68" t="e">
        <f>IF(AND('PARTICIPANT NAME LIST'!$G79=12,'PARTICIPANT NAME LIST'!#REF!="M"),"ü","")</f>
        <v>#REF!</v>
      </c>
      <c r="Y79" s="52"/>
      <c r="Z79" s="52"/>
      <c r="AA79" s="52"/>
    </row>
    <row r="80" spans="1:27" ht="20.25" customHeight="1">
      <c r="A80" s="63" t="str">
        <f>IF(OR(ISBLANK('PARTICIPANT NAME LIST'!$B80),'PARTICIPANT NAME LIST'!$G80=3,'PARTICIPANT NAME LIST'!$G80=4,'PARTICIPANT NAME LIST'!$G80=5,'PARTICIPANT NAME LIST'!$G80=6),"",COUNTA('PARTICIPANT NAME LIST'!$B$9:$B80)-COUNTIFS('PARTICIPANT NAME LIST'!$G$9:$G80,"&gt;=3",'PARTICIPANT NAME LIST'!$G$9:$G80,"&lt;=6"))</f>
        <v/>
      </c>
      <c r="B80" s="64" t="str">
        <f>IF(OR(ISBLANK('PARTICIPANT NAME LIST'!$B80),'PARTICIPANT NAME LIST'!$G80=3,'PARTICIPANT NAME LIST'!$G80=4,'PARTICIPANT NAME LIST'!$G80=5,'PARTICIPANT NAME LIST'!$G80=6),"",UPPER('PARTICIPANT NAME LIST'!$B80))</f>
        <v/>
      </c>
      <c r="C80" s="55"/>
      <c r="D80" s="65"/>
      <c r="E80" s="66" t="str">
        <f>IF(OR(ISBLANK('PARTICIPANT NAME LIST'!$B80),'PARTICIPANT NAME LIST'!$G80=3,'PARTICIPANT NAME LIST'!$G80=4,'PARTICIPANT NAME LIST'!$G80=5,'PARTICIPANT NAME LIST'!$G80=6),"",'PARTICIPANT NAME LIST'!$F80)</f>
        <v/>
      </c>
      <c r="F80" s="67" t="str">
        <f>IF(OR(ISBLANK('PARTICIPANT NAME LIST'!$B80),'PARTICIPANT NAME LIST'!$G80=3,'PARTICIPANT NAME LIST'!$G80=4,'PARTICIPANT NAME LIST'!$G80=5,'PARTICIPANT NAME LIST'!$G80=6),"",UPPER('PARTICIPANT NAME LIST'!$H80))</f>
        <v/>
      </c>
      <c r="G80" s="68" t="e">
        <f>IF(AND('PARTICIPANT NAME LIST'!$G80=7,'PARTICIPANT NAME LIST'!#REF!="C"),"ü","")</f>
        <v>#REF!</v>
      </c>
      <c r="H80" s="68" t="e">
        <f>IF(AND('PARTICIPANT NAME LIST'!$G80=8,'PARTICIPANT NAME LIST'!#REF!="C"),"ü","")</f>
        <v>#REF!</v>
      </c>
      <c r="I80" s="68" t="e">
        <f>IF(AND('PARTICIPANT NAME LIST'!$G80=9,'PARTICIPANT NAME LIST'!#REF!="C"),"ü","")</f>
        <v>#REF!</v>
      </c>
      <c r="J80" s="68" t="e">
        <f>IF(AND('PARTICIPANT NAME LIST'!$G80=10,'PARTICIPANT NAME LIST'!#REF!="C"),"ü","")</f>
        <v>#REF!</v>
      </c>
      <c r="K80" s="68" t="e">
        <f>IF(AND('PARTICIPANT NAME LIST'!$G80=11,'PARTICIPANT NAME LIST'!#REF!="C"),"ü","")</f>
        <v>#REF!</v>
      </c>
      <c r="L80" s="68" t="e">
        <f>IF(AND('PARTICIPANT NAME LIST'!$G80=12,'PARTICIPANT NAME LIST'!#REF!="C"),"ü","")</f>
        <v>#REF!</v>
      </c>
      <c r="M80" s="68" t="e">
        <f>IF(AND('PARTICIPANT NAME LIST'!$G80=7,'PARTICIPANT NAME LIST'!#REF!="E"),"ü","")</f>
        <v>#REF!</v>
      </c>
      <c r="N80" s="68" t="e">
        <f>IF(AND('PARTICIPANT NAME LIST'!$G80=8,'PARTICIPANT NAME LIST'!#REF!="E"),"ü","")</f>
        <v>#REF!</v>
      </c>
      <c r="O80" s="68" t="e">
        <f>IF(AND('PARTICIPANT NAME LIST'!$G80=9,'PARTICIPANT NAME LIST'!#REF!="E"),"ü","")</f>
        <v>#REF!</v>
      </c>
      <c r="P80" s="68" t="e">
        <f>IF(AND('PARTICIPANT NAME LIST'!$G80=10,'PARTICIPANT NAME LIST'!#REF!="E"),"ü","")</f>
        <v>#REF!</v>
      </c>
      <c r="Q80" s="68" t="e">
        <f>IF(AND('PARTICIPANT NAME LIST'!$G80=11,'PARTICIPANT NAME LIST'!#REF!="E"),"ü","")</f>
        <v>#REF!</v>
      </c>
      <c r="R80" s="68" t="e">
        <f>IF(AND('PARTICIPANT NAME LIST'!$G80=12,'PARTICIPANT NAME LIST'!#REF!="E"),"ü","")</f>
        <v>#REF!</v>
      </c>
      <c r="S80" s="68" t="e">
        <f>IF(AND('PARTICIPANT NAME LIST'!$G80=7,'PARTICIPANT NAME LIST'!#REF!="M"),"ü","")</f>
        <v>#REF!</v>
      </c>
      <c r="T80" s="68" t="e">
        <f>IF(AND('PARTICIPANT NAME LIST'!$G80=8,'PARTICIPANT NAME LIST'!#REF!="M"),"ü","")</f>
        <v>#REF!</v>
      </c>
      <c r="U80" s="68" t="e">
        <f>IF(AND('PARTICIPANT NAME LIST'!$G80=9,'PARTICIPANT NAME LIST'!#REF!="M"),"ü","")</f>
        <v>#REF!</v>
      </c>
      <c r="V80" s="68" t="e">
        <f>IF(AND('PARTICIPANT NAME LIST'!$G80=10,'PARTICIPANT NAME LIST'!#REF!="M"),"ü","")</f>
        <v>#REF!</v>
      </c>
      <c r="W80" s="68" t="e">
        <f>IF(AND('PARTICIPANT NAME LIST'!$G80=11,'PARTICIPANT NAME LIST'!#REF!="M"),"ü","")</f>
        <v>#REF!</v>
      </c>
      <c r="X80" s="68" t="e">
        <f>IF(AND('PARTICIPANT NAME LIST'!$G80=12,'PARTICIPANT NAME LIST'!#REF!="M"),"ü","")</f>
        <v>#REF!</v>
      </c>
      <c r="Y80" s="52"/>
      <c r="Z80" s="52"/>
      <c r="AA80" s="52"/>
    </row>
    <row r="81" spans="1:27" ht="20.25" customHeight="1">
      <c r="A81" s="63" t="str">
        <f>IF(OR(ISBLANK('PARTICIPANT NAME LIST'!$B81),'PARTICIPANT NAME LIST'!$G81=3,'PARTICIPANT NAME LIST'!$G81=4,'PARTICIPANT NAME LIST'!$G81=5,'PARTICIPANT NAME LIST'!$G81=6),"",COUNTA('PARTICIPANT NAME LIST'!$B$9:$B81)-COUNTIFS('PARTICIPANT NAME LIST'!$G$9:$G81,"&gt;=3",'PARTICIPANT NAME LIST'!$G$9:$G81,"&lt;=6"))</f>
        <v/>
      </c>
      <c r="B81" s="64" t="str">
        <f>IF(OR(ISBLANK('PARTICIPANT NAME LIST'!$B81),'PARTICIPANT NAME LIST'!$G81=3,'PARTICIPANT NAME LIST'!$G81=4,'PARTICIPANT NAME LIST'!$G81=5,'PARTICIPANT NAME LIST'!$G81=6),"",UPPER('PARTICIPANT NAME LIST'!$B81))</f>
        <v/>
      </c>
      <c r="C81" s="55"/>
      <c r="D81" s="65"/>
      <c r="E81" s="66" t="str">
        <f>IF(OR(ISBLANK('PARTICIPANT NAME LIST'!$B81),'PARTICIPANT NAME LIST'!$G81=3,'PARTICIPANT NAME LIST'!$G81=4,'PARTICIPANT NAME LIST'!$G81=5,'PARTICIPANT NAME LIST'!$G81=6),"",'PARTICIPANT NAME LIST'!$F81)</f>
        <v/>
      </c>
      <c r="F81" s="67" t="str">
        <f>IF(OR(ISBLANK('PARTICIPANT NAME LIST'!$B81),'PARTICIPANT NAME LIST'!$G81=3,'PARTICIPANT NAME LIST'!$G81=4,'PARTICIPANT NAME LIST'!$G81=5,'PARTICIPANT NAME LIST'!$G81=6),"",UPPER('PARTICIPANT NAME LIST'!$H81))</f>
        <v/>
      </c>
      <c r="G81" s="68" t="e">
        <f>IF(AND('PARTICIPANT NAME LIST'!$G81=7,'PARTICIPANT NAME LIST'!#REF!="C"),"ü","")</f>
        <v>#REF!</v>
      </c>
      <c r="H81" s="68" t="e">
        <f>IF(AND('PARTICIPANT NAME LIST'!$G81=8,'PARTICIPANT NAME LIST'!#REF!="C"),"ü","")</f>
        <v>#REF!</v>
      </c>
      <c r="I81" s="68" t="e">
        <f>IF(AND('PARTICIPANT NAME LIST'!$G81=9,'PARTICIPANT NAME LIST'!#REF!="C"),"ü","")</f>
        <v>#REF!</v>
      </c>
      <c r="J81" s="68" t="e">
        <f>IF(AND('PARTICIPANT NAME LIST'!$G81=10,'PARTICIPANT NAME LIST'!#REF!="C"),"ü","")</f>
        <v>#REF!</v>
      </c>
      <c r="K81" s="68" t="e">
        <f>IF(AND('PARTICIPANT NAME LIST'!$G81=11,'PARTICIPANT NAME LIST'!#REF!="C"),"ü","")</f>
        <v>#REF!</v>
      </c>
      <c r="L81" s="68" t="e">
        <f>IF(AND('PARTICIPANT NAME LIST'!$G81=12,'PARTICIPANT NAME LIST'!#REF!="C"),"ü","")</f>
        <v>#REF!</v>
      </c>
      <c r="M81" s="68" t="e">
        <f>IF(AND('PARTICIPANT NAME LIST'!$G81=7,'PARTICIPANT NAME LIST'!#REF!="E"),"ü","")</f>
        <v>#REF!</v>
      </c>
      <c r="N81" s="68" t="e">
        <f>IF(AND('PARTICIPANT NAME LIST'!$G81=8,'PARTICIPANT NAME LIST'!#REF!="E"),"ü","")</f>
        <v>#REF!</v>
      </c>
      <c r="O81" s="68" t="e">
        <f>IF(AND('PARTICIPANT NAME LIST'!$G81=9,'PARTICIPANT NAME LIST'!#REF!="E"),"ü","")</f>
        <v>#REF!</v>
      </c>
      <c r="P81" s="68" t="e">
        <f>IF(AND('PARTICIPANT NAME LIST'!$G81=10,'PARTICIPANT NAME LIST'!#REF!="E"),"ü","")</f>
        <v>#REF!</v>
      </c>
      <c r="Q81" s="68" t="e">
        <f>IF(AND('PARTICIPANT NAME LIST'!$G81=11,'PARTICIPANT NAME LIST'!#REF!="E"),"ü","")</f>
        <v>#REF!</v>
      </c>
      <c r="R81" s="68" t="e">
        <f>IF(AND('PARTICIPANT NAME LIST'!$G81=12,'PARTICIPANT NAME LIST'!#REF!="E"),"ü","")</f>
        <v>#REF!</v>
      </c>
      <c r="S81" s="68" t="e">
        <f>IF(AND('PARTICIPANT NAME LIST'!$G81=7,'PARTICIPANT NAME LIST'!#REF!="M"),"ü","")</f>
        <v>#REF!</v>
      </c>
      <c r="T81" s="68" t="e">
        <f>IF(AND('PARTICIPANT NAME LIST'!$G81=8,'PARTICIPANT NAME LIST'!#REF!="M"),"ü","")</f>
        <v>#REF!</v>
      </c>
      <c r="U81" s="68" t="e">
        <f>IF(AND('PARTICIPANT NAME LIST'!$G81=9,'PARTICIPANT NAME LIST'!#REF!="M"),"ü","")</f>
        <v>#REF!</v>
      </c>
      <c r="V81" s="68" t="e">
        <f>IF(AND('PARTICIPANT NAME LIST'!$G81=10,'PARTICIPANT NAME LIST'!#REF!="M"),"ü","")</f>
        <v>#REF!</v>
      </c>
      <c r="W81" s="68" t="e">
        <f>IF(AND('PARTICIPANT NAME LIST'!$G81=11,'PARTICIPANT NAME LIST'!#REF!="M"),"ü","")</f>
        <v>#REF!</v>
      </c>
      <c r="X81" s="68" t="e">
        <f>IF(AND('PARTICIPANT NAME LIST'!$G81=12,'PARTICIPANT NAME LIST'!#REF!="M"),"ü","")</f>
        <v>#REF!</v>
      </c>
      <c r="Y81" s="52"/>
      <c r="Z81" s="52"/>
      <c r="AA81" s="52"/>
    </row>
    <row r="82" spans="1:27" ht="20.25" customHeight="1">
      <c r="A82" s="63" t="str">
        <f>IF(OR(ISBLANK('PARTICIPANT NAME LIST'!$B82),'PARTICIPANT NAME LIST'!$G82=3,'PARTICIPANT NAME LIST'!$G82=4,'PARTICIPANT NAME LIST'!$G82=5,'PARTICIPANT NAME LIST'!$G82=6),"",COUNTA('PARTICIPANT NAME LIST'!$B$9:$B82)-COUNTIFS('PARTICIPANT NAME LIST'!$G$9:$G82,"&gt;=3",'PARTICIPANT NAME LIST'!$G$9:$G82,"&lt;=6"))</f>
        <v/>
      </c>
      <c r="B82" s="64" t="str">
        <f>IF(OR(ISBLANK('PARTICIPANT NAME LIST'!$B82),'PARTICIPANT NAME LIST'!$G82=3,'PARTICIPANT NAME LIST'!$G82=4,'PARTICIPANT NAME LIST'!$G82=5,'PARTICIPANT NAME LIST'!$G82=6),"",UPPER('PARTICIPANT NAME LIST'!$B82))</f>
        <v/>
      </c>
      <c r="C82" s="55"/>
      <c r="D82" s="65"/>
      <c r="E82" s="66" t="str">
        <f>IF(OR(ISBLANK('PARTICIPANT NAME LIST'!$B82),'PARTICIPANT NAME LIST'!$G82=3,'PARTICIPANT NAME LIST'!$G82=4,'PARTICIPANT NAME LIST'!$G82=5,'PARTICIPANT NAME LIST'!$G82=6),"",'PARTICIPANT NAME LIST'!$F82)</f>
        <v/>
      </c>
      <c r="F82" s="67" t="str">
        <f>IF(OR(ISBLANK('PARTICIPANT NAME LIST'!$B82),'PARTICIPANT NAME LIST'!$G82=3,'PARTICIPANT NAME LIST'!$G82=4,'PARTICIPANT NAME LIST'!$G82=5,'PARTICIPANT NAME LIST'!$G82=6),"",UPPER('PARTICIPANT NAME LIST'!$H82))</f>
        <v/>
      </c>
      <c r="G82" s="68" t="e">
        <f>IF(AND('PARTICIPANT NAME LIST'!$G82=7,'PARTICIPANT NAME LIST'!#REF!="C"),"ü","")</f>
        <v>#REF!</v>
      </c>
      <c r="H82" s="68" t="e">
        <f>IF(AND('PARTICIPANT NAME LIST'!$G82=8,'PARTICIPANT NAME LIST'!#REF!="C"),"ü","")</f>
        <v>#REF!</v>
      </c>
      <c r="I82" s="68" t="e">
        <f>IF(AND('PARTICIPANT NAME LIST'!$G82=9,'PARTICIPANT NAME LIST'!#REF!="C"),"ü","")</f>
        <v>#REF!</v>
      </c>
      <c r="J82" s="68" t="e">
        <f>IF(AND('PARTICIPANT NAME LIST'!$G82=10,'PARTICIPANT NAME LIST'!#REF!="C"),"ü","")</f>
        <v>#REF!</v>
      </c>
      <c r="K82" s="68" t="e">
        <f>IF(AND('PARTICIPANT NAME LIST'!$G82=11,'PARTICIPANT NAME LIST'!#REF!="C"),"ü","")</f>
        <v>#REF!</v>
      </c>
      <c r="L82" s="68" t="e">
        <f>IF(AND('PARTICIPANT NAME LIST'!$G82=12,'PARTICIPANT NAME LIST'!#REF!="C"),"ü","")</f>
        <v>#REF!</v>
      </c>
      <c r="M82" s="68" t="e">
        <f>IF(AND('PARTICIPANT NAME LIST'!$G82=7,'PARTICIPANT NAME LIST'!#REF!="E"),"ü","")</f>
        <v>#REF!</v>
      </c>
      <c r="N82" s="68" t="e">
        <f>IF(AND('PARTICIPANT NAME LIST'!$G82=8,'PARTICIPANT NAME LIST'!#REF!="E"),"ü","")</f>
        <v>#REF!</v>
      </c>
      <c r="O82" s="68" t="e">
        <f>IF(AND('PARTICIPANT NAME LIST'!$G82=9,'PARTICIPANT NAME LIST'!#REF!="E"),"ü","")</f>
        <v>#REF!</v>
      </c>
      <c r="P82" s="68" t="e">
        <f>IF(AND('PARTICIPANT NAME LIST'!$G82=10,'PARTICIPANT NAME LIST'!#REF!="E"),"ü","")</f>
        <v>#REF!</v>
      </c>
      <c r="Q82" s="68" t="e">
        <f>IF(AND('PARTICIPANT NAME LIST'!$G82=11,'PARTICIPANT NAME LIST'!#REF!="E"),"ü","")</f>
        <v>#REF!</v>
      </c>
      <c r="R82" s="68" t="e">
        <f>IF(AND('PARTICIPANT NAME LIST'!$G82=12,'PARTICIPANT NAME LIST'!#REF!="E"),"ü","")</f>
        <v>#REF!</v>
      </c>
      <c r="S82" s="68" t="e">
        <f>IF(AND('PARTICIPANT NAME LIST'!$G82=7,'PARTICIPANT NAME LIST'!#REF!="M"),"ü","")</f>
        <v>#REF!</v>
      </c>
      <c r="T82" s="68" t="e">
        <f>IF(AND('PARTICIPANT NAME LIST'!$G82=8,'PARTICIPANT NAME LIST'!#REF!="M"),"ü","")</f>
        <v>#REF!</v>
      </c>
      <c r="U82" s="68" t="e">
        <f>IF(AND('PARTICIPANT NAME LIST'!$G82=9,'PARTICIPANT NAME LIST'!#REF!="M"),"ü","")</f>
        <v>#REF!</v>
      </c>
      <c r="V82" s="68" t="e">
        <f>IF(AND('PARTICIPANT NAME LIST'!$G82=10,'PARTICIPANT NAME LIST'!#REF!="M"),"ü","")</f>
        <v>#REF!</v>
      </c>
      <c r="W82" s="68" t="e">
        <f>IF(AND('PARTICIPANT NAME LIST'!$G82=11,'PARTICIPANT NAME LIST'!#REF!="M"),"ü","")</f>
        <v>#REF!</v>
      </c>
      <c r="X82" s="68" t="e">
        <f>IF(AND('PARTICIPANT NAME LIST'!$G82=12,'PARTICIPANT NAME LIST'!#REF!="M"),"ü","")</f>
        <v>#REF!</v>
      </c>
      <c r="Y82" s="52"/>
      <c r="Z82" s="52"/>
      <c r="AA82" s="52"/>
    </row>
    <row r="83" spans="1:27" ht="20.25" customHeight="1">
      <c r="A83" s="63" t="str">
        <f>IF(OR(ISBLANK('PARTICIPANT NAME LIST'!$B83),'PARTICIPANT NAME LIST'!$G83=3,'PARTICIPANT NAME LIST'!$G83=4,'PARTICIPANT NAME LIST'!$G83=5,'PARTICIPANT NAME LIST'!$G83=6),"",COUNTA('PARTICIPANT NAME LIST'!$B$9:$B83)-COUNTIFS('PARTICIPANT NAME LIST'!$G$9:$G83,"&gt;=3",'PARTICIPANT NAME LIST'!$G$9:$G83,"&lt;=6"))</f>
        <v/>
      </c>
      <c r="B83" s="64" t="str">
        <f>IF(OR(ISBLANK('PARTICIPANT NAME LIST'!$B83),'PARTICIPANT NAME LIST'!$G83=3,'PARTICIPANT NAME LIST'!$G83=4,'PARTICIPANT NAME LIST'!$G83=5,'PARTICIPANT NAME LIST'!$G83=6),"",UPPER('PARTICIPANT NAME LIST'!$B83))</f>
        <v/>
      </c>
      <c r="C83" s="55"/>
      <c r="D83" s="65"/>
      <c r="E83" s="66" t="str">
        <f>IF(OR(ISBLANK('PARTICIPANT NAME LIST'!$B83),'PARTICIPANT NAME LIST'!$G83=3,'PARTICIPANT NAME LIST'!$G83=4,'PARTICIPANT NAME LIST'!$G83=5,'PARTICIPANT NAME LIST'!$G83=6),"",'PARTICIPANT NAME LIST'!$F83)</f>
        <v/>
      </c>
      <c r="F83" s="67" t="str">
        <f>IF(OR(ISBLANK('PARTICIPANT NAME LIST'!$B83),'PARTICIPANT NAME LIST'!$G83=3,'PARTICIPANT NAME LIST'!$G83=4,'PARTICIPANT NAME LIST'!$G83=5,'PARTICIPANT NAME LIST'!$G83=6),"",UPPER('PARTICIPANT NAME LIST'!$H83))</f>
        <v/>
      </c>
      <c r="G83" s="68" t="e">
        <f>IF(AND('PARTICIPANT NAME LIST'!$G83=7,'PARTICIPANT NAME LIST'!#REF!="C"),"ü","")</f>
        <v>#REF!</v>
      </c>
      <c r="H83" s="68" t="e">
        <f>IF(AND('PARTICIPANT NAME LIST'!$G83=8,'PARTICIPANT NAME LIST'!#REF!="C"),"ü","")</f>
        <v>#REF!</v>
      </c>
      <c r="I83" s="68" t="e">
        <f>IF(AND('PARTICIPANT NAME LIST'!$G83=9,'PARTICIPANT NAME LIST'!#REF!="C"),"ü","")</f>
        <v>#REF!</v>
      </c>
      <c r="J83" s="68" t="e">
        <f>IF(AND('PARTICIPANT NAME LIST'!$G83=10,'PARTICIPANT NAME LIST'!#REF!="C"),"ü","")</f>
        <v>#REF!</v>
      </c>
      <c r="K83" s="68" t="e">
        <f>IF(AND('PARTICIPANT NAME LIST'!$G83=11,'PARTICIPANT NAME LIST'!#REF!="C"),"ü","")</f>
        <v>#REF!</v>
      </c>
      <c r="L83" s="68" t="e">
        <f>IF(AND('PARTICIPANT NAME LIST'!$G83=12,'PARTICIPANT NAME LIST'!#REF!="C"),"ü","")</f>
        <v>#REF!</v>
      </c>
      <c r="M83" s="68" t="e">
        <f>IF(AND('PARTICIPANT NAME LIST'!$G83=7,'PARTICIPANT NAME LIST'!#REF!="E"),"ü","")</f>
        <v>#REF!</v>
      </c>
      <c r="N83" s="68" t="e">
        <f>IF(AND('PARTICIPANT NAME LIST'!$G83=8,'PARTICIPANT NAME LIST'!#REF!="E"),"ü","")</f>
        <v>#REF!</v>
      </c>
      <c r="O83" s="68" t="e">
        <f>IF(AND('PARTICIPANT NAME LIST'!$G83=9,'PARTICIPANT NAME LIST'!#REF!="E"),"ü","")</f>
        <v>#REF!</v>
      </c>
      <c r="P83" s="68" t="e">
        <f>IF(AND('PARTICIPANT NAME LIST'!$G83=10,'PARTICIPANT NAME LIST'!#REF!="E"),"ü","")</f>
        <v>#REF!</v>
      </c>
      <c r="Q83" s="68" t="e">
        <f>IF(AND('PARTICIPANT NAME LIST'!$G83=11,'PARTICIPANT NAME LIST'!#REF!="E"),"ü","")</f>
        <v>#REF!</v>
      </c>
      <c r="R83" s="68" t="e">
        <f>IF(AND('PARTICIPANT NAME LIST'!$G83=12,'PARTICIPANT NAME LIST'!#REF!="E"),"ü","")</f>
        <v>#REF!</v>
      </c>
      <c r="S83" s="68" t="e">
        <f>IF(AND('PARTICIPANT NAME LIST'!$G83=7,'PARTICIPANT NAME LIST'!#REF!="M"),"ü","")</f>
        <v>#REF!</v>
      </c>
      <c r="T83" s="68" t="e">
        <f>IF(AND('PARTICIPANT NAME LIST'!$G83=8,'PARTICIPANT NAME LIST'!#REF!="M"),"ü","")</f>
        <v>#REF!</v>
      </c>
      <c r="U83" s="68" t="e">
        <f>IF(AND('PARTICIPANT NAME LIST'!$G83=9,'PARTICIPANT NAME LIST'!#REF!="M"),"ü","")</f>
        <v>#REF!</v>
      </c>
      <c r="V83" s="68" t="e">
        <f>IF(AND('PARTICIPANT NAME LIST'!$G83=10,'PARTICIPANT NAME LIST'!#REF!="M"),"ü","")</f>
        <v>#REF!</v>
      </c>
      <c r="W83" s="68" t="e">
        <f>IF(AND('PARTICIPANT NAME LIST'!$G83=11,'PARTICIPANT NAME LIST'!#REF!="M"),"ü","")</f>
        <v>#REF!</v>
      </c>
      <c r="X83" s="68" t="e">
        <f>IF(AND('PARTICIPANT NAME LIST'!$G83=12,'PARTICIPANT NAME LIST'!#REF!="M"),"ü","")</f>
        <v>#REF!</v>
      </c>
      <c r="Y83" s="52"/>
      <c r="Z83" s="52"/>
      <c r="AA83" s="52"/>
    </row>
    <row r="84" spans="1:27" ht="20.25" customHeight="1">
      <c r="A84" s="63" t="str">
        <f>IF(OR(ISBLANK('PARTICIPANT NAME LIST'!$B84),'PARTICIPANT NAME LIST'!$G84=3,'PARTICIPANT NAME LIST'!$G84=4,'PARTICIPANT NAME LIST'!$G84=5,'PARTICIPANT NAME LIST'!$G84=6),"",COUNTA('PARTICIPANT NAME LIST'!$B$9:$B84)-COUNTIFS('PARTICIPANT NAME LIST'!$G$9:$G84,"&gt;=3",'PARTICIPANT NAME LIST'!$G$9:$G84,"&lt;=6"))</f>
        <v/>
      </c>
      <c r="B84" s="64" t="str">
        <f>IF(OR(ISBLANK('PARTICIPANT NAME LIST'!$B84),'PARTICIPANT NAME LIST'!$G84=3,'PARTICIPANT NAME LIST'!$G84=4,'PARTICIPANT NAME LIST'!$G84=5,'PARTICIPANT NAME LIST'!$G84=6),"",UPPER('PARTICIPANT NAME LIST'!$B84))</f>
        <v/>
      </c>
      <c r="C84" s="55"/>
      <c r="D84" s="65"/>
      <c r="E84" s="66" t="str">
        <f>IF(OR(ISBLANK('PARTICIPANT NAME LIST'!$B84),'PARTICIPANT NAME LIST'!$G84=3,'PARTICIPANT NAME LIST'!$G84=4,'PARTICIPANT NAME LIST'!$G84=5,'PARTICIPANT NAME LIST'!$G84=6),"",'PARTICIPANT NAME LIST'!$F84)</f>
        <v/>
      </c>
      <c r="F84" s="67" t="str">
        <f>IF(OR(ISBLANK('PARTICIPANT NAME LIST'!$B84),'PARTICIPANT NAME LIST'!$G84=3,'PARTICIPANT NAME LIST'!$G84=4,'PARTICIPANT NAME LIST'!$G84=5,'PARTICIPANT NAME LIST'!$G84=6),"",UPPER('PARTICIPANT NAME LIST'!$H84))</f>
        <v/>
      </c>
      <c r="G84" s="68" t="e">
        <f>IF(AND('PARTICIPANT NAME LIST'!$G84=7,'PARTICIPANT NAME LIST'!#REF!="C"),"ü","")</f>
        <v>#REF!</v>
      </c>
      <c r="H84" s="68" t="e">
        <f>IF(AND('PARTICIPANT NAME LIST'!$G84=8,'PARTICIPANT NAME LIST'!#REF!="C"),"ü","")</f>
        <v>#REF!</v>
      </c>
      <c r="I84" s="68" t="e">
        <f>IF(AND('PARTICIPANT NAME LIST'!$G84=9,'PARTICIPANT NAME LIST'!#REF!="C"),"ü","")</f>
        <v>#REF!</v>
      </c>
      <c r="J84" s="68" t="e">
        <f>IF(AND('PARTICIPANT NAME LIST'!$G84=10,'PARTICIPANT NAME LIST'!#REF!="C"),"ü","")</f>
        <v>#REF!</v>
      </c>
      <c r="K84" s="68" t="e">
        <f>IF(AND('PARTICIPANT NAME LIST'!$G84=11,'PARTICIPANT NAME LIST'!#REF!="C"),"ü","")</f>
        <v>#REF!</v>
      </c>
      <c r="L84" s="68" t="e">
        <f>IF(AND('PARTICIPANT NAME LIST'!$G84=12,'PARTICIPANT NAME LIST'!#REF!="C"),"ü","")</f>
        <v>#REF!</v>
      </c>
      <c r="M84" s="68" t="e">
        <f>IF(AND('PARTICIPANT NAME LIST'!$G84=7,'PARTICIPANT NAME LIST'!#REF!="E"),"ü","")</f>
        <v>#REF!</v>
      </c>
      <c r="N84" s="68" t="e">
        <f>IF(AND('PARTICIPANT NAME LIST'!$G84=8,'PARTICIPANT NAME LIST'!#REF!="E"),"ü","")</f>
        <v>#REF!</v>
      </c>
      <c r="O84" s="68" t="e">
        <f>IF(AND('PARTICIPANT NAME LIST'!$G84=9,'PARTICIPANT NAME LIST'!#REF!="E"),"ü","")</f>
        <v>#REF!</v>
      </c>
      <c r="P84" s="68" t="e">
        <f>IF(AND('PARTICIPANT NAME LIST'!$G84=10,'PARTICIPANT NAME LIST'!#REF!="E"),"ü","")</f>
        <v>#REF!</v>
      </c>
      <c r="Q84" s="68" t="e">
        <f>IF(AND('PARTICIPANT NAME LIST'!$G84=11,'PARTICIPANT NAME LIST'!#REF!="E"),"ü","")</f>
        <v>#REF!</v>
      </c>
      <c r="R84" s="68" t="e">
        <f>IF(AND('PARTICIPANT NAME LIST'!$G84=12,'PARTICIPANT NAME LIST'!#REF!="E"),"ü","")</f>
        <v>#REF!</v>
      </c>
      <c r="S84" s="68" t="e">
        <f>IF(AND('PARTICIPANT NAME LIST'!$G84=7,'PARTICIPANT NAME LIST'!#REF!="M"),"ü","")</f>
        <v>#REF!</v>
      </c>
      <c r="T84" s="68" t="e">
        <f>IF(AND('PARTICIPANT NAME LIST'!$G84=8,'PARTICIPANT NAME LIST'!#REF!="M"),"ü","")</f>
        <v>#REF!</v>
      </c>
      <c r="U84" s="68" t="e">
        <f>IF(AND('PARTICIPANT NAME LIST'!$G84=9,'PARTICIPANT NAME LIST'!#REF!="M"),"ü","")</f>
        <v>#REF!</v>
      </c>
      <c r="V84" s="68" t="e">
        <f>IF(AND('PARTICIPANT NAME LIST'!$G84=10,'PARTICIPANT NAME LIST'!#REF!="M"),"ü","")</f>
        <v>#REF!</v>
      </c>
      <c r="W84" s="68" t="e">
        <f>IF(AND('PARTICIPANT NAME LIST'!$G84=11,'PARTICIPANT NAME LIST'!#REF!="M"),"ü","")</f>
        <v>#REF!</v>
      </c>
      <c r="X84" s="68" t="e">
        <f>IF(AND('PARTICIPANT NAME LIST'!$G84=12,'PARTICIPANT NAME LIST'!#REF!="M"),"ü","")</f>
        <v>#REF!</v>
      </c>
      <c r="Y84" s="52"/>
      <c r="Z84" s="52"/>
      <c r="AA84" s="52"/>
    </row>
    <row r="85" spans="1:27" ht="20.25" customHeight="1">
      <c r="A85" s="63" t="str">
        <f>IF(OR(ISBLANK('PARTICIPANT NAME LIST'!$B85),'PARTICIPANT NAME LIST'!$G85=3,'PARTICIPANT NAME LIST'!$G85=4,'PARTICIPANT NAME LIST'!$G85=5,'PARTICIPANT NAME LIST'!$G85=6),"",COUNTA('PARTICIPANT NAME LIST'!$B$9:$B85)-COUNTIFS('PARTICIPANT NAME LIST'!$G$9:$G85,"&gt;=3",'PARTICIPANT NAME LIST'!$G$9:$G85,"&lt;=6"))</f>
        <v/>
      </c>
      <c r="B85" s="64" t="str">
        <f>IF(OR(ISBLANK('PARTICIPANT NAME LIST'!$B85),'PARTICIPANT NAME LIST'!$G85=3,'PARTICIPANT NAME LIST'!$G85=4,'PARTICIPANT NAME LIST'!$G85=5,'PARTICIPANT NAME LIST'!$G85=6),"",UPPER('PARTICIPANT NAME LIST'!$B85))</f>
        <v/>
      </c>
      <c r="C85" s="55"/>
      <c r="D85" s="65"/>
      <c r="E85" s="66" t="str">
        <f>IF(OR(ISBLANK('PARTICIPANT NAME LIST'!$B85),'PARTICIPANT NAME LIST'!$G85=3,'PARTICIPANT NAME LIST'!$G85=4,'PARTICIPANT NAME LIST'!$G85=5,'PARTICIPANT NAME LIST'!$G85=6),"",'PARTICIPANT NAME LIST'!$F85)</f>
        <v/>
      </c>
      <c r="F85" s="67" t="str">
        <f>IF(OR(ISBLANK('PARTICIPANT NAME LIST'!$B85),'PARTICIPANT NAME LIST'!$G85=3,'PARTICIPANT NAME LIST'!$G85=4,'PARTICIPANT NAME LIST'!$G85=5,'PARTICIPANT NAME LIST'!$G85=6),"",UPPER('PARTICIPANT NAME LIST'!$H85))</f>
        <v/>
      </c>
      <c r="G85" s="68" t="e">
        <f>IF(AND('PARTICIPANT NAME LIST'!$G85=7,'PARTICIPANT NAME LIST'!#REF!="C"),"ü","")</f>
        <v>#REF!</v>
      </c>
      <c r="H85" s="68" t="e">
        <f>IF(AND('PARTICIPANT NAME LIST'!$G85=8,'PARTICIPANT NAME LIST'!#REF!="C"),"ü","")</f>
        <v>#REF!</v>
      </c>
      <c r="I85" s="68" t="e">
        <f>IF(AND('PARTICIPANT NAME LIST'!$G85=9,'PARTICIPANT NAME LIST'!#REF!="C"),"ü","")</f>
        <v>#REF!</v>
      </c>
      <c r="J85" s="68" t="e">
        <f>IF(AND('PARTICIPANT NAME LIST'!$G85=10,'PARTICIPANT NAME LIST'!#REF!="C"),"ü","")</f>
        <v>#REF!</v>
      </c>
      <c r="K85" s="68" t="e">
        <f>IF(AND('PARTICIPANT NAME LIST'!$G85=11,'PARTICIPANT NAME LIST'!#REF!="C"),"ü","")</f>
        <v>#REF!</v>
      </c>
      <c r="L85" s="68" t="e">
        <f>IF(AND('PARTICIPANT NAME LIST'!$G85=12,'PARTICIPANT NAME LIST'!#REF!="C"),"ü","")</f>
        <v>#REF!</v>
      </c>
      <c r="M85" s="68" t="e">
        <f>IF(AND('PARTICIPANT NAME LIST'!$G85=7,'PARTICIPANT NAME LIST'!#REF!="E"),"ü","")</f>
        <v>#REF!</v>
      </c>
      <c r="N85" s="68" t="e">
        <f>IF(AND('PARTICIPANT NAME LIST'!$G85=8,'PARTICIPANT NAME LIST'!#REF!="E"),"ü","")</f>
        <v>#REF!</v>
      </c>
      <c r="O85" s="68" t="e">
        <f>IF(AND('PARTICIPANT NAME LIST'!$G85=9,'PARTICIPANT NAME LIST'!#REF!="E"),"ü","")</f>
        <v>#REF!</v>
      </c>
      <c r="P85" s="68" t="e">
        <f>IF(AND('PARTICIPANT NAME LIST'!$G85=10,'PARTICIPANT NAME LIST'!#REF!="E"),"ü","")</f>
        <v>#REF!</v>
      </c>
      <c r="Q85" s="68" t="e">
        <f>IF(AND('PARTICIPANT NAME LIST'!$G85=11,'PARTICIPANT NAME LIST'!#REF!="E"),"ü","")</f>
        <v>#REF!</v>
      </c>
      <c r="R85" s="68" t="e">
        <f>IF(AND('PARTICIPANT NAME LIST'!$G85=12,'PARTICIPANT NAME LIST'!#REF!="E"),"ü","")</f>
        <v>#REF!</v>
      </c>
      <c r="S85" s="68" t="e">
        <f>IF(AND('PARTICIPANT NAME LIST'!$G85=7,'PARTICIPANT NAME LIST'!#REF!="M"),"ü","")</f>
        <v>#REF!</v>
      </c>
      <c r="T85" s="68" t="e">
        <f>IF(AND('PARTICIPANT NAME LIST'!$G85=8,'PARTICIPANT NAME LIST'!#REF!="M"),"ü","")</f>
        <v>#REF!</v>
      </c>
      <c r="U85" s="68" t="e">
        <f>IF(AND('PARTICIPANT NAME LIST'!$G85=9,'PARTICIPANT NAME LIST'!#REF!="M"),"ü","")</f>
        <v>#REF!</v>
      </c>
      <c r="V85" s="68" t="e">
        <f>IF(AND('PARTICIPANT NAME LIST'!$G85=10,'PARTICIPANT NAME LIST'!#REF!="M"),"ü","")</f>
        <v>#REF!</v>
      </c>
      <c r="W85" s="68" t="e">
        <f>IF(AND('PARTICIPANT NAME LIST'!$G85=11,'PARTICIPANT NAME LIST'!#REF!="M"),"ü","")</f>
        <v>#REF!</v>
      </c>
      <c r="X85" s="68" t="e">
        <f>IF(AND('PARTICIPANT NAME LIST'!$G85=12,'PARTICIPANT NAME LIST'!#REF!="M"),"ü","")</f>
        <v>#REF!</v>
      </c>
      <c r="Y85" s="52"/>
      <c r="Z85" s="52"/>
      <c r="AA85" s="52"/>
    </row>
    <row r="86" spans="1:27" ht="20.25" customHeight="1">
      <c r="A86" s="63" t="str">
        <f>IF(OR(ISBLANK('PARTICIPANT NAME LIST'!$B86),'PARTICIPANT NAME LIST'!$G86=3,'PARTICIPANT NAME LIST'!$G86=4,'PARTICIPANT NAME LIST'!$G86=5,'PARTICIPANT NAME LIST'!$G86=6),"",COUNTA('PARTICIPANT NAME LIST'!$B$9:$B86)-COUNTIFS('PARTICIPANT NAME LIST'!$G$9:$G86,"&gt;=3",'PARTICIPANT NAME LIST'!$G$9:$G86,"&lt;=6"))</f>
        <v/>
      </c>
      <c r="B86" s="64" t="str">
        <f>IF(OR(ISBLANK('PARTICIPANT NAME LIST'!$B86),'PARTICIPANT NAME LIST'!$G86=3,'PARTICIPANT NAME LIST'!$G86=4,'PARTICIPANT NAME LIST'!$G86=5,'PARTICIPANT NAME LIST'!$G86=6),"",UPPER('PARTICIPANT NAME LIST'!$B86))</f>
        <v/>
      </c>
      <c r="C86" s="55"/>
      <c r="D86" s="65"/>
      <c r="E86" s="66" t="str">
        <f>IF(OR(ISBLANK('PARTICIPANT NAME LIST'!$B86),'PARTICIPANT NAME LIST'!$G86=3,'PARTICIPANT NAME LIST'!$G86=4,'PARTICIPANT NAME LIST'!$G86=5,'PARTICIPANT NAME LIST'!$G86=6),"",'PARTICIPANT NAME LIST'!$F86)</f>
        <v/>
      </c>
      <c r="F86" s="67" t="str">
        <f>IF(OR(ISBLANK('PARTICIPANT NAME LIST'!$B86),'PARTICIPANT NAME LIST'!$G86=3,'PARTICIPANT NAME LIST'!$G86=4,'PARTICIPANT NAME LIST'!$G86=5,'PARTICIPANT NAME LIST'!$G86=6),"",UPPER('PARTICIPANT NAME LIST'!$H86))</f>
        <v/>
      </c>
      <c r="G86" s="68" t="e">
        <f>IF(AND('PARTICIPANT NAME LIST'!$G86=7,'PARTICIPANT NAME LIST'!#REF!="C"),"ü","")</f>
        <v>#REF!</v>
      </c>
      <c r="H86" s="68" t="e">
        <f>IF(AND('PARTICIPANT NAME LIST'!$G86=8,'PARTICIPANT NAME LIST'!#REF!="C"),"ü","")</f>
        <v>#REF!</v>
      </c>
      <c r="I86" s="68" t="e">
        <f>IF(AND('PARTICIPANT NAME LIST'!$G86=9,'PARTICIPANT NAME LIST'!#REF!="C"),"ü","")</f>
        <v>#REF!</v>
      </c>
      <c r="J86" s="68" t="e">
        <f>IF(AND('PARTICIPANT NAME LIST'!$G86=10,'PARTICIPANT NAME LIST'!#REF!="C"),"ü","")</f>
        <v>#REF!</v>
      </c>
      <c r="K86" s="68" t="e">
        <f>IF(AND('PARTICIPANT NAME LIST'!$G86=11,'PARTICIPANT NAME LIST'!#REF!="C"),"ü","")</f>
        <v>#REF!</v>
      </c>
      <c r="L86" s="68" t="e">
        <f>IF(AND('PARTICIPANT NAME LIST'!$G86=12,'PARTICIPANT NAME LIST'!#REF!="C"),"ü","")</f>
        <v>#REF!</v>
      </c>
      <c r="M86" s="68" t="e">
        <f>IF(AND('PARTICIPANT NAME LIST'!$G86=7,'PARTICIPANT NAME LIST'!#REF!="E"),"ü","")</f>
        <v>#REF!</v>
      </c>
      <c r="N86" s="68" t="e">
        <f>IF(AND('PARTICIPANT NAME LIST'!$G86=8,'PARTICIPANT NAME LIST'!#REF!="E"),"ü","")</f>
        <v>#REF!</v>
      </c>
      <c r="O86" s="68" t="e">
        <f>IF(AND('PARTICIPANT NAME LIST'!$G86=9,'PARTICIPANT NAME LIST'!#REF!="E"),"ü","")</f>
        <v>#REF!</v>
      </c>
      <c r="P86" s="68" t="e">
        <f>IF(AND('PARTICIPANT NAME LIST'!$G86=10,'PARTICIPANT NAME LIST'!#REF!="E"),"ü","")</f>
        <v>#REF!</v>
      </c>
      <c r="Q86" s="68" t="e">
        <f>IF(AND('PARTICIPANT NAME LIST'!$G86=11,'PARTICIPANT NAME LIST'!#REF!="E"),"ü","")</f>
        <v>#REF!</v>
      </c>
      <c r="R86" s="68" t="e">
        <f>IF(AND('PARTICIPANT NAME LIST'!$G86=12,'PARTICIPANT NAME LIST'!#REF!="E"),"ü","")</f>
        <v>#REF!</v>
      </c>
      <c r="S86" s="68" t="e">
        <f>IF(AND('PARTICIPANT NAME LIST'!$G86=7,'PARTICIPANT NAME LIST'!#REF!="M"),"ü","")</f>
        <v>#REF!</v>
      </c>
      <c r="T86" s="68" t="e">
        <f>IF(AND('PARTICIPANT NAME LIST'!$G86=8,'PARTICIPANT NAME LIST'!#REF!="M"),"ü","")</f>
        <v>#REF!</v>
      </c>
      <c r="U86" s="68" t="e">
        <f>IF(AND('PARTICIPANT NAME LIST'!$G86=9,'PARTICIPANT NAME LIST'!#REF!="M"),"ü","")</f>
        <v>#REF!</v>
      </c>
      <c r="V86" s="68" t="e">
        <f>IF(AND('PARTICIPANT NAME LIST'!$G86=10,'PARTICIPANT NAME LIST'!#REF!="M"),"ü","")</f>
        <v>#REF!</v>
      </c>
      <c r="W86" s="68" t="e">
        <f>IF(AND('PARTICIPANT NAME LIST'!$G86=11,'PARTICIPANT NAME LIST'!#REF!="M"),"ü","")</f>
        <v>#REF!</v>
      </c>
      <c r="X86" s="68" t="e">
        <f>IF(AND('PARTICIPANT NAME LIST'!$G86=12,'PARTICIPANT NAME LIST'!#REF!="M"),"ü","")</f>
        <v>#REF!</v>
      </c>
      <c r="Y86" s="52"/>
      <c r="Z86" s="52"/>
      <c r="AA86" s="52"/>
    </row>
    <row r="87" spans="1:27" ht="20.25" customHeight="1">
      <c r="A87" s="63" t="str">
        <f>IF(OR(ISBLANK('PARTICIPANT NAME LIST'!$B87),'PARTICIPANT NAME LIST'!$G87=3,'PARTICIPANT NAME LIST'!$G87=4,'PARTICIPANT NAME LIST'!$G87=5,'PARTICIPANT NAME LIST'!$G87=6),"",COUNTA('PARTICIPANT NAME LIST'!$B$9:$B87)-COUNTIFS('PARTICIPANT NAME LIST'!$G$9:$G87,"&gt;=3",'PARTICIPANT NAME LIST'!$G$9:$G87,"&lt;=6"))</f>
        <v/>
      </c>
      <c r="B87" s="64" t="str">
        <f>IF(OR(ISBLANK('PARTICIPANT NAME LIST'!$B87),'PARTICIPANT NAME LIST'!$G87=3,'PARTICIPANT NAME LIST'!$G87=4,'PARTICIPANT NAME LIST'!$G87=5,'PARTICIPANT NAME LIST'!$G87=6),"",UPPER('PARTICIPANT NAME LIST'!$B87))</f>
        <v/>
      </c>
      <c r="C87" s="55"/>
      <c r="D87" s="65"/>
      <c r="E87" s="66" t="str">
        <f>IF(OR(ISBLANK('PARTICIPANT NAME LIST'!$B87),'PARTICIPANT NAME LIST'!$G87=3,'PARTICIPANT NAME LIST'!$G87=4,'PARTICIPANT NAME LIST'!$G87=5,'PARTICIPANT NAME LIST'!$G87=6),"",'PARTICIPANT NAME LIST'!$F87)</f>
        <v/>
      </c>
      <c r="F87" s="67" t="str">
        <f>IF(OR(ISBLANK('PARTICIPANT NAME LIST'!$B87),'PARTICIPANT NAME LIST'!$G87=3,'PARTICIPANT NAME LIST'!$G87=4,'PARTICIPANT NAME LIST'!$G87=5,'PARTICIPANT NAME LIST'!$G87=6),"",UPPER('PARTICIPANT NAME LIST'!$H87))</f>
        <v/>
      </c>
      <c r="G87" s="68" t="e">
        <f>IF(AND('PARTICIPANT NAME LIST'!$G87=7,'PARTICIPANT NAME LIST'!#REF!="C"),"ü","")</f>
        <v>#REF!</v>
      </c>
      <c r="H87" s="68" t="e">
        <f>IF(AND('PARTICIPANT NAME LIST'!$G87=8,'PARTICIPANT NAME LIST'!#REF!="C"),"ü","")</f>
        <v>#REF!</v>
      </c>
      <c r="I87" s="68" t="e">
        <f>IF(AND('PARTICIPANT NAME LIST'!$G87=9,'PARTICIPANT NAME LIST'!#REF!="C"),"ü","")</f>
        <v>#REF!</v>
      </c>
      <c r="J87" s="68" t="e">
        <f>IF(AND('PARTICIPANT NAME LIST'!$G87=10,'PARTICIPANT NAME LIST'!#REF!="C"),"ü","")</f>
        <v>#REF!</v>
      </c>
      <c r="K87" s="68" t="e">
        <f>IF(AND('PARTICIPANT NAME LIST'!$G87=11,'PARTICIPANT NAME LIST'!#REF!="C"),"ü","")</f>
        <v>#REF!</v>
      </c>
      <c r="L87" s="68" t="e">
        <f>IF(AND('PARTICIPANT NAME LIST'!$G87=12,'PARTICIPANT NAME LIST'!#REF!="C"),"ü","")</f>
        <v>#REF!</v>
      </c>
      <c r="M87" s="68" t="e">
        <f>IF(AND('PARTICIPANT NAME LIST'!$G87=7,'PARTICIPANT NAME LIST'!#REF!="E"),"ü","")</f>
        <v>#REF!</v>
      </c>
      <c r="N87" s="68" t="e">
        <f>IF(AND('PARTICIPANT NAME LIST'!$G87=8,'PARTICIPANT NAME LIST'!#REF!="E"),"ü","")</f>
        <v>#REF!</v>
      </c>
      <c r="O87" s="68" t="e">
        <f>IF(AND('PARTICIPANT NAME LIST'!$G87=9,'PARTICIPANT NAME LIST'!#REF!="E"),"ü","")</f>
        <v>#REF!</v>
      </c>
      <c r="P87" s="68" t="e">
        <f>IF(AND('PARTICIPANT NAME LIST'!$G87=10,'PARTICIPANT NAME LIST'!#REF!="E"),"ü","")</f>
        <v>#REF!</v>
      </c>
      <c r="Q87" s="68" t="e">
        <f>IF(AND('PARTICIPANT NAME LIST'!$G87=11,'PARTICIPANT NAME LIST'!#REF!="E"),"ü","")</f>
        <v>#REF!</v>
      </c>
      <c r="R87" s="68" t="e">
        <f>IF(AND('PARTICIPANT NAME LIST'!$G87=12,'PARTICIPANT NAME LIST'!#REF!="E"),"ü","")</f>
        <v>#REF!</v>
      </c>
      <c r="S87" s="68" t="e">
        <f>IF(AND('PARTICIPANT NAME LIST'!$G87=7,'PARTICIPANT NAME LIST'!#REF!="M"),"ü","")</f>
        <v>#REF!</v>
      </c>
      <c r="T87" s="68" t="e">
        <f>IF(AND('PARTICIPANT NAME LIST'!$G87=8,'PARTICIPANT NAME LIST'!#REF!="M"),"ü","")</f>
        <v>#REF!</v>
      </c>
      <c r="U87" s="68" t="e">
        <f>IF(AND('PARTICIPANT NAME LIST'!$G87=9,'PARTICIPANT NAME LIST'!#REF!="M"),"ü","")</f>
        <v>#REF!</v>
      </c>
      <c r="V87" s="68" t="e">
        <f>IF(AND('PARTICIPANT NAME LIST'!$G87=10,'PARTICIPANT NAME LIST'!#REF!="M"),"ü","")</f>
        <v>#REF!</v>
      </c>
      <c r="W87" s="68" t="e">
        <f>IF(AND('PARTICIPANT NAME LIST'!$G87=11,'PARTICIPANT NAME LIST'!#REF!="M"),"ü","")</f>
        <v>#REF!</v>
      </c>
      <c r="X87" s="68" t="e">
        <f>IF(AND('PARTICIPANT NAME LIST'!$G87=12,'PARTICIPANT NAME LIST'!#REF!="M"),"ü","")</f>
        <v>#REF!</v>
      </c>
      <c r="Y87" s="52"/>
      <c r="Z87" s="52"/>
      <c r="AA87" s="52"/>
    </row>
    <row r="88" spans="1:27" ht="20.25" customHeight="1">
      <c r="A88" s="63" t="str">
        <f>IF(OR(ISBLANK('PARTICIPANT NAME LIST'!$B88),'PARTICIPANT NAME LIST'!$G88=3,'PARTICIPANT NAME LIST'!$G88=4,'PARTICIPANT NAME LIST'!$G88=5,'PARTICIPANT NAME LIST'!$G88=6),"",COUNTA('PARTICIPANT NAME LIST'!$B$9:$B88)-COUNTIFS('PARTICIPANT NAME LIST'!$G$9:$G88,"&gt;=3",'PARTICIPANT NAME LIST'!$G$9:$G88,"&lt;=6"))</f>
        <v/>
      </c>
      <c r="B88" s="64" t="str">
        <f>IF(OR(ISBLANK('PARTICIPANT NAME LIST'!$B88),'PARTICIPANT NAME LIST'!$G88=3,'PARTICIPANT NAME LIST'!$G88=4,'PARTICIPANT NAME LIST'!$G88=5,'PARTICIPANT NAME LIST'!$G88=6),"",UPPER('PARTICIPANT NAME LIST'!$B88))</f>
        <v/>
      </c>
      <c r="C88" s="55"/>
      <c r="D88" s="65"/>
      <c r="E88" s="66" t="str">
        <f>IF(OR(ISBLANK('PARTICIPANT NAME LIST'!$B88),'PARTICIPANT NAME LIST'!$G88=3,'PARTICIPANT NAME LIST'!$G88=4,'PARTICIPANT NAME LIST'!$G88=5,'PARTICIPANT NAME LIST'!$G88=6),"",'PARTICIPANT NAME LIST'!$F88)</f>
        <v/>
      </c>
      <c r="F88" s="67" t="str">
        <f>IF(OR(ISBLANK('PARTICIPANT NAME LIST'!$B88),'PARTICIPANT NAME LIST'!$G88=3,'PARTICIPANT NAME LIST'!$G88=4,'PARTICIPANT NAME LIST'!$G88=5,'PARTICIPANT NAME LIST'!$G88=6),"",UPPER('PARTICIPANT NAME LIST'!$H88))</f>
        <v/>
      </c>
      <c r="G88" s="68" t="e">
        <f>IF(AND('PARTICIPANT NAME LIST'!$G88=7,'PARTICIPANT NAME LIST'!#REF!="C"),"ü","")</f>
        <v>#REF!</v>
      </c>
      <c r="H88" s="68" t="e">
        <f>IF(AND('PARTICIPANT NAME LIST'!$G88=8,'PARTICIPANT NAME LIST'!#REF!="C"),"ü","")</f>
        <v>#REF!</v>
      </c>
      <c r="I88" s="68" t="e">
        <f>IF(AND('PARTICIPANT NAME LIST'!$G88=9,'PARTICIPANT NAME LIST'!#REF!="C"),"ü","")</f>
        <v>#REF!</v>
      </c>
      <c r="J88" s="68" t="e">
        <f>IF(AND('PARTICIPANT NAME LIST'!$G88=10,'PARTICIPANT NAME LIST'!#REF!="C"),"ü","")</f>
        <v>#REF!</v>
      </c>
      <c r="K88" s="68" t="e">
        <f>IF(AND('PARTICIPANT NAME LIST'!$G88=11,'PARTICIPANT NAME LIST'!#REF!="C"),"ü","")</f>
        <v>#REF!</v>
      </c>
      <c r="L88" s="68" t="e">
        <f>IF(AND('PARTICIPANT NAME LIST'!$G88=12,'PARTICIPANT NAME LIST'!#REF!="C"),"ü","")</f>
        <v>#REF!</v>
      </c>
      <c r="M88" s="68" t="e">
        <f>IF(AND('PARTICIPANT NAME LIST'!$G88=7,'PARTICIPANT NAME LIST'!#REF!="E"),"ü","")</f>
        <v>#REF!</v>
      </c>
      <c r="N88" s="68" t="e">
        <f>IF(AND('PARTICIPANT NAME LIST'!$G88=8,'PARTICIPANT NAME LIST'!#REF!="E"),"ü","")</f>
        <v>#REF!</v>
      </c>
      <c r="O88" s="68" t="e">
        <f>IF(AND('PARTICIPANT NAME LIST'!$G88=9,'PARTICIPANT NAME LIST'!#REF!="E"),"ü","")</f>
        <v>#REF!</v>
      </c>
      <c r="P88" s="68" t="e">
        <f>IF(AND('PARTICIPANT NAME LIST'!$G88=10,'PARTICIPANT NAME LIST'!#REF!="E"),"ü","")</f>
        <v>#REF!</v>
      </c>
      <c r="Q88" s="68" t="e">
        <f>IF(AND('PARTICIPANT NAME LIST'!$G88=11,'PARTICIPANT NAME LIST'!#REF!="E"),"ü","")</f>
        <v>#REF!</v>
      </c>
      <c r="R88" s="68" t="e">
        <f>IF(AND('PARTICIPANT NAME LIST'!$G88=12,'PARTICIPANT NAME LIST'!#REF!="E"),"ü","")</f>
        <v>#REF!</v>
      </c>
      <c r="S88" s="68" t="e">
        <f>IF(AND('PARTICIPANT NAME LIST'!$G88=7,'PARTICIPANT NAME LIST'!#REF!="M"),"ü","")</f>
        <v>#REF!</v>
      </c>
      <c r="T88" s="68" t="e">
        <f>IF(AND('PARTICIPANT NAME LIST'!$G88=8,'PARTICIPANT NAME LIST'!#REF!="M"),"ü","")</f>
        <v>#REF!</v>
      </c>
      <c r="U88" s="68" t="e">
        <f>IF(AND('PARTICIPANT NAME LIST'!$G88=9,'PARTICIPANT NAME LIST'!#REF!="M"),"ü","")</f>
        <v>#REF!</v>
      </c>
      <c r="V88" s="68" t="e">
        <f>IF(AND('PARTICIPANT NAME LIST'!$G88=10,'PARTICIPANT NAME LIST'!#REF!="M"),"ü","")</f>
        <v>#REF!</v>
      </c>
      <c r="W88" s="68" t="e">
        <f>IF(AND('PARTICIPANT NAME LIST'!$G88=11,'PARTICIPANT NAME LIST'!#REF!="M"),"ü","")</f>
        <v>#REF!</v>
      </c>
      <c r="X88" s="68" t="e">
        <f>IF(AND('PARTICIPANT NAME LIST'!$G88=12,'PARTICIPANT NAME LIST'!#REF!="M"),"ü","")</f>
        <v>#REF!</v>
      </c>
      <c r="Y88" s="52"/>
      <c r="Z88" s="52"/>
      <c r="AA88" s="52"/>
    </row>
    <row r="89" spans="1:27" ht="20.25" customHeight="1">
      <c r="A89" s="63" t="str">
        <f>IF(OR(ISBLANK('PARTICIPANT NAME LIST'!$B89),'PARTICIPANT NAME LIST'!$G89=3,'PARTICIPANT NAME LIST'!$G89=4,'PARTICIPANT NAME LIST'!$G89=5,'PARTICIPANT NAME LIST'!$G89=6),"",COUNTA('PARTICIPANT NAME LIST'!$B$9:$B89)-COUNTIFS('PARTICIPANT NAME LIST'!$G$9:$G89,"&gt;=3",'PARTICIPANT NAME LIST'!$G$9:$G89,"&lt;=6"))</f>
        <v/>
      </c>
      <c r="B89" s="64" t="str">
        <f>IF(OR(ISBLANK('PARTICIPANT NAME LIST'!$B89),'PARTICIPANT NAME LIST'!$G89=3,'PARTICIPANT NAME LIST'!$G89=4,'PARTICIPANT NAME LIST'!$G89=5,'PARTICIPANT NAME LIST'!$G89=6),"",UPPER('PARTICIPANT NAME LIST'!$B89))</f>
        <v/>
      </c>
      <c r="C89" s="55"/>
      <c r="D89" s="65"/>
      <c r="E89" s="66" t="str">
        <f>IF(OR(ISBLANK('PARTICIPANT NAME LIST'!$B89),'PARTICIPANT NAME LIST'!$G89=3,'PARTICIPANT NAME LIST'!$G89=4,'PARTICIPANT NAME LIST'!$G89=5,'PARTICIPANT NAME LIST'!$G89=6),"",'PARTICIPANT NAME LIST'!$F89)</f>
        <v/>
      </c>
      <c r="F89" s="67" t="str">
        <f>IF(OR(ISBLANK('PARTICIPANT NAME LIST'!$B89),'PARTICIPANT NAME LIST'!$G89=3,'PARTICIPANT NAME LIST'!$G89=4,'PARTICIPANT NAME LIST'!$G89=5,'PARTICIPANT NAME LIST'!$G89=6),"",UPPER('PARTICIPANT NAME LIST'!$H89))</f>
        <v/>
      </c>
      <c r="G89" s="68" t="e">
        <f>IF(AND('PARTICIPANT NAME LIST'!$G89=7,'PARTICIPANT NAME LIST'!#REF!="C"),"ü","")</f>
        <v>#REF!</v>
      </c>
      <c r="H89" s="68" t="e">
        <f>IF(AND('PARTICIPANT NAME LIST'!$G89=8,'PARTICIPANT NAME LIST'!#REF!="C"),"ü","")</f>
        <v>#REF!</v>
      </c>
      <c r="I89" s="68" t="e">
        <f>IF(AND('PARTICIPANT NAME LIST'!$G89=9,'PARTICIPANT NAME LIST'!#REF!="C"),"ü","")</f>
        <v>#REF!</v>
      </c>
      <c r="J89" s="68" t="e">
        <f>IF(AND('PARTICIPANT NAME LIST'!$G89=10,'PARTICIPANT NAME LIST'!#REF!="C"),"ü","")</f>
        <v>#REF!</v>
      </c>
      <c r="K89" s="68" t="e">
        <f>IF(AND('PARTICIPANT NAME LIST'!$G89=11,'PARTICIPANT NAME LIST'!#REF!="C"),"ü","")</f>
        <v>#REF!</v>
      </c>
      <c r="L89" s="68" t="e">
        <f>IF(AND('PARTICIPANT NAME LIST'!$G89=12,'PARTICIPANT NAME LIST'!#REF!="C"),"ü","")</f>
        <v>#REF!</v>
      </c>
      <c r="M89" s="68" t="e">
        <f>IF(AND('PARTICIPANT NAME LIST'!$G89=7,'PARTICIPANT NAME LIST'!#REF!="E"),"ü","")</f>
        <v>#REF!</v>
      </c>
      <c r="N89" s="68" t="e">
        <f>IF(AND('PARTICIPANT NAME LIST'!$G89=8,'PARTICIPANT NAME LIST'!#REF!="E"),"ü","")</f>
        <v>#REF!</v>
      </c>
      <c r="O89" s="68" t="e">
        <f>IF(AND('PARTICIPANT NAME LIST'!$G89=9,'PARTICIPANT NAME LIST'!#REF!="E"),"ü","")</f>
        <v>#REF!</v>
      </c>
      <c r="P89" s="68" t="e">
        <f>IF(AND('PARTICIPANT NAME LIST'!$G89=10,'PARTICIPANT NAME LIST'!#REF!="E"),"ü","")</f>
        <v>#REF!</v>
      </c>
      <c r="Q89" s="68" t="e">
        <f>IF(AND('PARTICIPANT NAME LIST'!$G89=11,'PARTICIPANT NAME LIST'!#REF!="E"),"ü","")</f>
        <v>#REF!</v>
      </c>
      <c r="R89" s="68" t="e">
        <f>IF(AND('PARTICIPANT NAME LIST'!$G89=12,'PARTICIPANT NAME LIST'!#REF!="E"),"ü","")</f>
        <v>#REF!</v>
      </c>
      <c r="S89" s="68" t="e">
        <f>IF(AND('PARTICIPANT NAME LIST'!$G89=7,'PARTICIPANT NAME LIST'!#REF!="M"),"ü","")</f>
        <v>#REF!</v>
      </c>
      <c r="T89" s="68" t="e">
        <f>IF(AND('PARTICIPANT NAME LIST'!$G89=8,'PARTICIPANT NAME LIST'!#REF!="M"),"ü","")</f>
        <v>#REF!</v>
      </c>
      <c r="U89" s="68" t="e">
        <f>IF(AND('PARTICIPANT NAME LIST'!$G89=9,'PARTICIPANT NAME LIST'!#REF!="M"),"ü","")</f>
        <v>#REF!</v>
      </c>
      <c r="V89" s="68" t="e">
        <f>IF(AND('PARTICIPANT NAME LIST'!$G89=10,'PARTICIPANT NAME LIST'!#REF!="M"),"ü","")</f>
        <v>#REF!</v>
      </c>
      <c r="W89" s="68" t="e">
        <f>IF(AND('PARTICIPANT NAME LIST'!$G89=11,'PARTICIPANT NAME LIST'!#REF!="M"),"ü","")</f>
        <v>#REF!</v>
      </c>
      <c r="X89" s="68" t="e">
        <f>IF(AND('PARTICIPANT NAME LIST'!$G89=12,'PARTICIPANT NAME LIST'!#REF!="M"),"ü","")</f>
        <v>#REF!</v>
      </c>
      <c r="Y89" s="52"/>
      <c r="Z89" s="52"/>
      <c r="AA89" s="52"/>
    </row>
    <row r="90" spans="1:27" ht="20.25" customHeight="1">
      <c r="A90" s="63" t="str">
        <f>IF(OR(ISBLANK('PARTICIPANT NAME LIST'!$B90),'PARTICIPANT NAME LIST'!$G90=3,'PARTICIPANT NAME LIST'!$G90=4,'PARTICIPANT NAME LIST'!$G90=5,'PARTICIPANT NAME LIST'!$G90=6),"",COUNTA('PARTICIPANT NAME LIST'!$B$9:$B90)-COUNTIFS('PARTICIPANT NAME LIST'!$G$9:$G90,"&gt;=3",'PARTICIPANT NAME LIST'!$G$9:$G90,"&lt;=6"))</f>
        <v/>
      </c>
      <c r="B90" s="64" t="str">
        <f>IF(OR(ISBLANK('PARTICIPANT NAME LIST'!$B90),'PARTICIPANT NAME LIST'!$G90=3,'PARTICIPANT NAME LIST'!$G90=4,'PARTICIPANT NAME LIST'!$G90=5,'PARTICIPANT NAME LIST'!$G90=6),"",UPPER('PARTICIPANT NAME LIST'!$B90))</f>
        <v/>
      </c>
      <c r="C90" s="55"/>
      <c r="D90" s="65"/>
      <c r="E90" s="66" t="str">
        <f>IF(OR(ISBLANK('PARTICIPANT NAME LIST'!$B90),'PARTICIPANT NAME LIST'!$G90=3,'PARTICIPANT NAME LIST'!$G90=4,'PARTICIPANT NAME LIST'!$G90=5,'PARTICIPANT NAME LIST'!$G90=6),"",'PARTICIPANT NAME LIST'!$F90)</f>
        <v/>
      </c>
      <c r="F90" s="67" t="str">
        <f>IF(OR(ISBLANK('PARTICIPANT NAME LIST'!$B90),'PARTICIPANT NAME LIST'!$G90=3,'PARTICIPANT NAME LIST'!$G90=4,'PARTICIPANT NAME LIST'!$G90=5,'PARTICIPANT NAME LIST'!$G90=6),"",UPPER('PARTICIPANT NAME LIST'!$H90))</f>
        <v/>
      </c>
      <c r="G90" s="68" t="e">
        <f>IF(AND('PARTICIPANT NAME LIST'!$G90=7,'PARTICIPANT NAME LIST'!#REF!="C"),"ü","")</f>
        <v>#REF!</v>
      </c>
      <c r="H90" s="68" t="e">
        <f>IF(AND('PARTICIPANT NAME LIST'!$G90=8,'PARTICIPANT NAME LIST'!#REF!="C"),"ü","")</f>
        <v>#REF!</v>
      </c>
      <c r="I90" s="68" t="e">
        <f>IF(AND('PARTICIPANT NAME LIST'!$G90=9,'PARTICIPANT NAME LIST'!#REF!="C"),"ü","")</f>
        <v>#REF!</v>
      </c>
      <c r="J90" s="68" t="e">
        <f>IF(AND('PARTICIPANT NAME LIST'!$G90=10,'PARTICIPANT NAME LIST'!#REF!="C"),"ü","")</f>
        <v>#REF!</v>
      </c>
      <c r="K90" s="68" t="e">
        <f>IF(AND('PARTICIPANT NAME LIST'!$G90=11,'PARTICIPANT NAME LIST'!#REF!="C"),"ü","")</f>
        <v>#REF!</v>
      </c>
      <c r="L90" s="68" t="e">
        <f>IF(AND('PARTICIPANT NAME LIST'!$G90=12,'PARTICIPANT NAME LIST'!#REF!="C"),"ü","")</f>
        <v>#REF!</v>
      </c>
      <c r="M90" s="68" t="e">
        <f>IF(AND('PARTICIPANT NAME LIST'!$G90=7,'PARTICIPANT NAME LIST'!#REF!="E"),"ü","")</f>
        <v>#REF!</v>
      </c>
      <c r="N90" s="68" t="e">
        <f>IF(AND('PARTICIPANT NAME LIST'!$G90=8,'PARTICIPANT NAME LIST'!#REF!="E"),"ü","")</f>
        <v>#REF!</v>
      </c>
      <c r="O90" s="68" t="e">
        <f>IF(AND('PARTICIPANT NAME LIST'!$G90=9,'PARTICIPANT NAME LIST'!#REF!="E"),"ü","")</f>
        <v>#REF!</v>
      </c>
      <c r="P90" s="68" t="e">
        <f>IF(AND('PARTICIPANT NAME LIST'!$G90=10,'PARTICIPANT NAME LIST'!#REF!="E"),"ü","")</f>
        <v>#REF!</v>
      </c>
      <c r="Q90" s="68" t="e">
        <f>IF(AND('PARTICIPANT NAME LIST'!$G90=11,'PARTICIPANT NAME LIST'!#REF!="E"),"ü","")</f>
        <v>#REF!</v>
      </c>
      <c r="R90" s="68" t="e">
        <f>IF(AND('PARTICIPANT NAME LIST'!$G90=12,'PARTICIPANT NAME LIST'!#REF!="E"),"ü","")</f>
        <v>#REF!</v>
      </c>
      <c r="S90" s="68" t="e">
        <f>IF(AND('PARTICIPANT NAME LIST'!$G90=7,'PARTICIPANT NAME LIST'!#REF!="M"),"ü","")</f>
        <v>#REF!</v>
      </c>
      <c r="T90" s="68" t="e">
        <f>IF(AND('PARTICIPANT NAME LIST'!$G90=8,'PARTICIPANT NAME LIST'!#REF!="M"),"ü","")</f>
        <v>#REF!</v>
      </c>
      <c r="U90" s="68" t="e">
        <f>IF(AND('PARTICIPANT NAME LIST'!$G90=9,'PARTICIPANT NAME LIST'!#REF!="M"),"ü","")</f>
        <v>#REF!</v>
      </c>
      <c r="V90" s="68" t="e">
        <f>IF(AND('PARTICIPANT NAME LIST'!$G90=10,'PARTICIPANT NAME LIST'!#REF!="M"),"ü","")</f>
        <v>#REF!</v>
      </c>
      <c r="W90" s="68" t="e">
        <f>IF(AND('PARTICIPANT NAME LIST'!$G90=11,'PARTICIPANT NAME LIST'!#REF!="M"),"ü","")</f>
        <v>#REF!</v>
      </c>
      <c r="X90" s="68" t="e">
        <f>IF(AND('PARTICIPANT NAME LIST'!$G90=12,'PARTICIPANT NAME LIST'!#REF!="M"),"ü","")</f>
        <v>#REF!</v>
      </c>
      <c r="Y90" s="52"/>
      <c r="Z90" s="52"/>
      <c r="AA90" s="52"/>
    </row>
    <row r="91" spans="1:27" ht="20.25" customHeight="1">
      <c r="A91" s="63" t="str">
        <f>IF(OR(ISBLANK('PARTICIPANT NAME LIST'!$B91),'PARTICIPANT NAME LIST'!$G91=3,'PARTICIPANT NAME LIST'!$G91=4,'PARTICIPANT NAME LIST'!$G91=5,'PARTICIPANT NAME LIST'!$G91=6),"",COUNTA('PARTICIPANT NAME LIST'!$B$9:$B91)-COUNTIFS('PARTICIPANT NAME LIST'!$G$9:$G91,"&gt;=3",'PARTICIPANT NAME LIST'!$G$9:$G91,"&lt;=6"))</f>
        <v/>
      </c>
      <c r="B91" s="64" t="str">
        <f>IF(OR(ISBLANK('PARTICIPANT NAME LIST'!$B91),'PARTICIPANT NAME LIST'!$G91=3,'PARTICIPANT NAME LIST'!$G91=4,'PARTICIPANT NAME LIST'!$G91=5,'PARTICIPANT NAME LIST'!$G91=6),"",UPPER('PARTICIPANT NAME LIST'!$B91))</f>
        <v/>
      </c>
      <c r="C91" s="55"/>
      <c r="D91" s="65"/>
      <c r="E91" s="66" t="str">
        <f>IF(OR(ISBLANK('PARTICIPANT NAME LIST'!$B91),'PARTICIPANT NAME LIST'!$G91=3,'PARTICIPANT NAME LIST'!$G91=4,'PARTICIPANT NAME LIST'!$G91=5,'PARTICIPANT NAME LIST'!$G91=6),"",'PARTICIPANT NAME LIST'!$F91)</f>
        <v/>
      </c>
      <c r="F91" s="67" t="str">
        <f>IF(OR(ISBLANK('PARTICIPANT NAME LIST'!$B91),'PARTICIPANT NAME LIST'!$G91=3,'PARTICIPANT NAME LIST'!$G91=4,'PARTICIPANT NAME LIST'!$G91=5,'PARTICIPANT NAME LIST'!$G91=6),"",UPPER('PARTICIPANT NAME LIST'!$H91))</f>
        <v/>
      </c>
      <c r="G91" s="68" t="e">
        <f>IF(AND('PARTICIPANT NAME LIST'!$G91=7,'PARTICIPANT NAME LIST'!#REF!="C"),"ü","")</f>
        <v>#REF!</v>
      </c>
      <c r="H91" s="68" t="e">
        <f>IF(AND('PARTICIPANT NAME LIST'!$G91=8,'PARTICIPANT NAME LIST'!#REF!="C"),"ü","")</f>
        <v>#REF!</v>
      </c>
      <c r="I91" s="68" t="e">
        <f>IF(AND('PARTICIPANT NAME LIST'!$G91=9,'PARTICIPANT NAME LIST'!#REF!="C"),"ü","")</f>
        <v>#REF!</v>
      </c>
      <c r="J91" s="68" t="e">
        <f>IF(AND('PARTICIPANT NAME LIST'!$G91=10,'PARTICIPANT NAME LIST'!#REF!="C"),"ü","")</f>
        <v>#REF!</v>
      </c>
      <c r="K91" s="68" t="e">
        <f>IF(AND('PARTICIPANT NAME LIST'!$G91=11,'PARTICIPANT NAME LIST'!#REF!="C"),"ü","")</f>
        <v>#REF!</v>
      </c>
      <c r="L91" s="68" t="e">
        <f>IF(AND('PARTICIPANT NAME LIST'!$G91=12,'PARTICIPANT NAME LIST'!#REF!="C"),"ü","")</f>
        <v>#REF!</v>
      </c>
      <c r="M91" s="68" t="e">
        <f>IF(AND('PARTICIPANT NAME LIST'!$G91=7,'PARTICIPANT NAME LIST'!#REF!="E"),"ü","")</f>
        <v>#REF!</v>
      </c>
      <c r="N91" s="68" t="e">
        <f>IF(AND('PARTICIPANT NAME LIST'!$G91=8,'PARTICIPANT NAME LIST'!#REF!="E"),"ü","")</f>
        <v>#REF!</v>
      </c>
      <c r="O91" s="68" t="e">
        <f>IF(AND('PARTICIPANT NAME LIST'!$G91=9,'PARTICIPANT NAME LIST'!#REF!="E"),"ü","")</f>
        <v>#REF!</v>
      </c>
      <c r="P91" s="68" t="e">
        <f>IF(AND('PARTICIPANT NAME LIST'!$G91=10,'PARTICIPANT NAME LIST'!#REF!="E"),"ü","")</f>
        <v>#REF!</v>
      </c>
      <c r="Q91" s="68" t="e">
        <f>IF(AND('PARTICIPANT NAME LIST'!$G91=11,'PARTICIPANT NAME LIST'!#REF!="E"),"ü","")</f>
        <v>#REF!</v>
      </c>
      <c r="R91" s="68" t="e">
        <f>IF(AND('PARTICIPANT NAME LIST'!$G91=12,'PARTICIPANT NAME LIST'!#REF!="E"),"ü","")</f>
        <v>#REF!</v>
      </c>
      <c r="S91" s="68" t="e">
        <f>IF(AND('PARTICIPANT NAME LIST'!$G91=7,'PARTICIPANT NAME LIST'!#REF!="M"),"ü","")</f>
        <v>#REF!</v>
      </c>
      <c r="T91" s="68" t="e">
        <f>IF(AND('PARTICIPANT NAME LIST'!$G91=8,'PARTICIPANT NAME LIST'!#REF!="M"),"ü","")</f>
        <v>#REF!</v>
      </c>
      <c r="U91" s="68" t="e">
        <f>IF(AND('PARTICIPANT NAME LIST'!$G91=9,'PARTICIPANT NAME LIST'!#REF!="M"),"ü","")</f>
        <v>#REF!</v>
      </c>
      <c r="V91" s="68" t="e">
        <f>IF(AND('PARTICIPANT NAME LIST'!$G91=10,'PARTICIPANT NAME LIST'!#REF!="M"),"ü","")</f>
        <v>#REF!</v>
      </c>
      <c r="W91" s="68" t="e">
        <f>IF(AND('PARTICIPANT NAME LIST'!$G91=11,'PARTICIPANT NAME LIST'!#REF!="M"),"ü","")</f>
        <v>#REF!</v>
      </c>
      <c r="X91" s="68" t="e">
        <f>IF(AND('PARTICIPANT NAME LIST'!$G91=12,'PARTICIPANT NAME LIST'!#REF!="M"),"ü","")</f>
        <v>#REF!</v>
      </c>
      <c r="Y91" s="52"/>
      <c r="Z91" s="52"/>
      <c r="AA91" s="52"/>
    </row>
    <row r="92" spans="1:27" ht="20.25" customHeight="1">
      <c r="A92" s="63" t="str">
        <f>IF(OR(ISBLANK('PARTICIPANT NAME LIST'!$B92),'PARTICIPANT NAME LIST'!$G92=3,'PARTICIPANT NAME LIST'!$G92=4,'PARTICIPANT NAME LIST'!$G92=5,'PARTICIPANT NAME LIST'!$G92=6),"",COUNTA('PARTICIPANT NAME LIST'!$B$9:$B92)-COUNTIFS('PARTICIPANT NAME LIST'!$G$9:$G92,"&gt;=3",'PARTICIPANT NAME LIST'!$G$9:$G92,"&lt;=6"))</f>
        <v/>
      </c>
      <c r="B92" s="64" t="str">
        <f>IF(OR(ISBLANK('PARTICIPANT NAME LIST'!$B92),'PARTICIPANT NAME LIST'!$G92=3,'PARTICIPANT NAME LIST'!$G92=4,'PARTICIPANT NAME LIST'!$G92=5,'PARTICIPANT NAME LIST'!$G92=6),"",UPPER('PARTICIPANT NAME LIST'!$B92))</f>
        <v/>
      </c>
      <c r="C92" s="55"/>
      <c r="D92" s="65"/>
      <c r="E92" s="66" t="str">
        <f>IF(OR(ISBLANK('PARTICIPANT NAME LIST'!$B92),'PARTICIPANT NAME LIST'!$G92=3,'PARTICIPANT NAME LIST'!$G92=4,'PARTICIPANT NAME LIST'!$G92=5,'PARTICIPANT NAME LIST'!$G92=6),"",'PARTICIPANT NAME LIST'!$F92)</f>
        <v/>
      </c>
      <c r="F92" s="67" t="str">
        <f>IF(OR(ISBLANK('PARTICIPANT NAME LIST'!$B92),'PARTICIPANT NAME LIST'!$G92=3,'PARTICIPANT NAME LIST'!$G92=4,'PARTICIPANT NAME LIST'!$G92=5,'PARTICIPANT NAME LIST'!$G92=6),"",UPPER('PARTICIPANT NAME LIST'!$H92))</f>
        <v/>
      </c>
      <c r="G92" s="68" t="e">
        <f>IF(AND('PARTICIPANT NAME LIST'!$G92=7,'PARTICIPANT NAME LIST'!#REF!="C"),"ü","")</f>
        <v>#REF!</v>
      </c>
      <c r="H92" s="68" t="e">
        <f>IF(AND('PARTICIPANT NAME LIST'!$G92=8,'PARTICIPANT NAME LIST'!#REF!="C"),"ü","")</f>
        <v>#REF!</v>
      </c>
      <c r="I92" s="68" t="e">
        <f>IF(AND('PARTICIPANT NAME LIST'!$G92=9,'PARTICIPANT NAME LIST'!#REF!="C"),"ü","")</f>
        <v>#REF!</v>
      </c>
      <c r="J92" s="68" t="e">
        <f>IF(AND('PARTICIPANT NAME LIST'!$G92=10,'PARTICIPANT NAME LIST'!#REF!="C"),"ü","")</f>
        <v>#REF!</v>
      </c>
      <c r="K92" s="68" t="e">
        <f>IF(AND('PARTICIPANT NAME LIST'!$G92=11,'PARTICIPANT NAME LIST'!#REF!="C"),"ü","")</f>
        <v>#REF!</v>
      </c>
      <c r="L92" s="68" t="e">
        <f>IF(AND('PARTICIPANT NAME LIST'!$G92=12,'PARTICIPANT NAME LIST'!#REF!="C"),"ü","")</f>
        <v>#REF!</v>
      </c>
      <c r="M92" s="68" t="e">
        <f>IF(AND('PARTICIPANT NAME LIST'!$G92=7,'PARTICIPANT NAME LIST'!#REF!="E"),"ü","")</f>
        <v>#REF!</v>
      </c>
      <c r="N92" s="68" t="e">
        <f>IF(AND('PARTICIPANT NAME LIST'!$G92=8,'PARTICIPANT NAME LIST'!#REF!="E"),"ü","")</f>
        <v>#REF!</v>
      </c>
      <c r="O92" s="68" t="e">
        <f>IF(AND('PARTICIPANT NAME LIST'!$G92=9,'PARTICIPANT NAME LIST'!#REF!="E"),"ü","")</f>
        <v>#REF!</v>
      </c>
      <c r="P92" s="68" t="e">
        <f>IF(AND('PARTICIPANT NAME LIST'!$G92=10,'PARTICIPANT NAME LIST'!#REF!="E"),"ü","")</f>
        <v>#REF!</v>
      </c>
      <c r="Q92" s="68" t="e">
        <f>IF(AND('PARTICIPANT NAME LIST'!$G92=11,'PARTICIPANT NAME LIST'!#REF!="E"),"ü","")</f>
        <v>#REF!</v>
      </c>
      <c r="R92" s="68" t="e">
        <f>IF(AND('PARTICIPANT NAME LIST'!$G92=12,'PARTICIPANT NAME LIST'!#REF!="E"),"ü","")</f>
        <v>#REF!</v>
      </c>
      <c r="S92" s="68" t="e">
        <f>IF(AND('PARTICIPANT NAME LIST'!$G92=7,'PARTICIPANT NAME LIST'!#REF!="M"),"ü","")</f>
        <v>#REF!</v>
      </c>
      <c r="T92" s="68" t="e">
        <f>IF(AND('PARTICIPANT NAME LIST'!$G92=8,'PARTICIPANT NAME LIST'!#REF!="M"),"ü","")</f>
        <v>#REF!</v>
      </c>
      <c r="U92" s="68" t="e">
        <f>IF(AND('PARTICIPANT NAME LIST'!$G92=9,'PARTICIPANT NAME LIST'!#REF!="M"),"ü","")</f>
        <v>#REF!</v>
      </c>
      <c r="V92" s="68" t="e">
        <f>IF(AND('PARTICIPANT NAME LIST'!$G92=10,'PARTICIPANT NAME LIST'!#REF!="M"),"ü","")</f>
        <v>#REF!</v>
      </c>
      <c r="W92" s="68" t="e">
        <f>IF(AND('PARTICIPANT NAME LIST'!$G92=11,'PARTICIPANT NAME LIST'!#REF!="M"),"ü","")</f>
        <v>#REF!</v>
      </c>
      <c r="X92" s="68" t="e">
        <f>IF(AND('PARTICIPANT NAME LIST'!$G92=12,'PARTICIPANT NAME LIST'!#REF!="M"),"ü","")</f>
        <v>#REF!</v>
      </c>
      <c r="Y92" s="52"/>
      <c r="Z92" s="52"/>
      <c r="AA92" s="52"/>
    </row>
    <row r="93" spans="1:27" ht="20.25" customHeight="1">
      <c r="A93" s="63" t="str">
        <f>IF(OR(ISBLANK('PARTICIPANT NAME LIST'!$B93),'PARTICIPANT NAME LIST'!$G93=3,'PARTICIPANT NAME LIST'!$G93=4,'PARTICIPANT NAME LIST'!$G93=5,'PARTICIPANT NAME LIST'!$G93=6),"",COUNTA('PARTICIPANT NAME LIST'!$B$9:$B93)-COUNTIFS('PARTICIPANT NAME LIST'!$G$9:$G93,"&gt;=3",'PARTICIPANT NAME LIST'!$G$9:$G93,"&lt;=6"))</f>
        <v/>
      </c>
      <c r="B93" s="64" t="str">
        <f>IF(OR(ISBLANK('PARTICIPANT NAME LIST'!$B93),'PARTICIPANT NAME LIST'!$G93=3,'PARTICIPANT NAME LIST'!$G93=4,'PARTICIPANT NAME LIST'!$G93=5,'PARTICIPANT NAME LIST'!$G93=6),"",UPPER('PARTICIPANT NAME LIST'!$B93))</f>
        <v/>
      </c>
      <c r="C93" s="55"/>
      <c r="D93" s="65"/>
      <c r="E93" s="66" t="str">
        <f>IF(OR(ISBLANK('PARTICIPANT NAME LIST'!$B93),'PARTICIPANT NAME LIST'!$G93=3,'PARTICIPANT NAME LIST'!$G93=4,'PARTICIPANT NAME LIST'!$G93=5,'PARTICIPANT NAME LIST'!$G93=6),"",'PARTICIPANT NAME LIST'!$F93)</f>
        <v/>
      </c>
      <c r="F93" s="67" t="str">
        <f>IF(OR(ISBLANK('PARTICIPANT NAME LIST'!$B93),'PARTICIPANT NAME LIST'!$G93=3,'PARTICIPANT NAME LIST'!$G93=4,'PARTICIPANT NAME LIST'!$G93=5,'PARTICIPANT NAME LIST'!$G93=6),"",UPPER('PARTICIPANT NAME LIST'!$H93))</f>
        <v/>
      </c>
      <c r="G93" s="68" t="e">
        <f>IF(AND('PARTICIPANT NAME LIST'!$G93=7,'PARTICIPANT NAME LIST'!#REF!="C"),"ü","")</f>
        <v>#REF!</v>
      </c>
      <c r="H93" s="68" t="e">
        <f>IF(AND('PARTICIPANT NAME LIST'!$G93=8,'PARTICIPANT NAME LIST'!#REF!="C"),"ü","")</f>
        <v>#REF!</v>
      </c>
      <c r="I93" s="68" t="e">
        <f>IF(AND('PARTICIPANT NAME LIST'!$G93=9,'PARTICIPANT NAME LIST'!#REF!="C"),"ü","")</f>
        <v>#REF!</v>
      </c>
      <c r="J93" s="68" t="e">
        <f>IF(AND('PARTICIPANT NAME LIST'!$G93=10,'PARTICIPANT NAME LIST'!#REF!="C"),"ü","")</f>
        <v>#REF!</v>
      </c>
      <c r="K93" s="68" t="e">
        <f>IF(AND('PARTICIPANT NAME LIST'!$G93=11,'PARTICIPANT NAME LIST'!#REF!="C"),"ü","")</f>
        <v>#REF!</v>
      </c>
      <c r="L93" s="68" t="e">
        <f>IF(AND('PARTICIPANT NAME LIST'!$G93=12,'PARTICIPANT NAME LIST'!#REF!="C"),"ü","")</f>
        <v>#REF!</v>
      </c>
      <c r="M93" s="68" t="e">
        <f>IF(AND('PARTICIPANT NAME LIST'!$G93=7,'PARTICIPANT NAME LIST'!#REF!="E"),"ü","")</f>
        <v>#REF!</v>
      </c>
      <c r="N93" s="68" t="e">
        <f>IF(AND('PARTICIPANT NAME LIST'!$G93=8,'PARTICIPANT NAME LIST'!#REF!="E"),"ü","")</f>
        <v>#REF!</v>
      </c>
      <c r="O93" s="68" t="e">
        <f>IF(AND('PARTICIPANT NAME LIST'!$G93=9,'PARTICIPANT NAME LIST'!#REF!="E"),"ü","")</f>
        <v>#REF!</v>
      </c>
      <c r="P93" s="68" t="e">
        <f>IF(AND('PARTICIPANT NAME LIST'!$G93=10,'PARTICIPANT NAME LIST'!#REF!="E"),"ü","")</f>
        <v>#REF!</v>
      </c>
      <c r="Q93" s="68" t="e">
        <f>IF(AND('PARTICIPANT NAME LIST'!$G93=11,'PARTICIPANT NAME LIST'!#REF!="E"),"ü","")</f>
        <v>#REF!</v>
      </c>
      <c r="R93" s="68" t="e">
        <f>IF(AND('PARTICIPANT NAME LIST'!$G93=12,'PARTICIPANT NAME LIST'!#REF!="E"),"ü","")</f>
        <v>#REF!</v>
      </c>
      <c r="S93" s="68" t="e">
        <f>IF(AND('PARTICIPANT NAME LIST'!$G93=7,'PARTICIPANT NAME LIST'!#REF!="M"),"ü","")</f>
        <v>#REF!</v>
      </c>
      <c r="T93" s="68" t="e">
        <f>IF(AND('PARTICIPANT NAME LIST'!$G93=8,'PARTICIPANT NAME LIST'!#REF!="M"),"ü","")</f>
        <v>#REF!</v>
      </c>
      <c r="U93" s="68" t="e">
        <f>IF(AND('PARTICIPANT NAME LIST'!$G93=9,'PARTICIPANT NAME LIST'!#REF!="M"),"ü","")</f>
        <v>#REF!</v>
      </c>
      <c r="V93" s="68" t="e">
        <f>IF(AND('PARTICIPANT NAME LIST'!$G93=10,'PARTICIPANT NAME LIST'!#REF!="M"),"ü","")</f>
        <v>#REF!</v>
      </c>
      <c r="W93" s="68" t="e">
        <f>IF(AND('PARTICIPANT NAME LIST'!$G93=11,'PARTICIPANT NAME LIST'!#REF!="M"),"ü","")</f>
        <v>#REF!</v>
      </c>
      <c r="X93" s="68" t="e">
        <f>IF(AND('PARTICIPANT NAME LIST'!$G93=12,'PARTICIPANT NAME LIST'!#REF!="M"),"ü","")</f>
        <v>#REF!</v>
      </c>
      <c r="Y93" s="52"/>
      <c r="Z93" s="52"/>
      <c r="AA93" s="52"/>
    </row>
    <row r="94" spans="1:27" ht="20.25" customHeight="1">
      <c r="A94" s="63" t="str">
        <f>IF(OR(ISBLANK('PARTICIPANT NAME LIST'!$B94),'PARTICIPANT NAME LIST'!$G94=3,'PARTICIPANT NAME LIST'!$G94=4,'PARTICIPANT NAME LIST'!$G94=5,'PARTICIPANT NAME LIST'!$G94=6),"",COUNTA('PARTICIPANT NAME LIST'!$B$9:$B94)-COUNTIFS('PARTICIPANT NAME LIST'!$G$9:$G94,"&gt;=3",'PARTICIPANT NAME LIST'!$G$9:$G94,"&lt;=6"))</f>
        <v/>
      </c>
      <c r="B94" s="64" t="str">
        <f>IF(OR(ISBLANK('PARTICIPANT NAME LIST'!$B94),'PARTICIPANT NAME LIST'!$G94=3,'PARTICIPANT NAME LIST'!$G94=4,'PARTICIPANT NAME LIST'!$G94=5,'PARTICIPANT NAME LIST'!$G94=6),"",UPPER('PARTICIPANT NAME LIST'!$B94))</f>
        <v/>
      </c>
      <c r="C94" s="55"/>
      <c r="D94" s="65"/>
      <c r="E94" s="66" t="str">
        <f>IF(OR(ISBLANK('PARTICIPANT NAME LIST'!$B94),'PARTICIPANT NAME LIST'!$G94=3,'PARTICIPANT NAME LIST'!$G94=4,'PARTICIPANT NAME LIST'!$G94=5,'PARTICIPANT NAME LIST'!$G94=6),"",'PARTICIPANT NAME LIST'!$F94)</f>
        <v/>
      </c>
      <c r="F94" s="67" t="str">
        <f>IF(OR(ISBLANK('PARTICIPANT NAME LIST'!$B94),'PARTICIPANT NAME LIST'!$G94=3,'PARTICIPANT NAME LIST'!$G94=4,'PARTICIPANT NAME LIST'!$G94=5,'PARTICIPANT NAME LIST'!$G94=6),"",UPPER('PARTICIPANT NAME LIST'!$H94))</f>
        <v/>
      </c>
      <c r="G94" s="68" t="e">
        <f>IF(AND('PARTICIPANT NAME LIST'!$G94=7,'PARTICIPANT NAME LIST'!#REF!="C"),"ü","")</f>
        <v>#REF!</v>
      </c>
      <c r="H94" s="68" t="e">
        <f>IF(AND('PARTICIPANT NAME LIST'!$G94=8,'PARTICIPANT NAME LIST'!#REF!="C"),"ü","")</f>
        <v>#REF!</v>
      </c>
      <c r="I94" s="68" t="e">
        <f>IF(AND('PARTICIPANT NAME LIST'!$G94=9,'PARTICIPANT NAME LIST'!#REF!="C"),"ü","")</f>
        <v>#REF!</v>
      </c>
      <c r="J94" s="68" t="e">
        <f>IF(AND('PARTICIPANT NAME LIST'!$G94=10,'PARTICIPANT NAME LIST'!#REF!="C"),"ü","")</f>
        <v>#REF!</v>
      </c>
      <c r="K94" s="68" t="e">
        <f>IF(AND('PARTICIPANT NAME LIST'!$G94=11,'PARTICIPANT NAME LIST'!#REF!="C"),"ü","")</f>
        <v>#REF!</v>
      </c>
      <c r="L94" s="68" t="e">
        <f>IF(AND('PARTICIPANT NAME LIST'!$G94=12,'PARTICIPANT NAME LIST'!#REF!="C"),"ü","")</f>
        <v>#REF!</v>
      </c>
      <c r="M94" s="68" t="e">
        <f>IF(AND('PARTICIPANT NAME LIST'!$G94=7,'PARTICIPANT NAME LIST'!#REF!="E"),"ü","")</f>
        <v>#REF!</v>
      </c>
      <c r="N94" s="68" t="e">
        <f>IF(AND('PARTICIPANT NAME LIST'!$G94=8,'PARTICIPANT NAME LIST'!#REF!="E"),"ü","")</f>
        <v>#REF!</v>
      </c>
      <c r="O94" s="68" t="e">
        <f>IF(AND('PARTICIPANT NAME LIST'!$G94=9,'PARTICIPANT NAME LIST'!#REF!="E"),"ü","")</f>
        <v>#REF!</v>
      </c>
      <c r="P94" s="68" t="e">
        <f>IF(AND('PARTICIPANT NAME LIST'!$G94=10,'PARTICIPANT NAME LIST'!#REF!="E"),"ü","")</f>
        <v>#REF!</v>
      </c>
      <c r="Q94" s="68" t="e">
        <f>IF(AND('PARTICIPANT NAME LIST'!$G94=11,'PARTICIPANT NAME LIST'!#REF!="E"),"ü","")</f>
        <v>#REF!</v>
      </c>
      <c r="R94" s="68" t="e">
        <f>IF(AND('PARTICIPANT NAME LIST'!$G94=12,'PARTICIPANT NAME LIST'!#REF!="E"),"ü","")</f>
        <v>#REF!</v>
      </c>
      <c r="S94" s="68" t="e">
        <f>IF(AND('PARTICIPANT NAME LIST'!$G94=7,'PARTICIPANT NAME LIST'!#REF!="M"),"ü","")</f>
        <v>#REF!</v>
      </c>
      <c r="T94" s="68" t="e">
        <f>IF(AND('PARTICIPANT NAME LIST'!$G94=8,'PARTICIPANT NAME LIST'!#REF!="M"),"ü","")</f>
        <v>#REF!</v>
      </c>
      <c r="U94" s="68" t="e">
        <f>IF(AND('PARTICIPANT NAME LIST'!$G94=9,'PARTICIPANT NAME LIST'!#REF!="M"),"ü","")</f>
        <v>#REF!</v>
      </c>
      <c r="V94" s="68" t="e">
        <f>IF(AND('PARTICIPANT NAME LIST'!$G94=10,'PARTICIPANT NAME LIST'!#REF!="M"),"ü","")</f>
        <v>#REF!</v>
      </c>
      <c r="W94" s="68" t="e">
        <f>IF(AND('PARTICIPANT NAME LIST'!$G94=11,'PARTICIPANT NAME LIST'!#REF!="M"),"ü","")</f>
        <v>#REF!</v>
      </c>
      <c r="X94" s="68" t="e">
        <f>IF(AND('PARTICIPANT NAME LIST'!$G94=12,'PARTICIPANT NAME LIST'!#REF!="M"),"ü","")</f>
        <v>#REF!</v>
      </c>
      <c r="Y94" s="52"/>
      <c r="Z94" s="52"/>
      <c r="AA94" s="52"/>
    </row>
    <row r="95" spans="1:27" ht="20.25" customHeight="1">
      <c r="A95" s="63" t="str">
        <f>IF(OR(ISBLANK('PARTICIPANT NAME LIST'!$B95),'PARTICIPANT NAME LIST'!$G95=3,'PARTICIPANT NAME LIST'!$G95=4,'PARTICIPANT NAME LIST'!$G95=5,'PARTICIPANT NAME LIST'!$G95=6),"",COUNTA('PARTICIPANT NAME LIST'!$B$9:$B95)-COUNTIFS('PARTICIPANT NAME LIST'!$G$9:$G95,"&gt;=3",'PARTICIPANT NAME LIST'!$G$9:$G95,"&lt;=6"))</f>
        <v/>
      </c>
      <c r="B95" s="64" t="str">
        <f>IF(OR(ISBLANK('PARTICIPANT NAME LIST'!$B95),'PARTICIPANT NAME LIST'!$G95=3,'PARTICIPANT NAME LIST'!$G95=4,'PARTICIPANT NAME LIST'!$G95=5,'PARTICIPANT NAME LIST'!$G95=6),"",UPPER('PARTICIPANT NAME LIST'!$B95))</f>
        <v/>
      </c>
      <c r="C95" s="55"/>
      <c r="D95" s="65"/>
      <c r="E95" s="66" t="str">
        <f>IF(OR(ISBLANK('PARTICIPANT NAME LIST'!$B95),'PARTICIPANT NAME LIST'!$G95=3,'PARTICIPANT NAME LIST'!$G95=4,'PARTICIPANT NAME LIST'!$G95=5,'PARTICIPANT NAME LIST'!$G95=6),"",'PARTICIPANT NAME LIST'!$F95)</f>
        <v/>
      </c>
      <c r="F95" s="67" t="str">
        <f>IF(OR(ISBLANK('PARTICIPANT NAME LIST'!$B95),'PARTICIPANT NAME LIST'!$G95=3,'PARTICIPANT NAME LIST'!$G95=4,'PARTICIPANT NAME LIST'!$G95=5,'PARTICIPANT NAME LIST'!$G95=6),"",UPPER('PARTICIPANT NAME LIST'!$H95))</f>
        <v/>
      </c>
      <c r="G95" s="68" t="e">
        <f>IF(AND('PARTICIPANT NAME LIST'!$G95=7,'PARTICIPANT NAME LIST'!#REF!="C"),"ü","")</f>
        <v>#REF!</v>
      </c>
      <c r="H95" s="68" t="e">
        <f>IF(AND('PARTICIPANT NAME LIST'!$G95=8,'PARTICIPANT NAME LIST'!#REF!="C"),"ü","")</f>
        <v>#REF!</v>
      </c>
      <c r="I95" s="68" t="e">
        <f>IF(AND('PARTICIPANT NAME LIST'!$G95=9,'PARTICIPANT NAME LIST'!#REF!="C"),"ü","")</f>
        <v>#REF!</v>
      </c>
      <c r="J95" s="68" t="e">
        <f>IF(AND('PARTICIPANT NAME LIST'!$G95=10,'PARTICIPANT NAME LIST'!#REF!="C"),"ü","")</f>
        <v>#REF!</v>
      </c>
      <c r="K95" s="68" t="e">
        <f>IF(AND('PARTICIPANT NAME LIST'!$G95=11,'PARTICIPANT NAME LIST'!#REF!="C"),"ü","")</f>
        <v>#REF!</v>
      </c>
      <c r="L95" s="68" t="e">
        <f>IF(AND('PARTICIPANT NAME LIST'!$G95=12,'PARTICIPANT NAME LIST'!#REF!="C"),"ü","")</f>
        <v>#REF!</v>
      </c>
      <c r="M95" s="68" t="e">
        <f>IF(AND('PARTICIPANT NAME LIST'!$G95=7,'PARTICIPANT NAME LIST'!#REF!="E"),"ü","")</f>
        <v>#REF!</v>
      </c>
      <c r="N95" s="68" t="e">
        <f>IF(AND('PARTICIPANT NAME LIST'!$G95=8,'PARTICIPANT NAME LIST'!#REF!="E"),"ü","")</f>
        <v>#REF!</v>
      </c>
      <c r="O95" s="68" t="e">
        <f>IF(AND('PARTICIPANT NAME LIST'!$G95=9,'PARTICIPANT NAME LIST'!#REF!="E"),"ü","")</f>
        <v>#REF!</v>
      </c>
      <c r="P95" s="68" t="e">
        <f>IF(AND('PARTICIPANT NAME LIST'!$G95=10,'PARTICIPANT NAME LIST'!#REF!="E"),"ü","")</f>
        <v>#REF!</v>
      </c>
      <c r="Q95" s="68" t="e">
        <f>IF(AND('PARTICIPANT NAME LIST'!$G95=11,'PARTICIPANT NAME LIST'!#REF!="E"),"ü","")</f>
        <v>#REF!</v>
      </c>
      <c r="R95" s="68" t="e">
        <f>IF(AND('PARTICIPANT NAME LIST'!$G95=12,'PARTICIPANT NAME LIST'!#REF!="E"),"ü","")</f>
        <v>#REF!</v>
      </c>
      <c r="S95" s="68" t="e">
        <f>IF(AND('PARTICIPANT NAME LIST'!$G95=7,'PARTICIPANT NAME LIST'!#REF!="M"),"ü","")</f>
        <v>#REF!</v>
      </c>
      <c r="T95" s="68" t="e">
        <f>IF(AND('PARTICIPANT NAME LIST'!$G95=8,'PARTICIPANT NAME LIST'!#REF!="M"),"ü","")</f>
        <v>#REF!</v>
      </c>
      <c r="U95" s="68" t="e">
        <f>IF(AND('PARTICIPANT NAME LIST'!$G95=9,'PARTICIPANT NAME LIST'!#REF!="M"),"ü","")</f>
        <v>#REF!</v>
      </c>
      <c r="V95" s="68" t="e">
        <f>IF(AND('PARTICIPANT NAME LIST'!$G95=10,'PARTICIPANT NAME LIST'!#REF!="M"),"ü","")</f>
        <v>#REF!</v>
      </c>
      <c r="W95" s="68" t="e">
        <f>IF(AND('PARTICIPANT NAME LIST'!$G95=11,'PARTICIPANT NAME LIST'!#REF!="M"),"ü","")</f>
        <v>#REF!</v>
      </c>
      <c r="X95" s="68" t="e">
        <f>IF(AND('PARTICIPANT NAME LIST'!$G95=12,'PARTICIPANT NAME LIST'!#REF!="M"),"ü","")</f>
        <v>#REF!</v>
      </c>
      <c r="Y95" s="52"/>
      <c r="Z95" s="52"/>
      <c r="AA95" s="52"/>
    </row>
    <row r="96" spans="1:27" ht="20.25" customHeight="1">
      <c r="A96" s="63" t="str">
        <f>IF(OR(ISBLANK('PARTICIPANT NAME LIST'!$B96),'PARTICIPANT NAME LIST'!$G96=3,'PARTICIPANT NAME LIST'!$G96=4,'PARTICIPANT NAME LIST'!$G96=5,'PARTICIPANT NAME LIST'!$G96=6),"",COUNTA('PARTICIPANT NAME LIST'!$B$9:$B96)-COUNTIFS('PARTICIPANT NAME LIST'!$G$9:$G96,"&gt;=3",'PARTICIPANT NAME LIST'!$G$9:$G96,"&lt;=6"))</f>
        <v/>
      </c>
      <c r="B96" s="64" t="str">
        <f>IF(OR(ISBLANK('PARTICIPANT NAME LIST'!$B96),'PARTICIPANT NAME LIST'!$G96=3,'PARTICIPANT NAME LIST'!$G96=4,'PARTICIPANT NAME LIST'!$G96=5,'PARTICIPANT NAME LIST'!$G96=6),"",UPPER('PARTICIPANT NAME LIST'!$B96))</f>
        <v/>
      </c>
      <c r="C96" s="55"/>
      <c r="D96" s="65"/>
      <c r="E96" s="66" t="str">
        <f>IF(OR(ISBLANK('PARTICIPANT NAME LIST'!$B96),'PARTICIPANT NAME LIST'!$G96=3,'PARTICIPANT NAME LIST'!$G96=4,'PARTICIPANT NAME LIST'!$G96=5,'PARTICIPANT NAME LIST'!$G96=6),"",'PARTICIPANT NAME LIST'!$F96)</f>
        <v/>
      </c>
      <c r="F96" s="67" t="str">
        <f>IF(OR(ISBLANK('PARTICIPANT NAME LIST'!$B96),'PARTICIPANT NAME LIST'!$G96=3,'PARTICIPANT NAME LIST'!$G96=4,'PARTICIPANT NAME LIST'!$G96=5,'PARTICIPANT NAME LIST'!$G96=6),"",UPPER('PARTICIPANT NAME LIST'!$H96))</f>
        <v/>
      </c>
      <c r="G96" s="68" t="e">
        <f>IF(AND('PARTICIPANT NAME LIST'!$G96=7,'PARTICIPANT NAME LIST'!#REF!="C"),"ü","")</f>
        <v>#REF!</v>
      </c>
      <c r="H96" s="68" t="e">
        <f>IF(AND('PARTICIPANT NAME LIST'!$G96=8,'PARTICIPANT NAME LIST'!#REF!="C"),"ü","")</f>
        <v>#REF!</v>
      </c>
      <c r="I96" s="68" t="e">
        <f>IF(AND('PARTICIPANT NAME LIST'!$G96=9,'PARTICIPANT NAME LIST'!#REF!="C"),"ü","")</f>
        <v>#REF!</v>
      </c>
      <c r="J96" s="68" t="e">
        <f>IF(AND('PARTICIPANT NAME LIST'!$G96=10,'PARTICIPANT NAME LIST'!#REF!="C"),"ü","")</f>
        <v>#REF!</v>
      </c>
      <c r="K96" s="68" t="e">
        <f>IF(AND('PARTICIPANT NAME LIST'!$G96=11,'PARTICIPANT NAME LIST'!#REF!="C"),"ü","")</f>
        <v>#REF!</v>
      </c>
      <c r="L96" s="68" t="e">
        <f>IF(AND('PARTICIPANT NAME LIST'!$G96=12,'PARTICIPANT NAME LIST'!#REF!="C"),"ü","")</f>
        <v>#REF!</v>
      </c>
      <c r="M96" s="68" t="e">
        <f>IF(AND('PARTICIPANT NAME LIST'!$G96=7,'PARTICIPANT NAME LIST'!#REF!="E"),"ü","")</f>
        <v>#REF!</v>
      </c>
      <c r="N96" s="68" t="e">
        <f>IF(AND('PARTICIPANT NAME LIST'!$G96=8,'PARTICIPANT NAME LIST'!#REF!="E"),"ü","")</f>
        <v>#REF!</v>
      </c>
      <c r="O96" s="68" t="e">
        <f>IF(AND('PARTICIPANT NAME LIST'!$G96=9,'PARTICIPANT NAME LIST'!#REF!="E"),"ü","")</f>
        <v>#REF!</v>
      </c>
      <c r="P96" s="68" t="e">
        <f>IF(AND('PARTICIPANT NAME LIST'!$G96=10,'PARTICIPANT NAME LIST'!#REF!="E"),"ü","")</f>
        <v>#REF!</v>
      </c>
      <c r="Q96" s="68" t="e">
        <f>IF(AND('PARTICIPANT NAME LIST'!$G96=11,'PARTICIPANT NAME LIST'!#REF!="E"),"ü","")</f>
        <v>#REF!</v>
      </c>
      <c r="R96" s="68" t="e">
        <f>IF(AND('PARTICIPANT NAME LIST'!$G96=12,'PARTICIPANT NAME LIST'!#REF!="E"),"ü","")</f>
        <v>#REF!</v>
      </c>
      <c r="S96" s="68" t="e">
        <f>IF(AND('PARTICIPANT NAME LIST'!$G96=7,'PARTICIPANT NAME LIST'!#REF!="M"),"ü","")</f>
        <v>#REF!</v>
      </c>
      <c r="T96" s="68" t="e">
        <f>IF(AND('PARTICIPANT NAME LIST'!$G96=8,'PARTICIPANT NAME LIST'!#REF!="M"),"ü","")</f>
        <v>#REF!</v>
      </c>
      <c r="U96" s="68" t="e">
        <f>IF(AND('PARTICIPANT NAME LIST'!$G96=9,'PARTICIPANT NAME LIST'!#REF!="M"),"ü","")</f>
        <v>#REF!</v>
      </c>
      <c r="V96" s="68" t="e">
        <f>IF(AND('PARTICIPANT NAME LIST'!$G96=10,'PARTICIPANT NAME LIST'!#REF!="M"),"ü","")</f>
        <v>#REF!</v>
      </c>
      <c r="W96" s="68" t="e">
        <f>IF(AND('PARTICIPANT NAME LIST'!$G96=11,'PARTICIPANT NAME LIST'!#REF!="M"),"ü","")</f>
        <v>#REF!</v>
      </c>
      <c r="X96" s="68" t="e">
        <f>IF(AND('PARTICIPANT NAME LIST'!$G96=12,'PARTICIPANT NAME LIST'!#REF!="M"),"ü","")</f>
        <v>#REF!</v>
      </c>
      <c r="Y96" s="52"/>
      <c r="Z96" s="52"/>
      <c r="AA96" s="52"/>
    </row>
    <row r="97" spans="1:27" ht="20.25" customHeight="1">
      <c r="A97" s="63" t="str">
        <f>IF(OR(ISBLANK('PARTICIPANT NAME LIST'!$B97),'PARTICIPANT NAME LIST'!$G97=3,'PARTICIPANT NAME LIST'!$G97=4,'PARTICIPANT NAME LIST'!$G97=5,'PARTICIPANT NAME LIST'!$G97=6),"",COUNTA('PARTICIPANT NAME LIST'!$B$9:$B97)-COUNTIFS('PARTICIPANT NAME LIST'!$G$9:$G97,"&gt;=3",'PARTICIPANT NAME LIST'!$G$9:$G97,"&lt;=6"))</f>
        <v/>
      </c>
      <c r="B97" s="64" t="str">
        <f>IF(OR(ISBLANK('PARTICIPANT NAME LIST'!$B97),'PARTICIPANT NAME LIST'!$G97=3,'PARTICIPANT NAME LIST'!$G97=4,'PARTICIPANT NAME LIST'!$G97=5,'PARTICIPANT NAME LIST'!$G97=6),"",UPPER('PARTICIPANT NAME LIST'!$B97))</f>
        <v/>
      </c>
      <c r="C97" s="55"/>
      <c r="D97" s="65"/>
      <c r="E97" s="66" t="str">
        <f>IF(OR(ISBLANK('PARTICIPANT NAME LIST'!$B97),'PARTICIPANT NAME LIST'!$G97=3,'PARTICIPANT NAME LIST'!$G97=4,'PARTICIPANT NAME LIST'!$G97=5,'PARTICIPANT NAME LIST'!$G97=6),"",'PARTICIPANT NAME LIST'!$F97)</f>
        <v/>
      </c>
      <c r="F97" s="67" t="str">
        <f>IF(OR(ISBLANK('PARTICIPANT NAME LIST'!$B97),'PARTICIPANT NAME LIST'!$G97=3,'PARTICIPANT NAME LIST'!$G97=4,'PARTICIPANT NAME LIST'!$G97=5,'PARTICIPANT NAME LIST'!$G97=6),"",UPPER('PARTICIPANT NAME LIST'!$H97))</f>
        <v/>
      </c>
      <c r="G97" s="68" t="e">
        <f>IF(AND('PARTICIPANT NAME LIST'!$G97=7,'PARTICIPANT NAME LIST'!#REF!="C"),"ü","")</f>
        <v>#REF!</v>
      </c>
      <c r="H97" s="68" t="e">
        <f>IF(AND('PARTICIPANT NAME LIST'!$G97=8,'PARTICIPANT NAME LIST'!#REF!="C"),"ü","")</f>
        <v>#REF!</v>
      </c>
      <c r="I97" s="68" t="e">
        <f>IF(AND('PARTICIPANT NAME LIST'!$G97=9,'PARTICIPANT NAME LIST'!#REF!="C"),"ü","")</f>
        <v>#REF!</v>
      </c>
      <c r="J97" s="68" t="e">
        <f>IF(AND('PARTICIPANT NAME LIST'!$G97=10,'PARTICIPANT NAME LIST'!#REF!="C"),"ü","")</f>
        <v>#REF!</v>
      </c>
      <c r="K97" s="68" t="e">
        <f>IF(AND('PARTICIPANT NAME LIST'!$G97=11,'PARTICIPANT NAME LIST'!#REF!="C"),"ü","")</f>
        <v>#REF!</v>
      </c>
      <c r="L97" s="68" t="e">
        <f>IF(AND('PARTICIPANT NAME LIST'!$G97=12,'PARTICIPANT NAME LIST'!#REF!="C"),"ü","")</f>
        <v>#REF!</v>
      </c>
      <c r="M97" s="68" t="e">
        <f>IF(AND('PARTICIPANT NAME LIST'!$G97=7,'PARTICIPANT NAME LIST'!#REF!="E"),"ü","")</f>
        <v>#REF!</v>
      </c>
      <c r="N97" s="68" t="e">
        <f>IF(AND('PARTICIPANT NAME LIST'!$G97=8,'PARTICIPANT NAME LIST'!#REF!="E"),"ü","")</f>
        <v>#REF!</v>
      </c>
      <c r="O97" s="68" t="e">
        <f>IF(AND('PARTICIPANT NAME LIST'!$G97=9,'PARTICIPANT NAME LIST'!#REF!="E"),"ü","")</f>
        <v>#REF!</v>
      </c>
      <c r="P97" s="68" t="e">
        <f>IF(AND('PARTICIPANT NAME LIST'!$G97=10,'PARTICIPANT NAME LIST'!#REF!="E"),"ü","")</f>
        <v>#REF!</v>
      </c>
      <c r="Q97" s="68" t="e">
        <f>IF(AND('PARTICIPANT NAME LIST'!$G97=11,'PARTICIPANT NAME LIST'!#REF!="E"),"ü","")</f>
        <v>#REF!</v>
      </c>
      <c r="R97" s="68" t="e">
        <f>IF(AND('PARTICIPANT NAME LIST'!$G97=12,'PARTICIPANT NAME LIST'!#REF!="E"),"ü","")</f>
        <v>#REF!</v>
      </c>
      <c r="S97" s="68" t="e">
        <f>IF(AND('PARTICIPANT NAME LIST'!$G97=7,'PARTICIPANT NAME LIST'!#REF!="M"),"ü","")</f>
        <v>#REF!</v>
      </c>
      <c r="T97" s="68" t="e">
        <f>IF(AND('PARTICIPANT NAME LIST'!$G97=8,'PARTICIPANT NAME LIST'!#REF!="M"),"ü","")</f>
        <v>#REF!</v>
      </c>
      <c r="U97" s="68" t="e">
        <f>IF(AND('PARTICIPANT NAME LIST'!$G97=9,'PARTICIPANT NAME LIST'!#REF!="M"),"ü","")</f>
        <v>#REF!</v>
      </c>
      <c r="V97" s="68" t="e">
        <f>IF(AND('PARTICIPANT NAME LIST'!$G97=10,'PARTICIPANT NAME LIST'!#REF!="M"),"ü","")</f>
        <v>#REF!</v>
      </c>
      <c r="W97" s="68" t="e">
        <f>IF(AND('PARTICIPANT NAME LIST'!$G97=11,'PARTICIPANT NAME LIST'!#REF!="M"),"ü","")</f>
        <v>#REF!</v>
      </c>
      <c r="X97" s="68" t="e">
        <f>IF(AND('PARTICIPANT NAME LIST'!$G97=12,'PARTICIPANT NAME LIST'!#REF!="M"),"ü","")</f>
        <v>#REF!</v>
      </c>
      <c r="Y97" s="52"/>
      <c r="Z97" s="52"/>
      <c r="AA97" s="52"/>
    </row>
    <row r="98" spans="1:27" ht="20.25" customHeight="1">
      <c r="A98" s="63" t="str">
        <f>IF(OR(ISBLANK('PARTICIPANT NAME LIST'!$B98),'PARTICIPANT NAME LIST'!$G98=3,'PARTICIPANT NAME LIST'!$G98=4,'PARTICIPANT NAME LIST'!$G98=5,'PARTICIPANT NAME LIST'!$G98=6),"",COUNTA('PARTICIPANT NAME LIST'!$B$9:$B98)-COUNTIFS('PARTICIPANT NAME LIST'!$G$9:$G98,"&gt;=3",'PARTICIPANT NAME LIST'!$G$9:$G98,"&lt;=6"))</f>
        <v/>
      </c>
      <c r="B98" s="64" t="str">
        <f>IF(OR(ISBLANK('PARTICIPANT NAME LIST'!$B98),'PARTICIPANT NAME LIST'!$G98=3,'PARTICIPANT NAME LIST'!$G98=4,'PARTICIPANT NAME LIST'!$G98=5,'PARTICIPANT NAME LIST'!$G98=6),"",UPPER('PARTICIPANT NAME LIST'!$B98))</f>
        <v/>
      </c>
      <c r="C98" s="55"/>
      <c r="D98" s="65"/>
      <c r="E98" s="66" t="str">
        <f>IF(OR(ISBLANK('PARTICIPANT NAME LIST'!$B98),'PARTICIPANT NAME LIST'!$G98=3,'PARTICIPANT NAME LIST'!$G98=4,'PARTICIPANT NAME LIST'!$G98=5,'PARTICIPANT NAME LIST'!$G98=6),"",'PARTICIPANT NAME LIST'!$F98)</f>
        <v/>
      </c>
      <c r="F98" s="67" t="str">
        <f>IF(OR(ISBLANK('PARTICIPANT NAME LIST'!$B98),'PARTICIPANT NAME LIST'!$G98=3,'PARTICIPANT NAME LIST'!$G98=4,'PARTICIPANT NAME LIST'!$G98=5,'PARTICIPANT NAME LIST'!$G98=6),"",UPPER('PARTICIPANT NAME LIST'!$H98))</f>
        <v/>
      </c>
      <c r="G98" s="68" t="e">
        <f>IF(AND('PARTICIPANT NAME LIST'!$G98=7,'PARTICIPANT NAME LIST'!#REF!="C"),"ü","")</f>
        <v>#REF!</v>
      </c>
      <c r="H98" s="68" t="e">
        <f>IF(AND('PARTICIPANT NAME LIST'!$G98=8,'PARTICIPANT NAME LIST'!#REF!="C"),"ü","")</f>
        <v>#REF!</v>
      </c>
      <c r="I98" s="68" t="e">
        <f>IF(AND('PARTICIPANT NAME LIST'!$G98=9,'PARTICIPANT NAME LIST'!#REF!="C"),"ü","")</f>
        <v>#REF!</v>
      </c>
      <c r="J98" s="68" t="e">
        <f>IF(AND('PARTICIPANT NAME LIST'!$G98=10,'PARTICIPANT NAME LIST'!#REF!="C"),"ü","")</f>
        <v>#REF!</v>
      </c>
      <c r="K98" s="68" t="e">
        <f>IF(AND('PARTICIPANT NAME LIST'!$G98=11,'PARTICIPANT NAME LIST'!#REF!="C"),"ü","")</f>
        <v>#REF!</v>
      </c>
      <c r="L98" s="68" t="e">
        <f>IF(AND('PARTICIPANT NAME LIST'!$G98=12,'PARTICIPANT NAME LIST'!#REF!="C"),"ü","")</f>
        <v>#REF!</v>
      </c>
      <c r="M98" s="68" t="e">
        <f>IF(AND('PARTICIPANT NAME LIST'!$G98=7,'PARTICIPANT NAME LIST'!#REF!="E"),"ü","")</f>
        <v>#REF!</v>
      </c>
      <c r="N98" s="68" t="e">
        <f>IF(AND('PARTICIPANT NAME LIST'!$G98=8,'PARTICIPANT NAME LIST'!#REF!="E"),"ü","")</f>
        <v>#REF!</v>
      </c>
      <c r="O98" s="68" t="e">
        <f>IF(AND('PARTICIPANT NAME LIST'!$G98=9,'PARTICIPANT NAME LIST'!#REF!="E"),"ü","")</f>
        <v>#REF!</v>
      </c>
      <c r="P98" s="68" t="e">
        <f>IF(AND('PARTICIPANT NAME LIST'!$G98=10,'PARTICIPANT NAME LIST'!#REF!="E"),"ü","")</f>
        <v>#REF!</v>
      </c>
      <c r="Q98" s="68" t="e">
        <f>IF(AND('PARTICIPANT NAME LIST'!$G98=11,'PARTICIPANT NAME LIST'!#REF!="E"),"ü","")</f>
        <v>#REF!</v>
      </c>
      <c r="R98" s="68" t="e">
        <f>IF(AND('PARTICIPANT NAME LIST'!$G98=12,'PARTICIPANT NAME LIST'!#REF!="E"),"ü","")</f>
        <v>#REF!</v>
      </c>
      <c r="S98" s="68" t="e">
        <f>IF(AND('PARTICIPANT NAME LIST'!$G98=7,'PARTICIPANT NAME LIST'!#REF!="M"),"ü","")</f>
        <v>#REF!</v>
      </c>
      <c r="T98" s="68" t="e">
        <f>IF(AND('PARTICIPANT NAME LIST'!$G98=8,'PARTICIPANT NAME LIST'!#REF!="M"),"ü","")</f>
        <v>#REF!</v>
      </c>
      <c r="U98" s="68" t="e">
        <f>IF(AND('PARTICIPANT NAME LIST'!$G98=9,'PARTICIPANT NAME LIST'!#REF!="M"),"ü","")</f>
        <v>#REF!</v>
      </c>
      <c r="V98" s="68" t="e">
        <f>IF(AND('PARTICIPANT NAME LIST'!$G98=10,'PARTICIPANT NAME LIST'!#REF!="M"),"ü","")</f>
        <v>#REF!</v>
      </c>
      <c r="W98" s="68" t="e">
        <f>IF(AND('PARTICIPANT NAME LIST'!$G98=11,'PARTICIPANT NAME LIST'!#REF!="M"),"ü","")</f>
        <v>#REF!</v>
      </c>
      <c r="X98" s="68" t="e">
        <f>IF(AND('PARTICIPANT NAME LIST'!$G98=12,'PARTICIPANT NAME LIST'!#REF!="M"),"ü","")</f>
        <v>#REF!</v>
      </c>
      <c r="Y98" s="52"/>
      <c r="Z98" s="52"/>
      <c r="AA98" s="52"/>
    </row>
    <row r="99" spans="1:27" ht="20.25" customHeight="1">
      <c r="A99" s="63" t="str">
        <f>IF(OR(ISBLANK('PARTICIPANT NAME LIST'!$B99),'PARTICIPANT NAME LIST'!$G99=3,'PARTICIPANT NAME LIST'!$G99=4,'PARTICIPANT NAME LIST'!$G99=5,'PARTICIPANT NAME LIST'!$G99=6),"",COUNTA('PARTICIPANT NAME LIST'!$B$9:$B99)-COUNTIFS('PARTICIPANT NAME LIST'!$G$9:$G99,"&gt;=3",'PARTICIPANT NAME LIST'!$G$9:$G99,"&lt;=6"))</f>
        <v/>
      </c>
      <c r="B99" s="64" t="str">
        <f>IF(OR(ISBLANK('PARTICIPANT NAME LIST'!$B99),'PARTICIPANT NAME LIST'!$G99=3,'PARTICIPANT NAME LIST'!$G99=4,'PARTICIPANT NAME LIST'!$G99=5,'PARTICIPANT NAME LIST'!$G99=6),"",UPPER('PARTICIPANT NAME LIST'!$B99))</f>
        <v/>
      </c>
      <c r="C99" s="55"/>
      <c r="D99" s="65"/>
      <c r="E99" s="66" t="str">
        <f>IF(OR(ISBLANK('PARTICIPANT NAME LIST'!$B99),'PARTICIPANT NAME LIST'!$G99=3,'PARTICIPANT NAME LIST'!$G99=4,'PARTICIPANT NAME LIST'!$G99=5,'PARTICIPANT NAME LIST'!$G99=6),"",'PARTICIPANT NAME LIST'!$F99)</f>
        <v/>
      </c>
      <c r="F99" s="67" t="str">
        <f>IF(OR(ISBLANK('PARTICIPANT NAME LIST'!$B99),'PARTICIPANT NAME LIST'!$G99=3,'PARTICIPANT NAME LIST'!$G99=4,'PARTICIPANT NAME LIST'!$G99=5,'PARTICIPANT NAME LIST'!$G99=6),"",UPPER('PARTICIPANT NAME LIST'!$H99))</f>
        <v/>
      </c>
      <c r="G99" s="68" t="e">
        <f>IF(AND('PARTICIPANT NAME LIST'!$G99=7,'PARTICIPANT NAME LIST'!#REF!="C"),"ü","")</f>
        <v>#REF!</v>
      </c>
      <c r="H99" s="68" t="e">
        <f>IF(AND('PARTICIPANT NAME LIST'!$G99=8,'PARTICIPANT NAME LIST'!#REF!="C"),"ü","")</f>
        <v>#REF!</v>
      </c>
      <c r="I99" s="68" t="e">
        <f>IF(AND('PARTICIPANT NAME LIST'!$G99=9,'PARTICIPANT NAME LIST'!#REF!="C"),"ü","")</f>
        <v>#REF!</v>
      </c>
      <c r="J99" s="68" t="e">
        <f>IF(AND('PARTICIPANT NAME LIST'!$G99=10,'PARTICIPANT NAME LIST'!#REF!="C"),"ü","")</f>
        <v>#REF!</v>
      </c>
      <c r="K99" s="68" t="e">
        <f>IF(AND('PARTICIPANT NAME LIST'!$G99=11,'PARTICIPANT NAME LIST'!#REF!="C"),"ü","")</f>
        <v>#REF!</v>
      </c>
      <c r="L99" s="68" t="e">
        <f>IF(AND('PARTICIPANT NAME LIST'!$G99=12,'PARTICIPANT NAME LIST'!#REF!="C"),"ü","")</f>
        <v>#REF!</v>
      </c>
      <c r="M99" s="68" t="e">
        <f>IF(AND('PARTICIPANT NAME LIST'!$G99=7,'PARTICIPANT NAME LIST'!#REF!="E"),"ü","")</f>
        <v>#REF!</v>
      </c>
      <c r="N99" s="68" t="e">
        <f>IF(AND('PARTICIPANT NAME LIST'!$G99=8,'PARTICIPANT NAME LIST'!#REF!="E"),"ü","")</f>
        <v>#REF!</v>
      </c>
      <c r="O99" s="68" t="e">
        <f>IF(AND('PARTICIPANT NAME LIST'!$G99=9,'PARTICIPANT NAME LIST'!#REF!="E"),"ü","")</f>
        <v>#REF!</v>
      </c>
      <c r="P99" s="68" t="e">
        <f>IF(AND('PARTICIPANT NAME LIST'!$G99=10,'PARTICIPANT NAME LIST'!#REF!="E"),"ü","")</f>
        <v>#REF!</v>
      </c>
      <c r="Q99" s="68" t="e">
        <f>IF(AND('PARTICIPANT NAME LIST'!$G99=11,'PARTICIPANT NAME LIST'!#REF!="E"),"ü","")</f>
        <v>#REF!</v>
      </c>
      <c r="R99" s="68" t="e">
        <f>IF(AND('PARTICIPANT NAME LIST'!$G99=12,'PARTICIPANT NAME LIST'!#REF!="E"),"ü","")</f>
        <v>#REF!</v>
      </c>
      <c r="S99" s="68" t="e">
        <f>IF(AND('PARTICIPANT NAME LIST'!$G99=7,'PARTICIPANT NAME LIST'!#REF!="M"),"ü","")</f>
        <v>#REF!</v>
      </c>
      <c r="T99" s="68" t="e">
        <f>IF(AND('PARTICIPANT NAME LIST'!$G99=8,'PARTICIPANT NAME LIST'!#REF!="M"),"ü","")</f>
        <v>#REF!</v>
      </c>
      <c r="U99" s="68" t="e">
        <f>IF(AND('PARTICIPANT NAME LIST'!$G99=9,'PARTICIPANT NAME LIST'!#REF!="M"),"ü","")</f>
        <v>#REF!</v>
      </c>
      <c r="V99" s="68" t="e">
        <f>IF(AND('PARTICIPANT NAME LIST'!$G99=10,'PARTICIPANT NAME LIST'!#REF!="M"),"ü","")</f>
        <v>#REF!</v>
      </c>
      <c r="W99" s="68" t="e">
        <f>IF(AND('PARTICIPANT NAME LIST'!$G99=11,'PARTICIPANT NAME LIST'!#REF!="M"),"ü","")</f>
        <v>#REF!</v>
      </c>
      <c r="X99" s="68" t="e">
        <f>IF(AND('PARTICIPANT NAME LIST'!$G99=12,'PARTICIPANT NAME LIST'!#REF!="M"),"ü","")</f>
        <v>#REF!</v>
      </c>
      <c r="Y99" s="52"/>
      <c r="Z99" s="52"/>
      <c r="AA99" s="52"/>
    </row>
    <row r="100" spans="1:27" ht="20.25" customHeight="1">
      <c r="A100" s="63" t="str">
        <f>IF(OR(ISBLANK('PARTICIPANT NAME LIST'!$B100),'PARTICIPANT NAME LIST'!$G100=3,'PARTICIPANT NAME LIST'!$G100=4,'PARTICIPANT NAME LIST'!$G100=5,'PARTICIPANT NAME LIST'!$G100=6),"",COUNTA('PARTICIPANT NAME LIST'!$B$9:$B100)-COUNTIFS('PARTICIPANT NAME LIST'!$G$9:$G100,"&gt;=3",'PARTICIPANT NAME LIST'!$G$9:$G100,"&lt;=6"))</f>
        <v/>
      </c>
      <c r="B100" s="64" t="str">
        <f>IF(OR(ISBLANK('PARTICIPANT NAME LIST'!$B100),'PARTICIPANT NAME LIST'!$G100=3,'PARTICIPANT NAME LIST'!$G100=4,'PARTICIPANT NAME LIST'!$G100=5,'PARTICIPANT NAME LIST'!$G100=6),"",UPPER('PARTICIPANT NAME LIST'!$B100))</f>
        <v/>
      </c>
      <c r="C100" s="55"/>
      <c r="D100" s="65"/>
      <c r="E100" s="66" t="str">
        <f>IF(OR(ISBLANK('PARTICIPANT NAME LIST'!$B100),'PARTICIPANT NAME LIST'!$G100=3,'PARTICIPANT NAME LIST'!$G100=4,'PARTICIPANT NAME LIST'!$G100=5,'PARTICIPANT NAME LIST'!$G100=6),"",'PARTICIPANT NAME LIST'!$F100)</f>
        <v/>
      </c>
      <c r="F100" s="67" t="str">
        <f>IF(OR(ISBLANK('PARTICIPANT NAME LIST'!$B100),'PARTICIPANT NAME LIST'!$G100=3,'PARTICIPANT NAME LIST'!$G100=4,'PARTICIPANT NAME LIST'!$G100=5,'PARTICIPANT NAME LIST'!$G100=6),"",UPPER('PARTICIPANT NAME LIST'!$H100))</f>
        <v/>
      </c>
      <c r="G100" s="68" t="e">
        <f>IF(AND('PARTICIPANT NAME LIST'!$G100=7,'PARTICIPANT NAME LIST'!#REF!="C"),"ü","")</f>
        <v>#REF!</v>
      </c>
      <c r="H100" s="68" t="e">
        <f>IF(AND('PARTICIPANT NAME LIST'!$G100=8,'PARTICIPANT NAME LIST'!#REF!="C"),"ü","")</f>
        <v>#REF!</v>
      </c>
      <c r="I100" s="68" t="e">
        <f>IF(AND('PARTICIPANT NAME LIST'!$G100=9,'PARTICIPANT NAME LIST'!#REF!="C"),"ü","")</f>
        <v>#REF!</v>
      </c>
      <c r="J100" s="68" t="e">
        <f>IF(AND('PARTICIPANT NAME LIST'!$G100=10,'PARTICIPANT NAME LIST'!#REF!="C"),"ü","")</f>
        <v>#REF!</v>
      </c>
      <c r="K100" s="68" t="e">
        <f>IF(AND('PARTICIPANT NAME LIST'!$G100=11,'PARTICIPANT NAME LIST'!#REF!="C"),"ü","")</f>
        <v>#REF!</v>
      </c>
      <c r="L100" s="68" t="e">
        <f>IF(AND('PARTICIPANT NAME LIST'!$G100=12,'PARTICIPANT NAME LIST'!#REF!="C"),"ü","")</f>
        <v>#REF!</v>
      </c>
      <c r="M100" s="68" t="e">
        <f>IF(AND('PARTICIPANT NAME LIST'!$G100=7,'PARTICIPANT NAME LIST'!#REF!="E"),"ü","")</f>
        <v>#REF!</v>
      </c>
      <c r="N100" s="68" t="e">
        <f>IF(AND('PARTICIPANT NAME LIST'!$G100=8,'PARTICIPANT NAME LIST'!#REF!="E"),"ü","")</f>
        <v>#REF!</v>
      </c>
      <c r="O100" s="68" t="e">
        <f>IF(AND('PARTICIPANT NAME LIST'!$G100=9,'PARTICIPANT NAME LIST'!#REF!="E"),"ü","")</f>
        <v>#REF!</v>
      </c>
      <c r="P100" s="68" t="e">
        <f>IF(AND('PARTICIPANT NAME LIST'!$G100=10,'PARTICIPANT NAME LIST'!#REF!="E"),"ü","")</f>
        <v>#REF!</v>
      </c>
      <c r="Q100" s="68" t="e">
        <f>IF(AND('PARTICIPANT NAME LIST'!$G100=11,'PARTICIPANT NAME LIST'!#REF!="E"),"ü","")</f>
        <v>#REF!</v>
      </c>
      <c r="R100" s="68" t="e">
        <f>IF(AND('PARTICIPANT NAME LIST'!$G100=12,'PARTICIPANT NAME LIST'!#REF!="E"),"ü","")</f>
        <v>#REF!</v>
      </c>
      <c r="S100" s="68" t="e">
        <f>IF(AND('PARTICIPANT NAME LIST'!$G100=7,'PARTICIPANT NAME LIST'!#REF!="M"),"ü","")</f>
        <v>#REF!</v>
      </c>
      <c r="T100" s="68" t="e">
        <f>IF(AND('PARTICIPANT NAME LIST'!$G100=8,'PARTICIPANT NAME LIST'!#REF!="M"),"ü","")</f>
        <v>#REF!</v>
      </c>
      <c r="U100" s="68" t="e">
        <f>IF(AND('PARTICIPANT NAME LIST'!$G100=9,'PARTICIPANT NAME LIST'!#REF!="M"),"ü","")</f>
        <v>#REF!</v>
      </c>
      <c r="V100" s="68" t="e">
        <f>IF(AND('PARTICIPANT NAME LIST'!$G100=10,'PARTICIPANT NAME LIST'!#REF!="M"),"ü","")</f>
        <v>#REF!</v>
      </c>
      <c r="W100" s="68" t="e">
        <f>IF(AND('PARTICIPANT NAME LIST'!$G100=11,'PARTICIPANT NAME LIST'!#REF!="M"),"ü","")</f>
        <v>#REF!</v>
      </c>
      <c r="X100" s="68" t="e">
        <f>IF(AND('PARTICIPANT NAME LIST'!$G100=12,'PARTICIPANT NAME LIST'!#REF!="M"),"ü","")</f>
        <v>#REF!</v>
      </c>
      <c r="Y100" s="52"/>
      <c r="Z100" s="52"/>
      <c r="AA100" s="52"/>
    </row>
    <row r="101" spans="1:27" ht="20.25" customHeight="1">
      <c r="A101" s="63" t="str">
        <f>IF(OR(ISBLANK('PARTICIPANT NAME LIST'!$B101),'PARTICIPANT NAME LIST'!$G101=3,'PARTICIPANT NAME LIST'!$G101=4,'PARTICIPANT NAME LIST'!$G101=5,'PARTICIPANT NAME LIST'!$G101=6),"",COUNTA('PARTICIPANT NAME LIST'!$B$9:$B101)-COUNTIFS('PARTICIPANT NAME LIST'!$G$9:$G101,"&gt;=3",'PARTICIPANT NAME LIST'!$G$9:$G101,"&lt;=6"))</f>
        <v/>
      </c>
      <c r="B101" s="64" t="str">
        <f>IF(OR(ISBLANK('PARTICIPANT NAME LIST'!$B101),'PARTICIPANT NAME LIST'!$G101=3,'PARTICIPANT NAME LIST'!$G101=4,'PARTICIPANT NAME LIST'!$G101=5,'PARTICIPANT NAME LIST'!$G101=6),"",UPPER('PARTICIPANT NAME LIST'!$B101))</f>
        <v/>
      </c>
      <c r="C101" s="55"/>
      <c r="D101" s="65"/>
      <c r="E101" s="66" t="str">
        <f>IF(OR(ISBLANK('PARTICIPANT NAME LIST'!$B101),'PARTICIPANT NAME LIST'!$G101=3,'PARTICIPANT NAME LIST'!$G101=4,'PARTICIPANT NAME LIST'!$G101=5,'PARTICIPANT NAME LIST'!$G101=6),"",'PARTICIPANT NAME LIST'!$F101)</f>
        <v/>
      </c>
      <c r="F101" s="67" t="str">
        <f>IF(OR(ISBLANK('PARTICIPANT NAME LIST'!$B101),'PARTICIPANT NAME LIST'!$G101=3,'PARTICIPANT NAME LIST'!$G101=4,'PARTICIPANT NAME LIST'!$G101=5,'PARTICIPANT NAME LIST'!$G101=6),"",UPPER('PARTICIPANT NAME LIST'!$H101))</f>
        <v/>
      </c>
      <c r="G101" s="68" t="e">
        <f>IF(AND('PARTICIPANT NAME LIST'!$G101=7,'PARTICIPANT NAME LIST'!#REF!="C"),"ü","")</f>
        <v>#REF!</v>
      </c>
      <c r="H101" s="68" t="e">
        <f>IF(AND('PARTICIPANT NAME LIST'!$G101=8,'PARTICIPANT NAME LIST'!#REF!="C"),"ü","")</f>
        <v>#REF!</v>
      </c>
      <c r="I101" s="68" t="e">
        <f>IF(AND('PARTICIPANT NAME LIST'!$G101=9,'PARTICIPANT NAME LIST'!#REF!="C"),"ü","")</f>
        <v>#REF!</v>
      </c>
      <c r="J101" s="68" t="e">
        <f>IF(AND('PARTICIPANT NAME LIST'!$G101=10,'PARTICIPANT NAME LIST'!#REF!="C"),"ü","")</f>
        <v>#REF!</v>
      </c>
      <c r="K101" s="68" t="e">
        <f>IF(AND('PARTICIPANT NAME LIST'!$G101=11,'PARTICIPANT NAME LIST'!#REF!="C"),"ü","")</f>
        <v>#REF!</v>
      </c>
      <c r="L101" s="68" t="e">
        <f>IF(AND('PARTICIPANT NAME LIST'!$G101=12,'PARTICIPANT NAME LIST'!#REF!="C"),"ü","")</f>
        <v>#REF!</v>
      </c>
      <c r="M101" s="68" t="e">
        <f>IF(AND('PARTICIPANT NAME LIST'!$G101=7,'PARTICIPANT NAME LIST'!#REF!="E"),"ü","")</f>
        <v>#REF!</v>
      </c>
      <c r="N101" s="68" t="e">
        <f>IF(AND('PARTICIPANT NAME LIST'!$G101=8,'PARTICIPANT NAME LIST'!#REF!="E"),"ü","")</f>
        <v>#REF!</v>
      </c>
      <c r="O101" s="68" t="e">
        <f>IF(AND('PARTICIPANT NAME LIST'!$G101=9,'PARTICIPANT NAME LIST'!#REF!="E"),"ü","")</f>
        <v>#REF!</v>
      </c>
      <c r="P101" s="68" t="e">
        <f>IF(AND('PARTICIPANT NAME LIST'!$G101=10,'PARTICIPANT NAME LIST'!#REF!="E"),"ü","")</f>
        <v>#REF!</v>
      </c>
      <c r="Q101" s="68" t="e">
        <f>IF(AND('PARTICIPANT NAME LIST'!$G101=11,'PARTICIPANT NAME LIST'!#REF!="E"),"ü","")</f>
        <v>#REF!</v>
      </c>
      <c r="R101" s="68" t="e">
        <f>IF(AND('PARTICIPANT NAME LIST'!$G101=12,'PARTICIPANT NAME LIST'!#REF!="E"),"ü","")</f>
        <v>#REF!</v>
      </c>
      <c r="S101" s="68" t="e">
        <f>IF(AND('PARTICIPANT NAME LIST'!$G101=7,'PARTICIPANT NAME LIST'!#REF!="M"),"ü","")</f>
        <v>#REF!</v>
      </c>
      <c r="T101" s="68" t="e">
        <f>IF(AND('PARTICIPANT NAME LIST'!$G101=8,'PARTICIPANT NAME LIST'!#REF!="M"),"ü","")</f>
        <v>#REF!</v>
      </c>
      <c r="U101" s="68" t="e">
        <f>IF(AND('PARTICIPANT NAME LIST'!$G101=9,'PARTICIPANT NAME LIST'!#REF!="M"),"ü","")</f>
        <v>#REF!</v>
      </c>
      <c r="V101" s="68" t="e">
        <f>IF(AND('PARTICIPANT NAME LIST'!$G101=10,'PARTICIPANT NAME LIST'!#REF!="M"),"ü","")</f>
        <v>#REF!</v>
      </c>
      <c r="W101" s="68" t="e">
        <f>IF(AND('PARTICIPANT NAME LIST'!$G101=11,'PARTICIPANT NAME LIST'!#REF!="M"),"ü","")</f>
        <v>#REF!</v>
      </c>
      <c r="X101" s="68" t="e">
        <f>IF(AND('PARTICIPANT NAME LIST'!$G101=12,'PARTICIPANT NAME LIST'!#REF!="M"),"ü","")</f>
        <v>#REF!</v>
      </c>
      <c r="Y101" s="52"/>
      <c r="Z101" s="52"/>
      <c r="AA101" s="52"/>
    </row>
    <row r="102" spans="1:27" ht="20.25" customHeight="1">
      <c r="A102" s="63" t="str">
        <f>IF(OR(ISBLANK('PARTICIPANT NAME LIST'!$B102),'PARTICIPANT NAME LIST'!$G102=3,'PARTICIPANT NAME LIST'!$G102=4,'PARTICIPANT NAME LIST'!$G102=5,'PARTICIPANT NAME LIST'!$G102=6),"",COUNTA('PARTICIPANT NAME LIST'!$B$9:$B102)-COUNTIFS('PARTICIPANT NAME LIST'!$G$9:$G102,"&gt;=3",'PARTICIPANT NAME LIST'!$G$9:$G102,"&lt;=6"))</f>
        <v/>
      </c>
      <c r="B102" s="64" t="str">
        <f>IF(OR(ISBLANK('PARTICIPANT NAME LIST'!$B102),'PARTICIPANT NAME LIST'!$G102=3,'PARTICIPANT NAME LIST'!$G102=4,'PARTICIPANT NAME LIST'!$G102=5,'PARTICIPANT NAME LIST'!$G102=6),"",UPPER('PARTICIPANT NAME LIST'!$B102))</f>
        <v/>
      </c>
      <c r="C102" s="55"/>
      <c r="D102" s="65"/>
      <c r="E102" s="66" t="str">
        <f>IF(OR(ISBLANK('PARTICIPANT NAME LIST'!$B102),'PARTICIPANT NAME LIST'!$G102=3,'PARTICIPANT NAME LIST'!$G102=4,'PARTICIPANT NAME LIST'!$G102=5,'PARTICIPANT NAME LIST'!$G102=6),"",'PARTICIPANT NAME LIST'!$F102)</f>
        <v/>
      </c>
      <c r="F102" s="67" t="str">
        <f>IF(OR(ISBLANK('PARTICIPANT NAME LIST'!$B102),'PARTICIPANT NAME LIST'!$G102=3,'PARTICIPANT NAME LIST'!$G102=4,'PARTICIPANT NAME LIST'!$G102=5,'PARTICIPANT NAME LIST'!$G102=6),"",UPPER('PARTICIPANT NAME LIST'!$H102))</f>
        <v/>
      </c>
      <c r="G102" s="68" t="e">
        <f>IF(AND('PARTICIPANT NAME LIST'!$G102=7,'PARTICIPANT NAME LIST'!#REF!="C"),"ü","")</f>
        <v>#REF!</v>
      </c>
      <c r="H102" s="68" t="e">
        <f>IF(AND('PARTICIPANT NAME LIST'!$G102=8,'PARTICIPANT NAME LIST'!#REF!="C"),"ü","")</f>
        <v>#REF!</v>
      </c>
      <c r="I102" s="68" t="e">
        <f>IF(AND('PARTICIPANT NAME LIST'!$G102=9,'PARTICIPANT NAME LIST'!#REF!="C"),"ü","")</f>
        <v>#REF!</v>
      </c>
      <c r="J102" s="68" t="e">
        <f>IF(AND('PARTICIPANT NAME LIST'!$G102=10,'PARTICIPANT NAME LIST'!#REF!="C"),"ü","")</f>
        <v>#REF!</v>
      </c>
      <c r="K102" s="68" t="e">
        <f>IF(AND('PARTICIPANT NAME LIST'!$G102=11,'PARTICIPANT NAME LIST'!#REF!="C"),"ü","")</f>
        <v>#REF!</v>
      </c>
      <c r="L102" s="68" t="e">
        <f>IF(AND('PARTICIPANT NAME LIST'!$G102=12,'PARTICIPANT NAME LIST'!#REF!="C"),"ü","")</f>
        <v>#REF!</v>
      </c>
      <c r="M102" s="68" t="e">
        <f>IF(AND('PARTICIPANT NAME LIST'!$G102=7,'PARTICIPANT NAME LIST'!#REF!="E"),"ü","")</f>
        <v>#REF!</v>
      </c>
      <c r="N102" s="68" t="e">
        <f>IF(AND('PARTICIPANT NAME LIST'!$G102=8,'PARTICIPANT NAME LIST'!#REF!="E"),"ü","")</f>
        <v>#REF!</v>
      </c>
      <c r="O102" s="68" t="e">
        <f>IF(AND('PARTICIPANT NAME LIST'!$G102=9,'PARTICIPANT NAME LIST'!#REF!="E"),"ü","")</f>
        <v>#REF!</v>
      </c>
      <c r="P102" s="68" t="e">
        <f>IF(AND('PARTICIPANT NAME LIST'!$G102=10,'PARTICIPANT NAME LIST'!#REF!="E"),"ü","")</f>
        <v>#REF!</v>
      </c>
      <c r="Q102" s="68" t="e">
        <f>IF(AND('PARTICIPANT NAME LIST'!$G102=11,'PARTICIPANT NAME LIST'!#REF!="E"),"ü","")</f>
        <v>#REF!</v>
      </c>
      <c r="R102" s="68" t="e">
        <f>IF(AND('PARTICIPANT NAME LIST'!$G102=12,'PARTICIPANT NAME LIST'!#REF!="E"),"ü","")</f>
        <v>#REF!</v>
      </c>
      <c r="S102" s="68" t="e">
        <f>IF(AND('PARTICIPANT NAME LIST'!$G102=7,'PARTICIPANT NAME LIST'!#REF!="M"),"ü","")</f>
        <v>#REF!</v>
      </c>
      <c r="T102" s="68" t="e">
        <f>IF(AND('PARTICIPANT NAME LIST'!$G102=8,'PARTICIPANT NAME LIST'!#REF!="M"),"ü","")</f>
        <v>#REF!</v>
      </c>
      <c r="U102" s="68" t="e">
        <f>IF(AND('PARTICIPANT NAME LIST'!$G102=9,'PARTICIPANT NAME LIST'!#REF!="M"),"ü","")</f>
        <v>#REF!</v>
      </c>
      <c r="V102" s="68" t="e">
        <f>IF(AND('PARTICIPANT NAME LIST'!$G102=10,'PARTICIPANT NAME LIST'!#REF!="M"),"ü","")</f>
        <v>#REF!</v>
      </c>
      <c r="W102" s="68" t="e">
        <f>IF(AND('PARTICIPANT NAME LIST'!$G102=11,'PARTICIPANT NAME LIST'!#REF!="M"),"ü","")</f>
        <v>#REF!</v>
      </c>
      <c r="X102" s="68" t="e">
        <f>IF(AND('PARTICIPANT NAME LIST'!$G102=12,'PARTICIPANT NAME LIST'!#REF!="M"),"ü","")</f>
        <v>#REF!</v>
      </c>
      <c r="Y102" s="52"/>
      <c r="Z102" s="52"/>
      <c r="AA102" s="52"/>
    </row>
    <row r="103" spans="1:27" ht="20.25" customHeight="1">
      <c r="A103" s="63" t="str">
        <f>IF(OR(ISBLANK('PARTICIPANT NAME LIST'!$B103),'PARTICIPANT NAME LIST'!$G103=3,'PARTICIPANT NAME LIST'!$G103=4,'PARTICIPANT NAME LIST'!$G103=5,'PARTICIPANT NAME LIST'!$G103=6),"",COUNTA('PARTICIPANT NAME LIST'!$B$9:$B103)-COUNTIFS('PARTICIPANT NAME LIST'!$G$9:$G103,"&gt;=3",'PARTICIPANT NAME LIST'!$G$9:$G103,"&lt;=6"))</f>
        <v/>
      </c>
      <c r="B103" s="64" t="str">
        <f>IF(OR(ISBLANK('PARTICIPANT NAME LIST'!$B103),'PARTICIPANT NAME LIST'!$G103=3,'PARTICIPANT NAME LIST'!$G103=4,'PARTICIPANT NAME LIST'!$G103=5,'PARTICIPANT NAME LIST'!$G103=6),"",UPPER('PARTICIPANT NAME LIST'!$B103))</f>
        <v/>
      </c>
      <c r="C103" s="55"/>
      <c r="D103" s="65"/>
      <c r="E103" s="66" t="str">
        <f>IF(OR(ISBLANK('PARTICIPANT NAME LIST'!$B103),'PARTICIPANT NAME LIST'!$G103=3,'PARTICIPANT NAME LIST'!$G103=4,'PARTICIPANT NAME LIST'!$G103=5,'PARTICIPANT NAME LIST'!$G103=6),"",'PARTICIPANT NAME LIST'!$F103)</f>
        <v/>
      </c>
      <c r="F103" s="67" t="str">
        <f>IF(OR(ISBLANK('PARTICIPANT NAME LIST'!$B103),'PARTICIPANT NAME LIST'!$G103=3,'PARTICIPANT NAME LIST'!$G103=4,'PARTICIPANT NAME LIST'!$G103=5,'PARTICIPANT NAME LIST'!$G103=6),"",UPPER('PARTICIPANT NAME LIST'!$H103))</f>
        <v/>
      </c>
      <c r="G103" s="68" t="e">
        <f>IF(AND('PARTICIPANT NAME LIST'!$G103=7,'PARTICIPANT NAME LIST'!#REF!="C"),"ü","")</f>
        <v>#REF!</v>
      </c>
      <c r="H103" s="68" t="e">
        <f>IF(AND('PARTICIPANT NAME LIST'!$G103=8,'PARTICIPANT NAME LIST'!#REF!="C"),"ü","")</f>
        <v>#REF!</v>
      </c>
      <c r="I103" s="68" t="e">
        <f>IF(AND('PARTICIPANT NAME LIST'!$G103=9,'PARTICIPANT NAME LIST'!#REF!="C"),"ü","")</f>
        <v>#REF!</v>
      </c>
      <c r="J103" s="68" t="e">
        <f>IF(AND('PARTICIPANT NAME LIST'!$G103=10,'PARTICIPANT NAME LIST'!#REF!="C"),"ü","")</f>
        <v>#REF!</v>
      </c>
      <c r="K103" s="68" t="e">
        <f>IF(AND('PARTICIPANT NAME LIST'!$G103=11,'PARTICIPANT NAME LIST'!#REF!="C"),"ü","")</f>
        <v>#REF!</v>
      </c>
      <c r="L103" s="68" t="e">
        <f>IF(AND('PARTICIPANT NAME LIST'!$G103=12,'PARTICIPANT NAME LIST'!#REF!="C"),"ü","")</f>
        <v>#REF!</v>
      </c>
      <c r="M103" s="68" t="e">
        <f>IF(AND('PARTICIPANT NAME LIST'!$G103=7,'PARTICIPANT NAME LIST'!#REF!="E"),"ü","")</f>
        <v>#REF!</v>
      </c>
      <c r="N103" s="68" t="e">
        <f>IF(AND('PARTICIPANT NAME LIST'!$G103=8,'PARTICIPANT NAME LIST'!#REF!="E"),"ü","")</f>
        <v>#REF!</v>
      </c>
      <c r="O103" s="68" t="e">
        <f>IF(AND('PARTICIPANT NAME LIST'!$G103=9,'PARTICIPANT NAME LIST'!#REF!="E"),"ü","")</f>
        <v>#REF!</v>
      </c>
      <c r="P103" s="68" t="e">
        <f>IF(AND('PARTICIPANT NAME LIST'!$G103=10,'PARTICIPANT NAME LIST'!#REF!="E"),"ü","")</f>
        <v>#REF!</v>
      </c>
      <c r="Q103" s="68" t="e">
        <f>IF(AND('PARTICIPANT NAME LIST'!$G103=11,'PARTICIPANT NAME LIST'!#REF!="E"),"ü","")</f>
        <v>#REF!</v>
      </c>
      <c r="R103" s="68" t="e">
        <f>IF(AND('PARTICIPANT NAME LIST'!$G103=12,'PARTICIPANT NAME LIST'!#REF!="E"),"ü","")</f>
        <v>#REF!</v>
      </c>
      <c r="S103" s="68" t="e">
        <f>IF(AND('PARTICIPANT NAME LIST'!$G103=7,'PARTICIPANT NAME LIST'!#REF!="M"),"ü","")</f>
        <v>#REF!</v>
      </c>
      <c r="T103" s="68" t="e">
        <f>IF(AND('PARTICIPANT NAME LIST'!$G103=8,'PARTICIPANT NAME LIST'!#REF!="M"),"ü","")</f>
        <v>#REF!</v>
      </c>
      <c r="U103" s="68" t="e">
        <f>IF(AND('PARTICIPANT NAME LIST'!$G103=9,'PARTICIPANT NAME LIST'!#REF!="M"),"ü","")</f>
        <v>#REF!</v>
      </c>
      <c r="V103" s="68" t="e">
        <f>IF(AND('PARTICIPANT NAME LIST'!$G103=10,'PARTICIPANT NAME LIST'!#REF!="M"),"ü","")</f>
        <v>#REF!</v>
      </c>
      <c r="W103" s="68" t="e">
        <f>IF(AND('PARTICIPANT NAME LIST'!$G103=11,'PARTICIPANT NAME LIST'!#REF!="M"),"ü","")</f>
        <v>#REF!</v>
      </c>
      <c r="X103" s="68" t="e">
        <f>IF(AND('PARTICIPANT NAME LIST'!$G103=12,'PARTICIPANT NAME LIST'!#REF!="M"),"ü","")</f>
        <v>#REF!</v>
      </c>
      <c r="Y103" s="52"/>
      <c r="Z103" s="52"/>
      <c r="AA103" s="52"/>
    </row>
    <row r="104" spans="1:27" ht="20.25" customHeight="1">
      <c r="A104" s="63" t="str">
        <f>IF(OR(ISBLANK('PARTICIPANT NAME LIST'!$B104),'PARTICIPANT NAME LIST'!$G104=3,'PARTICIPANT NAME LIST'!$G104=4,'PARTICIPANT NAME LIST'!$G104=5,'PARTICIPANT NAME LIST'!$G104=6),"",COUNTA('PARTICIPANT NAME LIST'!$B$9:$B104)-COUNTIFS('PARTICIPANT NAME LIST'!$G$9:$G104,"&gt;=3",'PARTICIPANT NAME LIST'!$G$9:$G104,"&lt;=6"))</f>
        <v/>
      </c>
      <c r="B104" s="64" t="str">
        <f>IF(OR(ISBLANK('PARTICIPANT NAME LIST'!$B104),'PARTICIPANT NAME LIST'!$G104=3,'PARTICIPANT NAME LIST'!$G104=4,'PARTICIPANT NAME LIST'!$G104=5,'PARTICIPANT NAME LIST'!$G104=6),"",UPPER('PARTICIPANT NAME LIST'!$B104))</f>
        <v/>
      </c>
      <c r="C104" s="55"/>
      <c r="D104" s="65"/>
      <c r="E104" s="66" t="str">
        <f>IF(OR(ISBLANK('PARTICIPANT NAME LIST'!$B104),'PARTICIPANT NAME LIST'!$G104=3,'PARTICIPANT NAME LIST'!$G104=4,'PARTICIPANT NAME LIST'!$G104=5,'PARTICIPANT NAME LIST'!$G104=6),"",'PARTICIPANT NAME LIST'!$F104)</f>
        <v/>
      </c>
      <c r="F104" s="67" t="str">
        <f>IF(OR(ISBLANK('PARTICIPANT NAME LIST'!$B104),'PARTICIPANT NAME LIST'!$G104=3,'PARTICIPANT NAME LIST'!$G104=4,'PARTICIPANT NAME LIST'!$G104=5,'PARTICIPANT NAME LIST'!$G104=6),"",UPPER('PARTICIPANT NAME LIST'!$H104))</f>
        <v/>
      </c>
      <c r="G104" s="68" t="e">
        <f>IF(AND('PARTICIPANT NAME LIST'!$G104=7,'PARTICIPANT NAME LIST'!#REF!="C"),"ü","")</f>
        <v>#REF!</v>
      </c>
      <c r="H104" s="68" t="e">
        <f>IF(AND('PARTICIPANT NAME LIST'!$G104=8,'PARTICIPANT NAME LIST'!#REF!="C"),"ü","")</f>
        <v>#REF!</v>
      </c>
      <c r="I104" s="68" t="e">
        <f>IF(AND('PARTICIPANT NAME LIST'!$G104=9,'PARTICIPANT NAME LIST'!#REF!="C"),"ü","")</f>
        <v>#REF!</v>
      </c>
      <c r="J104" s="68" t="e">
        <f>IF(AND('PARTICIPANT NAME LIST'!$G104=10,'PARTICIPANT NAME LIST'!#REF!="C"),"ü","")</f>
        <v>#REF!</v>
      </c>
      <c r="K104" s="68" t="e">
        <f>IF(AND('PARTICIPANT NAME LIST'!$G104=11,'PARTICIPANT NAME LIST'!#REF!="C"),"ü","")</f>
        <v>#REF!</v>
      </c>
      <c r="L104" s="68" t="e">
        <f>IF(AND('PARTICIPANT NAME LIST'!$G104=12,'PARTICIPANT NAME LIST'!#REF!="C"),"ü","")</f>
        <v>#REF!</v>
      </c>
      <c r="M104" s="68" t="e">
        <f>IF(AND('PARTICIPANT NAME LIST'!$G104=7,'PARTICIPANT NAME LIST'!#REF!="E"),"ü","")</f>
        <v>#REF!</v>
      </c>
      <c r="N104" s="68" t="e">
        <f>IF(AND('PARTICIPANT NAME LIST'!$G104=8,'PARTICIPANT NAME LIST'!#REF!="E"),"ü","")</f>
        <v>#REF!</v>
      </c>
      <c r="O104" s="68" t="e">
        <f>IF(AND('PARTICIPANT NAME LIST'!$G104=9,'PARTICIPANT NAME LIST'!#REF!="E"),"ü","")</f>
        <v>#REF!</v>
      </c>
      <c r="P104" s="68" t="e">
        <f>IF(AND('PARTICIPANT NAME LIST'!$G104=10,'PARTICIPANT NAME LIST'!#REF!="E"),"ü","")</f>
        <v>#REF!</v>
      </c>
      <c r="Q104" s="68" t="e">
        <f>IF(AND('PARTICIPANT NAME LIST'!$G104=11,'PARTICIPANT NAME LIST'!#REF!="E"),"ü","")</f>
        <v>#REF!</v>
      </c>
      <c r="R104" s="68" t="e">
        <f>IF(AND('PARTICIPANT NAME LIST'!$G104=12,'PARTICIPANT NAME LIST'!#REF!="E"),"ü","")</f>
        <v>#REF!</v>
      </c>
      <c r="S104" s="68" t="e">
        <f>IF(AND('PARTICIPANT NAME LIST'!$G104=7,'PARTICIPANT NAME LIST'!#REF!="M"),"ü","")</f>
        <v>#REF!</v>
      </c>
      <c r="T104" s="68" t="e">
        <f>IF(AND('PARTICIPANT NAME LIST'!$G104=8,'PARTICIPANT NAME LIST'!#REF!="M"),"ü","")</f>
        <v>#REF!</v>
      </c>
      <c r="U104" s="68" t="e">
        <f>IF(AND('PARTICIPANT NAME LIST'!$G104=9,'PARTICIPANT NAME LIST'!#REF!="M"),"ü","")</f>
        <v>#REF!</v>
      </c>
      <c r="V104" s="68" t="e">
        <f>IF(AND('PARTICIPANT NAME LIST'!$G104=10,'PARTICIPANT NAME LIST'!#REF!="M"),"ü","")</f>
        <v>#REF!</v>
      </c>
      <c r="W104" s="68" t="e">
        <f>IF(AND('PARTICIPANT NAME LIST'!$G104=11,'PARTICIPANT NAME LIST'!#REF!="M"),"ü","")</f>
        <v>#REF!</v>
      </c>
      <c r="X104" s="68" t="e">
        <f>IF(AND('PARTICIPANT NAME LIST'!$G104=12,'PARTICIPANT NAME LIST'!#REF!="M"),"ü","")</f>
        <v>#REF!</v>
      </c>
      <c r="Y104" s="52"/>
      <c r="Z104" s="52"/>
      <c r="AA104" s="52"/>
    </row>
    <row r="105" spans="1:27" ht="20.25" customHeight="1">
      <c r="A105" s="63" t="str">
        <f>IF(OR(ISBLANK('PARTICIPANT NAME LIST'!$B105),'PARTICIPANT NAME LIST'!$G105=3,'PARTICIPANT NAME LIST'!$G105=4,'PARTICIPANT NAME LIST'!$G105=5,'PARTICIPANT NAME LIST'!$G105=6),"",COUNTA('PARTICIPANT NAME LIST'!$B$9:$B105)-COUNTIFS('PARTICIPANT NAME LIST'!$G$9:$G105,"&gt;=3",'PARTICIPANT NAME LIST'!$G$9:$G105,"&lt;=6"))</f>
        <v/>
      </c>
      <c r="B105" s="64" t="str">
        <f>IF(OR(ISBLANK('PARTICIPANT NAME LIST'!$B105),'PARTICIPANT NAME LIST'!$G105=3,'PARTICIPANT NAME LIST'!$G105=4,'PARTICIPANT NAME LIST'!$G105=5,'PARTICIPANT NAME LIST'!$G105=6),"",UPPER('PARTICIPANT NAME LIST'!$B105))</f>
        <v/>
      </c>
      <c r="C105" s="55"/>
      <c r="D105" s="65"/>
      <c r="E105" s="66" t="str">
        <f>IF(OR(ISBLANK('PARTICIPANT NAME LIST'!$B105),'PARTICIPANT NAME LIST'!$G105=3,'PARTICIPANT NAME LIST'!$G105=4,'PARTICIPANT NAME LIST'!$G105=5,'PARTICIPANT NAME LIST'!$G105=6),"",'PARTICIPANT NAME LIST'!$F105)</f>
        <v/>
      </c>
      <c r="F105" s="67" t="str">
        <f>IF(OR(ISBLANK('PARTICIPANT NAME LIST'!$B105),'PARTICIPANT NAME LIST'!$G105=3,'PARTICIPANT NAME LIST'!$G105=4,'PARTICIPANT NAME LIST'!$G105=5,'PARTICIPANT NAME LIST'!$G105=6),"",UPPER('PARTICIPANT NAME LIST'!$H105))</f>
        <v/>
      </c>
      <c r="G105" s="68" t="e">
        <f>IF(AND('PARTICIPANT NAME LIST'!$G105=7,'PARTICIPANT NAME LIST'!#REF!="C"),"ü","")</f>
        <v>#REF!</v>
      </c>
      <c r="H105" s="68" t="e">
        <f>IF(AND('PARTICIPANT NAME LIST'!$G105=8,'PARTICIPANT NAME LIST'!#REF!="C"),"ü","")</f>
        <v>#REF!</v>
      </c>
      <c r="I105" s="68" t="e">
        <f>IF(AND('PARTICIPANT NAME LIST'!$G105=9,'PARTICIPANT NAME LIST'!#REF!="C"),"ü","")</f>
        <v>#REF!</v>
      </c>
      <c r="J105" s="68" t="e">
        <f>IF(AND('PARTICIPANT NAME LIST'!$G105=10,'PARTICIPANT NAME LIST'!#REF!="C"),"ü","")</f>
        <v>#REF!</v>
      </c>
      <c r="K105" s="68" t="e">
        <f>IF(AND('PARTICIPANT NAME LIST'!$G105=11,'PARTICIPANT NAME LIST'!#REF!="C"),"ü","")</f>
        <v>#REF!</v>
      </c>
      <c r="L105" s="68" t="e">
        <f>IF(AND('PARTICIPANT NAME LIST'!$G105=12,'PARTICIPANT NAME LIST'!#REF!="C"),"ü","")</f>
        <v>#REF!</v>
      </c>
      <c r="M105" s="68" t="e">
        <f>IF(AND('PARTICIPANT NAME LIST'!$G105=7,'PARTICIPANT NAME LIST'!#REF!="E"),"ü","")</f>
        <v>#REF!</v>
      </c>
      <c r="N105" s="68" t="e">
        <f>IF(AND('PARTICIPANT NAME LIST'!$G105=8,'PARTICIPANT NAME LIST'!#REF!="E"),"ü","")</f>
        <v>#REF!</v>
      </c>
      <c r="O105" s="68" t="e">
        <f>IF(AND('PARTICIPANT NAME LIST'!$G105=9,'PARTICIPANT NAME LIST'!#REF!="E"),"ü","")</f>
        <v>#REF!</v>
      </c>
      <c r="P105" s="68" t="e">
        <f>IF(AND('PARTICIPANT NAME LIST'!$G105=10,'PARTICIPANT NAME LIST'!#REF!="E"),"ü","")</f>
        <v>#REF!</v>
      </c>
      <c r="Q105" s="68" t="e">
        <f>IF(AND('PARTICIPANT NAME LIST'!$G105=11,'PARTICIPANT NAME LIST'!#REF!="E"),"ü","")</f>
        <v>#REF!</v>
      </c>
      <c r="R105" s="68" t="e">
        <f>IF(AND('PARTICIPANT NAME LIST'!$G105=12,'PARTICIPANT NAME LIST'!#REF!="E"),"ü","")</f>
        <v>#REF!</v>
      </c>
      <c r="S105" s="68" t="e">
        <f>IF(AND('PARTICIPANT NAME LIST'!$G105=7,'PARTICIPANT NAME LIST'!#REF!="M"),"ü","")</f>
        <v>#REF!</v>
      </c>
      <c r="T105" s="68" t="e">
        <f>IF(AND('PARTICIPANT NAME LIST'!$G105=8,'PARTICIPANT NAME LIST'!#REF!="M"),"ü","")</f>
        <v>#REF!</v>
      </c>
      <c r="U105" s="68" t="e">
        <f>IF(AND('PARTICIPANT NAME LIST'!$G105=9,'PARTICIPANT NAME LIST'!#REF!="M"),"ü","")</f>
        <v>#REF!</v>
      </c>
      <c r="V105" s="68" t="e">
        <f>IF(AND('PARTICIPANT NAME LIST'!$G105=10,'PARTICIPANT NAME LIST'!#REF!="M"),"ü","")</f>
        <v>#REF!</v>
      </c>
      <c r="W105" s="68" t="e">
        <f>IF(AND('PARTICIPANT NAME LIST'!$G105=11,'PARTICIPANT NAME LIST'!#REF!="M"),"ü","")</f>
        <v>#REF!</v>
      </c>
      <c r="X105" s="68" t="e">
        <f>IF(AND('PARTICIPANT NAME LIST'!$G105=12,'PARTICIPANT NAME LIST'!#REF!="M"),"ü","")</f>
        <v>#REF!</v>
      </c>
      <c r="Y105" s="52"/>
      <c r="Z105" s="52"/>
      <c r="AA105" s="52"/>
    </row>
    <row r="106" spans="1:27" ht="20.25" customHeight="1">
      <c r="A106" s="63" t="str">
        <f>IF(OR(ISBLANK('PARTICIPANT NAME LIST'!$B106),'PARTICIPANT NAME LIST'!$G106=3,'PARTICIPANT NAME LIST'!$G106=4,'PARTICIPANT NAME LIST'!$G106=5,'PARTICIPANT NAME LIST'!$G106=6),"",COUNTA('PARTICIPANT NAME LIST'!$B$9:$B106)-COUNTIFS('PARTICIPANT NAME LIST'!$G$9:$G106,"&gt;=3",'PARTICIPANT NAME LIST'!$G$9:$G106,"&lt;=6"))</f>
        <v/>
      </c>
      <c r="B106" s="64" t="str">
        <f>IF(OR(ISBLANK('PARTICIPANT NAME LIST'!$B106),'PARTICIPANT NAME LIST'!$G106=3,'PARTICIPANT NAME LIST'!$G106=4,'PARTICIPANT NAME LIST'!$G106=5,'PARTICIPANT NAME LIST'!$G106=6),"",UPPER('PARTICIPANT NAME LIST'!$B106))</f>
        <v/>
      </c>
      <c r="C106" s="55"/>
      <c r="D106" s="65"/>
      <c r="E106" s="66" t="str">
        <f>IF(OR(ISBLANK('PARTICIPANT NAME LIST'!$B106),'PARTICIPANT NAME LIST'!$G106=3,'PARTICIPANT NAME LIST'!$G106=4,'PARTICIPANT NAME LIST'!$G106=5,'PARTICIPANT NAME LIST'!$G106=6),"",'PARTICIPANT NAME LIST'!$F106)</f>
        <v/>
      </c>
      <c r="F106" s="67" t="str">
        <f>IF(OR(ISBLANK('PARTICIPANT NAME LIST'!$B106),'PARTICIPANT NAME LIST'!$G106=3,'PARTICIPANT NAME LIST'!$G106=4,'PARTICIPANT NAME LIST'!$G106=5,'PARTICIPANT NAME LIST'!$G106=6),"",UPPER('PARTICIPANT NAME LIST'!$H106))</f>
        <v/>
      </c>
      <c r="G106" s="68" t="e">
        <f>IF(AND('PARTICIPANT NAME LIST'!$G106=7,'PARTICIPANT NAME LIST'!#REF!="C"),"ü","")</f>
        <v>#REF!</v>
      </c>
      <c r="H106" s="68" t="e">
        <f>IF(AND('PARTICIPANT NAME LIST'!$G106=8,'PARTICIPANT NAME LIST'!#REF!="C"),"ü","")</f>
        <v>#REF!</v>
      </c>
      <c r="I106" s="68" t="e">
        <f>IF(AND('PARTICIPANT NAME LIST'!$G106=9,'PARTICIPANT NAME LIST'!#REF!="C"),"ü","")</f>
        <v>#REF!</v>
      </c>
      <c r="J106" s="68" t="e">
        <f>IF(AND('PARTICIPANT NAME LIST'!$G106=10,'PARTICIPANT NAME LIST'!#REF!="C"),"ü","")</f>
        <v>#REF!</v>
      </c>
      <c r="K106" s="68" t="e">
        <f>IF(AND('PARTICIPANT NAME LIST'!$G106=11,'PARTICIPANT NAME LIST'!#REF!="C"),"ü","")</f>
        <v>#REF!</v>
      </c>
      <c r="L106" s="68" t="e">
        <f>IF(AND('PARTICIPANT NAME LIST'!$G106=12,'PARTICIPANT NAME LIST'!#REF!="C"),"ü","")</f>
        <v>#REF!</v>
      </c>
      <c r="M106" s="68" t="e">
        <f>IF(AND('PARTICIPANT NAME LIST'!$G106=7,'PARTICIPANT NAME LIST'!#REF!="E"),"ü","")</f>
        <v>#REF!</v>
      </c>
      <c r="N106" s="68" t="e">
        <f>IF(AND('PARTICIPANT NAME LIST'!$G106=8,'PARTICIPANT NAME LIST'!#REF!="E"),"ü","")</f>
        <v>#REF!</v>
      </c>
      <c r="O106" s="68" t="e">
        <f>IF(AND('PARTICIPANT NAME LIST'!$G106=9,'PARTICIPANT NAME LIST'!#REF!="E"),"ü","")</f>
        <v>#REF!</v>
      </c>
      <c r="P106" s="68" t="e">
        <f>IF(AND('PARTICIPANT NAME LIST'!$G106=10,'PARTICIPANT NAME LIST'!#REF!="E"),"ü","")</f>
        <v>#REF!</v>
      </c>
      <c r="Q106" s="68" t="e">
        <f>IF(AND('PARTICIPANT NAME LIST'!$G106=11,'PARTICIPANT NAME LIST'!#REF!="E"),"ü","")</f>
        <v>#REF!</v>
      </c>
      <c r="R106" s="68" t="e">
        <f>IF(AND('PARTICIPANT NAME LIST'!$G106=12,'PARTICIPANT NAME LIST'!#REF!="E"),"ü","")</f>
        <v>#REF!</v>
      </c>
      <c r="S106" s="68" t="e">
        <f>IF(AND('PARTICIPANT NAME LIST'!$G106=7,'PARTICIPANT NAME LIST'!#REF!="M"),"ü","")</f>
        <v>#REF!</v>
      </c>
      <c r="T106" s="68" t="e">
        <f>IF(AND('PARTICIPANT NAME LIST'!$G106=8,'PARTICIPANT NAME LIST'!#REF!="M"),"ü","")</f>
        <v>#REF!</v>
      </c>
      <c r="U106" s="68" t="e">
        <f>IF(AND('PARTICIPANT NAME LIST'!$G106=9,'PARTICIPANT NAME LIST'!#REF!="M"),"ü","")</f>
        <v>#REF!</v>
      </c>
      <c r="V106" s="68" t="e">
        <f>IF(AND('PARTICIPANT NAME LIST'!$G106=10,'PARTICIPANT NAME LIST'!#REF!="M"),"ü","")</f>
        <v>#REF!</v>
      </c>
      <c r="W106" s="68" t="e">
        <f>IF(AND('PARTICIPANT NAME LIST'!$G106=11,'PARTICIPANT NAME LIST'!#REF!="M"),"ü","")</f>
        <v>#REF!</v>
      </c>
      <c r="X106" s="68" t="e">
        <f>IF(AND('PARTICIPANT NAME LIST'!$G106=12,'PARTICIPANT NAME LIST'!#REF!="M"),"ü","")</f>
        <v>#REF!</v>
      </c>
      <c r="Y106" s="52"/>
      <c r="Z106" s="52"/>
      <c r="AA106" s="52"/>
    </row>
    <row r="107" spans="1:27" ht="20.25" customHeight="1">
      <c r="A107" s="63" t="str">
        <f>IF(OR(ISBLANK('PARTICIPANT NAME LIST'!$B107),'PARTICIPANT NAME LIST'!$G107=3,'PARTICIPANT NAME LIST'!$G107=4,'PARTICIPANT NAME LIST'!$G107=5,'PARTICIPANT NAME LIST'!$G107=6),"",COUNTA('PARTICIPANT NAME LIST'!$B$9:$B107)-COUNTIFS('PARTICIPANT NAME LIST'!$G$9:$G107,"&gt;=3",'PARTICIPANT NAME LIST'!$G$9:$G107,"&lt;=6"))</f>
        <v/>
      </c>
      <c r="B107" s="64" t="str">
        <f>IF(OR(ISBLANK('PARTICIPANT NAME LIST'!$B107),'PARTICIPANT NAME LIST'!$G107=3,'PARTICIPANT NAME LIST'!$G107=4,'PARTICIPANT NAME LIST'!$G107=5,'PARTICIPANT NAME LIST'!$G107=6),"",UPPER('PARTICIPANT NAME LIST'!$B107))</f>
        <v/>
      </c>
      <c r="C107" s="55"/>
      <c r="D107" s="65"/>
      <c r="E107" s="66" t="str">
        <f>IF(OR(ISBLANK('PARTICIPANT NAME LIST'!$B107),'PARTICIPANT NAME LIST'!$G107=3,'PARTICIPANT NAME LIST'!$G107=4,'PARTICIPANT NAME LIST'!$G107=5,'PARTICIPANT NAME LIST'!$G107=6),"",'PARTICIPANT NAME LIST'!$F107)</f>
        <v/>
      </c>
      <c r="F107" s="67" t="str">
        <f>IF(OR(ISBLANK('PARTICIPANT NAME LIST'!$B107),'PARTICIPANT NAME LIST'!$G107=3,'PARTICIPANT NAME LIST'!$G107=4,'PARTICIPANT NAME LIST'!$G107=5,'PARTICIPANT NAME LIST'!$G107=6),"",UPPER('PARTICIPANT NAME LIST'!$H107))</f>
        <v/>
      </c>
      <c r="G107" s="68" t="e">
        <f>IF(AND('PARTICIPANT NAME LIST'!$G107=7,'PARTICIPANT NAME LIST'!#REF!="C"),"ü","")</f>
        <v>#REF!</v>
      </c>
      <c r="H107" s="68" t="e">
        <f>IF(AND('PARTICIPANT NAME LIST'!$G107=8,'PARTICIPANT NAME LIST'!#REF!="C"),"ü","")</f>
        <v>#REF!</v>
      </c>
      <c r="I107" s="68" t="e">
        <f>IF(AND('PARTICIPANT NAME LIST'!$G107=9,'PARTICIPANT NAME LIST'!#REF!="C"),"ü","")</f>
        <v>#REF!</v>
      </c>
      <c r="J107" s="68" t="e">
        <f>IF(AND('PARTICIPANT NAME LIST'!$G107=10,'PARTICIPANT NAME LIST'!#REF!="C"),"ü","")</f>
        <v>#REF!</v>
      </c>
      <c r="K107" s="68" t="e">
        <f>IF(AND('PARTICIPANT NAME LIST'!$G107=11,'PARTICIPANT NAME LIST'!#REF!="C"),"ü","")</f>
        <v>#REF!</v>
      </c>
      <c r="L107" s="68" t="e">
        <f>IF(AND('PARTICIPANT NAME LIST'!$G107=12,'PARTICIPANT NAME LIST'!#REF!="C"),"ü","")</f>
        <v>#REF!</v>
      </c>
      <c r="M107" s="68" t="e">
        <f>IF(AND('PARTICIPANT NAME LIST'!$G107=7,'PARTICIPANT NAME LIST'!#REF!="E"),"ü","")</f>
        <v>#REF!</v>
      </c>
      <c r="N107" s="68" t="e">
        <f>IF(AND('PARTICIPANT NAME LIST'!$G107=8,'PARTICIPANT NAME LIST'!#REF!="E"),"ü","")</f>
        <v>#REF!</v>
      </c>
      <c r="O107" s="68" t="e">
        <f>IF(AND('PARTICIPANT NAME LIST'!$G107=9,'PARTICIPANT NAME LIST'!#REF!="E"),"ü","")</f>
        <v>#REF!</v>
      </c>
      <c r="P107" s="68" t="e">
        <f>IF(AND('PARTICIPANT NAME LIST'!$G107=10,'PARTICIPANT NAME LIST'!#REF!="E"),"ü","")</f>
        <v>#REF!</v>
      </c>
      <c r="Q107" s="68" t="e">
        <f>IF(AND('PARTICIPANT NAME LIST'!$G107=11,'PARTICIPANT NAME LIST'!#REF!="E"),"ü","")</f>
        <v>#REF!</v>
      </c>
      <c r="R107" s="68" t="e">
        <f>IF(AND('PARTICIPANT NAME LIST'!$G107=12,'PARTICIPANT NAME LIST'!#REF!="E"),"ü","")</f>
        <v>#REF!</v>
      </c>
      <c r="S107" s="68" t="e">
        <f>IF(AND('PARTICIPANT NAME LIST'!$G107=7,'PARTICIPANT NAME LIST'!#REF!="M"),"ü","")</f>
        <v>#REF!</v>
      </c>
      <c r="T107" s="68" t="e">
        <f>IF(AND('PARTICIPANT NAME LIST'!$G107=8,'PARTICIPANT NAME LIST'!#REF!="M"),"ü","")</f>
        <v>#REF!</v>
      </c>
      <c r="U107" s="68" t="e">
        <f>IF(AND('PARTICIPANT NAME LIST'!$G107=9,'PARTICIPANT NAME LIST'!#REF!="M"),"ü","")</f>
        <v>#REF!</v>
      </c>
      <c r="V107" s="68" t="e">
        <f>IF(AND('PARTICIPANT NAME LIST'!$G107=10,'PARTICIPANT NAME LIST'!#REF!="M"),"ü","")</f>
        <v>#REF!</v>
      </c>
      <c r="W107" s="68" t="e">
        <f>IF(AND('PARTICIPANT NAME LIST'!$G107=11,'PARTICIPANT NAME LIST'!#REF!="M"),"ü","")</f>
        <v>#REF!</v>
      </c>
      <c r="X107" s="68" t="e">
        <f>IF(AND('PARTICIPANT NAME LIST'!$G107=12,'PARTICIPANT NAME LIST'!#REF!="M"),"ü","")</f>
        <v>#REF!</v>
      </c>
      <c r="Y107" s="52"/>
      <c r="Z107" s="52"/>
      <c r="AA107" s="52"/>
    </row>
    <row r="108" spans="1:27" ht="20.25" customHeight="1">
      <c r="A108" s="63" t="str">
        <f>IF(OR(ISBLANK('PARTICIPANT NAME LIST'!$B108),'PARTICIPANT NAME LIST'!$G108=3,'PARTICIPANT NAME LIST'!$G108=4,'PARTICIPANT NAME LIST'!$G108=5,'PARTICIPANT NAME LIST'!$G108=6),"",COUNTA('PARTICIPANT NAME LIST'!$B$9:$B108)-COUNTIFS('PARTICIPANT NAME LIST'!$G$9:$G108,"&gt;=3",'PARTICIPANT NAME LIST'!$G$9:$G108,"&lt;=6"))</f>
        <v/>
      </c>
      <c r="B108" s="64" t="str">
        <f>IF(OR(ISBLANK('PARTICIPANT NAME LIST'!$B108),'PARTICIPANT NAME LIST'!$G108=3,'PARTICIPANT NAME LIST'!$G108=4,'PARTICIPANT NAME LIST'!$G108=5,'PARTICIPANT NAME LIST'!$G108=6),"",UPPER('PARTICIPANT NAME LIST'!$B108))</f>
        <v/>
      </c>
      <c r="C108" s="55"/>
      <c r="D108" s="65"/>
      <c r="E108" s="66" t="str">
        <f>IF(OR(ISBLANK('PARTICIPANT NAME LIST'!$B108),'PARTICIPANT NAME LIST'!$G108=3,'PARTICIPANT NAME LIST'!$G108=4,'PARTICIPANT NAME LIST'!$G108=5,'PARTICIPANT NAME LIST'!$G108=6),"",'PARTICIPANT NAME LIST'!$F108)</f>
        <v/>
      </c>
      <c r="F108" s="67" t="str">
        <f>IF(OR(ISBLANK('PARTICIPANT NAME LIST'!$B108),'PARTICIPANT NAME LIST'!$G108=3,'PARTICIPANT NAME LIST'!$G108=4,'PARTICIPANT NAME LIST'!$G108=5,'PARTICIPANT NAME LIST'!$G108=6),"",UPPER('PARTICIPANT NAME LIST'!$H108))</f>
        <v/>
      </c>
      <c r="G108" s="68" t="e">
        <f>IF(AND('PARTICIPANT NAME LIST'!$G108=7,'PARTICIPANT NAME LIST'!#REF!="C"),"ü","")</f>
        <v>#REF!</v>
      </c>
      <c r="H108" s="68" t="e">
        <f>IF(AND('PARTICIPANT NAME LIST'!$G108=8,'PARTICIPANT NAME LIST'!#REF!="C"),"ü","")</f>
        <v>#REF!</v>
      </c>
      <c r="I108" s="68" t="e">
        <f>IF(AND('PARTICIPANT NAME LIST'!$G108=9,'PARTICIPANT NAME LIST'!#REF!="C"),"ü","")</f>
        <v>#REF!</v>
      </c>
      <c r="J108" s="68" t="e">
        <f>IF(AND('PARTICIPANT NAME LIST'!$G108=10,'PARTICIPANT NAME LIST'!#REF!="C"),"ü","")</f>
        <v>#REF!</v>
      </c>
      <c r="K108" s="68" t="e">
        <f>IF(AND('PARTICIPANT NAME LIST'!$G108=11,'PARTICIPANT NAME LIST'!#REF!="C"),"ü","")</f>
        <v>#REF!</v>
      </c>
      <c r="L108" s="68" t="e">
        <f>IF(AND('PARTICIPANT NAME LIST'!$G108=12,'PARTICIPANT NAME LIST'!#REF!="C"),"ü","")</f>
        <v>#REF!</v>
      </c>
      <c r="M108" s="68" t="e">
        <f>IF(AND('PARTICIPANT NAME LIST'!$G108=7,'PARTICIPANT NAME LIST'!#REF!="E"),"ü","")</f>
        <v>#REF!</v>
      </c>
      <c r="N108" s="68" t="e">
        <f>IF(AND('PARTICIPANT NAME LIST'!$G108=8,'PARTICIPANT NAME LIST'!#REF!="E"),"ü","")</f>
        <v>#REF!</v>
      </c>
      <c r="O108" s="68" t="e">
        <f>IF(AND('PARTICIPANT NAME LIST'!$G108=9,'PARTICIPANT NAME LIST'!#REF!="E"),"ü","")</f>
        <v>#REF!</v>
      </c>
      <c r="P108" s="68" t="e">
        <f>IF(AND('PARTICIPANT NAME LIST'!$G108=10,'PARTICIPANT NAME LIST'!#REF!="E"),"ü","")</f>
        <v>#REF!</v>
      </c>
      <c r="Q108" s="68" t="e">
        <f>IF(AND('PARTICIPANT NAME LIST'!$G108=11,'PARTICIPANT NAME LIST'!#REF!="E"),"ü","")</f>
        <v>#REF!</v>
      </c>
      <c r="R108" s="68" t="e">
        <f>IF(AND('PARTICIPANT NAME LIST'!$G108=12,'PARTICIPANT NAME LIST'!#REF!="E"),"ü","")</f>
        <v>#REF!</v>
      </c>
      <c r="S108" s="68" t="e">
        <f>IF(AND('PARTICIPANT NAME LIST'!$G108=7,'PARTICIPANT NAME LIST'!#REF!="M"),"ü","")</f>
        <v>#REF!</v>
      </c>
      <c r="T108" s="68" t="e">
        <f>IF(AND('PARTICIPANT NAME LIST'!$G108=8,'PARTICIPANT NAME LIST'!#REF!="M"),"ü","")</f>
        <v>#REF!</v>
      </c>
      <c r="U108" s="68" t="e">
        <f>IF(AND('PARTICIPANT NAME LIST'!$G108=9,'PARTICIPANT NAME LIST'!#REF!="M"),"ü","")</f>
        <v>#REF!</v>
      </c>
      <c r="V108" s="68" t="e">
        <f>IF(AND('PARTICIPANT NAME LIST'!$G108=10,'PARTICIPANT NAME LIST'!#REF!="M"),"ü","")</f>
        <v>#REF!</v>
      </c>
      <c r="W108" s="68" t="e">
        <f>IF(AND('PARTICIPANT NAME LIST'!$G108=11,'PARTICIPANT NAME LIST'!#REF!="M"),"ü","")</f>
        <v>#REF!</v>
      </c>
      <c r="X108" s="68" t="e">
        <f>IF(AND('PARTICIPANT NAME LIST'!$G108=12,'PARTICIPANT NAME LIST'!#REF!="M"),"ü","")</f>
        <v>#REF!</v>
      </c>
      <c r="Y108" s="52"/>
      <c r="Z108" s="52"/>
      <c r="AA108" s="52"/>
    </row>
    <row r="109" spans="1:27" ht="20.25" customHeight="1">
      <c r="A109" s="63" t="str">
        <f>IF(OR(ISBLANK('PARTICIPANT NAME LIST'!$B109),'PARTICIPANT NAME LIST'!$G109=3,'PARTICIPANT NAME LIST'!$G109=4,'PARTICIPANT NAME LIST'!$G109=5,'PARTICIPANT NAME LIST'!$G109=6),"",COUNTA('PARTICIPANT NAME LIST'!$B$9:$B109)-COUNTIFS('PARTICIPANT NAME LIST'!$G$9:$G109,"&gt;=3",'PARTICIPANT NAME LIST'!$G$9:$G109,"&lt;=6"))</f>
        <v/>
      </c>
      <c r="B109" s="64" t="str">
        <f>IF(OR(ISBLANK('PARTICIPANT NAME LIST'!$B109),'PARTICIPANT NAME LIST'!$G109=3,'PARTICIPANT NAME LIST'!$G109=4,'PARTICIPANT NAME LIST'!$G109=5,'PARTICIPANT NAME LIST'!$G109=6),"",UPPER('PARTICIPANT NAME LIST'!$B109))</f>
        <v/>
      </c>
      <c r="C109" s="55"/>
      <c r="D109" s="65"/>
      <c r="E109" s="66" t="str">
        <f>IF(OR(ISBLANK('PARTICIPANT NAME LIST'!$B109),'PARTICIPANT NAME LIST'!$G109=3,'PARTICIPANT NAME LIST'!$G109=4,'PARTICIPANT NAME LIST'!$G109=5,'PARTICIPANT NAME LIST'!$G109=6),"",'PARTICIPANT NAME LIST'!$F109)</f>
        <v/>
      </c>
      <c r="F109" s="67" t="str">
        <f>IF(OR(ISBLANK('PARTICIPANT NAME LIST'!$B109),'PARTICIPANT NAME LIST'!$G109=3,'PARTICIPANT NAME LIST'!$G109=4,'PARTICIPANT NAME LIST'!$G109=5,'PARTICIPANT NAME LIST'!$G109=6),"",UPPER('PARTICIPANT NAME LIST'!$H109))</f>
        <v/>
      </c>
      <c r="G109" s="68" t="e">
        <f>IF(AND('PARTICIPANT NAME LIST'!$G109=7,'PARTICIPANT NAME LIST'!#REF!="C"),"ü","")</f>
        <v>#REF!</v>
      </c>
      <c r="H109" s="68" t="e">
        <f>IF(AND('PARTICIPANT NAME LIST'!$G109=8,'PARTICIPANT NAME LIST'!#REF!="C"),"ü","")</f>
        <v>#REF!</v>
      </c>
      <c r="I109" s="68" t="e">
        <f>IF(AND('PARTICIPANT NAME LIST'!$G109=9,'PARTICIPANT NAME LIST'!#REF!="C"),"ü","")</f>
        <v>#REF!</v>
      </c>
      <c r="J109" s="68" t="e">
        <f>IF(AND('PARTICIPANT NAME LIST'!$G109=10,'PARTICIPANT NAME LIST'!#REF!="C"),"ü","")</f>
        <v>#REF!</v>
      </c>
      <c r="K109" s="68" t="e">
        <f>IF(AND('PARTICIPANT NAME LIST'!$G109=11,'PARTICIPANT NAME LIST'!#REF!="C"),"ü","")</f>
        <v>#REF!</v>
      </c>
      <c r="L109" s="68" t="e">
        <f>IF(AND('PARTICIPANT NAME LIST'!$G109=12,'PARTICIPANT NAME LIST'!#REF!="C"),"ü","")</f>
        <v>#REF!</v>
      </c>
      <c r="M109" s="68" t="e">
        <f>IF(AND('PARTICIPANT NAME LIST'!$G109=7,'PARTICIPANT NAME LIST'!#REF!="E"),"ü","")</f>
        <v>#REF!</v>
      </c>
      <c r="N109" s="68" t="e">
        <f>IF(AND('PARTICIPANT NAME LIST'!$G109=8,'PARTICIPANT NAME LIST'!#REF!="E"),"ü","")</f>
        <v>#REF!</v>
      </c>
      <c r="O109" s="68" t="e">
        <f>IF(AND('PARTICIPANT NAME LIST'!$G109=9,'PARTICIPANT NAME LIST'!#REF!="E"),"ü","")</f>
        <v>#REF!</v>
      </c>
      <c r="P109" s="68" t="e">
        <f>IF(AND('PARTICIPANT NAME LIST'!$G109=10,'PARTICIPANT NAME LIST'!#REF!="E"),"ü","")</f>
        <v>#REF!</v>
      </c>
      <c r="Q109" s="68" t="e">
        <f>IF(AND('PARTICIPANT NAME LIST'!$G109=11,'PARTICIPANT NAME LIST'!#REF!="E"),"ü","")</f>
        <v>#REF!</v>
      </c>
      <c r="R109" s="68" t="e">
        <f>IF(AND('PARTICIPANT NAME LIST'!$G109=12,'PARTICIPANT NAME LIST'!#REF!="E"),"ü","")</f>
        <v>#REF!</v>
      </c>
      <c r="S109" s="68" t="e">
        <f>IF(AND('PARTICIPANT NAME LIST'!$G109=7,'PARTICIPANT NAME LIST'!#REF!="M"),"ü","")</f>
        <v>#REF!</v>
      </c>
      <c r="T109" s="68" t="e">
        <f>IF(AND('PARTICIPANT NAME LIST'!$G109=8,'PARTICIPANT NAME LIST'!#REF!="M"),"ü","")</f>
        <v>#REF!</v>
      </c>
      <c r="U109" s="68" t="e">
        <f>IF(AND('PARTICIPANT NAME LIST'!$G109=9,'PARTICIPANT NAME LIST'!#REF!="M"),"ü","")</f>
        <v>#REF!</v>
      </c>
      <c r="V109" s="68" t="e">
        <f>IF(AND('PARTICIPANT NAME LIST'!$G109=10,'PARTICIPANT NAME LIST'!#REF!="M"),"ü","")</f>
        <v>#REF!</v>
      </c>
      <c r="W109" s="68" t="e">
        <f>IF(AND('PARTICIPANT NAME LIST'!$G109=11,'PARTICIPANT NAME LIST'!#REF!="M"),"ü","")</f>
        <v>#REF!</v>
      </c>
      <c r="X109" s="68" t="e">
        <f>IF(AND('PARTICIPANT NAME LIST'!$G109=12,'PARTICIPANT NAME LIST'!#REF!="M"),"ü","")</f>
        <v>#REF!</v>
      </c>
      <c r="Y109" s="52"/>
      <c r="Z109" s="52"/>
      <c r="AA109" s="52"/>
    </row>
    <row r="110" spans="1:27" ht="20.25" customHeight="1">
      <c r="A110" s="63" t="str">
        <f>IF(OR(ISBLANK('PARTICIPANT NAME LIST'!$B110),'PARTICIPANT NAME LIST'!$G110=3,'PARTICIPANT NAME LIST'!$G110=4,'PARTICIPANT NAME LIST'!$G110=5,'PARTICIPANT NAME LIST'!$G110=6),"",COUNTA('PARTICIPANT NAME LIST'!$B$9:$B110)-COUNTIFS('PARTICIPANT NAME LIST'!$G$9:$G110,"&gt;=3",'PARTICIPANT NAME LIST'!$G$9:$G110,"&lt;=6"))</f>
        <v/>
      </c>
      <c r="B110" s="64" t="str">
        <f>IF(OR(ISBLANK('PARTICIPANT NAME LIST'!$B110),'PARTICIPANT NAME LIST'!$G110=3,'PARTICIPANT NAME LIST'!$G110=4,'PARTICIPANT NAME LIST'!$G110=5,'PARTICIPANT NAME LIST'!$G110=6),"",UPPER('PARTICIPANT NAME LIST'!$B110))</f>
        <v/>
      </c>
      <c r="C110" s="55"/>
      <c r="D110" s="65"/>
      <c r="E110" s="66" t="str">
        <f>IF(OR(ISBLANK('PARTICIPANT NAME LIST'!$B110),'PARTICIPANT NAME LIST'!$G110=3,'PARTICIPANT NAME LIST'!$G110=4,'PARTICIPANT NAME LIST'!$G110=5,'PARTICIPANT NAME LIST'!$G110=6),"",'PARTICIPANT NAME LIST'!$F110)</f>
        <v/>
      </c>
      <c r="F110" s="67" t="str">
        <f>IF(OR(ISBLANK('PARTICIPANT NAME LIST'!$B110),'PARTICIPANT NAME LIST'!$G110=3,'PARTICIPANT NAME LIST'!$G110=4,'PARTICIPANT NAME LIST'!$G110=5,'PARTICIPANT NAME LIST'!$G110=6),"",UPPER('PARTICIPANT NAME LIST'!$H110))</f>
        <v/>
      </c>
      <c r="G110" s="68" t="e">
        <f>IF(AND('PARTICIPANT NAME LIST'!$G110=7,'PARTICIPANT NAME LIST'!#REF!="C"),"ü","")</f>
        <v>#REF!</v>
      </c>
      <c r="H110" s="68" t="e">
        <f>IF(AND('PARTICIPANT NAME LIST'!$G110=8,'PARTICIPANT NAME LIST'!#REF!="C"),"ü","")</f>
        <v>#REF!</v>
      </c>
      <c r="I110" s="68" t="e">
        <f>IF(AND('PARTICIPANT NAME LIST'!$G110=9,'PARTICIPANT NAME LIST'!#REF!="C"),"ü","")</f>
        <v>#REF!</v>
      </c>
      <c r="J110" s="68" t="e">
        <f>IF(AND('PARTICIPANT NAME LIST'!$G110=10,'PARTICIPANT NAME LIST'!#REF!="C"),"ü","")</f>
        <v>#REF!</v>
      </c>
      <c r="K110" s="68" t="e">
        <f>IF(AND('PARTICIPANT NAME LIST'!$G110=11,'PARTICIPANT NAME LIST'!#REF!="C"),"ü","")</f>
        <v>#REF!</v>
      </c>
      <c r="L110" s="68" t="e">
        <f>IF(AND('PARTICIPANT NAME LIST'!$G110=12,'PARTICIPANT NAME LIST'!#REF!="C"),"ü","")</f>
        <v>#REF!</v>
      </c>
      <c r="M110" s="68" t="e">
        <f>IF(AND('PARTICIPANT NAME LIST'!$G110=7,'PARTICIPANT NAME LIST'!#REF!="E"),"ü","")</f>
        <v>#REF!</v>
      </c>
      <c r="N110" s="68" t="e">
        <f>IF(AND('PARTICIPANT NAME LIST'!$G110=8,'PARTICIPANT NAME LIST'!#REF!="E"),"ü","")</f>
        <v>#REF!</v>
      </c>
      <c r="O110" s="68" t="e">
        <f>IF(AND('PARTICIPANT NAME LIST'!$G110=9,'PARTICIPANT NAME LIST'!#REF!="E"),"ü","")</f>
        <v>#REF!</v>
      </c>
      <c r="P110" s="68" t="e">
        <f>IF(AND('PARTICIPANT NAME LIST'!$G110=10,'PARTICIPANT NAME LIST'!#REF!="E"),"ü","")</f>
        <v>#REF!</v>
      </c>
      <c r="Q110" s="68" t="e">
        <f>IF(AND('PARTICIPANT NAME LIST'!$G110=11,'PARTICIPANT NAME LIST'!#REF!="E"),"ü","")</f>
        <v>#REF!</v>
      </c>
      <c r="R110" s="68" t="e">
        <f>IF(AND('PARTICIPANT NAME LIST'!$G110=12,'PARTICIPANT NAME LIST'!#REF!="E"),"ü","")</f>
        <v>#REF!</v>
      </c>
      <c r="S110" s="68" t="e">
        <f>IF(AND('PARTICIPANT NAME LIST'!$G110=7,'PARTICIPANT NAME LIST'!#REF!="M"),"ü","")</f>
        <v>#REF!</v>
      </c>
      <c r="T110" s="68" t="e">
        <f>IF(AND('PARTICIPANT NAME LIST'!$G110=8,'PARTICIPANT NAME LIST'!#REF!="M"),"ü","")</f>
        <v>#REF!</v>
      </c>
      <c r="U110" s="68" t="e">
        <f>IF(AND('PARTICIPANT NAME LIST'!$G110=9,'PARTICIPANT NAME LIST'!#REF!="M"),"ü","")</f>
        <v>#REF!</v>
      </c>
      <c r="V110" s="68" t="e">
        <f>IF(AND('PARTICIPANT NAME LIST'!$G110=10,'PARTICIPANT NAME LIST'!#REF!="M"),"ü","")</f>
        <v>#REF!</v>
      </c>
      <c r="W110" s="68" t="e">
        <f>IF(AND('PARTICIPANT NAME LIST'!$G110=11,'PARTICIPANT NAME LIST'!#REF!="M"),"ü","")</f>
        <v>#REF!</v>
      </c>
      <c r="X110" s="68" t="e">
        <f>IF(AND('PARTICIPANT NAME LIST'!$G110=12,'PARTICIPANT NAME LIST'!#REF!="M"),"ü","")</f>
        <v>#REF!</v>
      </c>
      <c r="Y110" s="52"/>
      <c r="Z110" s="52"/>
      <c r="AA110" s="52"/>
    </row>
    <row r="111" spans="1:27" ht="20.25" customHeight="1">
      <c r="A111" s="63" t="str">
        <f>IF(OR(ISBLANK('PARTICIPANT NAME LIST'!$B111),'PARTICIPANT NAME LIST'!$G111=3,'PARTICIPANT NAME LIST'!$G111=4,'PARTICIPANT NAME LIST'!$G111=5,'PARTICIPANT NAME LIST'!$G111=6),"",COUNTA('PARTICIPANT NAME LIST'!$B$9:$B111)-COUNTIFS('PARTICIPANT NAME LIST'!$G$9:$G111,"&gt;=3",'PARTICIPANT NAME LIST'!$G$9:$G111,"&lt;=6"))</f>
        <v/>
      </c>
      <c r="B111" s="64" t="str">
        <f>IF(OR(ISBLANK('PARTICIPANT NAME LIST'!$B111),'PARTICIPANT NAME LIST'!$G111=3,'PARTICIPANT NAME LIST'!$G111=4,'PARTICIPANT NAME LIST'!$G111=5,'PARTICIPANT NAME LIST'!$G111=6),"",UPPER('PARTICIPANT NAME LIST'!$B111))</f>
        <v/>
      </c>
      <c r="C111" s="55"/>
      <c r="D111" s="65"/>
      <c r="E111" s="66" t="str">
        <f>IF(OR(ISBLANK('PARTICIPANT NAME LIST'!$B111),'PARTICIPANT NAME LIST'!$G111=3,'PARTICIPANT NAME LIST'!$G111=4,'PARTICIPANT NAME LIST'!$G111=5,'PARTICIPANT NAME LIST'!$G111=6),"",'PARTICIPANT NAME LIST'!$F111)</f>
        <v/>
      </c>
      <c r="F111" s="67" t="str">
        <f>IF(OR(ISBLANK('PARTICIPANT NAME LIST'!$B111),'PARTICIPANT NAME LIST'!$G111=3,'PARTICIPANT NAME LIST'!$G111=4,'PARTICIPANT NAME LIST'!$G111=5,'PARTICIPANT NAME LIST'!$G111=6),"",UPPER('PARTICIPANT NAME LIST'!$H111))</f>
        <v/>
      </c>
      <c r="G111" s="68" t="e">
        <f>IF(AND('PARTICIPANT NAME LIST'!$G111=7,'PARTICIPANT NAME LIST'!#REF!="C"),"ü","")</f>
        <v>#REF!</v>
      </c>
      <c r="H111" s="68" t="e">
        <f>IF(AND('PARTICIPANT NAME LIST'!$G111=8,'PARTICIPANT NAME LIST'!#REF!="C"),"ü","")</f>
        <v>#REF!</v>
      </c>
      <c r="I111" s="68" t="e">
        <f>IF(AND('PARTICIPANT NAME LIST'!$G111=9,'PARTICIPANT NAME LIST'!#REF!="C"),"ü","")</f>
        <v>#REF!</v>
      </c>
      <c r="J111" s="68" t="e">
        <f>IF(AND('PARTICIPANT NAME LIST'!$G111=10,'PARTICIPANT NAME LIST'!#REF!="C"),"ü","")</f>
        <v>#REF!</v>
      </c>
      <c r="K111" s="68" t="e">
        <f>IF(AND('PARTICIPANT NAME LIST'!$G111=11,'PARTICIPANT NAME LIST'!#REF!="C"),"ü","")</f>
        <v>#REF!</v>
      </c>
      <c r="L111" s="68" t="e">
        <f>IF(AND('PARTICIPANT NAME LIST'!$G111=12,'PARTICIPANT NAME LIST'!#REF!="C"),"ü","")</f>
        <v>#REF!</v>
      </c>
      <c r="M111" s="68" t="e">
        <f>IF(AND('PARTICIPANT NAME LIST'!$G111=7,'PARTICIPANT NAME LIST'!#REF!="E"),"ü","")</f>
        <v>#REF!</v>
      </c>
      <c r="N111" s="68" t="e">
        <f>IF(AND('PARTICIPANT NAME LIST'!$G111=8,'PARTICIPANT NAME LIST'!#REF!="E"),"ü","")</f>
        <v>#REF!</v>
      </c>
      <c r="O111" s="68" t="e">
        <f>IF(AND('PARTICIPANT NAME LIST'!$G111=9,'PARTICIPANT NAME LIST'!#REF!="E"),"ü","")</f>
        <v>#REF!</v>
      </c>
      <c r="P111" s="68" t="e">
        <f>IF(AND('PARTICIPANT NAME LIST'!$G111=10,'PARTICIPANT NAME LIST'!#REF!="E"),"ü","")</f>
        <v>#REF!</v>
      </c>
      <c r="Q111" s="68" t="e">
        <f>IF(AND('PARTICIPANT NAME LIST'!$G111=11,'PARTICIPANT NAME LIST'!#REF!="E"),"ü","")</f>
        <v>#REF!</v>
      </c>
      <c r="R111" s="68" t="e">
        <f>IF(AND('PARTICIPANT NAME LIST'!$G111=12,'PARTICIPANT NAME LIST'!#REF!="E"),"ü","")</f>
        <v>#REF!</v>
      </c>
      <c r="S111" s="68" t="e">
        <f>IF(AND('PARTICIPANT NAME LIST'!$G111=7,'PARTICIPANT NAME LIST'!#REF!="M"),"ü","")</f>
        <v>#REF!</v>
      </c>
      <c r="T111" s="68" t="e">
        <f>IF(AND('PARTICIPANT NAME LIST'!$G111=8,'PARTICIPANT NAME LIST'!#REF!="M"),"ü","")</f>
        <v>#REF!</v>
      </c>
      <c r="U111" s="68" t="e">
        <f>IF(AND('PARTICIPANT NAME LIST'!$G111=9,'PARTICIPANT NAME LIST'!#REF!="M"),"ü","")</f>
        <v>#REF!</v>
      </c>
      <c r="V111" s="68" t="e">
        <f>IF(AND('PARTICIPANT NAME LIST'!$G111=10,'PARTICIPANT NAME LIST'!#REF!="M"),"ü","")</f>
        <v>#REF!</v>
      </c>
      <c r="W111" s="68" t="e">
        <f>IF(AND('PARTICIPANT NAME LIST'!$G111=11,'PARTICIPANT NAME LIST'!#REF!="M"),"ü","")</f>
        <v>#REF!</v>
      </c>
      <c r="X111" s="68" t="e">
        <f>IF(AND('PARTICIPANT NAME LIST'!$G111=12,'PARTICIPANT NAME LIST'!#REF!="M"),"ü","")</f>
        <v>#REF!</v>
      </c>
      <c r="Y111" s="52"/>
      <c r="Z111" s="52"/>
      <c r="AA111" s="52"/>
    </row>
    <row r="112" spans="1:27" ht="20.25" customHeight="1">
      <c r="A112" s="63" t="str">
        <f>IF(OR(ISBLANK('PARTICIPANT NAME LIST'!$B112),'PARTICIPANT NAME LIST'!$G112=3,'PARTICIPANT NAME LIST'!$G112=4,'PARTICIPANT NAME LIST'!$G112=5,'PARTICIPANT NAME LIST'!$G112=6),"",COUNTA('PARTICIPANT NAME LIST'!$B$9:$B112)-COUNTIFS('PARTICIPANT NAME LIST'!$G$9:$G112,"&gt;=3",'PARTICIPANT NAME LIST'!$G$9:$G112,"&lt;=6"))</f>
        <v/>
      </c>
      <c r="B112" s="64" t="str">
        <f>IF(OR(ISBLANK('PARTICIPANT NAME LIST'!$B112),'PARTICIPANT NAME LIST'!$G112=3,'PARTICIPANT NAME LIST'!$G112=4,'PARTICIPANT NAME LIST'!$G112=5,'PARTICIPANT NAME LIST'!$G112=6),"",UPPER('PARTICIPANT NAME LIST'!$B112))</f>
        <v/>
      </c>
      <c r="C112" s="55"/>
      <c r="D112" s="65"/>
      <c r="E112" s="66" t="str">
        <f>IF(OR(ISBLANK('PARTICIPANT NAME LIST'!$B112),'PARTICIPANT NAME LIST'!$G112=3,'PARTICIPANT NAME LIST'!$G112=4,'PARTICIPANT NAME LIST'!$G112=5,'PARTICIPANT NAME LIST'!$G112=6),"",'PARTICIPANT NAME LIST'!$F112)</f>
        <v/>
      </c>
      <c r="F112" s="67" t="str">
        <f>IF(OR(ISBLANK('PARTICIPANT NAME LIST'!$B112),'PARTICIPANT NAME LIST'!$G112=3,'PARTICIPANT NAME LIST'!$G112=4,'PARTICIPANT NAME LIST'!$G112=5,'PARTICIPANT NAME LIST'!$G112=6),"",UPPER('PARTICIPANT NAME LIST'!$H112))</f>
        <v/>
      </c>
      <c r="G112" s="68" t="e">
        <f>IF(AND('PARTICIPANT NAME LIST'!$G112=7,'PARTICIPANT NAME LIST'!#REF!="C"),"ü","")</f>
        <v>#REF!</v>
      </c>
      <c r="H112" s="68" t="e">
        <f>IF(AND('PARTICIPANT NAME LIST'!$G112=8,'PARTICIPANT NAME LIST'!#REF!="C"),"ü","")</f>
        <v>#REF!</v>
      </c>
      <c r="I112" s="68" t="e">
        <f>IF(AND('PARTICIPANT NAME LIST'!$G112=9,'PARTICIPANT NAME LIST'!#REF!="C"),"ü","")</f>
        <v>#REF!</v>
      </c>
      <c r="J112" s="68" t="e">
        <f>IF(AND('PARTICIPANT NAME LIST'!$G112=10,'PARTICIPANT NAME LIST'!#REF!="C"),"ü","")</f>
        <v>#REF!</v>
      </c>
      <c r="K112" s="68" t="e">
        <f>IF(AND('PARTICIPANT NAME LIST'!$G112=11,'PARTICIPANT NAME LIST'!#REF!="C"),"ü","")</f>
        <v>#REF!</v>
      </c>
      <c r="L112" s="68" t="e">
        <f>IF(AND('PARTICIPANT NAME LIST'!$G112=12,'PARTICIPANT NAME LIST'!#REF!="C"),"ü","")</f>
        <v>#REF!</v>
      </c>
      <c r="M112" s="68" t="e">
        <f>IF(AND('PARTICIPANT NAME LIST'!$G112=7,'PARTICIPANT NAME LIST'!#REF!="E"),"ü","")</f>
        <v>#REF!</v>
      </c>
      <c r="N112" s="68" t="e">
        <f>IF(AND('PARTICIPANT NAME LIST'!$G112=8,'PARTICIPANT NAME LIST'!#REF!="E"),"ü","")</f>
        <v>#REF!</v>
      </c>
      <c r="O112" s="68" t="e">
        <f>IF(AND('PARTICIPANT NAME LIST'!$G112=9,'PARTICIPANT NAME LIST'!#REF!="E"),"ü","")</f>
        <v>#REF!</v>
      </c>
      <c r="P112" s="68" t="e">
        <f>IF(AND('PARTICIPANT NAME LIST'!$G112=10,'PARTICIPANT NAME LIST'!#REF!="E"),"ü","")</f>
        <v>#REF!</v>
      </c>
      <c r="Q112" s="68" t="e">
        <f>IF(AND('PARTICIPANT NAME LIST'!$G112=11,'PARTICIPANT NAME LIST'!#REF!="E"),"ü","")</f>
        <v>#REF!</v>
      </c>
      <c r="R112" s="68" t="e">
        <f>IF(AND('PARTICIPANT NAME LIST'!$G112=12,'PARTICIPANT NAME LIST'!#REF!="E"),"ü","")</f>
        <v>#REF!</v>
      </c>
      <c r="S112" s="68" t="e">
        <f>IF(AND('PARTICIPANT NAME LIST'!$G112=7,'PARTICIPANT NAME LIST'!#REF!="M"),"ü","")</f>
        <v>#REF!</v>
      </c>
      <c r="T112" s="68" t="e">
        <f>IF(AND('PARTICIPANT NAME LIST'!$G112=8,'PARTICIPANT NAME LIST'!#REF!="M"),"ü","")</f>
        <v>#REF!</v>
      </c>
      <c r="U112" s="68" t="e">
        <f>IF(AND('PARTICIPANT NAME LIST'!$G112=9,'PARTICIPANT NAME LIST'!#REF!="M"),"ü","")</f>
        <v>#REF!</v>
      </c>
      <c r="V112" s="68" t="e">
        <f>IF(AND('PARTICIPANT NAME LIST'!$G112=10,'PARTICIPANT NAME LIST'!#REF!="M"),"ü","")</f>
        <v>#REF!</v>
      </c>
      <c r="W112" s="68" t="e">
        <f>IF(AND('PARTICIPANT NAME LIST'!$G112=11,'PARTICIPANT NAME LIST'!#REF!="M"),"ü","")</f>
        <v>#REF!</v>
      </c>
      <c r="X112" s="68" t="e">
        <f>IF(AND('PARTICIPANT NAME LIST'!$G112=12,'PARTICIPANT NAME LIST'!#REF!="M"),"ü","")</f>
        <v>#REF!</v>
      </c>
      <c r="Y112" s="52"/>
      <c r="Z112" s="52"/>
      <c r="AA112" s="52"/>
    </row>
    <row r="113" spans="1:27" ht="20.25" customHeight="1">
      <c r="A113" s="63" t="str">
        <f>IF(OR(ISBLANK('PARTICIPANT NAME LIST'!$B113),'PARTICIPANT NAME LIST'!$G113=3,'PARTICIPANT NAME LIST'!$G113=4,'PARTICIPANT NAME LIST'!$G113=5,'PARTICIPANT NAME LIST'!$G113=6),"",COUNTA('PARTICIPANT NAME LIST'!$B$9:$B113)-COUNTIFS('PARTICIPANT NAME LIST'!$G$9:$G113,"&gt;=3",'PARTICIPANT NAME LIST'!$G$9:$G113,"&lt;=6"))</f>
        <v/>
      </c>
      <c r="B113" s="64" t="str">
        <f>IF(OR(ISBLANK('PARTICIPANT NAME LIST'!$B113),'PARTICIPANT NAME LIST'!$G113=3,'PARTICIPANT NAME LIST'!$G113=4,'PARTICIPANT NAME LIST'!$G113=5,'PARTICIPANT NAME LIST'!$G113=6),"",UPPER('PARTICIPANT NAME LIST'!$B113))</f>
        <v/>
      </c>
      <c r="C113" s="55"/>
      <c r="D113" s="65"/>
      <c r="E113" s="66" t="str">
        <f>IF(OR(ISBLANK('PARTICIPANT NAME LIST'!$B113),'PARTICIPANT NAME LIST'!$G113=3,'PARTICIPANT NAME LIST'!$G113=4,'PARTICIPANT NAME LIST'!$G113=5,'PARTICIPANT NAME LIST'!$G113=6),"",'PARTICIPANT NAME LIST'!$F113)</f>
        <v/>
      </c>
      <c r="F113" s="67" t="str">
        <f>IF(OR(ISBLANK('PARTICIPANT NAME LIST'!$B113),'PARTICIPANT NAME LIST'!$G113=3,'PARTICIPANT NAME LIST'!$G113=4,'PARTICIPANT NAME LIST'!$G113=5,'PARTICIPANT NAME LIST'!$G113=6),"",UPPER('PARTICIPANT NAME LIST'!$H113))</f>
        <v/>
      </c>
      <c r="G113" s="68" t="e">
        <f>IF(AND('PARTICIPANT NAME LIST'!$G113=7,'PARTICIPANT NAME LIST'!#REF!="C"),"ü","")</f>
        <v>#REF!</v>
      </c>
      <c r="H113" s="68" t="e">
        <f>IF(AND('PARTICIPANT NAME LIST'!$G113=8,'PARTICIPANT NAME LIST'!#REF!="C"),"ü","")</f>
        <v>#REF!</v>
      </c>
      <c r="I113" s="68" t="e">
        <f>IF(AND('PARTICIPANT NAME LIST'!$G113=9,'PARTICIPANT NAME LIST'!#REF!="C"),"ü","")</f>
        <v>#REF!</v>
      </c>
      <c r="J113" s="68" t="e">
        <f>IF(AND('PARTICIPANT NAME LIST'!$G113=10,'PARTICIPANT NAME LIST'!#REF!="C"),"ü","")</f>
        <v>#REF!</v>
      </c>
      <c r="K113" s="68" t="e">
        <f>IF(AND('PARTICIPANT NAME LIST'!$G113=11,'PARTICIPANT NAME LIST'!#REF!="C"),"ü","")</f>
        <v>#REF!</v>
      </c>
      <c r="L113" s="68" t="e">
        <f>IF(AND('PARTICIPANT NAME LIST'!$G113=12,'PARTICIPANT NAME LIST'!#REF!="C"),"ü","")</f>
        <v>#REF!</v>
      </c>
      <c r="M113" s="68" t="e">
        <f>IF(AND('PARTICIPANT NAME LIST'!$G113=7,'PARTICIPANT NAME LIST'!#REF!="E"),"ü","")</f>
        <v>#REF!</v>
      </c>
      <c r="N113" s="68" t="e">
        <f>IF(AND('PARTICIPANT NAME LIST'!$G113=8,'PARTICIPANT NAME LIST'!#REF!="E"),"ü","")</f>
        <v>#REF!</v>
      </c>
      <c r="O113" s="68" t="e">
        <f>IF(AND('PARTICIPANT NAME LIST'!$G113=9,'PARTICIPANT NAME LIST'!#REF!="E"),"ü","")</f>
        <v>#REF!</v>
      </c>
      <c r="P113" s="68" t="e">
        <f>IF(AND('PARTICIPANT NAME LIST'!$G113=10,'PARTICIPANT NAME LIST'!#REF!="E"),"ü","")</f>
        <v>#REF!</v>
      </c>
      <c r="Q113" s="68" t="e">
        <f>IF(AND('PARTICIPANT NAME LIST'!$G113=11,'PARTICIPANT NAME LIST'!#REF!="E"),"ü","")</f>
        <v>#REF!</v>
      </c>
      <c r="R113" s="68" t="e">
        <f>IF(AND('PARTICIPANT NAME LIST'!$G113=12,'PARTICIPANT NAME LIST'!#REF!="E"),"ü","")</f>
        <v>#REF!</v>
      </c>
      <c r="S113" s="68" t="e">
        <f>IF(AND('PARTICIPANT NAME LIST'!$G113=7,'PARTICIPANT NAME LIST'!#REF!="M"),"ü","")</f>
        <v>#REF!</v>
      </c>
      <c r="T113" s="68" t="e">
        <f>IF(AND('PARTICIPANT NAME LIST'!$G113=8,'PARTICIPANT NAME LIST'!#REF!="M"),"ü","")</f>
        <v>#REF!</v>
      </c>
      <c r="U113" s="68" t="e">
        <f>IF(AND('PARTICIPANT NAME LIST'!$G113=9,'PARTICIPANT NAME LIST'!#REF!="M"),"ü","")</f>
        <v>#REF!</v>
      </c>
      <c r="V113" s="68" t="e">
        <f>IF(AND('PARTICIPANT NAME LIST'!$G113=10,'PARTICIPANT NAME LIST'!#REF!="M"),"ü","")</f>
        <v>#REF!</v>
      </c>
      <c r="W113" s="68" t="e">
        <f>IF(AND('PARTICIPANT NAME LIST'!$G113=11,'PARTICIPANT NAME LIST'!#REF!="M"),"ü","")</f>
        <v>#REF!</v>
      </c>
      <c r="X113" s="68" t="e">
        <f>IF(AND('PARTICIPANT NAME LIST'!$G113=12,'PARTICIPANT NAME LIST'!#REF!="M"),"ü","")</f>
        <v>#REF!</v>
      </c>
      <c r="Y113" s="52"/>
      <c r="Z113" s="52"/>
      <c r="AA113" s="52"/>
    </row>
    <row r="114" spans="1:27" ht="20.25" customHeight="1">
      <c r="A114" s="63" t="str">
        <f>IF(OR(ISBLANK('PARTICIPANT NAME LIST'!$B114),'PARTICIPANT NAME LIST'!$G114=3,'PARTICIPANT NAME LIST'!$G114=4,'PARTICIPANT NAME LIST'!$G114=5,'PARTICIPANT NAME LIST'!$G114=6),"",COUNTA('PARTICIPANT NAME LIST'!$B$9:$B114)-COUNTIFS('PARTICIPANT NAME LIST'!$G$9:$G114,"&gt;=3",'PARTICIPANT NAME LIST'!$G$9:$G114,"&lt;=6"))</f>
        <v/>
      </c>
      <c r="B114" s="64" t="str">
        <f>IF(OR(ISBLANK('PARTICIPANT NAME LIST'!$B114),'PARTICIPANT NAME LIST'!$G114=3,'PARTICIPANT NAME LIST'!$G114=4,'PARTICIPANT NAME LIST'!$G114=5,'PARTICIPANT NAME LIST'!$G114=6),"",UPPER('PARTICIPANT NAME LIST'!$B114))</f>
        <v/>
      </c>
      <c r="C114" s="55"/>
      <c r="D114" s="65"/>
      <c r="E114" s="66" t="str">
        <f>IF(OR(ISBLANK('PARTICIPANT NAME LIST'!$B114),'PARTICIPANT NAME LIST'!$G114=3,'PARTICIPANT NAME LIST'!$G114=4,'PARTICIPANT NAME LIST'!$G114=5,'PARTICIPANT NAME LIST'!$G114=6),"",'PARTICIPANT NAME LIST'!$F114)</f>
        <v/>
      </c>
      <c r="F114" s="67" t="str">
        <f>IF(OR(ISBLANK('PARTICIPANT NAME LIST'!$B114),'PARTICIPANT NAME LIST'!$G114=3,'PARTICIPANT NAME LIST'!$G114=4,'PARTICIPANT NAME LIST'!$G114=5,'PARTICIPANT NAME LIST'!$G114=6),"",UPPER('PARTICIPANT NAME LIST'!$H114))</f>
        <v/>
      </c>
      <c r="G114" s="68" t="e">
        <f>IF(AND('PARTICIPANT NAME LIST'!$G114=7,'PARTICIPANT NAME LIST'!#REF!="C"),"ü","")</f>
        <v>#REF!</v>
      </c>
      <c r="H114" s="68" t="e">
        <f>IF(AND('PARTICIPANT NAME LIST'!$G114=8,'PARTICIPANT NAME LIST'!#REF!="C"),"ü","")</f>
        <v>#REF!</v>
      </c>
      <c r="I114" s="68" t="e">
        <f>IF(AND('PARTICIPANT NAME LIST'!$G114=9,'PARTICIPANT NAME LIST'!#REF!="C"),"ü","")</f>
        <v>#REF!</v>
      </c>
      <c r="J114" s="68" t="e">
        <f>IF(AND('PARTICIPANT NAME LIST'!$G114=10,'PARTICIPANT NAME LIST'!#REF!="C"),"ü","")</f>
        <v>#REF!</v>
      </c>
      <c r="K114" s="68" t="e">
        <f>IF(AND('PARTICIPANT NAME LIST'!$G114=11,'PARTICIPANT NAME LIST'!#REF!="C"),"ü","")</f>
        <v>#REF!</v>
      </c>
      <c r="L114" s="68" t="e">
        <f>IF(AND('PARTICIPANT NAME LIST'!$G114=12,'PARTICIPANT NAME LIST'!#REF!="C"),"ü","")</f>
        <v>#REF!</v>
      </c>
      <c r="M114" s="68" t="e">
        <f>IF(AND('PARTICIPANT NAME LIST'!$G114=7,'PARTICIPANT NAME LIST'!#REF!="E"),"ü","")</f>
        <v>#REF!</v>
      </c>
      <c r="N114" s="68" t="e">
        <f>IF(AND('PARTICIPANT NAME LIST'!$G114=8,'PARTICIPANT NAME LIST'!#REF!="E"),"ü","")</f>
        <v>#REF!</v>
      </c>
      <c r="O114" s="68" t="e">
        <f>IF(AND('PARTICIPANT NAME LIST'!$G114=9,'PARTICIPANT NAME LIST'!#REF!="E"),"ü","")</f>
        <v>#REF!</v>
      </c>
      <c r="P114" s="68" t="e">
        <f>IF(AND('PARTICIPANT NAME LIST'!$G114=10,'PARTICIPANT NAME LIST'!#REF!="E"),"ü","")</f>
        <v>#REF!</v>
      </c>
      <c r="Q114" s="68" t="e">
        <f>IF(AND('PARTICIPANT NAME LIST'!$G114=11,'PARTICIPANT NAME LIST'!#REF!="E"),"ü","")</f>
        <v>#REF!</v>
      </c>
      <c r="R114" s="68" t="e">
        <f>IF(AND('PARTICIPANT NAME LIST'!$G114=12,'PARTICIPANT NAME LIST'!#REF!="E"),"ü","")</f>
        <v>#REF!</v>
      </c>
      <c r="S114" s="68" t="e">
        <f>IF(AND('PARTICIPANT NAME LIST'!$G114=7,'PARTICIPANT NAME LIST'!#REF!="M"),"ü","")</f>
        <v>#REF!</v>
      </c>
      <c r="T114" s="68" t="e">
        <f>IF(AND('PARTICIPANT NAME LIST'!$G114=8,'PARTICIPANT NAME LIST'!#REF!="M"),"ü","")</f>
        <v>#REF!</v>
      </c>
      <c r="U114" s="68" t="e">
        <f>IF(AND('PARTICIPANT NAME LIST'!$G114=9,'PARTICIPANT NAME LIST'!#REF!="M"),"ü","")</f>
        <v>#REF!</v>
      </c>
      <c r="V114" s="68" t="e">
        <f>IF(AND('PARTICIPANT NAME LIST'!$G114=10,'PARTICIPANT NAME LIST'!#REF!="M"),"ü","")</f>
        <v>#REF!</v>
      </c>
      <c r="W114" s="68" t="e">
        <f>IF(AND('PARTICIPANT NAME LIST'!$G114=11,'PARTICIPANT NAME LIST'!#REF!="M"),"ü","")</f>
        <v>#REF!</v>
      </c>
      <c r="X114" s="68" t="e">
        <f>IF(AND('PARTICIPANT NAME LIST'!$G114=12,'PARTICIPANT NAME LIST'!#REF!="M"),"ü","")</f>
        <v>#REF!</v>
      </c>
      <c r="Y114" s="52"/>
      <c r="Z114" s="52"/>
      <c r="AA114" s="52"/>
    </row>
    <row r="115" spans="1:27" ht="20.25" customHeight="1">
      <c r="A115" s="63" t="str">
        <f>IF(OR(ISBLANK('PARTICIPANT NAME LIST'!$B115),'PARTICIPANT NAME LIST'!$G115=3,'PARTICIPANT NAME LIST'!$G115=4,'PARTICIPANT NAME LIST'!$G115=5,'PARTICIPANT NAME LIST'!$G115=6),"",COUNTA('PARTICIPANT NAME LIST'!$B$9:$B115)-COUNTIFS('PARTICIPANT NAME LIST'!$G$9:$G115,"&gt;=3",'PARTICIPANT NAME LIST'!$G$9:$G115,"&lt;=6"))</f>
        <v/>
      </c>
      <c r="B115" s="64" t="str">
        <f>IF(OR(ISBLANK('PARTICIPANT NAME LIST'!$B115),'PARTICIPANT NAME LIST'!$G115=3,'PARTICIPANT NAME LIST'!$G115=4,'PARTICIPANT NAME LIST'!$G115=5,'PARTICIPANT NAME LIST'!$G115=6),"",UPPER('PARTICIPANT NAME LIST'!$B115))</f>
        <v/>
      </c>
      <c r="C115" s="55"/>
      <c r="D115" s="65"/>
      <c r="E115" s="66" t="str">
        <f>IF(OR(ISBLANK('PARTICIPANT NAME LIST'!$B115),'PARTICIPANT NAME LIST'!$G115=3,'PARTICIPANT NAME LIST'!$G115=4,'PARTICIPANT NAME LIST'!$G115=5,'PARTICIPANT NAME LIST'!$G115=6),"",'PARTICIPANT NAME LIST'!$F115)</f>
        <v/>
      </c>
      <c r="F115" s="67" t="str">
        <f>IF(OR(ISBLANK('PARTICIPANT NAME LIST'!$B115),'PARTICIPANT NAME LIST'!$G115=3,'PARTICIPANT NAME LIST'!$G115=4,'PARTICIPANT NAME LIST'!$G115=5,'PARTICIPANT NAME LIST'!$G115=6),"",UPPER('PARTICIPANT NAME LIST'!$H115))</f>
        <v/>
      </c>
      <c r="G115" s="68" t="e">
        <f>IF(AND('PARTICIPANT NAME LIST'!$G115=7,'PARTICIPANT NAME LIST'!#REF!="C"),"ü","")</f>
        <v>#REF!</v>
      </c>
      <c r="H115" s="68" t="e">
        <f>IF(AND('PARTICIPANT NAME LIST'!$G115=8,'PARTICIPANT NAME LIST'!#REF!="C"),"ü","")</f>
        <v>#REF!</v>
      </c>
      <c r="I115" s="68" t="e">
        <f>IF(AND('PARTICIPANT NAME LIST'!$G115=9,'PARTICIPANT NAME LIST'!#REF!="C"),"ü","")</f>
        <v>#REF!</v>
      </c>
      <c r="J115" s="68" t="e">
        <f>IF(AND('PARTICIPANT NAME LIST'!$G115=10,'PARTICIPANT NAME LIST'!#REF!="C"),"ü","")</f>
        <v>#REF!</v>
      </c>
      <c r="K115" s="68" t="e">
        <f>IF(AND('PARTICIPANT NAME LIST'!$G115=11,'PARTICIPANT NAME LIST'!#REF!="C"),"ü","")</f>
        <v>#REF!</v>
      </c>
      <c r="L115" s="68" t="e">
        <f>IF(AND('PARTICIPANT NAME LIST'!$G115=12,'PARTICIPANT NAME LIST'!#REF!="C"),"ü","")</f>
        <v>#REF!</v>
      </c>
      <c r="M115" s="68" t="e">
        <f>IF(AND('PARTICIPANT NAME LIST'!$G115=7,'PARTICIPANT NAME LIST'!#REF!="E"),"ü","")</f>
        <v>#REF!</v>
      </c>
      <c r="N115" s="68" t="e">
        <f>IF(AND('PARTICIPANT NAME LIST'!$G115=8,'PARTICIPANT NAME LIST'!#REF!="E"),"ü","")</f>
        <v>#REF!</v>
      </c>
      <c r="O115" s="68" t="e">
        <f>IF(AND('PARTICIPANT NAME LIST'!$G115=9,'PARTICIPANT NAME LIST'!#REF!="E"),"ü","")</f>
        <v>#REF!</v>
      </c>
      <c r="P115" s="68" t="e">
        <f>IF(AND('PARTICIPANT NAME LIST'!$G115=10,'PARTICIPANT NAME LIST'!#REF!="E"),"ü","")</f>
        <v>#REF!</v>
      </c>
      <c r="Q115" s="68" t="e">
        <f>IF(AND('PARTICIPANT NAME LIST'!$G115=11,'PARTICIPANT NAME LIST'!#REF!="E"),"ü","")</f>
        <v>#REF!</v>
      </c>
      <c r="R115" s="68" t="e">
        <f>IF(AND('PARTICIPANT NAME LIST'!$G115=12,'PARTICIPANT NAME LIST'!#REF!="E"),"ü","")</f>
        <v>#REF!</v>
      </c>
      <c r="S115" s="68" t="e">
        <f>IF(AND('PARTICIPANT NAME LIST'!$G115=7,'PARTICIPANT NAME LIST'!#REF!="M"),"ü","")</f>
        <v>#REF!</v>
      </c>
      <c r="T115" s="68" t="e">
        <f>IF(AND('PARTICIPANT NAME LIST'!$G115=8,'PARTICIPANT NAME LIST'!#REF!="M"),"ü","")</f>
        <v>#REF!</v>
      </c>
      <c r="U115" s="68" t="e">
        <f>IF(AND('PARTICIPANT NAME LIST'!$G115=9,'PARTICIPANT NAME LIST'!#REF!="M"),"ü","")</f>
        <v>#REF!</v>
      </c>
      <c r="V115" s="68" t="e">
        <f>IF(AND('PARTICIPANT NAME LIST'!$G115=10,'PARTICIPANT NAME LIST'!#REF!="M"),"ü","")</f>
        <v>#REF!</v>
      </c>
      <c r="W115" s="68" t="e">
        <f>IF(AND('PARTICIPANT NAME LIST'!$G115=11,'PARTICIPANT NAME LIST'!#REF!="M"),"ü","")</f>
        <v>#REF!</v>
      </c>
      <c r="X115" s="68" t="e">
        <f>IF(AND('PARTICIPANT NAME LIST'!$G115=12,'PARTICIPANT NAME LIST'!#REF!="M"),"ü","")</f>
        <v>#REF!</v>
      </c>
      <c r="Y115" s="52"/>
      <c r="Z115" s="52"/>
      <c r="AA115" s="52"/>
    </row>
    <row r="116" spans="1:27" ht="20.25" customHeight="1">
      <c r="A116" s="63" t="str">
        <f>IF(OR(ISBLANK('PARTICIPANT NAME LIST'!$B116),'PARTICIPANT NAME LIST'!$G116=3,'PARTICIPANT NAME LIST'!$G116=4,'PARTICIPANT NAME LIST'!$G116=5,'PARTICIPANT NAME LIST'!$G116=6),"",COUNTA('PARTICIPANT NAME LIST'!$B$9:$B116)-COUNTIFS('PARTICIPANT NAME LIST'!$G$9:$G116,"&gt;=3",'PARTICIPANT NAME LIST'!$G$9:$G116,"&lt;=6"))</f>
        <v/>
      </c>
      <c r="B116" s="64" t="str">
        <f>IF(OR(ISBLANK('PARTICIPANT NAME LIST'!$B116),'PARTICIPANT NAME LIST'!$G116=3,'PARTICIPANT NAME LIST'!$G116=4,'PARTICIPANT NAME LIST'!$G116=5,'PARTICIPANT NAME LIST'!$G116=6),"",UPPER('PARTICIPANT NAME LIST'!$B116))</f>
        <v/>
      </c>
      <c r="C116" s="55"/>
      <c r="D116" s="65"/>
      <c r="E116" s="66" t="str">
        <f>IF(OR(ISBLANK('PARTICIPANT NAME LIST'!$B116),'PARTICIPANT NAME LIST'!$G116=3,'PARTICIPANT NAME LIST'!$G116=4,'PARTICIPANT NAME LIST'!$G116=5,'PARTICIPANT NAME LIST'!$G116=6),"",'PARTICIPANT NAME LIST'!$F116)</f>
        <v/>
      </c>
      <c r="F116" s="67" t="str">
        <f>IF(OR(ISBLANK('PARTICIPANT NAME LIST'!$B116),'PARTICIPANT NAME LIST'!$G116=3,'PARTICIPANT NAME LIST'!$G116=4,'PARTICIPANT NAME LIST'!$G116=5,'PARTICIPANT NAME LIST'!$G116=6),"",UPPER('PARTICIPANT NAME LIST'!$H116))</f>
        <v/>
      </c>
      <c r="G116" s="68" t="e">
        <f>IF(AND('PARTICIPANT NAME LIST'!$G116=7,'PARTICIPANT NAME LIST'!#REF!="C"),"ü","")</f>
        <v>#REF!</v>
      </c>
      <c r="H116" s="68" t="e">
        <f>IF(AND('PARTICIPANT NAME LIST'!$G116=8,'PARTICIPANT NAME LIST'!#REF!="C"),"ü","")</f>
        <v>#REF!</v>
      </c>
      <c r="I116" s="68" t="e">
        <f>IF(AND('PARTICIPANT NAME LIST'!$G116=9,'PARTICIPANT NAME LIST'!#REF!="C"),"ü","")</f>
        <v>#REF!</v>
      </c>
      <c r="J116" s="68" t="e">
        <f>IF(AND('PARTICIPANT NAME LIST'!$G116=10,'PARTICIPANT NAME LIST'!#REF!="C"),"ü","")</f>
        <v>#REF!</v>
      </c>
      <c r="K116" s="68" t="e">
        <f>IF(AND('PARTICIPANT NAME LIST'!$G116=11,'PARTICIPANT NAME LIST'!#REF!="C"),"ü","")</f>
        <v>#REF!</v>
      </c>
      <c r="L116" s="68" t="e">
        <f>IF(AND('PARTICIPANT NAME LIST'!$G116=12,'PARTICIPANT NAME LIST'!#REF!="C"),"ü","")</f>
        <v>#REF!</v>
      </c>
      <c r="M116" s="68" t="e">
        <f>IF(AND('PARTICIPANT NAME LIST'!$G116=7,'PARTICIPANT NAME LIST'!#REF!="E"),"ü","")</f>
        <v>#REF!</v>
      </c>
      <c r="N116" s="68" t="e">
        <f>IF(AND('PARTICIPANT NAME LIST'!$G116=8,'PARTICIPANT NAME LIST'!#REF!="E"),"ü","")</f>
        <v>#REF!</v>
      </c>
      <c r="O116" s="68" t="e">
        <f>IF(AND('PARTICIPANT NAME LIST'!$G116=9,'PARTICIPANT NAME LIST'!#REF!="E"),"ü","")</f>
        <v>#REF!</v>
      </c>
      <c r="P116" s="68" t="e">
        <f>IF(AND('PARTICIPANT NAME LIST'!$G116=10,'PARTICIPANT NAME LIST'!#REF!="E"),"ü","")</f>
        <v>#REF!</v>
      </c>
      <c r="Q116" s="68" t="e">
        <f>IF(AND('PARTICIPANT NAME LIST'!$G116=11,'PARTICIPANT NAME LIST'!#REF!="E"),"ü","")</f>
        <v>#REF!</v>
      </c>
      <c r="R116" s="68" t="e">
        <f>IF(AND('PARTICIPANT NAME LIST'!$G116=12,'PARTICIPANT NAME LIST'!#REF!="E"),"ü","")</f>
        <v>#REF!</v>
      </c>
      <c r="S116" s="68" t="e">
        <f>IF(AND('PARTICIPANT NAME LIST'!$G116=7,'PARTICIPANT NAME LIST'!#REF!="M"),"ü","")</f>
        <v>#REF!</v>
      </c>
      <c r="T116" s="68" t="e">
        <f>IF(AND('PARTICIPANT NAME LIST'!$G116=8,'PARTICIPANT NAME LIST'!#REF!="M"),"ü","")</f>
        <v>#REF!</v>
      </c>
      <c r="U116" s="68" t="e">
        <f>IF(AND('PARTICIPANT NAME LIST'!$G116=9,'PARTICIPANT NAME LIST'!#REF!="M"),"ü","")</f>
        <v>#REF!</v>
      </c>
      <c r="V116" s="68" t="e">
        <f>IF(AND('PARTICIPANT NAME LIST'!$G116=10,'PARTICIPANT NAME LIST'!#REF!="M"),"ü","")</f>
        <v>#REF!</v>
      </c>
      <c r="W116" s="68" t="e">
        <f>IF(AND('PARTICIPANT NAME LIST'!$G116=11,'PARTICIPANT NAME LIST'!#REF!="M"),"ü","")</f>
        <v>#REF!</v>
      </c>
      <c r="X116" s="68" t="e">
        <f>IF(AND('PARTICIPANT NAME LIST'!$G116=12,'PARTICIPANT NAME LIST'!#REF!="M"),"ü","")</f>
        <v>#REF!</v>
      </c>
      <c r="Y116" s="52"/>
      <c r="Z116" s="52"/>
      <c r="AA116" s="52"/>
    </row>
    <row r="117" spans="1:27" ht="20.25" customHeight="1">
      <c r="A117" s="63" t="str">
        <f>IF(OR(ISBLANK('PARTICIPANT NAME LIST'!$B117),'PARTICIPANT NAME LIST'!$G117=3,'PARTICIPANT NAME LIST'!$G117=4,'PARTICIPANT NAME LIST'!$G117=5,'PARTICIPANT NAME LIST'!$G117=6),"",COUNTA('PARTICIPANT NAME LIST'!$B$9:$B117)-COUNTIFS('PARTICIPANT NAME LIST'!$G$9:$G117,"&gt;=3",'PARTICIPANT NAME LIST'!$G$9:$G117,"&lt;=6"))</f>
        <v/>
      </c>
      <c r="B117" s="64" t="str">
        <f>IF(OR(ISBLANK('PARTICIPANT NAME LIST'!$B117),'PARTICIPANT NAME LIST'!$G117=3,'PARTICIPANT NAME LIST'!$G117=4,'PARTICIPANT NAME LIST'!$G117=5,'PARTICIPANT NAME LIST'!$G117=6),"",UPPER('PARTICIPANT NAME LIST'!$B117))</f>
        <v/>
      </c>
      <c r="C117" s="55"/>
      <c r="D117" s="65"/>
      <c r="E117" s="66" t="str">
        <f>IF(OR(ISBLANK('PARTICIPANT NAME LIST'!$B117),'PARTICIPANT NAME LIST'!$G117=3,'PARTICIPANT NAME LIST'!$G117=4,'PARTICIPANT NAME LIST'!$G117=5,'PARTICIPANT NAME LIST'!$G117=6),"",'PARTICIPANT NAME LIST'!$F117)</f>
        <v/>
      </c>
      <c r="F117" s="67" t="str">
        <f>IF(OR(ISBLANK('PARTICIPANT NAME LIST'!$B117),'PARTICIPANT NAME LIST'!$G117=3,'PARTICIPANT NAME LIST'!$G117=4,'PARTICIPANT NAME LIST'!$G117=5,'PARTICIPANT NAME LIST'!$G117=6),"",UPPER('PARTICIPANT NAME LIST'!$H117))</f>
        <v/>
      </c>
      <c r="G117" s="68" t="e">
        <f>IF(AND('PARTICIPANT NAME LIST'!$G117=7,'PARTICIPANT NAME LIST'!#REF!="C"),"ü","")</f>
        <v>#REF!</v>
      </c>
      <c r="H117" s="68" t="e">
        <f>IF(AND('PARTICIPANT NAME LIST'!$G117=8,'PARTICIPANT NAME LIST'!#REF!="C"),"ü","")</f>
        <v>#REF!</v>
      </c>
      <c r="I117" s="68" t="e">
        <f>IF(AND('PARTICIPANT NAME LIST'!$G117=9,'PARTICIPANT NAME LIST'!#REF!="C"),"ü","")</f>
        <v>#REF!</v>
      </c>
      <c r="J117" s="68" t="e">
        <f>IF(AND('PARTICIPANT NAME LIST'!$G117=10,'PARTICIPANT NAME LIST'!#REF!="C"),"ü","")</f>
        <v>#REF!</v>
      </c>
      <c r="K117" s="68" t="e">
        <f>IF(AND('PARTICIPANT NAME LIST'!$G117=11,'PARTICIPANT NAME LIST'!#REF!="C"),"ü","")</f>
        <v>#REF!</v>
      </c>
      <c r="L117" s="68" t="e">
        <f>IF(AND('PARTICIPANT NAME LIST'!$G117=12,'PARTICIPANT NAME LIST'!#REF!="C"),"ü","")</f>
        <v>#REF!</v>
      </c>
      <c r="M117" s="68" t="e">
        <f>IF(AND('PARTICIPANT NAME LIST'!$G117=7,'PARTICIPANT NAME LIST'!#REF!="E"),"ü","")</f>
        <v>#REF!</v>
      </c>
      <c r="N117" s="68" t="e">
        <f>IF(AND('PARTICIPANT NAME LIST'!$G117=8,'PARTICIPANT NAME LIST'!#REF!="E"),"ü","")</f>
        <v>#REF!</v>
      </c>
      <c r="O117" s="68" t="e">
        <f>IF(AND('PARTICIPANT NAME LIST'!$G117=9,'PARTICIPANT NAME LIST'!#REF!="E"),"ü","")</f>
        <v>#REF!</v>
      </c>
      <c r="P117" s="68" t="e">
        <f>IF(AND('PARTICIPANT NAME LIST'!$G117=10,'PARTICIPANT NAME LIST'!#REF!="E"),"ü","")</f>
        <v>#REF!</v>
      </c>
      <c r="Q117" s="68" t="e">
        <f>IF(AND('PARTICIPANT NAME LIST'!$G117=11,'PARTICIPANT NAME LIST'!#REF!="E"),"ü","")</f>
        <v>#REF!</v>
      </c>
      <c r="R117" s="68" t="e">
        <f>IF(AND('PARTICIPANT NAME LIST'!$G117=12,'PARTICIPANT NAME LIST'!#REF!="E"),"ü","")</f>
        <v>#REF!</v>
      </c>
      <c r="S117" s="68" t="e">
        <f>IF(AND('PARTICIPANT NAME LIST'!$G117=7,'PARTICIPANT NAME LIST'!#REF!="M"),"ü","")</f>
        <v>#REF!</v>
      </c>
      <c r="T117" s="68" t="e">
        <f>IF(AND('PARTICIPANT NAME LIST'!$G117=8,'PARTICIPANT NAME LIST'!#REF!="M"),"ü","")</f>
        <v>#REF!</v>
      </c>
      <c r="U117" s="68" t="e">
        <f>IF(AND('PARTICIPANT NAME LIST'!$G117=9,'PARTICIPANT NAME LIST'!#REF!="M"),"ü","")</f>
        <v>#REF!</v>
      </c>
      <c r="V117" s="68" t="e">
        <f>IF(AND('PARTICIPANT NAME LIST'!$G117=10,'PARTICIPANT NAME LIST'!#REF!="M"),"ü","")</f>
        <v>#REF!</v>
      </c>
      <c r="W117" s="68" t="e">
        <f>IF(AND('PARTICIPANT NAME LIST'!$G117=11,'PARTICIPANT NAME LIST'!#REF!="M"),"ü","")</f>
        <v>#REF!</v>
      </c>
      <c r="X117" s="68" t="e">
        <f>IF(AND('PARTICIPANT NAME LIST'!$G117=12,'PARTICIPANT NAME LIST'!#REF!="M"),"ü","")</f>
        <v>#REF!</v>
      </c>
      <c r="Y117" s="52"/>
      <c r="Z117" s="52"/>
      <c r="AA117" s="52"/>
    </row>
    <row r="118" spans="1:27" ht="20.25" customHeight="1">
      <c r="A118" s="63" t="str">
        <f>IF(OR(ISBLANK('PARTICIPANT NAME LIST'!$B118),'PARTICIPANT NAME LIST'!$G118=3,'PARTICIPANT NAME LIST'!$G118=4,'PARTICIPANT NAME LIST'!$G118=5,'PARTICIPANT NAME LIST'!$G118=6),"",COUNTA('PARTICIPANT NAME LIST'!$B$9:$B118)-COUNTIFS('PARTICIPANT NAME LIST'!$G$9:$G118,"&gt;=3",'PARTICIPANT NAME LIST'!$G$9:$G118,"&lt;=6"))</f>
        <v/>
      </c>
      <c r="B118" s="64" t="str">
        <f>IF(OR(ISBLANK('PARTICIPANT NAME LIST'!$B118),'PARTICIPANT NAME LIST'!$G118=3,'PARTICIPANT NAME LIST'!$G118=4,'PARTICIPANT NAME LIST'!$G118=5,'PARTICIPANT NAME LIST'!$G118=6),"",UPPER('PARTICIPANT NAME LIST'!$B118))</f>
        <v/>
      </c>
      <c r="C118" s="55"/>
      <c r="D118" s="65"/>
      <c r="E118" s="66" t="str">
        <f>IF(OR(ISBLANK('PARTICIPANT NAME LIST'!$B118),'PARTICIPANT NAME LIST'!$G118=3,'PARTICIPANT NAME LIST'!$G118=4,'PARTICIPANT NAME LIST'!$G118=5,'PARTICIPANT NAME LIST'!$G118=6),"",'PARTICIPANT NAME LIST'!$F118)</f>
        <v/>
      </c>
      <c r="F118" s="67" t="str">
        <f>IF(OR(ISBLANK('PARTICIPANT NAME LIST'!$B118),'PARTICIPANT NAME LIST'!$G118=3,'PARTICIPANT NAME LIST'!$G118=4,'PARTICIPANT NAME LIST'!$G118=5,'PARTICIPANT NAME LIST'!$G118=6),"",UPPER('PARTICIPANT NAME LIST'!$H118))</f>
        <v/>
      </c>
      <c r="G118" s="68" t="e">
        <f>IF(AND('PARTICIPANT NAME LIST'!$G118=7,'PARTICIPANT NAME LIST'!#REF!="C"),"ü","")</f>
        <v>#REF!</v>
      </c>
      <c r="H118" s="68" t="e">
        <f>IF(AND('PARTICIPANT NAME LIST'!$G118=8,'PARTICIPANT NAME LIST'!#REF!="C"),"ü","")</f>
        <v>#REF!</v>
      </c>
      <c r="I118" s="68" t="e">
        <f>IF(AND('PARTICIPANT NAME LIST'!$G118=9,'PARTICIPANT NAME LIST'!#REF!="C"),"ü","")</f>
        <v>#REF!</v>
      </c>
      <c r="J118" s="68" t="e">
        <f>IF(AND('PARTICIPANT NAME LIST'!$G118=10,'PARTICIPANT NAME LIST'!#REF!="C"),"ü","")</f>
        <v>#REF!</v>
      </c>
      <c r="K118" s="68" t="e">
        <f>IF(AND('PARTICIPANT NAME LIST'!$G118=11,'PARTICIPANT NAME LIST'!#REF!="C"),"ü","")</f>
        <v>#REF!</v>
      </c>
      <c r="L118" s="68" t="e">
        <f>IF(AND('PARTICIPANT NAME LIST'!$G118=12,'PARTICIPANT NAME LIST'!#REF!="C"),"ü","")</f>
        <v>#REF!</v>
      </c>
      <c r="M118" s="68" t="e">
        <f>IF(AND('PARTICIPANT NAME LIST'!$G118=7,'PARTICIPANT NAME LIST'!#REF!="E"),"ü","")</f>
        <v>#REF!</v>
      </c>
      <c r="N118" s="68" t="e">
        <f>IF(AND('PARTICIPANT NAME LIST'!$G118=8,'PARTICIPANT NAME LIST'!#REF!="E"),"ü","")</f>
        <v>#REF!</v>
      </c>
      <c r="O118" s="68" t="e">
        <f>IF(AND('PARTICIPANT NAME LIST'!$G118=9,'PARTICIPANT NAME LIST'!#REF!="E"),"ü","")</f>
        <v>#REF!</v>
      </c>
      <c r="P118" s="68" t="e">
        <f>IF(AND('PARTICIPANT NAME LIST'!$G118=10,'PARTICIPANT NAME LIST'!#REF!="E"),"ü","")</f>
        <v>#REF!</v>
      </c>
      <c r="Q118" s="68" t="e">
        <f>IF(AND('PARTICIPANT NAME LIST'!$G118=11,'PARTICIPANT NAME LIST'!#REF!="E"),"ü","")</f>
        <v>#REF!</v>
      </c>
      <c r="R118" s="68" t="e">
        <f>IF(AND('PARTICIPANT NAME LIST'!$G118=12,'PARTICIPANT NAME LIST'!#REF!="E"),"ü","")</f>
        <v>#REF!</v>
      </c>
      <c r="S118" s="68" t="e">
        <f>IF(AND('PARTICIPANT NAME LIST'!$G118=7,'PARTICIPANT NAME LIST'!#REF!="M"),"ü","")</f>
        <v>#REF!</v>
      </c>
      <c r="T118" s="68" t="e">
        <f>IF(AND('PARTICIPANT NAME LIST'!$G118=8,'PARTICIPANT NAME LIST'!#REF!="M"),"ü","")</f>
        <v>#REF!</v>
      </c>
      <c r="U118" s="68" t="e">
        <f>IF(AND('PARTICIPANT NAME LIST'!$G118=9,'PARTICIPANT NAME LIST'!#REF!="M"),"ü","")</f>
        <v>#REF!</v>
      </c>
      <c r="V118" s="68" t="e">
        <f>IF(AND('PARTICIPANT NAME LIST'!$G118=10,'PARTICIPANT NAME LIST'!#REF!="M"),"ü","")</f>
        <v>#REF!</v>
      </c>
      <c r="W118" s="68" t="e">
        <f>IF(AND('PARTICIPANT NAME LIST'!$G118=11,'PARTICIPANT NAME LIST'!#REF!="M"),"ü","")</f>
        <v>#REF!</v>
      </c>
      <c r="X118" s="68" t="e">
        <f>IF(AND('PARTICIPANT NAME LIST'!$G118=12,'PARTICIPANT NAME LIST'!#REF!="M"),"ü","")</f>
        <v>#REF!</v>
      </c>
      <c r="Y118" s="52"/>
      <c r="Z118" s="52"/>
      <c r="AA118" s="52"/>
    </row>
    <row r="119" spans="1:27" ht="20.25" customHeight="1">
      <c r="A119" s="63" t="str">
        <f>IF(OR(ISBLANK('PARTICIPANT NAME LIST'!$B119),'PARTICIPANT NAME LIST'!$G119=3,'PARTICIPANT NAME LIST'!$G119=4,'PARTICIPANT NAME LIST'!$G119=5,'PARTICIPANT NAME LIST'!$G119=6),"",COUNTA('PARTICIPANT NAME LIST'!$B$9:$B119)-COUNTIFS('PARTICIPANT NAME LIST'!$G$9:$G119,"&gt;=3",'PARTICIPANT NAME LIST'!$G$9:$G119,"&lt;=6"))</f>
        <v/>
      </c>
      <c r="B119" s="64" t="str">
        <f>IF(OR(ISBLANK('PARTICIPANT NAME LIST'!$B119),'PARTICIPANT NAME LIST'!$G119=3,'PARTICIPANT NAME LIST'!$G119=4,'PARTICIPANT NAME LIST'!$G119=5,'PARTICIPANT NAME LIST'!$G119=6),"",UPPER('PARTICIPANT NAME LIST'!$B119))</f>
        <v/>
      </c>
      <c r="C119" s="55"/>
      <c r="D119" s="65"/>
      <c r="E119" s="66" t="str">
        <f>IF(OR(ISBLANK('PARTICIPANT NAME LIST'!$B119),'PARTICIPANT NAME LIST'!$G119=3,'PARTICIPANT NAME LIST'!$G119=4,'PARTICIPANT NAME LIST'!$G119=5,'PARTICIPANT NAME LIST'!$G119=6),"",'PARTICIPANT NAME LIST'!$F119)</f>
        <v/>
      </c>
      <c r="F119" s="67" t="str">
        <f>IF(OR(ISBLANK('PARTICIPANT NAME LIST'!$B119),'PARTICIPANT NAME LIST'!$G119=3,'PARTICIPANT NAME LIST'!$G119=4,'PARTICIPANT NAME LIST'!$G119=5,'PARTICIPANT NAME LIST'!$G119=6),"",UPPER('PARTICIPANT NAME LIST'!$H119))</f>
        <v/>
      </c>
      <c r="G119" s="68" t="e">
        <f>IF(AND('PARTICIPANT NAME LIST'!$G119=7,'PARTICIPANT NAME LIST'!#REF!="C"),"ü","")</f>
        <v>#REF!</v>
      </c>
      <c r="H119" s="68" t="e">
        <f>IF(AND('PARTICIPANT NAME LIST'!$G119=8,'PARTICIPANT NAME LIST'!#REF!="C"),"ü","")</f>
        <v>#REF!</v>
      </c>
      <c r="I119" s="68" t="e">
        <f>IF(AND('PARTICIPANT NAME LIST'!$G119=9,'PARTICIPANT NAME LIST'!#REF!="C"),"ü","")</f>
        <v>#REF!</v>
      </c>
      <c r="J119" s="68" t="e">
        <f>IF(AND('PARTICIPANT NAME LIST'!$G119=10,'PARTICIPANT NAME LIST'!#REF!="C"),"ü","")</f>
        <v>#REF!</v>
      </c>
      <c r="K119" s="68" t="e">
        <f>IF(AND('PARTICIPANT NAME LIST'!$G119=11,'PARTICIPANT NAME LIST'!#REF!="C"),"ü","")</f>
        <v>#REF!</v>
      </c>
      <c r="L119" s="68" t="e">
        <f>IF(AND('PARTICIPANT NAME LIST'!$G119=12,'PARTICIPANT NAME LIST'!#REF!="C"),"ü","")</f>
        <v>#REF!</v>
      </c>
      <c r="M119" s="68" t="e">
        <f>IF(AND('PARTICIPANT NAME LIST'!$G119=7,'PARTICIPANT NAME LIST'!#REF!="E"),"ü","")</f>
        <v>#REF!</v>
      </c>
      <c r="N119" s="68" t="e">
        <f>IF(AND('PARTICIPANT NAME LIST'!$G119=8,'PARTICIPANT NAME LIST'!#REF!="E"),"ü","")</f>
        <v>#REF!</v>
      </c>
      <c r="O119" s="68" t="e">
        <f>IF(AND('PARTICIPANT NAME LIST'!$G119=9,'PARTICIPANT NAME LIST'!#REF!="E"),"ü","")</f>
        <v>#REF!</v>
      </c>
      <c r="P119" s="68" t="e">
        <f>IF(AND('PARTICIPANT NAME LIST'!$G119=10,'PARTICIPANT NAME LIST'!#REF!="E"),"ü","")</f>
        <v>#REF!</v>
      </c>
      <c r="Q119" s="68" t="e">
        <f>IF(AND('PARTICIPANT NAME LIST'!$G119=11,'PARTICIPANT NAME LIST'!#REF!="E"),"ü","")</f>
        <v>#REF!</v>
      </c>
      <c r="R119" s="68" t="e">
        <f>IF(AND('PARTICIPANT NAME LIST'!$G119=12,'PARTICIPANT NAME LIST'!#REF!="E"),"ü","")</f>
        <v>#REF!</v>
      </c>
      <c r="S119" s="68" t="e">
        <f>IF(AND('PARTICIPANT NAME LIST'!$G119=7,'PARTICIPANT NAME LIST'!#REF!="M"),"ü","")</f>
        <v>#REF!</v>
      </c>
      <c r="T119" s="68" t="e">
        <f>IF(AND('PARTICIPANT NAME LIST'!$G119=8,'PARTICIPANT NAME LIST'!#REF!="M"),"ü","")</f>
        <v>#REF!</v>
      </c>
      <c r="U119" s="68" t="e">
        <f>IF(AND('PARTICIPANT NAME LIST'!$G119=9,'PARTICIPANT NAME LIST'!#REF!="M"),"ü","")</f>
        <v>#REF!</v>
      </c>
      <c r="V119" s="68" t="e">
        <f>IF(AND('PARTICIPANT NAME LIST'!$G119=10,'PARTICIPANT NAME LIST'!#REF!="M"),"ü","")</f>
        <v>#REF!</v>
      </c>
      <c r="W119" s="68" t="e">
        <f>IF(AND('PARTICIPANT NAME LIST'!$G119=11,'PARTICIPANT NAME LIST'!#REF!="M"),"ü","")</f>
        <v>#REF!</v>
      </c>
      <c r="X119" s="68" t="e">
        <f>IF(AND('PARTICIPANT NAME LIST'!$G119=12,'PARTICIPANT NAME LIST'!#REF!="M"),"ü","")</f>
        <v>#REF!</v>
      </c>
      <c r="Y119" s="52"/>
      <c r="Z119" s="52"/>
      <c r="AA119" s="52"/>
    </row>
    <row r="120" spans="1:27" ht="20.25" customHeight="1">
      <c r="A120" s="63" t="str">
        <f>IF(OR(ISBLANK('PARTICIPANT NAME LIST'!$B120),'PARTICIPANT NAME LIST'!$G120=3,'PARTICIPANT NAME LIST'!$G120=4,'PARTICIPANT NAME LIST'!$G120=5,'PARTICIPANT NAME LIST'!$G120=6),"",COUNTA('PARTICIPANT NAME LIST'!$B$9:$B120)-COUNTIFS('PARTICIPANT NAME LIST'!$G$9:$G120,"&gt;=3",'PARTICIPANT NAME LIST'!$G$9:$G120,"&lt;=6"))</f>
        <v/>
      </c>
      <c r="B120" s="64" t="str">
        <f>IF(OR(ISBLANK('PARTICIPANT NAME LIST'!$B120),'PARTICIPANT NAME LIST'!$G120=3,'PARTICIPANT NAME LIST'!$G120=4,'PARTICIPANT NAME LIST'!$G120=5,'PARTICIPANT NAME LIST'!$G120=6),"",UPPER('PARTICIPANT NAME LIST'!$B120))</f>
        <v/>
      </c>
      <c r="C120" s="55"/>
      <c r="D120" s="65"/>
      <c r="E120" s="66" t="str">
        <f>IF(OR(ISBLANK('PARTICIPANT NAME LIST'!$B120),'PARTICIPANT NAME LIST'!$G120=3,'PARTICIPANT NAME LIST'!$G120=4,'PARTICIPANT NAME LIST'!$G120=5,'PARTICIPANT NAME LIST'!$G120=6),"",'PARTICIPANT NAME LIST'!$F120)</f>
        <v/>
      </c>
      <c r="F120" s="67" t="str">
        <f>IF(OR(ISBLANK('PARTICIPANT NAME LIST'!$B120),'PARTICIPANT NAME LIST'!$G120=3,'PARTICIPANT NAME LIST'!$G120=4,'PARTICIPANT NAME LIST'!$G120=5,'PARTICIPANT NAME LIST'!$G120=6),"",UPPER('PARTICIPANT NAME LIST'!$H120))</f>
        <v/>
      </c>
      <c r="G120" s="68" t="e">
        <f>IF(AND('PARTICIPANT NAME LIST'!$G120=7,'PARTICIPANT NAME LIST'!#REF!="C"),"ü","")</f>
        <v>#REF!</v>
      </c>
      <c r="H120" s="68" t="e">
        <f>IF(AND('PARTICIPANT NAME LIST'!$G120=8,'PARTICIPANT NAME LIST'!#REF!="C"),"ü","")</f>
        <v>#REF!</v>
      </c>
      <c r="I120" s="68" t="e">
        <f>IF(AND('PARTICIPANT NAME LIST'!$G120=9,'PARTICIPANT NAME LIST'!#REF!="C"),"ü","")</f>
        <v>#REF!</v>
      </c>
      <c r="J120" s="68" t="e">
        <f>IF(AND('PARTICIPANT NAME LIST'!$G120=10,'PARTICIPANT NAME LIST'!#REF!="C"),"ü","")</f>
        <v>#REF!</v>
      </c>
      <c r="K120" s="68" t="e">
        <f>IF(AND('PARTICIPANT NAME LIST'!$G120=11,'PARTICIPANT NAME LIST'!#REF!="C"),"ü","")</f>
        <v>#REF!</v>
      </c>
      <c r="L120" s="68" t="e">
        <f>IF(AND('PARTICIPANT NAME LIST'!$G120=12,'PARTICIPANT NAME LIST'!#REF!="C"),"ü","")</f>
        <v>#REF!</v>
      </c>
      <c r="M120" s="68" t="e">
        <f>IF(AND('PARTICIPANT NAME LIST'!$G120=7,'PARTICIPANT NAME LIST'!#REF!="E"),"ü","")</f>
        <v>#REF!</v>
      </c>
      <c r="N120" s="68" t="e">
        <f>IF(AND('PARTICIPANT NAME LIST'!$G120=8,'PARTICIPANT NAME LIST'!#REF!="E"),"ü","")</f>
        <v>#REF!</v>
      </c>
      <c r="O120" s="68" t="e">
        <f>IF(AND('PARTICIPANT NAME LIST'!$G120=9,'PARTICIPANT NAME LIST'!#REF!="E"),"ü","")</f>
        <v>#REF!</v>
      </c>
      <c r="P120" s="68" t="e">
        <f>IF(AND('PARTICIPANT NAME LIST'!$G120=10,'PARTICIPANT NAME LIST'!#REF!="E"),"ü","")</f>
        <v>#REF!</v>
      </c>
      <c r="Q120" s="68" t="e">
        <f>IF(AND('PARTICIPANT NAME LIST'!$G120=11,'PARTICIPANT NAME LIST'!#REF!="E"),"ü","")</f>
        <v>#REF!</v>
      </c>
      <c r="R120" s="68" t="e">
        <f>IF(AND('PARTICIPANT NAME LIST'!$G120=12,'PARTICIPANT NAME LIST'!#REF!="E"),"ü","")</f>
        <v>#REF!</v>
      </c>
      <c r="S120" s="68" t="e">
        <f>IF(AND('PARTICIPANT NAME LIST'!$G120=7,'PARTICIPANT NAME LIST'!#REF!="M"),"ü","")</f>
        <v>#REF!</v>
      </c>
      <c r="T120" s="68" t="e">
        <f>IF(AND('PARTICIPANT NAME LIST'!$G120=8,'PARTICIPANT NAME LIST'!#REF!="M"),"ü","")</f>
        <v>#REF!</v>
      </c>
      <c r="U120" s="68" t="e">
        <f>IF(AND('PARTICIPANT NAME LIST'!$G120=9,'PARTICIPANT NAME LIST'!#REF!="M"),"ü","")</f>
        <v>#REF!</v>
      </c>
      <c r="V120" s="68" t="e">
        <f>IF(AND('PARTICIPANT NAME LIST'!$G120=10,'PARTICIPANT NAME LIST'!#REF!="M"),"ü","")</f>
        <v>#REF!</v>
      </c>
      <c r="W120" s="68" t="e">
        <f>IF(AND('PARTICIPANT NAME LIST'!$G120=11,'PARTICIPANT NAME LIST'!#REF!="M"),"ü","")</f>
        <v>#REF!</v>
      </c>
      <c r="X120" s="68" t="e">
        <f>IF(AND('PARTICIPANT NAME LIST'!$G120=12,'PARTICIPANT NAME LIST'!#REF!="M"),"ü","")</f>
        <v>#REF!</v>
      </c>
      <c r="Y120" s="52"/>
      <c r="Z120" s="52"/>
      <c r="AA120" s="52"/>
    </row>
    <row r="121" spans="1:27" ht="20.25" customHeight="1">
      <c r="A121" s="63" t="str">
        <f>IF(OR(ISBLANK('PARTICIPANT NAME LIST'!$B121),'PARTICIPANT NAME LIST'!$G121=3,'PARTICIPANT NAME LIST'!$G121=4,'PARTICIPANT NAME LIST'!$G121=5,'PARTICIPANT NAME LIST'!$G121=6),"",COUNTA('PARTICIPANT NAME LIST'!$B$9:$B121)-COUNTIFS('PARTICIPANT NAME LIST'!$G$9:$G121,"&gt;=3",'PARTICIPANT NAME LIST'!$G$9:$G121,"&lt;=6"))</f>
        <v/>
      </c>
      <c r="B121" s="64" t="str">
        <f>IF(OR(ISBLANK('PARTICIPANT NAME LIST'!$B121),'PARTICIPANT NAME LIST'!$G121=3,'PARTICIPANT NAME LIST'!$G121=4,'PARTICIPANT NAME LIST'!$G121=5,'PARTICIPANT NAME LIST'!$G121=6),"",UPPER('PARTICIPANT NAME LIST'!$B121))</f>
        <v/>
      </c>
      <c r="C121" s="55"/>
      <c r="D121" s="65"/>
      <c r="E121" s="66" t="str">
        <f>IF(OR(ISBLANK('PARTICIPANT NAME LIST'!$B121),'PARTICIPANT NAME LIST'!$G121=3,'PARTICIPANT NAME LIST'!$G121=4,'PARTICIPANT NAME LIST'!$G121=5,'PARTICIPANT NAME LIST'!$G121=6),"",'PARTICIPANT NAME LIST'!$F121)</f>
        <v/>
      </c>
      <c r="F121" s="67" t="str">
        <f>IF(OR(ISBLANK('PARTICIPANT NAME LIST'!$B121),'PARTICIPANT NAME LIST'!$G121=3,'PARTICIPANT NAME LIST'!$G121=4,'PARTICIPANT NAME LIST'!$G121=5,'PARTICIPANT NAME LIST'!$G121=6),"",UPPER('PARTICIPANT NAME LIST'!$H121))</f>
        <v/>
      </c>
      <c r="G121" s="68" t="e">
        <f>IF(AND('PARTICIPANT NAME LIST'!$G121=7,'PARTICIPANT NAME LIST'!#REF!="C"),"ü","")</f>
        <v>#REF!</v>
      </c>
      <c r="H121" s="68" t="e">
        <f>IF(AND('PARTICIPANT NAME LIST'!$G121=8,'PARTICIPANT NAME LIST'!#REF!="C"),"ü","")</f>
        <v>#REF!</v>
      </c>
      <c r="I121" s="68" t="e">
        <f>IF(AND('PARTICIPANT NAME LIST'!$G121=9,'PARTICIPANT NAME LIST'!#REF!="C"),"ü","")</f>
        <v>#REF!</v>
      </c>
      <c r="J121" s="68" t="e">
        <f>IF(AND('PARTICIPANT NAME LIST'!$G121=10,'PARTICIPANT NAME LIST'!#REF!="C"),"ü","")</f>
        <v>#REF!</v>
      </c>
      <c r="K121" s="68" t="e">
        <f>IF(AND('PARTICIPANT NAME LIST'!$G121=11,'PARTICIPANT NAME LIST'!#REF!="C"),"ü","")</f>
        <v>#REF!</v>
      </c>
      <c r="L121" s="68" t="e">
        <f>IF(AND('PARTICIPANT NAME LIST'!$G121=12,'PARTICIPANT NAME LIST'!#REF!="C"),"ü","")</f>
        <v>#REF!</v>
      </c>
      <c r="M121" s="68" t="e">
        <f>IF(AND('PARTICIPANT NAME LIST'!$G121=7,'PARTICIPANT NAME LIST'!#REF!="E"),"ü","")</f>
        <v>#REF!</v>
      </c>
      <c r="N121" s="68" t="e">
        <f>IF(AND('PARTICIPANT NAME LIST'!$G121=8,'PARTICIPANT NAME LIST'!#REF!="E"),"ü","")</f>
        <v>#REF!</v>
      </c>
      <c r="O121" s="68" t="e">
        <f>IF(AND('PARTICIPANT NAME LIST'!$G121=9,'PARTICIPANT NAME LIST'!#REF!="E"),"ü","")</f>
        <v>#REF!</v>
      </c>
      <c r="P121" s="68" t="e">
        <f>IF(AND('PARTICIPANT NAME LIST'!$G121=10,'PARTICIPANT NAME LIST'!#REF!="E"),"ü","")</f>
        <v>#REF!</v>
      </c>
      <c r="Q121" s="68" t="e">
        <f>IF(AND('PARTICIPANT NAME LIST'!$G121=11,'PARTICIPANT NAME LIST'!#REF!="E"),"ü","")</f>
        <v>#REF!</v>
      </c>
      <c r="R121" s="68" t="e">
        <f>IF(AND('PARTICIPANT NAME LIST'!$G121=12,'PARTICIPANT NAME LIST'!#REF!="E"),"ü","")</f>
        <v>#REF!</v>
      </c>
      <c r="S121" s="68" t="e">
        <f>IF(AND('PARTICIPANT NAME LIST'!$G121=7,'PARTICIPANT NAME LIST'!#REF!="M"),"ü","")</f>
        <v>#REF!</v>
      </c>
      <c r="T121" s="68" t="e">
        <f>IF(AND('PARTICIPANT NAME LIST'!$G121=8,'PARTICIPANT NAME LIST'!#REF!="M"),"ü","")</f>
        <v>#REF!</v>
      </c>
      <c r="U121" s="68" t="e">
        <f>IF(AND('PARTICIPANT NAME LIST'!$G121=9,'PARTICIPANT NAME LIST'!#REF!="M"),"ü","")</f>
        <v>#REF!</v>
      </c>
      <c r="V121" s="68" t="e">
        <f>IF(AND('PARTICIPANT NAME LIST'!$G121=10,'PARTICIPANT NAME LIST'!#REF!="M"),"ü","")</f>
        <v>#REF!</v>
      </c>
      <c r="W121" s="68" t="e">
        <f>IF(AND('PARTICIPANT NAME LIST'!$G121=11,'PARTICIPANT NAME LIST'!#REF!="M"),"ü","")</f>
        <v>#REF!</v>
      </c>
      <c r="X121" s="68" t="e">
        <f>IF(AND('PARTICIPANT NAME LIST'!$G121=12,'PARTICIPANT NAME LIST'!#REF!="M"),"ü","")</f>
        <v>#REF!</v>
      </c>
      <c r="Y121" s="52"/>
      <c r="Z121" s="52"/>
      <c r="AA121" s="52"/>
    </row>
    <row r="122" spans="1:27" ht="20.25" customHeight="1">
      <c r="A122" s="63" t="str">
        <f>IF(OR(ISBLANK('PARTICIPANT NAME LIST'!$B122),'PARTICIPANT NAME LIST'!$G122=3,'PARTICIPANT NAME LIST'!$G122=4,'PARTICIPANT NAME LIST'!$G122=5,'PARTICIPANT NAME LIST'!$G122=6),"",COUNTA('PARTICIPANT NAME LIST'!$B$9:$B122)-COUNTIFS('PARTICIPANT NAME LIST'!$G$9:$G122,"&gt;=3",'PARTICIPANT NAME LIST'!$G$9:$G122,"&lt;=6"))</f>
        <v/>
      </c>
      <c r="B122" s="64" t="str">
        <f>IF(OR(ISBLANK('PARTICIPANT NAME LIST'!$B122),'PARTICIPANT NAME LIST'!$G122=3,'PARTICIPANT NAME LIST'!$G122=4,'PARTICIPANT NAME LIST'!$G122=5,'PARTICIPANT NAME LIST'!$G122=6),"",UPPER('PARTICIPANT NAME LIST'!$B122))</f>
        <v/>
      </c>
      <c r="C122" s="55"/>
      <c r="D122" s="65"/>
      <c r="E122" s="66" t="str">
        <f>IF(OR(ISBLANK('PARTICIPANT NAME LIST'!$B122),'PARTICIPANT NAME LIST'!$G122=3,'PARTICIPANT NAME LIST'!$G122=4,'PARTICIPANT NAME LIST'!$G122=5,'PARTICIPANT NAME LIST'!$G122=6),"",'PARTICIPANT NAME LIST'!$F122)</f>
        <v/>
      </c>
      <c r="F122" s="67" t="str">
        <f>IF(OR(ISBLANK('PARTICIPANT NAME LIST'!$B122),'PARTICIPANT NAME LIST'!$G122=3,'PARTICIPANT NAME LIST'!$G122=4,'PARTICIPANT NAME LIST'!$G122=5,'PARTICIPANT NAME LIST'!$G122=6),"",UPPER('PARTICIPANT NAME LIST'!$H122))</f>
        <v/>
      </c>
      <c r="G122" s="68" t="e">
        <f>IF(AND('PARTICIPANT NAME LIST'!$G122=7,'PARTICIPANT NAME LIST'!#REF!="C"),"ü","")</f>
        <v>#REF!</v>
      </c>
      <c r="H122" s="68" t="e">
        <f>IF(AND('PARTICIPANT NAME LIST'!$G122=8,'PARTICIPANT NAME LIST'!#REF!="C"),"ü","")</f>
        <v>#REF!</v>
      </c>
      <c r="I122" s="68" t="e">
        <f>IF(AND('PARTICIPANT NAME LIST'!$G122=9,'PARTICIPANT NAME LIST'!#REF!="C"),"ü","")</f>
        <v>#REF!</v>
      </c>
      <c r="J122" s="68" t="e">
        <f>IF(AND('PARTICIPANT NAME LIST'!$G122=10,'PARTICIPANT NAME LIST'!#REF!="C"),"ü","")</f>
        <v>#REF!</v>
      </c>
      <c r="K122" s="68" t="e">
        <f>IF(AND('PARTICIPANT NAME LIST'!$G122=11,'PARTICIPANT NAME LIST'!#REF!="C"),"ü","")</f>
        <v>#REF!</v>
      </c>
      <c r="L122" s="68" t="e">
        <f>IF(AND('PARTICIPANT NAME LIST'!$G122=12,'PARTICIPANT NAME LIST'!#REF!="C"),"ü","")</f>
        <v>#REF!</v>
      </c>
      <c r="M122" s="68" t="e">
        <f>IF(AND('PARTICIPANT NAME LIST'!$G122=7,'PARTICIPANT NAME LIST'!#REF!="E"),"ü","")</f>
        <v>#REF!</v>
      </c>
      <c r="N122" s="68" t="e">
        <f>IF(AND('PARTICIPANT NAME LIST'!$G122=8,'PARTICIPANT NAME LIST'!#REF!="E"),"ü","")</f>
        <v>#REF!</v>
      </c>
      <c r="O122" s="68" t="e">
        <f>IF(AND('PARTICIPANT NAME LIST'!$G122=9,'PARTICIPANT NAME LIST'!#REF!="E"),"ü","")</f>
        <v>#REF!</v>
      </c>
      <c r="P122" s="68" t="e">
        <f>IF(AND('PARTICIPANT NAME LIST'!$G122=10,'PARTICIPANT NAME LIST'!#REF!="E"),"ü","")</f>
        <v>#REF!</v>
      </c>
      <c r="Q122" s="68" t="e">
        <f>IF(AND('PARTICIPANT NAME LIST'!$G122=11,'PARTICIPANT NAME LIST'!#REF!="E"),"ü","")</f>
        <v>#REF!</v>
      </c>
      <c r="R122" s="68" t="e">
        <f>IF(AND('PARTICIPANT NAME LIST'!$G122=12,'PARTICIPANT NAME LIST'!#REF!="E"),"ü","")</f>
        <v>#REF!</v>
      </c>
      <c r="S122" s="68" t="e">
        <f>IF(AND('PARTICIPANT NAME LIST'!$G122=7,'PARTICIPANT NAME LIST'!#REF!="M"),"ü","")</f>
        <v>#REF!</v>
      </c>
      <c r="T122" s="68" t="e">
        <f>IF(AND('PARTICIPANT NAME LIST'!$G122=8,'PARTICIPANT NAME LIST'!#REF!="M"),"ü","")</f>
        <v>#REF!</v>
      </c>
      <c r="U122" s="68" t="e">
        <f>IF(AND('PARTICIPANT NAME LIST'!$G122=9,'PARTICIPANT NAME LIST'!#REF!="M"),"ü","")</f>
        <v>#REF!</v>
      </c>
      <c r="V122" s="68" t="e">
        <f>IF(AND('PARTICIPANT NAME LIST'!$G122=10,'PARTICIPANT NAME LIST'!#REF!="M"),"ü","")</f>
        <v>#REF!</v>
      </c>
      <c r="W122" s="68" t="e">
        <f>IF(AND('PARTICIPANT NAME LIST'!$G122=11,'PARTICIPANT NAME LIST'!#REF!="M"),"ü","")</f>
        <v>#REF!</v>
      </c>
      <c r="X122" s="68" t="e">
        <f>IF(AND('PARTICIPANT NAME LIST'!$G122=12,'PARTICIPANT NAME LIST'!#REF!="M"),"ü","")</f>
        <v>#REF!</v>
      </c>
      <c r="Y122" s="52"/>
      <c r="Z122" s="52"/>
      <c r="AA122" s="52"/>
    </row>
    <row r="123" spans="1:27" ht="20.25" customHeight="1">
      <c r="A123" s="63" t="str">
        <f>IF(OR(ISBLANK('PARTICIPANT NAME LIST'!$B123),'PARTICIPANT NAME LIST'!$G123=3,'PARTICIPANT NAME LIST'!$G123=4,'PARTICIPANT NAME LIST'!$G123=5,'PARTICIPANT NAME LIST'!$G123=6),"",COUNTA('PARTICIPANT NAME LIST'!$B$9:$B123)-COUNTIFS('PARTICIPANT NAME LIST'!$G$9:$G123,"&gt;=3",'PARTICIPANT NAME LIST'!$G$9:$G123,"&lt;=6"))</f>
        <v/>
      </c>
      <c r="B123" s="64" t="str">
        <f>IF(OR(ISBLANK('PARTICIPANT NAME LIST'!$B123),'PARTICIPANT NAME LIST'!$G123=3,'PARTICIPANT NAME LIST'!$G123=4,'PARTICIPANT NAME LIST'!$G123=5,'PARTICIPANT NAME LIST'!$G123=6),"",UPPER('PARTICIPANT NAME LIST'!$B123))</f>
        <v/>
      </c>
      <c r="C123" s="55"/>
      <c r="D123" s="65"/>
      <c r="E123" s="66" t="str">
        <f>IF(OR(ISBLANK('PARTICIPANT NAME LIST'!$B123),'PARTICIPANT NAME LIST'!$G123=3,'PARTICIPANT NAME LIST'!$G123=4,'PARTICIPANT NAME LIST'!$G123=5,'PARTICIPANT NAME LIST'!$G123=6),"",'PARTICIPANT NAME LIST'!$F123)</f>
        <v/>
      </c>
      <c r="F123" s="67" t="str">
        <f>IF(OR(ISBLANK('PARTICIPANT NAME LIST'!$B123),'PARTICIPANT NAME LIST'!$G123=3,'PARTICIPANT NAME LIST'!$G123=4,'PARTICIPANT NAME LIST'!$G123=5,'PARTICIPANT NAME LIST'!$G123=6),"",UPPER('PARTICIPANT NAME LIST'!$H123))</f>
        <v/>
      </c>
      <c r="G123" s="68" t="e">
        <f>IF(AND('PARTICIPANT NAME LIST'!$G123=7,'PARTICIPANT NAME LIST'!#REF!="C"),"ü","")</f>
        <v>#REF!</v>
      </c>
      <c r="H123" s="68" t="e">
        <f>IF(AND('PARTICIPANT NAME LIST'!$G123=8,'PARTICIPANT NAME LIST'!#REF!="C"),"ü","")</f>
        <v>#REF!</v>
      </c>
      <c r="I123" s="68" t="e">
        <f>IF(AND('PARTICIPANT NAME LIST'!$G123=9,'PARTICIPANT NAME LIST'!#REF!="C"),"ü","")</f>
        <v>#REF!</v>
      </c>
      <c r="J123" s="68" t="e">
        <f>IF(AND('PARTICIPANT NAME LIST'!$G123=10,'PARTICIPANT NAME LIST'!#REF!="C"),"ü","")</f>
        <v>#REF!</v>
      </c>
      <c r="K123" s="68" t="e">
        <f>IF(AND('PARTICIPANT NAME LIST'!$G123=11,'PARTICIPANT NAME LIST'!#REF!="C"),"ü","")</f>
        <v>#REF!</v>
      </c>
      <c r="L123" s="68" t="e">
        <f>IF(AND('PARTICIPANT NAME LIST'!$G123=12,'PARTICIPANT NAME LIST'!#REF!="C"),"ü","")</f>
        <v>#REF!</v>
      </c>
      <c r="M123" s="68" t="e">
        <f>IF(AND('PARTICIPANT NAME LIST'!$G123=7,'PARTICIPANT NAME LIST'!#REF!="E"),"ü","")</f>
        <v>#REF!</v>
      </c>
      <c r="N123" s="68" t="e">
        <f>IF(AND('PARTICIPANT NAME LIST'!$G123=8,'PARTICIPANT NAME LIST'!#REF!="E"),"ü","")</f>
        <v>#REF!</v>
      </c>
      <c r="O123" s="68" t="e">
        <f>IF(AND('PARTICIPANT NAME LIST'!$G123=9,'PARTICIPANT NAME LIST'!#REF!="E"),"ü","")</f>
        <v>#REF!</v>
      </c>
      <c r="P123" s="68" t="e">
        <f>IF(AND('PARTICIPANT NAME LIST'!$G123=10,'PARTICIPANT NAME LIST'!#REF!="E"),"ü","")</f>
        <v>#REF!</v>
      </c>
      <c r="Q123" s="68" t="e">
        <f>IF(AND('PARTICIPANT NAME LIST'!$G123=11,'PARTICIPANT NAME LIST'!#REF!="E"),"ü","")</f>
        <v>#REF!</v>
      </c>
      <c r="R123" s="68" t="e">
        <f>IF(AND('PARTICIPANT NAME LIST'!$G123=12,'PARTICIPANT NAME LIST'!#REF!="E"),"ü","")</f>
        <v>#REF!</v>
      </c>
      <c r="S123" s="68" t="e">
        <f>IF(AND('PARTICIPANT NAME LIST'!$G123=7,'PARTICIPANT NAME LIST'!#REF!="M"),"ü","")</f>
        <v>#REF!</v>
      </c>
      <c r="T123" s="68" t="e">
        <f>IF(AND('PARTICIPANT NAME LIST'!$G123=8,'PARTICIPANT NAME LIST'!#REF!="M"),"ü","")</f>
        <v>#REF!</v>
      </c>
      <c r="U123" s="68" t="e">
        <f>IF(AND('PARTICIPANT NAME LIST'!$G123=9,'PARTICIPANT NAME LIST'!#REF!="M"),"ü","")</f>
        <v>#REF!</v>
      </c>
      <c r="V123" s="68" t="e">
        <f>IF(AND('PARTICIPANT NAME LIST'!$G123=10,'PARTICIPANT NAME LIST'!#REF!="M"),"ü","")</f>
        <v>#REF!</v>
      </c>
      <c r="W123" s="68" t="e">
        <f>IF(AND('PARTICIPANT NAME LIST'!$G123=11,'PARTICIPANT NAME LIST'!#REF!="M"),"ü","")</f>
        <v>#REF!</v>
      </c>
      <c r="X123" s="68" t="e">
        <f>IF(AND('PARTICIPANT NAME LIST'!$G123=12,'PARTICIPANT NAME LIST'!#REF!="M"),"ü","")</f>
        <v>#REF!</v>
      </c>
      <c r="Y123" s="52"/>
      <c r="Z123" s="52"/>
      <c r="AA123" s="52"/>
    </row>
    <row r="124" spans="1:27" ht="20.25" customHeight="1">
      <c r="A124" s="63" t="str">
        <f>IF(OR(ISBLANK('PARTICIPANT NAME LIST'!$B124),'PARTICIPANT NAME LIST'!$G124=3,'PARTICIPANT NAME LIST'!$G124=4,'PARTICIPANT NAME LIST'!$G124=5,'PARTICIPANT NAME LIST'!$G124=6),"",COUNTA('PARTICIPANT NAME LIST'!$B$9:$B124)-COUNTIFS('PARTICIPANT NAME LIST'!$G$9:$G124,"&gt;=3",'PARTICIPANT NAME LIST'!$G$9:$G124,"&lt;=6"))</f>
        <v/>
      </c>
      <c r="B124" s="64" t="str">
        <f>IF(OR(ISBLANK('PARTICIPANT NAME LIST'!$B124),'PARTICIPANT NAME LIST'!$G124=3,'PARTICIPANT NAME LIST'!$G124=4,'PARTICIPANT NAME LIST'!$G124=5,'PARTICIPANT NAME LIST'!$G124=6),"",UPPER('PARTICIPANT NAME LIST'!$B124))</f>
        <v/>
      </c>
      <c r="C124" s="55"/>
      <c r="D124" s="65"/>
      <c r="E124" s="66" t="str">
        <f>IF(OR(ISBLANK('PARTICIPANT NAME LIST'!$B124),'PARTICIPANT NAME LIST'!$G124=3,'PARTICIPANT NAME LIST'!$G124=4,'PARTICIPANT NAME LIST'!$G124=5,'PARTICIPANT NAME LIST'!$G124=6),"",'PARTICIPANT NAME LIST'!$F124)</f>
        <v/>
      </c>
      <c r="F124" s="67" t="str">
        <f>IF(OR(ISBLANK('PARTICIPANT NAME LIST'!$B124),'PARTICIPANT NAME LIST'!$G124=3,'PARTICIPANT NAME LIST'!$G124=4,'PARTICIPANT NAME LIST'!$G124=5,'PARTICIPANT NAME LIST'!$G124=6),"",UPPER('PARTICIPANT NAME LIST'!$H124))</f>
        <v/>
      </c>
      <c r="G124" s="68" t="e">
        <f>IF(AND('PARTICIPANT NAME LIST'!$G124=7,'PARTICIPANT NAME LIST'!#REF!="C"),"ü","")</f>
        <v>#REF!</v>
      </c>
      <c r="H124" s="68" t="e">
        <f>IF(AND('PARTICIPANT NAME LIST'!$G124=8,'PARTICIPANT NAME LIST'!#REF!="C"),"ü","")</f>
        <v>#REF!</v>
      </c>
      <c r="I124" s="68" t="e">
        <f>IF(AND('PARTICIPANT NAME LIST'!$G124=9,'PARTICIPANT NAME LIST'!#REF!="C"),"ü","")</f>
        <v>#REF!</v>
      </c>
      <c r="J124" s="68" t="e">
        <f>IF(AND('PARTICIPANT NAME LIST'!$G124=10,'PARTICIPANT NAME LIST'!#REF!="C"),"ü","")</f>
        <v>#REF!</v>
      </c>
      <c r="K124" s="68" t="e">
        <f>IF(AND('PARTICIPANT NAME LIST'!$G124=11,'PARTICIPANT NAME LIST'!#REF!="C"),"ü","")</f>
        <v>#REF!</v>
      </c>
      <c r="L124" s="68" t="e">
        <f>IF(AND('PARTICIPANT NAME LIST'!$G124=12,'PARTICIPANT NAME LIST'!#REF!="C"),"ü","")</f>
        <v>#REF!</v>
      </c>
      <c r="M124" s="68" t="e">
        <f>IF(AND('PARTICIPANT NAME LIST'!$G124=7,'PARTICIPANT NAME LIST'!#REF!="E"),"ü","")</f>
        <v>#REF!</v>
      </c>
      <c r="N124" s="68" t="e">
        <f>IF(AND('PARTICIPANT NAME LIST'!$G124=8,'PARTICIPANT NAME LIST'!#REF!="E"),"ü","")</f>
        <v>#REF!</v>
      </c>
      <c r="O124" s="68" t="e">
        <f>IF(AND('PARTICIPANT NAME LIST'!$G124=9,'PARTICIPANT NAME LIST'!#REF!="E"),"ü","")</f>
        <v>#REF!</v>
      </c>
      <c r="P124" s="68" t="e">
        <f>IF(AND('PARTICIPANT NAME LIST'!$G124=10,'PARTICIPANT NAME LIST'!#REF!="E"),"ü","")</f>
        <v>#REF!</v>
      </c>
      <c r="Q124" s="68" t="e">
        <f>IF(AND('PARTICIPANT NAME LIST'!$G124=11,'PARTICIPANT NAME LIST'!#REF!="E"),"ü","")</f>
        <v>#REF!</v>
      </c>
      <c r="R124" s="68" t="e">
        <f>IF(AND('PARTICIPANT NAME LIST'!$G124=12,'PARTICIPANT NAME LIST'!#REF!="E"),"ü","")</f>
        <v>#REF!</v>
      </c>
      <c r="S124" s="68" t="e">
        <f>IF(AND('PARTICIPANT NAME LIST'!$G124=7,'PARTICIPANT NAME LIST'!#REF!="M"),"ü","")</f>
        <v>#REF!</v>
      </c>
      <c r="T124" s="68" t="e">
        <f>IF(AND('PARTICIPANT NAME LIST'!$G124=8,'PARTICIPANT NAME LIST'!#REF!="M"),"ü","")</f>
        <v>#REF!</v>
      </c>
      <c r="U124" s="68" t="e">
        <f>IF(AND('PARTICIPANT NAME LIST'!$G124=9,'PARTICIPANT NAME LIST'!#REF!="M"),"ü","")</f>
        <v>#REF!</v>
      </c>
      <c r="V124" s="68" t="e">
        <f>IF(AND('PARTICIPANT NAME LIST'!$G124=10,'PARTICIPANT NAME LIST'!#REF!="M"),"ü","")</f>
        <v>#REF!</v>
      </c>
      <c r="W124" s="68" t="e">
        <f>IF(AND('PARTICIPANT NAME LIST'!$G124=11,'PARTICIPANT NAME LIST'!#REF!="M"),"ü","")</f>
        <v>#REF!</v>
      </c>
      <c r="X124" s="68" t="e">
        <f>IF(AND('PARTICIPANT NAME LIST'!$G124=12,'PARTICIPANT NAME LIST'!#REF!="M"),"ü","")</f>
        <v>#REF!</v>
      </c>
      <c r="Y124" s="52"/>
      <c r="Z124" s="52"/>
      <c r="AA124" s="52"/>
    </row>
    <row r="125" spans="1:27" ht="20.25" customHeight="1">
      <c r="A125" s="63" t="str">
        <f>IF(OR(ISBLANK('PARTICIPANT NAME LIST'!$B125),'PARTICIPANT NAME LIST'!$G125=3,'PARTICIPANT NAME LIST'!$G125=4,'PARTICIPANT NAME LIST'!$G125=5,'PARTICIPANT NAME LIST'!$G125=6),"",COUNTA('PARTICIPANT NAME LIST'!$B$9:$B125)-COUNTIFS('PARTICIPANT NAME LIST'!$G$9:$G125,"&gt;=3",'PARTICIPANT NAME LIST'!$G$9:$G125,"&lt;=6"))</f>
        <v/>
      </c>
      <c r="B125" s="64" t="str">
        <f>IF(OR(ISBLANK('PARTICIPANT NAME LIST'!$B125),'PARTICIPANT NAME LIST'!$G125=3,'PARTICIPANT NAME LIST'!$G125=4,'PARTICIPANT NAME LIST'!$G125=5,'PARTICIPANT NAME LIST'!$G125=6),"",UPPER('PARTICIPANT NAME LIST'!$B125))</f>
        <v/>
      </c>
      <c r="C125" s="55"/>
      <c r="D125" s="65"/>
      <c r="E125" s="66" t="str">
        <f>IF(OR(ISBLANK('PARTICIPANT NAME LIST'!$B125),'PARTICIPANT NAME LIST'!$G125=3,'PARTICIPANT NAME LIST'!$G125=4,'PARTICIPANT NAME LIST'!$G125=5,'PARTICIPANT NAME LIST'!$G125=6),"",'PARTICIPANT NAME LIST'!$F125)</f>
        <v/>
      </c>
      <c r="F125" s="67" t="str">
        <f>IF(OR(ISBLANK('PARTICIPANT NAME LIST'!$B125),'PARTICIPANT NAME LIST'!$G125=3,'PARTICIPANT NAME LIST'!$G125=4,'PARTICIPANT NAME LIST'!$G125=5,'PARTICIPANT NAME LIST'!$G125=6),"",UPPER('PARTICIPANT NAME LIST'!$H125))</f>
        <v/>
      </c>
      <c r="G125" s="68" t="e">
        <f>IF(AND('PARTICIPANT NAME LIST'!$G125=7,'PARTICIPANT NAME LIST'!#REF!="C"),"ü","")</f>
        <v>#REF!</v>
      </c>
      <c r="H125" s="68" t="e">
        <f>IF(AND('PARTICIPANT NAME LIST'!$G125=8,'PARTICIPANT NAME LIST'!#REF!="C"),"ü","")</f>
        <v>#REF!</v>
      </c>
      <c r="I125" s="68" t="e">
        <f>IF(AND('PARTICIPANT NAME LIST'!$G125=9,'PARTICIPANT NAME LIST'!#REF!="C"),"ü","")</f>
        <v>#REF!</v>
      </c>
      <c r="J125" s="68" t="e">
        <f>IF(AND('PARTICIPANT NAME LIST'!$G125=10,'PARTICIPANT NAME LIST'!#REF!="C"),"ü","")</f>
        <v>#REF!</v>
      </c>
      <c r="K125" s="68" t="e">
        <f>IF(AND('PARTICIPANT NAME LIST'!$G125=11,'PARTICIPANT NAME LIST'!#REF!="C"),"ü","")</f>
        <v>#REF!</v>
      </c>
      <c r="L125" s="68" t="e">
        <f>IF(AND('PARTICIPANT NAME LIST'!$G125=12,'PARTICIPANT NAME LIST'!#REF!="C"),"ü","")</f>
        <v>#REF!</v>
      </c>
      <c r="M125" s="68" t="e">
        <f>IF(AND('PARTICIPANT NAME LIST'!$G125=7,'PARTICIPANT NAME LIST'!#REF!="E"),"ü","")</f>
        <v>#REF!</v>
      </c>
      <c r="N125" s="68" t="e">
        <f>IF(AND('PARTICIPANT NAME LIST'!$G125=8,'PARTICIPANT NAME LIST'!#REF!="E"),"ü","")</f>
        <v>#REF!</v>
      </c>
      <c r="O125" s="68" t="e">
        <f>IF(AND('PARTICIPANT NAME LIST'!$G125=9,'PARTICIPANT NAME LIST'!#REF!="E"),"ü","")</f>
        <v>#REF!</v>
      </c>
      <c r="P125" s="68" t="e">
        <f>IF(AND('PARTICIPANT NAME LIST'!$G125=10,'PARTICIPANT NAME LIST'!#REF!="E"),"ü","")</f>
        <v>#REF!</v>
      </c>
      <c r="Q125" s="68" t="e">
        <f>IF(AND('PARTICIPANT NAME LIST'!$G125=11,'PARTICIPANT NAME LIST'!#REF!="E"),"ü","")</f>
        <v>#REF!</v>
      </c>
      <c r="R125" s="68" t="e">
        <f>IF(AND('PARTICIPANT NAME LIST'!$G125=12,'PARTICIPANT NAME LIST'!#REF!="E"),"ü","")</f>
        <v>#REF!</v>
      </c>
      <c r="S125" s="68" t="e">
        <f>IF(AND('PARTICIPANT NAME LIST'!$G125=7,'PARTICIPANT NAME LIST'!#REF!="M"),"ü","")</f>
        <v>#REF!</v>
      </c>
      <c r="T125" s="68" t="e">
        <f>IF(AND('PARTICIPANT NAME LIST'!$G125=8,'PARTICIPANT NAME LIST'!#REF!="M"),"ü","")</f>
        <v>#REF!</v>
      </c>
      <c r="U125" s="68" t="e">
        <f>IF(AND('PARTICIPANT NAME LIST'!$G125=9,'PARTICIPANT NAME LIST'!#REF!="M"),"ü","")</f>
        <v>#REF!</v>
      </c>
      <c r="V125" s="68" t="e">
        <f>IF(AND('PARTICIPANT NAME LIST'!$G125=10,'PARTICIPANT NAME LIST'!#REF!="M"),"ü","")</f>
        <v>#REF!</v>
      </c>
      <c r="W125" s="68" t="e">
        <f>IF(AND('PARTICIPANT NAME LIST'!$G125=11,'PARTICIPANT NAME LIST'!#REF!="M"),"ü","")</f>
        <v>#REF!</v>
      </c>
      <c r="X125" s="68" t="e">
        <f>IF(AND('PARTICIPANT NAME LIST'!$G125=12,'PARTICIPANT NAME LIST'!#REF!="M"),"ü","")</f>
        <v>#REF!</v>
      </c>
      <c r="Y125" s="52"/>
      <c r="Z125" s="52"/>
      <c r="AA125" s="52"/>
    </row>
    <row r="126" spans="1:27" ht="20.25" customHeight="1">
      <c r="A126" s="63" t="str">
        <f>IF(OR(ISBLANK('PARTICIPANT NAME LIST'!$B126),'PARTICIPANT NAME LIST'!$G126=3,'PARTICIPANT NAME LIST'!$G126=4,'PARTICIPANT NAME LIST'!$G126=5,'PARTICIPANT NAME LIST'!$G126=6),"",COUNTA('PARTICIPANT NAME LIST'!$B$9:$B126)-COUNTIFS('PARTICIPANT NAME LIST'!$G$9:$G126,"&gt;=3",'PARTICIPANT NAME LIST'!$G$9:$G126,"&lt;=6"))</f>
        <v/>
      </c>
      <c r="B126" s="64" t="str">
        <f>IF(OR(ISBLANK('PARTICIPANT NAME LIST'!$B126),'PARTICIPANT NAME LIST'!$G126=3,'PARTICIPANT NAME LIST'!$G126=4,'PARTICIPANT NAME LIST'!$G126=5,'PARTICIPANT NAME LIST'!$G126=6),"",UPPER('PARTICIPANT NAME LIST'!$B126))</f>
        <v/>
      </c>
      <c r="C126" s="55"/>
      <c r="D126" s="65"/>
      <c r="E126" s="66" t="str">
        <f>IF(OR(ISBLANK('PARTICIPANT NAME LIST'!$B126),'PARTICIPANT NAME LIST'!$G126=3,'PARTICIPANT NAME LIST'!$G126=4,'PARTICIPANT NAME LIST'!$G126=5,'PARTICIPANT NAME LIST'!$G126=6),"",'PARTICIPANT NAME LIST'!$F126)</f>
        <v/>
      </c>
      <c r="F126" s="67" t="str">
        <f>IF(OR(ISBLANK('PARTICIPANT NAME LIST'!$B126),'PARTICIPANT NAME LIST'!$G126=3,'PARTICIPANT NAME LIST'!$G126=4,'PARTICIPANT NAME LIST'!$G126=5,'PARTICIPANT NAME LIST'!$G126=6),"",UPPER('PARTICIPANT NAME LIST'!$H126))</f>
        <v/>
      </c>
      <c r="G126" s="68" t="e">
        <f>IF(AND('PARTICIPANT NAME LIST'!$G126=7,'PARTICIPANT NAME LIST'!#REF!="C"),"ü","")</f>
        <v>#REF!</v>
      </c>
      <c r="H126" s="68" t="e">
        <f>IF(AND('PARTICIPANT NAME LIST'!$G126=8,'PARTICIPANT NAME LIST'!#REF!="C"),"ü","")</f>
        <v>#REF!</v>
      </c>
      <c r="I126" s="68" t="e">
        <f>IF(AND('PARTICIPANT NAME LIST'!$G126=9,'PARTICIPANT NAME LIST'!#REF!="C"),"ü","")</f>
        <v>#REF!</v>
      </c>
      <c r="J126" s="68" t="e">
        <f>IF(AND('PARTICIPANT NAME LIST'!$G126=10,'PARTICIPANT NAME LIST'!#REF!="C"),"ü","")</f>
        <v>#REF!</v>
      </c>
      <c r="K126" s="68" t="e">
        <f>IF(AND('PARTICIPANT NAME LIST'!$G126=11,'PARTICIPANT NAME LIST'!#REF!="C"),"ü","")</f>
        <v>#REF!</v>
      </c>
      <c r="L126" s="68" t="e">
        <f>IF(AND('PARTICIPANT NAME LIST'!$G126=12,'PARTICIPANT NAME LIST'!#REF!="C"),"ü","")</f>
        <v>#REF!</v>
      </c>
      <c r="M126" s="68" t="e">
        <f>IF(AND('PARTICIPANT NAME LIST'!$G126=7,'PARTICIPANT NAME LIST'!#REF!="E"),"ü","")</f>
        <v>#REF!</v>
      </c>
      <c r="N126" s="68" t="e">
        <f>IF(AND('PARTICIPANT NAME LIST'!$G126=8,'PARTICIPANT NAME LIST'!#REF!="E"),"ü","")</f>
        <v>#REF!</v>
      </c>
      <c r="O126" s="68" t="e">
        <f>IF(AND('PARTICIPANT NAME LIST'!$G126=9,'PARTICIPANT NAME LIST'!#REF!="E"),"ü","")</f>
        <v>#REF!</v>
      </c>
      <c r="P126" s="68" t="e">
        <f>IF(AND('PARTICIPANT NAME LIST'!$G126=10,'PARTICIPANT NAME LIST'!#REF!="E"),"ü","")</f>
        <v>#REF!</v>
      </c>
      <c r="Q126" s="68" t="e">
        <f>IF(AND('PARTICIPANT NAME LIST'!$G126=11,'PARTICIPANT NAME LIST'!#REF!="E"),"ü","")</f>
        <v>#REF!</v>
      </c>
      <c r="R126" s="68" t="e">
        <f>IF(AND('PARTICIPANT NAME LIST'!$G126=12,'PARTICIPANT NAME LIST'!#REF!="E"),"ü","")</f>
        <v>#REF!</v>
      </c>
      <c r="S126" s="68" t="e">
        <f>IF(AND('PARTICIPANT NAME LIST'!$G126=7,'PARTICIPANT NAME LIST'!#REF!="M"),"ü","")</f>
        <v>#REF!</v>
      </c>
      <c r="T126" s="68" t="e">
        <f>IF(AND('PARTICIPANT NAME LIST'!$G126=8,'PARTICIPANT NAME LIST'!#REF!="M"),"ü","")</f>
        <v>#REF!</v>
      </c>
      <c r="U126" s="68" t="e">
        <f>IF(AND('PARTICIPANT NAME LIST'!$G126=9,'PARTICIPANT NAME LIST'!#REF!="M"),"ü","")</f>
        <v>#REF!</v>
      </c>
      <c r="V126" s="68" t="e">
        <f>IF(AND('PARTICIPANT NAME LIST'!$G126=10,'PARTICIPANT NAME LIST'!#REF!="M"),"ü","")</f>
        <v>#REF!</v>
      </c>
      <c r="W126" s="68" t="e">
        <f>IF(AND('PARTICIPANT NAME LIST'!$G126=11,'PARTICIPANT NAME LIST'!#REF!="M"),"ü","")</f>
        <v>#REF!</v>
      </c>
      <c r="X126" s="68" t="e">
        <f>IF(AND('PARTICIPANT NAME LIST'!$G126=12,'PARTICIPANT NAME LIST'!#REF!="M"),"ü","")</f>
        <v>#REF!</v>
      </c>
      <c r="Y126" s="52"/>
      <c r="Z126" s="52"/>
      <c r="AA126" s="52"/>
    </row>
    <row r="127" spans="1:27" ht="20.25" customHeight="1">
      <c r="A127" s="63" t="str">
        <f>IF(OR(ISBLANK('PARTICIPANT NAME LIST'!$B127),'PARTICIPANT NAME LIST'!$G127=3,'PARTICIPANT NAME LIST'!$G127=4,'PARTICIPANT NAME LIST'!$G127=5,'PARTICIPANT NAME LIST'!$G127=6),"",COUNTA('PARTICIPANT NAME LIST'!$B$9:$B127)-COUNTIFS('PARTICIPANT NAME LIST'!$G$9:$G127,"&gt;=3",'PARTICIPANT NAME LIST'!$G$9:$G127,"&lt;=6"))</f>
        <v/>
      </c>
      <c r="B127" s="64" t="str">
        <f>IF(OR(ISBLANK('PARTICIPANT NAME LIST'!$B127),'PARTICIPANT NAME LIST'!$G127=3,'PARTICIPANT NAME LIST'!$G127=4,'PARTICIPANT NAME LIST'!$G127=5,'PARTICIPANT NAME LIST'!$G127=6),"",UPPER('PARTICIPANT NAME LIST'!$B127))</f>
        <v/>
      </c>
      <c r="C127" s="55"/>
      <c r="D127" s="65"/>
      <c r="E127" s="66" t="str">
        <f>IF(OR(ISBLANK('PARTICIPANT NAME LIST'!$B127),'PARTICIPANT NAME LIST'!$G127=3,'PARTICIPANT NAME LIST'!$G127=4,'PARTICIPANT NAME LIST'!$G127=5,'PARTICIPANT NAME LIST'!$G127=6),"",'PARTICIPANT NAME LIST'!$F127)</f>
        <v/>
      </c>
      <c r="F127" s="67" t="str">
        <f>IF(OR(ISBLANK('PARTICIPANT NAME LIST'!$B127),'PARTICIPANT NAME LIST'!$G127=3,'PARTICIPANT NAME LIST'!$G127=4,'PARTICIPANT NAME LIST'!$G127=5,'PARTICIPANT NAME LIST'!$G127=6),"",UPPER('PARTICIPANT NAME LIST'!$H127))</f>
        <v/>
      </c>
      <c r="G127" s="68" t="e">
        <f>IF(AND('PARTICIPANT NAME LIST'!$G127=7,'PARTICIPANT NAME LIST'!#REF!="C"),"ü","")</f>
        <v>#REF!</v>
      </c>
      <c r="H127" s="68" t="e">
        <f>IF(AND('PARTICIPANT NAME LIST'!$G127=8,'PARTICIPANT NAME LIST'!#REF!="C"),"ü","")</f>
        <v>#REF!</v>
      </c>
      <c r="I127" s="68" t="e">
        <f>IF(AND('PARTICIPANT NAME LIST'!$G127=9,'PARTICIPANT NAME LIST'!#REF!="C"),"ü","")</f>
        <v>#REF!</v>
      </c>
      <c r="J127" s="68" t="e">
        <f>IF(AND('PARTICIPANT NAME LIST'!$G127=10,'PARTICIPANT NAME LIST'!#REF!="C"),"ü","")</f>
        <v>#REF!</v>
      </c>
      <c r="K127" s="68" t="e">
        <f>IF(AND('PARTICIPANT NAME LIST'!$G127=11,'PARTICIPANT NAME LIST'!#REF!="C"),"ü","")</f>
        <v>#REF!</v>
      </c>
      <c r="L127" s="68" t="e">
        <f>IF(AND('PARTICIPANT NAME LIST'!$G127=12,'PARTICIPANT NAME LIST'!#REF!="C"),"ü","")</f>
        <v>#REF!</v>
      </c>
      <c r="M127" s="68" t="e">
        <f>IF(AND('PARTICIPANT NAME LIST'!$G127=7,'PARTICIPANT NAME LIST'!#REF!="E"),"ü","")</f>
        <v>#REF!</v>
      </c>
      <c r="N127" s="68" t="e">
        <f>IF(AND('PARTICIPANT NAME LIST'!$G127=8,'PARTICIPANT NAME LIST'!#REF!="E"),"ü","")</f>
        <v>#REF!</v>
      </c>
      <c r="O127" s="68" t="e">
        <f>IF(AND('PARTICIPANT NAME LIST'!$G127=9,'PARTICIPANT NAME LIST'!#REF!="E"),"ü","")</f>
        <v>#REF!</v>
      </c>
      <c r="P127" s="68" t="e">
        <f>IF(AND('PARTICIPANT NAME LIST'!$G127=10,'PARTICIPANT NAME LIST'!#REF!="E"),"ü","")</f>
        <v>#REF!</v>
      </c>
      <c r="Q127" s="68" t="e">
        <f>IF(AND('PARTICIPANT NAME LIST'!$G127=11,'PARTICIPANT NAME LIST'!#REF!="E"),"ü","")</f>
        <v>#REF!</v>
      </c>
      <c r="R127" s="68" t="e">
        <f>IF(AND('PARTICIPANT NAME LIST'!$G127=12,'PARTICIPANT NAME LIST'!#REF!="E"),"ü","")</f>
        <v>#REF!</v>
      </c>
      <c r="S127" s="68" t="e">
        <f>IF(AND('PARTICIPANT NAME LIST'!$G127=7,'PARTICIPANT NAME LIST'!#REF!="M"),"ü","")</f>
        <v>#REF!</v>
      </c>
      <c r="T127" s="68" t="e">
        <f>IF(AND('PARTICIPANT NAME LIST'!$G127=8,'PARTICIPANT NAME LIST'!#REF!="M"),"ü","")</f>
        <v>#REF!</v>
      </c>
      <c r="U127" s="68" t="e">
        <f>IF(AND('PARTICIPANT NAME LIST'!$G127=9,'PARTICIPANT NAME LIST'!#REF!="M"),"ü","")</f>
        <v>#REF!</v>
      </c>
      <c r="V127" s="68" t="e">
        <f>IF(AND('PARTICIPANT NAME LIST'!$G127=10,'PARTICIPANT NAME LIST'!#REF!="M"),"ü","")</f>
        <v>#REF!</v>
      </c>
      <c r="W127" s="68" t="e">
        <f>IF(AND('PARTICIPANT NAME LIST'!$G127=11,'PARTICIPANT NAME LIST'!#REF!="M"),"ü","")</f>
        <v>#REF!</v>
      </c>
      <c r="X127" s="68" t="e">
        <f>IF(AND('PARTICIPANT NAME LIST'!$G127=12,'PARTICIPANT NAME LIST'!#REF!="M"),"ü","")</f>
        <v>#REF!</v>
      </c>
      <c r="Y127" s="52"/>
      <c r="Z127" s="52"/>
      <c r="AA127" s="52"/>
    </row>
    <row r="128" spans="1:27" ht="20.25" customHeight="1">
      <c r="A128" s="63" t="str">
        <f>IF(OR(ISBLANK('PARTICIPANT NAME LIST'!$B128),'PARTICIPANT NAME LIST'!$G128=3,'PARTICIPANT NAME LIST'!$G128=4,'PARTICIPANT NAME LIST'!$G128=5,'PARTICIPANT NAME LIST'!$G128=6),"",COUNTA('PARTICIPANT NAME LIST'!$B$9:$B128)-COUNTIFS('PARTICIPANT NAME LIST'!$G$9:$G128,"&gt;=3",'PARTICIPANT NAME LIST'!$G$9:$G128,"&lt;=6"))</f>
        <v/>
      </c>
      <c r="B128" s="64" t="str">
        <f>IF(OR(ISBLANK('PARTICIPANT NAME LIST'!$B128),'PARTICIPANT NAME LIST'!$G128=3,'PARTICIPANT NAME LIST'!$G128=4,'PARTICIPANT NAME LIST'!$G128=5,'PARTICIPANT NAME LIST'!$G128=6),"",UPPER('PARTICIPANT NAME LIST'!$B128))</f>
        <v/>
      </c>
      <c r="C128" s="55"/>
      <c r="D128" s="65"/>
      <c r="E128" s="66" t="str">
        <f>IF(OR(ISBLANK('PARTICIPANT NAME LIST'!$B128),'PARTICIPANT NAME LIST'!$G128=3,'PARTICIPANT NAME LIST'!$G128=4,'PARTICIPANT NAME LIST'!$G128=5,'PARTICIPANT NAME LIST'!$G128=6),"",'PARTICIPANT NAME LIST'!$F128)</f>
        <v/>
      </c>
      <c r="F128" s="67" t="str">
        <f>IF(OR(ISBLANK('PARTICIPANT NAME LIST'!$B128),'PARTICIPANT NAME LIST'!$G128=3,'PARTICIPANT NAME LIST'!$G128=4,'PARTICIPANT NAME LIST'!$G128=5,'PARTICIPANT NAME LIST'!$G128=6),"",UPPER('PARTICIPANT NAME LIST'!$H128))</f>
        <v/>
      </c>
      <c r="G128" s="68" t="e">
        <f>IF(AND('PARTICIPANT NAME LIST'!$G128=7,'PARTICIPANT NAME LIST'!#REF!="C"),"ü","")</f>
        <v>#REF!</v>
      </c>
      <c r="H128" s="68" t="e">
        <f>IF(AND('PARTICIPANT NAME LIST'!$G128=8,'PARTICIPANT NAME LIST'!#REF!="C"),"ü","")</f>
        <v>#REF!</v>
      </c>
      <c r="I128" s="68" t="e">
        <f>IF(AND('PARTICIPANT NAME LIST'!$G128=9,'PARTICIPANT NAME LIST'!#REF!="C"),"ü","")</f>
        <v>#REF!</v>
      </c>
      <c r="J128" s="68" t="e">
        <f>IF(AND('PARTICIPANT NAME LIST'!$G128=10,'PARTICIPANT NAME LIST'!#REF!="C"),"ü","")</f>
        <v>#REF!</v>
      </c>
      <c r="K128" s="68" t="e">
        <f>IF(AND('PARTICIPANT NAME LIST'!$G128=11,'PARTICIPANT NAME LIST'!#REF!="C"),"ü","")</f>
        <v>#REF!</v>
      </c>
      <c r="L128" s="68" t="e">
        <f>IF(AND('PARTICIPANT NAME LIST'!$G128=12,'PARTICIPANT NAME LIST'!#REF!="C"),"ü","")</f>
        <v>#REF!</v>
      </c>
      <c r="M128" s="68" t="e">
        <f>IF(AND('PARTICIPANT NAME LIST'!$G128=7,'PARTICIPANT NAME LIST'!#REF!="E"),"ü","")</f>
        <v>#REF!</v>
      </c>
      <c r="N128" s="68" t="e">
        <f>IF(AND('PARTICIPANT NAME LIST'!$G128=8,'PARTICIPANT NAME LIST'!#REF!="E"),"ü","")</f>
        <v>#REF!</v>
      </c>
      <c r="O128" s="68" t="e">
        <f>IF(AND('PARTICIPANT NAME LIST'!$G128=9,'PARTICIPANT NAME LIST'!#REF!="E"),"ü","")</f>
        <v>#REF!</v>
      </c>
      <c r="P128" s="68" t="e">
        <f>IF(AND('PARTICIPANT NAME LIST'!$G128=10,'PARTICIPANT NAME LIST'!#REF!="E"),"ü","")</f>
        <v>#REF!</v>
      </c>
      <c r="Q128" s="68" t="e">
        <f>IF(AND('PARTICIPANT NAME LIST'!$G128=11,'PARTICIPANT NAME LIST'!#REF!="E"),"ü","")</f>
        <v>#REF!</v>
      </c>
      <c r="R128" s="68" t="e">
        <f>IF(AND('PARTICIPANT NAME LIST'!$G128=12,'PARTICIPANT NAME LIST'!#REF!="E"),"ü","")</f>
        <v>#REF!</v>
      </c>
      <c r="S128" s="68" t="e">
        <f>IF(AND('PARTICIPANT NAME LIST'!$G128=7,'PARTICIPANT NAME LIST'!#REF!="M"),"ü","")</f>
        <v>#REF!</v>
      </c>
      <c r="T128" s="68" t="e">
        <f>IF(AND('PARTICIPANT NAME LIST'!$G128=8,'PARTICIPANT NAME LIST'!#REF!="M"),"ü","")</f>
        <v>#REF!</v>
      </c>
      <c r="U128" s="68" t="e">
        <f>IF(AND('PARTICIPANT NAME LIST'!$G128=9,'PARTICIPANT NAME LIST'!#REF!="M"),"ü","")</f>
        <v>#REF!</v>
      </c>
      <c r="V128" s="68" t="e">
        <f>IF(AND('PARTICIPANT NAME LIST'!$G128=10,'PARTICIPANT NAME LIST'!#REF!="M"),"ü","")</f>
        <v>#REF!</v>
      </c>
      <c r="W128" s="68" t="e">
        <f>IF(AND('PARTICIPANT NAME LIST'!$G128=11,'PARTICIPANT NAME LIST'!#REF!="M"),"ü","")</f>
        <v>#REF!</v>
      </c>
      <c r="X128" s="68" t="e">
        <f>IF(AND('PARTICIPANT NAME LIST'!$G128=12,'PARTICIPANT NAME LIST'!#REF!="M"),"ü","")</f>
        <v>#REF!</v>
      </c>
      <c r="Y128" s="52"/>
      <c r="Z128" s="52"/>
      <c r="AA128" s="52"/>
    </row>
    <row r="129" spans="1:27" ht="20.25" customHeight="1">
      <c r="A129" s="63" t="str">
        <f>IF(OR(ISBLANK('PARTICIPANT NAME LIST'!$B129),'PARTICIPANT NAME LIST'!$G129=3,'PARTICIPANT NAME LIST'!$G129=4,'PARTICIPANT NAME LIST'!$G129=5,'PARTICIPANT NAME LIST'!$G129=6),"",COUNTA('PARTICIPANT NAME LIST'!$B$9:$B129)-COUNTIFS('PARTICIPANT NAME LIST'!$G$9:$G129,"&gt;=3",'PARTICIPANT NAME LIST'!$G$9:$G129,"&lt;=6"))</f>
        <v/>
      </c>
      <c r="B129" s="64" t="str">
        <f>IF(OR(ISBLANK('PARTICIPANT NAME LIST'!$B129),'PARTICIPANT NAME LIST'!$G129=3,'PARTICIPANT NAME LIST'!$G129=4,'PARTICIPANT NAME LIST'!$G129=5,'PARTICIPANT NAME LIST'!$G129=6),"",UPPER('PARTICIPANT NAME LIST'!$B129))</f>
        <v/>
      </c>
      <c r="C129" s="55"/>
      <c r="D129" s="65"/>
      <c r="E129" s="66" t="str">
        <f>IF(OR(ISBLANK('PARTICIPANT NAME LIST'!$B129),'PARTICIPANT NAME LIST'!$G129=3,'PARTICIPANT NAME LIST'!$G129=4,'PARTICIPANT NAME LIST'!$G129=5,'PARTICIPANT NAME LIST'!$G129=6),"",'PARTICIPANT NAME LIST'!$F129)</f>
        <v/>
      </c>
      <c r="F129" s="67" t="str">
        <f>IF(OR(ISBLANK('PARTICIPANT NAME LIST'!$B129),'PARTICIPANT NAME LIST'!$G129=3,'PARTICIPANT NAME LIST'!$G129=4,'PARTICIPANT NAME LIST'!$G129=5,'PARTICIPANT NAME LIST'!$G129=6),"",UPPER('PARTICIPANT NAME LIST'!$H129))</f>
        <v/>
      </c>
      <c r="G129" s="68" t="e">
        <f>IF(AND('PARTICIPANT NAME LIST'!$G129=7,'PARTICIPANT NAME LIST'!#REF!="C"),"ü","")</f>
        <v>#REF!</v>
      </c>
      <c r="H129" s="68" t="e">
        <f>IF(AND('PARTICIPANT NAME LIST'!$G129=8,'PARTICIPANT NAME LIST'!#REF!="C"),"ü","")</f>
        <v>#REF!</v>
      </c>
      <c r="I129" s="68" t="e">
        <f>IF(AND('PARTICIPANT NAME LIST'!$G129=9,'PARTICIPANT NAME LIST'!#REF!="C"),"ü","")</f>
        <v>#REF!</v>
      </c>
      <c r="J129" s="68" t="e">
        <f>IF(AND('PARTICIPANT NAME LIST'!$G129=10,'PARTICIPANT NAME LIST'!#REF!="C"),"ü","")</f>
        <v>#REF!</v>
      </c>
      <c r="K129" s="68" t="e">
        <f>IF(AND('PARTICIPANT NAME LIST'!$G129=11,'PARTICIPANT NAME LIST'!#REF!="C"),"ü","")</f>
        <v>#REF!</v>
      </c>
      <c r="L129" s="68" t="e">
        <f>IF(AND('PARTICIPANT NAME LIST'!$G129=12,'PARTICIPANT NAME LIST'!#REF!="C"),"ü","")</f>
        <v>#REF!</v>
      </c>
      <c r="M129" s="68" t="e">
        <f>IF(AND('PARTICIPANT NAME LIST'!$G129=7,'PARTICIPANT NAME LIST'!#REF!="E"),"ü","")</f>
        <v>#REF!</v>
      </c>
      <c r="N129" s="68" t="e">
        <f>IF(AND('PARTICIPANT NAME LIST'!$G129=8,'PARTICIPANT NAME LIST'!#REF!="E"),"ü","")</f>
        <v>#REF!</v>
      </c>
      <c r="O129" s="68" t="e">
        <f>IF(AND('PARTICIPANT NAME LIST'!$G129=9,'PARTICIPANT NAME LIST'!#REF!="E"),"ü","")</f>
        <v>#REF!</v>
      </c>
      <c r="P129" s="68" t="e">
        <f>IF(AND('PARTICIPANT NAME LIST'!$G129=10,'PARTICIPANT NAME LIST'!#REF!="E"),"ü","")</f>
        <v>#REF!</v>
      </c>
      <c r="Q129" s="68" t="e">
        <f>IF(AND('PARTICIPANT NAME LIST'!$G129=11,'PARTICIPANT NAME LIST'!#REF!="E"),"ü","")</f>
        <v>#REF!</v>
      </c>
      <c r="R129" s="68" t="e">
        <f>IF(AND('PARTICIPANT NAME LIST'!$G129=12,'PARTICIPANT NAME LIST'!#REF!="E"),"ü","")</f>
        <v>#REF!</v>
      </c>
      <c r="S129" s="68" t="e">
        <f>IF(AND('PARTICIPANT NAME LIST'!$G129=7,'PARTICIPANT NAME LIST'!#REF!="M"),"ü","")</f>
        <v>#REF!</v>
      </c>
      <c r="T129" s="68" t="e">
        <f>IF(AND('PARTICIPANT NAME LIST'!$G129=8,'PARTICIPANT NAME LIST'!#REF!="M"),"ü","")</f>
        <v>#REF!</v>
      </c>
      <c r="U129" s="68" t="e">
        <f>IF(AND('PARTICIPANT NAME LIST'!$G129=9,'PARTICIPANT NAME LIST'!#REF!="M"),"ü","")</f>
        <v>#REF!</v>
      </c>
      <c r="V129" s="68" t="e">
        <f>IF(AND('PARTICIPANT NAME LIST'!$G129=10,'PARTICIPANT NAME LIST'!#REF!="M"),"ü","")</f>
        <v>#REF!</v>
      </c>
      <c r="W129" s="68" t="e">
        <f>IF(AND('PARTICIPANT NAME LIST'!$G129=11,'PARTICIPANT NAME LIST'!#REF!="M"),"ü","")</f>
        <v>#REF!</v>
      </c>
      <c r="X129" s="68" t="e">
        <f>IF(AND('PARTICIPANT NAME LIST'!$G129=12,'PARTICIPANT NAME LIST'!#REF!="M"),"ü","")</f>
        <v>#REF!</v>
      </c>
      <c r="Y129" s="52"/>
      <c r="Z129" s="52"/>
      <c r="AA129" s="52"/>
    </row>
    <row r="130" spans="1:27" ht="20.25" customHeight="1">
      <c r="A130" s="63" t="str">
        <f>IF(OR(ISBLANK('PARTICIPANT NAME LIST'!$B130),'PARTICIPANT NAME LIST'!$G130=3,'PARTICIPANT NAME LIST'!$G130=4,'PARTICIPANT NAME LIST'!$G130=5,'PARTICIPANT NAME LIST'!$G130=6),"",COUNTA('PARTICIPANT NAME LIST'!$B$9:$B130)-COUNTIFS('PARTICIPANT NAME LIST'!$G$9:$G130,"&gt;=3",'PARTICIPANT NAME LIST'!$G$9:$G130,"&lt;=6"))</f>
        <v/>
      </c>
      <c r="B130" s="64" t="str">
        <f>IF(OR(ISBLANK('PARTICIPANT NAME LIST'!$B130),'PARTICIPANT NAME LIST'!$G130=3,'PARTICIPANT NAME LIST'!$G130=4,'PARTICIPANT NAME LIST'!$G130=5,'PARTICIPANT NAME LIST'!$G130=6),"",UPPER('PARTICIPANT NAME LIST'!$B130))</f>
        <v/>
      </c>
      <c r="C130" s="55"/>
      <c r="D130" s="65"/>
      <c r="E130" s="66" t="str">
        <f>IF(OR(ISBLANK('PARTICIPANT NAME LIST'!$B130),'PARTICIPANT NAME LIST'!$G130=3,'PARTICIPANT NAME LIST'!$G130=4,'PARTICIPANT NAME LIST'!$G130=5,'PARTICIPANT NAME LIST'!$G130=6),"",'PARTICIPANT NAME LIST'!$F130)</f>
        <v/>
      </c>
      <c r="F130" s="67" t="str">
        <f>IF(OR(ISBLANK('PARTICIPANT NAME LIST'!$B130),'PARTICIPANT NAME LIST'!$G130=3,'PARTICIPANT NAME LIST'!$G130=4,'PARTICIPANT NAME LIST'!$G130=5,'PARTICIPANT NAME LIST'!$G130=6),"",UPPER('PARTICIPANT NAME LIST'!$H130))</f>
        <v/>
      </c>
      <c r="G130" s="68" t="e">
        <f>IF(AND('PARTICIPANT NAME LIST'!$G130=7,'PARTICIPANT NAME LIST'!#REF!="C"),"ü","")</f>
        <v>#REF!</v>
      </c>
      <c r="H130" s="68" t="e">
        <f>IF(AND('PARTICIPANT NAME LIST'!$G130=8,'PARTICIPANT NAME LIST'!#REF!="C"),"ü","")</f>
        <v>#REF!</v>
      </c>
      <c r="I130" s="68" t="e">
        <f>IF(AND('PARTICIPANT NAME LIST'!$G130=9,'PARTICIPANT NAME LIST'!#REF!="C"),"ü","")</f>
        <v>#REF!</v>
      </c>
      <c r="J130" s="68" t="e">
        <f>IF(AND('PARTICIPANT NAME LIST'!$G130=10,'PARTICIPANT NAME LIST'!#REF!="C"),"ü","")</f>
        <v>#REF!</v>
      </c>
      <c r="K130" s="68" t="e">
        <f>IF(AND('PARTICIPANT NAME LIST'!$G130=11,'PARTICIPANT NAME LIST'!#REF!="C"),"ü","")</f>
        <v>#REF!</v>
      </c>
      <c r="L130" s="68" t="e">
        <f>IF(AND('PARTICIPANT NAME LIST'!$G130=12,'PARTICIPANT NAME LIST'!#REF!="C"),"ü","")</f>
        <v>#REF!</v>
      </c>
      <c r="M130" s="68" t="e">
        <f>IF(AND('PARTICIPANT NAME LIST'!$G130=7,'PARTICIPANT NAME LIST'!#REF!="E"),"ü","")</f>
        <v>#REF!</v>
      </c>
      <c r="N130" s="68" t="e">
        <f>IF(AND('PARTICIPANT NAME LIST'!$G130=8,'PARTICIPANT NAME LIST'!#REF!="E"),"ü","")</f>
        <v>#REF!</v>
      </c>
      <c r="O130" s="68" t="e">
        <f>IF(AND('PARTICIPANT NAME LIST'!$G130=9,'PARTICIPANT NAME LIST'!#REF!="E"),"ü","")</f>
        <v>#REF!</v>
      </c>
      <c r="P130" s="68" t="e">
        <f>IF(AND('PARTICIPANT NAME LIST'!$G130=10,'PARTICIPANT NAME LIST'!#REF!="E"),"ü","")</f>
        <v>#REF!</v>
      </c>
      <c r="Q130" s="68" t="e">
        <f>IF(AND('PARTICIPANT NAME LIST'!$G130=11,'PARTICIPANT NAME LIST'!#REF!="E"),"ü","")</f>
        <v>#REF!</v>
      </c>
      <c r="R130" s="68" t="e">
        <f>IF(AND('PARTICIPANT NAME LIST'!$G130=12,'PARTICIPANT NAME LIST'!#REF!="E"),"ü","")</f>
        <v>#REF!</v>
      </c>
      <c r="S130" s="68" t="e">
        <f>IF(AND('PARTICIPANT NAME LIST'!$G130=7,'PARTICIPANT NAME LIST'!#REF!="M"),"ü","")</f>
        <v>#REF!</v>
      </c>
      <c r="T130" s="68" t="e">
        <f>IF(AND('PARTICIPANT NAME LIST'!$G130=8,'PARTICIPANT NAME LIST'!#REF!="M"),"ü","")</f>
        <v>#REF!</v>
      </c>
      <c r="U130" s="68" t="e">
        <f>IF(AND('PARTICIPANT NAME LIST'!$G130=9,'PARTICIPANT NAME LIST'!#REF!="M"),"ü","")</f>
        <v>#REF!</v>
      </c>
      <c r="V130" s="68" t="e">
        <f>IF(AND('PARTICIPANT NAME LIST'!$G130=10,'PARTICIPANT NAME LIST'!#REF!="M"),"ü","")</f>
        <v>#REF!</v>
      </c>
      <c r="W130" s="68" t="e">
        <f>IF(AND('PARTICIPANT NAME LIST'!$G130=11,'PARTICIPANT NAME LIST'!#REF!="M"),"ü","")</f>
        <v>#REF!</v>
      </c>
      <c r="X130" s="68" t="e">
        <f>IF(AND('PARTICIPANT NAME LIST'!$G130=12,'PARTICIPANT NAME LIST'!#REF!="M"),"ü","")</f>
        <v>#REF!</v>
      </c>
      <c r="Y130" s="52"/>
      <c r="Z130" s="52"/>
      <c r="AA130" s="52"/>
    </row>
    <row r="131" spans="1:27" ht="20.25" customHeight="1">
      <c r="A131" s="63" t="str">
        <f>IF(OR(ISBLANK('PARTICIPANT NAME LIST'!$B131),'PARTICIPANT NAME LIST'!$G131=3,'PARTICIPANT NAME LIST'!$G131=4,'PARTICIPANT NAME LIST'!$G131=5,'PARTICIPANT NAME LIST'!$G131=6),"",COUNTA('PARTICIPANT NAME LIST'!$B$9:$B131)-COUNTIFS('PARTICIPANT NAME LIST'!$G$9:$G131,"&gt;=3",'PARTICIPANT NAME LIST'!$G$9:$G131,"&lt;=6"))</f>
        <v/>
      </c>
      <c r="B131" s="64" t="str">
        <f>IF(OR(ISBLANK('PARTICIPANT NAME LIST'!$B131),'PARTICIPANT NAME LIST'!$G131=3,'PARTICIPANT NAME LIST'!$G131=4,'PARTICIPANT NAME LIST'!$G131=5,'PARTICIPANT NAME LIST'!$G131=6),"",UPPER('PARTICIPANT NAME LIST'!$B131))</f>
        <v/>
      </c>
      <c r="C131" s="55"/>
      <c r="D131" s="65"/>
      <c r="E131" s="66" t="str">
        <f>IF(OR(ISBLANK('PARTICIPANT NAME LIST'!$B131),'PARTICIPANT NAME LIST'!$G131=3,'PARTICIPANT NAME LIST'!$G131=4,'PARTICIPANT NAME LIST'!$G131=5,'PARTICIPANT NAME LIST'!$G131=6),"",'PARTICIPANT NAME LIST'!$F131)</f>
        <v/>
      </c>
      <c r="F131" s="67" t="str">
        <f>IF(OR(ISBLANK('PARTICIPANT NAME LIST'!$B131),'PARTICIPANT NAME LIST'!$G131=3,'PARTICIPANT NAME LIST'!$G131=4,'PARTICIPANT NAME LIST'!$G131=5,'PARTICIPANT NAME LIST'!$G131=6),"",UPPER('PARTICIPANT NAME LIST'!$H131))</f>
        <v/>
      </c>
      <c r="G131" s="68" t="e">
        <f>IF(AND('PARTICIPANT NAME LIST'!$G131=7,'PARTICIPANT NAME LIST'!#REF!="C"),"ü","")</f>
        <v>#REF!</v>
      </c>
      <c r="H131" s="68" t="e">
        <f>IF(AND('PARTICIPANT NAME LIST'!$G131=8,'PARTICIPANT NAME LIST'!#REF!="C"),"ü","")</f>
        <v>#REF!</v>
      </c>
      <c r="I131" s="68" t="e">
        <f>IF(AND('PARTICIPANT NAME LIST'!$G131=9,'PARTICIPANT NAME LIST'!#REF!="C"),"ü","")</f>
        <v>#REF!</v>
      </c>
      <c r="J131" s="68" t="e">
        <f>IF(AND('PARTICIPANT NAME LIST'!$G131=10,'PARTICIPANT NAME LIST'!#REF!="C"),"ü","")</f>
        <v>#REF!</v>
      </c>
      <c r="K131" s="68" t="e">
        <f>IF(AND('PARTICIPANT NAME LIST'!$G131=11,'PARTICIPANT NAME LIST'!#REF!="C"),"ü","")</f>
        <v>#REF!</v>
      </c>
      <c r="L131" s="68" t="e">
        <f>IF(AND('PARTICIPANT NAME LIST'!$G131=12,'PARTICIPANT NAME LIST'!#REF!="C"),"ü","")</f>
        <v>#REF!</v>
      </c>
      <c r="M131" s="68" t="e">
        <f>IF(AND('PARTICIPANT NAME LIST'!$G131=7,'PARTICIPANT NAME LIST'!#REF!="E"),"ü","")</f>
        <v>#REF!</v>
      </c>
      <c r="N131" s="68" t="e">
        <f>IF(AND('PARTICIPANT NAME LIST'!$G131=8,'PARTICIPANT NAME LIST'!#REF!="E"),"ü","")</f>
        <v>#REF!</v>
      </c>
      <c r="O131" s="68" t="e">
        <f>IF(AND('PARTICIPANT NAME LIST'!$G131=9,'PARTICIPANT NAME LIST'!#REF!="E"),"ü","")</f>
        <v>#REF!</v>
      </c>
      <c r="P131" s="68" t="e">
        <f>IF(AND('PARTICIPANT NAME LIST'!$G131=10,'PARTICIPANT NAME LIST'!#REF!="E"),"ü","")</f>
        <v>#REF!</v>
      </c>
      <c r="Q131" s="68" t="e">
        <f>IF(AND('PARTICIPANT NAME LIST'!$G131=11,'PARTICIPANT NAME LIST'!#REF!="E"),"ü","")</f>
        <v>#REF!</v>
      </c>
      <c r="R131" s="68" t="e">
        <f>IF(AND('PARTICIPANT NAME LIST'!$G131=12,'PARTICIPANT NAME LIST'!#REF!="E"),"ü","")</f>
        <v>#REF!</v>
      </c>
      <c r="S131" s="68" t="e">
        <f>IF(AND('PARTICIPANT NAME LIST'!$G131=7,'PARTICIPANT NAME LIST'!#REF!="M"),"ü","")</f>
        <v>#REF!</v>
      </c>
      <c r="T131" s="68" t="e">
        <f>IF(AND('PARTICIPANT NAME LIST'!$G131=8,'PARTICIPANT NAME LIST'!#REF!="M"),"ü","")</f>
        <v>#REF!</v>
      </c>
      <c r="U131" s="68" t="e">
        <f>IF(AND('PARTICIPANT NAME LIST'!$G131=9,'PARTICIPANT NAME LIST'!#REF!="M"),"ü","")</f>
        <v>#REF!</v>
      </c>
      <c r="V131" s="68" t="e">
        <f>IF(AND('PARTICIPANT NAME LIST'!$G131=10,'PARTICIPANT NAME LIST'!#REF!="M"),"ü","")</f>
        <v>#REF!</v>
      </c>
      <c r="W131" s="68" t="e">
        <f>IF(AND('PARTICIPANT NAME LIST'!$G131=11,'PARTICIPANT NAME LIST'!#REF!="M"),"ü","")</f>
        <v>#REF!</v>
      </c>
      <c r="X131" s="68" t="e">
        <f>IF(AND('PARTICIPANT NAME LIST'!$G131=12,'PARTICIPANT NAME LIST'!#REF!="M"),"ü","")</f>
        <v>#REF!</v>
      </c>
      <c r="Y131" s="52"/>
      <c r="Z131" s="52"/>
      <c r="AA131" s="52"/>
    </row>
    <row r="132" spans="1:27" ht="20.25" customHeight="1">
      <c r="A132" s="63" t="str">
        <f>IF(OR(ISBLANK('PARTICIPANT NAME LIST'!$B132),'PARTICIPANT NAME LIST'!$G132=3,'PARTICIPANT NAME LIST'!$G132=4,'PARTICIPANT NAME LIST'!$G132=5,'PARTICIPANT NAME LIST'!$G132=6),"",COUNTA('PARTICIPANT NAME LIST'!$B$9:$B132)-COUNTIFS('PARTICIPANT NAME LIST'!$G$9:$G132,"&gt;=3",'PARTICIPANT NAME LIST'!$G$9:$G132,"&lt;=6"))</f>
        <v/>
      </c>
      <c r="B132" s="64" t="str">
        <f>IF(OR(ISBLANK('PARTICIPANT NAME LIST'!$B132),'PARTICIPANT NAME LIST'!$G132=3,'PARTICIPANT NAME LIST'!$G132=4,'PARTICIPANT NAME LIST'!$G132=5,'PARTICIPANT NAME LIST'!$G132=6),"",UPPER('PARTICIPANT NAME LIST'!$B132))</f>
        <v/>
      </c>
      <c r="C132" s="55"/>
      <c r="D132" s="65"/>
      <c r="E132" s="66" t="str">
        <f>IF(OR(ISBLANK('PARTICIPANT NAME LIST'!$B132),'PARTICIPANT NAME LIST'!$G132=3,'PARTICIPANT NAME LIST'!$G132=4,'PARTICIPANT NAME LIST'!$G132=5,'PARTICIPANT NAME LIST'!$G132=6),"",'PARTICIPANT NAME LIST'!$F132)</f>
        <v/>
      </c>
      <c r="F132" s="67" t="str">
        <f>IF(OR(ISBLANK('PARTICIPANT NAME LIST'!$B132),'PARTICIPANT NAME LIST'!$G132=3,'PARTICIPANT NAME LIST'!$G132=4,'PARTICIPANT NAME LIST'!$G132=5,'PARTICIPANT NAME LIST'!$G132=6),"",UPPER('PARTICIPANT NAME LIST'!$H132))</f>
        <v/>
      </c>
      <c r="G132" s="68" t="e">
        <f>IF(AND('PARTICIPANT NAME LIST'!$G132=7,'PARTICIPANT NAME LIST'!#REF!="C"),"ü","")</f>
        <v>#REF!</v>
      </c>
      <c r="H132" s="68" t="e">
        <f>IF(AND('PARTICIPANT NAME LIST'!$G132=8,'PARTICIPANT NAME LIST'!#REF!="C"),"ü","")</f>
        <v>#REF!</v>
      </c>
      <c r="I132" s="68" t="e">
        <f>IF(AND('PARTICIPANT NAME LIST'!$G132=9,'PARTICIPANT NAME LIST'!#REF!="C"),"ü","")</f>
        <v>#REF!</v>
      </c>
      <c r="J132" s="68" t="e">
        <f>IF(AND('PARTICIPANT NAME LIST'!$G132=10,'PARTICIPANT NAME LIST'!#REF!="C"),"ü","")</f>
        <v>#REF!</v>
      </c>
      <c r="K132" s="68" t="e">
        <f>IF(AND('PARTICIPANT NAME LIST'!$G132=11,'PARTICIPANT NAME LIST'!#REF!="C"),"ü","")</f>
        <v>#REF!</v>
      </c>
      <c r="L132" s="68" t="e">
        <f>IF(AND('PARTICIPANT NAME LIST'!$G132=12,'PARTICIPANT NAME LIST'!#REF!="C"),"ü","")</f>
        <v>#REF!</v>
      </c>
      <c r="M132" s="68" t="e">
        <f>IF(AND('PARTICIPANT NAME LIST'!$G132=7,'PARTICIPANT NAME LIST'!#REF!="E"),"ü","")</f>
        <v>#REF!</v>
      </c>
      <c r="N132" s="68" t="e">
        <f>IF(AND('PARTICIPANT NAME LIST'!$G132=8,'PARTICIPANT NAME LIST'!#REF!="E"),"ü","")</f>
        <v>#REF!</v>
      </c>
      <c r="O132" s="68" t="e">
        <f>IF(AND('PARTICIPANT NAME LIST'!$G132=9,'PARTICIPANT NAME LIST'!#REF!="E"),"ü","")</f>
        <v>#REF!</v>
      </c>
      <c r="P132" s="68" t="e">
        <f>IF(AND('PARTICIPANT NAME LIST'!$G132=10,'PARTICIPANT NAME LIST'!#REF!="E"),"ü","")</f>
        <v>#REF!</v>
      </c>
      <c r="Q132" s="68" t="e">
        <f>IF(AND('PARTICIPANT NAME LIST'!$G132=11,'PARTICIPANT NAME LIST'!#REF!="E"),"ü","")</f>
        <v>#REF!</v>
      </c>
      <c r="R132" s="68" t="e">
        <f>IF(AND('PARTICIPANT NAME LIST'!$G132=12,'PARTICIPANT NAME LIST'!#REF!="E"),"ü","")</f>
        <v>#REF!</v>
      </c>
      <c r="S132" s="68" t="e">
        <f>IF(AND('PARTICIPANT NAME LIST'!$G132=7,'PARTICIPANT NAME LIST'!#REF!="M"),"ü","")</f>
        <v>#REF!</v>
      </c>
      <c r="T132" s="68" t="e">
        <f>IF(AND('PARTICIPANT NAME LIST'!$G132=8,'PARTICIPANT NAME LIST'!#REF!="M"),"ü","")</f>
        <v>#REF!</v>
      </c>
      <c r="U132" s="68" t="e">
        <f>IF(AND('PARTICIPANT NAME LIST'!$G132=9,'PARTICIPANT NAME LIST'!#REF!="M"),"ü","")</f>
        <v>#REF!</v>
      </c>
      <c r="V132" s="68" t="e">
        <f>IF(AND('PARTICIPANT NAME LIST'!$G132=10,'PARTICIPANT NAME LIST'!#REF!="M"),"ü","")</f>
        <v>#REF!</v>
      </c>
      <c r="W132" s="68" t="e">
        <f>IF(AND('PARTICIPANT NAME LIST'!$G132=11,'PARTICIPANT NAME LIST'!#REF!="M"),"ü","")</f>
        <v>#REF!</v>
      </c>
      <c r="X132" s="68" t="e">
        <f>IF(AND('PARTICIPANT NAME LIST'!$G132=12,'PARTICIPANT NAME LIST'!#REF!="M"),"ü","")</f>
        <v>#REF!</v>
      </c>
      <c r="Y132" s="52"/>
      <c r="Z132" s="52"/>
      <c r="AA132" s="52"/>
    </row>
    <row r="133" spans="1:27" ht="20.25" customHeight="1">
      <c r="A133" s="63" t="str">
        <f>IF(OR(ISBLANK('PARTICIPANT NAME LIST'!$B133),'PARTICIPANT NAME LIST'!$G133=3,'PARTICIPANT NAME LIST'!$G133=4,'PARTICIPANT NAME LIST'!$G133=5,'PARTICIPANT NAME LIST'!$G133=6),"",COUNTA('PARTICIPANT NAME LIST'!$B$9:$B133)-COUNTIFS('PARTICIPANT NAME LIST'!$G$9:$G133,"&gt;=3",'PARTICIPANT NAME LIST'!$G$9:$G133,"&lt;=6"))</f>
        <v/>
      </c>
      <c r="B133" s="64" t="str">
        <f>IF(OR(ISBLANK('PARTICIPANT NAME LIST'!$B133),'PARTICIPANT NAME LIST'!$G133=3,'PARTICIPANT NAME LIST'!$G133=4,'PARTICIPANT NAME LIST'!$G133=5,'PARTICIPANT NAME LIST'!$G133=6),"",UPPER('PARTICIPANT NAME LIST'!$B133))</f>
        <v/>
      </c>
      <c r="C133" s="55"/>
      <c r="D133" s="65"/>
      <c r="E133" s="66" t="str">
        <f>IF(OR(ISBLANK('PARTICIPANT NAME LIST'!$B133),'PARTICIPANT NAME LIST'!$G133=3,'PARTICIPANT NAME LIST'!$G133=4,'PARTICIPANT NAME LIST'!$G133=5,'PARTICIPANT NAME LIST'!$G133=6),"",'PARTICIPANT NAME LIST'!$F133)</f>
        <v/>
      </c>
      <c r="F133" s="67" t="str">
        <f>IF(OR(ISBLANK('PARTICIPANT NAME LIST'!$B133),'PARTICIPANT NAME LIST'!$G133=3,'PARTICIPANT NAME LIST'!$G133=4,'PARTICIPANT NAME LIST'!$G133=5,'PARTICIPANT NAME LIST'!$G133=6),"",UPPER('PARTICIPANT NAME LIST'!$H133))</f>
        <v/>
      </c>
      <c r="G133" s="68" t="e">
        <f>IF(AND('PARTICIPANT NAME LIST'!$G133=7,'PARTICIPANT NAME LIST'!#REF!="C"),"ü","")</f>
        <v>#REF!</v>
      </c>
      <c r="H133" s="68" t="e">
        <f>IF(AND('PARTICIPANT NAME LIST'!$G133=8,'PARTICIPANT NAME LIST'!#REF!="C"),"ü","")</f>
        <v>#REF!</v>
      </c>
      <c r="I133" s="68" t="e">
        <f>IF(AND('PARTICIPANT NAME LIST'!$G133=9,'PARTICIPANT NAME LIST'!#REF!="C"),"ü","")</f>
        <v>#REF!</v>
      </c>
      <c r="J133" s="68" t="e">
        <f>IF(AND('PARTICIPANT NAME LIST'!$G133=10,'PARTICIPANT NAME LIST'!#REF!="C"),"ü","")</f>
        <v>#REF!</v>
      </c>
      <c r="K133" s="68" t="e">
        <f>IF(AND('PARTICIPANT NAME LIST'!$G133=11,'PARTICIPANT NAME LIST'!#REF!="C"),"ü","")</f>
        <v>#REF!</v>
      </c>
      <c r="L133" s="68" t="e">
        <f>IF(AND('PARTICIPANT NAME LIST'!$G133=12,'PARTICIPANT NAME LIST'!#REF!="C"),"ü","")</f>
        <v>#REF!</v>
      </c>
      <c r="M133" s="68" t="e">
        <f>IF(AND('PARTICIPANT NAME LIST'!$G133=7,'PARTICIPANT NAME LIST'!#REF!="E"),"ü","")</f>
        <v>#REF!</v>
      </c>
      <c r="N133" s="68" t="e">
        <f>IF(AND('PARTICIPANT NAME LIST'!$G133=8,'PARTICIPANT NAME LIST'!#REF!="E"),"ü","")</f>
        <v>#REF!</v>
      </c>
      <c r="O133" s="68" t="e">
        <f>IF(AND('PARTICIPANT NAME LIST'!$G133=9,'PARTICIPANT NAME LIST'!#REF!="E"),"ü","")</f>
        <v>#REF!</v>
      </c>
      <c r="P133" s="68" t="e">
        <f>IF(AND('PARTICIPANT NAME LIST'!$G133=10,'PARTICIPANT NAME LIST'!#REF!="E"),"ü","")</f>
        <v>#REF!</v>
      </c>
      <c r="Q133" s="68" t="e">
        <f>IF(AND('PARTICIPANT NAME LIST'!$G133=11,'PARTICIPANT NAME LIST'!#REF!="E"),"ü","")</f>
        <v>#REF!</v>
      </c>
      <c r="R133" s="68" t="e">
        <f>IF(AND('PARTICIPANT NAME LIST'!$G133=12,'PARTICIPANT NAME LIST'!#REF!="E"),"ü","")</f>
        <v>#REF!</v>
      </c>
      <c r="S133" s="68" t="e">
        <f>IF(AND('PARTICIPANT NAME LIST'!$G133=7,'PARTICIPANT NAME LIST'!#REF!="M"),"ü","")</f>
        <v>#REF!</v>
      </c>
      <c r="T133" s="68" t="e">
        <f>IF(AND('PARTICIPANT NAME LIST'!$G133=8,'PARTICIPANT NAME LIST'!#REF!="M"),"ü","")</f>
        <v>#REF!</v>
      </c>
      <c r="U133" s="68" t="e">
        <f>IF(AND('PARTICIPANT NAME LIST'!$G133=9,'PARTICIPANT NAME LIST'!#REF!="M"),"ü","")</f>
        <v>#REF!</v>
      </c>
      <c r="V133" s="68" t="e">
        <f>IF(AND('PARTICIPANT NAME LIST'!$G133=10,'PARTICIPANT NAME LIST'!#REF!="M"),"ü","")</f>
        <v>#REF!</v>
      </c>
      <c r="W133" s="68" t="e">
        <f>IF(AND('PARTICIPANT NAME LIST'!$G133=11,'PARTICIPANT NAME LIST'!#REF!="M"),"ü","")</f>
        <v>#REF!</v>
      </c>
      <c r="X133" s="68" t="e">
        <f>IF(AND('PARTICIPANT NAME LIST'!$G133=12,'PARTICIPANT NAME LIST'!#REF!="M"),"ü","")</f>
        <v>#REF!</v>
      </c>
      <c r="Y133" s="52"/>
      <c r="Z133" s="52"/>
      <c r="AA133" s="52"/>
    </row>
    <row r="134" spans="1:27" ht="20.25" customHeight="1">
      <c r="A134" s="63" t="str">
        <f>IF(OR(ISBLANK('PARTICIPANT NAME LIST'!$B134),'PARTICIPANT NAME LIST'!$G134=3,'PARTICIPANT NAME LIST'!$G134=4,'PARTICIPANT NAME LIST'!$G134=5,'PARTICIPANT NAME LIST'!$G134=6),"",COUNTA('PARTICIPANT NAME LIST'!$B$9:$B134)-COUNTIFS('PARTICIPANT NAME LIST'!$G$9:$G134,"&gt;=3",'PARTICIPANT NAME LIST'!$G$9:$G134,"&lt;=6"))</f>
        <v/>
      </c>
      <c r="B134" s="64" t="str">
        <f>IF(OR(ISBLANK('PARTICIPANT NAME LIST'!$B134),'PARTICIPANT NAME LIST'!$G134=3,'PARTICIPANT NAME LIST'!$G134=4,'PARTICIPANT NAME LIST'!$G134=5,'PARTICIPANT NAME LIST'!$G134=6),"",UPPER('PARTICIPANT NAME LIST'!$B134))</f>
        <v/>
      </c>
      <c r="C134" s="55"/>
      <c r="D134" s="65"/>
      <c r="E134" s="66" t="str">
        <f>IF(OR(ISBLANK('PARTICIPANT NAME LIST'!$B134),'PARTICIPANT NAME LIST'!$G134=3,'PARTICIPANT NAME LIST'!$G134=4,'PARTICIPANT NAME LIST'!$G134=5,'PARTICIPANT NAME LIST'!$G134=6),"",'PARTICIPANT NAME LIST'!$F134)</f>
        <v/>
      </c>
      <c r="F134" s="67" t="str">
        <f>IF(OR(ISBLANK('PARTICIPANT NAME LIST'!$B134),'PARTICIPANT NAME LIST'!$G134=3,'PARTICIPANT NAME LIST'!$G134=4,'PARTICIPANT NAME LIST'!$G134=5,'PARTICIPANT NAME LIST'!$G134=6),"",UPPER('PARTICIPANT NAME LIST'!$H134))</f>
        <v/>
      </c>
      <c r="G134" s="68" t="e">
        <f>IF(AND('PARTICIPANT NAME LIST'!$G134=7,'PARTICIPANT NAME LIST'!#REF!="C"),"ü","")</f>
        <v>#REF!</v>
      </c>
      <c r="H134" s="68" t="e">
        <f>IF(AND('PARTICIPANT NAME LIST'!$G134=8,'PARTICIPANT NAME LIST'!#REF!="C"),"ü","")</f>
        <v>#REF!</v>
      </c>
      <c r="I134" s="68" t="e">
        <f>IF(AND('PARTICIPANT NAME LIST'!$G134=9,'PARTICIPANT NAME LIST'!#REF!="C"),"ü","")</f>
        <v>#REF!</v>
      </c>
      <c r="J134" s="68" t="e">
        <f>IF(AND('PARTICIPANT NAME LIST'!$G134=10,'PARTICIPANT NAME LIST'!#REF!="C"),"ü","")</f>
        <v>#REF!</v>
      </c>
      <c r="K134" s="68" t="e">
        <f>IF(AND('PARTICIPANT NAME LIST'!$G134=11,'PARTICIPANT NAME LIST'!#REF!="C"),"ü","")</f>
        <v>#REF!</v>
      </c>
      <c r="L134" s="68" t="e">
        <f>IF(AND('PARTICIPANT NAME LIST'!$G134=12,'PARTICIPANT NAME LIST'!#REF!="C"),"ü","")</f>
        <v>#REF!</v>
      </c>
      <c r="M134" s="68" t="e">
        <f>IF(AND('PARTICIPANT NAME LIST'!$G134=7,'PARTICIPANT NAME LIST'!#REF!="E"),"ü","")</f>
        <v>#REF!</v>
      </c>
      <c r="N134" s="68" t="e">
        <f>IF(AND('PARTICIPANT NAME LIST'!$G134=8,'PARTICIPANT NAME LIST'!#REF!="E"),"ü","")</f>
        <v>#REF!</v>
      </c>
      <c r="O134" s="68" t="e">
        <f>IF(AND('PARTICIPANT NAME LIST'!$G134=9,'PARTICIPANT NAME LIST'!#REF!="E"),"ü","")</f>
        <v>#REF!</v>
      </c>
      <c r="P134" s="68" t="e">
        <f>IF(AND('PARTICIPANT NAME LIST'!$G134=10,'PARTICIPANT NAME LIST'!#REF!="E"),"ü","")</f>
        <v>#REF!</v>
      </c>
      <c r="Q134" s="68" t="e">
        <f>IF(AND('PARTICIPANT NAME LIST'!$G134=11,'PARTICIPANT NAME LIST'!#REF!="E"),"ü","")</f>
        <v>#REF!</v>
      </c>
      <c r="R134" s="68" t="e">
        <f>IF(AND('PARTICIPANT NAME LIST'!$G134=12,'PARTICIPANT NAME LIST'!#REF!="E"),"ü","")</f>
        <v>#REF!</v>
      </c>
      <c r="S134" s="68" t="e">
        <f>IF(AND('PARTICIPANT NAME LIST'!$G134=7,'PARTICIPANT NAME LIST'!#REF!="M"),"ü","")</f>
        <v>#REF!</v>
      </c>
      <c r="T134" s="68" t="e">
        <f>IF(AND('PARTICIPANT NAME LIST'!$G134=8,'PARTICIPANT NAME LIST'!#REF!="M"),"ü","")</f>
        <v>#REF!</v>
      </c>
      <c r="U134" s="68" t="e">
        <f>IF(AND('PARTICIPANT NAME LIST'!$G134=9,'PARTICIPANT NAME LIST'!#REF!="M"),"ü","")</f>
        <v>#REF!</v>
      </c>
      <c r="V134" s="68" t="e">
        <f>IF(AND('PARTICIPANT NAME LIST'!$G134=10,'PARTICIPANT NAME LIST'!#REF!="M"),"ü","")</f>
        <v>#REF!</v>
      </c>
      <c r="W134" s="68" t="e">
        <f>IF(AND('PARTICIPANT NAME LIST'!$G134=11,'PARTICIPANT NAME LIST'!#REF!="M"),"ü","")</f>
        <v>#REF!</v>
      </c>
      <c r="X134" s="68" t="e">
        <f>IF(AND('PARTICIPANT NAME LIST'!$G134=12,'PARTICIPANT NAME LIST'!#REF!="M"),"ü","")</f>
        <v>#REF!</v>
      </c>
      <c r="Y134" s="52"/>
      <c r="Z134" s="52"/>
      <c r="AA134" s="52"/>
    </row>
    <row r="135" spans="1:27" ht="20.25" customHeight="1">
      <c r="A135" s="63" t="str">
        <f>IF(OR(ISBLANK('PARTICIPANT NAME LIST'!$B135),'PARTICIPANT NAME LIST'!$G135=3,'PARTICIPANT NAME LIST'!$G135=4,'PARTICIPANT NAME LIST'!$G135=5,'PARTICIPANT NAME LIST'!$G135=6),"",COUNTA('PARTICIPANT NAME LIST'!$B$9:$B135)-COUNTIFS('PARTICIPANT NAME LIST'!$G$9:$G135,"&gt;=3",'PARTICIPANT NAME LIST'!$G$9:$G135,"&lt;=6"))</f>
        <v/>
      </c>
      <c r="B135" s="64" t="str">
        <f>IF(OR(ISBLANK('PARTICIPANT NAME LIST'!$B135),'PARTICIPANT NAME LIST'!$G135=3,'PARTICIPANT NAME LIST'!$G135=4,'PARTICIPANT NAME LIST'!$G135=5,'PARTICIPANT NAME LIST'!$G135=6),"",UPPER('PARTICIPANT NAME LIST'!$B135))</f>
        <v/>
      </c>
      <c r="C135" s="55"/>
      <c r="D135" s="65"/>
      <c r="E135" s="66" t="str">
        <f>IF(OR(ISBLANK('PARTICIPANT NAME LIST'!$B135),'PARTICIPANT NAME LIST'!$G135=3,'PARTICIPANT NAME LIST'!$G135=4,'PARTICIPANT NAME LIST'!$G135=5,'PARTICIPANT NAME LIST'!$G135=6),"",'PARTICIPANT NAME LIST'!$F135)</f>
        <v/>
      </c>
      <c r="F135" s="67" t="str">
        <f>IF(OR(ISBLANK('PARTICIPANT NAME LIST'!$B135),'PARTICIPANT NAME LIST'!$G135=3,'PARTICIPANT NAME LIST'!$G135=4,'PARTICIPANT NAME LIST'!$G135=5,'PARTICIPANT NAME LIST'!$G135=6),"",UPPER('PARTICIPANT NAME LIST'!$H135))</f>
        <v/>
      </c>
      <c r="G135" s="68" t="e">
        <f>IF(AND('PARTICIPANT NAME LIST'!$G135=7,'PARTICIPANT NAME LIST'!#REF!="C"),"ü","")</f>
        <v>#REF!</v>
      </c>
      <c r="H135" s="68" t="e">
        <f>IF(AND('PARTICIPANT NAME LIST'!$G135=8,'PARTICIPANT NAME LIST'!#REF!="C"),"ü","")</f>
        <v>#REF!</v>
      </c>
      <c r="I135" s="68" t="e">
        <f>IF(AND('PARTICIPANT NAME LIST'!$G135=9,'PARTICIPANT NAME LIST'!#REF!="C"),"ü","")</f>
        <v>#REF!</v>
      </c>
      <c r="J135" s="68" t="e">
        <f>IF(AND('PARTICIPANT NAME LIST'!$G135=10,'PARTICIPANT NAME LIST'!#REF!="C"),"ü","")</f>
        <v>#REF!</v>
      </c>
      <c r="K135" s="68" t="e">
        <f>IF(AND('PARTICIPANT NAME LIST'!$G135=11,'PARTICIPANT NAME LIST'!#REF!="C"),"ü","")</f>
        <v>#REF!</v>
      </c>
      <c r="L135" s="68" t="e">
        <f>IF(AND('PARTICIPANT NAME LIST'!$G135=12,'PARTICIPANT NAME LIST'!#REF!="C"),"ü","")</f>
        <v>#REF!</v>
      </c>
      <c r="M135" s="68" t="e">
        <f>IF(AND('PARTICIPANT NAME LIST'!$G135=7,'PARTICIPANT NAME LIST'!#REF!="E"),"ü","")</f>
        <v>#REF!</v>
      </c>
      <c r="N135" s="68" t="e">
        <f>IF(AND('PARTICIPANT NAME LIST'!$G135=8,'PARTICIPANT NAME LIST'!#REF!="E"),"ü","")</f>
        <v>#REF!</v>
      </c>
      <c r="O135" s="68" t="e">
        <f>IF(AND('PARTICIPANT NAME LIST'!$G135=9,'PARTICIPANT NAME LIST'!#REF!="E"),"ü","")</f>
        <v>#REF!</v>
      </c>
      <c r="P135" s="68" t="e">
        <f>IF(AND('PARTICIPANT NAME LIST'!$G135=10,'PARTICIPANT NAME LIST'!#REF!="E"),"ü","")</f>
        <v>#REF!</v>
      </c>
      <c r="Q135" s="68" t="e">
        <f>IF(AND('PARTICIPANT NAME LIST'!$G135=11,'PARTICIPANT NAME LIST'!#REF!="E"),"ü","")</f>
        <v>#REF!</v>
      </c>
      <c r="R135" s="68" t="e">
        <f>IF(AND('PARTICIPANT NAME LIST'!$G135=12,'PARTICIPANT NAME LIST'!#REF!="E"),"ü","")</f>
        <v>#REF!</v>
      </c>
      <c r="S135" s="68" t="e">
        <f>IF(AND('PARTICIPANT NAME LIST'!$G135=7,'PARTICIPANT NAME LIST'!#REF!="M"),"ü","")</f>
        <v>#REF!</v>
      </c>
      <c r="T135" s="68" t="e">
        <f>IF(AND('PARTICIPANT NAME LIST'!$G135=8,'PARTICIPANT NAME LIST'!#REF!="M"),"ü","")</f>
        <v>#REF!</v>
      </c>
      <c r="U135" s="68" t="e">
        <f>IF(AND('PARTICIPANT NAME LIST'!$G135=9,'PARTICIPANT NAME LIST'!#REF!="M"),"ü","")</f>
        <v>#REF!</v>
      </c>
      <c r="V135" s="68" t="e">
        <f>IF(AND('PARTICIPANT NAME LIST'!$G135=10,'PARTICIPANT NAME LIST'!#REF!="M"),"ü","")</f>
        <v>#REF!</v>
      </c>
      <c r="W135" s="68" t="e">
        <f>IF(AND('PARTICIPANT NAME LIST'!$G135=11,'PARTICIPANT NAME LIST'!#REF!="M"),"ü","")</f>
        <v>#REF!</v>
      </c>
      <c r="X135" s="68" t="e">
        <f>IF(AND('PARTICIPANT NAME LIST'!$G135=12,'PARTICIPANT NAME LIST'!#REF!="M"),"ü","")</f>
        <v>#REF!</v>
      </c>
      <c r="Y135" s="52"/>
      <c r="Z135" s="52"/>
      <c r="AA135" s="52"/>
    </row>
    <row r="136" spans="1:27" ht="20.25" customHeight="1">
      <c r="A136" s="63" t="str">
        <f>IF(OR(ISBLANK('PARTICIPANT NAME LIST'!$B136),'PARTICIPANT NAME LIST'!$G136=3,'PARTICIPANT NAME LIST'!$G136=4,'PARTICIPANT NAME LIST'!$G136=5,'PARTICIPANT NAME LIST'!$G136=6),"",COUNTA('PARTICIPANT NAME LIST'!$B$9:$B136)-COUNTIFS('PARTICIPANT NAME LIST'!$G$9:$G136,"&gt;=3",'PARTICIPANT NAME LIST'!$G$9:$G136,"&lt;=6"))</f>
        <v/>
      </c>
      <c r="B136" s="64" t="str">
        <f>IF(OR(ISBLANK('PARTICIPANT NAME LIST'!$B136),'PARTICIPANT NAME LIST'!$G136=3,'PARTICIPANT NAME LIST'!$G136=4,'PARTICIPANT NAME LIST'!$G136=5,'PARTICIPANT NAME LIST'!$G136=6),"",UPPER('PARTICIPANT NAME LIST'!$B136))</f>
        <v/>
      </c>
      <c r="C136" s="55"/>
      <c r="D136" s="65"/>
      <c r="E136" s="66" t="str">
        <f>IF(OR(ISBLANK('PARTICIPANT NAME LIST'!$B136),'PARTICIPANT NAME LIST'!$G136=3,'PARTICIPANT NAME LIST'!$G136=4,'PARTICIPANT NAME LIST'!$G136=5,'PARTICIPANT NAME LIST'!$G136=6),"",'PARTICIPANT NAME LIST'!$F136)</f>
        <v/>
      </c>
      <c r="F136" s="67" t="str">
        <f>IF(OR(ISBLANK('PARTICIPANT NAME LIST'!$B136),'PARTICIPANT NAME LIST'!$G136=3,'PARTICIPANT NAME LIST'!$G136=4,'PARTICIPANT NAME LIST'!$G136=5,'PARTICIPANT NAME LIST'!$G136=6),"",UPPER('PARTICIPANT NAME LIST'!$H136))</f>
        <v/>
      </c>
      <c r="G136" s="68" t="e">
        <f>IF(AND('PARTICIPANT NAME LIST'!$G136=7,'PARTICIPANT NAME LIST'!#REF!="C"),"ü","")</f>
        <v>#REF!</v>
      </c>
      <c r="H136" s="68" t="e">
        <f>IF(AND('PARTICIPANT NAME LIST'!$G136=8,'PARTICIPANT NAME LIST'!#REF!="C"),"ü","")</f>
        <v>#REF!</v>
      </c>
      <c r="I136" s="68" t="e">
        <f>IF(AND('PARTICIPANT NAME LIST'!$G136=9,'PARTICIPANT NAME LIST'!#REF!="C"),"ü","")</f>
        <v>#REF!</v>
      </c>
      <c r="J136" s="68" t="e">
        <f>IF(AND('PARTICIPANT NAME LIST'!$G136=10,'PARTICIPANT NAME LIST'!#REF!="C"),"ü","")</f>
        <v>#REF!</v>
      </c>
      <c r="K136" s="68" t="e">
        <f>IF(AND('PARTICIPANT NAME LIST'!$G136=11,'PARTICIPANT NAME LIST'!#REF!="C"),"ü","")</f>
        <v>#REF!</v>
      </c>
      <c r="L136" s="68" t="e">
        <f>IF(AND('PARTICIPANT NAME LIST'!$G136=12,'PARTICIPANT NAME LIST'!#REF!="C"),"ü","")</f>
        <v>#REF!</v>
      </c>
      <c r="M136" s="68" t="e">
        <f>IF(AND('PARTICIPANT NAME LIST'!$G136=7,'PARTICIPANT NAME LIST'!#REF!="E"),"ü","")</f>
        <v>#REF!</v>
      </c>
      <c r="N136" s="68" t="e">
        <f>IF(AND('PARTICIPANT NAME LIST'!$G136=8,'PARTICIPANT NAME LIST'!#REF!="E"),"ü","")</f>
        <v>#REF!</v>
      </c>
      <c r="O136" s="68" t="e">
        <f>IF(AND('PARTICIPANT NAME LIST'!$G136=9,'PARTICIPANT NAME LIST'!#REF!="E"),"ü","")</f>
        <v>#REF!</v>
      </c>
      <c r="P136" s="68" t="e">
        <f>IF(AND('PARTICIPANT NAME LIST'!$G136=10,'PARTICIPANT NAME LIST'!#REF!="E"),"ü","")</f>
        <v>#REF!</v>
      </c>
      <c r="Q136" s="68" t="e">
        <f>IF(AND('PARTICIPANT NAME LIST'!$G136=11,'PARTICIPANT NAME LIST'!#REF!="E"),"ü","")</f>
        <v>#REF!</v>
      </c>
      <c r="R136" s="68" t="e">
        <f>IF(AND('PARTICIPANT NAME LIST'!$G136=12,'PARTICIPANT NAME LIST'!#REF!="E"),"ü","")</f>
        <v>#REF!</v>
      </c>
      <c r="S136" s="68" t="e">
        <f>IF(AND('PARTICIPANT NAME LIST'!$G136=7,'PARTICIPANT NAME LIST'!#REF!="M"),"ü","")</f>
        <v>#REF!</v>
      </c>
      <c r="T136" s="68" t="e">
        <f>IF(AND('PARTICIPANT NAME LIST'!$G136=8,'PARTICIPANT NAME LIST'!#REF!="M"),"ü","")</f>
        <v>#REF!</v>
      </c>
      <c r="U136" s="68" t="e">
        <f>IF(AND('PARTICIPANT NAME LIST'!$G136=9,'PARTICIPANT NAME LIST'!#REF!="M"),"ü","")</f>
        <v>#REF!</v>
      </c>
      <c r="V136" s="68" t="e">
        <f>IF(AND('PARTICIPANT NAME LIST'!$G136=10,'PARTICIPANT NAME LIST'!#REF!="M"),"ü","")</f>
        <v>#REF!</v>
      </c>
      <c r="W136" s="68" t="e">
        <f>IF(AND('PARTICIPANT NAME LIST'!$G136=11,'PARTICIPANT NAME LIST'!#REF!="M"),"ü","")</f>
        <v>#REF!</v>
      </c>
      <c r="X136" s="68" t="e">
        <f>IF(AND('PARTICIPANT NAME LIST'!$G136=12,'PARTICIPANT NAME LIST'!#REF!="M"),"ü","")</f>
        <v>#REF!</v>
      </c>
      <c r="Y136" s="52"/>
      <c r="Z136" s="52"/>
      <c r="AA136" s="52"/>
    </row>
    <row r="137" spans="1:27" ht="20.25" customHeight="1">
      <c r="A137" s="63" t="str">
        <f>IF(OR(ISBLANK('PARTICIPANT NAME LIST'!$B137),'PARTICIPANT NAME LIST'!$G137=3,'PARTICIPANT NAME LIST'!$G137=4,'PARTICIPANT NAME LIST'!$G137=5,'PARTICIPANT NAME LIST'!$G137=6),"",COUNTA('PARTICIPANT NAME LIST'!$B$9:$B137)-COUNTIFS('PARTICIPANT NAME LIST'!$G$9:$G137,"&gt;=3",'PARTICIPANT NAME LIST'!$G$9:$G137,"&lt;=6"))</f>
        <v/>
      </c>
      <c r="B137" s="64" t="str">
        <f>IF(OR(ISBLANK('PARTICIPANT NAME LIST'!$B137),'PARTICIPANT NAME LIST'!$G137=3,'PARTICIPANT NAME LIST'!$G137=4,'PARTICIPANT NAME LIST'!$G137=5,'PARTICIPANT NAME LIST'!$G137=6),"",UPPER('PARTICIPANT NAME LIST'!$B137))</f>
        <v/>
      </c>
      <c r="C137" s="55"/>
      <c r="D137" s="65"/>
      <c r="E137" s="66" t="str">
        <f>IF(OR(ISBLANK('PARTICIPANT NAME LIST'!$B137),'PARTICIPANT NAME LIST'!$G137=3,'PARTICIPANT NAME LIST'!$G137=4,'PARTICIPANT NAME LIST'!$G137=5,'PARTICIPANT NAME LIST'!$G137=6),"",'PARTICIPANT NAME LIST'!$F137)</f>
        <v/>
      </c>
      <c r="F137" s="67" t="str">
        <f>IF(OR(ISBLANK('PARTICIPANT NAME LIST'!$B137),'PARTICIPANT NAME LIST'!$G137=3,'PARTICIPANT NAME LIST'!$G137=4,'PARTICIPANT NAME LIST'!$G137=5,'PARTICIPANT NAME LIST'!$G137=6),"",UPPER('PARTICIPANT NAME LIST'!$H137))</f>
        <v/>
      </c>
      <c r="G137" s="68" t="e">
        <f>IF(AND('PARTICIPANT NAME LIST'!$G137=7,'PARTICIPANT NAME LIST'!#REF!="C"),"ü","")</f>
        <v>#REF!</v>
      </c>
      <c r="H137" s="68" t="e">
        <f>IF(AND('PARTICIPANT NAME LIST'!$G137=8,'PARTICIPANT NAME LIST'!#REF!="C"),"ü","")</f>
        <v>#REF!</v>
      </c>
      <c r="I137" s="68" t="e">
        <f>IF(AND('PARTICIPANT NAME LIST'!$G137=9,'PARTICIPANT NAME LIST'!#REF!="C"),"ü","")</f>
        <v>#REF!</v>
      </c>
      <c r="J137" s="68" t="e">
        <f>IF(AND('PARTICIPANT NAME LIST'!$G137=10,'PARTICIPANT NAME LIST'!#REF!="C"),"ü","")</f>
        <v>#REF!</v>
      </c>
      <c r="K137" s="68" t="e">
        <f>IF(AND('PARTICIPANT NAME LIST'!$G137=11,'PARTICIPANT NAME LIST'!#REF!="C"),"ü","")</f>
        <v>#REF!</v>
      </c>
      <c r="L137" s="68" t="e">
        <f>IF(AND('PARTICIPANT NAME LIST'!$G137=12,'PARTICIPANT NAME LIST'!#REF!="C"),"ü","")</f>
        <v>#REF!</v>
      </c>
      <c r="M137" s="68" t="e">
        <f>IF(AND('PARTICIPANT NAME LIST'!$G137=7,'PARTICIPANT NAME LIST'!#REF!="E"),"ü","")</f>
        <v>#REF!</v>
      </c>
      <c r="N137" s="68" t="e">
        <f>IF(AND('PARTICIPANT NAME LIST'!$G137=8,'PARTICIPANT NAME LIST'!#REF!="E"),"ü","")</f>
        <v>#REF!</v>
      </c>
      <c r="O137" s="68" t="e">
        <f>IF(AND('PARTICIPANT NAME LIST'!$G137=9,'PARTICIPANT NAME LIST'!#REF!="E"),"ü","")</f>
        <v>#REF!</v>
      </c>
      <c r="P137" s="68" t="e">
        <f>IF(AND('PARTICIPANT NAME LIST'!$G137=10,'PARTICIPANT NAME LIST'!#REF!="E"),"ü","")</f>
        <v>#REF!</v>
      </c>
      <c r="Q137" s="68" t="e">
        <f>IF(AND('PARTICIPANT NAME LIST'!$G137=11,'PARTICIPANT NAME LIST'!#REF!="E"),"ü","")</f>
        <v>#REF!</v>
      </c>
      <c r="R137" s="68" t="e">
        <f>IF(AND('PARTICIPANT NAME LIST'!$G137=12,'PARTICIPANT NAME LIST'!#REF!="E"),"ü","")</f>
        <v>#REF!</v>
      </c>
      <c r="S137" s="68" t="e">
        <f>IF(AND('PARTICIPANT NAME LIST'!$G137=7,'PARTICIPANT NAME LIST'!#REF!="M"),"ü","")</f>
        <v>#REF!</v>
      </c>
      <c r="T137" s="68" t="e">
        <f>IF(AND('PARTICIPANT NAME LIST'!$G137=8,'PARTICIPANT NAME LIST'!#REF!="M"),"ü","")</f>
        <v>#REF!</v>
      </c>
      <c r="U137" s="68" t="e">
        <f>IF(AND('PARTICIPANT NAME LIST'!$G137=9,'PARTICIPANT NAME LIST'!#REF!="M"),"ü","")</f>
        <v>#REF!</v>
      </c>
      <c r="V137" s="68" t="e">
        <f>IF(AND('PARTICIPANT NAME LIST'!$G137=10,'PARTICIPANT NAME LIST'!#REF!="M"),"ü","")</f>
        <v>#REF!</v>
      </c>
      <c r="W137" s="68" t="e">
        <f>IF(AND('PARTICIPANT NAME LIST'!$G137=11,'PARTICIPANT NAME LIST'!#REF!="M"),"ü","")</f>
        <v>#REF!</v>
      </c>
      <c r="X137" s="68" t="e">
        <f>IF(AND('PARTICIPANT NAME LIST'!$G137=12,'PARTICIPANT NAME LIST'!#REF!="M"),"ü","")</f>
        <v>#REF!</v>
      </c>
      <c r="Y137" s="52"/>
      <c r="Z137" s="52"/>
      <c r="AA137" s="52"/>
    </row>
    <row r="138" spans="1:27" ht="20.25" customHeight="1">
      <c r="A138" s="63" t="str">
        <f>IF(OR(ISBLANK('PARTICIPANT NAME LIST'!$B138),'PARTICIPANT NAME LIST'!$G138=3,'PARTICIPANT NAME LIST'!$G138=4,'PARTICIPANT NAME LIST'!$G138=5,'PARTICIPANT NAME LIST'!$G138=6),"",COUNTA('PARTICIPANT NAME LIST'!$B$9:$B138)-COUNTIFS('PARTICIPANT NAME LIST'!$G$9:$G138,"&gt;=3",'PARTICIPANT NAME LIST'!$G$9:$G138,"&lt;=6"))</f>
        <v/>
      </c>
      <c r="B138" s="64" t="str">
        <f>IF(OR(ISBLANK('PARTICIPANT NAME LIST'!$B138),'PARTICIPANT NAME LIST'!$G138=3,'PARTICIPANT NAME LIST'!$G138=4,'PARTICIPANT NAME LIST'!$G138=5,'PARTICIPANT NAME LIST'!$G138=6),"",UPPER('PARTICIPANT NAME LIST'!$B138))</f>
        <v/>
      </c>
      <c r="C138" s="55"/>
      <c r="D138" s="65"/>
      <c r="E138" s="66" t="str">
        <f>IF(OR(ISBLANK('PARTICIPANT NAME LIST'!$B138),'PARTICIPANT NAME LIST'!$G138=3,'PARTICIPANT NAME LIST'!$G138=4,'PARTICIPANT NAME LIST'!$G138=5,'PARTICIPANT NAME LIST'!$G138=6),"",'PARTICIPANT NAME LIST'!$F138)</f>
        <v/>
      </c>
      <c r="F138" s="67" t="str">
        <f>IF(OR(ISBLANK('PARTICIPANT NAME LIST'!$B138),'PARTICIPANT NAME LIST'!$G138=3,'PARTICIPANT NAME LIST'!$G138=4,'PARTICIPANT NAME LIST'!$G138=5,'PARTICIPANT NAME LIST'!$G138=6),"",UPPER('PARTICIPANT NAME LIST'!$H138))</f>
        <v/>
      </c>
      <c r="G138" s="68" t="e">
        <f>IF(AND('PARTICIPANT NAME LIST'!$G138=7,'PARTICIPANT NAME LIST'!#REF!="C"),"ü","")</f>
        <v>#REF!</v>
      </c>
      <c r="H138" s="68" t="e">
        <f>IF(AND('PARTICIPANT NAME LIST'!$G138=8,'PARTICIPANT NAME LIST'!#REF!="C"),"ü","")</f>
        <v>#REF!</v>
      </c>
      <c r="I138" s="68" t="e">
        <f>IF(AND('PARTICIPANT NAME LIST'!$G138=9,'PARTICIPANT NAME LIST'!#REF!="C"),"ü","")</f>
        <v>#REF!</v>
      </c>
      <c r="J138" s="68" t="e">
        <f>IF(AND('PARTICIPANT NAME LIST'!$G138=10,'PARTICIPANT NAME LIST'!#REF!="C"),"ü","")</f>
        <v>#REF!</v>
      </c>
      <c r="K138" s="68" t="e">
        <f>IF(AND('PARTICIPANT NAME LIST'!$G138=11,'PARTICIPANT NAME LIST'!#REF!="C"),"ü","")</f>
        <v>#REF!</v>
      </c>
      <c r="L138" s="68" t="e">
        <f>IF(AND('PARTICIPANT NAME LIST'!$G138=12,'PARTICIPANT NAME LIST'!#REF!="C"),"ü","")</f>
        <v>#REF!</v>
      </c>
      <c r="M138" s="68" t="e">
        <f>IF(AND('PARTICIPANT NAME LIST'!$G138=7,'PARTICIPANT NAME LIST'!#REF!="E"),"ü","")</f>
        <v>#REF!</v>
      </c>
      <c r="N138" s="68" t="e">
        <f>IF(AND('PARTICIPANT NAME LIST'!$G138=8,'PARTICIPANT NAME LIST'!#REF!="E"),"ü","")</f>
        <v>#REF!</v>
      </c>
      <c r="O138" s="68" t="e">
        <f>IF(AND('PARTICIPANT NAME LIST'!$G138=9,'PARTICIPANT NAME LIST'!#REF!="E"),"ü","")</f>
        <v>#REF!</v>
      </c>
      <c r="P138" s="68" t="e">
        <f>IF(AND('PARTICIPANT NAME LIST'!$G138=10,'PARTICIPANT NAME LIST'!#REF!="E"),"ü","")</f>
        <v>#REF!</v>
      </c>
      <c r="Q138" s="68" t="e">
        <f>IF(AND('PARTICIPANT NAME LIST'!$G138=11,'PARTICIPANT NAME LIST'!#REF!="E"),"ü","")</f>
        <v>#REF!</v>
      </c>
      <c r="R138" s="68" t="e">
        <f>IF(AND('PARTICIPANT NAME LIST'!$G138=12,'PARTICIPANT NAME LIST'!#REF!="E"),"ü","")</f>
        <v>#REF!</v>
      </c>
      <c r="S138" s="68" t="e">
        <f>IF(AND('PARTICIPANT NAME LIST'!$G138=7,'PARTICIPANT NAME LIST'!#REF!="M"),"ü","")</f>
        <v>#REF!</v>
      </c>
      <c r="T138" s="68" t="e">
        <f>IF(AND('PARTICIPANT NAME LIST'!$G138=8,'PARTICIPANT NAME LIST'!#REF!="M"),"ü","")</f>
        <v>#REF!</v>
      </c>
      <c r="U138" s="68" t="e">
        <f>IF(AND('PARTICIPANT NAME LIST'!$G138=9,'PARTICIPANT NAME LIST'!#REF!="M"),"ü","")</f>
        <v>#REF!</v>
      </c>
      <c r="V138" s="68" t="e">
        <f>IF(AND('PARTICIPANT NAME LIST'!$G138=10,'PARTICIPANT NAME LIST'!#REF!="M"),"ü","")</f>
        <v>#REF!</v>
      </c>
      <c r="W138" s="68" t="e">
        <f>IF(AND('PARTICIPANT NAME LIST'!$G138=11,'PARTICIPANT NAME LIST'!#REF!="M"),"ü","")</f>
        <v>#REF!</v>
      </c>
      <c r="X138" s="68" t="e">
        <f>IF(AND('PARTICIPANT NAME LIST'!$G138=12,'PARTICIPANT NAME LIST'!#REF!="M"),"ü","")</f>
        <v>#REF!</v>
      </c>
      <c r="Y138" s="52"/>
      <c r="Z138" s="52"/>
      <c r="AA138" s="52"/>
    </row>
    <row r="139" spans="1:27" ht="20.25" customHeight="1">
      <c r="A139" s="63" t="str">
        <f>IF(OR(ISBLANK('PARTICIPANT NAME LIST'!$B139),'PARTICIPANT NAME LIST'!$G139=3,'PARTICIPANT NAME LIST'!$G139=4,'PARTICIPANT NAME LIST'!$G139=5,'PARTICIPANT NAME LIST'!$G139=6),"",COUNTA('PARTICIPANT NAME LIST'!$B$9:$B139)-COUNTIFS('PARTICIPANT NAME LIST'!$G$9:$G139,"&gt;=3",'PARTICIPANT NAME LIST'!$G$9:$G139,"&lt;=6"))</f>
        <v/>
      </c>
      <c r="B139" s="64" t="str">
        <f>IF(OR(ISBLANK('PARTICIPANT NAME LIST'!$B139),'PARTICIPANT NAME LIST'!$G139=3,'PARTICIPANT NAME LIST'!$G139=4,'PARTICIPANT NAME LIST'!$G139=5,'PARTICIPANT NAME LIST'!$G139=6),"",UPPER('PARTICIPANT NAME LIST'!$B139))</f>
        <v/>
      </c>
      <c r="C139" s="55"/>
      <c r="D139" s="65"/>
      <c r="E139" s="66" t="str">
        <f>IF(OR(ISBLANK('PARTICIPANT NAME LIST'!$B139),'PARTICIPANT NAME LIST'!$G139=3,'PARTICIPANT NAME LIST'!$G139=4,'PARTICIPANT NAME LIST'!$G139=5,'PARTICIPANT NAME LIST'!$G139=6),"",'PARTICIPANT NAME LIST'!$F139)</f>
        <v/>
      </c>
      <c r="F139" s="67" t="str">
        <f>IF(OR(ISBLANK('PARTICIPANT NAME LIST'!$B139),'PARTICIPANT NAME LIST'!$G139=3,'PARTICIPANT NAME LIST'!$G139=4,'PARTICIPANT NAME LIST'!$G139=5,'PARTICIPANT NAME LIST'!$G139=6),"",UPPER('PARTICIPANT NAME LIST'!$H139))</f>
        <v/>
      </c>
      <c r="G139" s="68" t="e">
        <f>IF(AND('PARTICIPANT NAME LIST'!$G139=7,'PARTICIPANT NAME LIST'!#REF!="C"),"ü","")</f>
        <v>#REF!</v>
      </c>
      <c r="H139" s="68" t="e">
        <f>IF(AND('PARTICIPANT NAME LIST'!$G139=8,'PARTICIPANT NAME LIST'!#REF!="C"),"ü","")</f>
        <v>#REF!</v>
      </c>
      <c r="I139" s="68" t="e">
        <f>IF(AND('PARTICIPANT NAME LIST'!$G139=9,'PARTICIPANT NAME LIST'!#REF!="C"),"ü","")</f>
        <v>#REF!</v>
      </c>
      <c r="J139" s="68" t="e">
        <f>IF(AND('PARTICIPANT NAME LIST'!$G139=10,'PARTICIPANT NAME LIST'!#REF!="C"),"ü","")</f>
        <v>#REF!</v>
      </c>
      <c r="K139" s="68" t="e">
        <f>IF(AND('PARTICIPANT NAME LIST'!$G139=11,'PARTICIPANT NAME LIST'!#REF!="C"),"ü","")</f>
        <v>#REF!</v>
      </c>
      <c r="L139" s="68" t="e">
        <f>IF(AND('PARTICIPANT NAME LIST'!$G139=12,'PARTICIPANT NAME LIST'!#REF!="C"),"ü","")</f>
        <v>#REF!</v>
      </c>
      <c r="M139" s="68" t="e">
        <f>IF(AND('PARTICIPANT NAME LIST'!$G139=7,'PARTICIPANT NAME LIST'!#REF!="E"),"ü","")</f>
        <v>#REF!</v>
      </c>
      <c r="N139" s="68" t="e">
        <f>IF(AND('PARTICIPANT NAME LIST'!$G139=8,'PARTICIPANT NAME LIST'!#REF!="E"),"ü","")</f>
        <v>#REF!</v>
      </c>
      <c r="O139" s="68" t="e">
        <f>IF(AND('PARTICIPANT NAME LIST'!$G139=9,'PARTICIPANT NAME LIST'!#REF!="E"),"ü","")</f>
        <v>#REF!</v>
      </c>
      <c r="P139" s="68" t="e">
        <f>IF(AND('PARTICIPANT NAME LIST'!$G139=10,'PARTICIPANT NAME LIST'!#REF!="E"),"ü","")</f>
        <v>#REF!</v>
      </c>
      <c r="Q139" s="68" t="e">
        <f>IF(AND('PARTICIPANT NAME LIST'!$G139=11,'PARTICIPANT NAME LIST'!#REF!="E"),"ü","")</f>
        <v>#REF!</v>
      </c>
      <c r="R139" s="68" t="e">
        <f>IF(AND('PARTICIPANT NAME LIST'!$G139=12,'PARTICIPANT NAME LIST'!#REF!="E"),"ü","")</f>
        <v>#REF!</v>
      </c>
      <c r="S139" s="68" t="e">
        <f>IF(AND('PARTICIPANT NAME LIST'!$G139=7,'PARTICIPANT NAME LIST'!#REF!="M"),"ü","")</f>
        <v>#REF!</v>
      </c>
      <c r="T139" s="68" t="e">
        <f>IF(AND('PARTICIPANT NAME LIST'!$G139=8,'PARTICIPANT NAME LIST'!#REF!="M"),"ü","")</f>
        <v>#REF!</v>
      </c>
      <c r="U139" s="68" t="e">
        <f>IF(AND('PARTICIPANT NAME LIST'!$G139=9,'PARTICIPANT NAME LIST'!#REF!="M"),"ü","")</f>
        <v>#REF!</v>
      </c>
      <c r="V139" s="68" t="e">
        <f>IF(AND('PARTICIPANT NAME LIST'!$G139=10,'PARTICIPANT NAME LIST'!#REF!="M"),"ü","")</f>
        <v>#REF!</v>
      </c>
      <c r="W139" s="68" t="e">
        <f>IF(AND('PARTICIPANT NAME LIST'!$G139=11,'PARTICIPANT NAME LIST'!#REF!="M"),"ü","")</f>
        <v>#REF!</v>
      </c>
      <c r="X139" s="68" t="e">
        <f>IF(AND('PARTICIPANT NAME LIST'!$G139=12,'PARTICIPANT NAME LIST'!#REF!="M"),"ü","")</f>
        <v>#REF!</v>
      </c>
      <c r="Y139" s="52"/>
      <c r="Z139" s="52"/>
      <c r="AA139" s="52"/>
    </row>
    <row r="140" spans="1:27" ht="20.25" customHeight="1">
      <c r="A140" s="63" t="str">
        <f>IF(OR(ISBLANK('PARTICIPANT NAME LIST'!$B140),'PARTICIPANT NAME LIST'!$G140=3,'PARTICIPANT NAME LIST'!$G140=4,'PARTICIPANT NAME LIST'!$G140=5,'PARTICIPANT NAME LIST'!$G140=6),"",COUNTA('PARTICIPANT NAME LIST'!$B$9:$B140)-COUNTIFS('PARTICIPANT NAME LIST'!$G$9:$G140,"&gt;=3",'PARTICIPANT NAME LIST'!$G$9:$G140,"&lt;=6"))</f>
        <v/>
      </c>
      <c r="B140" s="64" t="str">
        <f>IF(OR(ISBLANK('PARTICIPANT NAME LIST'!$B140),'PARTICIPANT NAME LIST'!$G140=3,'PARTICIPANT NAME LIST'!$G140=4,'PARTICIPANT NAME LIST'!$G140=5,'PARTICIPANT NAME LIST'!$G140=6),"",UPPER('PARTICIPANT NAME LIST'!$B140))</f>
        <v/>
      </c>
      <c r="C140" s="55"/>
      <c r="D140" s="65"/>
      <c r="E140" s="66" t="str">
        <f>IF(OR(ISBLANK('PARTICIPANT NAME LIST'!$B140),'PARTICIPANT NAME LIST'!$G140=3,'PARTICIPANT NAME LIST'!$G140=4,'PARTICIPANT NAME LIST'!$G140=5,'PARTICIPANT NAME LIST'!$G140=6),"",'PARTICIPANT NAME LIST'!$F140)</f>
        <v/>
      </c>
      <c r="F140" s="67" t="str">
        <f>IF(OR(ISBLANK('PARTICIPANT NAME LIST'!$B140),'PARTICIPANT NAME LIST'!$G140=3,'PARTICIPANT NAME LIST'!$G140=4,'PARTICIPANT NAME LIST'!$G140=5,'PARTICIPANT NAME LIST'!$G140=6),"",UPPER('PARTICIPANT NAME LIST'!$H140))</f>
        <v/>
      </c>
      <c r="G140" s="68" t="e">
        <f>IF(AND('PARTICIPANT NAME LIST'!$G140=7,'PARTICIPANT NAME LIST'!#REF!="C"),"ü","")</f>
        <v>#REF!</v>
      </c>
      <c r="H140" s="68" t="e">
        <f>IF(AND('PARTICIPANT NAME LIST'!$G140=8,'PARTICIPANT NAME LIST'!#REF!="C"),"ü","")</f>
        <v>#REF!</v>
      </c>
      <c r="I140" s="68" t="e">
        <f>IF(AND('PARTICIPANT NAME LIST'!$G140=9,'PARTICIPANT NAME LIST'!#REF!="C"),"ü","")</f>
        <v>#REF!</v>
      </c>
      <c r="J140" s="68" t="e">
        <f>IF(AND('PARTICIPANT NAME LIST'!$G140=10,'PARTICIPANT NAME LIST'!#REF!="C"),"ü","")</f>
        <v>#REF!</v>
      </c>
      <c r="K140" s="68" t="e">
        <f>IF(AND('PARTICIPANT NAME LIST'!$G140=11,'PARTICIPANT NAME LIST'!#REF!="C"),"ü","")</f>
        <v>#REF!</v>
      </c>
      <c r="L140" s="68" t="e">
        <f>IF(AND('PARTICIPANT NAME LIST'!$G140=12,'PARTICIPANT NAME LIST'!#REF!="C"),"ü","")</f>
        <v>#REF!</v>
      </c>
      <c r="M140" s="68" t="e">
        <f>IF(AND('PARTICIPANT NAME LIST'!$G140=7,'PARTICIPANT NAME LIST'!#REF!="E"),"ü","")</f>
        <v>#REF!</v>
      </c>
      <c r="N140" s="68" t="e">
        <f>IF(AND('PARTICIPANT NAME LIST'!$G140=8,'PARTICIPANT NAME LIST'!#REF!="E"),"ü","")</f>
        <v>#REF!</v>
      </c>
      <c r="O140" s="68" t="e">
        <f>IF(AND('PARTICIPANT NAME LIST'!$G140=9,'PARTICIPANT NAME LIST'!#REF!="E"),"ü","")</f>
        <v>#REF!</v>
      </c>
      <c r="P140" s="68" t="e">
        <f>IF(AND('PARTICIPANT NAME LIST'!$G140=10,'PARTICIPANT NAME LIST'!#REF!="E"),"ü","")</f>
        <v>#REF!</v>
      </c>
      <c r="Q140" s="68" t="e">
        <f>IF(AND('PARTICIPANT NAME LIST'!$G140=11,'PARTICIPANT NAME LIST'!#REF!="E"),"ü","")</f>
        <v>#REF!</v>
      </c>
      <c r="R140" s="68" t="e">
        <f>IF(AND('PARTICIPANT NAME LIST'!$G140=12,'PARTICIPANT NAME LIST'!#REF!="E"),"ü","")</f>
        <v>#REF!</v>
      </c>
      <c r="S140" s="68" t="e">
        <f>IF(AND('PARTICIPANT NAME LIST'!$G140=7,'PARTICIPANT NAME LIST'!#REF!="M"),"ü","")</f>
        <v>#REF!</v>
      </c>
      <c r="T140" s="68" t="e">
        <f>IF(AND('PARTICIPANT NAME LIST'!$G140=8,'PARTICIPANT NAME LIST'!#REF!="M"),"ü","")</f>
        <v>#REF!</v>
      </c>
      <c r="U140" s="68" t="e">
        <f>IF(AND('PARTICIPANT NAME LIST'!$G140=9,'PARTICIPANT NAME LIST'!#REF!="M"),"ü","")</f>
        <v>#REF!</v>
      </c>
      <c r="V140" s="68" t="e">
        <f>IF(AND('PARTICIPANT NAME LIST'!$G140=10,'PARTICIPANT NAME LIST'!#REF!="M"),"ü","")</f>
        <v>#REF!</v>
      </c>
      <c r="W140" s="68" t="e">
        <f>IF(AND('PARTICIPANT NAME LIST'!$G140=11,'PARTICIPANT NAME LIST'!#REF!="M"),"ü","")</f>
        <v>#REF!</v>
      </c>
      <c r="X140" s="68" t="e">
        <f>IF(AND('PARTICIPANT NAME LIST'!$G140=12,'PARTICIPANT NAME LIST'!#REF!="M"),"ü","")</f>
        <v>#REF!</v>
      </c>
      <c r="Y140" s="52"/>
      <c r="Z140" s="52"/>
      <c r="AA140" s="52"/>
    </row>
    <row r="141" spans="1:27" ht="20.25" customHeight="1">
      <c r="A141" s="63" t="str">
        <f>IF(OR(ISBLANK('PARTICIPANT NAME LIST'!$B141),'PARTICIPANT NAME LIST'!$G141=3,'PARTICIPANT NAME LIST'!$G141=4,'PARTICIPANT NAME LIST'!$G141=5,'PARTICIPANT NAME LIST'!$G141=6),"",COUNTA('PARTICIPANT NAME LIST'!$B$9:$B141)-COUNTIFS('PARTICIPANT NAME LIST'!$G$9:$G141,"&gt;=3",'PARTICIPANT NAME LIST'!$G$9:$G141,"&lt;=6"))</f>
        <v/>
      </c>
      <c r="B141" s="64" t="str">
        <f>IF(OR(ISBLANK('PARTICIPANT NAME LIST'!$B141),'PARTICIPANT NAME LIST'!$G141=3,'PARTICIPANT NAME LIST'!$G141=4,'PARTICIPANT NAME LIST'!$G141=5,'PARTICIPANT NAME LIST'!$G141=6),"",UPPER('PARTICIPANT NAME LIST'!$B141))</f>
        <v/>
      </c>
      <c r="C141" s="55"/>
      <c r="D141" s="65"/>
      <c r="E141" s="66" t="str">
        <f>IF(OR(ISBLANK('PARTICIPANT NAME LIST'!$B141),'PARTICIPANT NAME LIST'!$G141=3,'PARTICIPANT NAME LIST'!$G141=4,'PARTICIPANT NAME LIST'!$G141=5,'PARTICIPANT NAME LIST'!$G141=6),"",'PARTICIPANT NAME LIST'!$F141)</f>
        <v/>
      </c>
      <c r="F141" s="67" t="str">
        <f>IF(OR(ISBLANK('PARTICIPANT NAME LIST'!$B141),'PARTICIPANT NAME LIST'!$G141=3,'PARTICIPANT NAME LIST'!$G141=4,'PARTICIPANT NAME LIST'!$G141=5,'PARTICIPANT NAME LIST'!$G141=6),"",UPPER('PARTICIPANT NAME LIST'!$H141))</f>
        <v/>
      </c>
      <c r="G141" s="68" t="e">
        <f>IF(AND('PARTICIPANT NAME LIST'!$G141=7,'PARTICIPANT NAME LIST'!#REF!="C"),"ü","")</f>
        <v>#REF!</v>
      </c>
      <c r="H141" s="68" t="e">
        <f>IF(AND('PARTICIPANT NAME LIST'!$G141=8,'PARTICIPANT NAME LIST'!#REF!="C"),"ü","")</f>
        <v>#REF!</v>
      </c>
      <c r="I141" s="68" t="e">
        <f>IF(AND('PARTICIPANT NAME LIST'!$G141=9,'PARTICIPANT NAME LIST'!#REF!="C"),"ü","")</f>
        <v>#REF!</v>
      </c>
      <c r="J141" s="68" t="e">
        <f>IF(AND('PARTICIPANT NAME LIST'!$G141=10,'PARTICIPANT NAME LIST'!#REF!="C"),"ü","")</f>
        <v>#REF!</v>
      </c>
      <c r="K141" s="68" t="e">
        <f>IF(AND('PARTICIPANT NAME LIST'!$G141=11,'PARTICIPANT NAME LIST'!#REF!="C"),"ü","")</f>
        <v>#REF!</v>
      </c>
      <c r="L141" s="68" t="e">
        <f>IF(AND('PARTICIPANT NAME LIST'!$G141=12,'PARTICIPANT NAME LIST'!#REF!="C"),"ü","")</f>
        <v>#REF!</v>
      </c>
      <c r="M141" s="68" t="e">
        <f>IF(AND('PARTICIPANT NAME LIST'!$G141=7,'PARTICIPANT NAME LIST'!#REF!="E"),"ü","")</f>
        <v>#REF!</v>
      </c>
      <c r="N141" s="68" t="e">
        <f>IF(AND('PARTICIPANT NAME LIST'!$G141=8,'PARTICIPANT NAME LIST'!#REF!="E"),"ü","")</f>
        <v>#REF!</v>
      </c>
      <c r="O141" s="68" t="e">
        <f>IF(AND('PARTICIPANT NAME LIST'!$G141=9,'PARTICIPANT NAME LIST'!#REF!="E"),"ü","")</f>
        <v>#REF!</v>
      </c>
      <c r="P141" s="68" t="e">
        <f>IF(AND('PARTICIPANT NAME LIST'!$G141=10,'PARTICIPANT NAME LIST'!#REF!="E"),"ü","")</f>
        <v>#REF!</v>
      </c>
      <c r="Q141" s="68" t="e">
        <f>IF(AND('PARTICIPANT NAME LIST'!$G141=11,'PARTICIPANT NAME LIST'!#REF!="E"),"ü","")</f>
        <v>#REF!</v>
      </c>
      <c r="R141" s="68" t="e">
        <f>IF(AND('PARTICIPANT NAME LIST'!$G141=12,'PARTICIPANT NAME LIST'!#REF!="E"),"ü","")</f>
        <v>#REF!</v>
      </c>
      <c r="S141" s="68" t="e">
        <f>IF(AND('PARTICIPANT NAME LIST'!$G141=7,'PARTICIPANT NAME LIST'!#REF!="M"),"ü","")</f>
        <v>#REF!</v>
      </c>
      <c r="T141" s="68" t="e">
        <f>IF(AND('PARTICIPANT NAME LIST'!$G141=8,'PARTICIPANT NAME LIST'!#REF!="M"),"ü","")</f>
        <v>#REF!</v>
      </c>
      <c r="U141" s="68" t="e">
        <f>IF(AND('PARTICIPANT NAME LIST'!$G141=9,'PARTICIPANT NAME LIST'!#REF!="M"),"ü","")</f>
        <v>#REF!</v>
      </c>
      <c r="V141" s="68" t="e">
        <f>IF(AND('PARTICIPANT NAME LIST'!$G141=10,'PARTICIPANT NAME LIST'!#REF!="M"),"ü","")</f>
        <v>#REF!</v>
      </c>
      <c r="W141" s="68" t="e">
        <f>IF(AND('PARTICIPANT NAME LIST'!$G141=11,'PARTICIPANT NAME LIST'!#REF!="M"),"ü","")</f>
        <v>#REF!</v>
      </c>
      <c r="X141" s="68" t="e">
        <f>IF(AND('PARTICIPANT NAME LIST'!$G141=12,'PARTICIPANT NAME LIST'!#REF!="M"),"ü","")</f>
        <v>#REF!</v>
      </c>
      <c r="Y141" s="52"/>
      <c r="Z141" s="52"/>
      <c r="AA141" s="52"/>
    </row>
    <row r="142" spans="1:27" ht="20.25" customHeight="1">
      <c r="A142" s="63" t="str">
        <f>IF(OR(ISBLANK('PARTICIPANT NAME LIST'!$B142),'PARTICIPANT NAME LIST'!$G142=3,'PARTICIPANT NAME LIST'!$G142=4,'PARTICIPANT NAME LIST'!$G142=5,'PARTICIPANT NAME LIST'!$G142=6),"",COUNTA('PARTICIPANT NAME LIST'!$B$9:$B142)-COUNTIFS('PARTICIPANT NAME LIST'!$G$9:$G142,"&gt;=3",'PARTICIPANT NAME LIST'!$G$9:$G142,"&lt;=6"))</f>
        <v/>
      </c>
      <c r="B142" s="64" t="str">
        <f>IF(OR(ISBLANK('PARTICIPANT NAME LIST'!$B142),'PARTICIPANT NAME LIST'!$G142=3,'PARTICIPANT NAME LIST'!$G142=4,'PARTICIPANT NAME LIST'!$G142=5,'PARTICIPANT NAME LIST'!$G142=6),"",UPPER('PARTICIPANT NAME LIST'!$B142))</f>
        <v/>
      </c>
      <c r="C142" s="55"/>
      <c r="D142" s="65"/>
      <c r="E142" s="66" t="str">
        <f>IF(OR(ISBLANK('PARTICIPANT NAME LIST'!$B142),'PARTICIPANT NAME LIST'!$G142=3,'PARTICIPANT NAME LIST'!$G142=4,'PARTICIPANT NAME LIST'!$G142=5,'PARTICIPANT NAME LIST'!$G142=6),"",'PARTICIPANT NAME LIST'!$F142)</f>
        <v/>
      </c>
      <c r="F142" s="67" t="str">
        <f>IF(OR(ISBLANK('PARTICIPANT NAME LIST'!$B142),'PARTICIPANT NAME LIST'!$G142=3,'PARTICIPANT NAME LIST'!$G142=4,'PARTICIPANT NAME LIST'!$G142=5,'PARTICIPANT NAME LIST'!$G142=6),"",UPPER('PARTICIPANT NAME LIST'!$H142))</f>
        <v/>
      </c>
      <c r="G142" s="68" t="e">
        <f>IF(AND('PARTICIPANT NAME LIST'!$G142=7,'PARTICIPANT NAME LIST'!#REF!="C"),"ü","")</f>
        <v>#REF!</v>
      </c>
      <c r="H142" s="68" t="e">
        <f>IF(AND('PARTICIPANT NAME LIST'!$G142=8,'PARTICIPANT NAME LIST'!#REF!="C"),"ü","")</f>
        <v>#REF!</v>
      </c>
      <c r="I142" s="68" t="e">
        <f>IF(AND('PARTICIPANT NAME LIST'!$G142=9,'PARTICIPANT NAME LIST'!#REF!="C"),"ü","")</f>
        <v>#REF!</v>
      </c>
      <c r="J142" s="68" t="e">
        <f>IF(AND('PARTICIPANT NAME LIST'!$G142=10,'PARTICIPANT NAME LIST'!#REF!="C"),"ü","")</f>
        <v>#REF!</v>
      </c>
      <c r="K142" s="68" t="e">
        <f>IF(AND('PARTICIPANT NAME LIST'!$G142=11,'PARTICIPANT NAME LIST'!#REF!="C"),"ü","")</f>
        <v>#REF!</v>
      </c>
      <c r="L142" s="68" t="e">
        <f>IF(AND('PARTICIPANT NAME LIST'!$G142=12,'PARTICIPANT NAME LIST'!#REF!="C"),"ü","")</f>
        <v>#REF!</v>
      </c>
      <c r="M142" s="68" t="e">
        <f>IF(AND('PARTICIPANT NAME LIST'!$G142=7,'PARTICIPANT NAME LIST'!#REF!="E"),"ü","")</f>
        <v>#REF!</v>
      </c>
      <c r="N142" s="68" t="e">
        <f>IF(AND('PARTICIPANT NAME LIST'!$G142=8,'PARTICIPANT NAME LIST'!#REF!="E"),"ü","")</f>
        <v>#REF!</v>
      </c>
      <c r="O142" s="68" t="e">
        <f>IF(AND('PARTICIPANT NAME LIST'!$G142=9,'PARTICIPANT NAME LIST'!#REF!="E"),"ü","")</f>
        <v>#REF!</v>
      </c>
      <c r="P142" s="68" t="e">
        <f>IF(AND('PARTICIPANT NAME LIST'!$G142=10,'PARTICIPANT NAME LIST'!#REF!="E"),"ü","")</f>
        <v>#REF!</v>
      </c>
      <c r="Q142" s="68" t="e">
        <f>IF(AND('PARTICIPANT NAME LIST'!$G142=11,'PARTICIPANT NAME LIST'!#REF!="E"),"ü","")</f>
        <v>#REF!</v>
      </c>
      <c r="R142" s="68" t="e">
        <f>IF(AND('PARTICIPANT NAME LIST'!$G142=12,'PARTICIPANT NAME LIST'!#REF!="E"),"ü","")</f>
        <v>#REF!</v>
      </c>
      <c r="S142" s="68" t="e">
        <f>IF(AND('PARTICIPANT NAME LIST'!$G142=7,'PARTICIPANT NAME LIST'!#REF!="M"),"ü","")</f>
        <v>#REF!</v>
      </c>
      <c r="T142" s="68" t="e">
        <f>IF(AND('PARTICIPANT NAME LIST'!$G142=8,'PARTICIPANT NAME LIST'!#REF!="M"),"ü","")</f>
        <v>#REF!</v>
      </c>
      <c r="U142" s="68" t="e">
        <f>IF(AND('PARTICIPANT NAME LIST'!$G142=9,'PARTICIPANT NAME LIST'!#REF!="M"),"ü","")</f>
        <v>#REF!</v>
      </c>
      <c r="V142" s="68" t="e">
        <f>IF(AND('PARTICIPANT NAME LIST'!$G142=10,'PARTICIPANT NAME LIST'!#REF!="M"),"ü","")</f>
        <v>#REF!</v>
      </c>
      <c r="W142" s="68" t="e">
        <f>IF(AND('PARTICIPANT NAME LIST'!$G142=11,'PARTICIPANT NAME LIST'!#REF!="M"),"ü","")</f>
        <v>#REF!</v>
      </c>
      <c r="X142" s="68" t="e">
        <f>IF(AND('PARTICIPANT NAME LIST'!$G142=12,'PARTICIPANT NAME LIST'!#REF!="M"),"ü","")</f>
        <v>#REF!</v>
      </c>
      <c r="Y142" s="52"/>
      <c r="Z142" s="52"/>
      <c r="AA142" s="52"/>
    </row>
    <row r="143" spans="1:27" ht="20.25" customHeight="1">
      <c r="A143" s="63" t="str">
        <f>IF(OR(ISBLANK('PARTICIPANT NAME LIST'!$B143),'PARTICIPANT NAME LIST'!$G143=3,'PARTICIPANT NAME LIST'!$G143=4,'PARTICIPANT NAME LIST'!$G143=5,'PARTICIPANT NAME LIST'!$G143=6),"",COUNTA('PARTICIPANT NAME LIST'!$B$9:$B143)-COUNTIFS('PARTICIPANT NAME LIST'!$G$9:$G143,"&gt;=3",'PARTICIPANT NAME LIST'!$G$9:$G143,"&lt;=6"))</f>
        <v/>
      </c>
      <c r="B143" s="64" t="str">
        <f>IF(OR(ISBLANK('PARTICIPANT NAME LIST'!$B143),'PARTICIPANT NAME LIST'!$G143=3,'PARTICIPANT NAME LIST'!$G143=4,'PARTICIPANT NAME LIST'!$G143=5,'PARTICIPANT NAME LIST'!$G143=6),"",UPPER('PARTICIPANT NAME LIST'!$B143))</f>
        <v/>
      </c>
      <c r="C143" s="55"/>
      <c r="D143" s="65"/>
      <c r="E143" s="66" t="str">
        <f>IF(OR(ISBLANK('PARTICIPANT NAME LIST'!$B143),'PARTICIPANT NAME LIST'!$G143=3,'PARTICIPANT NAME LIST'!$G143=4,'PARTICIPANT NAME LIST'!$G143=5,'PARTICIPANT NAME LIST'!$G143=6),"",'PARTICIPANT NAME LIST'!$F143)</f>
        <v/>
      </c>
      <c r="F143" s="67" t="str">
        <f>IF(OR(ISBLANK('PARTICIPANT NAME LIST'!$B143),'PARTICIPANT NAME LIST'!$G143=3,'PARTICIPANT NAME LIST'!$G143=4,'PARTICIPANT NAME LIST'!$G143=5,'PARTICIPANT NAME LIST'!$G143=6),"",UPPER('PARTICIPANT NAME LIST'!$H143))</f>
        <v/>
      </c>
      <c r="G143" s="68" t="e">
        <f>IF(AND('PARTICIPANT NAME LIST'!$G143=7,'PARTICIPANT NAME LIST'!#REF!="C"),"ü","")</f>
        <v>#REF!</v>
      </c>
      <c r="H143" s="68" t="e">
        <f>IF(AND('PARTICIPANT NAME LIST'!$G143=8,'PARTICIPANT NAME LIST'!#REF!="C"),"ü","")</f>
        <v>#REF!</v>
      </c>
      <c r="I143" s="68" t="e">
        <f>IF(AND('PARTICIPANT NAME LIST'!$G143=9,'PARTICIPANT NAME LIST'!#REF!="C"),"ü","")</f>
        <v>#REF!</v>
      </c>
      <c r="J143" s="68" t="e">
        <f>IF(AND('PARTICIPANT NAME LIST'!$G143=10,'PARTICIPANT NAME LIST'!#REF!="C"),"ü","")</f>
        <v>#REF!</v>
      </c>
      <c r="K143" s="68" t="e">
        <f>IF(AND('PARTICIPANT NAME LIST'!$G143=11,'PARTICIPANT NAME LIST'!#REF!="C"),"ü","")</f>
        <v>#REF!</v>
      </c>
      <c r="L143" s="68" t="e">
        <f>IF(AND('PARTICIPANT NAME LIST'!$G143=12,'PARTICIPANT NAME LIST'!#REF!="C"),"ü","")</f>
        <v>#REF!</v>
      </c>
      <c r="M143" s="68" t="e">
        <f>IF(AND('PARTICIPANT NAME LIST'!$G143=7,'PARTICIPANT NAME LIST'!#REF!="E"),"ü","")</f>
        <v>#REF!</v>
      </c>
      <c r="N143" s="68" t="e">
        <f>IF(AND('PARTICIPANT NAME LIST'!$G143=8,'PARTICIPANT NAME LIST'!#REF!="E"),"ü","")</f>
        <v>#REF!</v>
      </c>
      <c r="O143" s="68" t="e">
        <f>IF(AND('PARTICIPANT NAME LIST'!$G143=9,'PARTICIPANT NAME LIST'!#REF!="E"),"ü","")</f>
        <v>#REF!</v>
      </c>
      <c r="P143" s="68" t="e">
        <f>IF(AND('PARTICIPANT NAME LIST'!$G143=10,'PARTICIPANT NAME LIST'!#REF!="E"),"ü","")</f>
        <v>#REF!</v>
      </c>
      <c r="Q143" s="68" t="e">
        <f>IF(AND('PARTICIPANT NAME LIST'!$G143=11,'PARTICIPANT NAME LIST'!#REF!="E"),"ü","")</f>
        <v>#REF!</v>
      </c>
      <c r="R143" s="68" t="e">
        <f>IF(AND('PARTICIPANT NAME LIST'!$G143=12,'PARTICIPANT NAME LIST'!#REF!="E"),"ü","")</f>
        <v>#REF!</v>
      </c>
      <c r="S143" s="68" t="e">
        <f>IF(AND('PARTICIPANT NAME LIST'!$G143=7,'PARTICIPANT NAME LIST'!#REF!="M"),"ü","")</f>
        <v>#REF!</v>
      </c>
      <c r="T143" s="68" t="e">
        <f>IF(AND('PARTICIPANT NAME LIST'!$G143=8,'PARTICIPANT NAME LIST'!#REF!="M"),"ü","")</f>
        <v>#REF!</v>
      </c>
      <c r="U143" s="68" t="e">
        <f>IF(AND('PARTICIPANT NAME LIST'!$G143=9,'PARTICIPANT NAME LIST'!#REF!="M"),"ü","")</f>
        <v>#REF!</v>
      </c>
      <c r="V143" s="68" t="e">
        <f>IF(AND('PARTICIPANT NAME LIST'!$G143=10,'PARTICIPANT NAME LIST'!#REF!="M"),"ü","")</f>
        <v>#REF!</v>
      </c>
      <c r="W143" s="68" t="e">
        <f>IF(AND('PARTICIPANT NAME LIST'!$G143=11,'PARTICIPANT NAME LIST'!#REF!="M"),"ü","")</f>
        <v>#REF!</v>
      </c>
      <c r="X143" s="68" t="e">
        <f>IF(AND('PARTICIPANT NAME LIST'!$G143=12,'PARTICIPANT NAME LIST'!#REF!="M"),"ü","")</f>
        <v>#REF!</v>
      </c>
      <c r="Y143" s="52"/>
      <c r="Z143" s="52"/>
      <c r="AA143" s="52"/>
    </row>
    <row r="144" spans="1:27" ht="20.25" customHeight="1">
      <c r="A144" s="63" t="str">
        <f>IF(OR(ISBLANK('PARTICIPANT NAME LIST'!$B144),'PARTICIPANT NAME LIST'!$G144=3,'PARTICIPANT NAME LIST'!$G144=4,'PARTICIPANT NAME LIST'!$G144=5,'PARTICIPANT NAME LIST'!$G144=6),"",COUNTA('PARTICIPANT NAME LIST'!$B$9:$B144)-COUNTIFS('PARTICIPANT NAME LIST'!$G$9:$G144,"&gt;=3",'PARTICIPANT NAME LIST'!$G$9:$G144,"&lt;=6"))</f>
        <v/>
      </c>
      <c r="B144" s="64" t="str">
        <f>IF(OR(ISBLANK('PARTICIPANT NAME LIST'!$B144),'PARTICIPANT NAME LIST'!$G144=3,'PARTICIPANT NAME LIST'!$G144=4,'PARTICIPANT NAME LIST'!$G144=5,'PARTICIPANT NAME LIST'!$G144=6),"",UPPER('PARTICIPANT NAME LIST'!$B144))</f>
        <v/>
      </c>
      <c r="C144" s="55"/>
      <c r="D144" s="65"/>
      <c r="E144" s="66" t="str">
        <f>IF(OR(ISBLANK('PARTICIPANT NAME LIST'!$B144),'PARTICIPANT NAME LIST'!$G144=3,'PARTICIPANT NAME LIST'!$G144=4,'PARTICIPANT NAME LIST'!$G144=5,'PARTICIPANT NAME LIST'!$G144=6),"",'PARTICIPANT NAME LIST'!$F144)</f>
        <v/>
      </c>
      <c r="F144" s="67" t="str">
        <f>IF(OR(ISBLANK('PARTICIPANT NAME LIST'!$B144),'PARTICIPANT NAME LIST'!$G144=3,'PARTICIPANT NAME LIST'!$G144=4,'PARTICIPANT NAME LIST'!$G144=5,'PARTICIPANT NAME LIST'!$G144=6),"",UPPER('PARTICIPANT NAME LIST'!$H144))</f>
        <v/>
      </c>
      <c r="G144" s="68" t="e">
        <f>IF(AND('PARTICIPANT NAME LIST'!$G144=7,'PARTICIPANT NAME LIST'!#REF!="C"),"ü","")</f>
        <v>#REF!</v>
      </c>
      <c r="H144" s="68" t="e">
        <f>IF(AND('PARTICIPANT NAME LIST'!$G144=8,'PARTICIPANT NAME LIST'!#REF!="C"),"ü","")</f>
        <v>#REF!</v>
      </c>
      <c r="I144" s="68" t="e">
        <f>IF(AND('PARTICIPANT NAME LIST'!$G144=9,'PARTICIPANT NAME LIST'!#REF!="C"),"ü","")</f>
        <v>#REF!</v>
      </c>
      <c r="J144" s="68" t="e">
        <f>IF(AND('PARTICIPANT NAME LIST'!$G144=10,'PARTICIPANT NAME LIST'!#REF!="C"),"ü","")</f>
        <v>#REF!</v>
      </c>
      <c r="K144" s="68" t="e">
        <f>IF(AND('PARTICIPANT NAME LIST'!$G144=11,'PARTICIPANT NAME LIST'!#REF!="C"),"ü","")</f>
        <v>#REF!</v>
      </c>
      <c r="L144" s="68" t="e">
        <f>IF(AND('PARTICIPANT NAME LIST'!$G144=12,'PARTICIPANT NAME LIST'!#REF!="C"),"ü","")</f>
        <v>#REF!</v>
      </c>
      <c r="M144" s="68" t="e">
        <f>IF(AND('PARTICIPANT NAME LIST'!$G144=7,'PARTICIPANT NAME LIST'!#REF!="E"),"ü","")</f>
        <v>#REF!</v>
      </c>
      <c r="N144" s="68" t="e">
        <f>IF(AND('PARTICIPANT NAME LIST'!$G144=8,'PARTICIPANT NAME LIST'!#REF!="E"),"ü","")</f>
        <v>#REF!</v>
      </c>
      <c r="O144" s="68" t="e">
        <f>IF(AND('PARTICIPANT NAME LIST'!$G144=9,'PARTICIPANT NAME LIST'!#REF!="E"),"ü","")</f>
        <v>#REF!</v>
      </c>
      <c r="P144" s="68" t="e">
        <f>IF(AND('PARTICIPANT NAME LIST'!$G144=10,'PARTICIPANT NAME LIST'!#REF!="E"),"ü","")</f>
        <v>#REF!</v>
      </c>
      <c r="Q144" s="68" t="e">
        <f>IF(AND('PARTICIPANT NAME LIST'!$G144=11,'PARTICIPANT NAME LIST'!#REF!="E"),"ü","")</f>
        <v>#REF!</v>
      </c>
      <c r="R144" s="68" t="e">
        <f>IF(AND('PARTICIPANT NAME LIST'!$G144=12,'PARTICIPANT NAME LIST'!#REF!="E"),"ü","")</f>
        <v>#REF!</v>
      </c>
      <c r="S144" s="68" t="e">
        <f>IF(AND('PARTICIPANT NAME LIST'!$G144=7,'PARTICIPANT NAME LIST'!#REF!="M"),"ü","")</f>
        <v>#REF!</v>
      </c>
      <c r="T144" s="68" t="e">
        <f>IF(AND('PARTICIPANT NAME LIST'!$G144=8,'PARTICIPANT NAME LIST'!#REF!="M"),"ü","")</f>
        <v>#REF!</v>
      </c>
      <c r="U144" s="68" t="e">
        <f>IF(AND('PARTICIPANT NAME LIST'!$G144=9,'PARTICIPANT NAME LIST'!#REF!="M"),"ü","")</f>
        <v>#REF!</v>
      </c>
      <c r="V144" s="68" t="e">
        <f>IF(AND('PARTICIPANT NAME LIST'!$G144=10,'PARTICIPANT NAME LIST'!#REF!="M"),"ü","")</f>
        <v>#REF!</v>
      </c>
      <c r="W144" s="68" t="e">
        <f>IF(AND('PARTICIPANT NAME LIST'!$G144=11,'PARTICIPANT NAME LIST'!#REF!="M"),"ü","")</f>
        <v>#REF!</v>
      </c>
      <c r="X144" s="68" t="e">
        <f>IF(AND('PARTICIPANT NAME LIST'!$G144=12,'PARTICIPANT NAME LIST'!#REF!="M"),"ü","")</f>
        <v>#REF!</v>
      </c>
      <c r="Y144" s="52"/>
      <c r="Z144" s="52"/>
      <c r="AA144" s="52"/>
    </row>
    <row r="145" spans="1:27" ht="20.25" customHeight="1">
      <c r="A145" s="63" t="str">
        <f>IF(OR(ISBLANK('PARTICIPANT NAME LIST'!$B145),'PARTICIPANT NAME LIST'!$G145=3,'PARTICIPANT NAME LIST'!$G145=4,'PARTICIPANT NAME LIST'!$G145=5,'PARTICIPANT NAME LIST'!$G145=6),"",COUNTA('PARTICIPANT NAME LIST'!$B$9:$B145)-COUNTIFS('PARTICIPANT NAME LIST'!$G$9:$G145,"&gt;=3",'PARTICIPANT NAME LIST'!$G$9:$G145,"&lt;=6"))</f>
        <v/>
      </c>
      <c r="B145" s="64" t="str">
        <f>IF(OR(ISBLANK('PARTICIPANT NAME LIST'!$B145),'PARTICIPANT NAME LIST'!$G145=3,'PARTICIPANT NAME LIST'!$G145=4,'PARTICIPANT NAME LIST'!$G145=5,'PARTICIPANT NAME LIST'!$G145=6),"",UPPER('PARTICIPANT NAME LIST'!$B145))</f>
        <v/>
      </c>
      <c r="C145" s="55"/>
      <c r="D145" s="65"/>
      <c r="E145" s="66" t="str">
        <f>IF(OR(ISBLANK('PARTICIPANT NAME LIST'!$B145),'PARTICIPANT NAME LIST'!$G145=3,'PARTICIPANT NAME LIST'!$G145=4,'PARTICIPANT NAME LIST'!$G145=5,'PARTICIPANT NAME LIST'!$G145=6),"",'PARTICIPANT NAME LIST'!$F145)</f>
        <v/>
      </c>
      <c r="F145" s="67" t="str">
        <f>IF(OR(ISBLANK('PARTICIPANT NAME LIST'!$B145),'PARTICIPANT NAME LIST'!$G145=3,'PARTICIPANT NAME LIST'!$G145=4,'PARTICIPANT NAME LIST'!$G145=5,'PARTICIPANT NAME LIST'!$G145=6),"",UPPER('PARTICIPANT NAME LIST'!$H145))</f>
        <v/>
      </c>
      <c r="G145" s="68" t="e">
        <f>IF(AND('PARTICIPANT NAME LIST'!$G145=7,'PARTICIPANT NAME LIST'!#REF!="C"),"ü","")</f>
        <v>#REF!</v>
      </c>
      <c r="H145" s="68" t="e">
        <f>IF(AND('PARTICIPANT NAME LIST'!$G145=8,'PARTICIPANT NAME LIST'!#REF!="C"),"ü","")</f>
        <v>#REF!</v>
      </c>
      <c r="I145" s="68" t="e">
        <f>IF(AND('PARTICIPANT NAME LIST'!$G145=9,'PARTICIPANT NAME LIST'!#REF!="C"),"ü","")</f>
        <v>#REF!</v>
      </c>
      <c r="J145" s="68" t="e">
        <f>IF(AND('PARTICIPANT NAME LIST'!$G145=10,'PARTICIPANT NAME LIST'!#REF!="C"),"ü","")</f>
        <v>#REF!</v>
      </c>
      <c r="K145" s="68" t="e">
        <f>IF(AND('PARTICIPANT NAME LIST'!$G145=11,'PARTICIPANT NAME LIST'!#REF!="C"),"ü","")</f>
        <v>#REF!</v>
      </c>
      <c r="L145" s="68" t="e">
        <f>IF(AND('PARTICIPANT NAME LIST'!$G145=12,'PARTICIPANT NAME LIST'!#REF!="C"),"ü","")</f>
        <v>#REF!</v>
      </c>
      <c r="M145" s="68" t="e">
        <f>IF(AND('PARTICIPANT NAME LIST'!$G145=7,'PARTICIPANT NAME LIST'!#REF!="E"),"ü","")</f>
        <v>#REF!</v>
      </c>
      <c r="N145" s="68" t="e">
        <f>IF(AND('PARTICIPANT NAME LIST'!$G145=8,'PARTICIPANT NAME LIST'!#REF!="E"),"ü","")</f>
        <v>#REF!</v>
      </c>
      <c r="O145" s="68" t="e">
        <f>IF(AND('PARTICIPANT NAME LIST'!$G145=9,'PARTICIPANT NAME LIST'!#REF!="E"),"ü","")</f>
        <v>#REF!</v>
      </c>
      <c r="P145" s="68" t="e">
        <f>IF(AND('PARTICIPANT NAME LIST'!$G145=10,'PARTICIPANT NAME LIST'!#REF!="E"),"ü","")</f>
        <v>#REF!</v>
      </c>
      <c r="Q145" s="68" t="e">
        <f>IF(AND('PARTICIPANT NAME LIST'!$G145=11,'PARTICIPANT NAME LIST'!#REF!="E"),"ü","")</f>
        <v>#REF!</v>
      </c>
      <c r="R145" s="68" t="e">
        <f>IF(AND('PARTICIPANT NAME LIST'!$G145=12,'PARTICIPANT NAME LIST'!#REF!="E"),"ü","")</f>
        <v>#REF!</v>
      </c>
      <c r="S145" s="68" t="e">
        <f>IF(AND('PARTICIPANT NAME LIST'!$G145=7,'PARTICIPANT NAME LIST'!#REF!="M"),"ü","")</f>
        <v>#REF!</v>
      </c>
      <c r="T145" s="68" t="e">
        <f>IF(AND('PARTICIPANT NAME LIST'!$G145=8,'PARTICIPANT NAME LIST'!#REF!="M"),"ü","")</f>
        <v>#REF!</v>
      </c>
      <c r="U145" s="68" t="e">
        <f>IF(AND('PARTICIPANT NAME LIST'!$G145=9,'PARTICIPANT NAME LIST'!#REF!="M"),"ü","")</f>
        <v>#REF!</v>
      </c>
      <c r="V145" s="68" t="e">
        <f>IF(AND('PARTICIPANT NAME LIST'!$G145=10,'PARTICIPANT NAME LIST'!#REF!="M"),"ü","")</f>
        <v>#REF!</v>
      </c>
      <c r="W145" s="68" t="e">
        <f>IF(AND('PARTICIPANT NAME LIST'!$G145=11,'PARTICIPANT NAME LIST'!#REF!="M"),"ü","")</f>
        <v>#REF!</v>
      </c>
      <c r="X145" s="68" t="e">
        <f>IF(AND('PARTICIPANT NAME LIST'!$G145=12,'PARTICIPANT NAME LIST'!#REF!="M"),"ü","")</f>
        <v>#REF!</v>
      </c>
      <c r="Y145" s="52"/>
      <c r="Z145" s="52"/>
      <c r="AA145" s="52"/>
    </row>
    <row r="146" spans="1:27" ht="20.25" customHeight="1">
      <c r="A146" s="63" t="str">
        <f>IF(OR(ISBLANK('PARTICIPANT NAME LIST'!$B146),'PARTICIPANT NAME LIST'!$G146=3,'PARTICIPANT NAME LIST'!$G146=4,'PARTICIPANT NAME LIST'!$G146=5,'PARTICIPANT NAME LIST'!$G146=6),"",COUNTA('PARTICIPANT NAME LIST'!$B$9:$B146)-COUNTIFS('PARTICIPANT NAME LIST'!$G$9:$G146,"&gt;=3",'PARTICIPANT NAME LIST'!$G$9:$G146,"&lt;=6"))</f>
        <v/>
      </c>
      <c r="B146" s="64" t="str">
        <f>IF(OR(ISBLANK('PARTICIPANT NAME LIST'!$B146),'PARTICIPANT NAME LIST'!$G146=3,'PARTICIPANT NAME LIST'!$G146=4,'PARTICIPANT NAME LIST'!$G146=5,'PARTICIPANT NAME LIST'!$G146=6),"",UPPER('PARTICIPANT NAME LIST'!$B146))</f>
        <v/>
      </c>
      <c r="C146" s="55"/>
      <c r="D146" s="65"/>
      <c r="E146" s="66" t="str">
        <f>IF(OR(ISBLANK('PARTICIPANT NAME LIST'!$B146),'PARTICIPANT NAME LIST'!$G146=3,'PARTICIPANT NAME LIST'!$G146=4,'PARTICIPANT NAME LIST'!$G146=5,'PARTICIPANT NAME LIST'!$G146=6),"",'PARTICIPANT NAME LIST'!$F146)</f>
        <v/>
      </c>
      <c r="F146" s="67" t="str">
        <f>IF(OR(ISBLANK('PARTICIPANT NAME LIST'!$B146),'PARTICIPANT NAME LIST'!$G146=3,'PARTICIPANT NAME LIST'!$G146=4,'PARTICIPANT NAME LIST'!$G146=5,'PARTICIPANT NAME LIST'!$G146=6),"",UPPER('PARTICIPANT NAME LIST'!$H146))</f>
        <v/>
      </c>
      <c r="G146" s="68" t="e">
        <f>IF(AND('PARTICIPANT NAME LIST'!$G146=7,'PARTICIPANT NAME LIST'!#REF!="C"),"ü","")</f>
        <v>#REF!</v>
      </c>
      <c r="H146" s="68" t="e">
        <f>IF(AND('PARTICIPANT NAME LIST'!$G146=8,'PARTICIPANT NAME LIST'!#REF!="C"),"ü","")</f>
        <v>#REF!</v>
      </c>
      <c r="I146" s="68" t="e">
        <f>IF(AND('PARTICIPANT NAME LIST'!$G146=9,'PARTICIPANT NAME LIST'!#REF!="C"),"ü","")</f>
        <v>#REF!</v>
      </c>
      <c r="J146" s="68" t="e">
        <f>IF(AND('PARTICIPANT NAME LIST'!$G146=10,'PARTICIPANT NAME LIST'!#REF!="C"),"ü","")</f>
        <v>#REF!</v>
      </c>
      <c r="K146" s="68" t="e">
        <f>IF(AND('PARTICIPANT NAME LIST'!$G146=11,'PARTICIPANT NAME LIST'!#REF!="C"),"ü","")</f>
        <v>#REF!</v>
      </c>
      <c r="L146" s="68" t="e">
        <f>IF(AND('PARTICIPANT NAME LIST'!$G146=12,'PARTICIPANT NAME LIST'!#REF!="C"),"ü","")</f>
        <v>#REF!</v>
      </c>
      <c r="M146" s="68" t="e">
        <f>IF(AND('PARTICIPANT NAME LIST'!$G146=7,'PARTICIPANT NAME LIST'!#REF!="E"),"ü","")</f>
        <v>#REF!</v>
      </c>
      <c r="N146" s="68" t="e">
        <f>IF(AND('PARTICIPANT NAME LIST'!$G146=8,'PARTICIPANT NAME LIST'!#REF!="E"),"ü","")</f>
        <v>#REF!</v>
      </c>
      <c r="O146" s="68" t="e">
        <f>IF(AND('PARTICIPANT NAME LIST'!$G146=9,'PARTICIPANT NAME LIST'!#REF!="E"),"ü","")</f>
        <v>#REF!</v>
      </c>
      <c r="P146" s="68" t="e">
        <f>IF(AND('PARTICIPANT NAME LIST'!$G146=10,'PARTICIPANT NAME LIST'!#REF!="E"),"ü","")</f>
        <v>#REF!</v>
      </c>
      <c r="Q146" s="68" t="e">
        <f>IF(AND('PARTICIPANT NAME LIST'!$G146=11,'PARTICIPANT NAME LIST'!#REF!="E"),"ü","")</f>
        <v>#REF!</v>
      </c>
      <c r="R146" s="68" t="e">
        <f>IF(AND('PARTICIPANT NAME LIST'!$G146=12,'PARTICIPANT NAME LIST'!#REF!="E"),"ü","")</f>
        <v>#REF!</v>
      </c>
      <c r="S146" s="68" t="e">
        <f>IF(AND('PARTICIPANT NAME LIST'!$G146=7,'PARTICIPANT NAME LIST'!#REF!="M"),"ü","")</f>
        <v>#REF!</v>
      </c>
      <c r="T146" s="68" t="e">
        <f>IF(AND('PARTICIPANT NAME LIST'!$G146=8,'PARTICIPANT NAME LIST'!#REF!="M"),"ü","")</f>
        <v>#REF!</v>
      </c>
      <c r="U146" s="68" t="e">
        <f>IF(AND('PARTICIPANT NAME LIST'!$G146=9,'PARTICIPANT NAME LIST'!#REF!="M"),"ü","")</f>
        <v>#REF!</v>
      </c>
      <c r="V146" s="68" t="e">
        <f>IF(AND('PARTICIPANT NAME LIST'!$G146=10,'PARTICIPANT NAME LIST'!#REF!="M"),"ü","")</f>
        <v>#REF!</v>
      </c>
      <c r="W146" s="68" t="e">
        <f>IF(AND('PARTICIPANT NAME LIST'!$G146=11,'PARTICIPANT NAME LIST'!#REF!="M"),"ü","")</f>
        <v>#REF!</v>
      </c>
      <c r="X146" s="68" t="e">
        <f>IF(AND('PARTICIPANT NAME LIST'!$G146=12,'PARTICIPANT NAME LIST'!#REF!="M"),"ü","")</f>
        <v>#REF!</v>
      </c>
      <c r="Y146" s="52"/>
      <c r="Z146" s="52"/>
      <c r="AA146" s="52"/>
    </row>
    <row r="147" spans="1:27" ht="20.25" customHeight="1">
      <c r="A147" s="63" t="str">
        <f>IF(OR(ISBLANK('PARTICIPANT NAME LIST'!$B147),'PARTICIPANT NAME LIST'!$G147=3,'PARTICIPANT NAME LIST'!$G147=4,'PARTICIPANT NAME LIST'!$G147=5,'PARTICIPANT NAME LIST'!$G147=6),"",COUNTA('PARTICIPANT NAME LIST'!$B$9:$B147)-COUNTIFS('PARTICIPANT NAME LIST'!$G$9:$G147,"&gt;=3",'PARTICIPANT NAME LIST'!$G$9:$G147,"&lt;=6"))</f>
        <v/>
      </c>
      <c r="B147" s="64" t="str">
        <f>IF(OR(ISBLANK('PARTICIPANT NAME LIST'!$B147),'PARTICIPANT NAME LIST'!$G147=3,'PARTICIPANT NAME LIST'!$G147=4,'PARTICIPANT NAME LIST'!$G147=5,'PARTICIPANT NAME LIST'!$G147=6),"",UPPER('PARTICIPANT NAME LIST'!$B147))</f>
        <v/>
      </c>
      <c r="C147" s="55"/>
      <c r="D147" s="65"/>
      <c r="E147" s="66" t="str">
        <f>IF(OR(ISBLANK('PARTICIPANT NAME LIST'!$B147),'PARTICIPANT NAME LIST'!$G147=3,'PARTICIPANT NAME LIST'!$G147=4,'PARTICIPANT NAME LIST'!$G147=5,'PARTICIPANT NAME LIST'!$G147=6),"",'PARTICIPANT NAME LIST'!$F147)</f>
        <v/>
      </c>
      <c r="F147" s="67" t="str">
        <f>IF(OR(ISBLANK('PARTICIPANT NAME LIST'!$B147),'PARTICIPANT NAME LIST'!$G147=3,'PARTICIPANT NAME LIST'!$G147=4,'PARTICIPANT NAME LIST'!$G147=5,'PARTICIPANT NAME LIST'!$G147=6),"",UPPER('PARTICIPANT NAME LIST'!$H147))</f>
        <v/>
      </c>
      <c r="G147" s="68" t="e">
        <f>IF(AND('PARTICIPANT NAME LIST'!$G147=7,'PARTICIPANT NAME LIST'!#REF!="C"),"ü","")</f>
        <v>#REF!</v>
      </c>
      <c r="H147" s="68" t="e">
        <f>IF(AND('PARTICIPANT NAME LIST'!$G147=8,'PARTICIPANT NAME LIST'!#REF!="C"),"ü","")</f>
        <v>#REF!</v>
      </c>
      <c r="I147" s="68" t="e">
        <f>IF(AND('PARTICIPANT NAME LIST'!$G147=9,'PARTICIPANT NAME LIST'!#REF!="C"),"ü","")</f>
        <v>#REF!</v>
      </c>
      <c r="J147" s="68" t="e">
        <f>IF(AND('PARTICIPANT NAME LIST'!$G147=10,'PARTICIPANT NAME LIST'!#REF!="C"),"ü","")</f>
        <v>#REF!</v>
      </c>
      <c r="K147" s="68" t="e">
        <f>IF(AND('PARTICIPANT NAME LIST'!$G147=11,'PARTICIPANT NAME LIST'!#REF!="C"),"ü","")</f>
        <v>#REF!</v>
      </c>
      <c r="L147" s="68" t="e">
        <f>IF(AND('PARTICIPANT NAME LIST'!$G147=12,'PARTICIPANT NAME LIST'!#REF!="C"),"ü","")</f>
        <v>#REF!</v>
      </c>
      <c r="M147" s="68" t="e">
        <f>IF(AND('PARTICIPANT NAME LIST'!$G147=7,'PARTICIPANT NAME LIST'!#REF!="E"),"ü","")</f>
        <v>#REF!</v>
      </c>
      <c r="N147" s="68" t="e">
        <f>IF(AND('PARTICIPANT NAME LIST'!$G147=8,'PARTICIPANT NAME LIST'!#REF!="E"),"ü","")</f>
        <v>#REF!</v>
      </c>
      <c r="O147" s="68" t="e">
        <f>IF(AND('PARTICIPANT NAME LIST'!$G147=9,'PARTICIPANT NAME LIST'!#REF!="E"),"ü","")</f>
        <v>#REF!</v>
      </c>
      <c r="P147" s="68" t="e">
        <f>IF(AND('PARTICIPANT NAME LIST'!$G147=10,'PARTICIPANT NAME LIST'!#REF!="E"),"ü","")</f>
        <v>#REF!</v>
      </c>
      <c r="Q147" s="68" t="e">
        <f>IF(AND('PARTICIPANT NAME LIST'!$G147=11,'PARTICIPANT NAME LIST'!#REF!="E"),"ü","")</f>
        <v>#REF!</v>
      </c>
      <c r="R147" s="68" t="e">
        <f>IF(AND('PARTICIPANT NAME LIST'!$G147=12,'PARTICIPANT NAME LIST'!#REF!="E"),"ü","")</f>
        <v>#REF!</v>
      </c>
      <c r="S147" s="68" t="e">
        <f>IF(AND('PARTICIPANT NAME LIST'!$G147=7,'PARTICIPANT NAME LIST'!#REF!="M"),"ü","")</f>
        <v>#REF!</v>
      </c>
      <c r="T147" s="68" t="e">
        <f>IF(AND('PARTICIPANT NAME LIST'!$G147=8,'PARTICIPANT NAME LIST'!#REF!="M"),"ü","")</f>
        <v>#REF!</v>
      </c>
      <c r="U147" s="68" t="e">
        <f>IF(AND('PARTICIPANT NAME LIST'!$G147=9,'PARTICIPANT NAME LIST'!#REF!="M"),"ü","")</f>
        <v>#REF!</v>
      </c>
      <c r="V147" s="68" t="e">
        <f>IF(AND('PARTICIPANT NAME LIST'!$G147=10,'PARTICIPANT NAME LIST'!#REF!="M"),"ü","")</f>
        <v>#REF!</v>
      </c>
      <c r="W147" s="68" t="e">
        <f>IF(AND('PARTICIPANT NAME LIST'!$G147=11,'PARTICIPANT NAME LIST'!#REF!="M"),"ü","")</f>
        <v>#REF!</v>
      </c>
      <c r="X147" s="68" t="e">
        <f>IF(AND('PARTICIPANT NAME LIST'!$G147=12,'PARTICIPANT NAME LIST'!#REF!="M"),"ü","")</f>
        <v>#REF!</v>
      </c>
      <c r="Y147" s="52"/>
      <c r="Z147" s="52"/>
      <c r="AA147" s="52"/>
    </row>
    <row r="148" spans="1:27" ht="20.25" customHeight="1">
      <c r="A148" s="63" t="str">
        <f>IF(OR(ISBLANK('PARTICIPANT NAME LIST'!$B148),'PARTICIPANT NAME LIST'!$G148=3,'PARTICIPANT NAME LIST'!$G148=4,'PARTICIPANT NAME LIST'!$G148=5,'PARTICIPANT NAME LIST'!$G148=6),"",COUNTA('PARTICIPANT NAME LIST'!$B$9:$B148)-COUNTIFS('PARTICIPANT NAME LIST'!$G$9:$G148,"&gt;=3",'PARTICIPANT NAME LIST'!$G$9:$G148,"&lt;=6"))</f>
        <v/>
      </c>
      <c r="B148" s="64" t="str">
        <f>IF(OR(ISBLANK('PARTICIPANT NAME LIST'!$B148),'PARTICIPANT NAME LIST'!$G148=3,'PARTICIPANT NAME LIST'!$G148=4,'PARTICIPANT NAME LIST'!$G148=5,'PARTICIPANT NAME LIST'!$G148=6),"",UPPER('PARTICIPANT NAME LIST'!$B148))</f>
        <v/>
      </c>
      <c r="C148" s="55"/>
      <c r="D148" s="65"/>
      <c r="E148" s="66" t="str">
        <f>IF(OR(ISBLANK('PARTICIPANT NAME LIST'!$B148),'PARTICIPANT NAME LIST'!$G148=3,'PARTICIPANT NAME LIST'!$G148=4,'PARTICIPANT NAME LIST'!$G148=5,'PARTICIPANT NAME LIST'!$G148=6),"",'PARTICIPANT NAME LIST'!$F148)</f>
        <v/>
      </c>
      <c r="F148" s="67" t="str">
        <f>IF(OR(ISBLANK('PARTICIPANT NAME LIST'!$B148),'PARTICIPANT NAME LIST'!$G148=3,'PARTICIPANT NAME LIST'!$G148=4,'PARTICIPANT NAME LIST'!$G148=5,'PARTICIPANT NAME LIST'!$G148=6),"",UPPER('PARTICIPANT NAME LIST'!$H148))</f>
        <v/>
      </c>
      <c r="G148" s="68" t="e">
        <f>IF(AND('PARTICIPANT NAME LIST'!$G148=7,'PARTICIPANT NAME LIST'!#REF!="C"),"ü","")</f>
        <v>#REF!</v>
      </c>
      <c r="H148" s="68" t="e">
        <f>IF(AND('PARTICIPANT NAME LIST'!$G148=8,'PARTICIPANT NAME LIST'!#REF!="C"),"ü","")</f>
        <v>#REF!</v>
      </c>
      <c r="I148" s="68" t="e">
        <f>IF(AND('PARTICIPANT NAME LIST'!$G148=9,'PARTICIPANT NAME LIST'!#REF!="C"),"ü","")</f>
        <v>#REF!</v>
      </c>
      <c r="J148" s="68" t="e">
        <f>IF(AND('PARTICIPANT NAME LIST'!$G148=10,'PARTICIPANT NAME LIST'!#REF!="C"),"ü","")</f>
        <v>#REF!</v>
      </c>
      <c r="K148" s="68" t="e">
        <f>IF(AND('PARTICIPANT NAME LIST'!$G148=11,'PARTICIPANT NAME LIST'!#REF!="C"),"ü","")</f>
        <v>#REF!</v>
      </c>
      <c r="L148" s="68" t="e">
        <f>IF(AND('PARTICIPANT NAME LIST'!$G148=12,'PARTICIPANT NAME LIST'!#REF!="C"),"ü","")</f>
        <v>#REF!</v>
      </c>
      <c r="M148" s="68" t="e">
        <f>IF(AND('PARTICIPANT NAME LIST'!$G148=7,'PARTICIPANT NAME LIST'!#REF!="E"),"ü","")</f>
        <v>#REF!</v>
      </c>
      <c r="N148" s="68" t="e">
        <f>IF(AND('PARTICIPANT NAME LIST'!$G148=8,'PARTICIPANT NAME LIST'!#REF!="E"),"ü","")</f>
        <v>#REF!</v>
      </c>
      <c r="O148" s="68" t="e">
        <f>IF(AND('PARTICIPANT NAME LIST'!$G148=9,'PARTICIPANT NAME LIST'!#REF!="E"),"ü","")</f>
        <v>#REF!</v>
      </c>
      <c r="P148" s="68" t="e">
        <f>IF(AND('PARTICIPANT NAME LIST'!$G148=10,'PARTICIPANT NAME LIST'!#REF!="E"),"ü","")</f>
        <v>#REF!</v>
      </c>
      <c r="Q148" s="68" t="e">
        <f>IF(AND('PARTICIPANT NAME LIST'!$G148=11,'PARTICIPANT NAME LIST'!#REF!="E"),"ü","")</f>
        <v>#REF!</v>
      </c>
      <c r="R148" s="68" t="e">
        <f>IF(AND('PARTICIPANT NAME LIST'!$G148=12,'PARTICIPANT NAME LIST'!#REF!="E"),"ü","")</f>
        <v>#REF!</v>
      </c>
      <c r="S148" s="68" t="e">
        <f>IF(AND('PARTICIPANT NAME LIST'!$G148=7,'PARTICIPANT NAME LIST'!#REF!="M"),"ü","")</f>
        <v>#REF!</v>
      </c>
      <c r="T148" s="68" t="e">
        <f>IF(AND('PARTICIPANT NAME LIST'!$G148=8,'PARTICIPANT NAME LIST'!#REF!="M"),"ü","")</f>
        <v>#REF!</v>
      </c>
      <c r="U148" s="68" t="e">
        <f>IF(AND('PARTICIPANT NAME LIST'!$G148=9,'PARTICIPANT NAME LIST'!#REF!="M"),"ü","")</f>
        <v>#REF!</v>
      </c>
      <c r="V148" s="68" t="e">
        <f>IF(AND('PARTICIPANT NAME LIST'!$G148=10,'PARTICIPANT NAME LIST'!#REF!="M"),"ü","")</f>
        <v>#REF!</v>
      </c>
      <c r="W148" s="68" t="e">
        <f>IF(AND('PARTICIPANT NAME LIST'!$G148=11,'PARTICIPANT NAME LIST'!#REF!="M"),"ü","")</f>
        <v>#REF!</v>
      </c>
      <c r="X148" s="68" t="e">
        <f>IF(AND('PARTICIPANT NAME LIST'!$G148=12,'PARTICIPANT NAME LIST'!#REF!="M"),"ü","")</f>
        <v>#REF!</v>
      </c>
      <c r="Y148" s="52"/>
      <c r="Z148" s="52"/>
      <c r="AA148" s="52"/>
    </row>
    <row r="149" spans="1:27" ht="20.25" customHeight="1">
      <c r="A149" s="63" t="str">
        <f>IF(OR(ISBLANK('PARTICIPANT NAME LIST'!$B149),'PARTICIPANT NAME LIST'!$G149=3,'PARTICIPANT NAME LIST'!$G149=4,'PARTICIPANT NAME LIST'!$G149=5,'PARTICIPANT NAME LIST'!$G149=6),"",COUNTA('PARTICIPANT NAME LIST'!$B$9:$B149)-COUNTIFS('PARTICIPANT NAME LIST'!$G$9:$G149,"&gt;=3",'PARTICIPANT NAME LIST'!$G$9:$G149,"&lt;=6"))</f>
        <v/>
      </c>
      <c r="B149" s="64" t="str">
        <f>IF(OR(ISBLANK('PARTICIPANT NAME LIST'!$B149),'PARTICIPANT NAME LIST'!$G149=3,'PARTICIPANT NAME LIST'!$G149=4,'PARTICIPANT NAME LIST'!$G149=5,'PARTICIPANT NAME LIST'!$G149=6),"",UPPER('PARTICIPANT NAME LIST'!$B149))</f>
        <v/>
      </c>
      <c r="C149" s="55"/>
      <c r="D149" s="65"/>
      <c r="E149" s="66" t="str">
        <f>IF(OR(ISBLANK('PARTICIPANT NAME LIST'!$B149),'PARTICIPANT NAME LIST'!$G149=3,'PARTICIPANT NAME LIST'!$G149=4,'PARTICIPANT NAME LIST'!$G149=5,'PARTICIPANT NAME LIST'!$G149=6),"",'PARTICIPANT NAME LIST'!$F149)</f>
        <v/>
      </c>
      <c r="F149" s="67" t="str">
        <f>IF(OR(ISBLANK('PARTICIPANT NAME LIST'!$B149),'PARTICIPANT NAME LIST'!$G149=3,'PARTICIPANT NAME LIST'!$G149=4,'PARTICIPANT NAME LIST'!$G149=5,'PARTICIPANT NAME LIST'!$G149=6),"",UPPER('PARTICIPANT NAME LIST'!$H149))</f>
        <v/>
      </c>
      <c r="G149" s="68" t="e">
        <f>IF(AND('PARTICIPANT NAME LIST'!$G149=7,'PARTICIPANT NAME LIST'!#REF!="C"),"ü","")</f>
        <v>#REF!</v>
      </c>
      <c r="H149" s="68" t="e">
        <f>IF(AND('PARTICIPANT NAME LIST'!$G149=8,'PARTICIPANT NAME LIST'!#REF!="C"),"ü","")</f>
        <v>#REF!</v>
      </c>
      <c r="I149" s="68" t="e">
        <f>IF(AND('PARTICIPANT NAME LIST'!$G149=9,'PARTICIPANT NAME LIST'!#REF!="C"),"ü","")</f>
        <v>#REF!</v>
      </c>
      <c r="J149" s="68" t="e">
        <f>IF(AND('PARTICIPANT NAME LIST'!$G149=10,'PARTICIPANT NAME LIST'!#REF!="C"),"ü","")</f>
        <v>#REF!</v>
      </c>
      <c r="K149" s="68" t="e">
        <f>IF(AND('PARTICIPANT NAME LIST'!$G149=11,'PARTICIPANT NAME LIST'!#REF!="C"),"ü","")</f>
        <v>#REF!</v>
      </c>
      <c r="L149" s="68" t="e">
        <f>IF(AND('PARTICIPANT NAME LIST'!$G149=12,'PARTICIPANT NAME LIST'!#REF!="C"),"ü","")</f>
        <v>#REF!</v>
      </c>
      <c r="M149" s="68" t="e">
        <f>IF(AND('PARTICIPANT NAME LIST'!$G149=7,'PARTICIPANT NAME LIST'!#REF!="E"),"ü","")</f>
        <v>#REF!</v>
      </c>
      <c r="N149" s="68" t="e">
        <f>IF(AND('PARTICIPANT NAME LIST'!$G149=8,'PARTICIPANT NAME LIST'!#REF!="E"),"ü","")</f>
        <v>#REF!</v>
      </c>
      <c r="O149" s="68" t="e">
        <f>IF(AND('PARTICIPANT NAME LIST'!$G149=9,'PARTICIPANT NAME LIST'!#REF!="E"),"ü","")</f>
        <v>#REF!</v>
      </c>
      <c r="P149" s="68" t="e">
        <f>IF(AND('PARTICIPANT NAME LIST'!$G149=10,'PARTICIPANT NAME LIST'!#REF!="E"),"ü","")</f>
        <v>#REF!</v>
      </c>
      <c r="Q149" s="68" t="e">
        <f>IF(AND('PARTICIPANT NAME LIST'!$G149=11,'PARTICIPANT NAME LIST'!#REF!="E"),"ü","")</f>
        <v>#REF!</v>
      </c>
      <c r="R149" s="68" t="e">
        <f>IF(AND('PARTICIPANT NAME LIST'!$G149=12,'PARTICIPANT NAME LIST'!#REF!="E"),"ü","")</f>
        <v>#REF!</v>
      </c>
      <c r="S149" s="68" t="e">
        <f>IF(AND('PARTICIPANT NAME LIST'!$G149=7,'PARTICIPANT NAME LIST'!#REF!="M"),"ü","")</f>
        <v>#REF!</v>
      </c>
      <c r="T149" s="68" t="e">
        <f>IF(AND('PARTICIPANT NAME LIST'!$G149=8,'PARTICIPANT NAME LIST'!#REF!="M"),"ü","")</f>
        <v>#REF!</v>
      </c>
      <c r="U149" s="68" t="e">
        <f>IF(AND('PARTICIPANT NAME LIST'!$G149=9,'PARTICIPANT NAME LIST'!#REF!="M"),"ü","")</f>
        <v>#REF!</v>
      </c>
      <c r="V149" s="68" t="e">
        <f>IF(AND('PARTICIPANT NAME LIST'!$G149=10,'PARTICIPANT NAME LIST'!#REF!="M"),"ü","")</f>
        <v>#REF!</v>
      </c>
      <c r="W149" s="68" t="e">
        <f>IF(AND('PARTICIPANT NAME LIST'!$G149=11,'PARTICIPANT NAME LIST'!#REF!="M"),"ü","")</f>
        <v>#REF!</v>
      </c>
      <c r="X149" s="68" t="e">
        <f>IF(AND('PARTICIPANT NAME LIST'!$G149=12,'PARTICIPANT NAME LIST'!#REF!="M"),"ü","")</f>
        <v>#REF!</v>
      </c>
      <c r="Y149" s="52"/>
      <c r="Z149" s="52"/>
      <c r="AA149" s="52"/>
    </row>
    <row r="150" spans="1:27" ht="20.25" customHeight="1">
      <c r="A150" s="63" t="str">
        <f>IF(OR(ISBLANK('PARTICIPANT NAME LIST'!$B150),'PARTICIPANT NAME LIST'!$G150=3,'PARTICIPANT NAME LIST'!$G150=4,'PARTICIPANT NAME LIST'!$G150=5,'PARTICIPANT NAME LIST'!$G150=6),"",COUNTA('PARTICIPANT NAME LIST'!$B$9:$B150)-COUNTIFS('PARTICIPANT NAME LIST'!$G$9:$G150,"&gt;=3",'PARTICIPANT NAME LIST'!$G$9:$G150,"&lt;=6"))</f>
        <v/>
      </c>
      <c r="B150" s="64" t="str">
        <f>IF(OR(ISBLANK('PARTICIPANT NAME LIST'!$B150),'PARTICIPANT NAME LIST'!$G150=3,'PARTICIPANT NAME LIST'!$G150=4,'PARTICIPANT NAME LIST'!$G150=5,'PARTICIPANT NAME LIST'!$G150=6),"",UPPER('PARTICIPANT NAME LIST'!$B150))</f>
        <v/>
      </c>
      <c r="C150" s="55"/>
      <c r="D150" s="65"/>
      <c r="E150" s="66" t="str">
        <f>IF(OR(ISBLANK('PARTICIPANT NAME LIST'!$B150),'PARTICIPANT NAME LIST'!$G150=3,'PARTICIPANT NAME LIST'!$G150=4,'PARTICIPANT NAME LIST'!$G150=5,'PARTICIPANT NAME LIST'!$G150=6),"",'PARTICIPANT NAME LIST'!$F150)</f>
        <v/>
      </c>
      <c r="F150" s="67" t="str">
        <f>IF(OR(ISBLANK('PARTICIPANT NAME LIST'!$B150),'PARTICIPANT NAME LIST'!$G150=3,'PARTICIPANT NAME LIST'!$G150=4,'PARTICIPANT NAME LIST'!$G150=5,'PARTICIPANT NAME LIST'!$G150=6),"",UPPER('PARTICIPANT NAME LIST'!$H150))</f>
        <v/>
      </c>
      <c r="G150" s="68" t="e">
        <f>IF(AND('PARTICIPANT NAME LIST'!$G150=7,'PARTICIPANT NAME LIST'!#REF!="C"),"ü","")</f>
        <v>#REF!</v>
      </c>
      <c r="H150" s="68" t="e">
        <f>IF(AND('PARTICIPANT NAME LIST'!$G150=8,'PARTICIPANT NAME LIST'!#REF!="C"),"ü","")</f>
        <v>#REF!</v>
      </c>
      <c r="I150" s="68" t="e">
        <f>IF(AND('PARTICIPANT NAME LIST'!$G150=9,'PARTICIPANT NAME LIST'!#REF!="C"),"ü","")</f>
        <v>#REF!</v>
      </c>
      <c r="J150" s="68" t="e">
        <f>IF(AND('PARTICIPANT NAME LIST'!$G150=10,'PARTICIPANT NAME LIST'!#REF!="C"),"ü","")</f>
        <v>#REF!</v>
      </c>
      <c r="K150" s="68" t="e">
        <f>IF(AND('PARTICIPANT NAME LIST'!$G150=11,'PARTICIPANT NAME LIST'!#REF!="C"),"ü","")</f>
        <v>#REF!</v>
      </c>
      <c r="L150" s="68" t="e">
        <f>IF(AND('PARTICIPANT NAME LIST'!$G150=12,'PARTICIPANT NAME LIST'!#REF!="C"),"ü","")</f>
        <v>#REF!</v>
      </c>
      <c r="M150" s="68" t="e">
        <f>IF(AND('PARTICIPANT NAME LIST'!$G150=7,'PARTICIPANT NAME LIST'!#REF!="E"),"ü","")</f>
        <v>#REF!</v>
      </c>
      <c r="N150" s="68" t="e">
        <f>IF(AND('PARTICIPANT NAME LIST'!$G150=8,'PARTICIPANT NAME LIST'!#REF!="E"),"ü","")</f>
        <v>#REF!</v>
      </c>
      <c r="O150" s="68" t="e">
        <f>IF(AND('PARTICIPANT NAME LIST'!$G150=9,'PARTICIPANT NAME LIST'!#REF!="E"),"ü","")</f>
        <v>#REF!</v>
      </c>
      <c r="P150" s="68" t="e">
        <f>IF(AND('PARTICIPANT NAME LIST'!$G150=10,'PARTICIPANT NAME LIST'!#REF!="E"),"ü","")</f>
        <v>#REF!</v>
      </c>
      <c r="Q150" s="68" t="e">
        <f>IF(AND('PARTICIPANT NAME LIST'!$G150=11,'PARTICIPANT NAME LIST'!#REF!="E"),"ü","")</f>
        <v>#REF!</v>
      </c>
      <c r="R150" s="68" t="e">
        <f>IF(AND('PARTICIPANT NAME LIST'!$G150=12,'PARTICIPANT NAME LIST'!#REF!="E"),"ü","")</f>
        <v>#REF!</v>
      </c>
      <c r="S150" s="68" t="e">
        <f>IF(AND('PARTICIPANT NAME LIST'!$G150=7,'PARTICIPANT NAME LIST'!#REF!="M"),"ü","")</f>
        <v>#REF!</v>
      </c>
      <c r="T150" s="68" t="e">
        <f>IF(AND('PARTICIPANT NAME LIST'!$G150=8,'PARTICIPANT NAME LIST'!#REF!="M"),"ü","")</f>
        <v>#REF!</v>
      </c>
      <c r="U150" s="68" t="e">
        <f>IF(AND('PARTICIPANT NAME LIST'!$G150=9,'PARTICIPANT NAME LIST'!#REF!="M"),"ü","")</f>
        <v>#REF!</v>
      </c>
      <c r="V150" s="68" t="e">
        <f>IF(AND('PARTICIPANT NAME LIST'!$G150=10,'PARTICIPANT NAME LIST'!#REF!="M"),"ü","")</f>
        <v>#REF!</v>
      </c>
      <c r="W150" s="68" t="e">
        <f>IF(AND('PARTICIPANT NAME LIST'!$G150=11,'PARTICIPANT NAME LIST'!#REF!="M"),"ü","")</f>
        <v>#REF!</v>
      </c>
      <c r="X150" s="68" t="e">
        <f>IF(AND('PARTICIPANT NAME LIST'!$G150=12,'PARTICIPANT NAME LIST'!#REF!="M"),"ü","")</f>
        <v>#REF!</v>
      </c>
      <c r="Y150" s="52"/>
      <c r="Z150" s="52"/>
      <c r="AA150" s="52"/>
    </row>
    <row r="151" spans="1:27" ht="20.25" customHeight="1">
      <c r="A151" s="63" t="str">
        <f>IF(OR(ISBLANK('PARTICIPANT NAME LIST'!$B151),'PARTICIPANT NAME LIST'!$G151=3,'PARTICIPANT NAME LIST'!$G151=4,'PARTICIPANT NAME LIST'!$G151=5,'PARTICIPANT NAME LIST'!$G151=6),"",COUNTA('PARTICIPANT NAME LIST'!$B$9:$B151)-COUNTIFS('PARTICIPANT NAME LIST'!$G$9:$G151,"&gt;=3",'PARTICIPANT NAME LIST'!$G$9:$G151,"&lt;=6"))</f>
        <v/>
      </c>
      <c r="B151" s="64" t="str">
        <f>IF(OR(ISBLANK('PARTICIPANT NAME LIST'!$B151),'PARTICIPANT NAME LIST'!$G151=3,'PARTICIPANT NAME LIST'!$G151=4,'PARTICIPANT NAME LIST'!$G151=5,'PARTICIPANT NAME LIST'!$G151=6),"",UPPER('PARTICIPANT NAME LIST'!$B151))</f>
        <v/>
      </c>
      <c r="C151" s="55"/>
      <c r="D151" s="65"/>
      <c r="E151" s="66" t="str">
        <f>IF(OR(ISBLANK('PARTICIPANT NAME LIST'!$B151),'PARTICIPANT NAME LIST'!$G151=3,'PARTICIPANT NAME LIST'!$G151=4,'PARTICIPANT NAME LIST'!$G151=5,'PARTICIPANT NAME LIST'!$G151=6),"",'PARTICIPANT NAME LIST'!$F151)</f>
        <v/>
      </c>
      <c r="F151" s="67" t="str">
        <f>IF(OR(ISBLANK('PARTICIPANT NAME LIST'!$B151),'PARTICIPANT NAME LIST'!$G151=3,'PARTICIPANT NAME LIST'!$G151=4,'PARTICIPANT NAME LIST'!$G151=5,'PARTICIPANT NAME LIST'!$G151=6),"",UPPER('PARTICIPANT NAME LIST'!$H151))</f>
        <v/>
      </c>
      <c r="G151" s="68" t="e">
        <f>IF(AND('PARTICIPANT NAME LIST'!$G151=7,'PARTICIPANT NAME LIST'!#REF!="C"),"ü","")</f>
        <v>#REF!</v>
      </c>
      <c r="H151" s="68" t="e">
        <f>IF(AND('PARTICIPANT NAME LIST'!$G151=8,'PARTICIPANT NAME LIST'!#REF!="C"),"ü","")</f>
        <v>#REF!</v>
      </c>
      <c r="I151" s="68" t="e">
        <f>IF(AND('PARTICIPANT NAME LIST'!$G151=9,'PARTICIPANT NAME LIST'!#REF!="C"),"ü","")</f>
        <v>#REF!</v>
      </c>
      <c r="J151" s="68" t="e">
        <f>IF(AND('PARTICIPANT NAME LIST'!$G151=10,'PARTICIPANT NAME LIST'!#REF!="C"),"ü","")</f>
        <v>#REF!</v>
      </c>
      <c r="K151" s="68" t="e">
        <f>IF(AND('PARTICIPANT NAME LIST'!$G151=11,'PARTICIPANT NAME LIST'!#REF!="C"),"ü","")</f>
        <v>#REF!</v>
      </c>
      <c r="L151" s="68" t="e">
        <f>IF(AND('PARTICIPANT NAME LIST'!$G151=12,'PARTICIPANT NAME LIST'!#REF!="C"),"ü","")</f>
        <v>#REF!</v>
      </c>
      <c r="M151" s="68" t="e">
        <f>IF(AND('PARTICIPANT NAME LIST'!$G151=7,'PARTICIPANT NAME LIST'!#REF!="E"),"ü","")</f>
        <v>#REF!</v>
      </c>
      <c r="N151" s="68" t="e">
        <f>IF(AND('PARTICIPANT NAME LIST'!$G151=8,'PARTICIPANT NAME LIST'!#REF!="E"),"ü","")</f>
        <v>#REF!</v>
      </c>
      <c r="O151" s="68" t="e">
        <f>IF(AND('PARTICIPANT NAME LIST'!$G151=9,'PARTICIPANT NAME LIST'!#REF!="E"),"ü","")</f>
        <v>#REF!</v>
      </c>
      <c r="P151" s="68" t="e">
        <f>IF(AND('PARTICIPANT NAME LIST'!$G151=10,'PARTICIPANT NAME LIST'!#REF!="E"),"ü","")</f>
        <v>#REF!</v>
      </c>
      <c r="Q151" s="68" t="e">
        <f>IF(AND('PARTICIPANT NAME LIST'!$G151=11,'PARTICIPANT NAME LIST'!#REF!="E"),"ü","")</f>
        <v>#REF!</v>
      </c>
      <c r="R151" s="68" t="e">
        <f>IF(AND('PARTICIPANT NAME LIST'!$G151=12,'PARTICIPANT NAME LIST'!#REF!="E"),"ü","")</f>
        <v>#REF!</v>
      </c>
      <c r="S151" s="68" t="e">
        <f>IF(AND('PARTICIPANT NAME LIST'!$G151=7,'PARTICIPANT NAME LIST'!#REF!="M"),"ü","")</f>
        <v>#REF!</v>
      </c>
      <c r="T151" s="68" t="e">
        <f>IF(AND('PARTICIPANT NAME LIST'!$G151=8,'PARTICIPANT NAME LIST'!#REF!="M"),"ü","")</f>
        <v>#REF!</v>
      </c>
      <c r="U151" s="68" t="e">
        <f>IF(AND('PARTICIPANT NAME LIST'!$G151=9,'PARTICIPANT NAME LIST'!#REF!="M"),"ü","")</f>
        <v>#REF!</v>
      </c>
      <c r="V151" s="68" t="e">
        <f>IF(AND('PARTICIPANT NAME LIST'!$G151=10,'PARTICIPANT NAME LIST'!#REF!="M"),"ü","")</f>
        <v>#REF!</v>
      </c>
      <c r="W151" s="68" t="e">
        <f>IF(AND('PARTICIPANT NAME LIST'!$G151=11,'PARTICIPANT NAME LIST'!#REF!="M"),"ü","")</f>
        <v>#REF!</v>
      </c>
      <c r="X151" s="68" t="e">
        <f>IF(AND('PARTICIPANT NAME LIST'!$G151=12,'PARTICIPANT NAME LIST'!#REF!="M"),"ü","")</f>
        <v>#REF!</v>
      </c>
      <c r="Y151" s="52"/>
      <c r="Z151" s="52"/>
      <c r="AA151" s="52"/>
    </row>
    <row r="152" spans="1:27" ht="20.25" customHeight="1">
      <c r="A152" s="63" t="str">
        <f>IF(OR(ISBLANK('PARTICIPANT NAME LIST'!$B152),'PARTICIPANT NAME LIST'!$G152=3,'PARTICIPANT NAME LIST'!$G152=4,'PARTICIPANT NAME LIST'!$G152=5,'PARTICIPANT NAME LIST'!$G152=6),"",COUNTA('PARTICIPANT NAME LIST'!$B$9:$B152)-COUNTIFS('PARTICIPANT NAME LIST'!$G$9:$G152,"&gt;=3",'PARTICIPANT NAME LIST'!$G$9:$G152,"&lt;=6"))</f>
        <v/>
      </c>
      <c r="B152" s="64" t="str">
        <f>IF(OR(ISBLANK('PARTICIPANT NAME LIST'!$B152),'PARTICIPANT NAME LIST'!$G152=3,'PARTICIPANT NAME LIST'!$G152=4,'PARTICIPANT NAME LIST'!$G152=5,'PARTICIPANT NAME LIST'!$G152=6),"",UPPER('PARTICIPANT NAME LIST'!$B152))</f>
        <v/>
      </c>
      <c r="C152" s="55"/>
      <c r="D152" s="65"/>
      <c r="E152" s="66" t="str">
        <f>IF(OR(ISBLANK('PARTICIPANT NAME LIST'!$B152),'PARTICIPANT NAME LIST'!$G152=3,'PARTICIPANT NAME LIST'!$G152=4,'PARTICIPANT NAME LIST'!$G152=5,'PARTICIPANT NAME LIST'!$G152=6),"",'PARTICIPANT NAME LIST'!$F152)</f>
        <v/>
      </c>
      <c r="F152" s="67" t="str">
        <f>IF(OR(ISBLANK('PARTICIPANT NAME LIST'!$B152),'PARTICIPANT NAME LIST'!$G152=3,'PARTICIPANT NAME LIST'!$G152=4,'PARTICIPANT NAME LIST'!$G152=5,'PARTICIPANT NAME LIST'!$G152=6),"",UPPER('PARTICIPANT NAME LIST'!$H152))</f>
        <v/>
      </c>
      <c r="G152" s="68" t="e">
        <f>IF(AND('PARTICIPANT NAME LIST'!$G152=7,'PARTICIPANT NAME LIST'!#REF!="C"),"ü","")</f>
        <v>#REF!</v>
      </c>
      <c r="H152" s="68" t="e">
        <f>IF(AND('PARTICIPANT NAME LIST'!$G152=8,'PARTICIPANT NAME LIST'!#REF!="C"),"ü","")</f>
        <v>#REF!</v>
      </c>
      <c r="I152" s="68" t="e">
        <f>IF(AND('PARTICIPANT NAME LIST'!$G152=9,'PARTICIPANT NAME LIST'!#REF!="C"),"ü","")</f>
        <v>#REF!</v>
      </c>
      <c r="J152" s="68" t="e">
        <f>IF(AND('PARTICIPANT NAME LIST'!$G152=10,'PARTICIPANT NAME LIST'!#REF!="C"),"ü","")</f>
        <v>#REF!</v>
      </c>
      <c r="K152" s="68" t="e">
        <f>IF(AND('PARTICIPANT NAME LIST'!$G152=11,'PARTICIPANT NAME LIST'!#REF!="C"),"ü","")</f>
        <v>#REF!</v>
      </c>
      <c r="L152" s="68" t="e">
        <f>IF(AND('PARTICIPANT NAME LIST'!$G152=12,'PARTICIPANT NAME LIST'!#REF!="C"),"ü","")</f>
        <v>#REF!</v>
      </c>
      <c r="M152" s="68" t="e">
        <f>IF(AND('PARTICIPANT NAME LIST'!$G152=7,'PARTICIPANT NAME LIST'!#REF!="E"),"ü","")</f>
        <v>#REF!</v>
      </c>
      <c r="N152" s="68" t="e">
        <f>IF(AND('PARTICIPANT NAME LIST'!$G152=8,'PARTICIPANT NAME LIST'!#REF!="E"),"ü","")</f>
        <v>#REF!</v>
      </c>
      <c r="O152" s="68" t="e">
        <f>IF(AND('PARTICIPANT NAME LIST'!$G152=9,'PARTICIPANT NAME LIST'!#REF!="E"),"ü","")</f>
        <v>#REF!</v>
      </c>
      <c r="P152" s="68" t="e">
        <f>IF(AND('PARTICIPANT NAME LIST'!$G152=10,'PARTICIPANT NAME LIST'!#REF!="E"),"ü","")</f>
        <v>#REF!</v>
      </c>
      <c r="Q152" s="68" t="e">
        <f>IF(AND('PARTICIPANT NAME LIST'!$G152=11,'PARTICIPANT NAME LIST'!#REF!="E"),"ü","")</f>
        <v>#REF!</v>
      </c>
      <c r="R152" s="68" t="e">
        <f>IF(AND('PARTICIPANT NAME LIST'!$G152=12,'PARTICIPANT NAME LIST'!#REF!="E"),"ü","")</f>
        <v>#REF!</v>
      </c>
      <c r="S152" s="68" t="e">
        <f>IF(AND('PARTICIPANT NAME LIST'!$G152=7,'PARTICIPANT NAME LIST'!#REF!="M"),"ü","")</f>
        <v>#REF!</v>
      </c>
      <c r="T152" s="68" t="e">
        <f>IF(AND('PARTICIPANT NAME LIST'!$G152=8,'PARTICIPANT NAME LIST'!#REF!="M"),"ü","")</f>
        <v>#REF!</v>
      </c>
      <c r="U152" s="68" t="e">
        <f>IF(AND('PARTICIPANT NAME LIST'!$G152=9,'PARTICIPANT NAME LIST'!#REF!="M"),"ü","")</f>
        <v>#REF!</v>
      </c>
      <c r="V152" s="68" t="e">
        <f>IF(AND('PARTICIPANT NAME LIST'!$G152=10,'PARTICIPANT NAME LIST'!#REF!="M"),"ü","")</f>
        <v>#REF!</v>
      </c>
      <c r="W152" s="68" t="e">
        <f>IF(AND('PARTICIPANT NAME LIST'!$G152=11,'PARTICIPANT NAME LIST'!#REF!="M"),"ü","")</f>
        <v>#REF!</v>
      </c>
      <c r="X152" s="68" t="e">
        <f>IF(AND('PARTICIPANT NAME LIST'!$G152=12,'PARTICIPANT NAME LIST'!#REF!="M"),"ü","")</f>
        <v>#REF!</v>
      </c>
      <c r="Y152" s="52"/>
      <c r="Z152" s="52"/>
      <c r="AA152" s="52"/>
    </row>
    <row r="153" spans="1:27" ht="20.25" customHeight="1">
      <c r="A153" s="63" t="str">
        <f>IF(OR(ISBLANK('PARTICIPANT NAME LIST'!$B153),'PARTICIPANT NAME LIST'!$G153=3,'PARTICIPANT NAME LIST'!$G153=4,'PARTICIPANT NAME LIST'!$G153=5,'PARTICIPANT NAME LIST'!$G153=6),"",COUNTA('PARTICIPANT NAME LIST'!$B$9:$B153)-COUNTIFS('PARTICIPANT NAME LIST'!$G$9:$G153,"&gt;=3",'PARTICIPANT NAME LIST'!$G$9:$G153,"&lt;=6"))</f>
        <v/>
      </c>
      <c r="B153" s="64" t="str">
        <f>IF(OR(ISBLANK('PARTICIPANT NAME LIST'!$B153),'PARTICIPANT NAME LIST'!$G153=3,'PARTICIPANT NAME LIST'!$G153=4,'PARTICIPANT NAME LIST'!$G153=5,'PARTICIPANT NAME LIST'!$G153=6),"",UPPER('PARTICIPANT NAME LIST'!$B153))</f>
        <v/>
      </c>
      <c r="C153" s="55"/>
      <c r="D153" s="65"/>
      <c r="E153" s="66" t="str">
        <f>IF(OR(ISBLANK('PARTICIPANT NAME LIST'!$B153),'PARTICIPANT NAME LIST'!$G153=3,'PARTICIPANT NAME LIST'!$G153=4,'PARTICIPANT NAME LIST'!$G153=5,'PARTICIPANT NAME LIST'!$G153=6),"",'PARTICIPANT NAME LIST'!$F153)</f>
        <v/>
      </c>
      <c r="F153" s="67" t="str">
        <f>IF(OR(ISBLANK('PARTICIPANT NAME LIST'!$B153),'PARTICIPANT NAME LIST'!$G153=3,'PARTICIPANT NAME LIST'!$G153=4,'PARTICIPANT NAME LIST'!$G153=5,'PARTICIPANT NAME LIST'!$G153=6),"",UPPER('PARTICIPANT NAME LIST'!$H153))</f>
        <v/>
      </c>
      <c r="G153" s="68" t="e">
        <f>IF(AND('PARTICIPANT NAME LIST'!$G153=7,'PARTICIPANT NAME LIST'!#REF!="C"),"ü","")</f>
        <v>#REF!</v>
      </c>
      <c r="H153" s="68" t="e">
        <f>IF(AND('PARTICIPANT NAME LIST'!$G153=8,'PARTICIPANT NAME LIST'!#REF!="C"),"ü","")</f>
        <v>#REF!</v>
      </c>
      <c r="I153" s="68" t="e">
        <f>IF(AND('PARTICIPANT NAME LIST'!$G153=9,'PARTICIPANT NAME LIST'!#REF!="C"),"ü","")</f>
        <v>#REF!</v>
      </c>
      <c r="J153" s="68" t="e">
        <f>IF(AND('PARTICIPANT NAME LIST'!$G153=10,'PARTICIPANT NAME LIST'!#REF!="C"),"ü","")</f>
        <v>#REF!</v>
      </c>
      <c r="K153" s="68" t="e">
        <f>IF(AND('PARTICIPANT NAME LIST'!$G153=11,'PARTICIPANT NAME LIST'!#REF!="C"),"ü","")</f>
        <v>#REF!</v>
      </c>
      <c r="L153" s="68" t="e">
        <f>IF(AND('PARTICIPANT NAME LIST'!$G153=12,'PARTICIPANT NAME LIST'!#REF!="C"),"ü","")</f>
        <v>#REF!</v>
      </c>
      <c r="M153" s="68" t="e">
        <f>IF(AND('PARTICIPANT NAME LIST'!$G153=7,'PARTICIPANT NAME LIST'!#REF!="E"),"ü","")</f>
        <v>#REF!</v>
      </c>
      <c r="N153" s="68" t="e">
        <f>IF(AND('PARTICIPANT NAME LIST'!$G153=8,'PARTICIPANT NAME LIST'!#REF!="E"),"ü","")</f>
        <v>#REF!</v>
      </c>
      <c r="O153" s="68" t="e">
        <f>IF(AND('PARTICIPANT NAME LIST'!$G153=9,'PARTICIPANT NAME LIST'!#REF!="E"),"ü","")</f>
        <v>#REF!</v>
      </c>
      <c r="P153" s="68" t="e">
        <f>IF(AND('PARTICIPANT NAME LIST'!$G153=10,'PARTICIPANT NAME LIST'!#REF!="E"),"ü","")</f>
        <v>#REF!</v>
      </c>
      <c r="Q153" s="68" t="e">
        <f>IF(AND('PARTICIPANT NAME LIST'!$G153=11,'PARTICIPANT NAME LIST'!#REF!="E"),"ü","")</f>
        <v>#REF!</v>
      </c>
      <c r="R153" s="68" t="e">
        <f>IF(AND('PARTICIPANT NAME LIST'!$G153=12,'PARTICIPANT NAME LIST'!#REF!="E"),"ü","")</f>
        <v>#REF!</v>
      </c>
      <c r="S153" s="68" t="e">
        <f>IF(AND('PARTICIPANT NAME LIST'!$G153=7,'PARTICIPANT NAME LIST'!#REF!="M"),"ü","")</f>
        <v>#REF!</v>
      </c>
      <c r="T153" s="68" t="e">
        <f>IF(AND('PARTICIPANT NAME LIST'!$G153=8,'PARTICIPANT NAME LIST'!#REF!="M"),"ü","")</f>
        <v>#REF!</v>
      </c>
      <c r="U153" s="68" t="e">
        <f>IF(AND('PARTICIPANT NAME LIST'!$G153=9,'PARTICIPANT NAME LIST'!#REF!="M"),"ü","")</f>
        <v>#REF!</v>
      </c>
      <c r="V153" s="68" t="e">
        <f>IF(AND('PARTICIPANT NAME LIST'!$G153=10,'PARTICIPANT NAME LIST'!#REF!="M"),"ü","")</f>
        <v>#REF!</v>
      </c>
      <c r="W153" s="68" t="e">
        <f>IF(AND('PARTICIPANT NAME LIST'!$G153=11,'PARTICIPANT NAME LIST'!#REF!="M"),"ü","")</f>
        <v>#REF!</v>
      </c>
      <c r="X153" s="68" t="e">
        <f>IF(AND('PARTICIPANT NAME LIST'!$G153=12,'PARTICIPANT NAME LIST'!#REF!="M"),"ü","")</f>
        <v>#REF!</v>
      </c>
      <c r="Y153" s="52"/>
      <c r="Z153" s="52"/>
      <c r="AA153" s="52"/>
    </row>
    <row r="154" spans="1:27" ht="20.25" customHeight="1">
      <c r="A154" s="63" t="str">
        <f>IF(OR(ISBLANK('PARTICIPANT NAME LIST'!$B154),'PARTICIPANT NAME LIST'!$G154=3,'PARTICIPANT NAME LIST'!$G154=4,'PARTICIPANT NAME LIST'!$G154=5,'PARTICIPANT NAME LIST'!$G154=6),"",COUNTA('PARTICIPANT NAME LIST'!$B$9:$B154)-COUNTIFS('PARTICIPANT NAME LIST'!$G$9:$G154,"&gt;=3",'PARTICIPANT NAME LIST'!$G$9:$G154,"&lt;=6"))</f>
        <v/>
      </c>
      <c r="B154" s="64" t="str">
        <f>IF(OR(ISBLANK('PARTICIPANT NAME LIST'!$B154),'PARTICIPANT NAME LIST'!$G154=3,'PARTICIPANT NAME LIST'!$G154=4,'PARTICIPANT NAME LIST'!$G154=5,'PARTICIPANT NAME LIST'!$G154=6),"",UPPER('PARTICIPANT NAME LIST'!$B154))</f>
        <v/>
      </c>
      <c r="C154" s="55"/>
      <c r="D154" s="65"/>
      <c r="E154" s="66" t="str">
        <f>IF(OR(ISBLANK('PARTICIPANT NAME LIST'!$B154),'PARTICIPANT NAME LIST'!$G154=3,'PARTICIPANT NAME LIST'!$G154=4,'PARTICIPANT NAME LIST'!$G154=5,'PARTICIPANT NAME LIST'!$G154=6),"",'PARTICIPANT NAME LIST'!$F154)</f>
        <v/>
      </c>
      <c r="F154" s="67" t="str">
        <f>IF(OR(ISBLANK('PARTICIPANT NAME LIST'!$B154),'PARTICIPANT NAME LIST'!$G154=3,'PARTICIPANT NAME LIST'!$G154=4,'PARTICIPANT NAME LIST'!$G154=5,'PARTICIPANT NAME LIST'!$G154=6),"",UPPER('PARTICIPANT NAME LIST'!$H154))</f>
        <v/>
      </c>
      <c r="G154" s="68" t="e">
        <f>IF(AND('PARTICIPANT NAME LIST'!$G154=7,'PARTICIPANT NAME LIST'!#REF!="C"),"ü","")</f>
        <v>#REF!</v>
      </c>
      <c r="H154" s="68" t="e">
        <f>IF(AND('PARTICIPANT NAME LIST'!$G154=8,'PARTICIPANT NAME LIST'!#REF!="C"),"ü","")</f>
        <v>#REF!</v>
      </c>
      <c r="I154" s="68" t="e">
        <f>IF(AND('PARTICIPANT NAME LIST'!$G154=9,'PARTICIPANT NAME LIST'!#REF!="C"),"ü","")</f>
        <v>#REF!</v>
      </c>
      <c r="J154" s="68" t="e">
        <f>IF(AND('PARTICIPANT NAME LIST'!$G154=10,'PARTICIPANT NAME LIST'!#REF!="C"),"ü","")</f>
        <v>#REF!</v>
      </c>
      <c r="K154" s="68" t="e">
        <f>IF(AND('PARTICIPANT NAME LIST'!$G154=11,'PARTICIPANT NAME LIST'!#REF!="C"),"ü","")</f>
        <v>#REF!</v>
      </c>
      <c r="L154" s="68" t="e">
        <f>IF(AND('PARTICIPANT NAME LIST'!$G154=12,'PARTICIPANT NAME LIST'!#REF!="C"),"ü","")</f>
        <v>#REF!</v>
      </c>
      <c r="M154" s="68" t="e">
        <f>IF(AND('PARTICIPANT NAME LIST'!$G154=7,'PARTICIPANT NAME LIST'!#REF!="E"),"ü","")</f>
        <v>#REF!</v>
      </c>
      <c r="N154" s="68" t="e">
        <f>IF(AND('PARTICIPANT NAME LIST'!$G154=8,'PARTICIPANT NAME LIST'!#REF!="E"),"ü","")</f>
        <v>#REF!</v>
      </c>
      <c r="O154" s="68" t="e">
        <f>IF(AND('PARTICIPANT NAME LIST'!$G154=9,'PARTICIPANT NAME LIST'!#REF!="E"),"ü","")</f>
        <v>#REF!</v>
      </c>
      <c r="P154" s="68" t="e">
        <f>IF(AND('PARTICIPANT NAME LIST'!$G154=10,'PARTICIPANT NAME LIST'!#REF!="E"),"ü","")</f>
        <v>#REF!</v>
      </c>
      <c r="Q154" s="68" t="e">
        <f>IF(AND('PARTICIPANT NAME LIST'!$G154=11,'PARTICIPANT NAME LIST'!#REF!="E"),"ü","")</f>
        <v>#REF!</v>
      </c>
      <c r="R154" s="68" t="e">
        <f>IF(AND('PARTICIPANT NAME LIST'!$G154=12,'PARTICIPANT NAME LIST'!#REF!="E"),"ü","")</f>
        <v>#REF!</v>
      </c>
      <c r="S154" s="68" t="e">
        <f>IF(AND('PARTICIPANT NAME LIST'!$G154=7,'PARTICIPANT NAME LIST'!#REF!="M"),"ü","")</f>
        <v>#REF!</v>
      </c>
      <c r="T154" s="68" t="e">
        <f>IF(AND('PARTICIPANT NAME LIST'!$G154=8,'PARTICIPANT NAME LIST'!#REF!="M"),"ü","")</f>
        <v>#REF!</v>
      </c>
      <c r="U154" s="68" t="e">
        <f>IF(AND('PARTICIPANT NAME LIST'!$G154=9,'PARTICIPANT NAME LIST'!#REF!="M"),"ü","")</f>
        <v>#REF!</v>
      </c>
      <c r="V154" s="68" t="e">
        <f>IF(AND('PARTICIPANT NAME LIST'!$G154=10,'PARTICIPANT NAME LIST'!#REF!="M"),"ü","")</f>
        <v>#REF!</v>
      </c>
      <c r="W154" s="68" t="e">
        <f>IF(AND('PARTICIPANT NAME LIST'!$G154=11,'PARTICIPANT NAME LIST'!#REF!="M"),"ü","")</f>
        <v>#REF!</v>
      </c>
      <c r="X154" s="68" t="e">
        <f>IF(AND('PARTICIPANT NAME LIST'!$G154=12,'PARTICIPANT NAME LIST'!#REF!="M"),"ü","")</f>
        <v>#REF!</v>
      </c>
      <c r="Y154" s="52"/>
      <c r="Z154" s="52"/>
      <c r="AA154" s="52"/>
    </row>
    <row r="155" spans="1:27" ht="20.25" customHeight="1">
      <c r="A155" s="63" t="str">
        <f>IF(OR(ISBLANK('PARTICIPANT NAME LIST'!$B155),'PARTICIPANT NAME LIST'!$G155=3,'PARTICIPANT NAME LIST'!$G155=4,'PARTICIPANT NAME LIST'!$G155=5,'PARTICIPANT NAME LIST'!$G155=6),"",COUNTA('PARTICIPANT NAME LIST'!$B$9:$B155)-COUNTIFS('PARTICIPANT NAME LIST'!$G$9:$G155,"&gt;=3",'PARTICIPANT NAME LIST'!$G$9:$G155,"&lt;=6"))</f>
        <v/>
      </c>
      <c r="B155" s="64" t="str">
        <f>IF(OR(ISBLANK('PARTICIPANT NAME LIST'!$B155),'PARTICIPANT NAME LIST'!$G155=3,'PARTICIPANT NAME LIST'!$G155=4,'PARTICIPANT NAME LIST'!$G155=5,'PARTICIPANT NAME LIST'!$G155=6),"",UPPER('PARTICIPANT NAME LIST'!$B155))</f>
        <v/>
      </c>
      <c r="C155" s="55"/>
      <c r="D155" s="65"/>
      <c r="E155" s="66" t="str">
        <f>IF(OR(ISBLANK('PARTICIPANT NAME LIST'!$B155),'PARTICIPANT NAME LIST'!$G155=3,'PARTICIPANT NAME LIST'!$G155=4,'PARTICIPANT NAME LIST'!$G155=5,'PARTICIPANT NAME LIST'!$G155=6),"",'PARTICIPANT NAME LIST'!$F155)</f>
        <v/>
      </c>
      <c r="F155" s="67" t="str">
        <f>IF(OR(ISBLANK('PARTICIPANT NAME LIST'!$B155),'PARTICIPANT NAME LIST'!$G155=3,'PARTICIPANT NAME LIST'!$G155=4,'PARTICIPANT NAME LIST'!$G155=5,'PARTICIPANT NAME LIST'!$G155=6),"",UPPER('PARTICIPANT NAME LIST'!$H155))</f>
        <v/>
      </c>
      <c r="G155" s="68" t="e">
        <f>IF(AND('PARTICIPANT NAME LIST'!$G155=7,'PARTICIPANT NAME LIST'!#REF!="C"),"ü","")</f>
        <v>#REF!</v>
      </c>
      <c r="H155" s="68" t="e">
        <f>IF(AND('PARTICIPANT NAME LIST'!$G155=8,'PARTICIPANT NAME LIST'!#REF!="C"),"ü","")</f>
        <v>#REF!</v>
      </c>
      <c r="I155" s="68" t="e">
        <f>IF(AND('PARTICIPANT NAME LIST'!$G155=9,'PARTICIPANT NAME LIST'!#REF!="C"),"ü","")</f>
        <v>#REF!</v>
      </c>
      <c r="J155" s="68" t="e">
        <f>IF(AND('PARTICIPANT NAME LIST'!$G155=10,'PARTICIPANT NAME LIST'!#REF!="C"),"ü","")</f>
        <v>#REF!</v>
      </c>
      <c r="K155" s="68" t="e">
        <f>IF(AND('PARTICIPANT NAME LIST'!$G155=11,'PARTICIPANT NAME LIST'!#REF!="C"),"ü","")</f>
        <v>#REF!</v>
      </c>
      <c r="L155" s="68" t="e">
        <f>IF(AND('PARTICIPANT NAME LIST'!$G155=12,'PARTICIPANT NAME LIST'!#REF!="C"),"ü","")</f>
        <v>#REF!</v>
      </c>
      <c r="M155" s="68" t="e">
        <f>IF(AND('PARTICIPANT NAME LIST'!$G155=7,'PARTICIPANT NAME LIST'!#REF!="E"),"ü","")</f>
        <v>#REF!</v>
      </c>
      <c r="N155" s="68" t="e">
        <f>IF(AND('PARTICIPANT NAME LIST'!$G155=8,'PARTICIPANT NAME LIST'!#REF!="E"),"ü","")</f>
        <v>#REF!</v>
      </c>
      <c r="O155" s="68" t="e">
        <f>IF(AND('PARTICIPANT NAME LIST'!$G155=9,'PARTICIPANT NAME LIST'!#REF!="E"),"ü","")</f>
        <v>#REF!</v>
      </c>
      <c r="P155" s="68" t="e">
        <f>IF(AND('PARTICIPANT NAME LIST'!$G155=10,'PARTICIPANT NAME LIST'!#REF!="E"),"ü","")</f>
        <v>#REF!</v>
      </c>
      <c r="Q155" s="68" t="e">
        <f>IF(AND('PARTICIPANT NAME LIST'!$G155=11,'PARTICIPANT NAME LIST'!#REF!="E"),"ü","")</f>
        <v>#REF!</v>
      </c>
      <c r="R155" s="68" t="e">
        <f>IF(AND('PARTICIPANT NAME LIST'!$G155=12,'PARTICIPANT NAME LIST'!#REF!="E"),"ü","")</f>
        <v>#REF!</v>
      </c>
      <c r="S155" s="68" t="e">
        <f>IF(AND('PARTICIPANT NAME LIST'!$G155=7,'PARTICIPANT NAME LIST'!#REF!="M"),"ü","")</f>
        <v>#REF!</v>
      </c>
      <c r="T155" s="68" t="e">
        <f>IF(AND('PARTICIPANT NAME LIST'!$G155=8,'PARTICIPANT NAME LIST'!#REF!="M"),"ü","")</f>
        <v>#REF!</v>
      </c>
      <c r="U155" s="68" t="e">
        <f>IF(AND('PARTICIPANT NAME LIST'!$G155=9,'PARTICIPANT NAME LIST'!#REF!="M"),"ü","")</f>
        <v>#REF!</v>
      </c>
      <c r="V155" s="68" t="e">
        <f>IF(AND('PARTICIPANT NAME LIST'!$G155=10,'PARTICIPANT NAME LIST'!#REF!="M"),"ü","")</f>
        <v>#REF!</v>
      </c>
      <c r="W155" s="68" t="e">
        <f>IF(AND('PARTICIPANT NAME LIST'!$G155=11,'PARTICIPANT NAME LIST'!#REF!="M"),"ü","")</f>
        <v>#REF!</v>
      </c>
      <c r="X155" s="68" t="e">
        <f>IF(AND('PARTICIPANT NAME LIST'!$G155=12,'PARTICIPANT NAME LIST'!#REF!="M"),"ü","")</f>
        <v>#REF!</v>
      </c>
      <c r="Y155" s="52"/>
      <c r="Z155" s="52"/>
      <c r="AA155" s="52"/>
    </row>
    <row r="156" spans="1:27" ht="20.25" customHeight="1">
      <c r="A156" s="63" t="str">
        <f>IF(OR(ISBLANK('PARTICIPANT NAME LIST'!$B156),'PARTICIPANT NAME LIST'!$G156=3,'PARTICIPANT NAME LIST'!$G156=4,'PARTICIPANT NAME LIST'!$G156=5,'PARTICIPANT NAME LIST'!$G156=6),"",COUNTA('PARTICIPANT NAME LIST'!$B$9:$B156)-COUNTIFS('PARTICIPANT NAME LIST'!$G$9:$G156,"&gt;=3",'PARTICIPANT NAME LIST'!$G$9:$G156,"&lt;=6"))</f>
        <v/>
      </c>
      <c r="B156" s="64" t="str">
        <f>IF(OR(ISBLANK('PARTICIPANT NAME LIST'!$B156),'PARTICIPANT NAME LIST'!$G156=3,'PARTICIPANT NAME LIST'!$G156=4,'PARTICIPANT NAME LIST'!$G156=5,'PARTICIPANT NAME LIST'!$G156=6),"",UPPER('PARTICIPANT NAME LIST'!$B156))</f>
        <v/>
      </c>
      <c r="C156" s="55"/>
      <c r="D156" s="65"/>
      <c r="E156" s="66" t="str">
        <f>IF(OR(ISBLANK('PARTICIPANT NAME LIST'!$B156),'PARTICIPANT NAME LIST'!$G156=3,'PARTICIPANT NAME LIST'!$G156=4,'PARTICIPANT NAME LIST'!$G156=5,'PARTICIPANT NAME LIST'!$G156=6),"",'PARTICIPANT NAME LIST'!$F156)</f>
        <v/>
      </c>
      <c r="F156" s="67" t="str">
        <f>IF(OR(ISBLANK('PARTICIPANT NAME LIST'!$B156),'PARTICIPANT NAME LIST'!$G156=3,'PARTICIPANT NAME LIST'!$G156=4,'PARTICIPANT NAME LIST'!$G156=5,'PARTICIPANT NAME LIST'!$G156=6),"",UPPER('PARTICIPANT NAME LIST'!$H156))</f>
        <v/>
      </c>
      <c r="G156" s="68" t="e">
        <f>IF(AND('PARTICIPANT NAME LIST'!$G156=7,'PARTICIPANT NAME LIST'!#REF!="C"),"ü","")</f>
        <v>#REF!</v>
      </c>
      <c r="H156" s="68" t="e">
        <f>IF(AND('PARTICIPANT NAME LIST'!$G156=8,'PARTICIPANT NAME LIST'!#REF!="C"),"ü","")</f>
        <v>#REF!</v>
      </c>
      <c r="I156" s="68" t="e">
        <f>IF(AND('PARTICIPANT NAME LIST'!$G156=9,'PARTICIPANT NAME LIST'!#REF!="C"),"ü","")</f>
        <v>#REF!</v>
      </c>
      <c r="J156" s="68" t="e">
        <f>IF(AND('PARTICIPANT NAME LIST'!$G156=10,'PARTICIPANT NAME LIST'!#REF!="C"),"ü","")</f>
        <v>#REF!</v>
      </c>
      <c r="K156" s="68" t="e">
        <f>IF(AND('PARTICIPANT NAME LIST'!$G156=11,'PARTICIPANT NAME LIST'!#REF!="C"),"ü","")</f>
        <v>#REF!</v>
      </c>
      <c r="L156" s="68" t="e">
        <f>IF(AND('PARTICIPANT NAME LIST'!$G156=12,'PARTICIPANT NAME LIST'!#REF!="C"),"ü","")</f>
        <v>#REF!</v>
      </c>
      <c r="M156" s="68" t="e">
        <f>IF(AND('PARTICIPANT NAME LIST'!$G156=7,'PARTICIPANT NAME LIST'!#REF!="E"),"ü","")</f>
        <v>#REF!</v>
      </c>
      <c r="N156" s="68" t="e">
        <f>IF(AND('PARTICIPANT NAME LIST'!$G156=8,'PARTICIPANT NAME LIST'!#REF!="E"),"ü","")</f>
        <v>#REF!</v>
      </c>
      <c r="O156" s="68" t="e">
        <f>IF(AND('PARTICIPANT NAME LIST'!$G156=9,'PARTICIPANT NAME LIST'!#REF!="E"),"ü","")</f>
        <v>#REF!</v>
      </c>
      <c r="P156" s="68" t="e">
        <f>IF(AND('PARTICIPANT NAME LIST'!$G156=10,'PARTICIPANT NAME LIST'!#REF!="E"),"ü","")</f>
        <v>#REF!</v>
      </c>
      <c r="Q156" s="68" t="e">
        <f>IF(AND('PARTICIPANT NAME LIST'!$G156=11,'PARTICIPANT NAME LIST'!#REF!="E"),"ü","")</f>
        <v>#REF!</v>
      </c>
      <c r="R156" s="68" t="e">
        <f>IF(AND('PARTICIPANT NAME LIST'!$G156=12,'PARTICIPANT NAME LIST'!#REF!="E"),"ü","")</f>
        <v>#REF!</v>
      </c>
      <c r="S156" s="68" t="e">
        <f>IF(AND('PARTICIPANT NAME LIST'!$G156=7,'PARTICIPANT NAME LIST'!#REF!="M"),"ü","")</f>
        <v>#REF!</v>
      </c>
      <c r="T156" s="68" t="e">
        <f>IF(AND('PARTICIPANT NAME LIST'!$G156=8,'PARTICIPANT NAME LIST'!#REF!="M"),"ü","")</f>
        <v>#REF!</v>
      </c>
      <c r="U156" s="68" t="e">
        <f>IF(AND('PARTICIPANT NAME LIST'!$G156=9,'PARTICIPANT NAME LIST'!#REF!="M"),"ü","")</f>
        <v>#REF!</v>
      </c>
      <c r="V156" s="68" t="e">
        <f>IF(AND('PARTICIPANT NAME LIST'!$G156=10,'PARTICIPANT NAME LIST'!#REF!="M"),"ü","")</f>
        <v>#REF!</v>
      </c>
      <c r="W156" s="68" t="e">
        <f>IF(AND('PARTICIPANT NAME LIST'!$G156=11,'PARTICIPANT NAME LIST'!#REF!="M"),"ü","")</f>
        <v>#REF!</v>
      </c>
      <c r="X156" s="68" t="e">
        <f>IF(AND('PARTICIPANT NAME LIST'!$G156=12,'PARTICIPANT NAME LIST'!#REF!="M"),"ü","")</f>
        <v>#REF!</v>
      </c>
      <c r="Y156" s="52"/>
      <c r="Z156" s="52"/>
      <c r="AA156" s="52"/>
    </row>
    <row r="157" spans="1:27" ht="20.25" customHeight="1">
      <c r="A157" s="63" t="str">
        <f>IF(OR(ISBLANK('PARTICIPANT NAME LIST'!$B157),'PARTICIPANT NAME LIST'!$G157=3,'PARTICIPANT NAME LIST'!$G157=4,'PARTICIPANT NAME LIST'!$G157=5,'PARTICIPANT NAME LIST'!$G157=6),"",COUNTA('PARTICIPANT NAME LIST'!$B$9:$B157)-COUNTIFS('PARTICIPANT NAME LIST'!$G$9:$G157,"&gt;=3",'PARTICIPANT NAME LIST'!$G$9:$G157,"&lt;=6"))</f>
        <v/>
      </c>
      <c r="B157" s="64" t="str">
        <f>IF(OR(ISBLANK('PARTICIPANT NAME LIST'!$B157),'PARTICIPANT NAME LIST'!$G157=3,'PARTICIPANT NAME LIST'!$G157=4,'PARTICIPANT NAME LIST'!$G157=5,'PARTICIPANT NAME LIST'!$G157=6),"",UPPER('PARTICIPANT NAME LIST'!$B157))</f>
        <v/>
      </c>
      <c r="C157" s="55"/>
      <c r="D157" s="65"/>
      <c r="E157" s="66" t="str">
        <f>IF(OR(ISBLANK('PARTICIPANT NAME LIST'!$B157),'PARTICIPANT NAME LIST'!$G157=3,'PARTICIPANT NAME LIST'!$G157=4,'PARTICIPANT NAME LIST'!$G157=5,'PARTICIPANT NAME LIST'!$G157=6),"",'PARTICIPANT NAME LIST'!$F157)</f>
        <v/>
      </c>
      <c r="F157" s="67" t="str">
        <f>IF(OR(ISBLANK('PARTICIPANT NAME LIST'!$B157),'PARTICIPANT NAME LIST'!$G157=3,'PARTICIPANT NAME LIST'!$G157=4,'PARTICIPANT NAME LIST'!$G157=5,'PARTICIPANT NAME LIST'!$G157=6),"",UPPER('PARTICIPANT NAME LIST'!$H157))</f>
        <v/>
      </c>
      <c r="G157" s="68" t="e">
        <f>IF(AND('PARTICIPANT NAME LIST'!$G157=7,'PARTICIPANT NAME LIST'!#REF!="C"),"ü","")</f>
        <v>#REF!</v>
      </c>
      <c r="H157" s="68" t="e">
        <f>IF(AND('PARTICIPANT NAME LIST'!$G157=8,'PARTICIPANT NAME LIST'!#REF!="C"),"ü","")</f>
        <v>#REF!</v>
      </c>
      <c r="I157" s="68" t="e">
        <f>IF(AND('PARTICIPANT NAME LIST'!$G157=9,'PARTICIPANT NAME LIST'!#REF!="C"),"ü","")</f>
        <v>#REF!</v>
      </c>
      <c r="J157" s="68" t="e">
        <f>IF(AND('PARTICIPANT NAME LIST'!$G157=10,'PARTICIPANT NAME LIST'!#REF!="C"),"ü","")</f>
        <v>#REF!</v>
      </c>
      <c r="K157" s="68" t="e">
        <f>IF(AND('PARTICIPANT NAME LIST'!$G157=11,'PARTICIPANT NAME LIST'!#REF!="C"),"ü","")</f>
        <v>#REF!</v>
      </c>
      <c r="L157" s="68" t="e">
        <f>IF(AND('PARTICIPANT NAME LIST'!$G157=12,'PARTICIPANT NAME LIST'!#REF!="C"),"ü","")</f>
        <v>#REF!</v>
      </c>
      <c r="M157" s="68" t="e">
        <f>IF(AND('PARTICIPANT NAME LIST'!$G157=7,'PARTICIPANT NAME LIST'!#REF!="E"),"ü","")</f>
        <v>#REF!</v>
      </c>
      <c r="N157" s="68" t="e">
        <f>IF(AND('PARTICIPANT NAME LIST'!$G157=8,'PARTICIPANT NAME LIST'!#REF!="E"),"ü","")</f>
        <v>#REF!</v>
      </c>
      <c r="O157" s="68" t="e">
        <f>IF(AND('PARTICIPANT NAME LIST'!$G157=9,'PARTICIPANT NAME LIST'!#REF!="E"),"ü","")</f>
        <v>#REF!</v>
      </c>
      <c r="P157" s="68" t="e">
        <f>IF(AND('PARTICIPANT NAME LIST'!$G157=10,'PARTICIPANT NAME LIST'!#REF!="E"),"ü","")</f>
        <v>#REF!</v>
      </c>
      <c r="Q157" s="68" t="e">
        <f>IF(AND('PARTICIPANT NAME LIST'!$G157=11,'PARTICIPANT NAME LIST'!#REF!="E"),"ü","")</f>
        <v>#REF!</v>
      </c>
      <c r="R157" s="68" t="e">
        <f>IF(AND('PARTICIPANT NAME LIST'!$G157=12,'PARTICIPANT NAME LIST'!#REF!="E"),"ü","")</f>
        <v>#REF!</v>
      </c>
      <c r="S157" s="68" t="e">
        <f>IF(AND('PARTICIPANT NAME LIST'!$G157=7,'PARTICIPANT NAME LIST'!#REF!="M"),"ü","")</f>
        <v>#REF!</v>
      </c>
      <c r="T157" s="68" t="e">
        <f>IF(AND('PARTICIPANT NAME LIST'!$G157=8,'PARTICIPANT NAME LIST'!#REF!="M"),"ü","")</f>
        <v>#REF!</v>
      </c>
      <c r="U157" s="68" t="e">
        <f>IF(AND('PARTICIPANT NAME LIST'!$G157=9,'PARTICIPANT NAME LIST'!#REF!="M"),"ü","")</f>
        <v>#REF!</v>
      </c>
      <c r="V157" s="68" t="e">
        <f>IF(AND('PARTICIPANT NAME LIST'!$G157=10,'PARTICIPANT NAME LIST'!#REF!="M"),"ü","")</f>
        <v>#REF!</v>
      </c>
      <c r="W157" s="68" t="e">
        <f>IF(AND('PARTICIPANT NAME LIST'!$G157=11,'PARTICIPANT NAME LIST'!#REF!="M"),"ü","")</f>
        <v>#REF!</v>
      </c>
      <c r="X157" s="68" t="e">
        <f>IF(AND('PARTICIPANT NAME LIST'!$G157=12,'PARTICIPANT NAME LIST'!#REF!="M"),"ü","")</f>
        <v>#REF!</v>
      </c>
      <c r="Y157" s="52"/>
      <c r="Z157" s="52"/>
      <c r="AA157" s="52"/>
    </row>
    <row r="158" spans="1:27" ht="20.25" customHeight="1">
      <c r="A158" s="63" t="str">
        <f>IF(OR(ISBLANK('PARTICIPANT NAME LIST'!$B158),'PARTICIPANT NAME LIST'!$G158=3,'PARTICIPANT NAME LIST'!$G158=4,'PARTICIPANT NAME LIST'!$G158=5,'PARTICIPANT NAME LIST'!$G158=6),"",COUNTA('PARTICIPANT NAME LIST'!$B$9:$B158)-COUNTIFS('PARTICIPANT NAME LIST'!$G$9:$G158,"&gt;=3",'PARTICIPANT NAME LIST'!$G$9:$G158,"&lt;=6"))</f>
        <v/>
      </c>
      <c r="B158" s="64" t="str">
        <f>IF(OR(ISBLANK('PARTICIPANT NAME LIST'!$B158),'PARTICIPANT NAME LIST'!$G158=3,'PARTICIPANT NAME LIST'!$G158=4,'PARTICIPANT NAME LIST'!$G158=5,'PARTICIPANT NAME LIST'!$G158=6),"",UPPER('PARTICIPANT NAME LIST'!$B158))</f>
        <v/>
      </c>
      <c r="C158" s="55"/>
      <c r="D158" s="65"/>
      <c r="E158" s="66" t="str">
        <f>IF(OR(ISBLANK('PARTICIPANT NAME LIST'!$B158),'PARTICIPANT NAME LIST'!$G158=3,'PARTICIPANT NAME LIST'!$G158=4,'PARTICIPANT NAME LIST'!$G158=5,'PARTICIPANT NAME LIST'!$G158=6),"",'PARTICIPANT NAME LIST'!$F158)</f>
        <v/>
      </c>
      <c r="F158" s="67" t="str">
        <f>IF(OR(ISBLANK('PARTICIPANT NAME LIST'!$B158),'PARTICIPANT NAME LIST'!$G158=3,'PARTICIPANT NAME LIST'!$G158=4,'PARTICIPANT NAME LIST'!$G158=5,'PARTICIPANT NAME LIST'!$G158=6),"",UPPER('PARTICIPANT NAME LIST'!$H158))</f>
        <v/>
      </c>
      <c r="G158" s="68" t="e">
        <f>IF(AND('PARTICIPANT NAME LIST'!$G158=7,'PARTICIPANT NAME LIST'!#REF!="C"),"ü","")</f>
        <v>#REF!</v>
      </c>
      <c r="H158" s="68" t="e">
        <f>IF(AND('PARTICIPANT NAME LIST'!$G158=8,'PARTICIPANT NAME LIST'!#REF!="C"),"ü","")</f>
        <v>#REF!</v>
      </c>
      <c r="I158" s="68" t="e">
        <f>IF(AND('PARTICIPANT NAME LIST'!$G158=9,'PARTICIPANT NAME LIST'!#REF!="C"),"ü","")</f>
        <v>#REF!</v>
      </c>
      <c r="J158" s="68" t="e">
        <f>IF(AND('PARTICIPANT NAME LIST'!$G158=10,'PARTICIPANT NAME LIST'!#REF!="C"),"ü","")</f>
        <v>#REF!</v>
      </c>
      <c r="K158" s="68" t="e">
        <f>IF(AND('PARTICIPANT NAME LIST'!$G158=11,'PARTICIPANT NAME LIST'!#REF!="C"),"ü","")</f>
        <v>#REF!</v>
      </c>
      <c r="L158" s="68" t="e">
        <f>IF(AND('PARTICIPANT NAME LIST'!$G158=12,'PARTICIPANT NAME LIST'!#REF!="C"),"ü","")</f>
        <v>#REF!</v>
      </c>
      <c r="M158" s="68" t="e">
        <f>IF(AND('PARTICIPANT NAME LIST'!$G158=7,'PARTICIPANT NAME LIST'!#REF!="E"),"ü","")</f>
        <v>#REF!</v>
      </c>
      <c r="N158" s="68" t="e">
        <f>IF(AND('PARTICIPANT NAME LIST'!$G158=8,'PARTICIPANT NAME LIST'!#REF!="E"),"ü","")</f>
        <v>#REF!</v>
      </c>
      <c r="O158" s="68" t="e">
        <f>IF(AND('PARTICIPANT NAME LIST'!$G158=9,'PARTICIPANT NAME LIST'!#REF!="E"),"ü","")</f>
        <v>#REF!</v>
      </c>
      <c r="P158" s="68" t="e">
        <f>IF(AND('PARTICIPANT NAME LIST'!$G158=10,'PARTICIPANT NAME LIST'!#REF!="E"),"ü","")</f>
        <v>#REF!</v>
      </c>
      <c r="Q158" s="68" t="e">
        <f>IF(AND('PARTICIPANT NAME LIST'!$G158=11,'PARTICIPANT NAME LIST'!#REF!="E"),"ü","")</f>
        <v>#REF!</v>
      </c>
      <c r="R158" s="68" t="e">
        <f>IF(AND('PARTICIPANT NAME LIST'!$G158=12,'PARTICIPANT NAME LIST'!#REF!="E"),"ü","")</f>
        <v>#REF!</v>
      </c>
      <c r="S158" s="68" t="e">
        <f>IF(AND('PARTICIPANT NAME LIST'!$G158=7,'PARTICIPANT NAME LIST'!#REF!="M"),"ü","")</f>
        <v>#REF!</v>
      </c>
      <c r="T158" s="68" t="e">
        <f>IF(AND('PARTICIPANT NAME LIST'!$G158=8,'PARTICIPANT NAME LIST'!#REF!="M"),"ü","")</f>
        <v>#REF!</v>
      </c>
      <c r="U158" s="68" t="e">
        <f>IF(AND('PARTICIPANT NAME LIST'!$G158=9,'PARTICIPANT NAME LIST'!#REF!="M"),"ü","")</f>
        <v>#REF!</v>
      </c>
      <c r="V158" s="68" t="e">
        <f>IF(AND('PARTICIPANT NAME LIST'!$G158=10,'PARTICIPANT NAME LIST'!#REF!="M"),"ü","")</f>
        <v>#REF!</v>
      </c>
      <c r="W158" s="68" t="e">
        <f>IF(AND('PARTICIPANT NAME LIST'!$G158=11,'PARTICIPANT NAME LIST'!#REF!="M"),"ü","")</f>
        <v>#REF!</v>
      </c>
      <c r="X158" s="68" t="e">
        <f>IF(AND('PARTICIPANT NAME LIST'!$G158=12,'PARTICIPANT NAME LIST'!#REF!="M"),"ü","")</f>
        <v>#REF!</v>
      </c>
      <c r="Y158" s="52"/>
      <c r="Z158" s="52"/>
      <c r="AA158" s="52"/>
    </row>
    <row r="159" spans="1:27" ht="20.25" customHeight="1">
      <c r="A159" s="63" t="str">
        <f>IF(OR(ISBLANK('PARTICIPANT NAME LIST'!$B159),'PARTICIPANT NAME LIST'!$G159=3,'PARTICIPANT NAME LIST'!$G159=4,'PARTICIPANT NAME LIST'!$G159=5,'PARTICIPANT NAME LIST'!$G159=6),"",COUNTA('PARTICIPANT NAME LIST'!$B$9:$B159)-COUNTIFS('PARTICIPANT NAME LIST'!$G$9:$G159,"&gt;=3",'PARTICIPANT NAME LIST'!$G$9:$G159,"&lt;=6"))</f>
        <v/>
      </c>
      <c r="B159" s="64" t="str">
        <f>IF(OR(ISBLANK('PARTICIPANT NAME LIST'!$B159),'PARTICIPANT NAME LIST'!$G159=3,'PARTICIPANT NAME LIST'!$G159=4,'PARTICIPANT NAME LIST'!$G159=5,'PARTICIPANT NAME LIST'!$G159=6),"",UPPER('PARTICIPANT NAME LIST'!$B159))</f>
        <v/>
      </c>
      <c r="C159" s="55"/>
      <c r="D159" s="65"/>
      <c r="E159" s="66" t="str">
        <f>IF(OR(ISBLANK('PARTICIPANT NAME LIST'!$B159),'PARTICIPANT NAME LIST'!$G159=3,'PARTICIPANT NAME LIST'!$G159=4,'PARTICIPANT NAME LIST'!$G159=5,'PARTICIPANT NAME LIST'!$G159=6),"",'PARTICIPANT NAME LIST'!$F159)</f>
        <v/>
      </c>
      <c r="F159" s="67" t="str">
        <f>IF(OR(ISBLANK('PARTICIPANT NAME LIST'!$B159),'PARTICIPANT NAME LIST'!$G159=3,'PARTICIPANT NAME LIST'!$G159=4,'PARTICIPANT NAME LIST'!$G159=5,'PARTICIPANT NAME LIST'!$G159=6),"",UPPER('PARTICIPANT NAME LIST'!$H159))</f>
        <v/>
      </c>
      <c r="G159" s="68" t="e">
        <f>IF(AND('PARTICIPANT NAME LIST'!$G159=7,'PARTICIPANT NAME LIST'!#REF!="C"),"ü","")</f>
        <v>#REF!</v>
      </c>
      <c r="H159" s="68" t="e">
        <f>IF(AND('PARTICIPANT NAME LIST'!$G159=8,'PARTICIPANT NAME LIST'!#REF!="C"),"ü","")</f>
        <v>#REF!</v>
      </c>
      <c r="I159" s="68" t="e">
        <f>IF(AND('PARTICIPANT NAME LIST'!$G159=9,'PARTICIPANT NAME LIST'!#REF!="C"),"ü","")</f>
        <v>#REF!</v>
      </c>
      <c r="J159" s="68" t="e">
        <f>IF(AND('PARTICIPANT NAME LIST'!$G159=10,'PARTICIPANT NAME LIST'!#REF!="C"),"ü","")</f>
        <v>#REF!</v>
      </c>
      <c r="K159" s="68" t="e">
        <f>IF(AND('PARTICIPANT NAME LIST'!$G159=11,'PARTICIPANT NAME LIST'!#REF!="C"),"ü","")</f>
        <v>#REF!</v>
      </c>
      <c r="L159" s="68" t="e">
        <f>IF(AND('PARTICIPANT NAME LIST'!$G159=12,'PARTICIPANT NAME LIST'!#REF!="C"),"ü","")</f>
        <v>#REF!</v>
      </c>
      <c r="M159" s="68" t="e">
        <f>IF(AND('PARTICIPANT NAME LIST'!$G159=7,'PARTICIPANT NAME LIST'!#REF!="E"),"ü","")</f>
        <v>#REF!</v>
      </c>
      <c r="N159" s="68" t="e">
        <f>IF(AND('PARTICIPANT NAME LIST'!$G159=8,'PARTICIPANT NAME LIST'!#REF!="E"),"ü","")</f>
        <v>#REF!</v>
      </c>
      <c r="O159" s="68" t="e">
        <f>IF(AND('PARTICIPANT NAME LIST'!$G159=9,'PARTICIPANT NAME LIST'!#REF!="E"),"ü","")</f>
        <v>#REF!</v>
      </c>
      <c r="P159" s="68" t="e">
        <f>IF(AND('PARTICIPANT NAME LIST'!$G159=10,'PARTICIPANT NAME LIST'!#REF!="E"),"ü","")</f>
        <v>#REF!</v>
      </c>
      <c r="Q159" s="68" t="e">
        <f>IF(AND('PARTICIPANT NAME LIST'!$G159=11,'PARTICIPANT NAME LIST'!#REF!="E"),"ü","")</f>
        <v>#REF!</v>
      </c>
      <c r="R159" s="68" t="e">
        <f>IF(AND('PARTICIPANT NAME LIST'!$G159=12,'PARTICIPANT NAME LIST'!#REF!="E"),"ü","")</f>
        <v>#REF!</v>
      </c>
      <c r="S159" s="68" t="e">
        <f>IF(AND('PARTICIPANT NAME LIST'!$G159=7,'PARTICIPANT NAME LIST'!#REF!="M"),"ü","")</f>
        <v>#REF!</v>
      </c>
      <c r="T159" s="68" t="e">
        <f>IF(AND('PARTICIPANT NAME LIST'!$G159=8,'PARTICIPANT NAME LIST'!#REF!="M"),"ü","")</f>
        <v>#REF!</v>
      </c>
      <c r="U159" s="68" t="e">
        <f>IF(AND('PARTICIPANT NAME LIST'!$G159=9,'PARTICIPANT NAME LIST'!#REF!="M"),"ü","")</f>
        <v>#REF!</v>
      </c>
      <c r="V159" s="68" t="e">
        <f>IF(AND('PARTICIPANT NAME LIST'!$G159=10,'PARTICIPANT NAME LIST'!#REF!="M"),"ü","")</f>
        <v>#REF!</v>
      </c>
      <c r="W159" s="68" t="e">
        <f>IF(AND('PARTICIPANT NAME LIST'!$G159=11,'PARTICIPANT NAME LIST'!#REF!="M"),"ü","")</f>
        <v>#REF!</v>
      </c>
      <c r="X159" s="68" t="e">
        <f>IF(AND('PARTICIPANT NAME LIST'!$G159=12,'PARTICIPANT NAME LIST'!#REF!="M"),"ü","")</f>
        <v>#REF!</v>
      </c>
      <c r="Y159" s="52"/>
      <c r="Z159" s="52"/>
      <c r="AA159" s="52"/>
    </row>
    <row r="160" spans="1:27" ht="20.25" customHeight="1">
      <c r="A160" s="63" t="str">
        <f>IF(OR(ISBLANK('PARTICIPANT NAME LIST'!$B160),'PARTICIPANT NAME LIST'!$G160=3,'PARTICIPANT NAME LIST'!$G160=4,'PARTICIPANT NAME LIST'!$G160=5,'PARTICIPANT NAME LIST'!$G160=6),"",COUNTA('PARTICIPANT NAME LIST'!$B$9:$B160)-COUNTIFS('PARTICIPANT NAME LIST'!$G$9:$G160,"&gt;=3",'PARTICIPANT NAME LIST'!$G$9:$G160,"&lt;=6"))</f>
        <v/>
      </c>
      <c r="B160" s="64" t="str">
        <f>IF(OR(ISBLANK('PARTICIPANT NAME LIST'!$B160),'PARTICIPANT NAME LIST'!$G160=3,'PARTICIPANT NAME LIST'!$G160=4,'PARTICIPANT NAME LIST'!$G160=5,'PARTICIPANT NAME LIST'!$G160=6),"",UPPER('PARTICIPANT NAME LIST'!$B160))</f>
        <v/>
      </c>
      <c r="C160" s="55"/>
      <c r="D160" s="65"/>
      <c r="E160" s="66" t="str">
        <f>IF(OR(ISBLANK('PARTICIPANT NAME LIST'!$B160),'PARTICIPANT NAME LIST'!$G160=3,'PARTICIPANT NAME LIST'!$G160=4,'PARTICIPANT NAME LIST'!$G160=5,'PARTICIPANT NAME LIST'!$G160=6),"",'PARTICIPANT NAME LIST'!$F160)</f>
        <v/>
      </c>
      <c r="F160" s="67" t="str">
        <f>IF(OR(ISBLANK('PARTICIPANT NAME LIST'!$B160),'PARTICIPANT NAME LIST'!$G160=3,'PARTICIPANT NAME LIST'!$G160=4,'PARTICIPANT NAME LIST'!$G160=5,'PARTICIPANT NAME LIST'!$G160=6),"",UPPER('PARTICIPANT NAME LIST'!$H160))</f>
        <v/>
      </c>
      <c r="G160" s="68" t="e">
        <f>IF(AND('PARTICIPANT NAME LIST'!$G160=7,'PARTICIPANT NAME LIST'!#REF!="C"),"ü","")</f>
        <v>#REF!</v>
      </c>
      <c r="H160" s="68" t="e">
        <f>IF(AND('PARTICIPANT NAME LIST'!$G160=8,'PARTICIPANT NAME LIST'!#REF!="C"),"ü","")</f>
        <v>#REF!</v>
      </c>
      <c r="I160" s="68" t="e">
        <f>IF(AND('PARTICIPANT NAME LIST'!$G160=9,'PARTICIPANT NAME LIST'!#REF!="C"),"ü","")</f>
        <v>#REF!</v>
      </c>
      <c r="J160" s="68" t="e">
        <f>IF(AND('PARTICIPANT NAME LIST'!$G160=10,'PARTICIPANT NAME LIST'!#REF!="C"),"ü","")</f>
        <v>#REF!</v>
      </c>
      <c r="K160" s="68" t="e">
        <f>IF(AND('PARTICIPANT NAME LIST'!$G160=11,'PARTICIPANT NAME LIST'!#REF!="C"),"ü","")</f>
        <v>#REF!</v>
      </c>
      <c r="L160" s="68" t="e">
        <f>IF(AND('PARTICIPANT NAME LIST'!$G160=12,'PARTICIPANT NAME LIST'!#REF!="C"),"ü","")</f>
        <v>#REF!</v>
      </c>
      <c r="M160" s="68" t="e">
        <f>IF(AND('PARTICIPANT NAME LIST'!$G160=7,'PARTICIPANT NAME LIST'!#REF!="E"),"ü","")</f>
        <v>#REF!</v>
      </c>
      <c r="N160" s="68" t="e">
        <f>IF(AND('PARTICIPANT NAME LIST'!$G160=8,'PARTICIPANT NAME LIST'!#REF!="E"),"ü","")</f>
        <v>#REF!</v>
      </c>
      <c r="O160" s="68" t="e">
        <f>IF(AND('PARTICIPANT NAME LIST'!$G160=9,'PARTICIPANT NAME LIST'!#REF!="E"),"ü","")</f>
        <v>#REF!</v>
      </c>
      <c r="P160" s="68" t="e">
        <f>IF(AND('PARTICIPANT NAME LIST'!$G160=10,'PARTICIPANT NAME LIST'!#REF!="E"),"ü","")</f>
        <v>#REF!</v>
      </c>
      <c r="Q160" s="68" t="e">
        <f>IF(AND('PARTICIPANT NAME LIST'!$G160=11,'PARTICIPANT NAME LIST'!#REF!="E"),"ü","")</f>
        <v>#REF!</v>
      </c>
      <c r="R160" s="68" t="e">
        <f>IF(AND('PARTICIPANT NAME LIST'!$G160=12,'PARTICIPANT NAME LIST'!#REF!="E"),"ü","")</f>
        <v>#REF!</v>
      </c>
      <c r="S160" s="68" t="e">
        <f>IF(AND('PARTICIPANT NAME LIST'!$G160=7,'PARTICIPANT NAME LIST'!#REF!="M"),"ü","")</f>
        <v>#REF!</v>
      </c>
      <c r="T160" s="68" t="e">
        <f>IF(AND('PARTICIPANT NAME LIST'!$G160=8,'PARTICIPANT NAME LIST'!#REF!="M"),"ü","")</f>
        <v>#REF!</v>
      </c>
      <c r="U160" s="68" t="e">
        <f>IF(AND('PARTICIPANT NAME LIST'!$G160=9,'PARTICIPANT NAME LIST'!#REF!="M"),"ü","")</f>
        <v>#REF!</v>
      </c>
      <c r="V160" s="68" t="e">
        <f>IF(AND('PARTICIPANT NAME LIST'!$G160=10,'PARTICIPANT NAME LIST'!#REF!="M"),"ü","")</f>
        <v>#REF!</v>
      </c>
      <c r="W160" s="68" t="e">
        <f>IF(AND('PARTICIPANT NAME LIST'!$G160=11,'PARTICIPANT NAME LIST'!#REF!="M"),"ü","")</f>
        <v>#REF!</v>
      </c>
      <c r="X160" s="68" t="e">
        <f>IF(AND('PARTICIPANT NAME LIST'!$G160=12,'PARTICIPANT NAME LIST'!#REF!="M"),"ü","")</f>
        <v>#REF!</v>
      </c>
      <c r="Y160" s="52"/>
      <c r="Z160" s="52"/>
      <c r="AA160" s="52"/>
    </row>
    <row r="161" spans="1:27" ht="20.25" customHeight="1">
      <c r="A161" s="63" t="str">
        <f>IF(OR(ISBLANK('PARTICIPANT NAME LIST'!$B161),'PARTICIPANT NAME LIST'!$G161=3,'PARTICIPANT NAME LIST'!$G161=4,'PARTICIPANT NAME LIST'!$G161=5,'PARTICIPANT NAME LIST'!$G161=6),"",COUNTA('PARTICIPANT NAME LIST'!$B$9:$B161)-COUNTIFS('PARTICIPANT NAME LIST'!$G$9:$G161,"&gt;=3",'PARTICIPANT NAME LIST'!$G$9:$G161,"&lt;=6"))</f>
        <v/>
      </c>
      <c r="B161" s="64" t="str">
        <f>IF(OR(ISBLANK('PARTICIPANT NAME LIST'!$B161),'PARTICIPANT NAME LIST'!$G161=3,'PARTICIPANT NAME LIST'!$G161=4,'PARTICIPANT NAME LIST'!$G161=5,'PARTICIPANT NAME LIST'!$G161=6),"",UPPER('PARTICIPANT NAME LIST'!$B161))</f>
        <v/>
      </c>
      <c r="C161" s="55"/>
      <c r="D161" s="65"/>
      <c r="E161" s="66" t="str">
        <f>IF(OR(ISBLANK('PARTICIPANT NAME LIST'!$B161),'PARTICIPANT NAME LIST'!$G161=3,'PARTICIPANT NAME LIST'!$G161=4,'PARTICIPANT NAME LIST'!$G161=5,'PARTICIPANT NAME LIST'!$G161=6),"",'PARTICIPANT NAME LIST'!$F161)</f>
        <v/>
      </c>
      <c r="F161" s="67" t="str">
        <f>IF(OR(ISBLANK('PARTICIPANT NAME LIST'!$B161),'PARTICIPANT NAME LIST'!$G161=3,'PARTICIPANT NAME LIST'!$G161=4,'PARTICIPANT NAME LIST'!$G161=5,'PARTICIPANT NAME LIST'!$G161=6),"",UPPER('PARTICIPANT NAME LIST'!$H161))</f>
        <v/>
      </c>
      <c r="G161" s="68" t="e">
        <f>IF(AND('PARTICIPANT NAME LIST'!$G161=7,'PARTICIPANT NAME LIST'!#REF!="C"),"ü","")</f>
        <v>#REF!</v>
      </c>
      <c r="H161" s="68" t="e">
        <f>IF(AND('PARTICIPANT NAME LIST'!$G161=8,'PARTICIPANT NAME LIST'!#REF!="C"),"ü","")</f>
        <v>#REF!</v>
      </c>
      <c r="I161" s="68" t="e">
        <f>IF(AND('PARTICIPANT NAME LIST'!$G161=9,'PARTICIPANT NAME LIST'!#REF!="C"),"ü","")</f>
        <v>#REF!</v>
      </c>
      <c r="J161" s="68" t="e">
        <f>IF(AND('PARTICIPANT NAME LIST'!$G161=10,'PARTICIPANT NAME LIST'!#REF!="C"),"ü","")</f>
        <v>#REF!</v>
      </c>
      <c r="K161" s="68" t="e">
        <f>IF(AND('PARTICIPANT NAME LIST'!$G161=11,'PARTICIPANT NAME LIST'!#REF!="C"),"ü","")</f>
        <v>#REF!</v>
      </c>
      <c r="L161" s="68" t="e">
        <f>IF(AND('PARTICIPANT NAME LIST'!$G161=12,'PARTICIPANT NAME LIST'!#REF!="C"),"ü","")</f>
        <v>#REF!</v>
      </c>
      <c r="M161" s="68" t="e">
        <f>IF(AND('PARTICIPANT NAME LIST'!$G161=7,'PARTICIPANT NAME LIST'!#REF!="E"),"ü","")</f>
        <v>#REF!</v>
      </c>
      <c r="N161" s="68" t="e">
        <f>IF(AND('PARTICIPANT NAME LIST'!$G161=8,'PARTICIPANT NAME LIST'!#REF!="E"),"ü","")</f>
        <v>#REF!</v>
      </c>
      <c r="O161" s="68" t="e">
        <f>IF(AND('PARTICIPANT NAME LIST'!$G161=9,'PARTICIPANT NAME LIST'!#REF!="E"),"ü","")</f>
        <v>#REF!</v>
      </c>
      <c r="P161" s="68" t="e">
        <f>IF(AND('PARTICIPANT NAME LIST'!$G161=10,'PARTICIPANT NAME LIST'!#REF!="E"),"ü","")</f>
        <v>#REF!</v>
      </c>
      <c r="Q161" s="68" t="e">
        <f>IF(AND('PARTICIPANT NAME LIST'!$G161=11,'PARTICIPANT NAME LIST'!#REF!="E"),"ü","")</f>
        <v>#REF!</v>
      </c>
      <c r="R161" s="68" t="e">
        <f>IF(AND('PARTICIPANT NAME LIST'!$G161=12,'PARTICIPANT NAME LIST'!#REF!="E"),"ü","")</f>
        <v>#REF!</v>
      </c>
      <c r="S161" s="68" t="e">
        <f>IF(AND('PARTICIPANT NAME LIST'!$G161=7,'PARTICIPANT NAME LIST'!#REF!="M"),"ü","")</f>
        <v>#REF!</v>
      </c>
      <c r="T161" s="68" t="e">
        <f>IF(AND('PARTICIPANT NAME LIST'!$G161=8,'PARTICIPANT NAME LIST'!#REF!="M"),"ü","")</f>
        <v>#REF!</v>
      </c>
      <c r="U161" s="68" t="e">
        <f>IF(AND('PARTICIPANT NAME LIST'!$G161=9,'PARTICIPANT NAME LIST'!#REF!="M"),"ü","")</f>
        <v>#REF!</v>
      </c>
      <c r="V161" s="68" t="e">
        <f>IF(AND('PARTICIPANT NAME LIST'!$G161=10,'PARTICIPANT NAME LIST'!#REF!="M"),"ü","")</f>
        <v>#REF!</v>
      </c>
      <c r="W161" s="68" t="e">
        <f>IF(AND('PARTICIPANT NAME LIST'!$G161=11,'PARTICIPANT NAME LIST'!#REF!="M"),"ü","")</f>
        <v>#REF!</v>
      </c>
      <c r="X161" s="68" t="e">
        <f>IF(AND('PARTICIPANT NAME LIST'!$G161=12,'PARTICIPANT NAME LIST'!#REF!="M"),"ü","")</f>
        <v>#REF!</v>
      </c>
      <c r="Y161" s="52"/>
      <c r="Z161" s="52"/>
      <c r="AA161" s="52"/>
    </row>
    <row r="162" spans="1:27" ht="20.25" customHeight="1">
      <c r="A162" s="63" t="str">
        <f>IF(OR(ISBLANK('PARTICIPANT NAME LIST'!$B162),'PARTICIPANT NAME LIST'!$G162=3,'PARTICIPANT NAME LIST'!$G162=4,'PARTICIPANT NAME LIST'!$G162=5,'PARTICIPANT NAME LIST'!$G162=6),"",COUNTA('PARTICIPANT NAME LIST'!$B$9:$B162)-COUNTIFS('PARTICIPANT NAME LIST'!$G$9:$G162,"&gt;=3",'PARTICIPANT NAME LIST'!$G$9:$G162,"&lt;=6"))</f>
        <v/>
      </c>
      <c r="B162" s="64" t="str">
        <f>IF(OR(ISBLANK('PARTICIPANT NAME LIST'!$B162),'PARTICIPANT NAME LIST'!$G162=3,'PARTICIPANT NAME LIST'!$G162=4,'PARTICIPANT NAME LIST'!$G162=5,'PARTICIPANT NAME LIST'!$G162=6),"",UPPER('PARTICIPANT NAME LIST'!$B162))</f>
        <v/>
      </c>
      <c r="C162" s="55"/>
      <c r="D162" s="65"/>
      <c r="E162" s="66" t="str">
        <f>IF(OR(ISBLANK('PARTICIPANT NAME LIST'!$B162),'PARTICIPANT NAME LIST'!$G162=3,'PARTICIPANT NAME LIST'!$G162=4,'PARTICIPANT NAME LIST'!$G162=5,'PARTICIPANT NAME LIST'!$G162=6),"",'PARTICIPANT NAME LIST'!$F162)</f>
        <v/>
      </c>
      <c r="F162" s="67" t="str">
        <f>IF(OR(ISBLANK('PARTICIPANT NAME LIST'!$B162),'PARTICIPANT NAME LIST'!$G162=3,'PARTICIPANT NAME LIST'!$G162=4,'PARTICIPANT NAME LIST'!$G162=5,'PARTICIPANT NAME LIST'!$G162=6),"",UPPER('PARTICIPANT NAME LIST'!$H162))</f>
        <v/>
      </c>
      <c r="G162" s="68" t="e">
        <f>IF(AND('PARTICIPANT NAME LIST'!$G162=7,'PARTICIPANT NAME LIST'!#REF!="C"),"ü","")</f>
        <v>#REF!</v>
      </c>
      <c r="H162" s="68" t="e">
        <f>IF(AND('PARTICIPANT NAME LIST'!$G162=8,'PARTICIPANT NAME LIST'!#REF!="C"),"ü","")</f>
        <v>#REF!</v>
      </c>
      <c r="I162" s="68" t="e">
        <f>IF(AND('PARTICIPANT NAME LIST'!$G162=9,'PARTICIPANT NAME LIST'!#REF!="C"),"ü","")</f>
        <v>#REF!</v>
      </c>
      <c r="J162" s="68" t="e">
        <f>IF(AND('PARTICIPANT NAME LIST'!$G162=10,'PARTICIPANT NAME LIST'!#REF!="C"),"ü","")</f>
        <v>#REF!</v>
      </c>
      <c r="K162" s="68" t="e">
        <f>IF(AND('PARTICIPANT NAME LIST'!$G162=11,'PARTICIPANT NAME LIST'!#REF!="C"),"ü","")</f>
        <v>#REF!</v>
      </c>
      <c r="L162" s="68" t="e">
        <f>IF(AND('PARTICIPANT NAME LIST'!$G162=12,'PARTICIPANT NAME LIST'!#REF!="C"),"ü","")</f>
        <v>#REF!</v>
      </c>
      <c r="M162" s="68" t="e">
        <f>IF(AND('PARTICIPANT NAME LIST'!$G162=7,'PARTICIPANT NAME LIST'!#REF!="E"),"ü","")</f>
        <v>#REF!</v>
      </c>
      <c r="N162" s="68" t="e">
        <f>IF(AND('PARTICIPANT NAME LIST'!$G162=8,'PARTICIPANT NAME LIST'!#REF!="E"),"ü","")</f>
        <v>#REF!</v>
      </c>
      <c r="O162" s="68" t="e">
        <f>IF(AND('PARTICIPANT NAME LIST'!$G162=9,'PARTICIPANT NAME LIST'!#REF!="E"),"ü","")</f>
        <v>#REF!</v>
      </c>
      <c r="P162" s="68" t="e">
        <f>IF(AND('PARTICIPANT NAME LIST'!$G162=10,'PARTICIPANT NAME LIST'!#REF!="E"),"ü","")</f>
        <v>#REF!</v>
      </c>
      <c r="Q162" s="68" t="e">
        <f>IF(AND('PARTICIPANT NAME LIST'!$G162=11,'PARTICIPANT NAME LIST'!#REF!="E"),"ü","")</f>
        <v>#REF!</v>
      </c>
      <c r="R162" s="68" t="e">
        <f>IF(AND('PARTICIPANT NAME LIST'!$G162=12,'PARTICIPANT NAME LIST'!#REF!="E"),"ü","")</f>
        <v>#REF!</v>
      </c>
      <c r="S162" s="68" t="e">
        <f>IF(AND('PARTICIPANT NAME LIST'!$G162=7,'PARTICIPANT NAME LIST'!#REF!="M"),"ü","")</f>
        <v>#REF!</v>
      </c>
      <c r="T162" s="68" t="e">
        <f>IF(AND('PARTICIPANT NAME LIST'!$G162=8,'PARTICIPANT NAME LIST'!#REF!="M"),"ü","")</f>
        <v>#REF!</v>
      </c>
      <c r="U162" s="68" t="e">
        <f>IF(AND('PARTICIPANT NAME LIST'!$G162=9,'PARTICIPANT NAME LIST'!#REF!="M"),"ü","")</f>
        <v>#REF!</v>
      </c>
      <c r="V162" s="68" t="e">
        <f>IF(AND('PARTICIPANT NAME LIST'!$G162=10,'PARTICIPANT NAME LIST'!#REF!="M"),"ü","")</f>
        <v>#REF!</v>
      </c>
      <c r="W162" s="68" t="e">
        <f>IF(AND('PARTICIPANT NAME LIST'!$G162=11,'PARTICIPANT NAME LIST'!#REF!="M"),"ü","")</f>
        <v>#REF!</v>
      </c>
      <c r="X162" s="68" t="e">
        <f>IF(AND('PARTICIPANT NAME LIST'!$G162=12,'PARTICIPANT NAME LIST'!#REF!="M"),"ü","")</f>
        <v>#REF!</v>
      </c>
      <c r="Y162" s="52"/>
      <c r="Z162" s="52"/>
      <c r="AA162" s="52"/>
    </row>
    <row r="163" spans="1:27" ht="20.25" customHeight="1">
      <c r="A163" s="63" t="str">
        <f>IF(OR(ISBLANK('PARTICIPANT NAME LIST'!$B163),'PARTICIPANT NAME LIST'!$G163=3,'PARTICIPANT NAME LIST'!$G163=4,'PARTICIPANT NAME LIST'!$G163=5,'PARTICIPANT NAME LIST'!$G163=6),"",COUNTA('PARTICIPANT NAME LIST'!$B$9:$B163)-COUNTIFS('PARTICIPANT NAME LIST'!$G$9:$G163,"&gt;=3",'PARTICIPANT NAME LIST'!$G$9:$G163,"&lt;=6"))</f>
        <v/>
      </c>
      <c r="B163" s="64" t="str">
        <f>IF(OR(ISBLANK('PARTICIPANT NAME LIST'!$B163),'PARTICIPANT NAME LIST'!$G163=3,'PARTICIPANT NAME LIST'!$G163=4,'PARTICIPANT NAME LIST'!$G163=5,'PARTICIPANT NAME LIST'!$G163=6),"",UPPER('PARTICIPANT NAME LIST'!$B163))</f>
        <v/>
      </c>
      <c r="C163" s="55"/>
      <c r="D163" s="65"/>
      <c r="E163" s="66" t="str">
        <f>IF(OR(ISBLANK('PARTICIPANT NAME LIST'!$B163),'PARTICIPANT NAME LIST'!$G163=3,'PARTICIPANT NAME LIST'!$G163=4,'PARTICIPANT NAME LIST'!$G163=5,'PARTICIPANT NAME LIST'!$G163=6),"",'PARTICIPANT NAME LIST'!$F163)</f>
        <v/>
      </c>
      <c r="F163" s="67" t="str">
        <f>IF(OR(ISBLANK('PARTICIPANT NAME LIST'!$B163),'PARTICIPANT NAME LIST'!$G163=3,'PARTICIPANT NAME LIST'!$G163=4,'PARTICIPANT NAME LIST'!$G163=5,'PARTICIPANT NAME LIST'!$G163=6),"",UPPER('PARTICIPANT NAME LIST'!$H163))</f>
        <v/>
      </c>
      <c r="G163" s="68" t="e">
        <f>IF(AND('PARTICIPANT NAME LIST'!$G163=7,'PARTICIPANT NAME LIST'!#REF!="C"),"ü","")</f>
        <v>#REF!</v>
      </c>
      <c r="H163" s="68" t="e">
        <f>IF(AND('PARTICIPANT NAME LIST'!$G163=8,'PARTICIPANT NAME LIST'!#REF!="C"),"ü","")</f>
        <v>#REF!</v>
      </c>
      <c r="I163" s="68" t="e">
        <f>IF(AND('PARTICIPANT NAME LIST'!$G163=9,'PARTICIPANT NAME LIST'!#REF!="C"),"ü","")</f>
        <v>#REF!</v>
      </c>
      <c r="J163" s="68" t="e">
        <f>IF(AND('PARTICIPANT NAME LIST'!$G163=10,'PARTICIPANT NAME LIST'!#REF!="C"),"ü","")</f>
        <v>#REF!</v>
      </c>
      <c r="K163" s="68" t="e">
        <f>IF(AND('PARTICIPANT NAME LIST'!$G163=11,'PARTICIPANT NAME LIST'!#REF!="C"),"ü","")</f>
        <v>#REF!</v>
      </c>
      <c r="L163" s="68" t="e">
        <f>IF(AND('PARTICIPANT NAME LIST'!$G163=12,'PARTICIPANT NAME LIST'!#REF!="C"),"ü","")</f>
        <v>#REF!</v>
      </c>
      <c r="M163" s="68" t="e">
        <f>IF(AND('PARTICIPANT NAME LIST'!$G163=7,'PARTICIPANT NAME LIST'!#REF!="E"),"ü","")</f>
        <v>#REF!</v>
      </c>
      <c r="N163" s="68" t="e">
        <f>IF(AND('PARTICIPANT NAME LIST'!$G163=8,'PARTICIPANT NAME LIST'!#REF!="E"),"ü","")</f>
        <v>#REF!</v>
      </c>
      <c r="O163" s="68" t="e">
        <f>IF(AND('PARTICIPANT NAME LIST'!$G163=9,'PARTICIPANT NAME LIST'!#REF!="E"),"ü","")</f>
        <v>#REF!</v>
      </c>
      <c r="P163" s="68" t="e">
        <f>IF(AND('PARTICIPANT NAME LIST'!$G163=10,'PARTICIPANT NAME LIST'!#REF!="E"),"ü","")</f>
        <v>#REF!</v>
      </c>
      <c r="Q163" s="68" t="e">
        <f>IF(AND('PARTICIPANT NAME LIST'!$G163=11,'PARTICIPANT NAME LIST'!#REF!="E"),"ü","")</f>
        <v>#REF!</v>
      </c>
      <c r="R163" s="68" t="e">
        <f>IF(AND('PARTICIPANT NAME LIST'!$G163=12,'PARTICIPANT NAME LIST'!#REF!="E"),"ü","")</f>
        <v>#REF!</v>
      </c>
      <c r="S163" s="68" t="e">
        <f>IF(AND('PARTICIPANT NAME LIST'!$G163=7,'PARTICIPANT NAME LIST'!#REF!="M"),"ü","")</f>
        <v>#REF!</v>
      </c>
      <c r="T163" s="68" t="e">
        <f>IF(AND('PARTICIPANT NAME LIST'!$G163=8,'PARTICIPANT NAME LIST'!#REF!="M"),"ü","")</f>
        <v>#REF!</v>
      </c>
      <c r="U163" s="68" t="e">
        <f>IF(AND('PARTICIPANT NAME LIST'!$G163=9,'PARTICIPANT NAME LIST'!#REF!="M"),"ü","")</f>
        <v>#REF!</v>
      </c>
      <c r="V163" s="68" t="e">
        <f>IF(AND('PARTICIPANT NAME LIST'!$G163=10,'PARTICIPANT NAME LIST'!#REF!="M"),"ü","")</f>
        <v>#REF!</v>
      </c>
      <c r="W163" s="68" t="e">
        <f>IF(AND('PARTICIPANT NAME LIST'!$G163=11,'PARTICIPANT NAME LIST'!#REF!="M"),"ü","")</f>
        <v>#REF!</v>
      </c>
      <c r="X163" s="68" t="e">
        <f>IF(AND('PARTICIPANT NAME LIST'!$G163=12,'PARTICIPANT NAME LIST'!#REF!="M"),"ü","")</f>
        <v>#REF!</v>
      </c>
      <c r="Y163" s="52"/>
      <c r="Z163" s="52"/>
      <c r="AA163" s="52"/>
    </row>
    <row r="164" spans="1:27" ht="20.25" customHeight="1">
      <c r="A164" s="63" t="str">
        <f>IF(OR(ISBLANK('PARTICIPANT NAME LIST'!$B164),'PARTICIPANT NAME LIST'!$G164=3,'PARTICIPANT NAME LIST'!$G164=4,'PARTICIPANT NAME LIST'!$G164=5,'PARTICIPANT NAME LIST'!$G164=6),"",COUNTA('PARTICIPANT NAME LIST'!$B$9:$B164)-COUNTIFS('PARTICIPANT NAME LIST'!$G$9:$G164,"&gt;=3",'PARTICIPANT NAME LIST'!$G$9:$G164,"&lt;=6"))</f>
        <v/>
      </c>
      <c r="B164" s="64" t="str">
        <f>IF(OR(ISBLANK('PARTICIPANT NAME LIST'!$B164),'PARTICIPANT NAME LIST'!$G164=3,'PARTICIPANT NAME LIST'!$G164=4,'PARTICIPANT NAME LIST'!$G164=5,'PARTICIPANT NAME LIST'!$G164=6),"",UPPER('PARTICIPANT NAME LIST'!$B164))</f>
        <v/>
      </c>
      <c r="C164" s="55"/>
      <c r="D164" s="65"/>
      <c r="E164" s="66" t="str">
        <f>IF(OR(ISBLANK('PARTICIPANT NAME LIST'!$B164),'PARTICIPANT NAME LIST'!$G164=3,'PARTICIPANT NAME LIST'!$G164=4,'PARTICIPANT NAME LIST'!$G164=5,'PARTICIPANT NAME LIST'!$G164=6),"",'PARTICIPANT NAME LIST'!$F164)</f>
        <v/>
      </c>
      <c r="F164" s="67" t="str">
        <f>IF(OR(ISBLANK('PARTICIPANT NAME LIST'!$B164),'PARTICIPANT NAME LIST'!$G164=3,'PARTICIPANT NAME LIST'!$G164=4,'PARTICIPANT NAME LIST'!$G164=5,'PARTICIPANT NAME LIST'!$G164=6),"",UPPER('PARTICIPANT NAME LIST'!$H164))</f>
        <v/>
      </c>
      <c r="G164" s="68" t="e">
        <f>IF(AND('PARTICIPANT NAME LIST'!$G164=7,'PARTICIPANT NAME LIST'!#REF!="C"),"ü","")</f>
        <v>#REF!</v>
      </c>
      <c r="H164" s="68" t="e">
        <f>IF(AND('PARTICIPANT NAME LIST'!$G164=8,'PARTICIPANT NAME LIST'!#REF!="C"),"ü","")</f>
        <v>#REF!</v>
      </c>
      <c r="I164" s="68" t="e">
        <f>IF(AND('PARTICIPANT NAME LIST'!$G164=9,'PARTICIPANT NAME LIST'!#REF!="C"),"ü","")</f>
        <v>#REF!</v>
      </c>
      <c r="J164" s="68" t="e">
        <f>IF(AND('PARTICIPANT NAME LIST'!$G164=10,'PARTICIPANT NAME LIST'!#REF!="C"),"ü","")</f>
        <v>#REF!</v>
      </c>
      <c r="K164" s="68" t="e">
        <f>IF(AND('PARTICIPANT NAME LIST'!$G164=11,'PARTICIPANT NAME LIST'!#REF!="C"),"ü","")</f>
        <v>#REF!</v>
      </c>
      <c r="L164" s="68" t="e">
        <f>IF(AND('PARTICIPANT NAME LIST'!$G164=12,'PARTICIPANT NAME LIST'!#REF!="C"),"ü","")</f>
        <v>#REF!</v>
      </c>
      <c r="M164" s="68" t="e">
        <f>IF(AND('PARTICIPANT NAME LIST'!$G164=7,'PARTICIPANT NAME LIST'!#REF!="E"),"ü","")</f>
        <v>#REF!</v>
      </c>
      <c r="N164" s="68" t="e">
        <f>IF(AND('PARTICIPANT NAME LIST'!$G164=8,'PARTICIPANT NAME LIST'!#REF!="E"),"ü","")</f>
        <v>#REF!</v>
      </c>
      <c r="O164" s="68" t="e">
        <f>IF(AND('PARTICIPANT NAME LIST'!$G164=9,'PARTICIPANT NAME LIST'!#REF!="E"),"ü","")</f>
        <v>#REF!</v>
      </c>
      <c r="P164" s="68" t="e">
        <f>IF(AND('PARTICIPANT NAME LIST'!$G164=10,'PARTICIPANT NAME LIST'!#REF!="E"),"ü","")</f>
        <v>#REF!</v>
      </c>
      <c r="Q164" s="68" t="e">
        <f>IF(AND('PARTICIPANT NAME LIST'!$G164=11,'PARTICIPANT NAME LIST'!#REF!="E"),"ü","")</f>
        <v>#REF!</v>
      </c>
      <c r="R164" s="68" t="e">
        <f>IF(AND('PARTICIPANT NAME LIST'!$G164=12,'PARTICIPANT NAME LIST'!#REF!="E"),"ü","")</f>
        <v>#REF!</v>
      </c>
      <c r="S164" s="68" t="e">
        <f>IF(AND('PARTICIPANT NAME LIST'!$G164=7,'PARTICIPANT NAME LIST'!#REF!="M"),"ü","")</f>
        <v>#REF!</v>
      </c>
      <c r="T164" s="68" t="e">
        <f>IF(AND('PARTICIPANT NAME LIST'!$G164=8,'PARTICIPANT NAME LIST'!#REF!="M"),"ü","")</f>
        <v>#REF!</v>
      </c>
      <c r="U164" s="68" t="e">
        <f>IF(AND('PARTICIPANT NAME LIST'!$G164=9,'PARTICIPANT NAME LIST'!#REF!="M"),"ü","")</f>
        <v>#REF!</v>
      </c>
      <c r="V164" s="68" t="e">
        <f>IF(AND('PARTICIPANT NAME LIST'!$G164=10,'PARTICIPANT NAME LIST'!#REF!="M"),"ü","")</f>
        <v>#REF!</v>
      </c>
      <c r="W164" s="68" t="e">
        <f>IF(AND('PARTICIPANT NAME LIST'!$G164=11,'PARTICIPANT NAME LIST'!#REF!="M"),"ü","")</f>
        <v>#REF!</v>
      </c>
      <c r="X164" s="68" t="e">
        <f>IF(AND('PARTICIPANT NAME LIST'!$G164=12,'PARTICIPANT NAME LIST'!#REF!="M"),"ü","")</f>
        <v>#REF!</v>
      </c>
      <c r="Y164" s="52"/>
      <c r="Z164" s="52"/>
      <c r="AA164" s="52"/>
    </row>
    <row r="165" spans="1:27" ht="20.25" customHeight="1">
      <c r="A165" s="63" t="str">
        <f>IF(OR(ISBLANK('PARTICIPANT NAME LIST'!$B165),'PARTICIPANT NAME LIST'!$G165=3,'PARTICIPANT NAME LIST'!$G165=4,'PARTICIPANT NAME LIST'!$G165=5,'PARTICIPANT NAME LIST'!$G165=6),"",COUNTA('PARTICIPANT NAME LIST'!$B$9:$B165)-COUNTIFS('PARTICIPANT NAME LIST'!$G$9:$G165,"&gt;=3",'PARTICIPANT NAME LIST'!$G$9:$G165,"&lt;=6"))</f>
        <v/>
      </c>
      <c r="B165" s="64" t="str">
        <f>IF(OR(ISBLANK('PARTICIPANT NAME LIST'!$B165),'PARTICIPANT NAME LIST'!$G165=3,'PARTICIPANT NAME LIST'!$G165=4,'PARTICIPANT NAME LIST'!$G165=5,'PARTICIPANT NAME LIST'!$G165=6),"",UPPER('PARTICIPANT NAME LIST'!$B165))</f>
        <v/>
      </c>
      <c r="C165" s="55"/>
      <c r="D165" s="65"/>
      <c r="E165" s="66" t="str">
        <f>IF(OR(ISBLANK('PARTICIPANT NAME LIST'!$B165),'PARTICIPANT NAME LIST'!$G165=3,'PARTICIPANT NAME LIST'!$G165=4,'PARTICIPANT NAME LIST'!$G165=5,'PARTICIPANT NAME LIST'!$G165=6),"",'PARTICIPANT NAME LIST'!$F165)</f>
        <v/>
      </c>
      <c r="F165" s="67" t="str">
        <f>IF(OR(ISBLANK('PARTICIPANT NAME LIST'!$B165),'PARTICIPANT NAME LIST'!$G165=3,'PARTICIPANT NAME LIST'!$G165=4,'PARTICIPANT NAME LIST'!$G165=5,'PARTICIPANT NAME LIST'!$G165=6),"",UPPER('PARTICIPANT NAME LIST'!$H165))</f>
        <v/>
      </c>
      <c r="G165" s="68" t="e">
        <f>IF(AND('PARTICIPANT NAME LIST'!$G165=7,'PARTICIPANT NAME LIST'!#REF!="C"),"ü","")</f>
        <v>#REF!</v>
      </c>
      <c r="H165" s="68" t="e">
        <f>IF(AND('PARTICIPANT NAME LIST'!$G165=8,'PARTICIPANT NAME LIST'!#REF!="C"),"ü","")</f>
        <v>#REF!</v>
      </c>
      <c r="I165" s="68" t="e">
        <f>IF(AND('PARTICIPANT NAME LIST'!$G165=9,'PARTICIPANT NAME LIST'!#REF!="C"),"ü","")</f>
        <v>#REF!</v>
      </c>
      <c r="J165" s="68" t="e">
        <f>IF(AND('PARTICIPANT NAME LIST'!$G165=10,'PARTICIPANT NAME LIST'!#REF!="C"),"ü","")</f>
        <v>#REF!</v>
      </c>
      <c r="K165" s="68" t="e">
        <f>IF(AND('PARTICIPANT NAME LIST'!$G165=11,'PARTICIPANT NAME LIST'!#REF!="C"),"ü","")</f>
        <v>#REF!</v>
      </c>
      <c r="L165" s="68" t="e">
        <f>IF(AND('PARTICIPANT NAME LIST'!$G165=12,'PARTICIPANT NAME LIST'!#REF!="C"),"ü","")</f>
        <v>#REF!</v>
      </c>
      <c r="M165" s="68" t="e">
        <f>IF(AND('PARTICIPANT NAME LIST'!$G165=7,'PARTICIPANT NAME LIST'!#REF!="E"),"ü","")</f>
        <v>#REF!</v>
      </c>
      <c r="N165" s="68" t="e">
        <f>IF(AND('PARTICIPANT NAME LIST'!$G165=8,'PARTICIPANT NAME LIST'!#REF!="E"),"ü","")</f>
        <v>#REF!</v>
      </c>
      <c r="O165" s="68" t="e">
        <f>IF(AND('PARTICIPANT NAME LIST'!$G165=9,'PARTICIPANT NAME LIST'!#REF!="E"),"ü","")</f>
        <v>#REF!</v>
      </c>
      <c r="P165" s="68" t="e">
        <f>IF(AND('PARTICIPANT NAME LIST'!$G165=10,'PARTICIPANT NAME LIST'!#REF!="E"),"ü","")</f>
        <v>#REF!</v>
      </c>
      <c r="Q165" s="68" t="e">
        <f>IF(AND('PARTICIPANT NAME LIST'!$G165=11,'PARTICIPANT NAME LIST'!#REF!="E"),"ü","")</f>
        <v>#REF!</v>
      </c>
      <c r="R165" s="68" t="e">
        <f>IF(AND('PARTICIPANT NAME LIST'!$G165=12,'PARTICIPANT NAME LIST'!#REF!="E"),"ü","")</f>
        <v>#REF!</v>
      </c>
      <c r="S165" s="68" t="e">
        <f>IF(AND('PARTICIPANT NAME LIST'!$G165=7,'PARTICIPANT NAME LIST'!#REF!="M"),"ü","")</f>
        <v>#REF!</v>
      </c>
      <c r="T165" s="68" t="e">
        <f>IF(AND('PARTICIPANT NAME LIST'!$G165=8,'PARTICIPANT NAME LIST'!#REF!="M"),"ü","")</f>
        <v>#REF!</v>
      </c>
      <c r="U165" s="68" t="e">
        <f>IF(AND('PARTICIPANT NAME LIST'!$G165=9,'PARTICIPANT NAME LIST'!#REF!="M"),"ü","")</f>
        <v>#REF!</v>
      </c>
      <c r="V165" s="68" t="e">
        <f>IF(AND('PARTICIPANT NAME LIST'!$G165=10,'PARTICIPANT NAME LIST'!#REF!="M"),"ü","")</f>
        <v>#REF!</v>
      </c>
      <c r="W165" s="68" t="e">
        <f>IF(AND('PARTICIPANT NAME LIST'!$G165=11,'PARTICIPANT NAME LIST'!#REF!="M"),"ü","")</f>
        <v>#REF!</v>
      </c>
      <c r="X165" s="68" t="e">
        <f>IF(AND('PARTICIPANT NAME LIST'!$G165=12,'PARTICIPANT NAME LIST'!#REF!="M"),"ü","")</f>
        <v>#REF!</v>
      </c>
      <c r="Y165" s="52"/>
      <c r="Z165" s="52"/>
      <c r="AA165" s="52"/>
    </row>
    <row r="166" spans="1:27" ht="20.25" customHeight="1">
      <c r="A166" s="63" t="str">
        <f>IF(OR(ISBLANK('PARTICIPANT NAME LIST'!$B166),'PARTICIPANT NAME LIST'!$G166=3,'PARTICIPANT NAME LIST'!$G166=4,'PARTICIPANT NAME LIST'!$G166=5,'PARTICIPANT NAME LIST'!$G166=6),"",COUNTA('PARTICIPANT NAME LIST'!$B$9:$B166)-COUNTIFS('PARTICIPANT NAME LIST'!$G$9:$G166,"&gt;=3",'PARTICIPANT NAME LIST'!$G$9:$G166,"&lt;=6"))</f>
        <v/>
      </c>
      <c r="B166" s="64" t="str">
        <f>IF(OR(ISBLANK('PARTICIPANT NAME LIST'!$B166),'PARTICIPANT NAME LIST'!$G166=3,'PARTICIPANT NAME LIST'!$G166=4,'PARTICIPANT NAME LIST'!$G166=5,'PARTICIPANT NAME LIST'!$G166=6),"",UPPER('PARTICIPANT NAME LIST'!$B166))</f>
        <v/>
      </c>
      <c r="C166" s="55"/>
      <c r="D166" s="65"/>
      <c r="E166" s="66" t="str">
        <f>IF(OR(ISBLANK('PARTICIPANT NAME LIST'!$B166),'PARTICIPANT NAME LIST'!$G166=3,'PARTICIPANT NAME LIST'!$G166=4,'PARTICIPANT NAME LIST'!$G166=5,'PARTICIPANT NAME LIST'!$G166=6),"",'PARTICIPANT NAME LIST'!$F166)</f>
        <v/>
      </c>
      <c r="F166" s="67" t="str">
        <f>IF(OR(ISBLANK('PARTICIPANT NAME LIST'!$B166),'PARTICIPANT NAME LIST'!$G166=3,'PARTICIPANT NAME LIST'!$G166=4,'PARTICIPANT NAME LIST'!$G166=5,'PARTICIPANT NAME LIST'!$G166=6),"",UPPER('PARTICIPANT NAME LIST'!$H166))</f>
        <v/>
      </c>
      <c r="G166" s="68" t="e">
        <f>IF(AND('PARTICIPANT NAME LIST'!$G166=7,'PARTICIPANT NAME LIST'!#REF!="C"),"ü","")</f>
        <v>#REF!</v>
      </c>
      <c r="H166" s="68" t="e">
        <f>IF(AND('PARTICIPANT NAME LIST'!$G166=8,'PARTICIPANT NAME LIST'!#REF!="C"),"ü","")</f>
        <v>#REF!</v>
      </c>
      <c r="I166" s="68" t="e">
        <f>IF(AND('PARTICIPANT NAME LIST'!$G166=9,'PARTICIPANT NAME LIST'!#REF!="C"),"ü","")</f>
        <v>#REF!</v>
      </c>
      <c r="J166" s="68" t="e">
        <f>IF(AND('PARTICIPANT NAME LIST'!$G166=10,'PARTICIPANT NAME LIST'!#REF!="C"),"ü","")</f>
        <v>#REF!</v>
      </c>
      <c r="K166" s="68" t="e">
        <f>IF(AND('PARTICIPANT NAME LIST'!$G166=11,'PARTICIPANT NAME LIST'!#REF!="C"),"ü","")</f>
        <v>#REF!</v>
      </c>
      <c r="L166" s="68" t="e">
        <f>IF(AND('PARTICIPANT NAME LIST'!$G166=12,'PARTICIPANT NAME LIST'!#REF!="C"),"ü","")</f>
        <v>#REF!</v>
      </c>
      <c r="M166" s="68" t="e">
        <f>IF(AND('PARTICIPANT NAME LIST'!$G166=7,'PARTICIPANT NAME LIST'!#REF!="E"),"ü","")</f>
        <v>#REF!</v>
      </c>
      <c r="N166" s="68" t="e">
        <f>IF(AND('PARTICIPANT NAME LIST'!$G166=8,'PARTICIPANT NAME LIST'!#REF!="E"),"ü","")</f>
        <v>#REF!</v>
      </c>
      <c r="O166" s="68" t="e">
        <f>IF(AND('PARTICIPANT NAME LIST'!$G166=9,'PARTICIPANT NAME LIST'!#REF!="E"),"ü","")</f>
        <v>#REF!</v>
      </c>
      <c r="P166" s="68" t="e">
        <f>IF(AND('PARTICIPANT NAME LIST'!$G166=10,'PARTICIPANT NAME LIST'!#REF!="E"),"ü","")</f>
        <v>#REF!</v>
      </c>
      <c r="Q166" s="68" t="e">
        <f>IF(AND('PARTICIPANT NAME LIST'!$G166=11,'PARTICIPANT NAME LIST'!#REF!="E"),"ü","")</f>
        <v>#REF!</v>
      </c>
      <c r="R166" s="68" t="e">
        <f>IF(AND('PARTICIPANT NAME LIST'!$G166=12,'PARTICIPANT NAME LIST'!#REF!="E"),"ü","")</f>
        <v>#REF!</v>
      </c>
      <c r="S166" s="68" t="e">
        <f>IF(AND('PARTICIPANT NAME LIST'!$G166=7,'PARTICIPANT NAME LIST'!#REF!="M"),"ü","")</f>
        <v>#REF!</v>
      </c>
      <c r="T166" s="68" t="e">
        <f>IF(AND('PARTICIPANT NAME LIST'!$G166=8,'PARTICIPANT NAME LIST'!#REF!="M"),"ü","")</f>
        <v>#REF!</v>
      </c>
      <c r="U166" s="68" t="e">
        <f>IF(AND('PARTICIPANT NAME LIST'!$G166=9,'PARTICIPANT NAME LIST'!#REF!="M"),"ü","")</f>
        <v>#REF!</v>
      </c>
      <c r="V166" s="68" t="e">
        <f>IF(AND('PARTICIPANT NAME LIST'!$G166=10,'PARTICIPANT NAME LIST'!#REF!="M"),"ü","")</f>
        <v>#REF!</v>
      </c>
      <c r="W166" s="68" t="e">
        <f>IF(AND('PARTICIPANT NAME LIST'!$G166=11,'PARTICIPANT NAME LIST'!#REF!="M"),"ü","")</f>
        <v>#REF!</v>
      </c>
      <c r="X166" s="68" t="e">
        <f>IF(AND('PARTICIPANT NAME LIST'!$G166=12,'PARTICIPANT NAME LIST'!#REF!="M"),"ü","")</f>
        <v>#REF!</v>
      </c>
      <c r="Y166" s="52"/>
      <c r="Z166" s="52"/>
      <c r="AA166" s="52"/>
    </row>
    <row r="167" spans="1:27" ht="20.25" customHeight="1">
      <c r="A167" s="63" t="str">
        <f>IF(OR(ISBLANK('PARTICIPANT NAME LIST'!$B167),'PARTICIPANT NAME LIST'!$G167=3,'PARTICIPANT NAME LIST'!$G167=4,'PARTICIPANT NAME LIST'!$G167=5,'PARTICIPANT NAME LIST'!$G167=6),"",COUNTA('PARTICIPANT NAME LIST'!$B$9:$B167)-COUNTIFS('PARTICIPANT NAME LIST'!$G$9:$G167,"&gt;=3",'PARTICIPANT NAME LIST'!$G$9:$G167,"&lt;=6"))</f>
        <v/>
      </c>
      <c r="B167" s="64" t="str">
        <f>IF(OR(ISBLANK('PARTICIPANT NAME LIST'!$B167),'PARTICIPANT NAME LIST'!$G167=3,'PARTICIPANT NAME LIST'!$G167=4,'PARTICIPANT NAME LIST'!$G167=5,'PARTICIPANT NAME LIST'!$G167=6),"",UPPER('PARTICIPANT NAME LIST'!$B167))</f>
        <v/>
      </c>
      <c r="C167" s="55"/>
      <c r="D167" s="65"/>
      <c r="E167" s="66" t="str">
        <f>IF(OR(ISBLANK('PARTICIPANT NAME LIST'!$B167),'PARTICIPANT NAME LIST'!$G167=3,'PARTICIPANT NAME LIST'!$G167=4,'PARTICIPANT NAME LIST'!$G167=5,'PARTICIPANT NAME LIST'!$G167=6),"",'PARTICIPANT NAME LIST'!$F167)</f>
        <v/>
      </c>
      <c r="F167" s="67" t="str">
        <f>IF(OR(ISBLANK('PARTICIPANT NAME LIST'!$B167),'PARTICIPANT NAME LIST'!$G167=3,'PARTICIPANT NAME LIST'!$G167=4,'PARTICIPANT NAME LIST'!$G167=5,'PARTICIPANT NAME LIST'!$G167=6),"",UPPER('PARTICIPANT NAME LIST'!$H167))</f>
        <v/>
      </c>
      <c r="G167" s="68" t="e">
        <f>IF(AND('PARTICIPANT NAME LIST'!$G167=7,'PARTICIPANT NAME LIST'!#REF!="C"),"ü","")</f>
        <v>#REF!</v>
      </c>
      <c r="H167" s="68" t="e">
        <f>IF(AND('PARTICIPANT NAME LIST'!$G167=8,'PARTICIPANT NAME LIST'!#REF!="C"),"ü","")</f>
        <v>#REF!</v>
      </c>
      <c r="I167" s="68" t="e">
        <f>IF(AND('PARTICIPANT NAME LIST'!$G167=9,'PARTICIPANT NAME LIST'!#REF!="C"),"ü","")</f>
        <v>#REF!</v>
      </c>
      <c r="J167" s="68" t="e">
        <f>IF(AND('PARTICIPANT NAME LIST'!$G167=10,'PARTICIPANT NAME LIST'!#REF!="C"),"ü","")</f>
        <v>#REF!</v>
      </c>
      <c r="K167" s="68" t="e">
        <f>IF(AND('PARTICIPANT NAME LIST'!$G167=11,'PARTICIPANT NAME LIST'!#REF!="C"),"ü","")</f>
        <v>#REF!</v>
      </c>
      <c r="L167" s="68" t="e">
        <f>IF(AND('PARTICIPANT NAME LIST'!$G167=12,'PARTICIPANT NAME LIST'!#REF!="C"),"ü","")</f>
        <v>#REF!</v>
      </c>
      <c r="M167" s="68" t="e">
        <f>IF(AND('PARTICIPANT NAME LIST'!$G167=7,'PARTICIPANT NAME LIST'!#REF!="E"),"ü","")</f>
        <v>#REF!</v>
      </c>
      <c r="N167" s="68" t="e">
        <f>IF(AND('PARTICIPANT NAME LIST'!$G167=8,'PARTICIPANT NAME LIST'!#REF!="E"),"ü","")</f>
        <v>#REF!</v>
      </c>
      <c r="O167" s="68" t="e">
        <f>IF(AND('PARTICIPANT NAME LIST'!$G167=9,'PARTICIPANT NAME LIST'!#REF!="E"),"ü","")</f>
        <v>#REF!</v>
      </c>
      <c r="P167" s="68" t="e">
        <f>IF(AND('PARTICIPANT NAME LIST'!$G167=10,'PARTICIPANT NAME LIST'!#REF!="E"),"ü","")</f>
        <v>#REF!</v>
      </c>
      <c r="Q167" s="68" t="e">
        <f>IF(AND('PARTICIPANT NAME LIST'!$G167=11,'PARTICIPANT NAME LIST'!#REF!="E"),"ü","")</f>
        <v>#REF!</v>
      </c>
      <c r="R167" s="68" t="e">
        <f>IF(AND('PARTICIPANT NAME LIST'!$G167=12,'PARTICIPANT NAME LIST'!#REF!="E"),"ü","")</f>
        <v>#REF!</v>
      </c>
      <c r="S167" s="68" t="e">
        <f>IF(AND('PARTICIPANT NAME LIST'!$G167=7,'PARTICIPANT NAME LIST'!#REF!="M"),"ü","")</f>
        <v>#REF!</v>
      </c>
      <c r="T167" s="68" t="e">
        <f>IF(AND('PARTICIPANT NAME LIST'!$G167=8,'PARTICIPANT NAME LIST'!#REF!="M"),"ü","")</f>
        <v>#REF!</v>
      </c>
      <c r="U167" s="68" t="e">
        <f>IF(AND('PARTICIPANT NAME LIST'!$G167=9,'PARTICIPANT NAME LIST'!#REF!="M"),"ü","")</f>
        <v>#REF!</v>
      </c>
      <c r="V167" s="68" t="e">
        <f>IF(AND('PARTICIPANT NAME LIST'!$G167=10,'PARTICIPANT NAME LIST'!#REF!="M"),"ü","")</f>
        <v>#REF!</v>
      </c>
      <c r="W167" s="68" t="e">
        <f>IF(AND('PARTICIPANT NAME LIST'!$G167=11,'PARTICIPANT NAME LIST'!#REF!="M"),"ü","")</f>
        <v>#REF!</v>
      </c>
      <c r="X167" s="68" t="e">
        <f>IF(AND('PARTICIPANT NAME LIST'!$G167=12,'PARTICIPANT NAME LIST'!#REF!="M"),"ü","")</f>
        <v>#REF!</v>
      </c>
      <c r="Y167" s="52"/>
      <c r="Z167" s="52"/>
      <c r="AA167" s="52"/>
    </row>
    <row r="168" spans="1:27" ht="20.25" customHeight="1">
      <c r="A168" s="63" t="str">
        <f>IF(OR(ISBLANK('PARTICIPANT NAME LIST'!$B168),'PARTICIPANT NAME LIST'!$G168=3,'PARTICIPANT NAME LIST'!$G168=4,'PARTICIPANT NAME LIST'!$G168=5,'PARTICIPANT NAME LIST'!$G168=6),"",COUNTA('PARTICIPANT NAME LIST'!$B$9:$B168)-COUNTIFS('PARTICIPANT NAME LIST'!$G$9:$G168,"&gt;=3",'PARTICIPANT NAME LIST'!$G$9:$G168,"&lt;=6"))</f>
        <v/>
      </c>
      <c r="B168" s="64" t="str">
        <f>IF(OR(ISBLANK('PARTICIPANT NAME LIST'!$B168),'PARTICIPANT NAME LIST'!$G168=3,'PARTICIPANT NAME LIST'!$G168=4,'PARTICIPANT NAME LIST'!$G168=5,'PARTICIPANT NAME LIST'!$G168=6),"",UPPER('PARTICIPANT NAME LIST'!$B168))</f>
        <v/>
      </c>
      <c r="C168" s="55"/>
      <c r="D168" s="65"/>
      <c r="E168" s="66" t="str">
        <f>IF(OR(ISBLANK('PARTICIPANT NAME LIST'!$B168),'PARTICIPANT NAME LIST'!$G168=3,'PARTICIPANT NAME LIST'!$G168=4,'PARTICIPANT NAME LIST'!$G168=5,'PARTICIPANT NAME LIST'!$G168=6),"",'PARTICIPANT NAME LIST'!$F168)</f>
        <v/>
      </c>
      <c r="F168" s="67" t="str">
        <f>IF(OR(ISBLANK('PARTICIPANT NAME LIST'!$B168),'PARTICIPANT NAME LIST'!$G168=3,'PARTICIPANT NAME LIST'!$G168=4,'PARTICIPANT NAME LIST'!$G168=5,'PARTICIPANT NAME LIST'!$G168=6),"",UPPER('PARTICIPANT NAME LIST'!$H168))</f>
        <v/>
      </c>
      <c r="G168" s="68" t="e">
        <f>IF(AND('PARTICIPANT NAME LIST'!$G168=7,'PARTICIPANT NAME LIST'!#REF!="C"),"ü","")</f>
        <v>#REF!</v>
      </c>
      <c r="H168" s="68" t="e">
        <f>IF(AND('PARTICIPANT NAME LIST'!$G168=8,'PARTICIPANT NAME LIST'!#REF!="C"),"ü","")</f>
        <v>#REF!</v>
      </c>
      <c r="I168" s="68" t="e">
        <f>IF(AND('PARTICIPANT NAME LIST'!$G168=9,'PARTICIPANT NAME LIST'!#REF!="C"),"ü","")</f>
        <v>#REF!</v>
      </c>
      <c r="J168" s="68" t="e">
        <f>IF(AND('PARTICIPANT NAME LIST'!$G168=10,'PARTICIPANT NAME LIST'!#REF!="C"),"ü","")</f>
        <v>#REF!</v>
      </c>
      <c r="K168" s="68" t="e">
        <f>IF(AND('PARTICIPANT NAME LIST'!$G168=11,'PARTICIPANT NAME LIST'!#REF!="C"),"ü","")</f>
        <v>#REF!</v>
      </c>
      <c r="L168" s="68" t="e">
        <f>IF(AND('PARTICIPANT NAME LIST'!$G168=12,'PARTICIPANT NAME LIST'!#REF!="C"),"ü","")</f>
        <v>#REF!</v>
      </c>
      <c r="M168" s="68" t="e">
        <f>IF(AND('PARTICIPANT NAME LIST'!$G168=7,'PARTICIPANT NAME LIST'!#REF!="E"),"ü","")</f>
        <v>#REF!</v>
      </c>
      <c r="N168" s="68" t="e">
        <f>IF(AND('PARTICIPANT NAME LIST'!$G168=8,'PARTICIPANT NAME LIST'!#REF!="E"),"ü","")</f>
        <v>#REF!</v>
      </c>
      <c r="O168" s="68" t="e">
        <f>IF(AND('PARTICIPANT NAME LIST'!$G168=9,'PARTICIPANT NAME LIST'!#REF!="E"),"ü","")</f>
        <v>#REF!</v>
      </c>
      <c r="P168" s="68" t="e">
        <f>IF(AND('PARTICIPANT NAME LIST'!$G168=10,'PARTICIPANT NAME LIST'!#REF!="E"),"ü","")</f>
        <v>#REF!</v>
      </c>
      <c r="Q168" s="68" t="e">
        <f>IF(AND('PARTICIPANT NAME LIST'!$G168=11,'PARTICIPANT NAME LIST'!#REF!="E"),"ü","")</f>
        <v>#REF!</v>
      </c>
      <c r="R168" s="68" t="e">
        <f>IF(AND('PARTICIPANT NAME LIST'!$G168=12,'PARTICIPANT NAME LIST'!#REF!="E"),"ü","")</f>
        <v>#REF!</v>
      </c>
      <c r="S168" s="68" t="e">
        <f>IF(AND('PARTICIPANT NAME LIST'!$G168=7,'PARTICIPANT NAME LIST'!#REF!="M"),"ü","")</f>
        <v>#REF!</v>
      </c>
      <c r="T168" s="68" t="e">
        <f>IF(AND('PARTICIPANT NAME LIST'!$G168=8,'PARTICIPANT NAME LIST'!#REF!="M"),"ü","")</f>
        <v>#REF!</v>
      </c>
      <c r="U168" s="68" t="e">
        <f>IF(AND('PARTICIPANT NAME LIST'!$G168=9,'PARTICIPANT NAME LIST'!#REF!="M"),"ü","")</f>
        <v>#REF!</v>
      </c>
      <c r="V168" s="68" t="e">
        <f>IF(AND('PARTICIPANT NAME LIST'!$G168=10,'PARTICIPANT NAME LIST'!#REF!="M"),"ü","")</f>
        <v>#REF!</v>
      </c>
      <c r="W168" s="68" t="e">
        <f>IF(AND('PARTICIPANT NAME LIST'!$G168=11,'PARTICIPANT NAME LIST'!#REF!="M"),"ü","")</f>
        <v>#REF!</v>
      </c>
      <c r="X168" s="68" t="e">
        <f>IF(AND('PARTICIPANT NAME LIST'!$G168=12,'PARTICIPANT NAME LIST'!#REF!="M"),"ü","")</f>
        <v>#REF!</v>
      </c>
      <c r="Y168" s="52"/>
      <c r="Z168" s="52"/>
      <c r="AA168" s="52"/>
    </row>
    <row r="169" spans="1:27" ht="20.25" customHeight="1">
      <c r="A169" s="63" t="str">
        <f>IF(OR(ISBLANK('PARTICIPANT NAME LIST'!$B169),'PARTICIPANT NAME LIST'!$G169=3,'PARTICIPANT NAME LIST'!$G169=4,'PARTICIPANT NAME LIST'!$G169=5,'PARTICIPANT NAME LIST'!$G169=6),"",COUNTA('PARTICIPANT NAME LIST'!$B$9:$B169)-COUNTIFS('PARTICIPANT NAME LIST'!$G$9:$G169,"&gt;=3",'PARTICIPANT NAME LIST'!$G$9:$G169,"&lt;=6"))</f>
        <v/>
      </c>
      <c r="B169" s="64" t="str">
        <f>IF(OR(ISBLANK('PARTICIPANT NAME LIST'!$B169),'PARTICIPANT NAME LIST'!$G169=3,'PARTICIPANT NAME LIST'!$G169=4,'PARTICIPANT NAME LIST'!$G169=5,'PARTICIPANT NAME LIST'!$G169=6),"",UPPER('PARTICIPANT NAME LIST'!$B169))</f>
        <v/>
      </c>
      <c r="C169" s="55"/>
      <c r="D169" s="65"/>
      <c r="E169" s="66" t="str">
        <f>IF(OR(ISBLANK('PARTICIPANT NAME LIST'!$B169),'PARTICIPANT NAME LIST'!$G169=3,'PARTICIPANT NAME LIST'!$G169=4,'PARTICIPANT NAME LIST'!$G169=5,'PARTICIPANT NAME LIST'!$G169=6),"",'PARTICIPANT NAME LIST'!$F169)</f>
        <v/>
      </c>
      <c r="F169" s="67" t="str">
        <f>IF(OR(ISBLANK('PARTICIPANT NAME LIST'!$B169),'PARTICIPANT NAME LIST'!$G169=3,'PARTICIPANT NAME LIST'!$G169=4,'PARTICIPANT NAME LIST'!$G169=5,'PARTICIPANT NAME LIST'!$G169=6),"",UPPER('PARTICIPANT NAME LIST'!$H169))</f>
        <v/>
      </c>
      <c r="G169" s="68" t="e">
        <f>IF(AND('PARTICIPANT NAME LIST'!$G169=7,'PARTICIPANT NAME LIST'!#REF!="C"),"ü","")</f>
        <v>#REF!</v>
      </c>
      <c r="H169" s="68" t="e">
        <f>IF(AND('PARTICIPANT NAME LIST'!$G169=8,'PARTICIPANT NAME LIST'!#REF!="C"),"ü","")</f>
        <v>#REF!</v>
      </c>
      <c r="I169" s="68" t="e">
        <f>IF(AND('PARTICIPANT NAME LIST'!$G169=9,'PARTICIPANT NAME LIST'!#REF!="C"),"ü","")</f>
        <v>#REF!</v>
      </c>
      <c r="J169" s="68" t="e">
        <f>IF(AND('PARTICIPANT NAME LIST'!$G169=10,'PARTICIPANT NAME LIST'!#REF!="C"),"ü","")</f>
        <v>#REF!</v>
      </c>
      <c r="K169" s="68" t="e">
        <f>IF(AND('PARTICIPANT NAME LIST'!$G169=11,'PARTICIPANT NAME LIST'!#REF!="C"),"ü","")</f>
        <v>#REF!</v>
      </c>
      <c r="L169" s="68" t="e">
        <f>IF(AND('PARTICIPANT NAME LIST'!$G169=12,'PARTICIPANT NAME LIST'!#REF!="C"),"ü","")</f>
        <v>#REF!</v>
      </c>
      <c r="M169" s="68" t="e">
        <f>IF(AND('PARTICIPANT NAME LIST'!$G169=7,'PARTICIPANT NAME LIST'!#REF!="E"),"ü","")</f>
        <v>#REF!</v>
      </c>
      <c r="N169" s="68" t="e">
        <f>IF(AND('PARTICIPANT NAME LIST'!$G169=8,'PARTICIPANT NAME LIST'!#REF!="E"),"ü","")</f>
        <v>#REF!</v>
      </c>
      <c r="O169" s="68" t="e">
        <f>IF(AND('PARTICIPANT NAME LIST'!$G169=9,'PARTICIPANT NAME LIST'!#REF!="E"),"ü","")</f>
        <v>#REF!</v>
      </c>
      <c r="P169" s="68" t="e">
        <f>IF(AND('PARTICIPANT NAME LIST'!$G169=10,'PARTICIPANT NAME LIST'!#REF!="E"),"ü","")</f>
        <v>#REF!</v>
      </c>
      <c r="Q169" s="68" t="e">
        <f>IF(AND('PARTICIPANT NAME LIST'!$G169=11,'PARTICIPANT NAME LIST'!#REF!="E"),"ü","")</f>
        <v>#REF!</v>
      </c>
      <c r="R169" s="68" t="e">
        <f>IF(AND('PARTICIPANT NAME LIST'!$G169=12,'PARTICIPANT NAME LIST'!#REF!="E"),"ü","")</f>
        <v>#REF!</v>
      </c>
      <c r="S169" s="68" t="e">
        <f>IF(AND('PARTICIPANT NAME LIST'!$G169=7,'PARTICIPANT NAME LIST'!#REF!="M"),"ü","")</f>
        <v>#REF!</v>
      </c>
      <c r="T169" s="68" t="e">
        <f>IF(AND('PARTICIPANT NAME LIST'!$G169=8,'PARTICIPANT NAME LIST'!#REF!="M"),"ü","")</f>
        <v>#REF!</v>
      </c>
      <c r="U169" s="68" t="e">
        <f>IF(AND('PARTICIPANT NAME LIST'!$G169=9,'PARTICIPANT NAME LIST'!#REF!="M"),"ü","")</f>
        <v>#REF!</v>
      </c>
      <c r="V169" s="68" t="e">
        <f>IF(AND('PARTICIPANT NAME LIST'!$G169=10,'PARTICIPANT NAME LIST'!#REF!="M"),"ü","")</f>
        <v>#REF!</v>
      </c>
      <c r="W169" s="68" t="e">
        <f>IF(AND('PARTICIPANT NAME LIST'!$G169=11,'PARTICIPANT NAME LIST'!#REF!="M"),"ü","")</f>
        <v>#REF!</v>
      </c>
      <c r="X169" s="68" t="e">
        <f>IF(AND('PARTICIPANT NAME LIST'!$G169=12,'PARTICIPANT NAME LIST'!#REF!="M"),"ü","")</f>
        <v>#REF!</v>
      </c>
      <c r="Y169" s="52"/>
      <c r="Z169" s="52"/>
      <c r="AA169" s="52"/>
    </row>
    <row r="170" spans="1:27" ht="20.25" customHeight="1">
      <c r="A170" s="63" t="str">
        <f>IF(OR(ISBLANK('PARTICIPANT NAME LIST'!$B170),'PARTICIPANT NAME LIST'!$G170=3,'PARTICIPANT NAME LIST'!$G170=4,'PARTICIPANT NAME LIST'!$G170=5,'PARTICIPANT NAME LIST'!$G170=6),"",COUNTA('PARTICIPANT NAME LIST'!$B$9:$B170)-COUNTIFS('PARTICIPANT NAME LIST'!$G$9:$G170,"&gt;=3",'PARTICIPANT NAME LIST'!$G$9:$G170,"&lt;=6"))</f>
        <v/>
      </c>
      <c r="B170" s="64" t="str">
        <f>IF(OR(ISBLANK('PARTICIPANT NAME LIST'!$B170),'PARTICIPANT NAME LIST'!$G170=3,'PARTICIPANT NAME LIST'!$G170=4,'PARTICIPANT NAME LIST'!$G170=5,'PARTICIPANT NAME LIST'!$G170=6),"",UPPER('PARTICIPANT NAME LIST'!$B170))</f>
        <v/>
      </c>
      <c r="C170" s="55"/>
      <c r="D170" s="65"/>
      <c r="E170" s="66" t="str">
        <f>IF(OR(ISBLANK('PARTICIPANT NAME LIST'!$B170),'PARTICIPANT NAME LIST'!$G170=3,'PARTICIPANT NAME LIST'!$G170=4,'PARTICIPANT NAME LIST'!$G170=5,'PARTICIPANT NAME LIST'!$G170=6),"",'PARTICIPANT NAME LIST'!$F170)</f>
        <v/>
      </c>
      <c r="F170" s="67" t="str">
        <f>IF(OR(ISBLANK('PARTICIPANT NAME LIST'!$B170),'PARTICIPANT NAME LIST'!$G170=3,'PARTICIPANT NAME LIST'!$G170=4,'PARTICIPANT NAME LIST'!$G170=5,'PARTICIPANT NAME LIST'!$G170=6),"",UPPER('PARTICIPANT NAME LIST'!$H170))</f>
        <v/>
      </c>
      <c r="G170" s="68" t="e">
        <f>IF(AND('PARTICIPANT NAME LIST'!$G170=7,'PARTICIPANT NAME LIST'!#REF!="C"),"ü","")</f>
        <v>#REF!</v>
      </c>
      <c r="H170" s="68" t="e">
        <f>IF(AND('PARTICIPANT NAME LIST'!$G170=8,'PARTICIPANT NAME LIST'!#REF!="C"),"ü","")</f>
        <v>#REF!</v>
      </c>
      <c r="I170" s="68" t="e">
        <f>IF(AND('PARTICIPANT NAME LIST'!$G170=9,'PARTICIPANT NAME LIST'!#REF!="C"),"ü","")</f>
        <v>#REF!</v>
      </c>
      <c r="J170" s="68" t="e">
        <f>IF(AND('PARTICIPANT NAME LIST'!$G170=10,'PARTICIPANT NAME LIST'!#REF!="C"),"ü","")</f>
        <v>#REF!</v>
      </c>
      <c r="K170" s="68" t="e">
        <f>IF(AND('PARTICIPANT NAME LIST'!$G170=11,'PARTICIPANT NAME LIST'!#REF!="C"),"ü","")</f>
        <v>#REF!</v>
      </c>
      <c r="L170" s="68" t="e">
        <f>IF(AND('PARTICIPANT NAME LIST'!$G170=12,'PARTICIPANT NAME LIST'!#REF!="C"),"ü","")</f>
        <v>#REF!</v>
      </c>
      <c r="M170" s="68" t="e">
        <f>IF(AND('PARTICIPANT NAME LIST'!$G170=7,'PARTICIPANT NAME LIST'!#REF!="E"),"ü","")</f>
        <v>#REF!</v>
      </c>
      <c r="N170" s="68" t="e">
        <f>IF(AND('PARTICIPANT NAME LIST'!$G170=8,'PARTICIPANT NAME LIST'!#REF!="E"),"ü","")</f>
        <v>#REF!</v>
      </c>
      <c r="O170" s="68" t="e">
        <f>IF(AND('PARTICIPANT NAME LIST'!$G170=9,'PARTICIPANT NAME LIST'!#REF!="E"),"ü","")</f>
        <v>#REF!</v>
      </c>
      <c r="P170" s="68" t="e">
        <f>IF(AND('PARTICIPANT NAME LIST'!$G170=10,'PARTICIPANT NAME LIST'!#REF!="E"),"ü","")</f>
        <v>#REF!</v>
      </c>
      <c r="Q170" s="68" t="e">
        <f>IF(AND('PARTICIPANT NAME LIST'!$G170=11,'PARTICIPANT NAME LIST'!#REF!="E"),"ü","")</f>
        <v>#REF!</v>
      </c>
      <c r="R170" s="68" t="e">
        <f>IF(AND('PARTICIPANT NAME LIST'!$G170=12,'PARTICIPANT NAME LIST'!#REF!="E"),"ü","")</f>
        <v>#REF!</v>
      </c>
      <c r="S170" s="68" t="e">
        <f>IF(AND('PARTICIPANT NAME LIST'!$G170=7,'PARTICIPANT NAME LIST'!#REF!="M"),"ü","")</f>
        <v>#REF!</v>
      </c>
      <c r="T170" s="68" t="e">
        <f>IF(AND('PARTICIPANT NAME LIST'!$G170=8,'PARTICIPANT NAME LIST'!#REF!="M"),"ü","")</f>
        <v>#REF!</v>
      </c>
      <c r="U170" s="68" t="e">
        <f>IF(AND('PARTICIPANT NAME LIST'!$G170=9,'PARTICIPANT NAME LIST'!#REF!="M"),"ü","")</f>
        <v>#REF!</v>
      </c>
      <c r="V170" s="68" t="e">
        <f>IF(AND('PARTICIPANT NAME LIST'!$G170=10,'PARTICIPANT NAME LIST'!#REF!="M"),"ü","")</f>
        <v>#REF!</v>
      </c>
      <c r="W170" s="68" t="e">
        <f>IF(AND('PARTICIPANT NAME LIST'!$G170=11,'PARTICIPANT NAME LIST'!#REF!="M"),"ü","")</f>
        <v>#REF!</v>
      </c>
      <c r="X170" s="68" t="e">
        <f>IF(AND('PARTICIPANT NAME LIST'!$G170=12,'PARTICIPANT NAME LIST'!#REF!="M"),"ü","")</f>
        <v>#REF!</v>
      </c>
      <c r="Y170" s="52"/>
      <c r="Z170" s="52"/>
      <c r="AA170" s="52"/>
    </row>
    <row r="171" spans="1:27" ht="20.25" customHeight="1">
      <c r="A171" s="63" t="str">
        <f>IF(OR(ISBLANK('PARTICIPANT NAME LIST'!$B171),'PARTICIPANT NAME LIST'!$G171=3,'PARTICIPANT NAME LIST'!$G171=4,'PARTICIPANT NAME LIST'!$G171=5,'PARTICIPANT NAME LIST'!$G171=6),"",COUNTA('PARTICIPANT NAME LIST'!$B$9:$B171)-COUNTIFS('PARTICIPANT NAME LIST'!$G$9:$G171,"&gt;=3",'PARTICIPANT NAME LIST'!$G$9:$G171,"&lt;=6"))</f>
        <v/>
      </c>
      <c r="B171" s="64" t="str">
        <f>IF(OR(ISBLANK('PARTICIPANT NAME LIST'!$B171),'PARTICIPANT NAME LIST'!$G171=3,'PARTICIPANT NAME LIST'!$G171=4,'PARTICIPANT NAME LIST'!$G171=5,'PARTICIPANT NAME LIST'!$G171=6),"",UPPER('PARTICIPANT NAME LIST'!$B171))</f>
        <v/>
      </c>
      <c r="C171" s="55"/>
      <c r="D171" s="65"/>
      <c r="E171" s="66" t="str">
        <f>IF(OR(ISBLANK('PARTICIPANT NAME LIST'!$B171),'PARTICIPANT NAME LIST'!$G171=3,'PARTICIPANT NAME LIST'!$G171=4,'PARTICIPANT NAME LIST'!$G171=5,'PARTICIPANT NAME LIST'!$G171=6),"",'PARTICIPANT NAME LIST'!$F171)</f>
        <v/>
      </c>
      <c r="F171" s="67" t="str">
        <f>IF(OR(ISBLANK('PARTICIPANT NAME LIST'!$B171),'PARTICIPANT NAME LIST'!$G171=3,'PARTICIPANT NAME LIST'!$G171=4,'PARTICIPANT NAME LIST'!$G171=5,'PARTICIPANT NAME LIST'!$G171=6),"",UPPER('PARTICIPANT NAME LIST'!$H171))</f>
        <v/>
      </c>
      <c r="G171" s="68" t="e">
        <f>IF(AND('PARTICIPANT NAME LIST'!$G171=7,'PARTICIPANT NAME LIST'!#REF!="C"),"ü","")</f>
        <v>#REF!</v>
      </c>
      <c r="H171" s="68" t="e">
        <f>IF(AND('PARTICIPANT NAME LIST'!$G171=8,'PARTICIPANT NAME LIST'!#REF!="C"),"ü","")</f>
        <v>#REF!</v>
      </c>
      <c r="I171" s="68" t="e">
        <f>IF(AND('PARTICIPANT NAME LIST'!$G171=9,'PARTICIPANT NAME LIST'!#REF!="C"),"ü","")</f>
        <v>#REF!</v>
      </c>
      <c r="J171" s="68" t="e">
        <f>IF(AND('PARTICIPANT NAME LIST'!$G171=10,'PARTICIPANT NAME LIST'!#REF!="C"),"ü","")</f>
        <v>#REF!</v>
      </c>
      <c r="K171" s="68" t="e">
        <f>IF(AND('PARTICIPANT NAME LIST'!$G171=11,'PARTICIPANT NAME LIST'!#REF!="C"),"ü","")</f>
        <v>#REF!</v>
      </c>
      <c r="L171" s="68" t="e">
        <f>IF(AND('PARTICIPANT NAME LIST'!$G171=12,'PARTICIPANT NAME LIST'!#REF!="C"),"ü","")</f>
        <v>#REF!</v>
      </c>
      <c r="M171" s="68" t="e">
        <f>IF(AND('PARTICIPANT NAME LIST'!$G171=7,'PARTICIPANT NAME LIST'!#REF!="E"),"ü","")</f>
        <v>#REF!</v>
      </c>
      <c r="N171" s="68" t="e">
        <f>IF(AND('PARTICIPANT NAME LIST'!$G171=8,'PARTICIPANT NAME LIST'!#REF!="E"),"ü","")</f>
        <v>#REF!</v>
      </c>
      <c r="O171" s="68" t="e">
        <f>IF(AND('PARTICIPANT NAME LIST'!$G171=9,'PARTICIPANT NAME LIST'!#REF!="E"),"ü","")</f>
        <v>#REF!</v>
      </c>
      <c r="P171" s="68" t="e">
        <f>IF(AND('PARTICIPANT NAME LIST'!$G171=10,'PARTICIPANT NAME LIST'!#REF!="E"),"ü","")</f>
        <v>#REF!</v>
      </c>
      <c r="Q171" s="68" t="e">
        <f>IF(AND('PARTICIPANT NAME LIST'!$G171=11,'PARTICIPANT NAME LIST'!#REF!="E"),"ü","")</f>
        <v>#REF!</v>
      </c>
      <c r="R171" s="68" t="e">
        <f>IF(AND('PARTICIPANT NAME LIST'!$G171=12,'PARTICIPANT NAME LIST'!#REF!="E"),"ü","")</f>
        <v>#REF!</v>
      </c>
      <c r="S171" s="68" t="e">
        <f>IF(AND('PARTICIPANT NAME LIST'!$G171=7,'PARTICIPANT NAME LIST'!#REF!="M"),"ü","")</f>
        <v>#REF!</v>
      </c>
      <c r="T171" s="68" t="e">
        <f>IF(AND('PARTICIPANT NAME LIST'!$G171=8,'PARTICIPANT NAME LIST'!#REF!="M"),"ü","")</f>
        <v>#REF!</v>
      </c>
      <c r="U171" s="68" t="e">
        <f>IF(AND('PARTICIPANT NAME LIST'!$G171=9,'PARTICIPANT NAME LIST'!#REF!="M"),"ü","")</f>
        <v>#REF!</v>
      </c>
      <c r="V171" s="68" t="e">
        <f>IF(AND('PARTICIPANT NAME LIST'!$G171=10,'PARTICIPANT NAME LIST'!#REF!="M"),"ü","")</f>
        <v>#REF!</v>
      </c>
      <c r="W171" s="68" t="e">
        <f>IF(AND('PARTICIPANT NAME LIST'!$G171=11,'PARTICIPANT NAME LIST'!#REF!="M"),"ü","")</f>
        <v>#REF!</v>
      </c>
      <c r="X171" s="68" t="e">
        <f>IF(AND('PARTICIPANT NAME LIST'!$G171=12,'PARTICIPANT NAME LIST'!#REF!="M"),"ü","")</f>
        <v>#REF!</v>
      </c>
      <c r="Y171" s="52"/>
      <c r="Z171" s="52"/>
      <c r="AA171" s="52"/>
    </row>
    <row r="172" spans="1:27" ht="20.25" customHeight="1">
      <c r="A172" s="63" t="str">
        <f>IF(OR(ISBLANK('PARTICIPANT NAME LIST'!$B172),'PARTICIPANT NAME LIST'!$G172=3,'PARTICIPANT NAME LIST'!$G172=4,'PARTICIPANT NAME LIST'!$G172=5,'PARTICIPANT NAME LIST'!$G172=6),"",COUNTA('PARTICIPANT NAME LIST'!$B$9:$B172)-COUNTIFS('PARTICIPANT NAME LIST'!$G$9:$G172,"&gt;=3",'PARTICIPANT NAME LIST'!$G$9:$G172,"&lt;=6"))</f>
        <v/>
      </c>
      <c r="B172" s="64" t="str">
        <f>IF(OR(ISBLANK('PARTICIPANT NAME LIST'!$B172),'PARTICIPANT NAME LIST'!$G172=3,'PARTICIPANT NAME LIST'!$G172=4,'PARTICIPANT NAME LIST'!$G172=5,'PARTICIPANT NAME LIST'!$G172=6),"",UPPER('PARTICIPANT NAME LIST'!$B172))</f>
        <v/>
      </c>
      <c r="C172" s="55"/>
      <c r="D172" s="65"/>
      <c r="E172" s="66" t="str">
        <f>IF(OR(ISBLANK('PARTICIPANT NAME LIST'!$B172),'PARTICIPANT NAME LIST'!$G172=3,'PARTICIPANT NAME LIST'!$G172=4,'PARTICIPANT NAME LIST'!$G172=5,'PARTICIPANT NAME LIST'!$G172=6),"",'PARTICIPANT NAME LIST'!$F172)</f>
        <v/>
      </c>
      <c r="F172" s="67" t="str">
        <f>IF(OR(ISBLANK('PARTICIPANT NAME LIST'!$B172),'PARTICIPANT NAME LIST'!$G172=3,'PARTICIPANT NAME LIST'!$G172=4,'PARTICIPANT NAME LIST'!$G172=5,'PARTICIPANT NAME LIST'!$G172=6),"",UPPER('PARTICIPANT NAME LIST'!$H172))</f>
        <v/>
      </c>
      <c r="G172" s="68" t="e">
        <f>IF(AND('PARTICIPANT NAME LIST'!$G172=7,'PARTICIPANT NAME LIST'!#REF!="C"),"ü","")</f>
        <v>#REF!</v>
      </c>
      <c r="H172" s="68" t="e">
        <f>IF(AND('PARTICIPANT NAME LIST'!$G172=8,'PARTICIPANT NAME LIST'!#REF!="C"),"ü","")</f>
        <v>#REF!</v>
      </c>
      <c r="I172" s="68" t="e">
        <f>IF(AND('PARTICIPANT NAME LIST'!$G172=9,'PARTICIPANT NAME LIST'!#REF!="C"),"ü","")</f>
        <v>#REF!</v>
      </c>
      <c r="J172" s="68" t="e">
        <f>IF(AND('PARTICIPANT NAME LIST'!$G172=10,'PARTICIPANT NAME LIST'!#REF!="C"),"ü","")</f>
        <v>#REF!</v>
      </c>
      <c r="K172" s="68" t="e">
        <f>IF(AND('PARTICIPANT NAME LIST'!$G172=11,'PARTICIPANT NAME LIST'!#REF!="C"),"ü","")</f>
        <v>#REF!</v>
      </c>
      <c r="L172" s="68" t="e">
        <f>IF(AND('PARTICIPANT NAME LIST'!$G172=12,'PARTICIPANT NAME LIST'!#REF!="C"),"ü","")</f>
        <v>#REF!</v>
      </c>
      <c r="M172" s="68" t="e">
        <f>IF(AND('PARTICIPANT NAME LIST'!$G172=7,'PARTICIPANT NAME LIST'!#REF!="E"),"ü","")</f>
        <v>#REF!</v>
      </c>
      <c r="N172" s="68" t="e">
        <f>IF(AND('PARTICIPANT NAME LIST'!$G172=8,'PARTICIPANT NAME LIST'!#REF!="E"),"ü","")</f>
        <v>#REF!</v>
      </c>
      <c r="O172" s="68" t="e">
        <f>IF(AND('PARTICIPANT NAME LIST'!$G172=9,'PARTICIPANT NAME LIST'!#REF!="E"),"ü","")</f>
        <v>#REF!</v>
      </c>
      <c r="P172" s="68" t="e">
        <f>IF(AND('PARTICIPANT NAME LIST'!$G172=10,'PARTICIPANT NAME LIST'!#REF!="E"),"ü","")</f>
        <v>#REF!</v>
      </c>
      <c r="Q172" s="68" t="e">
        <f>IF(AND('PARTICIPANT NAME LIST'!$G172=11,'PARTICIPANT NAME LIST'!#REF!="E"),"ü","")</f>
        <v>#REF!</v>
      </c>
      <c r="R172" s="68" t="e">
        <f>IF(AND('PARTICIPANT NAME LIST'!$G172=12,'PARTICIPANT NAME LIST'!#REF!="E"),"ü","")</f>
        <v>#REF!</v>
      </c>
      <c r="S172" s="68" t="e">
        <f>IF(AND('PARTICIPANT NAME LIST'!$G172=7,'PARTICIPANT NAME LIST'!#REF!="M"),"ü","")</f>
        <v>#REF!</v>
      </c>
      <c r="T172" s="68" t="e">
        <f>IF(AND('PARTICIPANT NAME LIST'!$G172=8,'PARTICIPANT NAME LIST'!#REF!="M"),"ü","")</f>
        <v>#REF!</v>
      </c>
      <c r="U172" s="68" t="e">
        <f>IF(AND('PARTICIPANT NAME LIST'!$G172=9,'PARTICIPANT NAME LIST'!#REF!="M"),"ü","")</f>
        <v>#REF!</v>
      </c>
      <c r="V172" s="68" t="e">
        <f>IF(AND('PARTICIPANT NAME LIST'!$G172=10,'PARTICIPANT NAME LIST'!#REF!="M"),"ü","")</f>
        <v>#REF!</v>
      </c>
      <c r="W172" s="68" t="e">
        <f>IF(AND('PARTICIPANT NAME LIST'!$G172=11,'PARTICIPANT NAME LIST'!#REF!="M"),"ü","")</f>
        <v>#REF!</v>
      </c>
      <c r="X172" s="68" t="e">
        <f>IF(AND('PARTICIPANT NAME LIST'!$G172=12,'PARTICIPANT NAME LIST'!#REF!="M"),"ü","")</f>
        <v>#REF!</v>
      </c>
      <c r="Y172" s="52"/>
      <c r="Z172" s="52"/>
      <c r="AA172" s="52"/>
    </row>
    <row r="173" spans="1:27" ht="20.25" customHeight="1">
      <c r="A173" s="63" t="str">
        <f>IF(OR(ISBLANK('PARTICIPANT NAME LIST'!$B173),'PARTICIPANT NAME LIST'!$G173=3,'PARTICIPANT NAME LIST'!$G173=4,'PARTICIPANT NAME LIST'!$G173=5,'PARTICIPANT NAME LIST'!$G173=6),"",COUNTA('PARTICIPANT NAME LIST'!$B$9:$B173)-COUNTIFS('PARTICIPANT NAME LIST'!$G$9:$G173,"&gt;=3",'PARTICIPANT NAME LIST'!$G$9:$G173,"&lt;=6"))</f>
        <v/>
      </c>
      <c r="B173" s="64" t="str">
        <f>IF(OR(ISBLANK('PARTICIPANT NAME LIST'!$B173),'PARTICIPANT NAME LIST'!$G173=3,'PARTICIPANT NAME LIST'!$G173=4,'PARTICIPANT NAME LIST'!$G173=5,'PARTICIPANT NAME LIST'!$G173=6),"",UPPER('PARTICIPANT NAME LIST'!$B173))</f>
        <v/>
      </c>
      <c r="C173" s="55"/>
      <c r="D173" s="65"/>
      <c r="E173" s="66" t="str">
        <f>IF(OR(ISBLANK('PARTICIPANT NAME LIST'!$B173),'PARTICIPANT NAME LIST'!$G173=3,'PARTICIPANT NAME LIST'!$G173=4,'PARTICIPANT NAME LIST'!$G173=5,'PARTICIPANT NAME LIST'!$G173=6),"",'PARTICIPANT NAME LIST'!$F173)</f>
        <v/>
      </c>
      <c r="F173" s="67" t="str">
        <f>IF(OR(ISBLANK('PARTICIPANT NAME LIST'!$B173),'PARTICIPANT NAME LIST'!$G173=3,'PARTICIPANT NAME LIST'!$G173=4,'PARTICIPANT NAME LIST'!$G173=5,'PARTICIPANT NAME LIST'!$G173=6),"",UPPER('PARTICIPANT NAME LIST'!$H173))</f>
        <v/>
      </c>
      <c r="G173" s="68" t="e">
        <f>IF(AND('PARTICIPANT NAME LIST'!$G173=7,'PARTICIPANT NAME LIST'!#REF!="C"),"ü","")</f>
        <v>#REF!</v>
      </c>
      <c r="H173" s="68" t="e">
        <f>IF(AND('PARTICIPANT NAME LIST'!$G173=8,'PARTICIPANT NAME LIST'!#REF!="C"),"ü","")</f>
        <v>#REF!</v>
      </c>
      <c r="I173" s="68" t="e">
        <f>IF(AND('PARTICIPANT NAME LIST'!$G173=9,'PARTICIPANT NAME LIST'!#REF!="C"),"ü","")</f>
        <v>#REF!</v>
      </c>
      <c r="J173" s="68" t="e">
        <f>IF(AND('PARTICIPANT NAME LIST'!$G173=10,'PARTICIPANT NAME LIST'!#REF!="C"),"ü","")</f>
        <v>#REF!</v>
      </c>
      <c r="K173" s="68" t="e">
        <f>IF(AND('PARTICIPANT NAME LIST'!$G173=11,'PARTICIPANT NAME LIST'!#REF!="C"),"ü","")</f>
        <v>#REF!</v>
      </c>
      <c r="L173" s="68" t="e">
        <f>IF(AND('PARTICIPANT NAME LIST'!$G173=12,'PARTICIPANT NAME LIST'!#REF!="C"),"ü","")</f>
        <v>#REF!</v>
      </c>
      <c r="M173" s="68" t="e">
        <f>IF(AND('PARTICIPANT NAME LIST'!$G173=7,'PARTICIPANT NAME LIST'!#REF!="E"),"ü","")</f>
        <v>#REF!</v>
      </c>
      <c r="N173" s="68" t="e">
        <f>IF(AND('PARTICIPANT NAME LIST'!$G173=8,'PARTICIPANT NAME LIST'!#REF!="E"),"ü","")</f>
        <v>#REF!</v>
      </c>
      <c r="O173" s="68" t="e">
        <f>IF(AND('PARTICIPANT NAME LIST'!$G173=9,'PARTICIPANT NAME LIST'!#REF!="E"),"ü","")</f>
        <v>#REF!</v>
      </c>
      <c r="P173" s="68" t="e">
        <f>IF(AND('PARTICIPANT NAME LIST'!$G173=10,'PARTICIPANT NAME LIST'!#REF!="E"),"ü","")</f>
        <v>#REF!</v>
      </c>
      <c r="Q173" s="68" t="e">
        <f>IF(AND('PARTICIPANT NAME LIST'!$G173=11,'PARTICIPANT NAME LIST'!#REF!="E"),"ü","")</f>
        <v>#REF!</v>
      </c>
      <c r="R173" s="68" t="e">
        <f>IF(AND('PARTICIPANT NAME LIST'!$G173=12,'PARTICIPANT NAME LIST'!#REF!="E"),"ü","")</f>
        <v>#REF!</v>
      </c>
      <c r="S173" s="68" t="e">
        <f>IF(AND('PARTICIPANT NAME LIST'!$G173=7,'PARTICIPANT NAME LIST'!#REF!="M"),"ü","")</f>
        <v>#REF!</v>
      </c>
      <c r="T173" s="68" t="e">
        <f>IF(AND('PARTICIPANT NAME LIST'!$G173=8,'PARTICIPANT NAME LIST'!#REF!="M"),"ü","")</f>
        <v>#REF!</v>
      </c>
      <c r="U173" s="68" t="e">
        <f>IF(AND('PARTICIPANT NAME LIST'!$G173=9,'PARTICIPANT NAME LIST'!#REF!="M"),"ü","")</f>
        <v>#REF!</v>
      </c>
      <c r="V173" s="68" t="e">
        <f>IF(AND('PARTICIPANT NAME LIST'!$G173=10,'PARTICIPANT NAME LIST'!#REF!="M"),"ü","")</f>
        <v>#REF!</v>
      </c>
      <c r="W173" s="68" t="e">
        <f>IF(AND('PARTICIPANT NAME LIST'!$G173=11,'PARTICIPANT NAME LIST'!#REF!="M"),"ü","")</f>
        <v>#REF!</v>
      </c>
      <c r="X173" s="68" t="e">
        <f>IF(AND('PARTICIPANT NAME LIST'!$G173=12,'PARTICIPANT NAME LIST'!#REF!="M"),"ü","")</f>
        <v>#REF!</v>
      </c>
      <c r="Y173" s="52"/>
      <c r="Z173" s="52"/>
      <c r="AA173" s="52"/>
    </row>
    <row r="174" spans="1:27" ht="20.25" customHeight="1">
      <c r="A174" s="63" t="str">
        <f>IF(OR(ISBLANK('PARTICIPANT NAME LIST'!$B174),'PARTICIPANT NAME LIST'!$G174=3,'PARTICIPANT NAME LIST'!$G174=4,'PARTICIPANT NAME LIST'!$G174=5,'PARTICIPANT NAME LIST'!$G174=6),"",COUNTA('PARTICIPANT NAME LIST'!$B$9:$B174)-COUNTIFS('PARTICIPANT NAME LIST'!$G$9:$G174,"&gt;=3",'PARTICIPANT NAME LIST'!$G$9:$G174,"&lt;=6"))</f>
        <v/>
      </c>
      <c r="B174" s="64" t="str">
        <f>IF(OR(ISBLANK('PARTICIPANT NAME LIST'!$B174),'PARTICIPANT NAME LIST'!$G174=3,'PARTICIPANT NAME LIST'!$G174=4,'PARTICIPANT NAME LIST'!$G174=5,'PARTICIPANT NAME LIST'!$G174=6),"",UPPER('PARTICIPANT NAME LIST'!$B174))</f>
        <v/>
      </c>
      <c r="C174" s="55"/>
      <c r="D174" s="65"/>
      <c r="E174" s="66" t="str">
        <f>IF(OR(ISBLANK('PARTICIPANT NAME LIST'!$B174),'PARTICIPANT NAME LIST'!$G174=3,'PARTICIPANT NAME LIST'!$G174=4,'PARTICIPANT NAME LIST'!$G174=5,'PARTICIPANT NAME LIST'!$G174=6),"",'PARTICIPANT NAME LIST'!$F174)</f>
        <v/>
      </c>
      <c r="F174" s="67" t="str">
        <f>IF(OR(ISBLANK('PARTICIPANT NAME LIST'!$B174),'PARTICIPANT NAME LIST'!$G174=3,'PARTICIPANT NAME LIST'!$G174=4,'PARTICIPANT NAME LIST'!$G174=5,'PARTICIPANT NAME LIST'!$G174=6),"",UPPER('PARTICIPANT NAME LIST'!$H174))</f>
        <v/>
      </c>
      <c r="G174" s="68" t="e">
        <f>IF(AND('PARTICIPANT NAME LIST'!$G174=7,'PARTICIPANT NAME LIST'!#REF!="C"),"ü","")</f>
        <v>#REF!</v>
      </c>
      <c r="H174" s="68" t="e">
        <f>IF(AND('PARTICIPANT NAME LIST'!$G174=8,'PARTICIPANT NAME LIST'!#REF!="C"),"ü","")</f>
        <v>#REF!</v>
      </c>
      <c r="I174" s="68" t="e">
        <f>IF(AND('PARTICIPANT NAME LIST'!$G174=9,'PARTICIPANT NAME LIST'!#REF!="C"),"ü","")</f>
        <v>#REF!</v>
      </c>
      <c r="J174" s="68" t="e">
        <f>IF(AND('PARTICIPANT NAME LIST'!$G174=10,'PARTICIPANT NAME LIST'!#REF!="C"),"ü","")</f>
        <v>#REF!</v>
      </c>
      <c r="K174" s="68" t="e">
        <f>IF(AND('PARTICIPANT NAME LIST'!$G174=11,'PARTICIPANT NAME LIST'!#REF!="C"),"ü","")</f>
        <v>#REF!</v>
      </c>
      <c r="L174" s="68" t="e">
        <f>IF(AND('PARTICIPANT NAME LIST'!$G174=12,'PARTICIPANT NAME LIST'!#REF!="C"),"ü","")</f>
        <v>#REF!</v>
      </c>
      <c r="M174" s="68" t="e">
        <f>IF(AND('PARTICIPANT NAME LIST'!$G174=7,'PARTICIPANT NAME LIST'!#REF!="E"),"ü","")</f>
        <v>#REF!</v>
      </c>
      <c r="N174" s="68" t="e">
        <f>IF(AND('PARTICIPANT NAME LIST'!$G174=8,'PARTICIPANT NAME LIST'!#REF!="E"),"ü","")</f>
        <v>#REF!</v>
      </c>
      <c r="O174" s="68" t="e">
        <f>IF(AND('PARTICIPANT NAME LIST'!$G174=9,'PARTICIPANT NAME LIST'!#REF!="E"),"ü","")</f>
        <v>#REF!</v>
      </c>
      <c r="P174" s="68" t="e">
        <f>IF(AND('PARTICIPANT NAME LIST'!$G174=10,'PARTICIPANT NAME LIST'!#REF!="E"),"ü","")</f>
        <v>#REF!</v>
      </c>
      <c r="Q174" s="68" t="e">
        <f>IF(AND('PARTICIPANT NAME LIST'!$G174=11,'PARTICIPANT NAME LIST'!#REF!="E"),"ü","")</f>
        <v>#REF!</v>
      </c>
      <c r="R174" s="68" t="e">
        <f>IF(AND('PARTICIPANT NAME LIST'!$G174=12,'PARTICIPANT NAME LIST'!#REF!="E"),"ü","")</f>
        <v>#REF!</v>
      </c>
      <c r="S174" s="68" t="e">
        <f>IF(AND('PARTICIPANT NAME LIST'!$G174=7,'PARTICIPANT NAME LIST'!#REF!="M"),"ü","")</f>
        <v>#REF!</v>
      </c>
      <c r="T174" s="68" t="e">
        <f>IF(AND('PARTICIPANT NAME LIST'!$G174=8,'PARTICIPANT NAME LIST'!#REF!="M"),"ü","")</f>
        <v>#REF!</v>
      </c>
      <c r="U174" s="68" t="e">
        <f>IF(AND('PARTICIPANT NAME LIST'!$G174=9,'PARTICIPANT NAME LIST'!#REF!="M"),"ü","")</f>
        <v>#REF!</v>
      </c>
      <c r="V174" s="68" t="e">
        <f>IF(AND('PARTICIPANT NAME LIST'!$G174=10,'PARTICIPANT NAME LIST'!#REF!="M"),"ü","")</f>
        <v>#REF!</v>
      </c>
      <c r="W174" s="68" t="e">
        <f>IF(AND('PARTICIPANT NAME LIST'!$G174=11,'PARTICIPANT NAME LIST'!#REF!="M"),"ü","")</f>
        <v>#REF!</v>
      </c>
      <c r="X174" s="68" t="e">
        <f>IF(AND('PARTICIPANT NAME LIST'!$G174=12,'PARTICIPANT NAME LIST'!#REF!="M"),"ü","")</f>
        <v>#REF!</v>
      </c>
      <c r="Y174" s="52"/>
      <c r="Z174" s="52"/>
      <c r="AA174" s="52"/>
    </row>
    <row r="175" spans="1:27" ht="20.25" customHeight="1">
      <c r="A175" s="63" t="str">
        <f>IF(OR(ISBLANK('PARTICIPANT NAME LIST'!$B175),'PARTICIPANT NAME LIST'!$G175=3,'PARTICIPANT NAME LIST'!$G175=4,'PARTICIPANT NAME LIST'!$G175=5,'PARTICIPANT NAME LIST'!$G175=6),"",COUNTA('PARTICIPANT NAME LIST'!$B$9:$B175)-COUNTIFS('PARTICIPANT NAME LIST'!$G$9:$G175,"&gt;=3",'PARTICIPANT NAME LIST'!$G$9:$G175,"&lt;=6"))</f>
        <v/>
      </c>
      <c r="B175" s="64" t="str">
        <f>IF(OR(ISBLANK('PARTICIPANT NAME LIST'!$B175),'PARTICIPANT NAME LIST'!$G175=3,'PARTICIPANT NAME LIST'!$G175=4,'PARTICIPANT NAME LIST'!$G175=5,'PARTICIPANT NAME LIST'!$G175=6),"",UPPER('PARTICIPANT NAME LIST'!$B175))</f>
        <v/>
      </c>
      <c r="C175" s="55"/>
      <c r="D175" s="65"/>
      <c r="E175" s="66" t="str">
        <f>IF(OR(ISBLANK('PARTICIPANT NAME LIST'!$B175),'PARTICIPANT NAME LIST'!$G175=3,'PARTICIPANT NAME LIST'!$G175=4,'PARTICIPANT NAME LIST'!$G175=5,'PARTICIPANT NAME LIST'!$G175=6),"",'PARTICIPANT NAME LIST'!$F175)</f>
        <v/>
      </c>
      <c r="F175" s="67" t="str">
        <f>IF(OR(ISBLANK('PARTICIPANT NAME LIST'!$B175),'PARTICIPANT NAME LIST'!$G175=3,'PARTICIPANT NAME LIST'!$G175=4,'PARTICIPANT NAME LIST'!$G175=5,'PARTICIPANT NAME LIST'!$G175=6),"",UPPER('PARTICIPANT NAME LIST'!$H175))</f>
        <v/>
      </c>
      <c r="G175" s="68" t="e">
        <f>IF(AND('PARTICIPANT NAME LIST'!$G175=7,'PARTICIPANT NAME LIST'!#REF!="C"),"ü","")</f>
        <v>#REF!</v>
      </c>
      <c r="H175" s="68" t="e">
        <f>IF(AND('PARTICIPANT NAME LIST'!$G175=8,'PARTICIPANT NAME LIST'!#REF!="C"),"ü","")</f>
        <v>#REF!</v>
      </c>
      <c r="I175" s="68" t="e">
        <f>IF(AND('PARTICIPANT NAME LIST'!$G175=9,'PARTICIPANT NAME LIST'!#REF!="C"),"ü","")</f>
        <v>#REF!</v>
      </c>
      <c r="J175" s="68" t="e">
        <f>IF(AND('PARTICIPANT NAME LIST'!$G175=10,'PARTICIPANT NAME LIST'!#REF!="C"),"ü","")</f>
        <v>#REF!</v>
      </c>
      <c r="K175" s="68" t="e">
        <f>IF(AND('PARTICIPANT NAME LIST'!$G175=11,'PARTICIPANT NAME LIST'!#REF!="C"),"ü","")</f>
        <v>#REF!</v>
      </c>
      <c r="L175" s="68" t="e">
        <f>IF(AND('PARTICIPANT NAME LIST'!$G175=12,'PARTICIPANT NAME LIST'!#REF!="C"),"ü","")</f>
        <v>#REF!</v>
      </c>
      <c r="M175" s="68" t="e">
        <f>IF(AND('PARTICIPANT NAME LIST'!$G175=7,'PARTICIPANT NAME LIST'!#REF!="E"),"ü","")</f>
        <v>#REF!</v>
      </c>
      <c r="N175" s="68" t="e">
        <f>IF(AND('PARTICIPANT NAME LIST'!$G175=8,'PARTICIPANT NAME LIST'!#REF!="E"),"ü","")</f>
        <v>#REF!</v>
      </c>
      <c r="O175" s="68" t="e">
        <f>IF(AND('PARTICIPANT NAME LIST'!$G175=9,'PARTICIPANT NAME LIST'!#REF!="E"),"ü","")</f>
        <v>#REF!</v>
      </c>
      <c r="P175" s="68" t="e">
        <f>IF(AND('PARTICIPANT NAME LIST'!$G175=10,'PARTICIPANT NAME LIST'!#REF!="E"),"ü","")</f>
        <v>#REF!</v>
      </c>
      <c r="Q175" s="68" t="e">
        <f>IF(AND('PARTICIPANT NAME LIST'!$G175=11,'PARTICIPANT NAME LIST'!#REF!="E"),"ü","")</f>
        <v>#REF!</v>
      </c>
      <c r="R175" s="68" t="e">
        <f>IF(AND('PARTICIPANT NAME LIST'!$G175=12,'PARTICIPANT NAME LIST'!#REF!="E"),"ü","")</f>
        <v>#REF!</v>
      </c>
      <c r="S175" s="68" t="e">
        <f>IF(AND('PARTICIPANT NAME LIST'!$G175=7,'PARTICIPANT NAME LIST'!#REF!="M"),"ü","")</f>
        <v>#REF!</v>
      </c>
      <c r="T175" s="68" t="e">
        <f>IF(AND('PARTICIPANT NAME LIST'!$G175=8,'PARTICIPANT NAME LIST'!#REF!="M"),"ü","")</f>
        <v>#REF!</v>
      </c>
      <c r="U175" s="68" t="e">
        <f>IF(AND('PARTICIPANT NAME LIST'!$G175=9,'PARTICIPANT NAME LIST'!#REF!="M"),"ü","")</f>
        <v>#REF!</v>
      </c>
      <c r="V175" s="68" t="e">
        <f>IF(AND('PARTICIPANT NAME LIST'!$G175=10,'PARTICIPANT NAME LIST'!#REF!="M"),"ü","")</f>
        <v>#REF!</v>
      </c>
      <c r="W175" s="68" t="e">
        <f>IF(AND('PARTICIPANT NAME LIST'!$G175=11,'PARTICIPANT NAME LIST'!#REF!="M"),"ü","")</f>
        <v>#REF!</v>
      </c>
      <c r="X175" s="68" t="e">
        <f>IF(AND('PARTICIPANT NAME LIST'!$G175=12,'PARTICIPANT NAME LIST'!#REF!="M"),"ü","")</f>
        <v>#REF!</v>
      </c>
      <c r="Y175" s="52"/>
      <c r="Z175" s="52"/>
      <c r="AA175" s="52"/>
    </row>
    <row r="176" spans="1:27" ht="20.25" customHeight="1">
      <c r="A176" s="63" t="str">
        <f>IF(OR(ISBLANK('PARTICIPANT NAME LIST'!$B176),'PARTICIPANT NAME LIST'!$G176=3,'PARTICIPANT NAME LIST'!$G176=4,'PARTICIPANT NAME LIST'!$G176=5,'PARTICIPANT NAME LIST'!$G176=6),"",COUNTA('PARTICIPANT NAME LIST'!$B$9:$B176)-COUNTIFS('PARTICIPANT NAME LIST'!$G$9:$G176,"&gt;=3",'PARTICIPANT NAME LIST'!$G$9:$G176,"&lt;=6"))</f>
        <v/>
      </c>
      <c r="B176" s="64" t="str">
        <f>IF(OR(ISBLANK('PARTICIPANT NAME LIST'!$B176),'PARTICIPANT NAME LIST'!$G176=3,'PARTICIPANT NAME LIST'!$G176=4,'PARTICIPANT NAME LIST'!$G176=5,'PARTICIPANT NAME LIST'!$G176=6),"",UPPER('PARTICIPANT NAME LIST'!$B176))</f>
        <v/>
      </c>
      <c r="C176" s="55"/>
      <c r="D176" s="65"/>
      <c r="E176" s="66" t="str">
        <f>IF(OR(ISBLANK('PARTICIPANT NAME LIST'!$B176),'PARTICIPANT NAME LIST'!$G176=3,'PARTICIPANT NAME LIST'!$G176=4,'PARTICIPANT NAME LIST'!$G176=5,'PARTICIPANT NAME LIST'!$G176=6),"",'PARTICIPANT NAME LIST'!$F176)</f>
        <v/>
      </c>
      <c r="F176" s="67" t="str">
        <f>IF(OR(ISBLANK('PARTICIPANT NAME LIST'!$B176),'PARTICIPANT NAME LIST'!$G176=3,'PARTICIPANT NAME LIST'!$G176=4,'PARTICIPANT NAME LIST'!$G176=5,'PARTICIPANT NAME LIST'!$G176=6),"",UPPER('PARTICIPANT NAME LIST'!$H176))</f>
        <v/>
      </c>
      <c r="G176" s="68" t="e">
        <f>IF(AND('PARTICIPANT NAME LIST'!$G176=7,'PARTICIPANT NAME LIST'!#REF!="C"),"ü","")</f>
        <v>#REF!</v>
      </c>
      <c r="H176" s="68" t="e">
        <f>IF(AND('PARTICIPANT NAME LIST'!$G176=8,'PARTICIPANT NAME LIST'!#REF!="C"),"ü","")</f>
        <v>#REF!</v>
      </c>
      <c r="I176" s="68" t="e">
        <f>IF(AND('PARTICIPANT NAME LIST'!$G176=9,'PARTICIPANT NAME LIST'!#REF!="C"),"ü","")</f>
        <v>#REF!</v>
      </c>
      <c r="J176" s="68" t="e">
        <f>IF(AND('PARTICIPANT NAME LIST'!$G176=10,'PARTICIPANT NAME LIST'!#REF!="C"),"ü","")</f>
        <v>#REF!</v>
      </c>
      <c r="K176" s="68" t="e">
        <f>IF(AND('PARTICIPANT NAME LIST'!$G176=11,'PARTICIPANT NAME LIST'!#REF!="C"),"ü","")</f>
        <v>#REF!</v>
      </c>
      <c r="L176" s="68" t="e">
        <f>IF(AND('PARTICIPANT NAME LIST'!$G176=12,'PARTICIPANT NAME LIST'!#REF!="C"),"ü","")</f>
        <v>#REF!</v>
      </c>
      <c r="M176" s="68" t="e">
        <f>IF(AND('PARTICIPANT NAME LIST'!$G176=7,'PARTICIPANT NAME LIST'!#REF!="E"),"ü","")</f>
        <v>#REF!</v>
      </c>
      <c r="N176" s="68" t="e">
        <f>IF(AND('PARTICIPANT NAME LIST'!$G176=8,'PARTICIPANT NAME LIST'!#REF!="E"),"ü","")</f>
        <v>#REF!</v>
      </c>
      <c r="O176" s="68" t="e">
        <f>IF(AND('PARTICIPANT NAME LIST'!$G176=9,'PARTICIPANT NAME LIST'!#REF!="E"),"ü","")</f>
        <v>#REF!</v>
      </c>
      <c r="P176" s="68" t="e">
        <f>IF(AND('PARTICIPANT NAME LIST'!$G176=10,'PARTICIPANT NAME LIST'!#REF!="E"),"ü","")</f>
        <v>#REF!</v>
      </c>
      <c r="Q176" s="68" t="e">
        <f>IF(AND('PARTICIPANT NAME LIST'!$G176=11,'PARTICIPANT NAME LIST'!#REF!="E"),"ü","")</f>
        <v>#REF!</v>
      </c>
      <c r="R176" s="68" t="e">
        <f>IF(AND('PARTICIPANT NAME LIST'!$G176=12,'PARTICIPANT NAME LIST'!#REF!="E"),"ü","")</f>
        <v>#REF!</v>
      </c>
      <c r="S176" s="68" t="e">
        <f>IF(AND('PARTICIPANT NAME LIST'!$G176=7,'PARTICIPANT NAME LIST'!#REF!="M"),"ü","")</f>
        <v>#REF!</v>
      </c>
      <c r="T176" s="68" t="e">
        <f>IF(AND('PARTICIPANT NAME LIST'!$G176=8,'PARTICIPANT NAME LIST'!#REF!="M"),"ü","")</f>
        <v>#REF!</v>
      </c>
      <c r="U176" s="68" t="e">
        <f>IF(AND('PARTICIPANT NAME LIST'!$G176=9,'PARTICIPANT NAME LIST'!#REF!="M"),"ü","")</f>
        <v>#REF!</v>
      </c>
      <c r="V176" s="68" t="e">
        <f>IF(AND('PARTICIPANT NAME LIST'!$G176=10,'PARTICIPANT NAME LIST'!#REF!="M"),"ü","")</f>
        <v>#REF!</v>
      </c>
      <c r="W176" s="68" t="e">
        <f>IF(AND('PARTICIPANT NAME LIST'!$G176=11,'PARTICIPANT NAME LIST'!#REF!="M"),"ü","")</f>
        <v>#REF!</v>
      </c>
      <c r="X176" s="68" t="e">
        <f>IF(AND('PARTICIPANT NAME LIST'!$G176=12,'PARTICIPANT NAME LIST'!#REF!="M"),"ü","")</f>
        <v>#REF!</v>
      </c>
      <c r="Y176" s="52"/>
      <c r="Z176" s="52"/>
      <c r="AA176" s="52"/>
    </row>
    <row r="177" spans="1:27" ht="20.25" customHeight="1">
      <c r="A177" s="63" t="str">
        <f>IF(OR(ISBLANK('PARTICIPANT NAME LIST'!$B177),'PARTICIPANT NAME LIST'!$G177=3,'PARTICIPANT NAME LIST'!$G177=4,'PARTICIPANT NAME LIST'!$G177=5,'PARTICIPANT NAME LIST'!$G177=6),"",COUNTA('PARTICIPANT NAME LIST'!$B$9:$B177)-COUNTIFS('PARTICIPANT NAME LIST'!$G$9:$G177,"&gt;=3",'PARTICIPANT NAME LIST'!$G$9:$G177,"&lt;=6"))</f>
        <v/>
      </c>
      <c r="B177" s="64" t="str">
        <f>IF(OR(ISBLANK('PARTICIPANT NAME LIST'!$B177),'PARTICIPANT NAME LIST'!$G177=3,'PARTICIPANT NAME LIST'!$G177=4,'PARTICIPANT NAME LIST'!$G177=5,'PARTICIPANT NAME LIST'!$G177=6),"",UPPER('PARTICIPANT NAME LIST'!$B177))</f>
        <v/>
      </c>
      <c r="C177" s="55"/>
      <c r="D177" s="65"/>
      <c r="E177" s="66" t="str">
        <f>IF(OR(ISBLANK('PARTICIPANT NAME LIST'!$B177),'PARTICIPANT NAME LIST'!$G177=3,'PARTICIPANT NAME LIST'!$G177=4,'PARTICIPANT NAME LIST'!$G177=5,'PARTICIPANT NAME LIST'!$G177=6),"",'PARTICIPANT NAME LIST'!$F177)</f>
        <v/>
      </c>
      <c r="F177" s="67" t="str">
        <f>IF(OR(ISBLANK('PARTICIPANT NAME LIST'!$B177),'PARTICIPANT NAME LIST'!$G177=3,'PARTICIPANT NAME LIST'!$G177=4,'PARTICIPANT NAME LIST'!$G177=5,'PARTICIPANT NAME LIST'!$G177=6),"",UPPER('PARTICIPANT NAME LIST'!$H177))</f>
        <v/>
      </c>
      <c r="G177" s="68" t="e">
        <f>IF(AND('PARTICIPANT NAME LIST'!$G177=7,'PARTICIPANT NAME LIST'!#REF!="C"),"ü","")</f>
        <v>#REF!</v>
      </c>
      <c r="H177" s="68" t="e">
        <f>IF(AND('PARTICIPANT NAME LIST'!$G177=8,'PARTICIPANT NAME LIST'!#REF!="C"),"ü","")</f>
        <v>#REF!</v>
      </c>
      <c r="I177" s="68" t="e">
        <f>IF(AND('PARTICIPANT NAME LIST'!$G177=9,'PARTICIPANT NAME LIST'!#REF!="C"),"ü","")</f>
        <v>#REF!</v>
      </c>
      <c r="J177" s="68" t="e">
        <f>IF(AND('PARTICIPANT NAME LIST'!$G177=10,'PARTICIPANT NAME LIST'!#REF!="C"),"ü","")</f>
        <v>#REF!</v>
      </c>
      <c r="K177" s="68" t="e">
        <f>IF(AND('PARTICIPANT NAME LIST'!$G177=11,'PARTICIPANT NAME LIST'!#REF!="C"),"ü","")</f>
        <v>#REF!</v>
      </c>
      <c r="L177" s="68" t="e">
        <f>IF(AND('PARTICIPANT NAME LIST'!$G177=12,'PARTICIPANT NAME LIST'!#REF!="C"),"ü","")</f>
        <v>#REF!</v>
      </c>
      <c r="M177" s="68" t="e">
        <f>IF(AND('PARTICIPANT NAME LIST'!$G177=7,'PARTICIPANT NAME LIST'!#REF!="E"),"ü","")</f>
        <v>#REF!</v>
      </c>
      <c r="N177" s="68" t="e">
        <f>IF(AND('PARTICIPANT NAME LIST'!$G177=8,'PARTICIPANT NAME LIST'!#REF!="E"),"ü","")</f>
        <v>#REF!</v>
      </c>
      <c r="O177" s="68" t="e">
        <f>IF(AND('PARTICIPANT NAME LIST'!$G177=9,'PARTICIPANT NAME LIST'!#REF!="E"),"ü","")</f>
        <v>#REF!</v>
      </c>
      <c r="P177" s="68" t="e">
        <f>IF(AND('PARTICIPANT NAME LIST'!$G177=10,'PARTICIPANT NAME LIST'!#REF!="E"),"ü","")</f>
        <v>#REF!</v>
      </c>
      <c r="Q177" s="68" t="e">
        <f>IF(AND('PARTICIPANT NAME LIST'!$G177=11,'PARTICIPANT NAME LIST'!#REF!="E"),"ü","")</f>
        <v>#REF!</v>
      </c>
      <c r="R177" s="68" t="e">
        <f>IF(AND('PARTICIPANT NAME LIST'!$G177=12,'PARTICIPANT NAME LIST'!#REF!="E"),"ü","")</f>
        <v>#REF!</v>
      </c>
      <c r="S177" s="68" t="e">
        <f>IF(AND('PARTICIPANT NAME LIST'!$G177=7,'PARTICIPANT NAME LIST'!#REF!="M"),"ü","")</f>
        <v>#REF!</v>
      </c>
      <c r="T177" s="68" t="e">
        <f>IF(AND('PARTICIPANT NAME LIST'!$G177=8,'PARTICIPANT NAME LIST'!#REF!="M"),"ü","")</f>
        <v>#REF!</v>
      </c>
      <c r="U177" s="68" t="e">
        <f>IF(AND('PARTICIPANT NAME LIST'!$G177=9,'PARTICIPANT NAME LIST'!#REF!="M"),"ü","")</f>
        <v>#REF!</v>
      </c>
      <c r="V177" s="68" t="e">
        <f>IF(AND('PARTICIPANT NAME LIST'!$G177=10,'PARTICIPANT NAME LIST'!#REF!="M"),"ü","")</f>
        <v>#REF!</v>
      </c>
      <c r="W177" s="68" t="e">
        <f>IF(AND('PARTICIPANT NAME LIST'!$G177=11,'PARTICIPANT NAME LIST'!#REF!="M"),"ü","")</f>
        <v>#REF!</v>
      </c>
      <c r="X177" s="68" t="e">
        <f>IF(AND('PARTICIPANT NAME LIST'!$G177=12,'PARTICIPANT NAME LIST'!#REF!="M"),"ü","")</f>
        <v>#REF!</v>
      </c>
      <c r="Y177" s="52"/>
      <c r="Z177" s="52"/>
      <c r="AA177" s="52"/>
    </row>
    <row r="178" spans="1:27" ht="20.25" customHeight="1">
      <c r="A178" s="63" t="str">
        <f>IF(OR(ISBLANK('PARTICIPANT NAME LIST'!$B178),'PARTICIPANT NAME LIST'!$G178=3,'PARTICIPANT NAME LIST'!$G178=4,'PARTICIPANT NAME LIST'!$G178=5,'PARTICIPANT NAME LIST'!$G178=6),"",COUNTA('PARTICIPANT NAME LIST'!$B$9:$B178)-COUNTIFS('PARTICIPANT NAME LIST'!$G$9:$G178,"&gt;=3",'PARTICIPANT NAME LIST'!$G$9:$G178,"&lt;=6"))</f>
        <v/>
      </c>
      <c r="B178" s="64" t="str">
        <f>IF(OR(ISBLANK('PARTICIPANT NAME LIST'!$B178),'PARTICIPANT NAME LIST'!$G178=3,'PARTICIPANT NAME LIST'!$G178=4,'PARTICIPANT NAME LIST'!$G178=5,'PARTICIPANT NAME LIST'!$G178=6),"",UPPER('PARTICIPANT NAME LIST'!$B178))</f>
        <v/>
      </c>
      <c r="C178" s="55"/>
      <c r="D178" s="65"/>
      <c r="E178" s="66" t="str">
        <f>IF(OR(ISBLANK('PARTICIPANT NAME LIST'!$B178),'PARTICIPANT NAME LIST'!$G178=3,'PARTICIPANT NAME LIST'!$G178=4,'PARTICIPANT NAME LIST'!$G178=5,'PARTICIPANT NAME LIST'!$G178=6),"",'PARTICIPANT NAME LIST'!$F178)</f>
        <v/>
      </c>
      <c r="F178" s="67" t="str">
        <f>IF(OR(ISBLANK('PARTICIPANT NAME LIST'!$B178),'PARTICIPANT NAME LIST'!$G178=3,'PARTICIPANT NAME LIST'!$G178=4,'PARTICIPANT NAME LIST'!$G178=5,'PARTICIPANT NAME LIST'!$G178=6),"",UPPER('PARTICIPANT NAME LIST'!$H178))</f>
        <v/>
      </c>
      <c r="G178" s="68" t="e">
        <f>IF(AND('PARTICIPANT NAME LIST'!$G178=7,'PARTICIPANT NAME LIST'!#REF!="C"),"ü","")</f>
        <v>#REF!</v>
      </c>
      <c r="H178" s="68" t="e">
        <f>IF(AND('PARTICIPANT NAME LIST'!$G178=8,'PARTICIPANT NAME LIST'!#REF!="C"),"ü","")</f>
        <v>#REF!</v>
      </c>
      <c r="I178" s="68" t="e">
        <f>IF(AND('PARTICIPANT NAME LIST'!$G178=9,'PARTICIPANT NAME LIST'!#REF!="C"),"ü","")</f>
        <v>#REF!</v>
      </c>
      <c r="J178" s="68" t="e">
        <f>IF(AND('PARTICIPANT NAME LIST'!$G178=10,'PARTICIPANT NAME LIST'!#REF!="C"),"ü","")</f>
        <v>#REF!</v>
      </c>
      <c r="K178" s="68" t="e">
        <f>IF(AND('PARTICIPANT NAME LIST'!$G178=11,'PARTICIPANT NAME LIST'!#REF!="C"),"ü","")</f>
        <v>#REF!</v>
      </c>
      <c r="L178" s="68" t="e">
        <f>IF(AND('PARTICIPANT NAME LIST'!$G178=12,'PARTICIPANT NAME LIST'!#REF!="C"),"ü","")</f>
        <v>#REF!</v>
      </c>
      <c r="M178" s="68" t="e">
        <f>IF(AND('PARTICIPANT NAME LIST'!$G178=7,'PARTICIPANT NAME LIST'!#REF!="E"),"ü","")</f>
        <v>#REF!</v>
      </c>
      <c r="N178" s="68" t="e">
        <f>IF(AND('PARTICIPANT NAME LIST'!$G178=8,'PARTICIPANT NAME LIST'!#REF!="E"),"ü","")</f>
        <v>#REF!</v>
      </c>
      <c r="O178" s="68" t="e">
        <f>IF(AND('PARTICIPANT NAME LIST'!$G178=9,'PARTICIPANT NAME LIST'!#REF!="E"),"ü","")</f>
        <v>#REF!</v>
      </c>
      <c r="P178" s="68" t="e">
        <f>IF(AND('PARTICIPANT NAME LIST'!$G178=10,'PARTICIPANT NAME LIST'!#REF!="E"),"ü","")</f>
        <v>#REF!</v>
      </c>
      <c r="Q178" s="68" t="e">
        <f>IF(AND('PARTICIPANT NAME LIST'!$G178=11,'PARTICIPANT NAME LIST'!#REF!="E"),"ü","")</f>
        <v>#REF!</v>
      </c>
      <c r="R178" s="68" t="e">
        <f>IF(AND('PARTICIPANT NAME LIST'!$G178=12,'PARTICIPANT NAME LIST'!#REF!="E"),"ü","")</f>
        <v>#REF!</v>
      </c>
      <c r="S178" s="68" t="e">
        <f>IF(AND('PARTICIPANT NAME LIST'!$G178=7,'PARTICIPANT NAME LIST'!#REF!="M"),"ü","")</f>
        <v>#REF!</v>
      </c>
      <c r="T178" s="68" t="e">
        <f>IF(AND('PARTICIPANT NAME LIST'!$G178=8,'PARTICIPANT NAME LIST'!#REF!="M"),"ü","")</f>
        <v>#REF!</v>
      </c>
      <c r="U178" s="68" t="e">
        <f>IF(AND('PARTICIPANT NAME LIST'!$G178=9,'PARTICIPANT NAME LIST'!#REF!="M"),"ü","")</f>
        <v>#REF!</v>
      </c>
      <c r="V178" s="68" t="e">
        <f>IF(AND('PARTICIPANT NAME LIST'!$G178=10,'PARTICIPANT NAME LIST'!#REF!="M"),"ü","")</f>
        <v>#REF!</v>
      </c>
      <c r="W178" s="68" t="e">
        <f>IF(AND('PARTICIPANT NAME LIST'!$G178=11,'PARTICIPANT NAME LIST'!#REF!="M"),"ü","")</f>
        <v>#REF!</v>
      </c>
      <c r="X178" s="68" t="e">
        <f>IF(AND('PARTICIPANT NAME LIST'!$G178=12,'PARTICIPANT NAME LIST'!#REF!="M"),"ü","")</f>
        <v>#REF!</v>
      </c>
      <c r="Y178" s="52"/>
      <c r="Z178" s="52"/>
      <c r="AA178" s="52"/>
    </row>
    <row r="179" spans="1:27" ht="20.25" customHeight="1">
      <c r="A179" s="63" t="str">
        <f>IF(OR(ISBLANK('PARTICIPANT NAME LIST'!$B179),'PARTICIPANT NAME LIST'!$G179=3,'PARTICIPANT NAME LIST'!$G179=4,'PARTICIPANT NAME LIST'!$G179=5,'PARTICIPANT NAME LIST'!$G179=6),"",COUNTA('PARTICIPANT NAME LIST'!$B$9:$B179)-COUNTIFS('PARTICIPANT NAME LIST'!$G$9:$G179,"&gt;=3",'PARTICIPANT NAME LIST'!$G$9:$G179,"&lt;=6"))</f>
        <v/>
      </c>
      <c r="B179" s="64" t="str">
        <f>IF(OR(ISBLANK('PARTICIPANT NAME LIST'!$B179),'PARTICIPANT NAME LIST'!$G179=3,'PARTICIPANT NAME LIST'!$G179=4,'PARTICIPANT NAME LIST'!$G179=5,'PARTICIPANT NAME LIST'!$G179=6),"",UPPER('PARTICIPANT NAME LIST'!$B179))</f>
        <v/>
      </c>
      <c r="C179" s="55"/>
      <c r="D179" s="65"/>
      <c r="E179" s="66" t="str">
        <f>IF(OR(ISBLANK('PARTICIPANT NAME LIST'!$B179),'PARTICIPANT NAME LIST'!$G179=3,'PARTICIPANT NAME LIST'!$G179=4,'PARTICIPANT NAME LIST'!$G179=5,'PARTICIPANT NAME LIST'!$G179=6),"",'PARTICIPANT NAME LIST'!$F179)</f>
        <v/>
      </c>
      <c r="F179" s="67" t="str">
        <f>IF(OR(ISBLANK('PARTICIPANT NAME LIST'!$B179),'PARTICIPANT NAME LIST'!$G179=3,'PARTICIPANT NAME LIST'!$G179=4,'PARTICIPANT NAME LIST'!$G179=5,'PARTICIPANT NAME LIST'!$G179=6),"",UPPER('PARTICIPANT NAME LIST'!$H179))</f>
        <v/>
      </c>
      <c r="G179" s="68" t="e">
        <f>IF(AND('PARTICIPANT NAME LIST'!$G179=7,'PARTICIPANT NAME LIST'!#REF!="C"),"ü","")</f>
        <v>#REF!</v>
      </c>
      <c r="H179" s="68" t="e">
        <f>IF(AND('PARTICIPANT NAME LIST'!$G179=8,'PARTICIPANT NAME LIST'!#REF!="C"),"ü","")</f>
        <v>#REF!</v>
      </c>
      <c r="I179" s="68" t="e">
        <f>IF(AND('PARTICIPANT NAME LIST'!$G179=9,'PARTICIPANT NAME LIST'!#REF!="C"),"ü","")</f>
        <v>#REF!</v>
      </c>
      <c r="J179" s="68" t="e">
        <f>IF(AND('PARTICIPANT NAME LIST'!$G179=10,'PARTICIPANT NAME LIST'!#REF!="C"),"ü","")</f>
        <v>#REF!</v>
      </c>
      <c r="K179" s="68" t="e">
        <f>IF(AND('PARTICIPANT NAME LIST'!$G179=11,'PARTICIPANT NAME LIST'!#REF!="C"),"ü","")</f>
        <v>#REF!</v>
      </c>
      <c r="L179" s="68" t="e">
        <f>IF(AND('PARTICIPANT NAME LIST'!$G179=12,'PARTICIPANT NAME LIST'!#REF!="C"),"ü","")</f>
        <v>#REF!</v>
      </c>
      <c r="M179" s="68" t="e">
        <f>IF(AND('PARTICIPANT NAME LIST'!$G179=7,'PARTICIPANT NAME LIST'!#REF!="E"),"ü","")</f>
        <v>#REF!</v>
      </c>
      <c r="N179" s="68" t="e">
        <f>IF(AND('PARTICIPANT NAME LIST'!$G179=8,'PARTICIPANT NAME LIST'!#REF!="E"),"ü","")</f>
        <v>#REF!</v>
      </c>
      <c r="O179" s="68" t="e">
        <f>IF(AND('PARTICIPANT NAME LIST'!$G179=9,'PARTICIPANT NAME LIST'!#REF!="E"),"ü","")</f>
        <v>#REF!</v>
      </c>
      <c r="P179" s="68" t="e">
        <f>IF(AND('PARTICIPANT NAME LIST'!$G179=10,'PARTICIPANT NAME LIST'!#REF!="E"),"ü","")</f>
        <v>#REF!</v>
      </c>
      <c r="Q179" s="68" t="e">
        <f>IF(AND('PARTICIPANT NAME LIST'!$G179=11,'PARTICIPANT NAME LIST'!#REF!="E"),"ü","")</f>
        <v>#REF!</v>
      </c>
      <c r="R179" s="68" t="e">
        <f>IF(AND('PARTICIPANT NAME LIST'!$G179=12,'PARTICIPANT NAME LIST'!#REF!="E"),"ü","")</f>
        <v>#REF!</v>
      </c>
      <c r="S179" s="68" t="e">
        <f>IF(AND('PARTICIPANT NAME LIST'!$G179=7,'PARTICIPANT NAME LIST'!#REF!="M"),"ü","")</f>
        <v>#REF!</v>
      </c>
      <c r="T179" s="68" t="e">
        <f>IF(AND('PARTICIPANT NAME LIST'!$G179=8,'PARTICIPANT NAME LIST'!#REF!="M"),"ü","")</f>
        <v>#REF!</v>
      </c>
      <c r="U179" s="68" t="e">
        <f>IF(AND('PARTICIPANT NAME LIST'!$G179=9,'PARTICIPANT NAME LIST'!#REF!="M"),"ü","")</f>
        <v>#REF!</v>
      </c>
      <c r="V179" s="68" t="e">
        <f>IF(AND('PARTICIPANT NAME LIST'!$G179=10,'PARTICIPANT NAME LIST'!#REF!="M"),"ü","")</f>
        <v>#REF!</v>
      </c>
      <c r="W179" s="68" t="e">
        <f>IF(AND('PARTICIPANT NAME LIST'!$G179=11,'PARTICIPANT NAME LIST'!#REF!="M"),"ü","")</f>
        <v>#REF!</v>
      </c>
      <c r="X179" s="68" t="e">
        <f>IF(AND('PARTICIPANT NAME LIST'!$G179=12,'PARTICIPANT NAME LIST'!#REF!="M"),"ü","")</f>
        <v>#REF!</v>
      </c>
      <c r="Y179" s="52"/>
      <c r="Z179" s="52"/>
      <c r="AA179" s="52"/>
    </row>
    <row r="180" spans="1:27" ht="20.25" customHeight="1">
      <c r="A180" s="63" t="str">
        <f>IF(OR(ISBLANK('PARTICIPANT NAME LIST'!$B180),'PARTICIPANT NAME LIST'!$G180=3,'PARTICIPANT NAME LIST'!$G180=4,'PARTICIPANT NAME LIST'!$G180=5,'PARTICIPANT NAME LIST'!$G180=6),"",COUNTA('PARTICIPANT NAME LIST'!$B$9:$B180)-COUNTIFS('PARTICIPANT NAME LIST'!$G$9:$G180,"&gt;=3",'PARTICIPANT NAME LIST'!$G$9:$G180,"&lt;=6"))</f>
        <v/>
      </c>
      <c r="B180" s="64" t="str">
        <f>IF(OR(ISBLANK('PARTICIPANT NAME LIST'!$B180),'PARTICIPANT NAME LIST'!$G180=3,'PARTICIPANT NAME LIST'!$G180=4,'PARTICIPANT NAME LIST'!$G180=5,'PARTICIPANT NAME LIST'!$G180=6),"",UPPER('PARTICIPANT NAME LIST'!$B180))</f>
        <v/>
      </c>
      <c r="C180" s="55"/>
      <c r="D180" s="65"/>
      <c r="E180" s="66" t="str">
        <f>IF(OR(ISBLANK('PARTICIPANT NAME LIST'!$B180),'PARTICIPANT NAME LIST'!$G180=3,'PARTICIPANT NAME LIST'!$G180=4,'PARTICIPANT NAME LIST'!$G180=5,'PARTICIPANT NAME LIST'!$G180=6),"",'PARTICIPANT NAME LIST'!$F180)</f>
        <v/>
      </c>
      <c r="F180" s="67" t="str">
        <f>IF(OR(ISBLANK('PARTICIPANT NAME LIST'!$B180),'PARTICIPANT NAME LIST'!$G180=3,'PARTICIPANT NAME LIST'!$G180=4,'PARTICIPANT NAME LIST'!$G180=5,'PARTICIPANT NAME LIST'!$G180=6),"",UPPER('PARTICIPANT NAME LIST'!$H180))</f>
        <v/>
      </c>
      <c r="G180" s="68" t="e">
        <f>IF(AND('PARTICIPANT NAME LIST'!$G180=7,'PARTICIPANT NAME LIST'!#REF!="C"),"ü","")</f>
        <v>#REF!</v>
      </c>
      <c r="H180" s="68" t="e">
        <f>IF(AND('PARTICIPANT NAME LIST'!$G180=8,'PARTICIPANT NAME LIST'!#REF!="C"),"ü","")</f>
        <v>#REF!</v>
      </c>
      <c r="I180" s="68" t="e">
        <f>IF(AND('PARTICIPANT NAME LIST'!$G180=9,'PARTICIPANT NAME LIST'!#REF!="C"),"ü","")</f>
        <v>#REF!</v>
      </c>
      <c r="J180" s="68" t="e">
        <f>IF(AND('PARTICIPANT NAME LIST'!$G180=10,'PARTICIPANT NAME LIST'!#REF!="C"),"ü","")</f>
        <v>#REF!</v>
      </c>
      <c r="K180" s="68" t="e">
        <f>IF(AND('PARTICIPANT NAME LIST'!$G180=11,'PARTICIPANT NAME LIST'!#REF!="C"),"ü","")</f>
        <v>#REF!</v>
      </c>
      <c r="L180" s="68" t="e">
        <f>IF(AND('PARTICIPANT NAME LIST'!$G180=12,'PARTICIPANT NAME LIST'!#REF!="C"),"ü","")</f>
        <v>#REF!</v>
      </c>
      <c r="M180" s="68" t="e">
        <f>IF(AND('PARTICIPANT NAME LIST'!$G180=7,'PARTICIPANT NAME LIST'!#REF!="E"),"ü","")</f>
        <v>#REF!</v>
      </c>
      <c r="N180" s="68" t="e">
        <f>IF(AND('PARTICIPANT NAME LIST'!$G180=8,'PARTICIPANT NAME LIST'!#REF!="E"),"ü","")</f>
        <v>#REF!</v>
      </c>
      <c r="O180" s="68" t="e">
        <f>IF(AND('PARTICIPANT NAME LIST'!$G180=9,'PARTICIPANT NAME LIST'!#REF!="E"),"ü","")</f>
        <v>#REF!</v>
      </c>
      <c r="P180" s="68" t="e">
        <f>IF(AND('PARTICIPANT NAME LIST'!$G180=10,'PARTICIPANT NAME LIST'!#REF!="E"),"ü","")</f>
        <v>#REF!</v>
      </c>
      <c r="Q180" s="68" t="e">
        <f>IF(AND('PARTICIPANT NAME LIST'!$G180=11,'PARTICIPANT NAME LIST'!#REF!="E"),"ü","")</f>
        <v>#REF!</v>
      </c>
      <c r="R180" s="68" t="e">
        <f>IF(AND('PARTICIPANT NAME LIST'!$G180=12,'PARTICIPANT NAME LIST'!#REF!="E"),"ü","")</f>
        <v>#REF!</v>
      </c>
      <c r="S180" s="68" t="e">
        <f>IF(AND('PARTICIPANT NAME LIST'!$G180=7,'PARTICIPANT NAME LIST'!#REF!="M"),"ü","")</f>
        <v>#REF!</v>
      </c>
      <c r="T180" s="68" t="e">
        <f>IF(AND('PARTICIPANT NAME LIST'!$G180=8,'PARTICIPANT NAME LIST'!#REF!="M"),"ü","")</f>
        <v>#REF!</v>
      </c>
      <c r="U180" s="68" t="e">
        <f>IF(AND('PARTICIPANT NAME LIST'!$G180=9,'PARTICIPANT NAME LIST'!#REF!="M"),"ü","")</f>
        <v>#REF!</v>
      </c>
      <c r="V180" s="68" t="e">
        <f>IF(AND('PARTICIPANT NAME LIST'!$G180=10,'PARTICIPANT NAME LIST'!#REF!="M"),"ü","")</f>
        <v>#REF!</v>
      </c>
      <c r="W180" s="68" t="e">
        <f>IF(AND('PARTICIPANT NAME LIST'!$G180=11,'PARTICIPANT NAME LIST'!#REF!="M"),"ü","")</f>
        <v>#REF!</v>
      </c>
      <c r="X180" s="68" t="e">
        <f>IF(AND('PARTICIPANT NAME LIST'!$G180=12,'PARTICIPANT NAME LIST'!#REF!="M"),"ü","")</f>
        <v>#REF!</v>
      </c>
      <c r="Y180" s="52"/>
      <c r="Z180" s="52"/>
      <c r="AA180" s="52"/>
    </row>
    <row r="181" spans="1:27" ht="20.25" customHeight="1">
      <c r="A181" s="63" t="str">
        <f>IF(OR(ISBLANK('PARTICIPANT NAME LIST'!$B181),'PARTICIPANT NAME LIST'!$G181=3,'PARTICIPANT NAME LIST'!$G181=4,'PARTICIPANT NAME LIST'!$G181=5,'PARTICIPANT NAME LIST'!$G181=6),"",COUNTA('PARTICIPANT NAME LIST'!$B$9:$B181)-COUNTIFS('PARTICIPANT NAME LIST'!$G$9:$G181,"&gt;=3",'PARTICIPANT NAME LIST'!$G$9:$G181,"&lt;=6"))</f>
        <v/>
      </c>
      <c r="B181" s="64" t="str">
        <f>IF(OR(ISBLANK('PARTICIPANT NAME LIST'!$B181),'PARTICIPANT NAME LIST'!$G181=3,'PARTICIPANT NAME LIST'!$G181=4,'PARTICIPANT NAME LIST'!$G181=5,'PARTICIPANT NAME LIST'!$G181=6),"",UPPER('PARTICIPANT NAME LIST'!$B181))</f>
        <v/>
      </c>
      <c r="C181" s="55"/>
      <c r="D181" s="65"/>
      <c r="E181" s="66" t="str">
        <f>IF(OR(ISBLANK('PARTICIPANT NAME LIST'!$B181),'PARTICIPANT NAME LIST'!$G181=3,'PARTICIPANT NAME LIST'!$G181=4,'PARTICIPANT NAME LIST'!$G181=5,'PARTICIPANT NAME LIST'!$G181=6),"",'PARTICIPANT NAME LIST'!$F181)</f>
        <v/>
      </c>
      <c r="F181" s="67" t="str">
        <f>IF(OR(ISBLANK('PARTICIPANT NAME LIST'!$B181),'PARTICIPANT NAME LIST'!$G181=3,'PARTICIPANT NAME LIST'!$G181=4,'PARTICIPANT NAME LIST'!$G181=5,'PARTICIPANT NAME LIST'!$G181=6),"",UPPER('PARTICIPANT NAME LIST'!$H181))</f>
        <v/>
      </c>
      <c r="G181" s="68" t="e">
        <f>IF(AND('PARTICIPANT NAME LIST'!$G181=7,'PARTICIPANT NAME LIST'!#REF!="C"),"ü","")</f>
        <v>#REF!</v>
      </c>
      <c r="H181" s="68" t="e">
        <f>IF(AND('PARTICIPANT NAME LIST'!$G181=8,'PARTICIPANT NAME LIST'!#REF!="C"),"ü","")</f>
        <v>#REF!</v>
      </c>
      <c r="I181" s="68" t="e">
        <f>IF(AND('PARTICIPANT NAME LIST'!$G181=9,'PARTICIPANT NAME LIST'!#REF!="C"),"ü","")</f>
        <v>#REF!</v>
      </c>
      <c r="J181" s="68" t="e">
        <f>IF(AND('PARTICIPANT NAME LIST'!$G181=10,'PARTICIPANT NAME LIST'!#REF!="C"),"ü","")</f>
        <v>#REF!</v>
      </c>
      <c r="K181" s="68" t="e">
        <f>IF(AND('PARTICIPANT NAME LIST'!$G181=11,'PARTICIPANT NAME LIST'!#REF!="C"),"ü","")</f>
        <v>#REF!</v>
      </c>
      <c r="L181" s="68" t="e">
        <f>IF(AND('PARTICIPANT NAME LIST'!$G181=12,'PARTICIPANT NAME LIST'!#REF!="C"),"ü","")</f>
        <v>#REF!</v>
      </c>
      <c r="M181" s="68" t="e">
        <f>IF(AND('PARTICIPANT NAME LIST'!$G181=7,'PARTICIPANT NAME LIST'!#REF!="E"),"ü","")</f>
        <v>#REF!</v>
      </c>
      <c r="N181" s="68" t="e">
        <f>IF(AND('PARTICIPANT NAME LIST'!$G181=8,'PARTICIPANT NAME LIST'!#REF!="E"),"ü","")</f>
        <v>#REF!</v>
      </c>
      <c r="O181" s="68" t="e">
        <f>IF(AND('PARTICIPANT NAME LIST'!$G181=9,'PARTICIPANT NAME LIST'!#REF!="E"),"ü","")</f>
        <v>#REF!</v>
      </c>
      <c r="P181" s="68" t="e">
        <f>IF(AND('PARTICIPANT NAME LIST'!$G181=10,'PARTICIPANT NAME LIST'!#REF!="E"),"ü","")</f>
        <v>#REF!</v>
      </c>
      <c r="Q181" s="68" t="e">
        <f>IF(AND('PARTICIPANT NAME LIST'!$G181=11,'PARTICIPANT NAME LIST'!#REF!="E"),"ü","")</f>
        <v>#REF!</v>
      </c>
      <c r="R181" s="68" t="e">
        <f>IF(AND('PARTICIPANT NAME LIST'!$G181=12,'PARTICIPANT NAME LIST'!#REF!="E"),"ü","")</f>
        <v>#REF!</v>
      </c>
      <c r="S181" s="68" t="e">
        <f>IF(AND('PARTICIPANT NAME LIST'!$G181=7,'PARTICIPANT NAME LIST'!#REF!="M"),"ü","")</f>
        <v>#REF!</v>
      </c>
      <c r="T181" s="68" t="e">
        <f>IF(AND('PARTICIPANT NAME LIST'!$G181=8,'PARTICIPANT NAME LIST'!#REF!="M"),"ü","")</f>
        <v>#REF!</v>
      </c>
      <c r="U181" s="68" t="e">
        <f>IF(AND('PARTICIPANT NAME LIST'!$G181=9,'PARTICIPANT NAME LIST'!#REF!="M"),"ü","")</f>
        <v>#REF!</v>
      </c>
      <c r="V181" s="68" t="e">
        <f>IF(AND('PARTICIPANT NAME LIST'!$G181=10,'PARTICIPANT NAME LIST'!#REF!="M"),"ü","")</f>
        <v>#REF!</v>
      </c>
      <c r="W181" s="68" t="e">
        <f>IF(AND('PARTICIPANT NAME LIST'!$G181=11,'PARTICIPANT NAME LIST'!#REF!="M"),"ü","")</f>
        <v>#REF!</v>
      </c>
      <c r="X181" s="68" t="e">
        <f>IF(AND('PARTICIPANT NAME LIST'!$G181=12,'PARTICIPANT NAME LIST'!#REF!="M"),"ü","")</f>
        <v>#REF!</v>
      </c>
      <c r="Y181" s="52"/>
      <c r="Z181" s="52"/>
      <c r="AA181" s="52"/>
    </row>
    <row r="182" spans="1:27" ht="20.25" customHeight="1">
      <c r="A182" s="63" t="str">
        <f>IF(OR(ISBLANK('PARTICIPANT NAME LIST'!$B182),'PARTICIPANT NAME LIST'!$G182=3,'PARTICIPANT NAME LIST'!$G182=4,'PARTICIPANT NAME LIST'!$G182=5,'PARTICIPANT NAME LIST'!$G182=6),"",COUNTA('PARTICIPANT NAME LIST'!$B$9:$B182)-COUNTIFS('PARTICIPANT NAME LIST'!$G$9:$G182,"&gt;=3",'PARTICIPANT NAME LIST'!$G$9:$G182,"&lt;=6"))</f>
        <v/>
      </c>
      <c r="B182" s="64" t="str">
        <f>IF(OR(ISBLANK('PARTICIPANT NAME LIST'!$B182),'PARTICIPANT NAME LIST'!$G182=3,'PARTICIPANT NAME LIST'!$G182=4,'PARTICIPANT NAME LIST'!$G182=5,'PARTICIPANT NAME LIST'!$G182=6),"",UPPER('PARTICIPANT NAME LIST'!$B182))</f>
        <v/>
      </c>
      <c r="C182" s="55"/>
      <c r="D182" s="65"/>
      <c r="E182" s="66" t="str">
        <f>IF(OR(ISBLANK('PARTICIPANT NAME LIST'!$B182),'PARTICIPANT NAME LIST'!$G182=3,'PARTICIPANT NAME LIST'!$G182=4,'PARTICIPANT NAME LIST'!$G182=5,'PARTICIPANT NAME LIST'!$G182=6),"",'PARTICIPANT NAME LIST'!$F182)</f>
        <v/>
      </c>
      <c r="F182" s="67" t="str">
        <f>IF(OR(ISBLANK('PARTICIPANT NAME LIST'!$B182),'PARTICIPANT NAME LIST'!$G182=3,'PARTICIPANT NAME LIST'!$G182=4,'PARTICIPANT NAME LIST'!$G182=5,'PARTICIPANT NAME LIST'!$G182=6),"",UPPER('PARTICIPANT NAME LIST'!$H182))</f>
        <v/>
      </c>
      <c r="G182" s="68" t="e">
        <f>IF(AND('PARTICIPANT NAME LIST'!$G182=7,'PARTICIPANT NAME LIST'!#REF!="C"),"ü","")</f>
        <v>#REF!</v>
      </c>
      <c r="H182" s="68" t="e">
        <f>IF(AND('PARTICIPANT NAME LIST'!$G182=8,'PARTICIPANT NAME LIST'!#REF!="C"),"ü","")</f>
        <v>#REF!</v>
      </c>
      <c r="I182" s="68" t="e">
        <f>IF(AND('PARTICIPANT NAME LIST'!$G182=9,'PARTICIPANT NAME LIST'!#REF!="C"),"ü","")</f>
        <v>#REF!</v>
      </c>
      <c r="J182" s="68" t="e">
        <f>IF(AND('PARTICIPANT NAME LIST'!$G182=10,'PARTICIPANT NAME LIST'!#REF!="C"),"ü","")</f>
        <v>#REF!</v>
      </c>
      <c r="K182" s="68" t="e">
        <f>IF(AND('PARTICIPANT NAME LIST'!$G182=11,'PARTICIPANT NAME LIST'!#REF!="C"),"ü","")</f>
        <v>#REF!</v>
      </c>
      <c r="L182" s="68" t="e">
        <f>IF(AND('PARTICIPANT NAME LIST'!$G182=12,'PARTICIPANT NAME LIST'!#REF!="C"),"ü","")</f>
        <v>#REF!</v>
      </c>
      <c r="M182" s="68" t="e">
        <f>IF(AND('PARTICIPANT NAME LIST'!$G182=7,'PARTICIPANT NAME LIST'!#REF!="E"),"ü","")</f>
        <v>#REF!</v>
      </c>
      <c r="N182" s="68" t="e">
        <f>IF(AND('PARTICIPANT NAME LIST'!$G182=8,'PARTICIPANT NAME LIST'!#REF!="E"),"ü","")</f>
        <v>#REF!</v>
      </c>
      <c r="O182" s="68" t="e">
        <f>IF(AND('PARTICIPANT NAME LIST'!$G182=9,'PARTICIPANT NAME LIST'!#REF!="E"),"ü","")</f>
        <v>#REF!</v>
      </c>
      <c r="P182" s="68" t="e">
        <f>IF(AND('PARTICIPANT NAME LIST'!$G182=10,'PARTICIPANT NAME LIST'!#REF!="E"),"ü","")</f>
        <v>#REF!</v>
      </c>
      <c r="Q182" s="68" t="e">
        <f>IF(AND('PARTICIPANT NAME LIST'!$G182=11,'PARTICIPANT NAME LIST'!#REF!="E"),"ü","")</f>
        <v>#REF!</v>
      </c>
      <c r="R182" s="68" t="e">
        <f>IF(AND('PARTICIPANT NAME LIST'!$G182=12,'PARTICIPANT NAME LIST'!#REF!="E"),"ü","")</f>
        <v>#REF!</v>
      </c>
      <c r="S182" s="68" t="e">
        <f>IF(AND('PARTICIPANT NAME LIST'!$G182=7,'PARTICIPANT NAME LIST'!#REF!="M"),"ü","")</f>
        <v>#REF!</v>
      </c>
      <c r="T182" s="68" t="e">
        <f>IF(AND('PARTICIPANT NAME LIST'!$G182=8,'PARTICIPANT NAME LIST'!#REF!="M"),"ü","")</f>
        <v>#REF!</v>
      </c>
      <c r="U182" s="68" t="e">
        <f>IF(AND('PARTICIPANT NAME LIST'!$G182=9,'PARTICIPANT NAME LIST'!#REF!="M"),"ü","")</f>
        <v>#REF!</v>
      </c>
      <c r="V182" s="68" t="e">
        <f>IF(AND('PARTICIPANT NAME LIST'!$G182=10,'PARTICIPANT NAME LIST'!#REF!="M"),"ü","")</f>
        <v>#REF!</v>
      </c>
      <c r="W182" s="68" t="e">
        <f>IF(AND('PARTICIPANT NAME LIST'!$G182=11,'PARTICIPANT NAME LIST'!#REF!="M"),"ü","")</f>
        <v>#REF!</v>
      </c>
      <c r="X182" s="68" t="e">
        <f>IF(AND('PARTICIPANT NAME LIST'!$G182=12,'PARTICIPANT NAME LIST'!#REF!="M"),"ü","")</f>
        <v>#REF!</v>
      </c>
      <c r="Y182" s="52"/>
      <c r="Z182" s="52"/>
      <c r="AA182" s="52"/>
    </row>
    <row r="183" spans="1:27" ht="20.25" customHeight="1">
      <c r="A183" s="63" t="str">
        <f>IF(OR(ISBLANK('PARTICIPANT NAME LIST'!$B183),'PARTICIPANT NAME LIST'!$G183=3,'PARTICIPANT NAME LIST'!$G183=4,'PARTICIPANT NAME LIST'!$G183=5,'PARTICIPANT NAME LIST'!$G183=6),"",COUNTA('PARTICIPANT NAME LIST'!$B$9:$B183)-COUNTIFS('PARTICIPANT NAME LIST'!$G$9:$G183,"&gt;=3",'PARTICIPANT NAME LIST'!$G$9:$G183,"&lt;=6"))</f>
        <v/>
      </c>
      <c r="B183" s="64" t="str">
        <f>IF(OR(ISBLANK('PARTICIPANT NAME LIST'!$B183),'PARTICIPANT NAME LIST'!$G183=3,'PARTICIPANT NAME LIST'!$G183=4,'PARTICIPANT NAME LIST'!$G183=5,'PARTICIPANT NAME LIST'!$G183=6),"",UPPER('PARTICIPANT NAME LIST'!$B183))</f>
        <v/>
      </c>
      <c r="C183" s="55"/>
      <c r="D183" s="65"/>
      <c r="E183" s="66" t="str">
        <f>IF(OR(ISBLANK('PARTICIPANT NAME LIST'!$B183),'PARTICIPANT NAME LIST'!$G183=3,'PARTICIPANT NAME LIST'!$G183=4,'PARTICIPANT NAME LIST'!$G183=5,'PARTICIPANT NAME LIST'!$G183=6),"",'PARTICIPANT NAME LIST'!$F183)</f>
        <v/>
      </c>
      <c r="F183" s="67" t="str">
        <f>IF(OR(ISBLANK('PARTICIPANT NAME LIST'!$B183),'PARTICIPANT NAME LIST'!$G183=3,'PARTICIPANT NAME LIST'!$G183=4,'PARTICIPANT NAME LIST'!$G183=5,'PARTICIPANT NAME LIST'!$G183=6),"",UPPER('PARTICIPANT NAME LIST'!$H183))</f>
        <v/>
      </c>
      <c r="G183" s="68" t="e">
        <f>IF(AND('PARTICIPANT NAME LIST'!$G183=7,'PARTICIPANT NAME LIST'!#REF!="C"),"ü","")</f>
        <v>#REF!</v>
      </c>
      <c r="H183" s="68" t="e">
        <f>IF(AND('PARTICIPANT NAME LIST'!$G183=8,'PARTICIPANT NAME LIST'!#REF!="C"),"ü","")</f>
        <v>#REF!</v>
      </c>
      <c r="I183" s="68" t="e">
        <f>IF(AND('PARTICIPANT NAME LIST'!$G183=9,'PARTICIPANT NAME LIST'!#REF!="C"),"ü","")</f>
        <v>#REF!</v>
      </c>
      <c r="J183" s="68" t="e">
        <f>IF(AND('PARTICIPANT NAME LIST'!$G183=10,'PARTICIPANT NAME LIST'!#REF!="C"),"ü","")</f>
        <v>#REF!</v>
      </c>
      <c r="K183" s="68" t="e">
        <f>IF(AND('PARTICIPANT NAME LIST'!$G183=11,'PARTICIPANT NAME LIST'!#REF!="C"),"ü","")</f>
        <v>#REF!</v>
      </c>
      <c r="L183" s="68" t="e">
        <f>IF(AND('PARTICIPANT NAME LIST'!$G183=12,'PARTICIPANT NAME LIST'!#REF!="C"),"ü","")</f>
        <v>#REF!</v>
      </c>
      <c r="M183" s="68" t="e">
        <f>IF(AND('PARTICIPANT NAME LIST'!$G183=7,'PARTICIPANT NAME LIST'!#REF!="E"),"ü","")</f>
        <v>#REF!</v>
      </c>
      <c r="N183" s="68" t="e">
        <f>IF(AND('PARTICIPANT NAME LIST'!$G183=8,'PARTICIPANT NAME LIST'!#REF!="E"),"ü","")</f>
        <v>#REF!</v>
      </c>
      <c r="O183" s="68" t="e">
        <f>IF(AND('PARTICIPANT NAME LIST'!$G183=9,'PARTICIPANT NAME LIST'!#REF!="E"),"ü","")</f>
        <v>#REF!</v>
      </c>
      <c r="P183" s="68" t="e">
        <f>IF(AND('PARTICIPANT NAME LIST'!$G183=10,'PARTICIPANT NAME LIST'!#REF!="E"),"ü","")</f>
        <v>#REF!</v>
      </c>
      <c r="Q183" s="68" t="e">
        <f>IF(AND('PARTICIPANT NAME LIST'!$G183=11,'PARTICIPANT NAME LIST'!#REF!="E"),"ü","")</f>
        <v>#REF!</v>
      </c>
      <c r="R183" s="68" t="e">
        <f>IF(AND('PARTICIPANT NAME LIST'!$G183=12,'PARTICIPANT NAME LIST'!#REF!="E"),"ü","")</f>
        <v>#REF!</v>
      </c>
      <c r="S183" s="68" t="e">
        <f>IF(AND('PARTICIPANT NAME LIST'!$G183=7,'PARTICIPANT NAME LIST'!#REF!="M"),"ü","")</f>
        <v>#REF!</v>
      </c>
      <c r="T183" s="68" t="e">
        <f>IF(AND('PARTICIPANT NAME LIST'!$G183=8,'PARTICIPANT NAME LIST'!#REF!="M"),"ü","")</f>
        <v>#REF!</v>
      </c>
      <c r="U183" s="68" t="e">
        <f>IF(AND('PARTICIPANT NAME LIST'!$G183=9,'PARTICIPANT NAME LIST'!#REF!="M"),"ü","")</f>
        <v>#REF!</v>
      </c>
      <c r="V183" s="68" t="e">
        <f>IF(AND('PARTICIPANT NAME LIST'!$G183=10,'PARTICIPANT NAME LIST'!#REF!="M"),"ü","")</f>
        <v>#REF!</v>
      </c>
      <c r="W183" s="68" t="e">
        <f>IF(AND('PARTICIPANT NAME LIST'!$G183=11,'PARTICIPANT NAME LIST'!#REF!="M"),"ü","")</f>
        <v>#REF!</v>
      </c>
      <c r="X183" s="68" t="e">
        <f>IF(AND('PARTICIPANT NAME LIST'!$G183=12,'PARTICIPANT NAME LIST'!#REF!="M"),"ü","")</f>
        <v>#REF!</v>
      </c>
      <c r="Y183" s="52"/>
      <c r="Z183" s="52"/>
      <c r="AA183" s="52"/>
    </row>
    <row r="184" spans="1:27" ht="20.25" customHeight="1">
      <c r="A184" s="63" t="str">
        <f>IF(OR(ISBLANK('PARTICIPANT NAME LIST'!$B184),'PARTICIPANT NAME LIST'!$G184=3,'PARTICIPANT NAME LIST'!$G184=4,'PARTICIPANT NAME LIST'!$G184=5,'PARTICIPANT NAME LIST'!$G184=6),"",COUNTA('PARTICIPANT NAME LIST'!$B$9:$B184)-COUNTIFS('PARTICIPANT NAME LIST'!$G$9:$G184,"&gt;=3",'PARTICIPANT NAME LIST'!$G$9:$G184,"&lt;=6"))</f>
        <v/>
      </c>
      <c r="B184" s="64" t="str">
        <f>IF(OR(ISBLANK('PARTICIPANT NAME LIST'!$B184),'PARTICIPANT NAME LIST'!$G184=3,'PARTICIPANT NAME LIST'!$G184=4,'PARTICIPANT NAME LIST'!$G184=5,'PARTICIPANT NAME LIST'!$G184=6),"",UPPER('PARTICIPANT NAME LIST'!$B184))</f>
        <v/>
      </c>
      <c r="C184" s="55"/>
      <c r="D184" s="65"/>
      <c r="E184" s="66" t="str">
        <f>IF(OR(ISBLANK('PARTICIPANT NAME LIST'!$B184),'PARTICIPANT NAME LIST'!$G184=3,'PARTICIPANT NAME LIST'!$G184=4,'PARTICIPANT NAME LIST'!$G184=5,'PARTICIPANT NAME LIST'!$G184=6),"",'PARTICIPANT NAME LIST'!$F184)</f>
        <v/>
      </c>
      <c r="F184" s="67" t="str">
        <f>IF(OR(ISBLANK('PARTICIPANT NAME LIST'!$B184),'PARTICIPANT NAME LIST'!$G184=3,'PARTICIPANT NAME LIST'!$G184=4,'PARTICIPANT NAME LIST'!$G184=5,'PARTICIPANT NAME LIST'!$G184=6),"",UPPER('PARTICIPANT NAME LIST'!$H184))</f>
        <v/>
      </c>
      <c r="G184" s="68" t="e">
        <f>IF(AND('PARTICIPANT NAME LIST'!$G184=7,'PARTICIPANT NAME LIST'!#REF!="C"),"ü","")</f>
        <v>#REF!</v>
      </c>
      <c r="H184" s="68" t="e">
        <f>IF(AND('PARTICIPANT NAME LIST'!$G184=8,'PARTICIPANT NAME LIST'!#REF!="C"),"ü","")</f>
        <v>#REF!</v>
      </c>
      <c r="I184" s="68" t="e">
        <f>IF(AND('PARTICIPANT NAME LIST'!$G184=9,'PARTICIPANT NAME LIST'!#REF!="C"),"ü","")</f>
        <v>#REF!</v>
      </c>
      <c r="J184" s="68" t="e">
        <f>IF(AND('PARTICIPANT NAME LIST'!$G184=10,'PARTICIPANT NAME LIST'!#REF!="C"),"ü","")</f>
        <v>#REF!</v>
      </c>
      <c r="K184" s="68" t="e">
        <f>IF(AND('PARTICIPANT NAME LIST'!$G184=11,'PARTICIPANT NAME LIST'!#REF!="C"),"ü","")</f>
        <v>#REF!</v>
      </c>
      <c r="L184" s="68" t="e">
        <f>IF(AND('PARTICIPANT NAME LIST'!$G184=12,'PARTICIPANT NAME LIST'!#REF!="C"),"ü","")</f>
        <v>#REF!</v>
      </c>
      <c r="M184" s="68" t="e">
        <f>IF(AND('PARTICIPANT NAME LIST'!$G184=7,'PARTICIPANT NAME LIST'!#REF!="E"),"ü","")</f>
        <v>#REF!</v>
      </c>
      <c r="N184" s="68" t="e">
        <f>IF(AND('PARTICIPANT NAME LIST'!$G184=8,'PARTICIPANT NAME LIST'!#REF!="E"),"ü","")</f>
        <v>#REF!</v>
      </c>
      <c r="O184" s="68" t="e">
        <f>IF(AND('PARTICIPANT NAME LIST'!$G184=9,'PARTICIPANT NAME LIST'!#REF!="E"),"ü","")</f>
        <v>#REF!</v>
      </c>
      <c r="P184" s="68" t="e">
        <f>IF(AND('PARTICIPANT NAME LIST'!$G184=10,'PARTICIPANT NAME LIST'!#REF!="E"),"ü","")</f>
        <v>#REF!</v>
      </c>
      <c r="Q184" s="68" t="e">
        <f>IF(AND('PARTICIPANT NAME LIST'!$G184=11,'PARTICIPANT NAME LIST'!#REF!="E"),"ü","")</f>
        <v>#REF!</v>
      </c>
      <c r="R184" s="68" t="e">
        <f>IF(AND('PARTICIPANT NAME LIST'!$G184=12,'PARTICIPANT NAME LIST'!#REF!="E"),"ü","")</f>
        <v>#REF!</v>
      </c>
      <c r="S184" s="68" t="e">
        <f>IF(AND('PARTICIPANT NAME LIST'!$G184=7,'PARTICIPANT NAME LIST'!#REF!="M"),"ü","")</f>
        <v>#REF!</v>
      </c>
      <c r="T184" s="68" t="e">
        <f>IF(AND('PARTICIPANT NAME LIST'!$G184=8,'PARTICIPANT NAME LIST'!#REF!="M"),"ü","")</f>
        <v>#REF!</v>
      </c>
      <c r="U184" s="68" t="e">
        <f>IF(AND('PARTICIPANT NAME LIST'!$G184=9,'PARTICIPANT NAME LIST'!#REF!="M"),"ü","")</f>
        <v>#REF!</v>
      </c>
      <c r="V184" s="68" t="e">
        <f>IF(AND('PARTICIPANT NAME LIST'!$G184=10,'PARTICIPANT NAME LIST'!#REF!="M"),"ü","")</f>
        <v>#REF!</v>
      </c>
      <c r="W184" s="68" t="e">
        <f>IF(AND('PARTICIPANT NAME LIST'!$G184=11,'PARTICIPANT NAME LIST'!#REF!="M"),"ü","")</f>
        <v>#REF!</v>
      </c>
      <c r="X184" s="68" t="e">
        <f>IF(AND('PARTICIPANT NAME LIST'!$G184=12,'PARTICIPANT NAME LIST'!#REF!="M"),"ü","")</f>
        <v>#REF!</v>
      </c>
      <c r="Y184" s="52"/>
      <c r="Z184" s="52"/>
      <c r="AA184" s="52"/>
    </row>
    <row r="185" spans="1:27" ht="20.25" customHeight="1">
      <c r="A185" s="63" t="str">
        <f>IF(OR(ISBLANK('PARTICIPANT NAME LIST'!$B185),'PARTICIPANT NAME LIST'!$G185=3,'PARTICIPANT NAME LIST'!$G185=4,'PARTICIPANT NAME LIST'!$G185=5,'PARTICIPANT NAME LIST'!$G185=6),"",COUNTA('PARTICIPANT NAME LIST'!$B$9:$B185)-COUNTIFS('PARTICIPANT NAME LIST'!$G$9:$G185,"&gt;=3",'PARTICIPANT NAME LIST'!$G$9:$G185,"&lt;=6"))</f>
        <v/>
      </c>
      <c r="B185" s="64" t="str">
        <f>IF(OR(ISBLANK('PARTICIPANT NAME LIST'!$B185),'PARTICIPANT NAME LIST'!$G185=3,'PARTICIPANT NAME LIST'!$G185=4,'PARTICIPANT NAME LIST'!$G185=5,'PARTICIPANT NAME LIST'!$G185=6),"",UPPER('PARTICIPANT NAME LIST'!$B185))</f>
        <v/>
      </c>
      <c r="C185" s="55"/>
      <c r="D185" s="65"/>
      <c r="E185" s="66" t="str">
        <f>IF(OR(ISBLANK('PARTICIPANT NAME LIST'!$B185),'PARTICIPANT NAME LIST'!$G185=3,'PARTICIPANT NAME LIST'!$G185=4,'PARTICIPANT NAME LIST'!$G185=5,'PARTICIPANT NAME LIST'!$G185=6),"",'PARTICIPANT NAME LIST'!$F185)</f>
        <v/>
      </c>
      <c r="F185" s="67" t="str">
        <f>IF(OR(ISBLANK('PARTICIPANT NAME LIST'!$B185),'PARTICIPANT NAME LIST'!$G185=3,'PARTICIPANT NAME LIST'!$G185=4,'PARTICIPANT NAME LIST'!$G185=5,'PARTICIPANT NAME LIST'!$G185=6),"",UPPER('PARTICIPANT NAME LIST'!$H185))</f>
        <v/>
      </c>
      <c r="G185" s="68" t="e">
        <f>IF(AND('PARTICIPANT NAME LIST'!$G185=7,'PARTICIPANT NAME LIST'!#REF!="C"),"ü","")</f>
        <v>#REF!</v>
      </c>
      <c r="H185" s="68" t="e">
        <f>IF(AND('PARTICIPANT NAME LIST'!$G185=8,'PARTICIPANT NAME LIST'!#REF!="C"),"ü","")</f>
        <v>#REF!</v>
      </c>
      <c r="I185" s="68" t="e">
        <f>IF(AND('PARTICIPANT NAME LIST'!$G185=9,'PARTICIPANT NAME LIST'!#REF!="C"),"ü","")</f>
        <v>#REF!</v>
      </c>
      <c r="J185" s="68" t="e">
        <f>IF(AND('PARTICIPANT NAME LIST'!$G185=10,'PARTICIPANT NAME LIST'!#REF!="C"),"ü","")</f>
        <v>#REF!</v>
      </c>
      <c r="K185" s="68" t="e">
        <f>IF(AND('PARTICIPANT NAME LIST'!$G185=11,'PARTICIPANT NAME LIST'!#REF!="C"),"ü","")</f>
        <v>#REF!</v>
      </c>
      <c r="L185" s="68" t="e">
        <f>IF(AND('PARTICIPANT NAME LIST'!$G185=12,'PARTICIPANT NAME LIST'!#REF!="C"),"ü","")</f>
        <v>#REF!</v>
      </c>
      <c r="M185" s="68" t="e">
        <f>IF(AND('PARTICIPANT NAME LIST'!$G185=7,'PARTICIPANT NAME LIST'!#REF!="E"),"ü","")</f>
        <v>#REF!</v>
      </c>
      <c r="N185" s="68" t="e">
        <f>IF(AND('PARTICIPANT NAME LIST'!$G185=8,'PARTICIPANT NAME LIST'!#REF!="E"),"ü","")</f>
        <v>#REF!</v>
      </c>
      <c r="O185" s="68" t="e">
        <f>IF(AND('PARTICIPANT NAME LIST'!$G185=9,'PARTICIPANT NAME LIST'!#REF!="E"),"ü","")</f>
        <v>#REF!</v>
      </c>
      <c r="P185" s="68" t="e">
        <f>IF(AND('PARTICIPANT NAME LIST'!$G185=10,'PARTICIPANT NAME LIST'!#REF!="E"),"ü","")</f>
        <v>#REF!</v>
      </c>
      <c r="Q185" s="68" t="e">
        <f>IF(AND('PARTICIPANT NAME LIST'!$G185=11,'PARTICIPANT NAME LIST'!#REF!="E"),"ü","")</f>
        <v>#REF!</v>
      </c>
      <c r="R185" s="68" t="e">
        <f>IF(AND('PARTICIPANT NAME LIST'!$G185=12,'PARTICIPANT NAME LIST'!#REF!="E"),"ü","")</f>
        <v>#REF!</v>
      </c>
      <c r="S185" s="68" t="e">
        <f>IF(AND('PARTICIPANT NAME LIST'!$G185=7,'PARTICIPANT NAME LIST'!#REF!="M"),"ü","")</f>
        <v>#REF!</v>
      </c>
      <c r="T185" s="68" t="e">
        <f>IF(AND('PARTICIPANT NAME LIST'!$G185=8,'PARTICIPANT NAME LIST'!#REF!="M"),"ü","")</f>
        <v>#REF!</v>
      </c>
      <c r="U185" s="68" t="e">
        <f>IF(AND('PARTICIPANT NAME LIST'!$G185=9,'PARTICIPANT NAME LIST'!#REF!="M"),"ü","")</f>
        <v>#REF!</v>
      </c>
      <c r="V185" s="68" t="e">
        <f>IF(AND('PARTICIPANT NAME LIST'!$G185=10,'PARTICIPANT NAME LIST'!#REF!="M"),"ü","")</f>
        <v>#REF!</v>
      </c>
      <c r="W185" s="68" t="e">
        <f>IF(AND('PARTICIPANT NAME LIST'!$G185=11,'PARTICIPANT NAME LIST'!#REF!="M"),"ü","")</f>
        <v>#REF!</v>
      </c>
      <c r="X185" s="68" t="e">
        <f>IF(AND('PARTICIPANT NAME LIST'!$G185=12,'PARTICIPANT NAME LIST'!#REF!="M"),"ü","")</f>
        <v>#REF!</v>
      </c>
      <c r="Y185" s="52"/>
      <c r="Z185" s="52"/>
      <c r="AA185" s="52"/>
    </row>
    <row r="186" spans="1:27" ht="20.25" customHeight="1">
      <c r="A186" s="63" t="str">
        <f>IF(OR(ISBLANK('PARTICIPANT NAME LIST'!$B186),'PARTICIPANT NAME LIST'!$G186=3,'PARTICIPANT NAME LIST'!$G186=4,'PARTICIPANT NAME LIST'!$G186=5,'PARTICIPANT NAME LIST'!$G186=6),"",COUNTA('PARTICIPANT NAME LIST'!$B$9:$B186)-COUNTIFS('PARTICIPANT NAME LIST'!$G$9:$G186,"&gt;=3",'PARTICIPANT NAME LIST'!$G$9:$G186,"&lt;=6"))</f>
        <v/>
      </c>
      <c r="B186" s="64" t="str">
        <f>IF(OR(ISBLANK('PARTICIPANT NAME LIST'!$B186),'PARTICIPANT NAME LIST'!$G186=3,'PARTICIPANT NAME LIST'!$G186=4,'PARTICIPANT NAME LIST'!$G186=5,'PARTICIPANT NAME LIST'!$G186=6),"",UPPER('PARTICIPANT NAME LIST'!$B186))</f>
        <v/>
      </c>
      <c r="C186" s="55"/>
      <c r="D186" s="65"/>
      <c r="E186" s="66" t="str">
        <f>IF(OR(ISBLANK('PARTICIPANT NAME LIST'!$B186),'PARTICIPANT NAME LIST'!$G186=3,'PARTICIPANT NAME LIST'!$G186=4,'PARTICIPANT NAME LIST'!$G186=5,'PARTICIPANT NAME LIST'!$G186=6),"",'PARTICIPANT NAME LIST'!$F186)</f>
        <v/>
      </c>
      <c r="F186" s="67" t="str">
        <f>IF(OR(ISBLANK('PARTICIPANT NAME LIST'!$B186),'PARTICIPANT NAME LIST'!$G186=3,'PARTICIPANT NAME LIST'!$G186=4,'PARTICIPANT NAME LIST'!$G186=5,'PARTICIPANT NAME LIST'!$G186=6),"",UPPER('PARTICIPANT NAME LIST'!$H186))</f>
        <v/>
      </c>
      <c r="G186" s="68" t="e">
        <f>IF(AND('PARTICIPANT NAME LIST'!$G186=7,'PARTICIPANT NAME LIST'!#REF!="C"),"ü","")</f>
        <v>#REF!</v>
      </c>
      <c r="H186" s="68" t="e">
        <f>IF(AND('PARTICIPANT NAME LIST'!$G186=8,'PARTICIPANT NAME LIST'!#REF!="C"),"ü","")</f>
        <v>#REF!</v>
      </c>
      <c r="I186" s="68" t="e">
        <f>IF(AND('PARTICIPANT NAME LIST'!$G186=9,'PARTICIPANT NAME LIST'!#REF!="C"),"ü","")</f>
        <v>#REF!</v>
      </c>
      <c r="J186" s="68" t="e">
        <f>IF(AND('PARTICIPANT NAME LIST'!$G186=10,'PARTICIPANT NAME LIST'!#REF!="C"),"ü","")</f>
        <v>#REF!</v>
      </c>
      <c r="K186" s="68" t="e">
        <f>IF(AND('PARTICIPANT NAME LIST'!$G186=11,'PARTICIPANT NAME LIST'!#REF!="C"),"ü","")</f>
        <v>#REF!</v>
      </c>
      <c r="L186" s="68" t="e">
        <f>IF(AND('PARTICIPANT NAME LIST'!$G186=12,'PARTICIPANT NAME LIST'!#REF!="C"),"ü","")</f>
        <v>#REF!</v>
      </c>
      <c r="M186" s="68" t="e">
        <f>IF(AND('PARTICIPANT NAME LIST'!$G186=7,'PARTICIPANT NAME LIST'!#REF!="E"),"ü","")</f>
        <v>#REF!</v>
      </c>
      <c r="N186" s="68" t="e">
        <f>IF(AND('PARTICIPANT NAME LIST'!$G186=8,'PARTICIPANT NAME LIST'!#REF!="E"),"ü","")</f>
        <v>#REF!</v>
      </c>
      <c r="O186" s="68" t="e">
        <f>IF(AND('PARTICIPANT NAME LIST'!$G186=9,'PARTICIPANT NAME LIST'!#REF!="E"),"ü","")</f>
        <v>#REF!</v>
      </c>
      <c r="P186" s="68" t="e">
        <f>IF(AND('PARTICIPANT NAME LIST'!$G186=10,'PARTICIPANT NAME LIST'!#REF!="E"),"ü","")</f>
        <v>#REF!</v>
      </c>
      <c r="Q186" s="68" t="e">
        <f>IF(AND('PARTICIPANT NAME LIST'!$G186=11,'PARTICIPANT NAME LIST'!#REF!="E"),"ü","")</f>
        <v>#REF!</v>
      </c>
      <c r="R186" s="68" t="e">
        <f>IF(AND('PARTICIPANT NAME LIST'!$G186=12,'PARTICIPANT NAME LIST'!#REF!="E"),"ü","")</f>
        <v>#REF!</v>
      </c>
      <c r="S186" s="68" t="e">
        <f>IF(AND('PARTICIPANT NAME LIST'!$G186=7,'PARTICIPANT NAME LIST'!#REF!="M"),"ü","")</f>
        <v>#REF!</v>
      </c>
      <c r="T186" s="68" t="e">
        <f>IF(AND('PARTICIPANT NAME LIST'!$G186=8,'PARTICIPANT NAME LIST'!#REF!="M"),"ü","")</f>
        <v>#REF!</v>
      </c>
      <c r="U186" s="68" t="e">
        <f>IF(AND('PARTICIPANT NAME LIST'!$G186=9,'PARTICIPANT NAME LIST'!#REF!="M"),"ü","")</f>
        <v>#REF!</v>
      </c>
      <c r="V186" s="68" t="e">
        <f>IF(AND('PARTICIPANT NAME LIST'!$G186=10,'PARTICIPANT NAME LIST'!#REF!="M"),"ü","")</f>
        <v>#REF!</v>
      </c>
      <c r="W186" s="68" t="e">
        <f>IF(AND('PARTICIPANT NAME LIST'!$G186=11,'PARTICIPANT NAME LIST'!#REF!="M"),"ü","")</f>
        <v>#REF!</v>
      </c>
      <c r="X186" s="68" t="e">
        <f>IF(AND('PARTICIPANT NAME LIST'!$G186=12,'PARTICIPANT NAME LIST'!#REF!="M"),"ü","")</f>
        <v>#REF!</v>
      </c>
      <c r="Y186" s="52"/>
      <c r="Z186" s="52"/>
      <c r="AA186" s="52"/>
    </row>
    <row r="187" spans="1:27" ht="20.25" customHeight="1">
      <c r="A187" s="63" t="str">
        <f>IF(OR(ISBLANK('PARTICIPANT NAME LIST'!$B187),'PARTICIPANT NAME LIST'!$G187=3,'PARTICIPANT NAME LIST'!$G187=4,'PARTICIPANT NAME LIST'!$G187=5,'PARTICIPANT NAME LIST'!$G187=6),"",COUNTA('PARTICIPANT NAME LIST'!$B$9:$B187)-COUNTIFS('PARTICIPANT NAME LIST'!$G$9:$G187,"&gt;=3",'PARTICIPANT NAME LIST'!$G$9:$G187,"&lt;=6"))</f>
        <v/>
      </c>
      <c r="B187" s="64" t="str">
        <f>IF(OR(ISBLANK('PARTICIPANT NAME LIST'!$B187),'PARTICIPANT NAME LIST'!$G187=3,'PARTICIPANT NAME LIST'!$G187=4,'PARTICIPANT NAME LIST'!$G187=5,'PARTICIPANT NAME LIST'!$G187=6),"",UPPER('PARTICIPANT NAME LIST'!$B187))</f>
        <v/>
      </c>
      <c r="C187" s="55"/>
      <c r="D187" s="65"/>
      <c r="E187" s="66" t="str">
        <f>IF(OR(ISBLANK('PARTICIPANT NAME LIST'!$B187),'PARTICIPANT NAME LIST'!$G187=3,'PARTICIPANT NAME LIST'!$G187=4,'PARTICIPANT NAME LIST'!$G187=5,'PARTICIPANT NAME LIST'!$G187=6),"",'PARTICIPANT NAME LIST'!$F187)</f>
        <v/>
      </c>
      <c r="F187" s="67" t="str">
        <f>IF(OR(ISBLANK('PARTICIPANT NAME LIST'!$B187),'PARTICIPANT NAME LIST'!$G187=3,'PARTICIPANT NAME LIST'!$G187=4,'PARTICIPANT NAME LIST'!$G187=5,'PARTICIPANT NAME LIST'!$G187=6),"",UPPER('PARTICIPANT NAME LIST'!$H187))</f>
        <v/>
      </c>
      <c r="G187" s="68" t="e">
        <f>IF(AND('PARTICIPANT NAME LIST'!$G187=7,'PARTICIPANT NAME LIST'!#REF!="C"),"ü","")</f>
        <v>#REF!</v>
      </c>
      <c r="H187" s="68" t="e">
        <f>IF(AND('PARTICIPANT NAME LIST'!$G187=8,'PARTICIPANT NAME LIST'!#REF!="C"),"ü","")</f>
        <v>#REF!</v>
      </c>
      <c r="I187" s="68" t="e">
        <f>IF(AND('PARTICIPANT NAME LIST'!$G187=9,'PARTICIPANT NAME LIST'!#REF!="C"),"ü","")</f>
        <v>#REF!</v>
      </c>
      <c r="J187" s="68" t="e">
        <f>IF(AND('PARTICIPANT NAME LIST'!$G187=10,'PARTICIPANT NAME LIST'!#REF!="C"),"ü","")</f>
        <v>#REF!</v>
      </c>
      <c r="K187" s="68" t="e">
        <f>IF(AND('PARTICIPANT NAME LIST'!$G187=11,'PARTICIPANT NAME LIST'!#REF!="C"),"ü","")</f>
        <v>#REF!</v>
      </c>
      <c r="L187" s="68" t="e">
        <f>IF(AND('PARTICIPANT NAME LIST'!$G187=12,'PARTICIPANT NAME LIST'!#REF!="C"),"ü","")</f>
        <v>#REF!</v>
      </c>
      <c r="M187" s="68" t="e">
        <f>IF(AND('PARTICIPANT NAME LIST'!$G187=7,'PARTICIPANT NAME LIST'!#REF!="E"),"ü","")</f>
        <v>#REF!</v>
      </c>
      <c r="N187" s="68" t="e">
        <f>IF(AND('PARTICIPANT NAME LIST'!$G187=8,'PARTICIPANT NAME LIST'!#REF!="E"),"ü","")</f>
        <v>#REF!</v>
      </c>
      <c r="O187" s="68" t="e">
        <f>IF(AND('PARTICIPANT NAME LIST'!$G187=9,'PARTICIPANT NAME LIST'!#REF!="E"),"ü","")</f>
        <v>#REF!</v>
      </c>
      <c r="P187" s="68" t="e">
        <f>IF(AND('PARTICIPANT NAME LIST'!$G187=10,'PARTICIPANT NAME LIST'!#REF!="E"),"ü","")</f>
        <v>#REF!</v>
      </c>
      <c r="Q187" s="68" t="e">
        <f>IF(AND('PARTICIPANT NAME LIST'!$G187=11,'PARTICIPANT NAME LIST'!#REF!="E"),"ü","")</f>
        <v>#REF!</v>
      </c>
      <c r="R187" s="68" t="e">
        <f>IF(AND('PARTICIPANT NAME LIST'!$G187=12,'PARTICIPANT NAME LIST'!#REF!="E"),"ü","")</f>
        <v>#REF!</v>
      </c>
      <c r="S187" s="68" t="e">
        <f>IF(AND('PARTICIPANT NAME LIST'!$G187=7,'PARTICIPANT NAME LIST'!#REF!="M"),"ü","")</f>
        <v>#REF!</v>
      </c>
      <c r="T187" s="68" t="e">
        <f>IF(AND('PARTICIPANT NAME LIST'!$G187=8,'PARTICIPANT NAME LIST'!#REF!="M"),"ü","")</f>
        <v>#REF!</v>
      </c>
      <c r="U187" s="68" t="e">
        <f>IF(AND('PARTICIPANT NAME LIST'!$G187=9,'PARTICIPANT NAME LIST'!#REF!="M"),"ü","")</f>
        <v>#REF!</v>
      </c>
      <c r="V187" s="68" t="e">
        <f>IF(AND('PARTICIPANT NAME LIST'!$G187=10,'PARTICIPANT NAME LIST'!#REF!="M"),"ü","")</f>
        <v>#REF!</v>
      </c>
      <c r="W187" s="68" t="e">
        <f>IF(AND('PARTICIPANT NAME LIST'!$G187=11,'PARTICIPANT NAME LIST'!#REF!="M"),"ü","")</f>
        <v>#REF!</v>
      </c>
      <c r="X187" s="68" t="e">
        <f>IF(AND('PARTICIPANT NAME LIST'!$G187=12,'PARTICIPANT NAME LIST'!#REF!="M"),"ü","")</f>
        <v>#REF!</v>
      </c>
      <c r="Y187" s="52"/>
      <c r="Z187" s="52"/>
      <c r="AA187" s="52"/>
    </row>
    <row r="188" spans="1:27" ht="20.25" customHeight="1">
      <c r="A188" s="63" t="str">
        <f>IF(OR(ISBLANK('PARTICIPANT NAME LIST'!$B188),'PARTICIPANT NAME LIST'!$G188=3,'PARTICIPANT NAME LIST'!$G188=4,'PARTICIPANT NAME LIST'!$G188=5,'PARTICIPANT NAME LIST'!$G188=6),"",COUNTA('PARTICIPANT NAME LIST'!$B$9:$B188)-COUNTIFS('PARTICIPANT NAME LIST'!$G$9:$G188,"&gt;=3",'PARTICIPANT NAME LIST'!$G$9:$G188,"&lt;=6"))</f>
        <v/>
      </c>
      <c r="B188" s="64" t="str">
        <f>IF(OR(ISBLANK('PARTICIPANT NAME LIST'!$B188),'PARTICIPANT NAME LIST'!$G188=3,'PARTICIPANT NAME LIST'!$G188=4,'PARTICIPANT NAME LIST'!$G188=5,'PARTICIPANT NAME LIST'!$G188=6),"",UPPER('PARTICIPANT NAME LIST'!$B188))</f>
        <v/>
      </c>
      <c r="C188" s="55"/>
      <c r="D188" s="65"/>
      <c r="E188" s="66" t="str">
        <f>IF(OR(ISBLANK('PARTICIPANT NAME LIST'!$B188),'PARTICIPANT NAME LIST'!$G188=3,'PARTICIPANT NAME LIST'!$G188=4,'PARTICIPANT NAME LIST'!$G188=5,'PARTICIPANT NAME LIST'!$G188=6),"",'PARTICIPANT NAME LIST'!$F188)</f>
        <v/>
      </c>
      <c r="F188" s="67" t="str">
        <f>IF(OR(ISBLANK('PARTICIPANT NAME LIST'!$B188),'PARTICIPANT NAME LIST'!$G188=3,'PARTICIPANT NAME LIST'!$G188=4,'PARTICIPANT NAME LIST'!$G188=5,'PARTICIPANT NAME LIST'!$G188=6),"",UPPER('PARTICIPANT NAME LIST'!$H188))</f>
        <v/>
      </c>
      <c r="G188" s="68" t="e">
        <f>IF(AND('PARTICIPANT NAME LIST'!$G188=7,'PARTICIPANT NAME LIST'!#REF!="C"),"ü","")</f>
        <v>#REF!</v>
      </c>
      <c r="H188" s="68" t="e">
        <f>IF(AND('PARTICIPANT NAME LIST'!$G188=8,'PARTICIPANT NAME LIST'!#REF!="C"),"ü","")</f>
        <v>#REF!</v>
      </c>
      <c r="I188" s="68" t="e">
        <f>IF(AND('PARTICIPANT NAME LIST'!$G188=9,'PARTICIPANT NAME LIST'!#REF!="C"),"ü","")</f>
        <v>#REF!</v>
      </c>
      <c r="J188" s="68" t="e">
        <f>IF(AND('PARTICIPANT NAME LIST'!$G188=10,'PARTICIPANT NAME LIST'!#REF!="C"),"ü","")</f>
        <v>#REF!</v>
      </c>
      <c r="K188" s="68" t="e">
        <f>IF(AND('PARTICIPANT NAME LIST'!$G188=11,'PARTICIPANT NAME LIST'!#REF!="C"),"ü","")</f>
        <v>#REF!</v>
      </c>
      <c r="L188" s="68" t="e">
        <f>IF(AND('PARTICIPANT NAME LIST'!$G188=12,'PARTICIPANT NAME LIST'!#REF!="C"),"ü","")</f>
        <v>#REF!</v>
      </c>
      <c r="M188" s="68" t="e">
        <f>IF(AND('PARTICIPANT NAME LIST'!$G188=7,'PARTICIPANT NAME LIST'!#REF!="E"),"ü","")</f>
        <v>#REF!</v>
      </c>
      <c r="N188" s="68" t="e">
        <f>IF(AND('PARTICIPANT NAME LIST'!$G188=8,'PARTICIPANT NAME LIST'!#REF!="E"),"ü","")</f>
        <v>#REF!</v>
      </c>
      <c r="O188" s="68" t="e">
        <f>IF(AND('PARTICIPANT NAME LIST'!$G188=9,'PARTICIPANT NAME LIST'!#REF!="E"),"ü","")</f>
        <v>#REF!</v>
      </c>
      <c r="P188" s="68" t="e">
        <f>IF(AND('PARTICIPANT NAME LIST'!$G188=10,'PARTICIPANT NAME LIST'!#REF!="E"),"ü","")</f>
        <v>#REF!</v>
      </c>
      <c r="Q188" s="68" t="e">
        <f>IF(AND('PARTICIPANT NAME LIST'!$G188=11,'PARTICIPANT NAME LIST'!#REF!="E"),"ü","")</f>
        <v>#REF!</v>
      </c>
      <c r="R188" s="68" t="e">
        <f>IF(AND('PARTICIPANT NAME LIST'!$G188=12,'PARTICIPANT NAME LIST'!#REF!="E"),"ü","")</f>
        <v>#REF!</v>
      </c>
      <c r="S188" s="68" t="e">
        <f>IF(AND('PARTICIPANT NAME LIST'!$G188=7,'PARTICIPANT NAME LIST'!#REF!="M"),"ü","")</f>
        <v>#REF!</v>
      </c>
      <c r="T188" s="68" t="e">
        <f>IF(AND('PARTICIPANT NAME LIST'!$G188=8,'PARTICIPANT NAME LIST'!#REF!="M"),"ü","")</f>
        <v>#REF!</v>
      </c>
      <c r="U188" s="68" t="e">
        <f>IF(AND('PARTICIPANT NAME LIST'!$G188=9,'PARTICIPANT NAME LIST'!#REF!="M"),"ü","")</f>
        <v>#REF!</v>
      </c>
      <c r="V188" s="68" t="e">
        <f>IF(AND('PARTICIPANT NAME LIST'!$G188=10,'PARTICIPANT NAME LIST'!#REF!="M"),"ü","")</f>
        <v>#REF!</v>
      </c>
      <c r="W188" s="68" t="e">
        <f>IF(AND('PARTICIPANT NAME LIST'!$G188=11,'PARTICIPANT NAME LIST'!#REF!="M"),"ü","")</f>
        <v>#REF!</v>
      </c>
      <c r="X188" s="68" t="e">
        <f>IF(AND('PARTICIPANT NAME LIST'!$G188=12,'PARTICIPANT NAME LIST'!#REF!="M"),"ü","")</f>
        <v>#REF!</v>
      </c>
      <c r="Y188" s="52"/>
      <c r="Z188" s="52"/>
      <c r="AA188" s="52"/>
    </row>
    <row r="189" spans="1:27" ht="20.25" customHeight="1">
      <c r="A189" s="63" t="str">
        <f>IF(OR(ISBLANK('PARTICIPANT NAME LIST'!$B189),'PARTICIPANT NAME LIST'!$G189=3,'PARTICIPANT NAME LIST'!$G189=4,'PARTICIPANT NAME LIST'!$G189=5,'PARTICIPANT NAME LIST'!$G189=6),"",COUNTA('PARTICIPANT NAME LIST'!$B$9:$B189)-COUNTIFS('PARTICIPANT NAME LIST'!$G$9:$G189,"&gt;=3",'PARTICIPANT NAME LIST'!$G$9:$G189,"&lt;=6"))</f>
        <v/>
      </c>
      <c r="B189" s="64" t="str">
        <f>IF(OR(ISBLANK('PARTICIPANT NAME LIST'!$B189),'PARTICIPANT NAME LIST'!$G189=3,'PARTICIPANT NAME LIST'!$G189=4,'PARTICIPANT NAME LIST'!$G189=5,'PARTICIPANT NAME LIST'!$G189=6),"",UPPER('PARTICIPANT NAME LIST'!$B189))</f>
        <v/>
      </c>
      <c r="C189" s="55"/>
      <c r="D189" s="65"/>
      <c r="E189" s="66" t="str">
        <f>IF(OR(ISBLANK('PARTICIPANT NAME LIST'!$B189),'PARTICIPANT NAME LIST'!$G189=3,'PARTICIPANT NAME LIST'!$G189=4,'PARTICIPANT NAME LIST'!$G189=5,'PARTICIPANT NAME LIST'!$G189=6),"",'PARTICIPANT NAME LIST'!$F189)</f>
        <v/>
      </c>
      <c r="F189" s="67" t="str">
        <f>IF(OR(ISBLANK('PARTICIPANT NAME LIST'!$B189),'PARTICIPANT NAME LIST'!$G189=3,'PARTICIPANT NAME LIST'!$G189=4,'PARTICIPANT NAME LIST'!$G189=5,'PARTICIPANT NAME LIST'!$G189=6),"",UPPER('PARTICIPANT NAME LIST'!$H189))</f>
        <v/>
      </c>
      <c r="G189" s="68" t="e">
        <f>IF(AND('PARTICIPANT NAME LIST'!$G189=7,'PARTICIPANT NAME LIST'!#REF!="C"),"ü","")</f>
        <v>#REF!</v>
      </c>
      <c r="H189" s="68" t="e">
        <f>IF(AND('PARTICIPANT NAME LIST'!$G189=8,'PARTICIPANT NAME LIST'!#REF!="C"),"ü","")</f>
        <v>#REF!</v>
      </c>
      <c r="I189" s="68" t="e">
        <f>IF(AND('PARTICIPANT NAME LIST'!$G189=9,'PARTICIPANT NAME LIST'!#REF!="C"),"ü","")</f>
        <v>#REF!</v>
      </c>
      <c r="J189" s="68" t="e">
        <f>IF(AND('PARTICIPANT NAME LIST'!$G189=10,'PARTICIPANT NAME LIST'!#REF!="C"),"ü","")</f>
        <v>#REF!</v>
      </c>
      <c r="K189" s="68" t="e">
        <f>IF(AND('PARTICIPANT NAME LIST'!$G189=11,'PARTICIPANT NAME LIST'!#REF!="C"),"ü","")</f>
        <v>#REF!</v>
      </c>
      <c r="L189" s="68" t="e">
        <f>IF(AND('PARTICIPANT NAME LIST'!$G189=12,'PARTICIPANT NAME LIST'!#REF!="C"),"ü","")</f>
        <v>#REF!</v>
      </c>
      <c r="M189" s="68" t="e">
        <f>IF(AND('PARTICIPANT NAME LIST'!$G189=7,'PARTICIPANT NAME LIST'!#REF!="E"),"ü","")</f>
        <v>#REF!</v>
      </c>
      <c r="N189" s="68" t="e">
        <f>IF(AND('PARTICIPANT NAME LIST'!$G189=8,'PARTICIPANT NAME LIST'!#REF!="E"),"ü","")</f>
        <v>#REF!</v>
      </c>
      <c r="O189" s="68" t="e">
        <f>IF(AND('PARTICIPANT NAME LIST'!$G189=9,'PARTICIPANT NAME LIST'!#REF!="E"),"ü","")</f>
        <v>#REF!</v>
      </c>
      <c r="P189" s="68" t="e">
        <f>IF(AND('PARTICIPANT NAME LIST'!$G189=10,'PARTICIPANT NAME LIST'!#REF!="E"),"ü","")</f>
        <v>#REF!</v>
      </c>
      <c r="Q189" s="68" t="e">
        <f>IF(AND('PARTICIPANT NAME LIST'!$G189=11,'PARTICIPANT NAME LIST'!#REF!="E"),"ü","")</f>
        <v>#REF!</v>
      </c>
      <c r="R189" s="68" t="e">
        <f>IF(AND('PARTICIPANT NAME LIST'!$G189=12,'PARTICIPANT NAME LIST'!#REF!="E"),"ü","")</f>
        <v>#REF!</v>
      </c>
      <c r="S189" s="68" t="e">
        <f>IF(AND('PARTICIPANT NAME LIST'!$G189=7,'PARTICIPANT NAME LIST'!#REF!="M"),"ü","")</f>
        <v>#REF!</v>
      </c>
      <c r="T189" s="68" t="e">
        <f>IF(AND('PARTICIPANT NAME LIST'!$G189=8,'PARTICIPANT NAME LIST'!#REF!="M"),"ü","")</f>
        <v>#REF!</v>
      </c>
      <c r="U189" s="68" t="e">
        <f>IF(AND('PARTICIPANT NAME LIST'!$G189=9,'PARTICIPANT NAME LIST'!#REF!="M"),"ü","")</f>
        <v>#REF!</v>
      </c>
      <c r="V189" s="68" t="e">
        <f>IF(AND('PARTICIPANT NAME LIST'!$G189=10,'PARTICIPANT NAME LIST'!#REF!="M"),"ü","")</f>
        <v>#REF!</v>
      </c>
      <c r="W189" s="68" t="e">
        <f>IF(AND('PARTICIPANT NAME LIST'!$G189=11,'PARTICIPANT NAME LIST'!#REF!="M"),"ü","")</f>
        <v>#REF!</v>
      </c>
      <c r="X189" s="68" t="e">
        <f>IF(AND('PARTICIPANT NAME LIST'!$G189=12,'PARTICIPANT NAME LIST'!#REF!="M"),"ü","")</f>
        <v>#REF!</v>
      </c>
      <c r="Y189" s="52"/>
      <c r="Z189" s="52"/>
      <c r="AA189" s="52"/>
    </row>
    <row r="190" spans="1:27" ht="20.25" customHeight="1">
      <c r="A190" s="63" t="str">
        <f>IF(OR(ISBLANK('PARTICIPANT NAME LIST'!$B190),'PARTICIPANT NAME LIST'!$G190=3,'PARTICIPANT NAME LIST'!$G190=4,'PARTICIPANT NAME LIST'!$G190=5,'PARTICIPANT NAME LIST'!$G190=6),"",COUNTA('PARTICIPANT NAME LIST'!$B$9:$B190)-COUNTIFS('PARTICIPANT NAME LIST'!$G$9:$G190,"&gt;=3",'PARTICIPANT NAME LIST'!$G$9:$G190,"&lt;=6"))</f>
        <v/>
      </c>
      <c r="B190" s="64" t="str">
        <f>IF(OR(ISBLANK('PARTICIPANT NAME LIST'!$B190),'PARTICIPANT NAME LIST'!$G190=3,'PARTICIPANT NAME LIST'!$G190=4,'PARTICIPANT NAME LIST'!$G190=5,'PARTICIPANT NAME LIST'!$G190=6),"",UPPER('PARTICIPANT NAME LIST'!$B190))</f>
        <v/>
      </c>
      <c r="C190" s="55"/>
      <c r="D190" s="65"/>
      <c r="E190" s="66" t="str">
        <f>IF(OR(ISBLANK('PARTICIPANT NAME LIST'!$B190),'PARTICIPANT NAME LIST'!$G190=3,'PARTICIPANT NAME LIST'!$G190=4,'PARTICIPANT NAME LIST'!$G190=5,'PARTICIPANT NAME LIST'!$G190=6),"",'PARTICIPANT NAME LIST'!$F190)</f>
        <v/>
      </c>
      <c r="F190" s="67" t="str">
        <f>IF(OR(ISBLANK('PARTICIPANT NAME LIST'!$B190),'PARTICIPANT NAME LIST'!$G190=3,'PARTICIPANT NAME LIST'!$G190=4,'PARTICIPANT NAME LIST'!$G190=5,'PARTICIPANT NAME LIST'!$G190=6),"",UPPER('PARTICIPANT NAME LIST'!$H190))</f>
        <v/>
      </c>
      <c r="G190" s="68" t="e">
        <f>IF(AND('PARTICIPANT NAME LIST'!$G190=7,'PARTICIPANT NAME LIST'!#REF!="C"),"ü","")</f>
        <v>#REF!</v>
      </c>
      <c r="H190" s="68" t="e">
        <f>IF(AND('PARTICIPANT NAME LIST'!$G190=8,'PARTICIPANT NAME LIST'!#REF!="C"),"ü","")</f>
        <v>#REF!</v>
      </c>
      <c r="I190" s="68" t="e">
        <f>IF(AND('PARTICIPANT NAME LIST'!$G190=9,'PARTICIPANT NAME LIST'!#REF!="C"),"ü","")</f>
        <v>#REF!</v>
      </c>
      <c r="J190" s="68" t="e">
        <f>IF(AND('PARTICIPANT NAME LIST'!$G190=10,'PARTICIPANT NAME LIST'!#REF!="C"),"ü","")</f>
        <v>#REF!</v>
      </c>
      <c r="K190" s="68" t="e">
        <f>IF(AND('PARTICIPANT NAME LIST'!$G190=11,'PARTICIPANT NAME LIST'!#REF!="C"),"ü","")</f>
        <v>#REF!</v>
      </c>
      <c r="L190" s="68" t="e">
        <f>IF(AND('PARTICIPANT NAME LIST'!$G190=12,'PARTICIPANT NAME LIST'!#REF!="C"),"ü","")</f>
        <v>#REF!</v>
      </c>
      <c r="M190" s="68" t="e">
        <f>IF(AND('PARTICIPANT NAME LIST'!$G190=7,'PARTICIPANT NAME LIST'!#REF!="E"),"ü","")</f>
        <v>#REF!</v>
      </c>
      <c r="N190" s="68" t="e">
        <f>IF(AND('PARTICIPANT NAME LIST'!$G190=8,'PARTICIPANT NAME LIST'!#REF!="E"),"ü","")</f>
        <v>#REF!</v>
      </c>
      <c r="O190" s="68" t="e">
        <f>IF(AND('PARTICIPANT NAME LIST'!$G190=9,'PARTICIPANT NAME LIST'!#REF!="E"),"ü","")</f>
        <v>#REF!</v>
      </c>
      <c r="P190" s="68" t="e">
        <f>IF(AND('PARTICIPANT NAME LIST'!$G190=10,'PARTICIPANT NAME LIST'!#REF!="E"),"ü","")</f>
        <v>#REF!</v>
      </c>
      <c r="Q190" s="68" t="e">
        <f>IF(AND('PARTICIPANT NAME LIST'!$G190=11,'PARTICIPANT NAME LIST'!#REF!="E"),"ü","")</f>
        <v>#REF!</v>
      </c>
      <c r="R190" s="68" t="e">
        <f>IF(AND('PARTICIPANT NAME LIST'!$G190=12,'PARTICIPANT NAME LIST'!#REF!="E"),"ü","")</f>
        <v>#REF!</v>
      </c>
      <c r="S190" s="68" t="e">
        <f>IF(AND('PARTICIPANT NAME LIST'!$G190=7,'PARTICIPANT NAME LIST'!#REF!="M"),"ü","")</f>
        <v>#REF!</v>
      </c>
      <c r="T190" s="68" t="e">
        <f>IF(AND('PARTICIPANT NAME LIST'!$G190=8,'PARTICIPANT NAME LIST'!#REF!="M"),"ü","")</f>
        <v>#REF!</v>
      </c>
      <c r="U190" s="68" t="e">
        <f>IF(AND('PARTICIPANT NAME LIST'!$G190=9,'PARTICIPANT NAME LIST'!#REF!="M"),"ü","")</f>
        <v>#REF!</v>
      </c>
      <c r="V190" s="68" t="e">
        <f>IF(AND('PARTICIPANT NAME LIST'!$G190=10,'PARTICIPANT NAME LIST'!#REF!="M"),"ü","")</f>
        <v>#REF!</v>
      </c>
      <c r="W190" s="68" t="e">
        <f>IF(AND('PARTICIPANT NAME LIST'!$G190=11,'PARTICIPANT NAME LIST'!#REF!="M"),"ü","")</f>
        <v>#REF!</v>
      </c>
      <c r="X190" s="68" t="e">
        <f>IF(AND('PARTICIPANT NAME LIST'!$G190=12,'PARTICIPANT NAME LIST'!#REF!="M"),"ü","")</f>
        <v>#REF!</v>
      </c>
      <c r="Y190" s="52"/>
      <c r="Z190" s="52"/>
      <c r="AA190" s="52"/>
    </row>
    <row r="191" spans="1:27" ht="20.25" customHeight="1">
      <c r="A191" s="63" t="str">
        <f>IF(OR(ISBLANK('PARTICIPANT NAME LIST'!$B191),'PARTICIPANT NAME LIST'!$G191=3,'PARTICIPANT NAME LIST'!$G191=4,'PARTICIPANT NAME LIST'!$G191=5,'PARTICIPANT NAME LIST'!$G191=6),"",COUNTA('PARTICIPANT NAME LIST'!$B$9:$B191)-COUNTIFS('PARTICIPANT NAME LIST'!$G$9:$G191,"&gt;=3",'PARTICIPANT NAME LIST'!$G$9:$G191,"&lt;=6"))</f>
        <v/>
      </c>
      <c r="B191" s="64" t="str">
        <f>IF(OR(ISBLANK('PARTICIPANT NAME LIST'!$B191),'PARTICIPANT NAME LIST'!$G191=3,'PARTICIPANT NAME LIST'!$G191=4,'PARTICIPANT NAME LIST'!$G191=5,'PARTICIPANT NAME LIST'!$G191=6),"",UPPER('PARTICIPANT NAME LIST'!$B191))</f>
        <v/>
      </c>
      <c r="C191" s="55"/>
      <c r="D191" s="65"/>
      <c r="E191" s="66" t="str">
        <f>IF(OR(ISBLANK('PARTICIPANT NAME LIST'!$B191),'PARTICIPANT NAME LIST'!$G191=3,'PARTICIPANT NAME LIST'!$G191=4,'PARTICIPANT NAME LIST'!$G191=5,'PARTICIPANT NAME LIST'!$G191=6),"",'PARTICIPANT NAME LIST'!$F191)</f>
        <v/>
      </c>
      <c r="F191" s="67" t="str">
        <f>IF(OR(ISBLANK('PARTICIPANT NAME LIST'!$B191),'PARTICIPANT NAME LIST'!$G191=3,'PARTICIPANT NAME LIST'!$G191=4,'PARTICIPANT NAME LIST'!$G191=5,'PARTICIPANT NAME LIST'!$G191=6),"",UPPER('PARTICIPANT NAME LIST'!$H191))</f>
        <v/>
      </c>
      <c r="G191" s="68" t="e">
        <f>IF(AND('PARTICIPANT NAME LIST'!$G191=7,'PARTICIPANT NAME LIST'!#REF!="C"),"ü","")</f>
        <v>#REF!</v>
      </c>
      <c r="H191" s="68" t="e">
        <f>IF(AND('PARTICIPANT NAME LIST'!$G191=8,'PARTICIPANT NAME LIST'!#REF!="C"),"ü","")</f>
        <v>#REF!</v>
      </c>
      <c r="I191" s="68" t="e">
        <f>IF(AND('PARTICIPANT NAME LIST'!$G191=9,'PARTICIPANT NAME LIST'!#REF!="C"),"ü","")</f>
        <v>#REF!</v>
      </c>
      <c r="J191" s="68" t="e">
        <f>IF(AND('PARTICIPANT NAME LIST'!$G191=10,'PARTICIPANT NAME LIST'!#REF!="C"),"ü","")</f>
        <v>#REF!</v>
      </c>
      <c r="K191" s="68" t="e">
        <f>IF(AND('PARTICIPANT NAME LIST'!$G191=11,'PARTICIPANT NAME LIST'!#REF!="C"),"ü","")</f>
        <v>#REF!</v>
      </c>
      <c r="L191" s="68" t="e">
        <f>IF(AND('PARTICIPANT NAME LIST'!$G191=12,'PARTICIPANT NAME LIST'!#REF!="C"),"ü","")</f>
        <v>#REF!</v>
      </c>
      <c r="M191" s="68" t="e">
        <f>IF(AND('PARTICIPANT NAME LIST'!$G191=7,'PARTICIPANT NAME LIST'!#REF!="E"),"ü","")</f>
        <v>#REF!</v>
      </c>
      <c r="N191" s="68" t="e">
        <f>IF(AND('PARTICIPANT NAME LIST'!$G191=8,'PARTICIPANT NAME LIST'!#REF!="E"),"ü","")</f>
        <v>#REF!</v>
      </c>
      <c r="O191" s="68" t="e">
        <f>IF(AND('PARTICIPANT NAME LIST'!$G191=9,'PARTICIPANT NAME LIST'!#REF!="E"),"ü","")</f>
        <v>#REF!</v>
      </c>
      <c r="P191" s="68" t="e">
        <f>IF(AND('PARTICIPANT NAME LIST'!$G191=10,'PARTICIPANT NAME LIST'!#REF!="E"),"ü","")</f>
        <v>#REF!</v>
      </c>
      <c r="Q191" s="68" t="e">
        <f>IF(AND('PARTICIPANT NAME LIST'!$G191=11,'PARTICIPANT NAME LIST'!#REF!="E"),"ü","")</f>
        <v>#REF!</v>
      </c>
      <c r="R191" s="68" t="e">
        <f>IF(AND('PARTICIPANT NAME LIST'!$G191=12,'PARTICIPANT NAME LIST'!#REF!="E"),"ü","")</f>
        <v>#REF!</v>
      </c>
      <c r="S191" s="68" t="e">
        <f>IF(AND('PARTICIPANT NAME LIST'!$G191=7,'PARTICIPANT NAME LIST'!#REF!="M"),"ü","")</f>
        <v>#REF!</v>
      </c>
      <c r="T191" s="68" t="e">
        <f>IF(AND('PARTICIPANT NAME LIST'!$G191=8,'PARTICIPANT NAME LIST'!#REF!="M"),"ü","")</f>
        <v>#REF!</v>
      </c>
      <c r="U191" s="68" t="e">
        <f>IF(AND('PARTICIPANT NAME LIST'!$G191=9,'PARTICIPANT NAME LIST'!#REF!="M"),"ü","")</f>
        <v>#REF!</v>
      </c>
      <c r="V191" s="68" t="e">
        <f>IF(AND('PARTICIPANT NAME LIST'!$G191=10,'PARTICIPANT NAME LIST'!#REF!="M"),"ü","")</f>
        <v>#REF!</v>
      </c>
      <c r="W191" s="68" t="e">
        <f>IF(AND('PARTICIPANT NAME LIST'!$G191=11,'PARTICIPANT NAME LIST'!#REF!="M"),"ü","")</f>
        <v>#REF!</v>
      </c>
      <c r="X191" s="68" t="e">
        <f>IF(AND('PARTICIPANT NAME LIST'!$G191=12,'PARTICIPANT NAME LIST'!#REF!="M"),"ü","")</f>
        <v>#REF!</v>
      </c>
      <c r="Y191" s="52"/>
      <c r="Z191" s="52"/>
      <c r="AA191" s="52"/>
    </row>
    <row r="192" spans="1:27" ht="20.25" customHeight="1">
      <c r="A192" s="63" t="str">
        <f>IF(OR(ISBLANK('PARTICIPANT NAME LIST'!$B192),'PARTICIPANT NAME LIST'!$G192=3,'PARTICIPANT NAME LIST'!$G192=4,'PARTICIPANT NAME LIST'!$G192=5,'PARTICIPANT NAME LIST'!$G192=6),"",COUNTA('PARTICIPANT NAME LIST'!$B$9:$B192)-COUNTIFS('PARTICIPANT NAME LIST'!$G$9:$G192,"&gt;=3",'PARTICIPANT NAME LIST'!$G$9:$G192,"&lt;=6"))</f>
        <v/>
      </c>
      <c r="B192" s="64" t="str">
        <f>IF(OR(ISBLANK('PARTICIPANT NAME LIST'!$B192),'PARTICIPANT NAME LIST'!$G192=3,'PARTICIPANT NAME LIST'!$G192=4,'PARTICIPANT NAME LIST'!$G192=5,'PARTICIPANT NAME LIST'!$G192=6),"",UPPER('PARTICIPANT NAME LIST'!$B192))</f>
        <v/>
      </c>
      <c r="C192" s="55"/>
      <c r="D192" s="65"/>
      <c r="E192" s="66" t="str">
        <f>IF(OR(ISBLANK('PARTICIPANT NAME LIST'!$B192),'PARTICIPANT NAME LIST'!$G192=3,'PARTICIPANT NAME LIST'!$G192=4,'PARTICIPANT NAME LIST'!$G192=5,'PARTICIPANT NAME LIST'!$G192=6),"",'PARTICIPANT NAME LIST'!$F192)</f>
        <v/>
      </c>
      <c r="F192" s="67" t="str">
        <f>IF(OR(ISBLANK('PARTICIPANT NAME LIST'!$B192),'PARTICIPANT NAME LIST'!$G192=3,'PARTICIPANT NAME LIST'!$G192=4,'PARTICIPANT NAME LIST'!$G192=5,'PARTICIPANT NAME LIST'!$G192=6),"",UPPER('PARTICIPANT NAME LIST'!$H192))</f>
        <v/>
      </c>
      <c r="G192" s="68" t="e">
        <f>IF(AND('PARTICIPANT NAME LIST'!$G192=7,'PARTICIPANT NAME LIST'!#REF!="C"),"ü","")</f>
        <v>#REF!</v>
      </c>
      <c r="H192" s="68" t="e">
        <f>IF(AND('PARTICIPANT NAME LIST'!$G192=8,'PARTICIPANT NAME LIST'!#REF!="C"),"ü","")</f>
        <v>#REF!</v>
      </c>
      <c r="I192" s="68" t="e">
        <f>IF(AND('PARTICIPANT NAME LIST'!$G192=9,'PARTICIPANT NAME LIST'!#REF!="C"),"ü","")</f>
        <v>#REF!</v>
      </c>
      <c r="J192" s="68" t="e">
        <f>IF(AND('PARTICIPANT NAME LIST'!$G192=10,'PARTICIPANT NAME LIST'!#REF!="C"),"ü","")</f>
        <v>#REF!</v>
      </c>
      <c r="K192" s="68" t="e">
        <f>IF(AND('PARTICIPANT NAME LIST'!$G192=11,'PARTICIPANT NAME LIST'!#REF!="C"),"ü","")</f>
        <v>#REF!</v>
      </c>
      <c r="L192" s="68" t="e">
        <f>IF(AND('PARTICIPANT NAME LIST'!$G192=12,'PARTICIPANT NAME LIST'!#REF!="C"),"ü","")</f>
        <v>#REF!</v>
      </c>
      <c r="M192" s="68" t="e">
        <f>IF(AND('PARTICIPANT NAME LIST'!$G192=7,'PARTICIPANT NAME LIST'!#REF!="E"),"ü","")</f>
        <v>#REF!</v>
      </c>
      <c r="N192" s="68" t="e">
        <f>IF(AND('PARTICIPANT NAME LIST'!$G192=8,'PARTICIPANT NAME LIST'!#REF!="E"),"ü","")</f>
        <v>#REF!</v>
      </c>
      <c r="O192" s="68" t="e">
        <f>IF(AND('PARTICIPANT NAME LIST'!$G192=9,'PARTICIPANT NAME LIST'!#REF!="E"),"ü","")</f>
        <v>#REF!</v>
      </c>
      <c r="P192" s="68" t="e">
        <f>IF(AND('PARTICIPANT NAME LIST'!$G192=10,'PARTICIPANT NAME LIST'!#REF!="E"),"ü","")</f>
        <v>#REF!</v>
      </c>
      <c r="Q192" s="68" t="e">
        <f>IF(AND('PARTICIPANT NAME LIST'!$G192=11,'PARTICIPANT NAME LIST'!#REF!="E"),"ü","")</f>
        <v>#REF!</v>
      </c>
      <c r="R192" s="68" t="e">
        <f>IF(AND('PARTICIPANT NAME LIST'!$G192=12,'PARTICIPANT NAME LIST'!#REF!="E"),"ü","")</f>
        <v>#REF!</v>
      </c>
      <c r="S192" s="68" t="e">
        <f>IF(AND('PARTICIPANT NAME LIST'!$G192=7,'PARTICIPANT NAME LIST'!#REF!="M"),"ü","")</f>
        <v>#REF!</v>
      </c>
      <c r="T192" s="68" t="e">
        <f>IF(AND('PARTICIPANT NAME LIST'!$G192=8,'PARTICIPANT NAME LIST'!#REF!="M"),"ü","")</f>
        <v>#REF!</v>
      </c>
      <c r="U192" s="68" t="e">
        <f>IF(AND('PARTICIPANT NAME LIST'!$G192=9,'PARTICIPANT NAME LIST'!#REF!="M"),"ü","")</f>
        <v>#REF!</v>
      </c>
      <c r="V192" s="68" t="e">
        <f>IF(AND('PARTICIPANT NAME LIST'!$G192=10,'PARTICIPANT NAME LIST'!#REF!="M"),"ü","")</f>
        <v>#REF!</v>
      </c>
      <c r="W192" s="68" t="e">
        <f>IF(AND('PARTICIPANT NAME LIST'!$G192=11,'PARTICIPANT NAME LIST'!#REF!="M"),"ü","")</f>
        <v>#REF!</v>
      </c>
      <c r="X192" s="68" t="e">
        <f>IF(AND('PARTICIPANT NAME LIST'!$G192=12,'PARTICIPANT NAME LIST'!#REF!="M"),"ü","")</f>
        <v>#REF!</v>
      </c>
      <c r="Y192" s="52"/>
      <c r="Z192" s="52"/>
      <c r="AA192" s="52"/>
    </row>
    <row r="193" spans="1:27" ht="20.25" customHeight="1">
      <c r="A193" s="63" t="str">
        <f>IF(OR(ISBLANK('PARTICIPANT NAME LIST'!$B193),'PARTICIPANT NAME LIST'!$G193=3,'PARTICIPANT NAME LIST'!$G193=4,'PARTICIPANT NAME LIST'!$G193=5,'PARTICIPANT NAME LIST'!$G193=6),"",COUNTA('PARTICIPANT NAME LIST'!$B$9:$B193)-COUNTIFS('PARTICIPANT NAME LIST'!$G$9:$G193,"&gt;=3",'PARTICIPANT NAME LIST'!$G$9:$G193,"&lt;=6"))</f>
        <v/>
      </c>
      <c r="B193" s="64" t="str">
        <f>IF(OR(ISBLANK('PARTICIPANT NAME LIST'!$B193),'PARTICIPANT NAME LIST'!$G193=3,'PARTICIPANT NAME LIST'!$G193=4,'PARTICIPANT NAME LIST'!$G193=5,'PARTICIPANT NAME LIST'!$G193=6),"",UPPER('PARTICIPANT NAME LIST'!$B193))</f>
        <v/>
      </c>
      <c r="C193" s="55"/>
      <c r="D193" s="65"/>
      <c r="E193" s="66" t="str">
        <f>IF(OR(ISBLANK('PARTICIPANT NAME LIST'!$B193),'PARTICIPANT NAME LIST'!$G193=3,'PARTICIPANT NAME LIST'!$G193=4,'PARTICIPANT NAME LIST'!$G193=5,'PARTICIPANT NAME LIST'!$G193=6),"",'PARTICIPANT NAME LIST'!$F193)</f>
        <v/>
      </c>
      <c r="F193" s="67" t="str">
        <f>IF(OR(ISBLANK('PARTICIPANT NAME LIST'!$B193),'PARTICIPANT NAME LIST'!$G193=3,'PARTICIPANT NAME LIST'!$G193=4,'PARTICIPANT NAME LIST'!$G193=5,'PARTICIPANT NAME LIST'!$G193=6),"",UPPER('PARTICIPANT NAME LIST'!$H193))</f>
        <v/>
      </c>
      <c r="G193" s="68" t="e">
        <f>IF(AND('PARTICIPANT NAME LIST'!$G193=7,'PARTICIPANT NAME LIST'!#REF!="C"),"ü","")</f>
        <v>#REF!</v>
      </c>
      <c r="H193" s="68" t="e">
        <f>IF(AND('PARTICIPANT NAME LIST'!$G193=8,'PARTICIPANT NAME LIST'!#REF!="C"),"ü","")</f>
        <v>#REF!</v>
      </c>
      <c r="I193" s="68" t="e">
        <f>IF(AND('PARTICIPANT NAME LIST'!$G193=9,'PARTICIPANT NAME LIST'!#REF!="C"),"ü","")</f>
        <v>#REF!</v>
      </c>
      <c r="J193" s="68" t="e">
        <f>IF(AND('PARTICIPANT NAME LIST'!$G193=10,'PARTICIPANT NAME LIST'!#REF!="C"),"ü","")</f>
        <v>#REF!</v>
      </c>
      <c r="K193" s="68" t="e">
        <f>IF(AND('PARTICIPANT NAME LIST'!$G193=11,'PARTICIPANT NAME LIST'!#REF!="C"),"ü","")</f>
        <v>#REF!</v>
      </c>
      <c r="L193" s="68" t="e">
        <f>IF(AND('PARTICIPANT NAME LIST'!$G193=12,'PARTICIPANT NAME LIST'!#REF!="C"),"ü","")</f>
        <v>#REF!</v>
      </c>
      <c r="M193" s="68" t="e">
        <f>IF(AND('PARTICIPANT NAME LIST'!$G193=7,'PARTICIPANT NAME LIST'!#REF!="E"),"ü","")</f>
        <v>#REF!</v>
      </c>
      <c r="N193" s="68" t="e">
        <f>IF(AND('PARTICIPANT NAME LIST'!$G193=8,'PARTICIPANT NAME LIST'!#REF!="E"),"ü","")</f>
        <v>#REF!</v>
      </c>
      <c r="O193" s="68" t="e">
        <f>IF(AND('PARTICIPANT NAME LIST'!$G193=9,'PARTICIPANT NAME LIST'!#REF!="E"),"ü","")</f>
        <v>#REF!</v>
      </c>
      <c r="P193" s="68" t="e">
        <f>IF(AND('PARTICIPANT NAME LIST'!$G193=10,'PARTICIPANT NAME LIST'!#REF!="E"),"ü","")</f>
        <v>#REF!</v>
      </c>
      <c r="Q193" s="68" t="e">
        <f>IF(AND('PARTICIPANT NAME LIST'!$G193=11,'PARTICIPANT NAME LIST'!#REF!="E"),"ü","")</f>
        <v>#REF!</v>
      </c>
      <c r="R193" s="68" t="e">
        <f>IF(AND('PARTICIPANT NAME LIST'!$G193=12,'PARTICIPANT NAME LIST'!#REF!="E"),"ü","")</f>
        <v>#REF!</v>
      </c>
      <c r="S193" s="68" t="e">
        <f>IF(AND('PARTICIPANT NAME LIST'!$G193=7,'PARTICIPANT NAME LIST'!#REF!="M"),"ü","")</f>
        <v>#REF!</v>
      </c>
      <c r="T193" s="68" t="e">
        <f>IF(AND('PARTICIPANT NAME LIST'!$G193=8,'PARTICIPANT NAME LIST'!#REF!="M"),"ü","")</f>
        <v>#REF!</v>
      </c>
      <c r="U193" s="68" t="e">
        <f>IF(AND('PARTICIPANT NAME LIST'!$G193=9,'PARTICIPANT NAME LIST'!#REF!="M"),"ü","")</f>
        <v>#REF!</v>
      </c>
      <c r="V193" s="68" t="e">
        <f>IF(AND('PARTICIPANT NAME LIST'!$G193=10,'PARTICIPANT NAME LIST'!#REF!="M"),"ü","")</f>
        <v>#REF!</v>
      </c>
      <c r="W193" s="68" t="e">
        <f>IF(AND('PARTICIPANT NAME LIST'!$G193=11,'PARTICIPANT NAME LIST'!#REF!="M"),"ü","")</f>
        <v>#REF!</v>
      </c>
      <c r="X193" s="68" t="e">
        <f>IF(AND('PARTICIPANT NAME LIST'!$G193=12,'PARTICIPANT NAME LIST'!#REF!="M"),"ü","")</f>
        <v>#REF!</v>
      </c>
      <c r="Y193" s="52"/>
      <c r="Z193" s="52"/>
      <c r="AA193" s="52"/>
    </row>
    <row r="194" spans="1:27" ht="20.25" customHeight="1">
      <c r="A194" s="63" t="str">
        <f>IF(OR(ISBLANK('PARTICIPANT NAME LIST'!$B194),'PARTICIPANT NAME LIST'!$G194=3,'PARTICIPANT NAME LIST'!$G194=4,'PARTICIPANT NAME LIST'!$G194=5,'PARTICIPANT NAME LIST'!$G194=6),"",COUNTA('PARTICIPANT NAME LIST'!$B$9:$B194)-COUNTIFS('PARTICIPANT NAME LIST'!$G$9:$G194,"&gt;=3",'PARTICIPANT NAME LIST'!$G$9:$G194,"&lt;=6"))</f>
        <v/>
      </c>
      <c r="B194" s="64" t="str">
        <f>IF(OR(ISBLANK('PARTICIPANT NAME LIST'!$B194),'PARTICIPANT NAME LIST'!$G194=3,'PARTICIPANT NAME LIST'!$G194=4,'PARTICIPANT NAME LIST'!$G194=5,'PARTICIPANT NAME LIST'!$G194=6),"",UPPER('PARTICIPANT NAME LIST'!$B194))</f>
        <v/>
      </c>
      <c r="C194" s="55"/>
      <c r="D194" s="65"/>
      <c r="E194" s="66" t="str">
        <f>IF(OR(ISBLANK('PARTICIPANT NAME LIST'!$B194),'PARTICIPANT NAME LIST'!$G194=3,'PARTICIPANT NAME LIST'!$G194=4,'PARTICIPANT NAME LIST'!$G194=5,'PARTICIPANT NAME LIST'!$G194=6),"",'PARTICIPANT NAME LIST'!$F194)</f>
        <v/>
      </c>
      <c r="F194" s="67" t="str">
        <f>IF(OR(ISBLANK('PARTICIPANT NAME LIST'!$B194),'PARTICIPANT NAME LIST'!$G194=3,'PARTICIPANT NAME LIST'!$G194=4,'PARTICIPANT NAME LIST'!$G194=5,'PARTICIPANT NAME LIST'!$G194=6),"",UPPER('PARTICIPANT NAME LIST'!$H194))</f>
        <v/>
      </c>
      <c r="G194" s="68" t="e">
        <f>IF(AND('PARTICIPANT NAME LIST'!$G194=7,'PARTICIPANT NAME LIST'!#REF!="C"),"ü","")</f>
        <v>#REF!</v>
      </c>
      <c r="H194" s="68" t="e">
        <f>IF(AND('PARTICIPANT NAME LIST'!$G194=8,'PARTICIPANT NAME LIST'!#REF!="C"),"ü","")</f>
        <v>#REF!</v>
      </c>
      <c r="I194" s="68" t="e">
        <f>IF(AND('PARTICIPANT NAME LIST'!$G194=9,'PARTICIPANT NAME LIST'!#REF!="C"),"ü","")</f>
        <v>#REF!</v>
      </c>
      <c r="J194" s="68" t="e">
        <f>IF(AND('PARTICIPANT NAME LIST'!$G194=10,'PARTICIPANT NAME LIST'!#REF!="C"),"ü","")</f>
        <v>#REF!</v>
      </c>
      <c r="K194" s="68" t="e">
        <f>IF(AND('PARTICIPANT NAME LIST'!$G194=11,'PARTICIPANT NAME LIST'!#REF!="C"),"ü","")</f>
        <v>#REF!</v>
      </c>
      <c r="L194" s="68" t="e">
        <f>IF(AND('PARTICIPANT NAME LIST'!$G194=12,'PARTICIPANT NAME LIST'!#REF!="C"),"ü","")</f>
        <v>#REF!</v>
      </c>
      <c r="M194" s="68" t="e">
        <f>IF(AND('PARTICIPANT NAME LIST'!$G194=7,'PARTICIPANT NAME LIST'!#REF!="E"),"ü","")</f>
        <v>#REF!</v>
      </c>
      <c r="N194" s="68" t="e">
        <f>IF(AND('PARTICIPANT NAME LIST'!$G194=8,'PARTICIPANT NAME LIST'!#REF!="E"),"ü","")</f>
        <v>#REF!</v>
      </c>
      <c r="O194" s="68" t="e">
        <f>IF(AND('PARTICIPANT NAME LIST'!$G194=9,'PARTICIPANT NAME LIST'!#REF!="E"),"ü","")</f>
        <v>#REF!</v>
      </c>
      <c r="P194" s="68" t="e">
        <f>IF(AND('PARTICIPANT NAME LIST'!$G194=10,'PARTICIPANT NAME LIST'!#REF!="E"),"ü","")</f>
        <v>#REF!</v>
      </c>
      <c r="Q194" s="68" t="e">
        <f>IF(AND('PARTICIPANT NAME LIST'!$G194=11,'PARTICIPANT NAME LIST'!#REF!="E"),"ü","")</f>
        <v>#REF!</v>
      </c>
      <c r="R194" s="68" t="e">
        <f>IF(AND('PARTICIPANT NAME LIST'!$G194=12,'PARTICIPANT NAME LIST'!#REF!="E"),"ü","")</f>
        <v>#REF!</v>
      </c>
      <c r="S194" s="68" t="e">
        <f>IF(AND('PARTICIPANT NAME LIST'!$G194=7,'PARTICIPANT NAME LIST'!#REF!="M"),"ü","")</f>
        <v>#REF!</v>
      </c>
      <c r="T194" s="68" t="e">
        <f>IF(AND('PARTICIPANT NAME LIST'!$G194=8,'PARTICIPANT NAME LIST'!#REF!="M"),"ü","")</f>
        <v>#REF!</v>
      </c>
      <c r="U194" s="68" t="e">
        <f>IF(AND('PARTICIPANT NAME LIST'!$G194=9,'PARTICIPANT NAME LIST'!#REF!="M"),"ü","")</f>
        <v>#REF!</v>
      </c>
      <c r="V194" s="68" t="e">
        <f>IF(AND('PARTICIPANT NAME LIST'!$G194=10,'PARTICIPANT NAME LIST'!#REF!="M"),"ü","")</f>
        <v>#REF!</v>
      </c>
      <c r="W194" s="68" t="e">
        <f>IF(AND('PARTICIPANT NAME LIST'!$G194=11,'PARTICIPANT NAME LIST'!#REF!="M"),"ü","")</f>
        <v>#REF!</v>
      </c>
      <c r="X194" s="68" t="e">
        <f>IF(AND('PARTICIPANT NAME LIST'!$G194=12,'PARTICIPANT NAME LIST'!#REF!="M"),"ü","")</f>
        <v>#REF!</v>
      </c>
      <c r="Y194" s="52"/>
      <c r="Z194" s="52"/>
      <c r="AA194" s="52"/>
    </row>
    <row r="195" spans="1:27" ht="20.25" customHeight="1">
      <c r="A195" s="63" t="str">
        <f>IF(OR(ISBLANK('PARTICIPANT NAME LIST'!$B195),'PARTICIPANT NAME LIST'!$G195=3,'PARTICIPANT NAME LIST'!$G195=4,'PARTICIPANT NAME LIST'!$G195=5,'PARTICIPANT NAME LIST'!$G195=6),"",COUNTA('PARTICIPANT NAME LIST'!$B$9:$B195)-COUNTIFS('PARTICIPANT NAME LIST'!$G$9:$G195,"&gt;=3",'PARTICIPANT NAME LIST'!$G$9:$G195,"&lt;=6"))</f>
        <v/>
      </c>
      <c r="B195" s="64" t="str">
        <f>IF(OR(ISBLANK('PARTICIPANT NAME LIST'!$B195),'PARTICIPANT NAME LIST'!$G195=3,'PARTICIPANT NAME LIST'!$G195=4,'PARTICIPANT NAME LIST'!$G195=5,'PARTICIPANT NAME LIST'!$G195=6),"",UPPER('PARTICIPANT NAME LIST'!$B195))</f>
        <v/>
      </c>
      <c r="C195" s="55"/>
      <c r="D195" s="65"/>
      <c r="E195" s="66" t="str">
        <f>IF(OR(ISBLANK('PARTICIPANT NAME LIST'!$B195),'PARTICIPANT NAME LIST'!$G195=3,'PARTICIPANT NAME LIST'!$G195=4,'PARTICIPANT NAME LIST'!$G195=5,'PARTICIPANT NAME LIST'!$G195=6),"",'PARTICIPANT NAME LIST'!$F195)</f>
        <v/>
      </c>
      <c r="F195" s="67" t="str">
        <f>IF(OR(ISBLANK('PARTICIPANT NAME LIST'!$B195),'PARTICIPANT NAME LIST'!$G195=3,'PARTICIPANT NAME LIST'!$G195=4,'PARTICIPANT NAME LIST'!$G195=5,'PARTICIPANT NAME LIST'!$G195=6),"",UPPER('PARTICIPANT NAME LIST'!$H195))</f>
        <v/>
      </c>
      <c r="G195" s="68" t="e">
        <f>IF(AND('PARTICIPANT NAME LIST'!$G195=7,'PARTICIPANT NAME LIST'!#REF!="C"),"ü","")</f>
        <v>#REF!</v>
      </c>
      <c r="H195" s="68" t="e">
        <f>IF(AND('PARTICIPANT NAME LIST'!$G195=8,'PARTICIPANT NAME LIST'!#REF!="C"),"ü","")</f>
        <v>#REF!</v>
      </c>
      <c r="I195" s="68" t="e">
        <f>IF(AND('PARTICIPANT NAME LIST'!$G195=9,'PARTICIPANT NAME LIST'!#REF!="C"),"ü","")</f>
        <v>#REF!</v>
      </c>
      <c r="J195" s="68" t="e">
        <f>IF(AND('PARTICIPANT NAME LIST'!$G195=10,'PARTICIPANT NAME LIST'!#REF!="C"),"ü","")</f>
        <v>#REF!</v>
      </c>
      <c r="K195" s="68" t="e">
        <f>IF(AND('PARTICIPANT NAME LIST'!$G195=11,'PARTICIPANT NAME LIST'!#REF!="C"),"ü","")</f>
        <v>#REF!</v>
      </c>
      <c r="L195" s="68" t="e">
        <f>IF(AND('PARTICIPANT NAME LIST'!$G195=12,'PARTICIPANT NAME LIST'!#REF!="C"),"ü","")</f>
        <v>#REF!</v>
      </c>
      <c r="M195" s="68" t="e">
        <f>IF(AND('PARTICIPANT NAME LIST'!$G195=7,'PARTICIPANT NAME LIST'!#REF!="E"),"ü","")</f>
        <v>#REF!</v>
      </c>
      <c r="N195" s="68" t="e">
        <f>IF(AND('PARTICIPANT NAME LIST'!$G195=8,'PARTICIPANT NAME LIST'!#REF!="E"),"ü","")</f>
        <v>#REF!</v>
      </c>
      <c r="O195" s="68" t="e">
        <f>IF(AND('PARTICIPANT NAME LIST'!$G195=9,'PARTICIPANT NAME LIST'!#REF!="E"),"ü","")</f>
        <v>#REF!</v>
      </c>
      <c r="P195" s="68" t="e">
        <f>IF(AND('PARTICIPANT NAME LIST'!$G195=10,'PARTICIPANT NAME LIST'!#REF!="E"),"ü","")</f>
        <v>#REF!</v>
      </c>
      <c r="Q195" s="68" t="e">
        <f>IF(AND('PARTICIPANT NAME LIST'!$G195=11,'PARTICIPANT NAME LIST'!#REF!="E"),"ü","")</f>
        <v>#REF!</v>
      </c>
      <c r="R195" s="68" t="e">
        <f>IF(AND('PARTICIPANT NAME LIST'!$G195=12,'PARTICIPANT NAME LIST'!#REF!="E"),"ü","")</f>
        <v>#REF!</v>
      </c>
      <c r="S195" s="68" t="e">
        <f>IF(AND('PARTICIPANT NAME LIST'!$G195=7,'PARTICIPANT NAME LIST'!#REF!="M"),"ü","")</f>
        <v>#REF!</v>
      </c>
      <c r="T195" s="68" t="e">
        <f>IF(AND('PARTICIPANT NAME LIST'!$G195=8,'PARTICIPANT NAME LIST'!#REF!="M"),"ü","")</f>
        <v>#REF!</v>
      </c>
      <c r="U195" s="68" t="e">
        <f>IF(AND('PARTICIPANT NAME LIST'!$G195=9,'PARTICIPANT NAME LIST'!#REF!="M"),"ü","")</f>
        <v>#REF!</v>
      </c>
      <c r="V195" s="68" t="e">
        <f>IF(AND('PARTICIPANT NAME LIST'!$G195=10,'PARTICIPANT NAME LIST'!#REF!="M"),"ü","")</f>
        <v>#REF!</v>
      </c>
      <c r="W195" s="68" t="e">
        <f>IF(AND('PARTICIPANT NAME LIST'!$G195=11,'PARTICIPANT NAME LIST'!#REF!="M"),"ü","")</f>
        <v>#REF!</v>
      </c>
      <c r="X195" s="68" t="e">
        <f>IF(AND('PARTICIPANT NAME LIST'!$G195=12,'PARTICIPANT NAME LIST'!#REF!="M"),"ü","")</f>
        <v>#REF!</v>
      </c>
      <c r="Y195" s="52"/>
      <c r="Z195" s="52"/>
      <c r="AA195" s="52"/>
    </row>
    <row r="196" spans="1:27" ht="20.25" customHeight="1">
      <c r="A196" s="63" t="str">
        <f>IF(OR(ISBLANK('PARTICIPANT NAME LIST'!$B196),'PARTICIPANT NAME LIST'!$G196=3,'PARTICIPANT NAME LIST'!$G196=4,'PARTICIPANT NAME LIST'!$G196=5,'PARTICIPANT NAME LIST'!$G196=6),"",COUNTA('PARTICIPANT NAME LIST'!$B$9:$B196)-COUNTIFS('PARTICIPANT NAME LIST'!$G$9:$G196,"&gt;=3",'PARTICIPANT NAME LIST'!$G$9:$G196,"&lt;=6"))</f>
        <v/>
      </c>
      <c r="B196" s="64" t="str">
        <f>IF(OR(ISBLANK('PARTICIPANT NAME LIST'!$B196),'PARTICIPANT NAME LIST'!$G196=3,'PARTICIPANT NAME LIST'!$G196=4,'PARTICIPANT NAME LIST'!$G196=5,'PARTICIPANT NAME LIST'!$G196=6),"",UPPER('PARTICIPANT NAME LIST'!$B196))</f>
        <v/>
      </c>
      <c r="C196" s="55"/>
      <c r="D196" s="65"/>
      <c r="E196" s="66" t="str">
        <f>IF(OR(ISBLANK('PARTICIPANT NAME LIST'!$B196),'PARTICIPANT NAME LIST'!$G196=3,'PARTICIPANT NAME LIST'!$G196=4,'PARTICIPANT NAME LIST'!$G196=5,'PARTICIPANT NAME LIST'!$G196=6),"",'PARTICIPANT NAME LIST'!$F196)</f>
        <v/>
      </c>
      <c r="F196" s="67" t="str">
        <f>IF(OR(ISBLANK('PARTICIPANT NAME LIST'!$B196),'PARTICIPANT NAME LIST'!$G196=3,'PARTICIPANT NAME LIST'!$G196=4,'PARTICIPANT NAME LIST'!$G196=5,'PARTICIPANT NAME LIST'!$G196=6),"",UPPER('PARTICIPANT NAME LIST'!$H196))</f>
        <v/>
      </c>
      <c r="G196" s="68" t="e">
        <f>IF(AND('PARTICIPANT NAME LIST'!$G196=7,'PARTICIPANT NAME LIST'!#REF!="C"),"ü","")</f>
        <v>#REF!</v>
      </c>
      <c r="H196" s="68" t="e">
        <f>IF(AND('PARTICIPANT NAME LIST'!$G196=8,'PARTICIPANT NAME LIST'!#REF!="C"),"ü","")</f>
        <v>#REF!</v>
      </c>
      <c r="I196" s="68" t="e">
        <f>IF(AND('PARTICIPANT NAME LIST'!$G196=9,'PARTICIPANT NAME LIST'!#REF!="C"),"ü","")</f>
        <v>#REF!</v>
      </c>
      <c r="J196" s="68" t="e">
        <f>IF(AND('PARTICIPANT NAME LIST'!$G196=10,'PARTICIPANT NAME LIST'!#REF!="C"),"ü","")</f>
        <v>#REF!</v>
      </c>
      <c r="K196" s="68" t="e">
        <f>IF(AND('PARTICIPANT NAME LIST'!$G196=11,'PARTICIPANT NAME LIST'!#REF!="C"),"ü","")</f>
        <v>#REF!</v>
      </c>
      <c r="L196" s="68" t="e">
        <f>IF(AND('PARTICIPANT NAME LIST'!$G196=12,'PARTICIPANT NAME LIST'!#REF!="C"),"ü","")</f>
        <v>#REF!</v>
      </c>
      <c r="M196" s="68" t="e">
        <f>IF(AND('PARTICIPANT NAME LIST'!$G196=7,'PARTICIPANT NAME LIST'!#REF!="E"),"ü","")</f>
        <v>#REF!</v>
      </c>
      <c r="N196" s="68" t="e">
        <f>IF(AND('PARTICIPANT NAME LIST'!$G196=8,'PARTICIPANT NAME LIST'!#REF!="E"),"ü","")</f>
        <v>#REF!</v>
      </c>
      <c r="O196" s="68" t="e">
        <f>IF(AND('PARTICIPANT NAME LIST'!$G196=9,'PARTICIPANT NAME LIST'!#REF!="E"),"ü","")</f>
        <v>#REF!</v>
      </c>
      <c r="P196" s="68" t="e">
        <f>IF(AND('PARTICIPANT NAME LIST'!$G196=10,'PARTICIPANT NAME LIST'!#REF!="E"),"ü","")</f>
        <v>#REF!</v>
      </c>
      <c r="Q196" s="68" t="e">
        <f>IF(AND('PARTICIPANT NAME LIST'!$G196=11,'PARTICIPANT NAME LIST'!#REF!="E"),"ü","")</f>
        <v>#REF!</v>
      </c>
      <c r="R196" s="68" t="e">
        <f>IF(AND('PARTICIPANT NAME LIST'!$G196=12,'PARTICIPANT NAME LIST'!#REF!="E"),"ü","")</f>
        <v>#REF!</v>
      </c>
      <c r="S196" s="68" t="e">
        <f>IF(AND('PARTICIPANT NAME LIST'!$G196=7,'PARTICIPANT NAME LIST'!#REF!="M"),"ü","")</f>
        <v>#REF!</v>
      </c>
      <c r="T196" s="68" t="e">
        <f>IF(AND('PARTICIPANT NAME LIST'!$G196=8,'PARTICIPANT NAME LIST'!#REF!="M"),"ü","")</f>
        <v>#REF!</v>
      </c>
      <c r="U196" s="68" t="e">
        <f>IF(AND('PARTICIPANT NAME LIST'!$G196=9,'PARTICIPANT NAME LIST'!#REF!="M"),"ü","")</f>
        <v>#REF!</v>
      </c>
      <c r="V196" s="68" t="e">
        <f>IF(AND('PARTICIPANT NAME LIST'!$G196=10,'PARTICIPANT NAME LIST'!#REF!="M"),"ü","")</f>
        <v>#REF!</v>
      </c>
      <c r="W196" s="68" t="e">
        <f>IF(AND('PARTICIPANT NAME LIST'!$G196=11,'PARTICIPANT NAME LIST'!#REF!="M"),"ü","")</f>
        <v>#REF!</v>
      </c>
      <c r="X196" s="68" t="e">
        <f>IF(AND('PARTICIPANT NAME LIST'!$G196=12,'PARTICIPANT NAME LIST'!#REF!="M"),"ü","")</f>
        <v>#REF!</v>
      </c>
      <c r="Y196" s="52"/>
      <c r="Z196" s="52"/>
      <c r="AA196" s="52"/>
    </row>
    <row r="197" spans="1:27" ht="20.25" customHeight="1">
      <c r="A197" s="63" t="str">
        <f>IF(OR(ISBLANK('PARTICIPANT NAME LIST'!$B197),'PARTICIPANT NAME LIST'!$G197=3,'PARTICIPANT NAME LIST'!$G197=4,'PARTICIPANT NAME LIST'!$G197=5,'PARTICIPANT NAME LIST'!$G197=6),"",COUNTA('PARTICIPANT NAME LIST'!$B$9:$B197)-COUNTIFS('PARTICIPANT NAME LIST'!$G$9:$G197,"&gt;=3",'PARTICIPANT NAME LIST'!$G$9:$G197,"&lt;=6"))</f>
        <v/>
      </c>
      <c r="B197" s="64" t="str">
        <f>IF(OR(ISBLANK('PARTICIPANT NAME LIST'!$B197),'PARTICIPANT NAME LIST'!$G197=3,'PARTICIPANT NAME LIST'!$G197=4,'PARTICIPANT NAME LIST'!$G197=5,'PARTICIPANT NAME LIST'!$G197=6),"",UPPER('PARTICIPANT NAME LIST'!$B197))</f>
        <v/>
      </c>
      <c r="C197" s="55"/>
      <c r="D197" s="65"/>
      <c r="E197" s="66" t="str">
        <f>IF(OR(ISBLANK('PARTICIPANT NAME LIST'!$B197),'PARTICIPANT NAME LIST'!$G197=3,'PARTICIPANT NAME LIST'!$G197=4,'PARTICIPANT NAME LIST'!$G197=5,'PARTICIPANT NAME LIST'!$G197=6),"",'PARTICIPANT NAME LIST'!$F197)</f>
        <v/>
      </c>
      <c r="F197" s="67" t="str">
        <f>IF(OR(ISBLANK('PARTICIPANT NAME LIST'!$B197),'PARTICIPANT NAME LIST'!$G197=3,'PARTICIPANT NAME LIST'!$G197=4,'PARTICIPANT NAME LIST'!$G197=5,'PARTICIPANT NAME LIST'!$G197=6),"",UPPER('PARTICIPANT NAME LIST'!$H197))</f>
        <v/>
      </c>
      <c r="G197" s="68" t="e">
        <f>IF(AND('PARTICIPANT NAME LIST'!$G197=7,'PARTICIPANT NAME LIST'!#REF!="C"),"ü","")</f>
        <v>#REF!</v>
      </c>
      <c r="H197" s="68" t="e">
        <f>IF(AND('PARTICIPANT NAME LIST'!$G197=8,'PARTICIPANT NAME LIST'!#REF!="C"),"ü","")</f>
        <v>#REF!</v>
      </c>
      <c r="I197" s="68" t="e">
        <f>IF(AND('PARTICIPANT NAME LIST'!$G197=9,'PARTICIPANT NAME LIST'!#REF!="C"),"ü","")</f>
        <v>#REF!</v>
      </c>
      <c r="J197" s="68" t="e">
        <f>IF(AND('PARTICIPANT NAME LIST'!$G197=10,'PARTICIPANT NAME LIST'!#REF!="C"),"ü","")</f>
        <v>#REF!</v>
      </c>
      <c r="K197" s="68" t="e">
        <f>IF(AND('PARTICIPANT NAME LIST'!$G197=11,'PARTICIPANT NAME LIST'!#REF!="C"),"ü","")</f>
        <v>#REF!</v>
      </c>
      <c r="L197" s="68" t="e">
        <f>IF(AND('PARTICIPANT NAME LIST'!$G197=12,'PARTICIPANT NAME LIST'!#REF!="C"),"ü","")</f>
        <v>#REF!</v>
      </c>
      <c r="M197" s="68" t="e">
        <f>IF(AND('PARTICIPANT NAME LIST'!$G197=7,'PARTICIPANT NAME LIST'!#REF!="E"),"ü","")</f>
        <v>#REF!</v>
      </c>
      <c r="N197" s="68" t="e">
        <f>IF(AND('PARTICIPANT NAME LIST'!$G197=8,'PARTICIPANT NAME LIST'!#REF!="E"),"ü","")</f>
        <v>#REF!</v>
      </c>
      <c r="O197" s="68" t="e">
        <f>IF(AND('PARTICIPANT NAME LIST'!$G197=9,'PARTICIPANT NAME LIST'!#REF!="E"),"ü","")</f>
        <v>#REF!</v>
      </c>
      <c r="P197" s="68" t="e">
        <f>IF(AND('PARTICIPANT NAME LIST'!$G197=10,'PARTICIPANT NAME LIST'!#REF!="E"),"ü","")</f>
        <v>#REF!</v>
      </c>
      <c r="Q197" s="68" t="e">
        <f>IF(AND('PARTICIPANT NAME LIST'!$G197=11,'PARTICIPANT NAME LIST'!#REF!="E"),"ü","")</f>
        <v>#REF!</v>
      </c>
      <c r="R197" s="68" t="e">
        <f>IF(AND('PARTICIPANT NAME LIST'!$G197=12,'PARTICIPANT NAME LIST'!#REF!="E"),"ü","")</f>
        <v>#REF!</v>
      </c>
      <c r="S197" s="68" t="e">
        <f>IF(AND('PARTICIPANT NAME LIST'!$G197=7,'PARTICIPANT NAME LIST'!#REF!="M"),"ü","")</f>
        <v>#REF!</v>
      </c>
      <c r="T197" s="68" t="e">
        <f>IF(AND('PARTICIPANT NAME LIST'!$G197=8,'PARTICIPANT NAME LIST'!#REF!="M"),"ü","")</f>
        <v>#REF!</v>
      </c>
      <c r="U197" s="68" t="e">
        <f>IF(AND('PARTICIPANT NAME LIST'!$G197=9,'PARTICIPANT NAME LIST'!#REF!="M"),"ü","")</f>
        <v>#REF!</v>
      </c>
      <c r="V197" s="68" t="e">
        <f>IF(AND('PARTICIPANT NAME LIST'!$G197=10,'PARTICIPANT NAME LIST'!#REF!="M"),"ü","")</f>
        <v>#REF!</v>
      </c>
      <c r="W197" s="68" t="e">
        <f>IF(AND('PARTICIPANT NAME LIST'!$G197=11,'PARTICIPANT NAME LIST'!#REF!="M"),"ü","")</f>
        <v>#REF!</v>
      </c>
      <c r="X197" s="68" t="e">
        <f>IF(AND('PARTICIPANT NAME LIST'!$G197=12,'PARTICIPANT NAME LIST'!#REF!="M"),"ü","")</f>
        <v>#REF!</v>
      </c>
      <c r="Y197" s="52"/>
      <c r="Z197" s="52"/>
      <c r="AA197" s="52"/>
    </row>
    <row r="198" spans="1:27" ht="20.25" customHeight="1">
      <c r="A198" s="63" t="str">
        <f>IF(OR(ISBLANK('PARTICIPANT NAME LIST'!$B198),'PARTICIPANT NAME LIST'!$G198=3,'PARTICIPANT NAME LIST'!$G198=4,'PARTICIPANT NAME LIST'!$G198=5,'PARTICIPANT NAME LIST'!$G198=6),"",COUNTA('PARTICIPANT NAME LIST'!$B$9:$B198)-COUNTIFS('PARTICIPANT NAME LIST'!$G$9:$G198,"&gt;=3",'PARTICIPANT NAME LIST'!$G$9:$G198,"&lt;=6"))</f>
        <v/>
      </c>
      <c r="B198" s="64" t="str">
        <f>IF(OR(ISBLANK('PARTICIPANT NAME LIST'!$B198),'PARTICIPANT NAME LIST'!$G198=3,'PARTICIPANT NAME LIST'!$G198=4,'PARTICIPANT NAME LIST'!$G198=5,'PARTICIPANT NAME LIST'!$G198=6),"",UPPER('PARTICIPANT NAME LIST'!$B198))</f>
        <v/>
      </c>
      <c r="C198" s="55"/>
      <c r="D198" s="65"/>
      <c r="E198" s="66" t="str">
        <f>IF(OR(ISBLANK('PARTICIPANT NAME LIST'!$B198),'PARTICIPANT NAME LIST'!$G198=3,'PARTICIPANT NAME LIST'!$G198=4,'PARTICIPANT NAME LIST'!$G198=5,'PARTICIPANT NAME LIST'!$G198=6),"",'PARTICIPANT NAME LIST'!$F198)</f>
        <v/>
      </c>
      <c r="F198" s="67" t="str">
        <f>IF(OR(ISBLANK('PARTICIPANT NAME LIST'!$B198),'PARTICIPANT NAME LIST'!$G198=3,'PARTICIPANT NAME LIST'!$G198=4,'PARTICIPANT NAME LIST'!$G198=5,'PARTICIPANT NAME LIST'!$G198=6),"",UPPER('PARTICIPANT NAME LIST'!$H198))</f>
        <v/>
      </c>
      <c r="G198" s="68" t="e">
        <f>IF(AND('PARTICIPANT NAME LIST'!$G198=7,'PARTICIPANT NAME LIST'!#REF!="C"),"ü","")</f>
        <v>#REF!</v>
      </c>
      <c r="H198" s="68" t="e">
        <f>IF(AND('PARTICIPANT NAME LIST'!$G198=8,'PARTICIPANT NAME LIST'!#REF!="C"),"ü","")</f>
        <v>#REF!</v>
      </c>
      <c r="I198" s="68" t="e">
        <f>IF(AND('PARTICIPANT NAME LIST'!$G198=9,'PARTICIPANT NAME LIST'!#REF!="C"),"ü","")</f>
        <v>#REF!</v>
      </c>
      <c r="J198" s="68" t="e">
        <f>IF(AND('PARTICIPANT NAME LIST'!$G198=10,'PARTICIPANT NAME LIST'!#REF!="C"),"ü","")</f>
        <v>#REF!</v>
      </c>
      <c r="K198" s="68" t="e">
        <f>IF(AND('PARTICIPANT NAME LIST'!$G198=11,'PARTICIPANT NAME LIST'!#REF!="C"),"ü","")</f>
        <v>#REF!</v>
      </c>
      <c r="L198" s="68" t="e">
        <f>IF(AND('PARTICIPANT NAME LIST'!$G198=12,'PARTICIPANT NAME LIST'!#REF!="C"),"ü","")</f>
        <v>#REF!</v>
      </c>
      <c r="M198" s="68" t="e">
        <f>IF(AND('PARTICIPANT NAME LIST'!$G198=7,'PARTICIPANT NAME LIST'!#REF!="E"),"ü","")</f>
        <v>#REF!</v>
      </c>
      <c r="N198" s="68" t="e">
        <f>IF(AND('PARTICIPANT NAME LIST'!$G198=8,'PARTICIPANT NAME LIST'!#REF!="E"),"ü","")</f>
        <v>#REF!</v>
      </c>
      <c r="O198" s="68" t="e">
        <f>IF(AND('PARTICIPANT NAME LIST'!$G198=9,'PARTICIPANT NAME LIST'!#REF!="E"),"ü","")</f>
        <v>#REF!</v>
      </c>
      <c r="P198" s="68" t="e">
        <f>IF(AND('PARTICIPANT NAME LIST'!$G198=10,'PARTICIPANT NAME LIST'!#REF!="E"),"ü","")</f>
        <v>#REF!</v>
      </c>
      <c r="Q198" s="68" t="e">
        <f>IF(AND('PARTICIPANT NAME LIST'!$G198=11,'PARTICIPANT NAME LIST'!#REF!="E"),"ü","")</f>
        <v>#REF!</v>
      </c>
      <c r="R198" s="68" t="e">
        <f>IF(AND('PARTICIPANT NAME LIST'!$G198=12,'PARTICIPANT NAME LIST'!#REF!="E"),"ü","")</f>
        <v>#REF!</v>
      </c>
      <c r="S198" s="68" t="e">
        <f>IF(AND('PARTICIPANT NAME LIST'!$G198=7,'PARTICIPANT NAME LIST'!#REF!="M"),"ü","")</f>
        <v>#REF!</v>
      </c>
      <c r="T198" s="68" t="e">
        <f>IF(AND('PARTICIPANT NAME LIST'!$G198=8,'PARTICIPANT NAME LIST'!#REF!="M"),"ü","")</f>
        <v>#REF!</v>
      </c>
      <c r="U198" s="68" t="e">
        <f>IF(AND('PARTICIPANT NAME LIST'!$G198=9,'PARTICIPANT NAME LIST'!#REF!="M"),"ü","")</f>
        <v>#REF!</v>
      </c>
      <c r="V198" s="68" t="e">
        <f>IF(AND('PARTICIPANT NAME LIST'!$G198=10,'PARTICIPANT NAME LIST'!#REF!="M"),"ü","")</f>
        <v>#REF!</v>
      </c>
      <c r="W198" s="68" t="e">
        <f>IF(AND('PARTICIPANT NAME LIST'!$G198=11,'PARTICIPANT NAME LIST'!#REF!="M"),"ü","")</f>
        <v>#REF!</v>
      </c>
      <c r="X198" s="68" t="e">
        <f>IF(AND('PARTICIPANT NAME LIST'!$G198=12,'PARTICIPANT NAME LIST'!#REF!="M"),"ü","")</f>
        <v>#REF!</v>
      </c>
      <c r="Y198" s="52"/>
      <c r="Z198" s="52"/>
      <c r="AA198" s="52"/>
    </row>
    <row r="199" spans="1:27" ht="20.25" customHeight="1">
      <c r="A199" s="63" t="str">
        <f>IF(OR(ISBLANK('PARTICIPANT NAME LIST'!$B199),'PARTICIPANT NAME LIST'!$G199=3,'PARTICIPANT NAME LIST'!$G199=4,'PARTICIPANT NAME LIST'!$G199=5,'PARTICIPANT NAME LIST'!$G199=6),"",COUNTA('PARTICIPANT NAME LIST'!$B$9:$B199)-COUNTIFS('PARTICIPANT NAME LIST'!$G$9:$G199,"&gt;=3",'PARTICIPANT NAME LIST'!$G$9:$G199,"&lt;=6"))</f>
        <v/>
      </c>
      <c r="B199" s="64" t="str">
        <f>IF(OR(ISBLANK('PARTICIPANT NAME LIST'!$B199),'PARTICIPANT NAME LIST'!$G199=3,'PARTICIPANT NAME LIST'!$G199=4,'PARTICIPANT NAME LIST'!$G199=5,'PARTICIPANT NAME LIST'!$G199=6),"",UPPER('PARTICIPANT NAME LIST'!$B199))</f>
        <v/>
      </c>
      <c r="C199" s="55"/>
      <c r="D199" s="65"/>
      <c r="E199" s="66" t="str">
        <f>IF(OR(ISBLANK('PARTICIPANT NAME LIST'!$B199),'PARTICIPANT NAME LIST'!$G199=3,'PARTICIPANT NAME LIST'!$G199=4,'PARTICIPANT NAME LIST'!$G199=5,'PARTICIPANT NAME LIST'!$G199=6),"",'PARTICIPANT NAME LIST'!$F199)</f>
        <v/>
      </c>
      <c r="F199" s="67" t="str">
        <f>IF(OR(ISBLANK('PARTICIPANT NAME LIST'!$B199),'PARTICIPANT NAME LIST'!$G199=3,'PARTICIPANT NAME LIST'!$G199=4,'PARTICIPANT NAME LIST'!$G199=5,'PARTICIPANT NAME LIST'!$G199=6),"",UPPER('PARTICIPANT NAME LIST'!$H199))</f>
        <v/>
      </c>
      <c r="G199" s="68" t="e">
        <f>IF(AND('PARTICIPANT NAME LIST'!$G199=7,'PARTICIPANT NAME LIST'!#REF!="C"),"ü","")</f>
        <v>#REF!</v>
      </c>
      <c r="H199" s="68" t="e">
        <f>IF(AND('PARTICIPANT NAME LIST'!$G199=8,'PARTICIPANT NAME LIST'!#REF!="C"),"ü","")</f>
        <v>#REF!</v>
      </c>
      <c r="I199" s="68" t="e">
        <f>IF(AND('PARTICIPANT NAME LIST'!$G199=9,'PARTICIPANT NAME LIST'!#REF!="C"),"ü","")</f>
        <v>#REF!</v>
      </c>
      <c r="J199" s="68" t="e">
        <f>IF(AND('PARTICIPANT NAME LIST'!$G199=10,'PARTICIPANT NAME LIST'!#REF!="C"),"ü","")</f>
        <v>#REF!</v>
      </c>
      <c r="K199" s="68" t="e">
        <f>IF(AND('PARTICIPANT NAME LIST'!$G199=11,'PARTICIPANT NAME LIST'!#REF!="C"),"ü","")</f>
        <v>#REF!</v>
      </c>
      <c r="L199" s="68" t="e">
        <f>IF(AND('PARTICIPANT NAME LIST'!$G199=12,'PARTICIPANT NAME LIST'!#REF!="C"),"ü","")</f>
        <v>#REF!</v>
      </c>
      <c r="M199" s="68" t="e">
        <f>IF(AND('PARTICIPANT NAME LIST'!$G199=7,'PARTICIPANT NAME LIST'!#REF!="E"),"ü","")</f>
        <v>#REF!</v>
      </c>
      <c r="N199" s="68" t="e">
        <f>IF(AND('PARTICIPANT NAME LIST'!$G199=8,'PARTICIPANT NAME LIST'!#REF!="E"),"ü","")</f>
        <v>#REF!</v>
      </c>
      <c r="O199" s="68" t="e">
        <f>IF(AND('PARTICIPANT NAME LIST'!$G199=9,'PARTICIPANT NAME LIST'!#REF!="E"),"ü","")</f>
        <v>#REF!</v>
      </c>
      <c r="P199" s="68" t="e">
        <f>IF(AND('PARTICIPANT NAME LIST'!$G199=10,'PARTICIPANT NAME LIST'!#REF!="E"),"ü","")</f>
        <v>#REF!</v>
      </c>
      <c r="Q199" s="68" t="e">
        <f>IF(AND('PARTICIPANT NAME LIST'!$G199=11,'PARTICIPANT NAME LIST'!#REF!="E"),"ü","")</f>
        <v>#REF!</v>
      </c>
      <c r="R199" s="68" t="e">
        <f>IF(AND('PARTICIPANT NAME LIST'!$G199=12,'PARTICIPANT NAME LIST'!#REF!="E"),"ü","")</f>
        <v>#REF!</v>
      </c>
      <c r="S199" s="68" t="e">
        <f>IF(AND('PARTICIPANT NAME LIST'!$G199=7,'PARTICIPANT NAME LIST'!#REF!="M"),"ü","")</f>
        <v>#REF!</v>
      </c>
      <c r="T199" s="68" t="e">
        <f>IF(AND('PARTICIPANT NAME LIST'!$G199=8,'PARTICIPANT NAME LIST'!#REF!="M"),"ü","")</f>
        <v>#REF!</v>
      </c>
      <c r="U199" s="68" t="e">
        <f>IF(AND('PARTICIPANT NAME LIST'!$G199=9,'PARTICIPANT NAME LIST'!#REF!="M"),"ü","")</f>
        <v>#REF!</v>
      </c>
      <c r="V199" s="68" t="e">
        <f>IF(AND('PARTICIPANT NAME LIST'!$G199=10,'PARTICIPANT NAME LIST'!#REF!="M"),"ü","")</f>
        <v>#REF!</v>
      </c>
      <c r="W199" s="68" t="e">
        <f>IF(AND('PARTICIPANT NAME LIST'!$G199=11,'PARTICIPANT NAME LIST'!#REF!="M"),"ü","")</f>
        <v>#REF!</v>
      </c>
      <c r="X199" s="68" t="e">
        <f>IF(AND('PARTICIPANT NAME LIST'!$G199=12,'PARTICIPANT NAME LIST'!#REF!="M"),"ü","")</f>
        <v>#REF!</v>
      </c>
      <c r="Y199" s="52"/>
      <c r="Z199" s="52"/>
      <c r="AA199" s="52"/>
    </row>
    <row r="200" spans="1:27" ht="20.25" customHeight="1">
      <c r="A200" s="63" t="str">
        <f>IF(OR(ISBLANK('PARTICIPANT NAME LIST'!$B200),'PARTICIPANT NAME LIST'!$G200=3,'PARTICIPANT NAME LIST'!$G200=4,'PARTICIPANT NAME LIST'!$G200=5,'PARTICIPANT NAME LIST'!$G200=6),"",COUNTA('PARTICIPANT NAME LIST'!$B$9:$B200)-COUNTIFS('PARTICIPANT NAME LIST'!$G$9:$G200,"&gt;=3",'PARTICIPANT NAME LIST'!$G$9:$G200,"&lt;=6"))</f>
        <v/>
      </c>
      <c r="B200" s="64" t="str">
        <f>IF(OR(ISBLANK('PARTICIPANT NAME LIST'!$B200),'PARTICIPANT NAME LIST'!$G200=3,'PARTICIPANT NAME LIST'!$G200=4,'PARTICIPANT NAME LIST'!$G200=5,'PARTICIPANT NAME LIST'!$G200=6),"",UPPER('PARTICIPANT NAME LIST'!$B200))</f>
        <v/>
      </c>
      <c r="C200" s="55"/>
      <c r="D200" s="65"/>
      <c r="E200" s="66" t="str">
        <f>IF(OR(ISBLANK('PARTICIPANT NAME LIST'!$B200),'PARTICIPANT NAME LIST'!$G200=3,'PARTICIPANT NAME LIST'!$G200=4,'PARTICIPANT NAME LIST'!$G200=5,'PARTICIPANT NAME LIST'!$G200=6),"",'PARTICIPANT NAME LIST'!$F200)</f>
        <v/>
      </c>
      <c r="F200" s="67" t="str">
        <f>IF(OR(ISBLANK('PARTICIPANT NAME LIST'!$B200),'PARTICIPANT NAME LIST'!$G200=3,'PARTICIPANT NAME LIST'!$G200=4,'PARTICIPANT NAME LIST'!$G200=5,'PARTICIPANT NAME LIST'!$G200=6),"",UPPER('PARTICIPANT NAME LIST'!$H200))</f>
        <v/>
      </c>
      <c r="G200" s="68" t="e">
        <f>IF(AND('PARTICIPANT NAME LIST'!$G200=7,'PARTICIPANT NAME LIST'!#REF!="C"),"ü","")</f>
        <v>#REF!</v>
      </c>
      <c r="H200" s="68" t="e">
        <f>IF(AND('PARTICIPANT NAME LIST'!$G200=8,'PARTICIPANT NAME LIST'!#REF!="C"),"ü","")</f>
        <v>#REF!</v>
      </c>
      <c r="I200" s="68" t="e">
        <f>IF(AND('PARTICIPANT NAME LIST'!$G200=9,'PARTICIPANT NAME LIST'!#REF!="C"),"ü","")</f>
        <v>#REF!</v>
      </c>
      <c r="J200" s="68" t="e">
        <f>IF(AND('PARTICIPANT NAME LIST'!$G200=10,'PARTICIPANT NAME LIST'!#REF!="C"),"ü","")</f>
        <v>#REF!</v>
      </c>
      <c r="K200" s="68" t="e">
        <f>IF(AND('PARTICIPANT NAME LIST'!$G200=11,'PARTICIPANT NAME LIST'!#REF!="C"),"ü","")</f>
        <v>#REF!</v>
      </c>
      <c r="L200" s="68" t="e">
        <f>IF(AND('PARTICIPANT NAME LIST'!$G200=12,'PARTICIPANT NAME LIST'!#REF!="C"),"ü","")</f>
        <v>#REF!</v>
      </c>
      <c r="M200" s="68" t="e">
        <f>IF(AND('PARTICIPANT NAME LIST'!$G200=7,'PARTICIPANT NAME LIST'!#REF!="E"),"ü","")</f>
        <v>#REF!</v>
      </c>
      <c r="N200" s="68" t="e">
        <f>IF(AND('PARTICIPANT NAME LIST'!$G200=8,'PARTICIPANT NAME LIST'!#REF!="E"),"ü","")</f>
        <v>#REF!</v>
      </c>
      <c r="O200" s="68" t="e">
        <f>IF(AND('PARTICIPANT NAME LIST'!$G200=9,'PARTICIPANT NAME LIST'!#REF!="E"),"ü","")</f>
        <v>#REF!</v>
      </c>
      <c r="P200" s="68" t="e">
        <f>IF(AND('PARTICIPANT NAME LIST'!$G200=10,'PARTICIPANT NAME LIST'!#REF!="E"),"ü","")</f>
        <v>#REF!</v>
      </c>
      <c r="Q200" s="68" t="e">
        <f>IF(AND('PARTICIPANT NAME LIST'!$G200=11,'PARTICIPANT NAME LIST'!#REF!="E"),"ü","")</f>
        <v>#REF!</v>
      </c>
      <c r="R200" s="68" t="e">
        <f>IF(AND('PARTICIPANT NAME LIST'!$G200=12,'PARTICIPANT NAME LIST'!#REF!="E"),"ü","")</f>
        <v>#REF!</v>
      </c>
      <c r="S200" s="68" t="e">
        <f>IF(AND('PARTICIPANT NAME LIST'!$G200=7,'PARTICIPANT NAME LIST'!#REF!="M"),"ü","")</f>
        <v>#REF!</v>
      </c>
      <c r="T200" s="68" t="e">
        <f>IF(AND('PARTICIPANT NAME LIST'!$G200=8,'PARTICIPANT NAME LIST'!#REF!="M"),"ü","")</f>
        <v>#REF!</v>
      </c>
      <c r="U200" s="68" t="e">
        <f>IF(AND('PARTICIPANT NAME LIST'!$G200=9,'PARTICIPANT NAME LIST'!#REF!="M"),"ü","")</f>
        <v>#REF!</v>
      </c>
      <c r="V200" s="68" t="e">
        <f>IF(AND('PARTICIPANT NAME LIST'!$G200=10,'PARTICIPANT NAME LIST'!#REF!="M"),"ü","")</f>
        <v>#REF!</v>
      </c>
      <c r="W200" s="68" t="e">
        <f>IF(AND('PARTICIPANT NAME LIST'!$G200=11,'PARTICIPANT NAME LIST'!#REF!="M"),"ü","")</f>
        <v>#REF!</v>
      </c>
      <c r="X200" s="68" t="e">
        <f>IF(AND('PARTICIPANT NAME LIST'!$G200=12,'PARTICIPANT NAME LIST'!#REF!="M"),"ü","")</f>
        <v>#REF!</v>
      </c>
      <c r="Y200" s="52"/>
      <c r="Z200" s="52"/>
      <c r="AA200" s="52"/>
    </row>
    <row r="201" spans="1:27" ht="20.25" customHeight="1">
      <c r="A201" s="63" t="str">
        <f>IF(OR(ISBLANK('PARTICIPANT NAME LIST'!$B201),'PARTICIPANT NAME LIST'!$G201=3,'PARTICIPANT NAME LIST'!$G201=4,'PARTICIPANT NAME LIST'!$G201=5,'PARTICIPANT NAME LIST'!$G201=6),"",COUNTA('PARTICIPANT NAME LIST'!$B$9:$B201)-COUNTIFS('PARTICIPANT NAME LIST'!$G$9:$G201,"&gt;=3",'PARTICIPANT NAME LIST'!$G$9:$G201,"&lt;=6"))</f>
        <v/>
      </c>
      <c r="B201" s="64" t="str">
        <f>IF(OR(ISBLANK('PARTICIPANT NAME LIST'!$B201),'PARTICIPANT NAME LIST'!$G201=3,'PARTICIPANT NAME LIST'!$G201=4,'PARTICIPANT NAME LIST'!$G201=5,'PARTICIPANT NAME LIST'!$G201=6),"",UPPER('PARTICIPANT NAME LIST'!$B201))</f>
        <v/>
      </c>
      <c r="C201" s="55"/>
      <c r="D201" s="65"/>
      <c r="E201" s="66" t="str">
        <f>IF(OR(ISBLANK('PARTICIPANT NAME LIST'!$B201),'PARTICIPANT NAME LIST'!$G201=3,'PARTICIPANT NAME LIST'!$G201=4,'PARTICIPANT NAME LIST'!$G201=5,'PARTICIPANT NAME LIST'!$G201=6),"",'PARTICIPANT NAME LIST'!$F201)</f>
        <v/>
      </c>
      <c r="F201" s="67" t="str">
        <f>IF(OR(ISBLANK('PARTICIPANT NAME LIST'!$B201),'PARTICIPANT NAME LIST'!$G201=3,'PARTICIPANT NAME LIST'!$G201=4,'PARTICIPANT NAME LIST'!$G201=5,'PARTICIPANT NAME LIST'!$G201=6),"",UPPER('PARTICIPANT NAME LIST'!$H201))</f>
        <v/>
      </c>
      <c r="G201" s="68" t="e">
        <f>IF(AND('PARTICIPANT NAME LIST'!$G201=7,'PARTICIPANT NAME LIST'!#REF!="C"),"ü","")</f>
        <v>#REF!</v>
      </c>
      <c r="H201" s="68" t="e">
        <f>IF(AND('PARTICIPANT NAME LIST'!$G201=8,'PARTICIPANT NAME LIST'!#REF!="C"),"ü","")</f>
        <v>#REF!</v>
      </c>
      <c r="I201" s="68" t="e">
        <f>IF(AND('PARTICIPANT NAME LIST'!$G201=9,'PARTICIPANT NAME LIST'!#REF!="C"),"ü","")</f>
        <v>#REF!</v>
      </c>
      <c r="J201" s="68" t="e">
        <f>IF(AND('PARTICIPANT NAME LIST'!$G201=10,'PARTICIPANT NAME LIST'!#REF!="C"),"ü","")</f>
        <v>#REF!</v>
      </c>
      <c r="K201" s="68" t="e">
        <f>IF(AND('PARTICIPANT NAME LIST'!$G201=11,'PARTICIPANT NAME LIST'!#REF!="C"),"ü","")</f>
        <v>#REF!</v>
      </c>
      <c r="L201" s="68" t="e">
        <f>IF(AND('PARTICIPANT NAME LIST'!$G201=12,'PARTICIPANT NAME LIST'!#REF!="C"),"ü","")</f>
        <v>#REF!</v>
      </c>
      <c r="M201" s="68" t="e">
        <f>IF(AND('PARTICIPANT NAME LIST'!$G201=7,'PARTICIPANT NAME LIST'!#REF!="E"),"ü","")</f>
        <v>#REF!</v>
      </c>
      <c r="N201" s="68" t="e">
        <f>IF(AND('PARTICIPANT NAME LIST'!$G201=8,'PARTICIPANT NAME LIST'!#REF!="E"),"ü","")</f>
        <v>#REF!</v>
      </c>
      <c r="O201" s="68" t="e">
        <f>IF(AND('PARTICIPANT NAME LIST'!$G201=9,'PARTICIPANT NAME LIST'!#REF!="E"),"ü","")</f>
        <v>#REF!</v>
      </c>
      <c r="P201" s="68" t="e">
        <f>IF(AND('PARTICIPANT NAME LIST'!$G201=10,'PARTICIPANT NAME LIST'!#REF!="E"),"ü","")</f>
        <v>#REF!</v>
      </c>
      <c r="Q201" s="68" t="e">
        <f>IF(AND('PARTICIPANT NAME LIST'!$G201=11,'PARTICIPANT NAME LIST'!#REF!="E"),"ü","")</f>
        <v>#REF!</v>
      </c>
      <c r="R201" s="68" t="e">
        <f>IF(AND('PARTICIPANT NAME LIST'!$G201=12,'PARTICIPANT NAME LIST'!#REF!="E"),"ü","")</f>
        <v>#REF!</v>
      </c>
      <c r="S201" s="68" t="e">
        <f>IF(AND('PARTICIPANT NAME LIST'!$G201=7,'PARTICIPANT NAME LIST'!#REF!="M"),"ü","")</f>
        <v>#REF!</v>
      </c>
      <c r="T201" s="68" t="e">
        <f>IF(AND('PARTICIPANT NAME LIST'!$G201=8,'PARTICIPANT NAME LIST'!#REF!="M"),"ü","")</f>
        <v>#REF!</v>
      </c>
      <c r="U201" s="68" t="e">
        <f>IF(AND('PARTICIPANT NAME LIST'!$G201=9,'PARTICIPANT NAME LIST'!#REF!="M"),"ü","")</f>
        <v>#REF!</v>
      </c>
      <c r="V201" s="68" t="e">
        <f>IF(AND('PARTICIPANT NAME LIST'!$G201=10,'PARTICIPANT NAME LIST'!#REF!="M"),"ü","")</f>
        <v>#REF!</v>
      </c>
      <c r="W201" s="68" t="e">
        <f>IF(AND('PARTICIPANT NAME LIST'!$G201=11,'PARTICIPANT NAME LIST'!#REF!="M"),"ü","")</f>
        <v>#REF!</v>
      </c>
      <c r="X201" s="68" t="e">
        <f>IF(AND('PARTICIPANT NAME LIST'!$G201=12,'PARTICIPANT NAME LIST'!#REF!="M"),"ü","")</f>
        <v>#REF!</v>
      </c>
      <c r="Y201" s="52"/>
      <c r="Z201" s="52"/>
      <c r="AA201" s="52"/>
    </row>
    <row r="202" spans="1:27" ht="20.25" customHeight="1">
      <c r="A202" s="63" t="str">
        <f>IF(OR(ISBLANK('PARTICIPANT NAME LIST'!$B202),'PARTICIPANT NAME LIST'!$G202=3,'PARTICIPANT NAME LIST'!$G202=4,'PARTICIPANT NAME LIST'!$G202=5,'PARTICIPANT NAME LIST'!$G202=6),"",COUNTA('PARTICIPANT NAME LIST'!$B$9:$B202)-COUNTIFS('PARTICIPANT NAME LIST'!$G$9:$G202,"&gt;=3",'PARTICIPANT NAME LIST'!$G$9:$G202,"&lt;=6"))</f>
        <v/>
      </c>
      <c r="B202" s="64" t="str">
        <f>IF(OR(ISBLANK('PARTICIPANT NAME LIST'!$B202),'PARTICIPANT NAME LIST'!$G202=3,'PARTICIPANT NAME LIST'!$G202=4,'PARTICIPANT NAME LIST'!$G202=5,'PARTICIPANT NAME LIST'!$G202=6),"",UPPER('PARTICIPANT NAME LIST'!$B202))</f>
        <v/>
      </c>
      <c r="C202" s="55"/>
      <c r="D202" s="65"/>
      <c r="E202" s="66" t="str">
        <f>IF(OR(ISBLANK('PARTICIPANT NAME LIST'!$B202),'PARTICIPANT NAME LIST'!$G202=3,'PARTICIPANT NAME LIST'!$G202=4,'PARTICIPANT NAME LIST'!$G202=5,'PARTICIPANT NAME LIST'!$G202=6),"",'PARTICIPANT NAME LIST'!$F202)</f>
        <v/>
      </c>
      <c r="F202" s="67" t="str">
        <f>IF(OR(ISBLANK('PARTICIPANT NAME LIST'!$B202),'PARTICIPANT NAME LIST'!$G202=3,'PARTICIPANT NAME LIST'!$G202=4,'PARTICIPANT NAME LIST'!$G202=5,'PARTICIPANT NAME LIST'!$G202=6),"",UPPER('PARTICIPANT NAME LIST'!$H202))</f>
        <v/>
      </c>
      <c r="G202" s="68" t="e">
        <f>IF(AND('PARTICIPANT NAME LIST'!$G202=7,'PARTICIPANT NAME LIST'!#REF!="C"),"ü","")</f>
        <v>#REF!</v>
      </c>
      <c r="H202" s="68" t="e">
        <f>IF(AND('PARTICIPANT NAME LIST'!$G202=8,'PARTICIPANT NAME LIST'!#REF!="C"),"ü","")</f>
        <v>#REF!</v>
      </c>
      <c r="I202" s="68" t="e">
        <f>IF(AND('PARTICIPANT NAME LIST'!$G202=9,'PARTICIPANT NAME LIST'!#REF!="C"),"ü","")</f>
        <v>#REF!</v>
      </c>
      <c r="J202" s="68" t="e">
        <f>IF(AND('PARTICIPANT NAME LIST'!$G202=10,'PARTICIPANT NAME LIST'!#REF!="C"),"ü","")</f>
        <v>#REF!</v>
      </c>
      <c r="K202" s="68" t="e">
        <f>IF(AND('PARTICIPANT NAME LIST'!$G202=11,'PARTICIPANT NAME LIST'!#REF!="C"),"ü","")</f>
        <v>#REF!</v>
      </c>
      <c r="L202" s="68" t="e">
        <f>IF(AND('PARTICIPANT NAME LIST'!$G202=12,'PARTICIPANT NAME LIST'!#REF!="C"),"ü","")</f>
        <v>#REF!</v>
      </c>
      <c r="M202" s="68" t="e">
        <f>IF(AND('PARTICIPANT NAME LIST'!$G202=7,'PARTICIPANT NAME LIST'!#REF!="E"),"ü","")</f>
        <v>#REF!</v>
      </c>
      <c r="N202" s="68" t="e">
        <f>IF(AND('PARTICIPANT NAME LIST'!$G202=8,'PARTICIPANT NAME LIST'!#REF!="E"),"ü","")</f>
        <v>#REF!</v>
      </c>
      <c r="O202" s="68" t="e">
        <f>IF(AND('PARTICIPANT NAME LIST'!$G202=9,'PARTICIPANT NAME LIST'!#REF!="E"),"ü","")</f>
        <v>#REF!</v>
      </c>
      <c r="P202" s="68" t="e">
        <f>IF(AND('PARTICIPANT NAME LIST'!$G202=10,'PARTICIPANT NAME LIST'!#REF!="E"),"ü","")</f>
        <v>#REF!</v>
      </c>
      <c r="Q202" s="68" t="e">
        <f>IF(AND('PARTICIPANT NAME LIST'!$G202=11,'PARTICIPANT NAME LIST'!#REF!="E"),"ü","")</f>
        <v>#REF!</v>
      </c>
      <c r="R202" s="68" t="e">
        <f>IF(AND('PARTICIPANT NAME LIST'!$G202=12,'PARTICIPANT NAME LIST'!#REF!="E"),"ü","")</f>
        <v>#REF!</v>
      </c>
      <c r="S202" s="68" t="e">
        <f>IF(AND('PARTICIPANT NAME LIST'!$G202=7,'PARTICIPANT NAME LIST'!#REF!="M"),"ü","")</f>
        <v>#REF!</v>
      </c>
      <c r="T202" s="68" t="e">
        <f>IF(AND('PARTICIPANT NAME LIST'!$G202=8,'PARTICIPANT NAME LIST'!#REF!="M"),"ü","")</f>
        <v>#REF!</v>
      </c>
      <c r="U202" s="68" t="e">
        <f>IF(AND('PARTICIPANT NAME LIST'!$G202=9,'PARTICIPANT NAME LIST'!#REF!="M"),"ü","")</f>
        <v>#REF!</v>
      </c>
      <c r="V202" s="68" t="e">
        <f>IF(AND('PARTICIPANT NAME LIST'!$G202=10,'PARTICIPANT NAME LIST'!#REF!="M"),"ü","")</f>
        <v>#REF!</v>
      </c>
      <c r="W202" s="68" t="e">
        <f>IF(AND('PARTICIPANT NAME LIST'!$G202=11,'PARTICIPANT NAME LIST'!#REF!="M"),"ü","")</f>
        <v>#REF!</v>
      </c>
      <c r="X202" s="68" t="e">
        <f>IF(AND('PARTICIPANT NAME LIST'!$G202=12,'PARTICIPANT NAME LIST'!#REF!="M"),"ü","")</f>
        <v>#REF!</v>
      </c>
      <c r="Y202" s="52"/>
      <c r="Z202" s="52"/>
      <c r="AA202" s="52"/>
    </row>
    <row r="203" spans="1:27" ht="20.25" customHeight="1">
      <c r="A203" s="63" t="str">
        <f>IF(OR(ISBLANK('PARTICIPANT NAME LIST'!$B203),'PARTICIPANT NAME LIST'!$G203=3,'PARTICIPANT NAME LIST'!$G203=4,'PARTICIPANT NAME LIST'!$G203=5,'PARTICIPANT NAME LIST'!$G203=6),"",COUNTA('PARTICIPANT NAME LIST'!$B$9:$B203)-COUNTIFS('PARTICIPANT NAME LIST'!$G$9:$G203,"&gt;=3",'PARTICIPANT NAME LIST'!$G$9:$G203,"&lt;=6"))</f>
        <v/>
      </c>
      <c r="B203" s="64" t="str">
        <f>IF(OR(ISBLANK('PARTICIPANT NAME LIST'!$B203),'PARTICIPANT NAME LIST'!$G203=3,'PARTICIPANT NAME LIST'!$G203=4,'PARTICIPANT NAME LIST'!$G203=5,'PARTICIPANT NAME LIST'!$G203=6),"",UPPER('PARTICIPANT NAME LIST'!$B203))</f>
        <v/>
      </c>
      <c r="C203" s="55"/>
      <c r="D203" s="65"/>
      <c r="E203" s="66" t="str">
        <f>IF(OR(ISBLANK('PARTICIPANT NAME LIST'!$B203),'PARTICIPANT NAME LIST'!$G203=3,'PARTICIPANT NAME LIST'!$G203=4,'PARTICIPANT NAME LIST'!$G203=5,'PARTICIPANT NAME LIST'!$G203=6),"",'PARTICIPANT NAME LIST'!$F203)</f>
        <v/>
      </c>
      <c r="F203" s="67" t="str">
        <f>IF(OR(ISBLANK('PARTICIPANT NAME LIST'!$B203),'PARTICIPANT NAME LIST'!$G203=3,'PARTICIPANT NAME LIST'!$G203=4,'PARTICIPANT NAME LIST'!$G203=5,'PARTICIPANT NAME LIST'!$G203=6),"",UPPER('PARTICIPANT NAME LIST'!$H203))</f>
        <v/>
      </c>
      <c r="G203" s="68" t="e">
        <f>IF(AND('PARTICIPANT NAME LIST'!$G203=7,'PARTICIPANT NAME LIST'!#REF!="C"),"ü","")</f>
        <v>#REF!</v>
      </c>
      <c r="H203" s="68" t="e">
        <f>IF(AND('PARTICIPANT NAME LIST'!$G203=8,'PARTICIPANT NAME LIST'!#REF!="C"),"ü","")</f>
        <v>#REF!</v>
      </c>
      <c r="I203" s="68" t="e">
        <f>IF(AND('PARTICIPANT NAME LIST'!$G203=9,'PARTICIPANT NAME LIST'!#REF!="C"),"ü","")</f>
        <v>#REF!</v>
      </c>
      <c r="J203" s="68" t="e">
        <f>IF(AND('PARTICIPANT NAME LIST'!$G203=10,'PARTICIPANT NAME LIST'!#REF!="C"),"ü","")</f>
        <v>#REF!</v>
      </c>
      <c r="K203" s="68" t="e">
        <f>IF(AND('PARTICIPANT NAME LIST'!$G203=11,'PARTICIPANT NAME LIST'!#REF!="C"),"ü","")</f>
        <v>#REF!</v>
      </c>
      <c r="L203" s="68" t="e">
        <f>IF(AND('PARTICIPANT NAME LIST'!$G203=12,'PARTICIPANT NAME LIST'!#REF!="C"),"ü","")</f>
        <v>#REF!</v>
      </c>
      <c r="M203" s="68" t="e">
        <f>IF(AND('PARTICIPANT NAME LIST'!$G203=7,'PARTICIPANT NAME LIST'!#REF!="E"),"ü","")</f>
        <v>#REF!</v>
      </c>
      <c r="N203" s="68" t="e">
        <f>IF(AND('PARTICIPANT NAME LIST'!$G203=8,'PARTICIPANT NAME LIST'!#REF!="E"),"ü","")</f>
        <v>#REF!</v>
      </c>
      <c r="O203" s="68" t="e">
        <f>IF(AND('PARTICIPANT NAME LIST'!$G203=9,'PARTICIPANT NAME LIST'!#REF!="E"),"ü","")</f>
        <v>#REF!</v>
      </c>
      <c r="P203" s="68" t="e">
        <f>IF(AND('PARTICIPANT NAME LIST'!$G203=10,'PARTICIPANT NAME LIST'!#REF!="E"),"ü","")</f>
        <v>#REF!</v>
      </c>
      <c r="Q203" s="68" t="e">
        <f>IF(AND('PARTICIPANT NAME LIST'!$G203=11,'PARTICIPANT NAME LIST'!#REF!="E"),"ü","")</f>
        <v>#REF!</v>
      </c>
      <c r="R203" s="68" t="e">
        <f>IF(AND('PARTICIPANT NAME LIST'!$G203=12,'PARTICIPANT NAME LIST'!#REF!="E"),"ü","")</f>
        <v>#REF!</v>
      </c>
      <c r="S203" s="68" t="e">
        <f>IF(AND('PARTICIPANT NAME LIST'!$G203=7,'PARTICIPANT NAME LIST'!#REF!="M"),"ü","")</f>
        <v>#REF!</v>
      </c>
      <c r="T203" s="68" t="e">
        <f>IF(AND('PARTICIPANT NAME LIST'!$G203=8,'PARTICIPANT NAME LIST'!#REF!="M"),"ü","")</f>
        <v>#REF!</v>
      </c>
      <c r="U203" s="68" t="e">
        <f>IF(AND('PARTICIPANT NAME LIST'!$G203=9,'PARTICIPANT NAME LIST'!#REF!="M"),"ü","")</f>
        <v>#REF!</v>
      </c>
      <c r="V203" s="68" t="e">
        <f>IF(AND('PARTICIPANT NAME LIST'!$G203=10,'PARTICIPANT NAME LIST'!#REF!="M"),"ü","")</f>
        <v>#REF!</v>
      </c>
      <c r="W203" s="68" t="e">
        <f>IF(AND('PARTICIPANT NAME LIST'!$G203=11,'PARTICIPANT NAME LIST'!#REF!="M"),"ü","")</f>
        <v>#REF!</v>
      </c>
      <c r="X203" s="68" t="e">
        <f>IF(AND('PARTICIPANT NAME LIST'!$G203=12,'PARTICIPANT NAME LIST'!#REF!="M"),"ü","")</f>
        <v>#REF!</v>
      </c>
      <c r="Y203" s="52"/>
      <c r="Z203" s="52"/>
      <c r="AA203" s="52"/>
    </row>
    <row r="204" spans="1:27" ht="20.25" customHeight="1">
      <c r="A204" s="63" t="str">
        <f>IF(OR(ISBLANK('PARTICIPANT NAME LIST'!$B204),'PARTICIPANT NAME LIST'!$G204=3,'PARTICIPANT NAME LIST'!$G204=4,'PARTICIPANT NAME LIST'!$G204=5,'PARTICIPANT NAME LIST'!$G204=6),"",COUNTA('PARTICIPANT NAME LIST'!$B$9:$B204)-COUNTIFS('PARTICIPANT NAME LIST'!$G$9:$G204,"&gt;=3",'PARTICIPANT NAME LIST'!$G$9:$G204,"&lt;=6"))</f>
        <v/>
      </c>
      <c r="B204" s="64" t="str">
        <f>IF(OR(ISBLANK('PARTICIPANT NAME LIST'!$B204),'PARTICIPANT NAME LIST'!$G204=3,'PARTICIPANT NAME LIST'!$G204=4,'PARTICIPANT NAME LIST'!$G204=5,'PARTICIPANT NAME LIST'!$G204=6),"",UPPER('PARTICIPANT NAME LIST'!$B204))</f>
        <v/>
      </c>
      <c r="C204" s="55"/>
      <c r="D204" s="65"/>
      <c r="E204" s="66" t="str">
        <f>IF(OR(ISBLANK('PARTICIPANT NAME LIST'!$B204),'PARTICIPANT NAME LIST'!$G204=3,'PARTICIPANT NAME LIST'!$G204=4,'PARTICIPANT NAME LIST'!$G204=5,'PARTICIPANT NAME LIST'!$G204=6),"",'PARTICIPANT NAME LIST'!$F204)</f>
        <v/>
      </c>
      <c r="F204" s="67" t="str">
        <f>IF(OR(ISBLANK('PARTICIPANT NAME LIST'!$B204),'PARTICIPANT NAME LIST'!$G204=3,'PARTICIPANT NAME LIST'!$G204=4,'PARTICIPANT NAME LIST'!$G204=5,'PARTICIPANT NAME LIST'!$G204=6),"",UPPER('PARTICIPANT NAME LIST'!$H204))</f>
        <v/>
      </c>
      <c r="G204" s="68" t="e">
        <f>IF(AND('PARTICIPANT NAME LIST'!$G204=7,'PARTICIPANT NAME LIST'!#REF!="C"),"ü","")</f>
        <v>#REF!</v>
      </c>
      <c r="H204" s="68" t="e">
        <f>IF(AND('PARTICIPANT NAME LIST'!$G204=8,'PARTICIPANT NAME LIST'!#REF!="C"),"ü","")</f>
        <v>#REF!</v>
      </c>
      <c r="I204" s="68" t="e">
        <f>IF(AND('PARTICIPANT NAME LIST'!$G204=9,'PARTICIPANT NAME LIST'!#REF!="C"),"ü","")</f>
        <v>#REF!</v>
      </c>
      <c r="J204" s="68" t="e">
        <f>IF(AND('PARTICIPANT NAME LIST'!$G204=10,'PARTICIPANT NAME LIST'!#REF!="C"),"ü","")</f>
        <v>#REF!</v>
      </c>
      <c r="K204" s="68" t="e">
        <f>IF(AND('PARTICIPANT NAME LIST'!$G204=11,'PARTICIPANT NAME LIST'!#REF!="C"),"ü","")</f>
        <v>#REF!</v>
      </c>
      <c r="L204" s="68" t="e">
        <f>IF(AND('PARTICIPANT NAME LIST'!$G204=12,'PARTICIPANT NAME LIST'!#REF!="C"),"ü","")</f>
        <v>#REF!</v>
      </c>
      <c r="M204" s="68" t="e">
        <f>IF(AND('PARTICIPANT NAME LIST'!$G204=7,'PARTICIPANT NAME LIST'!#REF!="E"),"ü","")</f>
        <v>#REF!</v>
      </c>
      <c r="N204" s="68" t="e">
        <f>IF(AND('PARTICIPANT NAME LIST'!$G204=8,'PARTICIPANT NAME LIST'!#REF!="E"),"ü","")</f>
        <v>#REF!</v>
      </c>
      <c r="O204" s="68" t="e">
        <f>IF(AND('PARTICIPANT NAME LIST'!$G204=9,'PARTICIPANT NAME LIST'!#REF!="E"),"ü","")</f>
        <v>#REF!</v>
      </c>
      <c r="P204" s="68" t="e">
        <f>IF(AND('PARTICIPANT NAME LIST'!$G204=10,'PARTICIPANT NAME LIST'!#REF!="E"),"ü","")</f>
        <v>#REF!</v>
      </c>
      <c r="Q204" s="68" t="e">
        <f>IF(AND('PARTICIPANT NAME LIST'!$G204=11,'PARTICIPANT NAME LIST'!#REF!="E"),"ü","")</f>
        <v>#REF!</v>
      </c>
      <c r="R204" s="68" t="e">
        <f>IF(AND('PARTICIPANT NAME LIST'!$G204=12,'PARTICIPANT NAME LIST'!#REF!="E"),"ü","")</f>
        <v>#REF!</v>
      </c>
      <c r="S204" s="68" t="e">
        <f>IF(AND('PARTICIPANT NAME LIST'!$G204=7,'PARTICIPANT NAME LIST'!#REF!="M"),"ü","")</f>
        <v>#REF!</v>
      </c>
      <c r="T204" s="68" t="e">
        <f>IF(AND('PARTICIPANT NAME LIST'!$G204=8,'PARTICIPANT NAME LIST'!#REF!="M"),"ü","")</f>
        <v>#REF!</v>
      </c>
      <c r="U204" s="68" t="e">
        <f>IF(AND('PARTICIPANT NAME LIST'!$G204=9,'PARTICIPANT NAME LIST'!#REF!="M"),"ü","")</f>
        <v>#REF!</v>
      </c>
      <c r="V204" s="68" t="e">
        <f>IF(AND('PARTICIPANT NAME LIST'!$G204=10,'PARTICIPANT NAME LIST'!#REF!="M"),"ü","")</f>
        <v>#REF!</v>
      </c>
      <c r="W204" s="68" t="e">
        <f>IF(AND('PARTICIPANT NAME LIST'!$G204=11,'PARTICIPANT NAME LIST'!#REF!="M"),"ü","")</f>
        <v>#REF!</v>
      </c>
      <c r="X204" s="68" t="e">
        <f>IF(AND('PARTICIPANT NAME LIST'!$G204=12,'PARTICIPANT NAME LIST'!#REF!="M"),"ü","")</f>
        <v>#REF!</v>
      </c>
      <c r="Y204" s="52"/>
      <c r="Z204" s="52"/>
      <c r="AA204" s="52"/>
    </row>
    <row r="205" spans="1:27" ht="20.25" customHeight="1">
      <c r="A205" s="63" t="str">
        <f>IF(OR(ISBLANK('PARTICIPANT NAME LIST'!$B205),'PARTICIPANT NAME LIST'!$G205=3,'PARTICIPANT NAME LIST'!$G205=4,'PARTICIPANT NAME LIST'!$G205=5,'PARTICIPANT NAME LIST'!$G205=6),"",COUNTA('PARTICIPANT NAME LIST'!$B$9:$B205)-COUNTIFS('PARTICIPANT NAME LIST'!$G$9:$G205,"&gt;=3",'PARTICIPANT NAME LIST'!$G$9:$G205,"&lt;=6"))</f>
        <v/>
      </c>
      <c r="B205" s="64" t="str">
        <f>IF(OR(ISBLANK('PARTICIPANT NAME LIST'!$B205),'PARTICIPANT NAME LIST'!$G205=3,'PARTICIPANT NAME LIST'!$G205=4,'PARTICIPANT NAME LIST'!$G205=5,'PARTICIPANT NAME LIST'!$G205=6),"",UPPER('PARTICIPANT NAME LIST'!$B205))</f>
        <v/>
      </c>
      <c r="C205" s="55"/>
      <c r="D205" s="65"/>
      <c r="E205" s="66" t="str">
        <f>IF(OR(ISBLANK('PARTICIPANT NAME LIST'!$B205),'PARTICIPANT NAME LIST'!$G205=3,'PARTICIPANT NAME LIST'!$G205=4,'PARTICIPANT NAME LIST'!$G205=5,'PARTICIPANT NAME LIST'!$G205=6),"",'PARTICIPANT NAME LIST'!$F205)</f>
        <v/>
      </c>
      <c r="F205" s="67" t="str">
        <f>IF(OR(ISBLANK('PARTICIPANT NAME LIST'!$B205),'PARTICIPANT NAME LIST'!$G205=3,'PARTICIPANT NAME LIST'!$G205=4,'PARTICIPANT NAME LIST'!$G205=5,'PARTICIPANT NAME LIST'!$G205=6),"",UPPER('PARTICIPANT NAME LIST'!$H205))</f>
        <v/>
      </c>
      <c r="G205" s="68" t="e">
        <f>IF(AND('PARTICIPANT NAME LIST'!$G205=7,'PARTICIPANT NAME LIST'!#REF!="C"),"ü","")</f>
        <v>#REF!</v>
      </c>
      <c r="H205" s="68" t="e">
        <f>IF(AND('PARTICIPANT NAME LIST'!$G205=8,'PARTICIPANT NAME LIST'!#REF!="C"),"ü","")</f>
        <v>#REF!</v>
      </c>
      <c r="I205" s="68" t="e">
        <f>IF(AND('PARTICIPANT NAME LIST'!$G205=9,'PARTICIPANT NAME LIST'!#REF!="C"),"ü","")</f>
        <v>#REF!</v>
      </c>
      <c r="J205" s="68" t="e">
        <f>IF(AND('PARTICIPANT NAME LIST'!$G205=10,'PARTICIPANT NAME LIST'!#REF!="C"),"ü","")</f>
        <v>#REF!</v>
      </c>
      <c r="K205" s="68" t="e">
        <f>IF(AND('PARTICIPANT NAME LIST'!$G205=11,'PARTICIPANT NAME LIST'!#REF!="C"),"ü","")</f>
        <v>#REF!</v>
      </c>
      <c r="L205" s="68" t="e">
        <f>IF(AND('PARTICIPANT NAME LIST'!$G205=12,'PARTICIPANT NAME LIST'!#REF!="C"),"ü","")</f>
        <v>#REF!</v>
      </c>
      <c r="M205" s="68" t="e">
        <f>IF(AND('PARTICIPANT NAME LIST'!$G205=7,'PARTICIPANT NAME LIST'!#REF!="E"),"ü","")</f>
        <v>#REF!</v>
      </c>
      <c r="N205" s="68" t="e">
        <f>IF(AND('PARTICIPANT NAME LIST'!$G205=8,'PARTICIPANT NAME LIST'!#REF!="E"),"ü","")</f>
        <v>#REF!</v>
      </c>
      <c r="O205" s="68" t="e">
        <f>IF(AND('PARTICIPANT NAME LIST'!$G205=9,'PARTICIPANT NAME LIST'!#REF!="E"),"ü","")</f>
        <v>#REF!</v>
      </c>
      <c r="P205" s="68" t="e">
        <f>IF(AND('PARTICIPANT NAME LIST'!$G205=10,'PARTICIPANT NAME LIST'!#REF!="E"),"ü","")</f>
        <v>#REF!</v>
      </c>
      <c r="Q205" s="68" t="e">
        <f>IF(AND('PARTICIPANT NAME LIST'!$G205=11,'PARTICIPANT NAME LIST'!#REF!="E"),"ü","")</f>
        <v>#REF!</v>
      </c>
      <c r="R205" s="68" t="e">
        <f>IF(AND('PARTICIPANT NAME LIST'!$G205=12,'PARTICIPANT NAME LIST'!#REF!="E"),"ü","")</f>
        <v>#REF!</v>
      </c>
      <c r="S205" s="68" t="e">
        <f>IF(AND('PARTICIPANT NAME LIST'!$G205=7,'PARTICIPANT NAME LIST'!#REF!="M"),"ü","")</f>
        <v>#REF!</v>
      </c>
      <c r="T205" s="68" t="e">
        <f>IF(AND('PARTICIPANT NAME LIST'!$G205=8,'PARTICIPANT NAME LIST'!#REF!="M"),"ü","")</f>
        <v>#REF!</v>
      </c>
      <c r="U205" s="68" t="e">
        <f>IF(AND('PARTICIPANT NAME LIST'!$G205=9,'PARTICIPANT NAME LIST'!#REF!="M"),"ü","")</f>
        <v>#REF!</v>
      </c>
      <c r="V205" s="68" t="e">
        <f>IF(AND('PARTICIPANT NAME LIST'!$G205=10,'PARTICIPANT NAME LIST'!#REF!="M"),"ü","")</f>
        <v>#REF!</v>
      </c>
      <c r="W205" s="68" t="e">
        <f>IF(AND('PARTICIPANT NAME LIST'!$G205=11,'PARTICIPANT NAME LIST'!#REF!="M"),"ü","")</f>
        <v>#REF!</v>
      </c>
      <c r="X205" s="68" t="e">
        <f>IF(AND('PARTICIPANT NAME LIST'!$G205=12,'PARTICIPANT NAME LIST'!#REF!="M"),"ü","")</f>
        <v>#REF!</v>
      </c>
      <c r="Y205" s="52"/>
      <c r="Z205" s="52"/>
      <c r="AA205" s="52"/>
    </row>
    <row r="206" spans="1:27" ht="20.25" customHeight="1">
      <c r="A206" s="63" t="str">
        <f>IF(OR(ISBLANK('PARTICIPANT NAME LIST'!$B206),'PARTICIPANT NAME LIST'!$G206=3,'PARTICIPANT NAME LIST'!$G206=4,'PARTICIPANT NAME LIST'!$G206=5,'PARTICIPANT NAME LIST'!$G206=6),"",COUNTA('PARTICIPANT NAME LIST'!$B$9:$B206)-COUNTIFS('PARTICIPANT NAME LIST'!$G$9:$G206,"&gt;=3",'PARTICIPANT NAME LIST'!$G$9:$G206,"&lt;=6"))</f>
        <v/>
      </c>
      <c r="B206" s="64" t="str">
        <f>IF(OR(ISBLANK('PARTICIPANT NAME LIST'!$B206),'PARTICIPANT NAME LIST'!$G206=3,'PARTICIPANT NAME LIST'!$G206=4,'PARTICIPANT NAME LIST'!$G206=5,'PARTICIPANT NAME LIST'!$G206=6),"",UPPER('PARTICIPANT NAME LIST'!$B206))</f>
        <v/>
      </c>
      <c r="C206" s="55"/>
      <c r="D206" s="65"/>
      <c r="E206" s="66" t="str">
        <f>IF(OR(ISBLANK('PARTICIPANT NAME LIST'!$B206),'PARTICIPANT NAME LIST'!$G206=3,'PARTICIPANT NAME LIST'!$G206=4,'PARTICIPANT NAME LIST'!$G206=5,'PARTICIPANT NAME LIST'!$G206=6),"",'PARTICIPANT NAME LIST'!$F206)</f>
        <v/>
      </c>
      <c r="F206" s="67" t="str">
        <f>IF(OR(ISBLANK('PARTICIPANT NAME LIST'!$B206),'PARTICIPANT NAME LIST'!$G206=3,'PARTICIPANT NAME LIST'!$G206=4,'PARTICIPANT NAME LIST'!$G206=5,'PARTICIPANT NAME LIST'!$G206=6),"",UPPER('PARTICIPANT NAME LIST'!$H206))</f>
        <v/>
      </c>
      <c r="G206" s="68" t="e">
        <f>IF(AND('PARTICIPANT NAME LIST'!$G206=7,'PARTICIPANT NAME LIST'!#REF!="C"),"ü","")</f>
        <v>#REF!</v>
      </c>
      <c r="H206" s="68" t="e">
        <f>IF(AND('PARTICIPANT NAME LIST'!$G206=8,'PARTICIPANT NAME LIST'!#REF!="C"),"ü","")</f>
        <v>#REF!</v>
      </c>
      <c r="I206" s="68" t="e">
        <f>IF(AND('PARTICIPANT NAME LIST'!$G206=9,'PARTICIPANT NAME LIST'!#REF!="C"),"ü","")</f>
        <v>#REF!</v>
      </c>
      <c r="J206" s="68" t="e">
        <f>IF(AND('PARTICIPANT NAME LIST'!$G206=10,'PARTICIPANT NAME LIST'!#REF!="C"),"ü","")</f>
        <v>#REF!</v>
      </c>
      <c r="K206" s="68" t="e">
        <f>IF(AND('PARTICIPANT NAME LIST'!$G206=11,'PARTICIPANT NAME LIST'!#REF!="C"),"ü","")</f>
        <v>#REF!</v>
      </c>
      <c r="L206" s="68" t="e">
        <f>IF(AND('PARTICIPANT NAME LIST'!$G206=12,'PARTICIPANT NAME LIST'!#REF!="C"),"ü","")</f>
        <v>#REF!</v>
      </c>
      <c r="M206" s="68" t="e">
        <f>IF(AND('PARTICIPANT NAME LIST'!$G206=7,'PARTICIPANT NAME LIST'!#REF!="E"),"ü","")</f>
        <v>#REF!</v>
      </c>
      <c r="N206" s="68" t="e">
        <f>IF(AND('PARTICIPANT NAME LIST'!$G206=8,'PARTICIPANT NAME LIST'!#REF!="E"),"ü","")</f>
        <v>#REF!</v>
      </c>
      <c r="O206" s="68" t="e">
        <f>IF(AND('PARTICIPANT NAME LIST'!$G206=9,'PARTICIPANT NAME LIST'!#REF!="E"),"ü","")</f>
        <v>#REF!</v>
      </c>
      <c r="P206" s="68" t="e">
        <f>IF(AND('PARTICIPANT NAME LIST'!$G206=10,'PARTICIPANT NAME LIST'!#REF!="E"),"ü","")</f>
        <v>#REF!</v>
      </c>
      <c r="Q206" s="68" t="e">
        <f>IF(AND('PARTICIPANT NAME LIST'!$G206=11,'PARTICIPANT NAME LIST'!#REF!="E"),"ü","")</f>
        <v>#REF!</v>
      </c>
      <c r="R206" s="68" t="e">
        <f>IF(AND('PARTICIPANT NAME LIST'!$G206=12,'PARTICIPANT NAME LIST'!#REF!="E"),"ü","")</f>
        <v>#REF!</v>
      </c>
      <c r="S206" s="68" t="e">
        <f>IF(AND('PARTICIPANT NAME LIST'!$G206=7,'PARTICIPANT NAME LIST'!#REF!="M"),"ü","")</f>
        <v>#REF!</v>
      </c>
      <c r="T206" s="68" t="e">
        <f>IF(AND('PARTICIPANT NAME LIST'!$G206=8,'PARTICIPANT NAME LIST'!#REF!="M"),"ü","")</f>
        <v>#REF!</v>
      </c>
      <c r="U206" s="68" t="e">
        <f>IF(AND('PARTICIPANT NAME LIST'!$G206=9,'PARTICIPANT NAME LIST'!#REF!="M"),"ü","")</f>
        <v>#REF!</v>
      </c>
      <c r="V206" s="68" t="e">
        <f>IF(AND('PARTICIPANT NAME LIST'!$G206=10,'PARTICIPANT NAME LIST'!#REF!="M"),"ü","")</f>
        <v>#REF!</v>
      </c>
      <c r="W206" s="68" t="e">
        <f>IF(AND('PARTICIPANT NAME LIST'!$G206=11,'PARTICIPANT NAME LIST'!#REF!="M"),"ü","")</f>
        <v>#REF!</v>
      </c>
      <c r="X206" s="68" t="e">
        <f>IF(AND('PARTICIPANT NAME LIST'!$G206=12,'PARTICIPANT NAME LIST'!#REF!="M"),"ü","")</f>
        <v>#REF!</v>
      </c>
      <c r="Y206" s="52"/>
      <c r="Z206" s="52"/>
      <c r="AA206" s="52"/>
    </row>
    <row r="207" spans="1:27" ht="20.25" customHeight="1">
      <c r="A207" s="63" t="str">
        <f>IF(OR(ISBLANK('PARTICIPANT NAME LIST'!$B207),'PARTICIPANT NAME LIST'!$G207=3,'PARTICIPANT NAME LIST'!$G207=4,'PARTICIPANT NAME LIST'!$G207=5,'PARTICIPANT NAME LIST'!$G207=6),"",COUNTA('PARTICIPANT NAME LIST'!$B$9:$B207)-COUNTIFS('PARTICIPANT NAME LIST'!$G$9:$G207,"&gt;=3",'PARTICIPANT NAME LIST'!$G$9:$G207,"&lt;=6"))</f>
        <v/>
      </c>
      <c r="B207" s="64" t="str">
        <f>IF(OR(ISBLANK('PARTICIPANT NAME LIST'!$B207),'PARTICIPANT NAME LIST'!$G207=3,'PARTICIPANT NAME LIST'!$G207=4,'PARTICIPANT NAME LIST'!$G207=5,'PARTICIPANT NAME LIST'!$G207=6),"",UPPER('PARTICIPANT NAME LIST'!$B207))</f>
        <v/>
      </c>
      <c r="C207" s="55"/>
      <c r="D207" s="65"/>
      <c r="E207" s="66" t="str">
        <f>IF(OR(ISBLANK('PARTICIPANT NAME LIST'!$B207),'PARTICIPANT NAME LIST'!$G207=3,'PARTICIPANT NAME LIST'!$G207=4,'PARTICIPANT NAME LIST'!$G207=5,'PARTICIPANT NAME LIST'!$G207=6),"",'PARTICIPANT NAME LIST'!$F207)</f>
        <v/>
      </c>
      <c r="F207" s="67" t="str">
        <f>IF(OR(ISBLANK('PARTICIPANT NAME LIST'!$B207),'PARTICIPANT NAME LIST'!$G207=3,'PARTICIPANT NAME LIST'!$G207=4,'PARTICIPANT NAME LIST'!$G207=5,'PARTICIPANT NAME LIST'!$G207=6),"",UPPER('PARTICIPANT NAME LIST'!$H207))</f>
        <v/>
      </c>
      <c r="G207" s="68" t="e">
        <f>IF(AND('PARTICIPANT NAME LIST'!$G207=7,'PARTICIPANT NAME LIST'!#REF!="C"),"ü","")</f>
        <v>#REF!</v>
      </c>
      <c r="H207" s="68" t="e">
        <f>IF(AND('PARTICIPANT NAME LIST'!$G207=8,'PARTICIPANT NAME LIST'!#REF!="C"),"ü","")</f>
        <v>#REF!</v>
      </c>
      <c r="I207" s="68" t="e">
        <f>IF(AND('PARTICIPANT NAME LIST'!$G207=9,'PARTICIPANT NAME LIST'!#REF!="C"),"ü","")</f>
        <v>#REF!</v>
      </c>
      <c r="J207" s="68" t="e">
        <f>IF(AND('PARTICIPANT NAME LIST'!$G207=10,'PARTICIPANT NAME LIST'!#REF!="C"),"ü","")</f>
        <v>#REF!</v>
      </c>
      <c r="K207" s="68" t="e">
        <f>IF(AND('PARTICIPANT NAME LIST'!$G207=11,'PARTICIPANT NAME LIST'!#REF!="C"),"ü","")</f>
        <v>#REF!</v>
      </c>
      <c r="L207" s="68" t="e">
        <f>IF(AND('PARTICIPANT NAME LIST'!$G207=12,'PARTICIPANT NAME LIST'!#REF!="C"),"ü","")</f>
        <v>#REF!</v>
      </c>
      <c r="M207" s="68" t="e">
        <f>IF(AND('PARTICIPANT NAME LIST'!$G207=7,'PARTICIPANT NAME LIST'!#REF!="E"),"ü","")</f>
        <v>#REF!</v>
      </c>
      <c r="N207" s="68" t="e">
        <f>IF(AND('PARTICIPANT NAME LIST'!$G207=8,'PARTICIPANT NAME LIST'!#REF!="E"),"ü","")</f>
        <v>#REF!</v>
      </c>
      <c r="O207" s="68" t="e">
        <f>IF(AND('PARTICIPANT NAME LIST'!$G207=9,'PARTICIPANT NAME LIST'!#REF!="E"),"ü","")</f>
        <v>#REF!</v>
      </c>
      <c r="P207" s="68" t="e">
        <f>IF(AND('PARTICIPANT NAME LIST'!$G207=10,'PARTICIPANT NAME LIST'!#REF!="E"),"ü","")</f>
        <v>#REF!</v>
      </c>
      <c r="Q207" s="68" t="e">
        <f>IF(AND('PARTICIPANT NAME LIST'!$G207=11,'PARTICIPANT NAME LIST'!#REF!="E"),"ü","")</f>
        <v>#REF!</v>
      </c>
      <c r="R207" s="68" t="e">
        <f>IF(AND('PARTICIPANT NAME LIST'!$G207=12,'PARTICIPANT NAME LIST'!#REF!="E"),"ü","")</f>
        <v>#REF!</v>
      </c>
      <c r="S207" s="68" t="e">
        <f>IF(AND('PARTICIPANT NAME LIST'!$G207=7,'PARTICIPANT NAME LIST'!#REF!="M"),"ü","")</f>
        <v>#REF!</v>
      </c>
      <c r="T207" s="68" t="e">
        <f>IF(AND('PARTICIPANT NAME LIST'!$G207=8,'PARTICIPANT NAME LIST'!#REF!="M"),"ü","")</f>
        <v>#REF!</v>
      </c>
      <c r="U207" s="68" t="e">
        <f>IF(AND('PARTICIPANT NAME LIST'!$G207=9,'PARTICIPANT NAME LIST'!#REF!="M"),"ü","")</f>
        <v>#REF!</v>
      </c>
      <c r="V207" s="68" t="e">
        <f>IF(AND('PARTICIPANT NAME LIST'!$G207=10,'PARTICIPANT NAME LIST'!#REF!="M"),"ü","")</f>
        <v>#REF!</v>
      </c>
      <c r="W207" s="68" t="e">
        <f>IF(AND('PARTICIPANT NAME LIST'!$G207=11,'PARTICIPANT NAME LIST'!#REF!="M"),"ü","")</f>
        <v>#REF!</v>
      </c>
      <c r="X207" s="68" t="e">
        <f>IF(AND('PARTICIPANT NAME LIST'!$G207=12,'PARTICIPANT NAME LIST'!#REF!="M"),"ü","")</f>
        <v>#REF!</v>
      </c>
      <c r="Y207" s="52"/>
      <c r="Z207" s="52"/>
      <c r="AA207" s="52"/>
    </row>
    <row r="208" spans="1:27" ht="20.25" customHeight="1">
      <c r="A208" s="63" t="str">
        <f>IF(OR(ISBLANK('PARTICIPANT NAME LIST'!$B208),'PARTICIPANT NAME LIST'!$G208=3,'PARTICIPANT NAME LIST'!$G208=4,'PARTICIPANT NAME LIST'!$G208=5,'PARTICIPANT NAME LIST'!$G208=6),"",COUNTA('PARTICIPANT NAME LIST'!$B$9:$B208)-COUNTIFS('PARTICIPANT NAME LIST'!$G$9:$G208,"&gt;=3",'PARTICIPANT NAME LIST'!$G$9:$G208,"&lt;=6"))</f>
        <v/>
      </c>
      <c r="B208" s="64" t="str">
        <f>IF(OR(ISBLANK('PARTICIPANT NAME LIST'!$B208),'PARTICIPANT NAME LIST'!$G208=3,'PARTICIPANT NAME LIST'!$G208=4,'PARTICIPANT NAME LIST'!$G208=5,'PARTICIPANT NAME LIST'!$G208=6),"",UPPER('PARTICIPANT NAME LIST'!$B208))</f>
        <v/>
      </c>
      <c r="C208" s="55"/>
      <c r="D208" s="65"/>
      <c r="E208" s="66" t="str">
        <f>IF(OR(ISBLANK('PARTICIPANT NAME LIST'!$B208),'PARTICIPANT NAME LIST'!$G208=3,'PARTICIPANT NAME LIST'!$G208=4,'PARTICIPANT NAME LIST'!$G208=5,'PARTICIPANT NAME LIST'!$G208=6),"",'PARTICIPANT NAME LIST'!$F208)</f>
        <v/>
      </c>
      <c r="F208" s="67" t="str">
        <f>IF(OR(ISBLANK('PARTICIPANT NAME LIST'!$B208),'PARTICIPANT NAME LIST'!$G208=3,'PARTICIPANT NAME LIST'!$G208=4,'PARTICIPANT NAME LIST'!$G208=5,'PARTICIPANT NAME LIST'!$G208=6),"",UPPER('PARTICIPANT NAME LIST'!$H208))</f>
        <v/>
      </c>
      <c r="G208" s="68" t="e">
        <f>IF(AND('PARTICIPANT NAME LIST'!$G208=7,'PARTICIPANT NAME LIST'!#REF!="C"),"ü","")</f>
        <v>#REF!</v>
      </c>
      <c r="H208" s="68" t="e">
        <f>IF(AND('PARTICIPANT NAME LIST'!$G208=8,'PARTICIPANT NAME LIST'!#REF!="C"),"ü","")</f>
        <v>#REF!</v>
      </c>
      <c r="I208" s="68" t="e">
        <f>IF(AND('PARTICIPANT NAME LIST'!$G208=9,'PARTICIPANT NAME LIST'!#REF!="C"),"ü","")</f>
        <v>#REF!</v>
      </c>
      <c r="J208" s="68" t="e">
        <f>IF(AND('PARTICIPANT NAME LIST'!$G208=10,'PARTICIPANT NAME LIST'!#REF!="C"),"ü","")</f>
        <v>#REF!</v>
      </c>
      <c r="K208" s="68" t="e">
        <f>IF(AND('PARTICIPANT NAME LIST'!$G208=11,'PARTICIPANT NAME LIST'!#REF!="C"),"ü","")</f>
        <v>#REF!</v>
      </c>
      <c r="L208" s="68" t="e">
        <f>IF(AND('PARTICIPANT NAME LIST'!$G208=12,'PARTICIPANT NAME LIST'!#REF!="C"),"ü","")</f>
        <v>#REF!</v>
      </c>
      <c r="M208" s="68" t="e">
        <f>IF(AND('PARTICIPANT NAME LIST'!$G208=7,'PARTICIPANT NAME LIST'!#REF!="E"),"ü","")</f>
        <v>#REF!</v>
      </c>
      <c r="N208" s="68" t="e">
        <f>IF(AND('PARTICIPANT NAME LIST'!$G208=8,'PARTICIPANT NAME LIST'!#REF!="E"),"ü","")</f>
        <v>#REF!</v>
      </c>
      <c r="O208" s="68" t="e">
        <f>IF(AND('PARTICIPANT NAME LIST'!$G208=9,'PARTICIPANT NAME LIST'!#REF!="E"),"ü","")</f>
        <v>#REF!</v>
      </c>
      <c r="P208" s="68" t="e">
        <f>IF(AND('PARTICIPANT NAME LIST'!$G208=10,'PARTICIPANT NAME LIST'!#REF!="E"),"ü","")</f>
        <v>#REF!</v>
      </c>
      <c r="Q208" s="68" t="e">
        <f>IF(AND('PARTICIPANT NAME LIST'!$G208=11,'PARTICIPANT NAME LIST'!#REF!="E"),"ü","")</f>
        <v>#REF!</v>
      </c>
      <c r="R208" s="68" t="e">
        <f>IF(AND('PARTICIPANT NAME LIST'!$G208=12,'PARTICIPANT NAME LIST'!#REF!="E"),"ü","")</f>
        <v>#REF!</v>
      </c>
      <c r="S208" s="68" t="e">
        <f>IF(AND('PARTICIPANT NAME LIST'!$G208=7,'PARTICIPANT NAME LIST'!#REF!="M"),"ü","")</f>
        <v>#REF!</v>
      </c>
      <c r="T208" s="68" t="e">
        <f>IF(AND('PARTICIPANT NAME LIST'!$G208=8,'PARTICIPANT NAME LIST'!#REF!="M"),"ü","")</f>
        <v>#REF!</v>
      </c>
      <c r="U208" s="68" t="e">
        <f>IF(AND('PARTICIPANT NAME LIST'!$G208=9,'PARTICIPANT NAME LIST'!#REF!="M"),"ü","")</f>
        <v>#REF!</v>
      </c>
      <c r="V208" s="68" t="e">
        <f>IF(AND('PARTICIPANT NAME LIST'!$G208=10,'PARTICIPANT NAME LIST'!#REF!="M"),"ü","")</f>
        <v>#REF!</v>
      </c>
      <c r="W208" s="68" t="e">
        <f>IF(AND('PARTICIPANT NAME LIST'!$G208=11,'PARTICIPANT NAME LIST'!#REF!="M"),"ü","")</f>
        <v>#REF!</v>
      </c>
      <c r="X208" s="68" t="e">
        <f>IF(AND('PARTICIPANT NAME LIST'!$G208=12,'PARTICIPANT NAME LIST'!#REF!="M"),"ü","")</f>
        <v>#REF!</v>
      </c>
      <c r="Y208" s="52"/>
      <c r="Z208" s="52"/>
      <c r="AA208" s="52"/>
    </row>
    <row r="209" spans="1:27" ht="20.25" customHeight="1">
      <c r="A209" s="63" t="str">
        <f>IF(OR(ISBLANK('PARTICIPANT NAME LIST'!$B209),'PARTICIPANT NAME LIST'!$G209=3,'PARTICIPANT NAME LIST'!$G209=4,'PARTICIPANT NAME LIST'!$G209=5,'PARTICIPANT NAME LIST'!$G209=6),"",COUNTA('PARTICIPANT NAME LIST'!$B$9:$B209)-COUNTIFS('PARTICIPANT NAME LIST'!$G$9:$G209,"&gt;=3",'PARTICIPANT NAME LIST'!$G$9:$G209,"&lt;=6"))</f>
        <v/>
      </c>
      <c r="B209" s="64" t="str">
        <f>IF(OR(ISBLANK('PARTICIPANT NAME LIST'!$B209),'PARTICIPANT NAME LIST'!$G209=3,'PARTICIPANT NAME LIST'!$G209=4,'PARTICIPANT NAME LIST'!$G209=5,'PARTICIPANT NAME LIST'!$G209=6),"",UPPER('PARTICIPANT NAME LIST'!$B209))</f>
        <v/>
      </c>
      <c r="C209" s="55"/>
      <c r="D209" s="65"/>
      <c r="E209" s="66" t="str">
        <f>IF(OR(ISBLANK('PARTICIPANT NAME LIST'!$B209),'PARTICIPANT NAME LIST'!$G209=3,'PARTICIPANT NAME LIST'!$G209=4,'PARTICIPANT NAME LIST'!$G209=5,'PARTICIPANT NAME LIST'!$G209=6),"",'PARTICIPANT NAME LIST'!$F209)</f>
        <v/>
      </c>
      <c r="F209" s="67" t="str">
        <f>IF(OR(ISBLANK('PARTICIPANT NAME LIST'!$B209),'PARTICIPANT NAME LIST'!$G209=3,'PARTICIPANT NAME LIST'!$G209=4,'PARTICIPANT NAME LIST'!$G209=5,'PARTICIPANT NAME LIST'!$G209=6),"",UPPER('PARTICIPANT NAME LIST'!$H209))</f>
        <v/>
      </c>
      <c r="G209" s="68" t="e">
        <f>IF(AND('PARTICIPANT NAME LIST'!$G209=7,'PARTICIPANT NAME LIST'!#REF!="C"),"ü","")</f>
        <v>#REF!</v>
      </c>
      <c r="H209" s="68" t="e">
        <f>IF(AND('PARTICIPANT NAME LIST'!$G209=8,'PARTICIPANT NAME LIST'!#REF!="C"),"ü","")</f>
        <v>#REF!</v>
      </c>
      <c r="I209" s="68" t="e">
        <f>IF(AND('PARTICIPANT NAME LIST'!$G209=9,'PARTICIPANT NAME LIST'!#REF!="C"),"ü","")</f>
        <v>#REF!</v>
      </c>
      <c r="J209" s="68" t="e">
        <f>IF(AND('PARTICIPANT NAME LIST'!$G209=10,'PARTICIPANT NAME LIST'!#REF!="C"),"ü","")</f>
        <v>#REF!</v>
      </c>
      <c r="K209" s="68" t="e">
        <f>IF(AND('PARTICIPANT NAME LIST'!$G209=11,'PARTICIPANT NAME LIST'!#REF!="C"),"ü","")</f>
        <v>#REF!</v>
      </c>
      <c r="L209" s="68" t="e">
        <f>IF(AND('PARTICIPANT NAME LIST'!$G209=12,'PARTICIPANT NAME LIST'!#REF!="C"),"ü","")</f>
        <v>#REF!</v>
      </c>
      <c r="M209" s="68" t="e">
        <f>IF(AND('PARTICIPANT NAME LIST'!$G209=7,'PARTICIPANT NAME LIST'!#REF!="E"),"ü","")</f>
        <v>#REF!</v>
      </c>
      <c r="N209" s="68" t="e">
        <f>IF(AND('PARTICIPANT NAME LIST'!$G209=8,'PARTICIPANT NAME LIST'!#REF!="E"),"ü","")</f>
        <v>#REF!</v>
      </c>
      <c r="O209" s="68" t="e">
        <f>IF(AND('PARTICIPANT NAME LIST'!$G209=9,'PARTICIPANT NAME LIST'!#REF!="E"),"ü","")</f>
        <v>#REF!</v>
      </c>
      <c r="P209" s="68" t="e">
        <f>IF(AND('PARTICIPANT NAME LIST'!$G209=10,'PARTICIPANT NAME LIST'!#REF!="E"),"ü","")</f>
        <v>#REF!</v>
      </c>
      <c r="Q209" s="68" t="e">
        <f>IF(AND('PARTICIPANT NAME LIST'!$G209=11,'PARTICIPANT NAME LIST'!#REF!="E"),"ü","")</f>
        <v>#REF!</v>
      </c>
      <c r="R209" s="68" t="e">
        <f>IF(AND('PARTICIPANT NAME LIST'!$G209=12,'PARTICIPANT NAME LIST'!#REF!="E"),"ü","")</f>
        <v>#REF!</v>
      </c>
      <c r="S209" s="68" t="e">
        <f>IF(AND('PARTICIPANT NAME LIST'!$G209=7,'PARTICIPANT NAME LIST'!#REF!="M"),"ü","")</f>
        <v>#REF!</v>
      </c>
      <c r="T209" s="68" t="e">
        <f>IF(AND('PARTICIPANT NAME LIST'!$G209=8,'PARTICIPANT NAME LIST'!#REF!="M"),"ü","")</f>
        <v>#REF!</v>
      </c>
      <c r="U209" s="68" t="e">
        <f>IF(AND('PARTICIPANT NAME LIST'!$G209=9,'PARTICIPANT NAME LIST'!#REF!="M"),"ü","")</f>
        <v>#REF!</v>
      </c>
      <c r="V209" s="68" t="e">
        <f>IF(AND('PARTICIPANT NAME LIST'!$G209=10,'PARTICIPANT NAME LIST'!#REF!="M"),"ü","")</f>
        <v>#REF!</v>
      </c>
      <c r="W209" s="68" t="e">
        <f>IF(AND('PARTICIPANT NAME LIST'!$G209=11,'PARTICIPANT NAME LIST'!#REF!="M"),"ü","")</f>
        <v>#REF!</v>
      </c>
      <c r="X209" s="68" t="e">
        <f>IF(AND('PARTICIPANT NAME LIST'!$G209=12,'PARTICIPANT NAME LIST'!#REF!="M"),"ü","")</f>
        <v>#REF!</v>
      </c>
      <c r="Y209" s="52"/>
      <c r="Z209" s="52"/>
      <c r="AA209" s="52"/>
    </row>
    <row r="210" spans="1:27" ht="20.25" customHeight="1">
      <c r="A210" s="63" t="str">
        <f>IF(OR(ISBLANK('PARTICIPANT NAME LIST'!$B210),'PARTICIPANT NAME LIST'!$G210=3,'PARTICIPANT NAME LIST'!$G210=4,'PARTICIPANT NAME LIST'!$G210=5,'PARTICIPANT NAME LIST'!$G210=6),"",COUNTA('PARTICIPANT NAME LIST'!$B$9:$B210)-COUNTIFS('PARTICIPANT NAME LIST'!$G$9:$G210,"&gt;=3",'PARTICIPANT NAME LIST'!$G$9:$G210,"&lt;=6"))</f>
        <v/>
      </c>
      <c r="B210" s="64" t="str">
        <f>IF(OR(ISBLANK('PARTICIPANT NAME LIST'!$B210),'PARTICIPANT NAME LIST'!$G210=3,'PARTICIPANT NAME LIST'!$G210=4,'PARTICIPANT NAME LIST'!$G210=5,'PARTICIPANT NAME LIST'!$G210=6),"",UPPER('PARTICIPANT NAME LIST'!$B210))</f>
        <v/>
      </c>
      <c r="C210" s="55"/>
      <c r="D210" s="65"/>
      <c r="E210" s="66" t="str">
        <f>IF(OR(ISBLANK('PARTICIPANT NAME LIST'!$B210),'PARTICIPANT NAME LIST'!$G210=3,'PARTICIPANT NAME LIST'!$G210=4,'PARTICIPANT NAME LIST'!$G210=5,'PARTICIPANT NAME LIST'!$G210=6),"",'PARTICIPANT NAME LIST'!$F210)</f>
        <v/>
      </c>
      <c r="F210" s="67" t="str">
        <f>IF(OR(ISBLANK('PARTICIPANT NAME LIST'!$B210),'PARTICIPANT NAME LIST'!$G210=3,'PARTICIPANT NAME LIST'!$G210=4,'PARTICIPANT NAME LIST'!$G210=5,'PARTICIPANT NAME LIST'!$G210=6),"",UPPER('PARTICIPANT NAME LIST'!$H210))</f>
        <v/>
      </c>
      <c r="G210" s="68" t="e">
        <f>IF(AND('PARTICIPANT NAME LIST'!$G210=7,'PARTICIPANT NAME LIST'!#REF!="C"),"ü","")</f>
        <v>#REF!</v>
      </c>
      <c r="H210" s="68" t="e">
        <f>IF(AND('PARTICIPANT NAME LIST'!$G210=8,'PARTICIPANT NAME LIST'!#REF!="C"),"ü","")</f>
        <v>#REF!</v>
      </c>
      <c r="I210" s="68" t="e">
        <f>IF(AND('PARTICIPANT NAME LIST'!$G210=9,'PARTICIPANT NAME LIST'!#REF!="C"),"ü","")</f>
        <v>#REF!</v>
      </c>
      <c r="J210" s="68" t="e">
        <f>IF(AND('PARTICIPANT NAME LIST'!$G210=10,'PARTICIPANT NAME LIST'!#REF!="C"),"ü","")</f>
        <v>#REF!</v>
      </c>
      <c r="K210" s="68" t="e">
        <f>IF(AND('PARTICIPANT NAME LIST'!$G210=11,'PARTICIPANT NAME LIST'!#REF!="C"),"ü","")</f>
        <v>#REF!</v>
      </c>
      <c r="L210" s="68" t="e">
        <f>IF(AND('PARTICIPANT NAME LIST'!$G210=12,'PARTICIPANT NAME LIST'!#REF!="C"),"ü","")</f>
        <v>#REF!</v>
      </c>
      <c r="M210" s="68" t="e">
        <f>IF(AND('PARTICIPANT NAME LIST'!$G210=7,'PARTICIPANT NAME LIST'!#REF!="E"),"ü","")</f>
        <v>#REF!</v>
      </c>
      <c r="N210" s="68" t="e">
        <f>IF(AND('PARTICIPANT NAME LIST'!$G210=8,'PARTICIPANT NAME LIST'!#REF!="E"),"ü","")</f>
        <v>#REF!</v>
      </c>
      <c r="O210" s="68" t="e">
        <f>IF(AND('PARTICIPANT NAME LIST'!$G210=9,'PARTICIPANT NAME LIST'!#REF!="E"),"ü","")</f>
        <v>#REF!</v>
      </c>
      <c r="P210" s="68" t="e">
        <f>IF(AND('PARTICIPANT NAME LIST'!$G210=10,'PARTICIPANT NAME LIST'!#REF!="E"),"ü","")</f>
        <v>#REF!</v>
      </c>
      <c r="Q210" s="68" t="e">
        <f>IF(AND('PARTICIPANT NAME LIST'!$G210=11,'PARTICIPANT NAME LIST'!#REF!="E"),"ü","")</f>
        <v>#REF!</v>
      </c>
      <c r="R210" s="68" t="e">
        <f>IF(AND('PARTICIPANT NAME LIST'!$G210=12,'PARTICIPANT NAME LIST'!#REF!="E"),"ü","")</f>
        <v>#REF!</v>
      </c>
      <c r="S210" s="68" t="e">
        <f>IF(AND('PARTICIPANT NAME LIST'!$G210=7,'PARTICIPANT NAME LIST'!#REF!="M"),"ü","")</f>
        <v>#REF!</v>
      </c>
      <c r="T210" s="68" t="e">
        <f>IF(AND('PARTICIPANT NAME LIST'!$G210=8,'PARTICIPANT NAME LIST'!#REF!="M"),"ü","")</f>
        <v>#REF!</v>
      </c>
      <c r="U210" s="68" t="e">
        <f>IF(AND('PARTICIPANT NAME LIST'!$G210=9,'PARTICIPANT NAME LIST'!#REF!="M"),"ü","")</f>
        <v>#REF!</v>
      </c>
      <c r="V210" s="68" t="e">
        <f>IF(AND('PARTICIPANT NAME LIST'!$G210=10,'PARTICIPANT NAME LIST'!#REF!="M"),"ü","")</f>
        <v>#REF!</v>
      </c>
      <c r="W210" s="68" t="e">
        <f>IF(AND('PARTICIPANT NAME LIST'!$G210=11,'PARTICIPANT NAME LIST'!#REF!="M"),"ü","")</f>
        <v>#REF!</v>
      </c>
      <c r="X210" s="68" t="e">
        <f>IF(AND('PARTICIPANT NAME LIST'!$G210=12,'PARTICIPANT NAME LIST'!#REF!="M"),"ü","")</f>
        <v>#REF!</v>
      </c>
      <c r="Y210" s="52"/>
      <c r="Z210" s="52"/>
      <c r="AA210" s="52"/>
    </row>
    <row r="211" spans="1:27" ht="20.25" customHeight="1">
      <c r="A211" s="63" t="str">
        <f>IF(OR(ISBLANK('PARTICIPANT NAME LIST'!$B211),'PARTICIPANT NAME LIST'!$G211=3,'PARTICIPANT NAME LIST'!$G211=4,'PARTICIPANT NAME LIST'!$G211=5,'PARTICIPANT NAME LIST'!$G211=6),"",COUNTA('PARTICIPANT NAME LIST'!$B$9:$B211)-COUNTIFS('PARTICIPANT NAME LIST'!$G$9:$G211,"&gt;=3",'PARTICIPANT NAME LIST'!$G$9:$G211,"&lt;=6"))</f>
        <v/>
      </c>
      <c r="B211" s="64" t="str">
        <f>IF(OR(ISBLANK('PARTICIPANT NAME LIST'!$B211),'PARTICIPANT NAME LIST'!$G211=3,'PARTICIPANT NAME LIST'!$G211=4,'PARTICIPANT NAME LIST'!$G211=5,'PARTICIPANT NAME LIST'!$G211=6),"",UPPER('PARTICIPANT NAME LIST'!$B211))</f>
        <v/>
      </c>
      <c r="C211" s="55"/>
      <c r="D211" s="65"/>
      <c r="E211" s="66" t="str">
        <f>IF(OR(ISBLANK('PARTICIPANT NAME LIST'!$B211),'PARTICIPANT NAME LIST'!$G211=3,'PARTICIPANT NAME LIST'!$G211=4,'PARTICIPANT NAME LIST'!$G211=5,'PARTICIPANT NAME LIST'!$G211=6),"",'PARTICIPANT NAME LIST'!$F211)</f>
        <v/>
      </c>
      <c r="F211" s="67" t="str">
        <f>IF(OR(ISBLANK('PARTICIPANT NAME LIST'!$B211),'PARTICIPANT NAME LIST'!$G211=3,'PARTICIPANT NAME LIST'!$G211=4,'PARTICIPANT NAME LIST'!$G211=5,'PARTICIPANT NAME LIST'!$G211=6),"",UPPER('PARTICIPANT NAME LIST'!$H211))</f>
        <v/>
      </c>
      <c r="G211" s="68" t="e">
        <f>IF(AND('PARTICIPANT NAME LIST'!$G211=7,'PARTICIPANT NAME LIST'!#REF!="C"),"ü","")</f>
        <v>#REF!</v>
      </c>
      <c r="H211" s="68" t="e">
        <f>IF(AND('PARTICIPANT NAME LIST'!$G211=8,'PARTICIPANT NAME LIST'!#REF!="C"),"ü","")</f>
        <v>#REF!</v>
      </c>
      <c r="I211" s="68" t="e">
        <f>IF(AND('PARTICIPANT NAME LIST'!$G211=9,'PARTICIPANT NAME LIST'!#REF!="C"),"ü","")</f>
        <v>#REF!</v>
      </c>
      <c r="J211" s="68" t="e">
        <f>IF(AND('PARTICIPANT NAME LIST'!$G211=10,'PARTICIPANT NAME LIST'!#REF!="C"),"ü","")</f>
        <v>#REF!</v>
      </c>
      <c r="K211" s="68" t="e">
        <f>IF(AND('PARTICIPANT NAME LIST'!$G211=11,'PARTICIPANT NAME LIST'!#REF!="C"),"ü","")</f>
        <v>#REF!</v>
      </c>
      <c r="L211" s="68" t="e">
        <f>IF(AND('PARTICIPANT NAME LIST'!$G211=12,'PARTICIPANT NAME LIST'!#REF!="C"),"ü","")</f>
        <v>#REF!</v>
      </c>
      <c r="M211" s="68" t="e">
        <f>IF(AND('PARTICIPANT NAME LIST'!$G211=7,'PARTICIPANT NAME LIST'!#REF!="E"),"ü","")</f>
        <v>#REF!</v>
      </c>
      <c r="N211" s="68" t="e">
        <f>IF(AND('PARTICIPANT NAME LIST'!$G211=8,'PARTICIPANT NAME LIST'!#REF!="E"),"ü","")</f>
        <v>#REF!</v>
      </c>
      <c r="O211" s="68" t="e">
        <f>IF(AND('PARTICIPANT NAME LIST'!$G211=9,'PARTICIPANT NAME LIST'!#REF!="E"),"ü","")</f>
        <v>#REF!</v>
      </c>
      <c r="P211" s="68" t="e">
        <f>IF(AND('PARTICIPANT NAME LIST'!$G211=10,'PARTICIPANT NAME LIST'!#REF!="E"),"ü","")</f>
        <v>#REF!</v>
      </c>
      <c r="Q211" s="68" t="e">
        <f>IF(AND('PARTICIPANT NAME LIST'!$G211=11,'PARTICIPANT NAME LIST'!#REF!="E"),"ü","")</f>
        <v>#REF!</v>
      </c>
      <c r="R211" s="68" t="e">
        <f>IF(AND('PARTICIPANT NAME LIST'!$G211=12,'PARTICIPANT NAME LIST'!#REF!="E"),"ü","")</f>
        <v>#REF!</v>
      </c>
      <c r="S211" s="68" t="e">
        <f>IF(AND('PARTICIPANT NAME LIST'!$G211=7,'PARTICIPANT NAME LIST'!#REF!="M"),"ü","")</f>
        <v>#REF!</v>
      </c>
      <c r="T211" s="68" t="e">
        <f>IF(AND('PARTICIPANT NAME LIST'!$G211=8,'PARTICIPANT NAME LIST'!#REF!="M"),"ü","")</f>
        <v>#REF!</v>
      </c>
      <c r="U211" s="68" t="e">
        <f>IF(AND('PARTICIPANT NAME LIST'!$G211=9,'PARTICIPANT NAME LIST'!#REF!="M"),"ü","")</f>
        <v>#REF!</v>
      </c>
      <c r="V211" s="68" t="e">
        <f>IF(AND('PARTICIPANT NAME LIST'!$G211=10,'PARTICIPANT NAME LIST'!#REF!="M"),"ü","")</f>
        <v>#REF!</v>
      </c>
      <c r="W211" s="68" t="e">
        <f>IF(AND('PARTICIPANT NAME LIST'!$G211=11,'PARTICIPANT NAME LIST'!#REF!="M"),"ü","")</f>
        <v>#REF!</v>
      </c>
      <c r="X211" s="68" t="e">
        <f>IF(AND('PARTICIPANT NAME LIST'!$G211=12,'PARTICIPANT NAME LIST'!#REF!="M"),"ü","")</f>
        <v>#REF!</v>
      </c>
      <c r="Y211" s="52"/>
      <c r="Z211" s="52"/>
      <c r="AA211" s="52"/>
    </row>
    <row r="212" spans="1:27" ht="20.25" customHeight="1">
      <c r="A212" s="63" t="str">
        <f>IF(OR(ISBLANK('PARTICIPANT NAME LIST'!$B212),'PARTICIPANT NAME LIST'!$G212=3,'PARTICIPANT NAME LIST'!$G212=4,'PARTICIPANT NAME LIST'!$G212=5,'PARTICIPANT NAME LIST'!$G212=6),"",COUNTA('PARTICIPANT NAME LIST'!$B$9:$B212)-COUNTIFS('PARTICIPANT NAME LIST'!$G$9:$G212,"&gt;=3",'PARTICIPANT NAME LIST'!$G$9:$G212,"&lt;=6"))</f>
        <v/>
      </c>
      <c r="B212" s="64" t="str">
        <f>IF(OR(ISBLANK('PARTICIPANT NAME LIST'!$B212),'PARTICIPANT NAME LIST'!$G212=3,'PARTICIPANT NAME LIST'!$G212=4,'PARTICIPANT NAME LIST'!$G212=5,'PARTICIPANT NAME LIST'!$G212=6),"",UPPER('PARTICIPANT NAME LIST'!$B212))</f>
        <v/>
      </c>
      <c r="C212" s="55"/>
      <c r="D212" s="65"/>
      <c r="E212" s="66" t="str">
        <f>IF(OR(ISBLANK('PARTICIPANT NAME LIST'!$B212),'PARTICIPANT NAME LIST'!$G212=3,'PARTICIPANT NAME LIST'!$G212=4,'PARTICIPANT NAME LIST'!$G212=5,'PARTICIPANT NAME LIST'!$G212=6),"",'PARTICIPANT NAME LIST'!$F212)</f>
        <v/>
      </c>
      <c r="F212" s="67" t="str">
        <f>IF(OR(ISBLANK('PARTICIPANT NAME LIST'!$B212),'PARTICIPANT NAME LIST'!$G212=3,'PARTICIPANT NAME LIST'!$G212=4,'PARTICIPANT NAME LIST'!$G212=5,'PARTICIPANT NAME LIST'!$G212=6),"",UPPER('PARTICIPANT NAME LIST'!$H212))</f>
        <v/>
      </c>
      <c r="G212" s="68" t="e">
        <f>IF(AND('PARTICIPANT NAME LIST'!$G212=7,'PARTICIPANT NAME LIST'!#REF!="C"),"ü","")</f>
        <v>#REF!</v>
      </c>
      <c r="H212" s="68" t="e">
        <f>IF(AND('PARTICIPANT NAME LIST'!$G212=8,'PARTICIPANT NAME LIST'!#REF!="C"),"ü","")</f>
        <v>#REF!</v>
      </c>
      <c r="I212" s="68" t="e">
        <f>IF(AND('PARTICIPANT NAME LIST'!$G212=9,'PARTICIPANT NAME LIST'!#REF!="C"),"ü","")</f>
        <v>#REF!</v>
      </c>
      <c r="J212" s="68" t="e">
        <f>IF(AND('PARTICIPANT NAME LIST'!$G212=10,'PARTICIPANT NAME LIST'!#REF!="C"),"ü","")</f>
        <v>#REF!</v>
      </c>
      <c r="K212" s="68" t="e">
        <f>IF(AND('PARTICIPANT NAME LIST'!$G212=11,'PARTICIPANT NAME LIST'!#REF!="C"),"ü","")</f>
        <v>#REF!</v>
      </c>
      <c r="L212" s="68" t="e">
        <f>IF(AND('PARTICIPANT NAME LIST'!$G212=12,'PARTICIPANT NAME LIST'!#REF!="C"),"ü","")</f>
        <v>#REF!</v>
      </c>
      <c r="M212" s="68" t="e">
        <f>IF(AND('PARTICIPANT NAME LIST'!$G212=7,'PARTICIPANT NAME LIST'!#REF!="E"),"ü","")</f>
        <v>#REF!</v>
      </c>
      <c r="N212" s="68" t="e">
        <f>IF(AND('PARTICIPANT NAME LIST'!$G212=8,'PARTICIPANT NAME LIST'!#REF!="E"),"ü","")</f>
        <v>#REF!</v>
      </c>
      <c r="O212" s="68" t="e">
        <f>IF(AND('PARTICIPANT NAME LIST'!$G212=9,'PARTICIPANT NAME LIST'!#REF!="E"),"ü","")</f>
        <v>#REF!</v>
      </c>
      <c r="P212" s="68" t="e">
        <f>IF(AND('PARTICIPANT NAME LIST'!$G212=10,'PARTICIPANT NAME LIST'!#REF!="E"),"ü","")</f>
        <v>#REF!</v>
      </c>
      <c r="Q212" s="68" t="e">
        <f>IF(AND('PARTICIPANT NAME LIST'!$G212=11,'PARTICIPANT NAME LIST'!#REF!="E"),"ü","")</f>
        <v>#REF!</v>
      </c>
      <c r="R212" s="68" t="e">
        <f>IF(AND('PARTICIPANT NAME LIST'!$G212=12,'PARTICIPANT NAME LIST'!#REF!="E"),"ü","")</f>
        <v>#REF!</v>
      </c>
      <c r="S212" s="68" t="e">
        <f>IF(AND('PARTICIPANT NAME LIST'!$G212=7,'PARTICIPANT NAME LIST'!#REF!="M"),"ü","")</f>
        <v>#REF!</v>
      </c>
      <c r="T212" s="68" t="e">
        <f>IF(AND('PARTICIPANT NAME LIST'!$G212=8,'PARTICIPANT NAME LIST'!#REF!="M"),"ü","")</f>
        <v>#REF!</v>
      </c>
      <c r="U212" s="68" t="e">
        <f>IF(AND('PARTICIPANT NAME LIST'!$G212=9,'PARTICIPANT NAME LIST'!#REF!="M"),"ü","")</f>
        <v>#REF!</v>
      </c>
      <c r="V212" s="68" t="e">
        <f>IF(AND('PARTICIPANT NAME LIST'!$G212=10,'PARTICIPANT NAME LIST'!#REF!="M"),"ü","")</f>
        <v>#REF!</v>
      </c>
      <c r="W212" s="68" t="e">
        <f>IF(AND('PARTICIPANT NAME LIST'!$G212=11,'PARTICIPANT NAME LIST'!#REF!="M"),"ü","")</f>
        <v>#REF!</v>
      </c>
      <c r="X212" s="68" t="e">
        <f>IF(AND('PARTICIPANT NAME LIST'!$G212=12,'PARTICIPANT NAME LIST'!#REF!="M"),"ü","")</f>
        <v>#REF!</v>
      </c>
      <c r="Y212" s="52"/>
      <c r="Z212" s="52"/>
      <c r="AA212" s="52"/>
    </row>
    <row r="213" spans="1:27" ht="20.25" customHeight="1">
      <c r="A213" s="63" t="str">
        <f>IF(OR(ISBLANK('PARTICIPANT NAME LIST'!$B213),'PARTICIPANT NAME LIST'!$G213=3,'PARTICIPANT NAME LIST'!$G213=4,'PARTICIPANT NAME LIST'!$G213=5,'PARTICIPANT NAME LIST'!$G213=6),"",COUNTA('PARTICIPANT NAME LIST'!$B$9:$B213)-COUNTIFS('PARTICIPANT NAME LIST'!$G$9:$G213,"&gt;=3",'PARTICIPANT NAME LIST'!$G$9:$G213,"&lt;=6"))</f>
        <v/>
      </c>
      <c r="B213" s="64" t="str">
        <f>IF(OR(ISBLANK('PARTICIPANT NAME LIST'!$B213),'PARTICIPANT NAME LIST'!$G213=3,'PARTICIPANT NAME LIST'!$G213=4,'PARTICIPANT NAME LIST'!$G213=5,'PARTICIPANT NAME LIST'!$G213=6),"",UPPER('PARTICIPANT NAME LIST'!$B213))</f>
        <v/>
      </c>
      <c r="C213" s="55"/>
      <c r="D213" s="65"/>
      <c r="E213" s="66" t="str">
        <f>IF(OR(ISBLANK('PARTICIPANT NAME LIST'!$B213),'PARTICIPANT NAME LIST'!$G213=3,'PARTICIPANT NAME LIST'!$G213=4,'PARTICIPANT NAME LIST'!$G213=5,'PARTICIPANT NAME LIST'!$G213=6),"",'PARTICIPANT NAME LIST'!$F213)</f>
        <v/>
      </c>
      <c r="F213" s="67" t="str">
        <f>IF(OR(ISBLANK('PARTICIPANT NAME LIST'!$B213),'PARTICIPANT NAME LIST'!$G213=3,'PARTICIPANT NAME LIST'!$G213=4,'PARTICIPANT NAME LIST'!$G213=5,'PARTICIPANT NAME LIST'!$G213=6),"",UPPER('PARTICIPANT NAME LIST'!$H213))</f>
        <v/>
      </c>
      <c r="G213" s="68" t="e">
        <f>IF(AND('PARTICIPANT NAME LIST'!$G213=7,'PARTICIPANT NAME LIST'!#REF!="C"),"ü","")</f>
        <v>#REF!</v>
      </c>
      <c r="H213" s="68" t="e">
        <f>IF(AND('PARTICIPANT NAME LIST'!$G213=8,'PARTICIPANT NAME LIST'!#REF!="C"),"ü","")</f>
        <v>#REF!</v>
      </c>
      <c r="I213" s="68" t="e">
        <f>IF(AND('PARTICIPANT NAME LIST'!$G213=9,'PARTICIPANT NAME LIST'!#REF!="C"),"ü","")</f>
        <v>#REF!</v>
      </c>
      <c r="J213" s="68" t="e">
        <f>IF(AND('PARTICIPANT NAME LIST'!$G213=10,'PARTICIPANT NAME LIST'!#REF!="C"),"ü","")</f>
        <v>#REF!</v>
      </c>
      <c r="K213" s="68" t="e">
        <f>IF(AND('PARTICIPANT NAME LIST'!$G213=11,'PARTICIPANT NAME LIST'!#REF!="C"),"ü","")</f>
        <v>#REF!</v>
      </c>
      <c r="L213" s="68" t="e">
        <f>IF(AND('PARTICIPANT NAME LIST'!$G213=12,'PARTICIPANT NAME LIST'!#REF!="C"),"ü","")</f>
        <v>#REF!</v>
      </c>
      <c r="M213" s="68" t="e">
        <f>IF(AND('PARTICIPANT NAME LIST'!$G213=7,'PARTICIPANT NAME LIST'!#REF!="E"),"ü","")</f>
        <v>#REF!</v>
      </c>
      <c r="N213" s="68" t="e">
        <f>IF(AND('PARTICIPANT NAME LIST'!$G213=8,'PARTICIPANT NAME LIST'!#REF!="E"),"ü","")</f>
        <v>#REF!</v>
      </c>
      <c r="O213" s="68" t="e">
        <f>IF(AND('PARTICIPANT NAME LIST'!$G213=9,'PARTICIPANT NAME LIST'!#REF!="E"),"ü","")</f>
        <v>#REF!</v>
      </c>
      <c r="P213" s="68" t="e">
        <f>IF(AND('PARTICIPANT NAME LIST'!$G213=10,'PARTICIPANT NAME LIST'!#REF!="E"),"ü","")</f>
        <v>#REF!</v>
      </c>
      <c r="Q213" s="68" t="e">
        <f>IF(AND('PARTICIPANT NAME LIST'!$G213=11,'PARTICIPANT NAME LIST'!#REF!="E"),"ü","")</f>
        <v>#REF!</v>
      </c>
      <c r="R213" s="68" t="e">
        <f>IF(AND('PARTICIPANT NAME LIST'!$G213=12,'PARTICIPANT NAME LIST'!#REF!="E"),"ü","")</f>
        <v>#REF!</v>
      </c>
      <c r="S213" s="68" t="e">
        <f>IF(AND('PARTICIPANT NAME LIST'!$G213=7,'PARTICIPANT NAME LIST'!#REF!="M"),"ü","")</f>
        <v>#REF!</v>
      </c>
      <c r="T213" s="68" t="e">
        <f>IF(AND('PARTICIPANT NAME LIST'!$G213=8,'PARTICIPANT NAME LIST'!#REF!="M"),"ü","")</f>
        <v>#REF!</v>
      </c>
      <c r="U213" s="68" t="e">
        <f>IF(AND('PARTICIPANT NAME LIST'!$G213=9,'PARTICIPANT NAME LIST'!#REF!="M"),"ü","")</f>
        <v>#REF!</v>
      </c>
      <c r="V213" s="68" t="e">
        <f>IF(AND('PARTICIPANT NAME LIST'!$G213=10,'PARTICIPANT NAME LIST'!#REF!="M"),"ü","")</f>
        <v>#REF!</v>
      </c>
      <c r="W213" s="68" t="e">
        <f>IF(AND('PARTICIPANT NAME LIST'!$G213=11,'PARTICIPANT NAME LIST'!#REF!="M"),"ü","")</f>
        <v>#REF!</v>
      </c>
      <c r="X213" s="68" t="e">
        <f>IF(AND('PARTICIPANT NAME LIST'!$G213=12,'PARTICIPANT NAME LIST'!#REF!="M"),"ü","")</f>
        <v>#REF!</v>
      </c>
      <c r="Y213" s="52"/>
      <c r="Z213" s="52"/>
      <c r="AA213" s="52"/>
    </row>
    <row r="214" spans="1:27" ht="20.25" customHeight="1">
      <c r="A214" s="63" t="str">
        <f>IF(OR(ISBLANK('PARTICIPANT NAME LIST'!$B214),'PARTICIPANT NAME LIST'!$G214=3,'PARTICIPANT NAME LIST'!$G214=4,'PARTICIPANT NAME LIST'!$G214=5,'PARTICIPANT NAME LIST'!$G214=6),"",COUNTA('PARTICIPANT NAME LIST'!$B$9:$B214)-COUNTIFS('PARTICIPANT NAME LIST'!$G$9:$G214,"&gt;=3",'PARTICIPANT NAME LIST'!$G$9:$G214,"&lt;=6"))</f>
        <v/>
      </c>
      <c r="B214" s="64" t="str">
        <f>IF(OR(ISBLANK('PARTICIPANT NAME LIST'!$B214),'PARTICIPANT NAME LIST'!$G214=3,'PARTICIPANT NAME LIST'!$G214=4,'PARTICIPANT NAME LIST'!$G214=5,'PARTICIPANT NAME LIST'!$G214=6),"",UPPER('PARTICIPANT NAME LIST'!$B214))</f>
        <v/>
      </c>
      <c r="C214" s="55"/>
      <c r="D214" s="65"/>
      <c r="E214" s="66" t="str">
        <f>IF(OR(ISBLANK('PARTICIPANT NAME LIST'!$B214),'PARTICIPANT NAME LIST'!$G214=3,'PARTICIPANT NAME LIST'!$G214=4,'PARTICIPANT NAME LIST'!$G214=5,'PARTICIPANT NAME LIST'!$G214=6),"",'PARTICIPANT NAME LIST'!$F214)</f>
        <v/>
      </c>
      <c r="F214" s="67" t="str">
        <f>IF(OR(ISBLANK('PARTICIPANT NAME LIST'!$B214),'PARTICIPANT NAME LIST'!$G214=3,'PARTICIPANT NAME LIST'!$G214=4,'PARTICIPANT NAME LIST'!$G214=5,'PARTICIPANT NAME LIST'!$G214=6),"",UPPER('PARTICIPANT NAME LIST'!$H214))</f>
        <v/>
      </c>
      <c r="G214" s="68" t="e">
        <f>IF(AND('PARTICIPANT NAME LIST'!$G214=7,'PARTICIPANT NAME LIST'!#REF!="C"),"ü","")</f>
        <v>#REF!</v>
      </c>
      <c r="H214" s="68" t="e">
        <f>IF(AND('PARTICIPANT NAME LIST'!$G214=8,'PARTICIPANT NAME LIST'!#REF!="C"),"ü","")</f>
        <v>#REF!</v>
      </c>
      <c r="I214" s="68" t="e">
        <f>IF(AND('PARTICIPANT NAME LIST'!$G214=9,'PARTICIPANT NAME LIST'!#REF!="C"),"ü","")</f>
        <v>#REF!</v>
      </c>
      <c r="J214" s="68" t="e">
        <f>IF(AND('PARTICIPANT NAME LIST'!$G214=10,'PARTICIPANT NAME LIST'!#REF!="C"),"ü","")</f>
        <v>#REF!</v>
      </c>
      <c r="K214" s="68" t="e">
        <f>IF(AND('PARTICIPANT NAME LIST'!$G214=11,'PARTICIPANT NAME LIST'!#REF!="C"),"ü","")</f>
        <v>#REF!</v>
      </c>
      <c r="L214" s="68" t="e">
        <f>IF(AND('PARTICIPANT NAME LIST'!$G214=12,'PARTICIPANT NAME LIST'!#REF!="C"),"ü","")</f>
        <v>#REF!</v>
      </c>
      <c r="M214" s="68" t="e">
        <f>IF(AND('PARTICIPANT NAME LIST'!$G214=7,'PARTICIPANT NAME LIST'!#REF!="E"),"ü","")</f>
        <v>#REF!</v>
      </c>
      <c r="N214" s="68" t="e">
        <f>IF(AND('PARTICIPANT NAME LIST'!$G214=8,'PARTICIPANT NAME LIST'!#REF!="E"),"ü","")</f>
        <v>#REF!</v>
      </c>
      <c r="O214" s="68" t="e">
        <f>IF(AND('PARTICIPANT NAME LIST'!$G214=9,'PARTICIPANT NAME LIST'!#REF!="E"),"ü","")</f>
        <v>#REF!</v>
      </c>
      <c r="P214" s="68" t="e">
        <f>IF(AND('PARTICIPANT NAME LIST'!$G214=10,'PARTICIPANT NAME LIST'!#REF!="E"),"ü","")</f>
        <v>#REF!</v>
      </c>
      <c r="Q214" s="68" t="e">
        <f>IF(AND('PARTICIPANT NAME LIST'!$G214=11,'PARTICIPANT NAME LIST'!#REF!="E"),"ü","")</f>
        <v>#REF!</v>
      </c>
      <c r="R214" s="68" t="e">
        <f>IF(AND('PARTICIPANT NAME LIST'!$G214=12,'PARTICIPANT NAME LIST'!#REF!="E"),"ü","")</f>
        <v>#REF!</v>
      </c>
      <c r="S214" s="68" t="e">
        <f>IF(AND('PARTICIPANT NAME LIST'!$G214=7,'PARTICIPANT NAME LIST'!#REF!="M"),"ü","")</f>
        <v>#REF!</v>
      </c>
      <c r="T214" s="68" t="e">
        <f>IF(AND('PARTICIPANT NAME LIST'!$G214=8,'PARTICIPANT NAME LIST'!#REF!="M"),"ü","")</f>
        <v>#REF!</v>
      </c>
      <c r="U214" s="68" t="e">
        <f>IF(AND('PARTICIPANT NAME LIST'!$G214=9,'PARTICIPANT NAME LIST'!#REF!="M"),"ü","")</f>
        <v>#REF!</v>
      </c>
      <c r="V214" s="68" t="e">
        <f>IF(AND('PARTICIPANT NAME LIST'!$G214=10,'PARTICIPANT NAME LIST'!#REF!="M"),"ü","")</f>
        <v>#REF!</v>
      </c>
      <c r="W214" s="68" t="e">
        <f>IF(AND('PARTICIPANT NAME LIST'!$G214=11,'PARTICIPANT NAME LIST'!#REF!="M"),"ü","")</f>
        <v>#REF!</v>
      </c>
      <c r="X214" s="68" t="e">
        <f>IF(AND('PARTICIPANT NAME LIST'!$G214=12,'PARTICIPANT NAME LIST'!#REF!="M"),"ü","")</f>
        <v>#REF!</v>
      </c>
      <c r="Y214" s="52"/>
      <c r="Z214" s="52"/>
      <c r="AA214" s="52"/>
    </row>
    <row r="215" spans="1:27" ht="20.25" customHeight="1">
      <c r="A215" s="63" t="str">
        <f>IF(OR(ISBLANK('PARTICIPANT NAME LIST'!$B215),'PARTICIPANT NAME LIST'!$G215=3,'PARTICIPANT NAME LIST'!$G215=4,'PARTICIPANT NAME LIST'!$G215=5,'PARTICIPANT NAME LIST'!$G215=6),"",COUNTA('PARTICIPANT NAME LIST'!$B$9:$B215)-COUNTIFS('PARTICIPANT NAME LIST'!$G$9:$G215,"&gt;=3",'PARTICIPANT NAME LIST'!$G$9:$G215,"&lt;=6"))</f>
        <v/>
      </c>
      <c r="B215" s="64" t="str">
        <f>IF(OR(ISBLANK('PARTICIPANT NAME LIST'!$B215),'PARTICIPANT NAME LIST'!$G215=3,'PARTICIPANT NAME LIST'!$G215=4,'PARTICIPANT NAME LIST'!$G215=5,'PARTICIPANT NAME LIST'!$G215=6),"",UPPER('PARTICIPANT NAME LIST'!$B215))</f>
        <v/>
      </c>
      <c r="C215" s="55"/>
      <c r="D215" s="65"/>
      <c r="E215" s="66" t="str">
        <f>IF(OR(ISBLANK('PARTICIPANT NAME LIST'!$B215),'PARTICIPANT NAME LIST'!$G215=3,'PARTICIPANT NAME LIST'!$G215=4,'PARTICIPANT NAME LIST'!$G215=5,'PARTICIPANT NAME LIST'!$G215=6),"",'PARTICIPANT NAME LIST'!$F215)</f>
        <v/>
      </c>
      <c r="F215" s="67" t="str">
        <f>IF(OR(ISBLANK('PARTICIPANT NAME LIST'!$B215),'PARTICIPANT NAME LIST'!$G215=3,'PARTICIPANT NAME LIST'!$G215=4,'PARTICIPANT NAME LIST'!$G215=5,'PARTICIPANT NAME LIST'!$G215=6),"",UPPER('PARTICIPANT NAME LIST'!$H215))</f>
        <v/>
      </c>
      <c r="G215" s="68" t="e">
        <f>IF(AND('PARTICIPANT NAME LIST'!$G215=7,'PARTICIPANT NAME LIST'!#REF!="C"),"ü","")</f>
        <v>#REF!</v>
      </c>
      <c r="H215" s="68" t="e">
        <f>IF(AND('PARTICIPANT NAME LIST'!$G215=8,'PARTICIPANT NAME LIST'!#REF!="C"),"ü","")</f>
        <v>#REF!</v>
      </c>
      <c r="I215" s="68" t="e">
        <f>IF(AND('PARTICIPANT NAME LIST'!$G215=9,'PARTICIPANT NAME LIST'!#REF!="C"),"ü","")</f>
        <v>#REF!</v>
      </c>
      <c r="J215" s="68" t="e">
        <f>IF(AND('PARTICIPANT NAME LIST'!$G215=10,'PARTICIPANT NAME LIST'!#REF!="C"),"ü","")</f>
        <v>#REF!</v>
      </c>
      <c r="K215" s="68" t="e">
        <f>IF(AND('PARTICIPANT NAME LIST'!$G215=11,'PARTICIPANT NAME LIST'!#REF!="C"),"ü","")</f>
        <v>#REF!</v>
      </c>
      <c r="L215" s="68" t="e">
        <f>IF(AND('PARTICIPANT NAME LIST'!$G215=12,'PARTICIPANT NAME LIST'!#REF!="C"),"ü","")</f>
        <v>#REF!</v>
      </c>
      <c r="M215" s="68" t="e">
        <f>IF(AND('PARTICIPANT NAME LIST'!$G215=7,'PARTICIPANT NAME LIST'!#REF!="E"),"ü","")</f>
        <v>#REF!</v>
      </c>
      <c r="N215" s="68" t="e">
        <f>IF(AND('PARTICIPANT NAME LIST'!$G215=8,'PARTICIPANT NAME LIST'!#REF!="E"),"ü","")</f>
        <v>#REF!</v>
      </c>
      <c r="O215" s="68" t="e">
        <f>IF(AND('PARTICIPANT NAME LIST'!$G215=9,'PARTICIPANT NAME LIST'!#REF!="E"),"ü","")</f>
        <v>#REF!</v>
      </c>
      <c r="P215" s="68" t="e">
        <f>IF(AND('PARTICIPANT NAME LIST'!$G215=10,'PARTICIPANT NAME LIST'!#REF!="E"),"ü","")</f>
        <v>#REF!</v>
      </c>
      <c r="Q215" s="68" t="e">
        <f>IF(AND('PARTICIPANT NAME LIST'!$G215=11,'PARTICIPANT NAME LIST'!#REF!="E"),"ü","")</f>
        <v>#REF!</v>
      </c>
      <c r="R215" s="68" t="e">
        <f>IF(AND('PARTICIPANT NAME LIST'!$G215=12,'PARTICIPANT NAME LIST'!#REF!="E"),"ü","")</f>
        <v>#REF!</v>
      </c>
      <c r="S215" s="68" t="e">
        <f>IF(AND('PARTICIPANT NAME LIST'!$G215=7,'PARTICIPANT NAME LIST'!#REF!="M"),"ü","")</f>
        <v>#REF!</v>
      </c>
      <c r="T215" s="68" t="e">
        <f>IF(AND('PARTICIPANT NAME LIST'!$G215=8,'PARTICIPANT NAME LIST'!#REF!="M"),"ü","")</f>
        <v>#REF!</v>
      </c>
      <c r="U215" s="68" t="e">
        <f>IF(AND('PARTICIPANT NAME LIST'!$G215=9,'PARTICIPANT NAME LIST'!#REF!="M"),"ü","")</f>
        <v>#REF!</v>
      </c>
      <c r="V215" s="68" t="e">
        <f>IF(AND('PARTICIPANT NAME LIST'!$G215=10,'PARTICIPANT NAME LIST'!#REF!="M"),"ü","")</f>
        <v>#REF!</v>
      </c>
      <c r="W215" s="68" t="e">
        <f>IF(AND('PARTICIPANT NAME LIST'!$G215=11,'PARTICIPANT NAME LIST'!#REF!="M"),"ü","")</f>
        <v>#REF!</v>
      </c>
      <c r="X215" s="68" t="e">
        <f>IF(AND('PARTICIPANT NAME LIST'!$G215=12,'PARTICIPANT NAME LIST'!#REF!="M"),"ü","")</f>
        <v>#REF!</v>
      </c>
      <c r="Y215" s="52"/>
      <c r="Z215" s="52"/>
      <c r="AA215" s="52"/>
    </row>
    <row r="216" spans="1:27" ht="20.25" customHeight="1">
      <c r="A216" s="63" t="str">
        <f>IF(OR(ISBLANK('PARTICIPANT NAME LIST'!$B216),'PARTICIPANT NAME LIST'!$G216=3,'PARTICIPANT NAME LIST'!$G216=4,'PARTICIPANT NAME LIST'!$G216=5,'PARTICIPANT NAME LIST'!$G216=6),"",COUNTA('PARTICIPANT NAME LIST'!$B$9:$B216)-COUNTIFS('PARTICIPANT NAME LIST'!$G$9:$G216,"&gt;=3",'PARTICIPANT NAME LIST'!$G$9:$G216,"&lt;=6"))</f>
        <v/>
      </c>
      <c r="B216" s="64" t="str">
        <f>IF(OR(ISBLANK('PARTICIPANT NAME LIST'!$B216),'PARTICIPANT NAME LIST'!$G216=3,'PARTICIPANT NAME LIST'!$G216=4,'PARTICIPANT NAME LIST'!$G216=5,'PARTICIPANT NAME LIST'!$G216=6),"",UPPER('PARTICIPANT NAME LIST'!$B216))</f>
        <v/>
      </c>
      <c r="C216" s="55"/>
      <c r="D216" s="65"/>
      <c r="E216" s="66" t="str">
        <f>IF(OR(ISBLANK('PARTICIPANT NAME LIST'!$B216),'PARTICIPANT NAME LIST'!$G216=3,'PARTICIPANT NAME LIST'!$G216=4,'PARTICIPANT NAME LIST'!$G216=5,'PARTICIPANT NAME LIST'!$G216=6),"",'PARTICIPANT NAME LIST'!$F216)</f>
        <v/>
      </c>
      <c r="F216" s="67" t="str">
        <f>IF(OR(ISBLANK('PARTICIPANT NAME LIST'!$B216),'PARTICIPANT NAME LIST'!$G216=3,'PARTICIPANT NAME LIST'!$G216=4,'PARTICIPANT NAME LIST'!$G216=5,'PARTICIPANT NAME LIST'!$G216=6),"",UPPER('PARTICIPANT NAME LIST'!$H216))</f>
        <v/>
      </c>
      <c r="G216" s="68" t="e">
        <f>IF(AND('PARTICIPANT NAME LIST'!$G216=7,'PARTICIPANT NAME LIST'!#REF!="C"),"ü","")</f>
        <v>#REF!</v>
      </c>
      <c r="H216" s="68" t="e">
        <f>IF(AND('PARTICIPANT NAME LIST'!$G216=8,'PARTICIPANT NAME LIST'!#REF!="C"),"ü","")</f>
        <v>#REF!</v>
      </c>
      <c r="I216" s="68" t="e">
        <f>IF(AND('PARTICIPANT NAME LIST'!$G216=9,'PARTICIPANT NAME LIST'!#REF!="C"),"ü","")</f>
        <v>#REF!</v>
      </c>
      <c r="J216" s="68" t="e">
        <f>IF(AND('PARTICIPANT NAME LIST'!$G216=10,'PARTICIPANT NAME LIST'!#REF!="C"),"ü","")</f>
        <v>#REF!</v>
      </c>
      <c r="K216" s="68" t="e">
        <f>IF(AND('PARTICIPANT NAME LIST'!$G216=11,'PARTICIPANT NAME LIST'!#REF!="C"),"ü","")</f>
        <v>#REF!</v>
      </c>
      <c r="L216" s="68" t="e">
        <f>IF(AND('PARTICIPANT NAME LIST'!$G216=12,'PARTICIPANT NAME LIST'!#REF!="C"),"ü","")</f>
        <v>#REF!</v>
      </c>
      <c r="M216" s="68" t="e">
        <f>IF(AND('PARTICIPANT NAME LIST'!$G216=7,'PARTICIPANT NAME LIST'!#REF!="E"),"ü","")</f>
        <v>#REF!</v>
      </c>
      <c r="N216" s="68" t="e">
        <f>IF(AND('PARTICIPANT NAME LIST'!$G216=8,'PARTICIPANT NAME LIST'!#REF!="E"),"ü","")</f>
        <v>#REF!</v>
      </c>
      <c r="O216" s="68" t="e">
        <f>IF(AND('PARTICIPANT NAME LIST'!$G216=9,'PARTICIPANT NAME LIST'!#REF!="E"),"ü","")</f>
        <v>#REF!</v>
      </c>
      <c r="P216" s="68" t="e">
        <f>IF(AND('PARTICIPANT NAME LIST'!$G216=10,'PARTICIPANT NAME LIST'!#REF!="E"),"ü","")</f>
        <v>#REF!</v>
      </c>
      <c r="Q216" s="68" t="e">
        <f>IF(AND('PARTICIPANT NAME LIST'!$G216=11,'PARTICIPANT NAME LIST'!#REF!="E"),"ü","")</f>
        <v>#REF!</v>
      </c>
      <c r="R216" s="68" t="e">
        <f>IF(AND('PARTICIPANT NAME LIST'!$G216=12,'PARTICIPANT NAME LIST'!#REF!="E"),"ü","")</f>
        <v>#REF!</v>
      </c>
      <c r="S216" s="68" t="e">
        <f>IF(AND('PARTICIPANT NAME LIST'!$G216=7,'PARTICIPANT NAME LIST'!#REF!="M"),"ü","")</f>
        <v>#REF!</v>
      </c>
      <c r="T216" s="68" t="e">
        <f>IF(AND('PARTICIPANT NAME LIST'!$G216=8,'PARTICIPANT NAME LIST'!#REF!="M"),"ü","")</f>
        <v>#REF!</v>
      </c>
      <c r="U216" s="68" t="e">
        <f>IF(AND('PARTICIPANT NAME LIST'!$G216=9,'PARTICIPANT NAME LIST'!#REF!="M"),"ü","")</f>
        <v>#REF!</v>
      </c>
      <c r="V216" s="68" t="e">
        <f>IF(AND('PARTICIPANT NAME LIST'!$G216=10,'PARTICIPANT NAME LIST'!#REF!="M"),"ü","")</f>
        <v>#REF!</v>
      </c>
      <c r="W216" s="68" t="e">
        <f>IF(AND('PARTICIPANT NAME LIST'!$G216=11,'PARTICIPANT NAME LIST'!#REF!="M"),"ü","")</f>
        <v>#REF!</v>
      </c>
      <c r="X216" s="68" t="e">
        <f>IF(AND('PARTICIPANT NAME LIST'!$G216=12,'PARTICIPANT NAME LIST'!#REF!="M"),"ü","")</f>
        <v>#REF!</v>
      </c>
      <c r="Y216" s="52"/>
      <c r="Z216" s="52"/>
      <c r="AA216" s="52"/>
    </row>
    <row r="217" spans="1:27" ht="20.25" customHeight="1">
      <c r="A217" s="63" t="str">
        <f>IF(OR(ISBLANK('PARTICIPANT NAME LIST'!$B217),'PARTICIPANT NAME LIST'!$G217=3,'PARTICIPANT NAME LIST'!$G217=4,'PARTICIPANT NAME LIST'!$G217=5,'PARTICIPANT NAME LIST'!$G217=6),"",COUNTA('PARTICIPANT NAME LIST'!$B$9:$B217)-COUNTIFS('PARTICIPANT NAME LIST'!$G$9:$G217,"&gt;=3",'PARTICIPANT NAME LIST'!$G$9:$G217,"&lt;=6"))</f>
        <v/>
      </c>
      <c r="B217" s="64" t="str">
        <f>IF(OR(ISBLANK('PARTICIPANT NAME LIST'!$B217),'PARTICIPANT NAME LIST'!$G217=3,'PARTICIPANT NAME LIST'!$G217=4,'PARTICIPANT NAME LIST'!$G217=5,'PARTICIPANT NAME LIST'!$G217=6),"",UPPER('PARTICIPANT NAME LIST'!$B217))</f>
        <v/>
      </c>
      <c r="C217" s="55"/>
      <c r="D217" s="65"/>
      <c r="E217" s="66" t="str">
        <f>IF(OR(ISBLANK('PARTICIPANT NAME LIST'!$B217),'PARTICIPANT NAME LIST'!$G217=3,'PARTICIPANT NAME LIST'!$G217=4,'PARTICIPANT NAME LIST'!$G217=5,'PARTICIPANT NAME LIST'!$G217=6),"",'PARTICIPANT NAME LIST'!$F217)</f>
        <v/>
      </c>
      <c r="F217" s="67" t="str">
        <f>IF(OR(ISBLANK('PARTICIPANT NAME LIST'!$B217),'PARTICIPANT NAME LIST'!$G217=3,'PARTICIPANT NAME LIST'!$G217=4,'PARTICIPANT NAME LIST'!$G217=5,'PARTICIPANT NAME LIST'!$G217=6),"",UPPER('PARTICIPANT NAME LIST'!$H217))</f>
        <v/>
      </c>
      <c r="G217" s="68" t="e">
        <f>IF(AND('PARTICIPANT NAME LIST'!$G217=7,'PARTICIPANT NAME LIST'!#REF!="C"),"ü","")</f>
        <v>#REF!</v>
      </c>
      <c r="H217" s="68" t="e">
        <f>IF(AND('PARTICIPANT NAME LIST'!$G217=8,'PARTICIPANT NAME LIST'!#REF!="C"),"ü","")</f>
        <v>#REF!</v>
      </c>
      <c r="I217" s="68" t="e">
        <f>IF(AND('PARTICIPANT NAME LIST'!$G217=9,'PARTICIPANT NAME LIST'!#REF!="C"),"ü","")</f>
        <v>#REF!</v>
      </c>
      <c r="J217" s="68" t="e">
        <f>IF(AND('PARTICIPANT NAME LIST'!$G217=10,'PARTICIPANT NAME LIST'!#REF!="C"),"ü","")</f>
        <v>#REF!</v>
      </c>
      <c r="K217" s="68" t="e">
        <f>IF(AND('PARTICIPANT NAME LIST'!$G217=11,'PARTICIPANT NAME LIST'!#REF!="C"),"ü","")</f>
        <v>#REF!</v>
      </c>
      <c r="L217" s="68" t="e">
        <f>IF(AND('PARTICIPANT NAME LIST'!$G217=12,'PARTICIPANT NAME LIST'!#REF!="C"),"ü","")</f>
        <v>#REF!</v>
      </c>
      <c r="M217" s="68" t="e">
        <f>IF(AND('PARTICIPANT NAME LIST'!$G217=7,'PARTICIPANT NAME LIST'!#REF!="E"),"ü","")</f>
        <v>#REF!</v>
      </c>
      <c r="N217" s="68" t="e">
        <f>IF(AND('PARTICIPANT NAME LIST'!$G217=8,'PARTICIPANT NAME LIST'!#REF!="E"),"ü","")</f>
        <v>#REF!</v>
      </c>
      <c r="O217" s="68" t="e">
        <f>IF(AND('PARTICIPANT NAME LIST'!$G217=9,'PARTICIPANT NAME LIST'!#REF!="E"),"ü","")</f>
        <v>#REF!</v>
      </c>
      <c r="P217" s="68" t="e">
        <f>IF(AND('PARTICIPANT NAME LIST'!$G217=10,'PARTICIPANT NAME LIST'!#REF!="E"),"ü","")</f>
        <v>#REF!</v>
      </c>
      <c r="Q217" s="68" t="e">
        <f>IF(AND('PARTICIPANT NAME LIST'!$G217=11,'PARTICIPANT NAME LIST'!#REF!="E"),"ü","")</f>
        <v>#REF!</v>
      </c>
      <c r="R217" s="68" t="e">
        <f>IF(AND('PARTICIPANT NAME LIST'!$G217=12,'PARTICIPANT NAME LIST'!#REF!="E"),"ü","")</f>
        <v>#REF!</v>
      </c>
      <c r="S217" s="68" t="e">
        <f>IF(AND('PARTICIPANT NAME LIST'!$G217=7,'PARTICIPANT NAME LIST'!#REF!="M"),"ü","")</f>
        <v>#REF!</v>
      </c>
      <c r="T217" s="68" t="e">
        <f>IF(AND('PARTICIPANT NAME LIST'!$G217=8,'PARTICIPANT NAME LIST'!#REF!="M"),"ü","")</f>
        <v>#REF!</v>
      </c>
      <c r="U217" s="68" t="e">
        <f>IF(AND('PARTICIPANT NAME LIST'!$G217=9,'PARTICIPANT NAME LIST'!#REF!="M"),"ü","")</f>
        <v>#REF!</v>
      </c>
      <c r="V217" s="68" t="e">
        <f>IF(AND('PARTICIPANT NAME LIST'!$G217=10,'PARTICIPANT NAME LIST'!#REF!="M"),"ü","")</f>
        <v>#REF!</v>
      </c>
      <c r="W217" s="68" t="e">
        <f>IF(AND('PARTICIPANT NAME LIST'!$G217=11,'PARTICIPANT NAME LIST'!#REF!="M"),"ü","")</f>
        <v>#REF!</v>
      </c>
      <c r="X217" s="68" t="e">
        <f>IF(AND('PARTICIPANT NAME LIST'!$G217=12,'PARTICIPANT NAME LIST'!#REF!="M"),"ü","")</f>
        <v>#REF!</v>
      </c>
      <c r="Y217" s="52"/>
      <c r="Z217" s="52"/>
      <c r="AA217" s="52"/>
    </row>
    <row r="218" spans="1:27" ht="20.25" customHeight="1">
      <c r="A218" s="63" t="str">
        <f>IF(OR(ISBLANK('PARTICIPANT NAME LIST'!$B218),'PARTICIPANT NAME LIST'!$G218=3,'PARTICIPANT NAME LIST'!$G218=4,'PARTICIPANT NAME LIST'!$G218=5,'PARTICIPANT NAME LIST'!$G218=6),"",COUNTA('PARTICIPANT NAME LIST'!$B$9:$B218)-COUNTIFS('PARTICIPANT NAME LIST'!$G$9:$G218,"&gt;=3",'PARTICIPANT NAME LIST'!$G$9:$G218,"&lt;=6"))</f>
        <v/>
      </c>
      <c r="B218" s="64" t="str">
        <f>IF(OR(ISBLANK('PARTICIPANT NAME LIST'!$B218),'PARTICIPANT NAME LIST'!$G218=3,'PARTICIPANT NAME LIST'!$G218=4,'PARTICIPANT NAME LIST'!$G218=5,'PARTICIPANT NAME LIST'!$G218=6),"",UPPER('PARTICIPANT NAME LIST'!$B218))</f>
        <v/>
      </c>
      <c r="C218" s="55"/>
      <c r="D218" s="65"/>
      <c r="E218" s="66" t="str">
        <f>IF(OR(ISBLANK('PARTICIPANT NAME LIST'!$B218),'PARTICIPANT NAME LIST'!$G218=3,'PARTICIPANT NAME LIST'!$G218=4,'PARTICIPANT NAME LIST'!$G218=5,'PARTICIPANT NAME LIST'!$G218=6),"",'PARTICIPANT NAME LIST'!$F218)</f>
        <v/>
      </c>
      <c r="F218" s="67" t="str">
        <f>IF(OR(ISBLANK('PARTICIPANT NAME LIST'!$B218),'PARTICIPANT NAME LIST'!$G218=3,'PARTICIPANT NAME LIST'!$G218=4,'PARTICIPANT NAME LIST'!$G218=5,'PARTICIPANT NAME LIST'!$G218=6),"",UPPER('PARTICIPANT NAME LIST'!$H218))</f>
        <v/>
      </c>
      <c r="G218" s="68" t="e">
        <f>IF(AND('PARTICIPANT NAME LIST'!$G218=7,'PARTICIPANT NAME LIST'!#REF!="C"),"ü","")</f>
        <v>#REF!</v>
      </c>
      <c r="H218" s="68" t="e">
        <f>IF(AND('PARTICIPANT NAME LIST'!$G218=8,'PARTICIPANT NAME LIST'!#REF!="C"),"ü","")</f>
        <v>#REF!</v>
      </c>
      <c r="I218" s="68" t="e">
        <f>IF(AND('PARTICIPANT NAME LIST'!$G218=9,'PARTICIPANT NAME LIST'!#REF!="C"),"ü","")</f>
        <v>#REF!</v>
      </c>
      <c r="J218" s="68" t="e">
        <f>IF(AND('PARTICIPANT NAME LIST'!$G218=10,'PARTICIPANT NAME LIST'!#REF!="C"),"ü","")</f>
        <v>#REF!</v>
      </c>
      <c r="K218" s="68" t="e">
        <f>IF(AND('PARTICIPANT NAME LIST'!$G218=11,'PARTICIPANT NAME LIST'!#REF!="C"),"ü","")</f>
        <v>#REF!</v>
      </c>
      <c r="L218" s="68" t="e">
        <f>IF(AND('PARTICIPANT NAME LIST'!$G218=12,'PARTICIPANT NAME LIST'!#REF!="C"),"ü","")</f>
        <v>#REF!</v>
      </c>
      <c r="M218" s="68" t="e">
        <f>IF(AND('PARTICIPANT NAME LIST'!$G218=7,'PARTICIPANT NAME LIST'!#REF!="E"),"ü","")</f>
        <v>#REF!</v>
      </c>
      <c r="N218" s="68" t="e">
        <f>IF(AND('PARTICIPANT NAME LIST'!$G218=8,'PARTICIPANT NAME LIST'!#REF!="E"),"ü","")</f>
        <v>#REF!</v>
      </c>
      <c r="O218" s="68" t="e">
        <f>IF(AND('PARTICIPANT NAME LIST'!$G218=9,'PARTICIPANT NAME LIST'!#REF!="E"),"ü","")</f>
        <v>#REF!</v>
      </c>
      <c r="P218" s="68" t="e">
        <f>IF(AND('PARTICIPANT NAME LIST'!$G218=10,'PARTICIPANT NAME LIST'!#REF!="E"),"ü","")</f>
        <v>#REF!</v>
      </c>
      <c r="Q218" s="68" t="e">
        <f>IF(AND('PARTICIPANT NAME LIST'!$G218=11,'PARTICIPANT NAME LIST'!#REF!="E"),"ü","")</f>
        <v>#REF!</v>
      </c>
      <c r="R218" s="68" t="e">
        <f>IF(AND('PARTICIPANT NAME LIST'!$G218=12,'PARTICIPANT NAME LIST'!#REF!="E"),"ü","")</f>
        <v>#REF!</v>
      </c>
      <c r="S218" s="68" t="e">
        <f>IF(AND('PARTICIPANT NAME LIST'!$G218=7,'PARTICIPANT NAME LIST'!#REF!="M"),"ü","")</f>
        <v>#REF!</v>
      </c>
      <c r="T218" s="68" t="e">
        <f>IF(AND('PARTICIPANT NAME LIST'!$G218=8,'PARTICIPANT NAME LIST'!#REF!="M"),"ü","")</f>
        <v>#REF!</v>
      </c>
      <c r="U218" s="68" t="e">
        <f>IF(AND('PARTICIPANT NAME LIST'!$G218=9,'PARTICIPANT NAME LIST'!#REF!="M"),"ü","")</f>
        <v>#REF!</v>
      </c>
      <c r="V218" s="68" t="e">
        <f>IF(AND('PARTICIPANT NAME LIST'!$G218=10,'PARTICIPANT NAME LIST'!#REF!="M"),"ü","")</f>
        <v>#REF!</v>
      </c>
      <c r="W218" s="68" t="e">
        <f>IF(AND('PARTICIPANT NAME LIST'!$G218=11,'PARTICIPANT NAME LIST'!#REF!="M"),"ü","")</f>
        <v>#REF!</v>
      </c>
      <c r="X218" s="68" t="e">
        <f>IF(AND('PARTICIPANT NAME LIST'!$G218=12,'PARTICIPANT NAME LIST'!#REF!="M"),"ü","")</f>
        <v>#REF!</v>
      </c>
      <c r="Y218" s="52"/>
      <c r="Z218" s="52"/>
      <c r="AA218" s="52"/>
    </row>
    <row r="219" spans="1:27" ht="20.25" customHeight="1">
      <c r="A219" s="63" t="str">
        <f>IF(OR(ISBLANK('PARTICIPANT NAME LIST'!$B219),'PARTICIPANT NAME LIST'!$G219=3,'PARTICIPANT NAME LIST'!$G219=4,'PARTICIPANT NAME LIST'!$G219=5,'PARTICIPANT NAME LIST'!$G219=6),"",COUNTA('PARTICIPANT NAME LIST'!$B$9:$B219)-COUNTIFS('PARTICIPANT NAME LIST'!$G$9:$G219,"&gt;=3",'PARTICIPANT NAME LIST'!$G$9:$G219,"&lt;=6"))</f>
        <v/>
      </c>
      <c r="B219" s="64" t="str">
        <f>IF(OR(ISBLANK('PARTICIPANT NAME LIST'!$B219),'PARTICIPANT NAME LIST'!$G219=3,'PARTICIPANT NAME LIST'!$G219=4,'PARTICIPANT NAME LIST'!$G219=5,'PARTICIPANT NAME LIST'!$G219=6),"",UPPER('PARTICIPANT NAME LIST'!$B219))</f>
        <v/>
      </c>
      <c r="C219" s="55"/>
      <c r="D219" s="65"/>
      <c r="E219" s="66" t="str">
        <f>IF(OR(ISBLANK('PARTICIPANT NAME LIST'!$B219),'PARTICIPANT NAME LIST'!$G219=3,'PARTICIPANT NAME LIST'!$G219=4,'PARTICIPANT NAME LIST'!$G219=5,'PARTICIPANT NAME LIST'!$G219=6),"",'PARTICIPANT NAME LIST'!$F219)</f>
        <v/>
      </c>
      <c r="F219" s="67" t="str">
        <f>IF(OR(ISBLANK('PARTICIPANT NAME LIST'!$B219),'PARTICIPANT NAME LIST'!$G219=3,'PARTICIPANT NAME LIST'!$G219=4,'PARTICIPANT NAME LIST'!$G219=5,'PARTICIPANT NAME LIST'!$G219=6),"",UPPER('PARTICIPANT NAME LIST'!$H219))</f>
        <v/>
      </c>
      <c r="G219" s="68" t="e">
        <f>IF(AND('PARTICIPANT NAME LIST'!$G219=7,'PARTICIPANT NAME LIST'!#REF!="C"),"ü","")</f>
        <v>#REF!</v>
      </c>
      <c r="H219" s="68" t="e">
        <f>IF(AND('PARTICIPANT NAME LIST'!$G219=8,'PARTICIPANT NAME LIST'!#REF!="C"),"ü","")</f>
        <v>#REF!</v>
      </c>
      <c r="I219" s="68" t="e">
        <f>IF(AND('PARTICIPANT NAME LIST'!$G219=9,'PARTICIPANT NAME LIST'!#REF!="C"),"ü","")</f>
        <v>#REF!</v>
      </c>
      <c r="J219" s="68" t="e">
        <f>IF(AND('PARTICIPANT NAME LIST'!$G219=10,'PARTICIPANT NAME LIST'!#REF!="C"),"ü","")</f>
        <v>#REF!</v>
      </c>
      <c r="K219" s="68" t="e">
        <f>IF(AND('PARTICIPANT NAME LIST'!$G219=11,'PARTICIPANT NAME LIST'!#REF!="C"),"ü","")</f>
        <v>#REF!</v>
      </c>
      <c r="L219" s="68" t="e">
        <f>IF(AND('PARTICIPANT NAME LIST'!$G219=12,'PARTICIPANT NAME LIST'!#REF!="C"),"ü","")</f>
        <v>#REF!</v>
      </c>
      <c r="M219" s="68" t="e">
        <f>IF(AND('PARTICIPANT NAME LIST'!$G219=7,'PARTICIPANT NAME LIST'!#REF!="E"),"ü","")</f>
        <v>#REF!</v>
      </c>
      <c r="N219" s="68" t="e">
        <f>IF(AND('PARTICIPANT NAME LIST'!$G219=8,'PARTICIPANT NAME LIST'!#REF!="E"),"ü","")</f>
        <v>#REF!</v>
      </c>
      <c r="O219" s="68" t="e">
        <f>IF(AND('PARTICIPANT NAME LIST'!$G219=9,'PARTICIPANT NAME LIST'!#REF!="E"),"ü","")</f>
        <v>#REF!</v>
      </c>
      <c r="P219" s="68" t="e">
        <f>IF(AND('PARTICIPANT NAME LIST'!$G219=10,'PARTICIPANT NAME LIST'!#REF!="E"),"ü","")</f>
        <v>#REF!</v>
      </c>
      <c r="Q219" s="68" t="e">
        <f>IF(AND('PARTICIPANT NAME LIST'!$G219=11,'PARTICIPANT NAME LIST'!#REF!="E"),"ü","")</f>
        <v>#REF!</v>
      </c>
      <c r="R219" s="68" t="e">
        <f>IF(AND('PARTICIPANT NAME LIST'!$G219=12,'PARTICIPANT NAME LIST'!#REF!="E"),"ü","")</f>
        <v>#REF!</v>
      </c>
      <c r="S219" s="68" t="e">
        <f>IF(AND('PARTICIPANT NAME LIST'!$G219=7,'PARTICIPANT NAME LIST'!#REF!="M"),"ü","")</f>
        <v>#REF!</v>
      </c>
      <c r="T219" s="68" t="e">
        <f>IF(AND('PARTICIPANT NAME LIST'!$G219=8,'PARTICIPANT NAME LIST'!#REF!="M"),"ü","")</f>
        <v>#REF!</v>
      </c>
      <c r="U219" s="68" t="e">
        <f>IF(AND('PARTICIPANT NAME LIST'!$G219=9,'PARTICIPANT NAME LIST'!#REF!="M"),"ü","")</f>
        <v>#REF!</v>
      </c>
      <c r="V219" s="68" t="e">
        <f>IF(AND('PARTICIPANT NAME LIST'!$G219=10,'PARTICIPANT NAME LIST'!#REF!="M"),"ü","")</f>
        <v>#REF!</v>
      </c>
      <c r="W219" s="68" t="e">
        <f>IF(AND('PARTICIPANT NAME LIST'!$G219=11,'PARTICIPANT NAME LIST'!#REF!="M"),"ü","")</f>
        <v>#REF!</v>
      </c>
      <c r="X219" s="68" t="e">
        <f>IF(AND('PARTICIPANT NAME LIST'!$G219=12,'PARTICIPANT NAME LIST'!#REF!="M"),"ü","")</f>
        <v>#REF!</v>
      </c>
      <c r="Y219" s="52"/>
      <c r="Z219" s="52"/>
      <c r="AA219" s="52"/>
    </row>
    <row r="220" spans="1:27" ht="20.25" customHeight="1">
      <c r="A220" s="63" t="str">
        <f>IF(OR(ISBLANK('PARTICIPANT NAME LIST'!$B220),'PARTICIPANT NAME LIST'!$G220=3,'PARTICIPANT NAME LIST'!$G220=4,'PARTICIPANT NAME LIST'!$G220=5,'PARTICIPANT NAME LIST'!$G220=6),"",COUNTA('PARTICIPANT NAME LIST'!$B$9:$B220)-COUNTIFS('PARTICIPANT NAME LIST'!$G$9:$G220,"&gt;=3",'PARTICIPANT NAME LIST'!$G$9:$G220,"&lt;=6"))</f>
        <v/>
      </c>
      <c r="B220" s="64" t="str">
        <f>IF(OR(ISBLANK('PARTICIPANT NAME LIST'!$B220),'PARTICIPANT NAME LIST'!$G220=3,'PARTICIPANT NAME LIST'!$G220=4,'PARTICIPANT NAME LIST'!$G220=5,'PARTICIPANT NAME LIST'!$G220=6),"",UPPER('PARTICIPANT NAME LIST'!$B220))</f>
        <v/>
      </c>
      <c r="C220" s="55"/>
      <c r="D220" s="65"/>
      <c r="E220" s="66" t="str">
        <f>IF(OR(ISBLANK('PARTICIPANT NAME LIST'!$B220),'PARTICIPANT NAME LIST'!$G220=3,'PARTICIPANT NAME LIST'!$G220=4,'PARTICIPANT NAME LIST'!$G220=5,'PARTICIPANT NAME LIST'!$G220=6),"",'PARTICIPANT NAME LIST'!$F220)</f>
        <v/>
      </c>
      <c r="F220" s="67" t="str">
        <f>IF(OR(ISBLANK('PARTICIPANT NAME LIST'!$B220),'PARTICIPANT NAME LIST'!$G220=3,'PARTICIPANT NAME LIST'!$G220=4,'PARTICIPANT NAME LIST'!$G220=5,'PARTICIPANT NAME LIST'!$G220=6),"",UPPER('PARTICIPANT NAME LIST'!$H220))</f>
        <v/>
      </c>
      <c r="G220" s="68" t="e">
        <f>IF(AND('PARTICIPANT NAME LIST'!$G220=7,'PARTICIPANT NAME LIST'!#REF!="C"),"ü","")</f>
        <v>#REF!</v>
      </c>
      <c r="H220" s="68" t="e">
        <f>IF(AND('PARTICIPANT NAME LIST'!$G220=8,'PARTICIPANT NAME LIST'!#REF!="C"),"ü","")</f>
        <v>#REF!</v>
      </c>
      <c r="I220" s="68" t="e">
        <f>IF(AND('PARTICIPANT NAME LIST'!$G220=9,'PARTICIPANT NAME LIST'!#REF!="C"),"ü","")</f>
        <v>#REF!</v>
      </c>
      <c r="J220" s="68" t="e">
        <f>IF(AND('PARTICIPANT NAME LIST'!$G220=10,'PARTICIPANT NAME LIST'!#REF!="C"),"ü","")</f>
        <v>#REF!</v>
      </c>
      <c r="K220" s="68" t="e">
        <f>IF(AND('PARTICIPANT NAME LIST'!$G220=11,'PARTICIPANT NAME LIST'!#REF!="C"),"ü","")</f>
        <v>#REF!</v>
      </c>
      <c r="L220" s="68" t="e">
        <f>IF(AND('PARTICIPANT NAME LIST'!$G220=12,'PARTICIPANT NAME LIST'!#REF!="C"),"ü","")</f>
        <v>#REF!</v>
      </c>
      <c r="M220" s="68" t="e">
        <f>IF(AND('PARTICIPANT NAME LIST'!$G220=7,'PARTICIPANT NAME LIST'!#REF!="E"),"ü","")</f>
        <v>#REF!</v>
      </c>
      <c r="N220" s="68" t="e">
        <f>IF(AND('PARTICIPANT NAME LIST'!$G220=8,'PARTICIPANT NAME LIST'!#REF!="E"),"ü","")</f>
        <v>#REF!</v>
      </c>
      <c r="O220" s="68" t="e">
        <f>IF(AND('PARTICIPANT NAME LIST'!$G220=9,'PARTICIPANT NAME LIST'!#REF!="E"),"ü","")</f>
        <v>#REF!</v>
      </c>
      <c r="P220" s="68" t="e">
        <f>IF(AND('PARTICIPANT NAME LIST'!$G220=10,'PARTICIPANT NAME LIST'!#REF!="E"),"ü","")</f>
        <v>#REF!</v>
      </c>
      <c r="Q220" s="68" t="e">
        <f>IF(AND('PARTICIPANT NAME LIST'!$G220=11,'PARTICIPANT NAME LIST'!#REF!="E"),"ü","")</f>
        <v>#REF!</v>
      </c>
      <c r="R220" s="68" t="e">
        <f>IF(AND('PARTICIPANT NAME LIST'!$G220=12,'PARTICIPANT NAME LIST'!#REF!="E"),"ü","")</f>
        <v>#REF!</v>
      </c>
      <c r="S220" s="68" t="e">
        <f>IF(AND('PARTICIPANT NAME LIST'!$G220=7,'PARTICIPANT NAME LIST'!#REF!="M"),"ü","")</f>
        <v>#REF!</v>
      </c>
      <c r="T220" s="68" t="e">
        <f>IF(AND('PARTICIPANT NAME LIST'!$G220=8,'PARTICIPANT NAME LIST'!#REF!="M"),"ü","")</f>
        <v>#REF!</v>
      </c>
      <c r="U220" s="68" t="e">
        <f>IF(AND('PARTICIPANT NAME LIST'!$G220=9,'PARTICIPANT NAME LIST'!#REF!="M"),"ü","")</f>
        <v>#REF!</v>
      </c>
      <c r="V220" s="68" t="e">
        <f>IF(AND('PARTICIPANT NAME LIST'!$G220=10,'PARTICIPANT NAME LIST'!#REF!="M"),"ü","")</f>
        <v>#REF!</v>
      </c>
      <c r="W220" s="68" t="e">
        <f>IF(AND('PARTICIPANT NAME LIST'!$G220=11,'PARTICIPANT NAME LIST'!#REF!="M"),"ü","")</f>
        <v>#REF!</v>
      </c>
      <c r="X220" s="68" t="e">
        <f>IF(AND('PARTICIPANT NAME LIST'!$G220=12,'PARTICIPANT NAME LIST'!#REF!="M"),"ü","")</f>
        <v>#REF!</v>
      </c>
      <c r="Y220" s="52"/>
      <c r="Z220" s="52"/>
      <c r="AA220" s="52"/>
    </row>
    <row r="221" spans="1:27" ht="20.25" customHeight="1">
      <c r="A221" s="63" t="str">
        <f>IF(OR(ISBLANK('PARTICIPANT NAME LIST'!$B221),'PARTICIPANT NAME LIST'!$G221=3,'PARTICIPANT NAME LIST'!$G221=4,'PARTICIPANT NAME LIST'!$G221=5,'PARTICIPANT NAME LIST'!$G221=6),"",COUNTA('PARTICIPANT NAME LIST'!$B$9:$B221)-COUNTIFS('PARTICIPANT NAME LIST'!$G$9:$G221,"&gt;=3",'PARTICIPANT NAME LIST'!$G$9:$G221,"&lt;=6"))</f>
        <v/>
      </c>
      <c r="B221" s="64" t="str">
        <f>IF(OR(ISBLANK('PARTICIPANT NAME LIST'!$B221),'PARTICIPANT NAME LIST'!$G221=3,'PARTICIPANT NAME LIST'!$G221=4,'PARTICIPANT NAME LIST'!$G221=5,'PARTICIPANT NAME LIST'!$G221=6),"",UPPER('PARTICIPANT NAME LIST'!$B221))</f>
        <v/>
      </c>
      <c r="C221" s="55"/>
      <c r="D221" s="65"/>
      <c r="E221" s="66" t="str">
        <f>IF(OR(ISBLANK('PARTICIPANT NAME LIST'!$B221),'PARTICIPANT NAME LIST'!$G221=3,'PARTICIPANT NAME LIST'!$G221=4,'PARTICIPANT NAME LIST'!$G221=5,'PARTICIPANT NAME LIST'!$G221=6),"",'PARTICIPANT NAME LIST'!$F221)</f>
        <v/>
      </c>
      <c r="F221" s="67" t="str">
        <f>IF(OR(ISBLANK('PARTICIPANT NAME LIST'!$B221),'PARTICIPANT NAME LIST'!$G221=3,'PARTICIPANT NAME LIST'!$G221=4,'PARTICIPANT NAME LIST'!$G221=5,'PARTICIPANT NAME LIST'!$G221=6),"",UPPER('PARTICIPANT NAME LIST'!$H221))</f>
        <v/>
      </c>
      <c r="G221" s="68" t="e">
        <f>IF(AND('PARTICIPANT NAME LIST'!$G221=7,'PARTICIPANT NAME LIST'!#REF!="C"),"ü","")</f>
        <v>#REF!</v>
      </c>
      <c r="H221" s="68" t="e">
        <f>IF(AND('PARTICIPANT NAME LIST'!$G221=8,'PARTICIPANT NAME LIST'!#REF!="C"),"ü","")</f>
        <v>#REF!</v>
      </c>
      <c r="I221" s="68" t="e">
        <f>IF(AND('PARTICIPANT NAME LIST'!$G221=9,'PARTICIPANT NAME LIST'!#REF!="C"),"ü","")</f>
        <v>#REF!</v>
      </c>
      <c r="J221" s="68" t="e">
        <f>IF(AND('PARTICIPANT NAME LIST'!$G221=10,'PARTICIPANT NAME LIST'!#REF!="C"),"ü","")</f>
        <v>#REF!</v>
      </c>
      <c r="K221" s="68" t="e">
        <f>IF(AND('PARTICIPANT NAME LIST'!$G221=11,'PARTICIPANT NAME LIST'!#REF!="C"),"ü","")</f>
        <v>#REF!</v>
      </c>
      <c r="L221" s="68" t="e">
        <f>IF(AND('PARTICIPANT NAME LIST'!$G221=12,'PARTICIPANT NAME LIST'!#REF!="C"),"ü","")</f>
        <v>#REF!</v>
      </c>
      <c r="M221" s="68" t="e">
        <f>IF(AND('PARTICIPANT NAME LIST'!$G221=7,'PARTICIPANT NAME LIST'!#REF!="E"),"ü","")</f>
        <v>#REF!</v>
      </c>
      <c r="N221" s="68" t="e">
        <f>IF(AND('PARTICIPANT NAME LIST'!$G221=8,'PARTICIPANT NAME LIST'!#REF!="E"),"ü","")</f>
        <v>#REF!</v>
      </c>
      <c r="O221" s="68" t="e">
        <f>IF(AND('PARTICIPANT NAME LIST'!$G221=9,'PARTICIPANT NAME LIST'!#REF!="E"),"ü","")</f>
        <v>#REF!</v>
      </c>
      <c r="P221" s="68" t="e">
        <f>IF(AND('PARTICIPANT NAME LIST'!$G221=10,'PARTICIPANT NAME LIST'!#REF!="E"),"ü","")</f>
        <v>#REF!</v>
      </c>
      <c r="Q221" s="68" t="e">
        <f>IF(AND('PARTICIPANT NAME LIST'!$G221=11,'PARTICIPANT NAME LIST'!#REF!="E"),"ü","")</f>
        <v>#REF!</v>
      </c>
      <c r="R221" s="68" t="e">
        <f>IF(AND('PARTICIPANT NAME LIST'!$G221=12,'PARTICIPANT NAME LIST'!#REF!="E"),"ü","")</f>
        <v>#REF!</v>
      </c>
      <c r="S221" s="68" t="e">
        <f>IF(AND('PARTICIPANT NAME LIST'!$G221=7,'PARTICIPANT NAME LIST'!#REF!="M"),"ü","")</f>
        <v>#REF!</v>
      </c>
      <c r="T221" s="68" t="e">
        <f>IF(AND('PARTICIPANT NAME LIST'!$G221=8,'PARTICIPANT NAME LIST'!#REF!="M"),"ü","")</f>
        <v>#REF!</v>
      </c>
      <c r="U221" s="68" t="e">
        <f>IF(AND('PARTICIPANT NAME LIST'!$G221=9,'PARTICIPANT NAME LIST'!#REF!="M"),"ü","")</f>
        <v>#REF!</v>
      </c>
      <c r="V221" s="68" t="e">
        <f>IF(AND('PARTICIPANT NAME LIST'!$G221=10,'PARTICIPANT NAME LIST'!#REF!="M"),"ü","")</f>
        <v>#REF!</v>
      </c>
      <c r="W221" s="68" t="e">
        <f>IF(AND('PARTICIPANT NAME LIST'!$G221=11,'PARTICIPANT NAME LIST'!#REF!="M"),"ü","")</f>
        <v>#REF!</v>
      </c>
      <c r="X221" s="68" t="e">
        <f>IF(AND('PARTICIPANT NAME LIST'!$G221=12,'PARTICIPANT NAME LIST'!#REF!="M"),"ü","")</f>
        <v>#REF!</v>
      </c>
      <c r="Y221" s="52"/>
      <c r="Z221" s="52"/>
      <c r="AA221" s="52"/>
    </row>
    <row r="222" spans="1:27" ht="20.25" customHeight="1">
      <c r="A222" s="63" t="str">
        <f>IF(OR(ISBLANK('PARTICIPANT NAME LIST'!$B222),'PARTICIPANT NAME LIST'!$G222=3,'PARTICIPANT NAME LIST'!$G222=4,'PARTICIPANT NAME LIST'!$G222=5,'PARTICIPANT NAME LIST'!$G222=6),"",COUNTA('PARTICIPANT NAME LIST'!$B$9:$B222)-COUNTIFS('PARTICIPANT NAME LIST'!$G$9:$G222,"&gt;=3",'PARTICIPANT NAME LIST'!$G$9:$G222,"&lt;=6"))</f>
        <v/>
      </c>
      <c r="B222" s="64" t="str">
        <f>IF(OR(ISBLANK('PARTICIPANT NAME LIST'!$B222),'PARTICIPANT NAME LIST'!$G222=3,'PARTICIPANT NAME LIST'!$G222=4,'PARTICIPANT NAME LIST'!$G222=5,'PARTICIPANT NAME LIST'!$G222=6),"",UPPER('PARTICIPANT NAME LIST'!$B222))</f>
        <v/>
      </c>
      <c r="C222" s="55"/>
      <c r="D222" s="65"/>
      <c r="E222" s="66" t="str">
        <f>IF(OR(ISBLANK('PARTICIPANT NAME LIST'!$B222),'PARTICIPANT NAME LIST'!$G222=3,'PARTICIPANT NAME LIST'!$G222=4,'PARTICIPANT NAME LIST'!$G222=5,'PARTICIPANT NAME LIST'!$G222=6),"",'PARTICIPANT NAME LIST'!$F222)</f>
        <v/>
      </c>
      <c r="F222" s="67" t="str">
        <f>IF(OR(ISBLANK('PARTICIPANT NAME LIST'!$B222),'PARTICIPANT NAME LIST'!$G222=3,'PARTICIPANT NAME LIST'!$G222=4,'PARTICIPANT NAME LIST'!$G222=5,'PARTICIPANT NAME LIST'!$G222=6),"",UPPER('PARTICIPANT NAME LIST'!$H222))</f>
        <v/>
      </c>
      <c r="G222" s="68" t="e">
        <f>IF(AND('PARTICIPANT NAME LIST'!$G222=7,'PARTICIPANT NAME LIST'!#REF!="C"),"ü","")</f>
        <v>#REF!</v>
      </c>
      <c r="H222" s="68" t="e">
        <f>IF(AND('PARTICIPANT NAME LIST'!$G222=8,'PARTICIPANT NAME LIST'!#REF!="C"),"ü","")</f>
        <v>#REF!</v>
      </c>
      <c r="I222" s="68" t="e">
        <f>IF(AND('PARTICIPANT NAME LIST'!$G222=9,'PARTICIPANT NAME LIST'!#REF!="C"),"ü","")</f>
        <v>#REF!</v>
      </c>
      <c r="J222" s="68" t="e">
        <f>IF(AND('PARTICIPANT NAME LIST'!$G222=10,'PARTICIPANT NAME LIST'!#REF!="C"),"ü","")</f>
        <v>#REF!</v>
      </c>
      <c r="K222" s="68" t="e">
        <f>IF(AND('PARTICIPANT NAME LIST'!$G222=11,'PARTICIPANT NAME LIST'!#REF!="C"),"ü","")</f>
        <v>#REF!</v>
      </c>
      <c r="L222" s="68" t="e">
        <f>IF(AND('PARTICIPANT NAME LIST'!$G222=12,'PARTICIPANT NAME LIST'!#REF!="C"),"ü","")</f>
        <v>#REF!</v>
      </c>
      <c r="M222" s="68" t="e">
        <f>IF(AND('PARTICIPANT NAME LIST'!$G222=7,'PARTICIPANT NAME LIST'!#REF!="E"),"ü","")</f>
        <v>#REF!</v>
      </c>
      <c r="N222" s="68" t="e">
        <f>IF(AND('PARTICIPANT NAME LIST'!$G222=8,'PARTICIPANT NAME LIST'!#REF!="E"),"ü","")</f>
        <v>#REF!</v>
      </c>
      <c r="O222" s="68" t="e">
        <f>IF(AND('PARTICIPANT NAME LIST'!$G222=9,'PARTICIPANT NAME LIST'!#REF!="E"),"ü","")</f>
        <v>#REF!</v>
      </c>
      <c r="P222" s="68" t="e">
        <f>IF(AND('PARTICIPANT NAME LIST'!$G222=10,'PARTICIPANT NAME LIST'!#REF!="E"),"ü","")</f>
        <v>#REF!</v>
      </c>
      <c r="Q222" s="68" t="e">
        <f>IF(AND('PARTICIPANT NAME LIST'!$G222=11,'PARTICIPANT NAME LIST'!#REF!="E"),"ü","")</f>
        <v>#REF!</v>
      </c>
      <c r="R222" s="68" t="e">
        <f>IF(AND('PARTICIPANT NAME LIST'!$G222=12,'PARTICIPANT NAME LIST'!#REF!="E"),"ü","")</f>
        <v>#REF!</v>
      </c>
      <c r="S222" s="68" t="e">
        <f>IF(AND('PARTICIPANT NAME LIST'!$G222=7,'PARTICIPANT NAME LIST'!#REF!="M"),"ü","")</f>
        <v>#REF!</v>
      </c>
      <c r="T222" s="68" t="e">
        <f>IF(AND('PARTICIPANT NAME LIST'!$G222=8,'PARTICIPANT NAME LIST'!#REF!="M"),"ü","")</f>
        <v>#REF!</v>
      </c>
      <c r="U222" s="68" t="e">
        <f>IF(AND('PARTICIPANT NAME LIST'!$G222=9,'PARTICIPANT NAME LIST'!#REF!="M"),"ü","")</f>
        <v>#REF!</v>
      </c>
      <c r="V222" s="68" t="e">
        <f>IF(AND('PARTICIPANT NAME LIST'!$G222=10,'PARTICIPANT NAME LIST'!#REF!="M"),"ü","")</f>
        <v>#REF!</v>
      </c>
      <c r="W222" s="68" t="e">
        <f>IF(AND('PARTICIPANT NAME LIST'!$G222=11,'PARTICIPANT NAME LIST'!#REF!="M"),"ü","")</f>
        <v>#REF!</v>
      </c>
      <c r="X222" s="68" t="e">
        <f>IF(AND('PARTICIPANT NAME LIST'!$G222=12,'PARTICIPANT NAME LIST'!#REF!="M"),"ü","")</f>
        <v>#REF!</v>
      </c>
      <c r="Y222" s="52"/>
      <c r="Z222" s="52"/>
      <c r="AA222" s="52"/>
    </row>
    <row r="223" spans="1:27" ht="20.25" customHeight="1">
      <c r="A223" s="63" t="str">
        <f>IF(OR(ISBLANK('PARTICIPANT NAME LIST'!$B223),'PARTICIPANT NAME LIST'!$G223=3,'PARTICIPANT NAME LIST'!$G223=4,'PARTICIPANT NAME LIST'!$G223=5,'PARTICIPANT NAME LIST'!$G223=6),"",COUNTA('PARTICIPANT NAME LIST'!$B$9:$B223)-COUNTIFS('PARTICIPANT NAME LIST'!$G$9:$G223,"&gt;=3",'PARTICIPANT NAME LIST'!$G$9:$G223,"&lt;=6"))</f>
        <v/>
      </c>
      <c r="B223" s="64" t="str">
        <f>IF(OR(ISBLANK('PARTICIPANT NAME LIST'!$B223),'PARTICIPANT NAME LIST'!$G223=3,'PARTICIPANT NAME LIST'!$G223=4,'PARTICIPANT NAME LIST'!$G223=5,'PARTICIPANT NAME LIST'!$G223=6),"",UPPER('PARTICIPANT NAME LIST'!$B223))</f>
        <v/>
      </c>
      <c r="C223" s="55"/>
      <c r="D223" s="65"/>
      <c r="E223" s="66" t="str">
        <f>IF(OR(ISBLANK('PARTICIPANT NAME LIST'!$B223),'PARTICIPANT NAME LIST'!$G223=3,'PARTICIPANT NAME LIST'!$G223=4,'PARTICIPANT NAME LIST'!$G223=5,'PARTICIPANT NAME LIST'!$G223=6),"",'PARTICIPANT NAME LIST'!$F223)</f>
        <v/>
      </c>
      <c r="F223" s="67" t="str">
        <f>IF(OR(ISBLANK('PARTICIPANT NAME LIST'!$B223),'PARTICIPANT NAME LIST'!$G223=3,'PARTICIPANT NAME LIST'!$G223=4,'PARTICIPANT NAME LIST'!$G223=5,'PARTICIPANT NAME LIST'!$G223=6),"",UPPER('PARTICIPANT NAME LIST'!$H223))</f>
        <v/>
      </c>
      <c r="G223" s="68" t="e">
        <f>IF(AND('PARTICIPANT NAME LIST'!$G223=7,'PARTICIPANT NAME LIST'!#REF!="C"),"ü","")</f>
        <v>#REF!</v>
      </c>
      <c r="H223" s="68" t="e">
        <f>IF(AND('PARTICIPANT NAME LIST'!$G223=8,'PARTICIPANT NAME LIST'!#REF!="C"),"ü","")</f>
        <v>#REF!</v>
      </c>
      <c r="I223" s="68" t="e">
        <f>IF(AND('PARTICIPANT NAME LIST'!$G223=9,'PARTICIPANT NAME LIST'!#REF!="C"),"ü","")</f>
        <v>#REF!</v>
      </c>
      <c r="J223" s="68" t="e">
        <f>IF(AND('PARTICIPANT NAME LIST'!$G223=10,'PARTICIPANT NAME LIST'!#REF!="C"),"ü","")</f>
        <v>#REF!</v>
      </c>
      <c r="K223" s="68" t="e">
        <f>IF(AND('PARTICIPANT NAME LIST'!$G223=11,'PARTICIPANT NAME LIST'!#REF!="C"),"ü","")</f>
        <v>#REF!</v>
      </c>
      <c r="L223" s="68" t="e">
        <f>IF(AND('PARTICIPANT NAME LIST'!$G223=12,'PARTICIPANT NAME LIST'!#REF!="C"),"ü","")</f>
        <v>#REF!</v>
      </c>
      <c r="M223" s="68" t="e">
        <f>IF(AND('PARTICIPANT NAME LIST'!$G223=7,'PARTICIPANT NAME LIST'!#REF!="E"),"ü","")</f>
        <v>#REF!</v>
      </c>
      <c r="N223" s="68" t="e">
        <f>IF(AND('PARTICIPANT NAME LIST'!$G223=8,'PARTICIPANT NAME LIST'!#REF!="E"),"ü","")</f>
        <v>#REF!</v>
      </c>
      <c r="O223" s="68" t="e">
        <f>IF(AND('PARTICIPANT NAME LIST'!$G223=9,'PARTICIPANT NAME LIST'!#REF!="E"),"ü","")</f>
        <v>#REF!</v>
      </c>
      <c r="P223" s="68" t="e">
        <f>IF(AND('PARTICIPANT NAME LIST'!$G223=10,'PARTICIPANT NAME LIST'!#REF!="E"),"ü","")</f>
        <v>#REF!</v>
      </c>
      <c r="Q223" s="68" t="e">
        <f>IF(AND('PARTICIPANT NAME LIST'!$G223=11,'PARTICIPANT NAME LIST'!#REF!="E"),"ü","")</f>
        <v>#REF!</v>
      </c>
      <c r="R223" s="68" t="e">
        <f>IF(AND('PARTICIPANT NAME LIST'!$G223=12,'PARTICIPANT NAME LIST'!#REF!="E"),"ü","")</f>
        <v>#REF!</v>
      </c>
      <c r="S223" s="68" t="e">
        <f>IF(AND('PARTICIPANT NAME LIST'!$G223=7,'PARTICIPANT NAME LIST'!#REF!="M"),"ü","")</f>
        <v>#REF!</v>
      </c>
      <c r="T223" s="68" t="e">
        <f>IF(AND('PARTICIPANT NAME LIST'!$G223=8,'PARTICIPANT NAME LIST'!#REF!="M"),"ü","")</f>
        <v>#REF!</v>
      </c>
      <c r="U223" s="68" t="e">
        <f>IF(AND('PARTICIPANT NAME LIST'!$G223=9,'PARTICIPANT NAME LIST'!#REF!="M"),"ü","")</f>
        <v>#REF!</v>
      </c>
      <c r="V223" s="68" t="e">
        <f>IF(AND('PARTICIPANT NAME LIST'!$G223=10,'PARTICIPANT NAME LIST'!#REF!="M"),"ü","")</f>
        <v>#REF!</v>
      </c>
      <c r="W223" s="68" t="e">
        <f>IF(AND('PARTICIPANT NAME LIST'!$G223=11,'PARTICIPANT NAME LIST'!#REF!="M"),"ü","")</f>
        <v>#REF!</v>
      </c>
      <c r="X223" s="68" t="e">
        <f>IF(AND('PARTICIPANT NAME LIST'!$G223=12,'PARTICIPANT NAME LIST'!#REF!="M"),"ü","")</f>
        <v>#REF!</v>
      </c>
      <c r="Y223" s="52"/>
      <c r="Z223" s="52"/>
      <c r="AA223" s="52"/>
    </row>
    <row r="224" spans="1:27" ht="20.25" customHeight="1">
      <c r="A224" s="63" t="str">
        <f>IF(OR(ISBLANK('PARTICIPANT NAME LIST'!$B224),'PARTICIPANT NAME LIST'!$G224=3,'PARTICIPANT NAME LIST'!$G224=4,'PARTICIPANT NAME LIST'!$G224=5,'PARTICIPANT NAME LIST'!$G224=6),"",COUNTA('PARTICIPANT NAME LIST'!$B$9:$B224)-COUNTIFS('PARTICIPANT NAME LIST'!$G$9:$G224,"&gt;=3",'PARTICIPANT NAME LIST'!$G$9:$G224,"&lt;=6"))</f>
        <v/>
      </c>
      <c r="B224" s="64" t="str">
        <f>IF(OR(ISBLANK('PARTICIPANT NAME LIST'!$B224),'PARTICIPANT NAME LIST'!$G224=3,'PARTICIPANT NAME LIST'!$G224=4,'PARTICIPANT NAME LIST'!$G224=5,'PARTICIPANT NAME LIST'!$G224=6),"",UPPER('PARTICIPANT NAME LIST'!$B224))</f>
        <v/>
      </c>
      <c r="C224" s="55"/>
      <c r="D224" s="65"/>
      <c r="E224" s="66" t="str">
        <f>IF(OR(ISBLANK('PARTICIPANT NAME LIST'!$B224),'PARTICIPANT NAME LIST'!$G224=3,'PARTICIPANT NAME LIST'!$G224=4,'PARTICIPANT NAME LIST'!$G224=5,'PARTICIPANT NAME LIST'!$G224=6),"",'PARTICIPANT NAME LIST'!$F224)</f>
        <v/>
      </c>
      <c r="F224" s="67" t="str">
        <f>IF(OR(ISBLANK('PARTICIPANT NAME LIST'!$B224),'PARTICIPANT NAME LIST'!$G224=3,'PARTICIPANT NAME LIST'!$G224=4,'PARTICIPANT NAME LIST'!$G224=5,'PARTICIPANT NAME LIST'!$G224=6),"",UPPER('PARTICIPANT NAME LIST'!$H224))</f>
        <v/>
      </c>
      <c r="G224" s="68" t="e">
        <f>IF(AND('PARTICIPANT NAME LIST'!$G224=7,'PARTICIPANT NAME LIST'!#REF!="C"),"ü","")</f>
        <v>#REF!</v>
      </c>
      <c r="H224" s="68" t="e">
        <f>IF(AND('PARTICIPANT NAME LIST'!$G224=8,'PARTICIPANT NAME LIST'!#REF!="C"),"ü","")</f>
        <v>#REF!</v>
      </c>
      <c r="I224" s="68" t="e">
        <f>IF(AND('PARTICIPANT NAME LIST'!$G224=9,'PARTICIPANT NAME LIST'!#REF!="C"),"ü","")</f>
        <v>#REF!</v>
      </c>
      <c r="J224" s="68" t="e">
        <f>IF(AND('PARTICIPANT NAME LIST'!$G224=10,'PARTICIPANT NAME LIST'!#REF!="C"),"ü","")</f>
        <v>#REF!</v>
      </c>
      <c r="K224" s="68" t="e">
        <f>IF(AND('PARTICIPANT NAME LIST'!$G224=11,'PARTICIPANT NAME LIST'!#REF!="C"),"ü","")</f>
        <v>#REF!</v>
      </c>
      <c r="L224" s="68" t="e">
        <f>IF(AND('PARTICIPANT NAME LIST'!$G224=12,'PARTICIPANT NAME LIST'!#REF!="C"),"ü","")</f>
        <v>#REF!</v>
      </c>
      <c r="M224" s="68" t="e">
        <f>IF(AND('PARTICIPANT NAME LIST'!$G224=7,'PARTICIPANT NAME LIST'!#REF!="E"),"ü","")</f>
        <v>#REF!</v>
      </c>
      <c r="N224" s="68" t="e">
        <f>IF(AND('PARTICIPANT NAME LIST'!$G224=8,'PARTICIPANT NAME LIST'!#REF!="E"),"ü","")</f>
        <v>#REF!</v>
      </c>
      <c r="O224" s="68" t="e">
        <f>IF(AND('PARTICIPANT NAME LIST'!$G224=9,'PARTICIPANT NAME LIST'!#REF!="E"),"ü","")</f>
        <v>#REF!</v>
      </c>
      <c r="P224" s="68" t="e">
        <f>IF(AND('PARTICIPANT NAME LIST'!$G224=10,'PARTICIPANT NAME LIST'!#REF!="E"),"ü","")</f>
        <v>#REF!</v>
      </c>
      <c r="Q224" s="68" t="e">
        <f>IF(AND('PARTICIPANT NAME LIST'!$G224=11,'PARTICIPANT NAME LIST'!#REF!="E"),"ü","")</f>
        <v>#REF!</v>
      </c>
      <c r="R224" s="68" t="e">
        <f>IF(AND('PARTICIPANT NAME LIST'!$G224=12,'PARTICIPANT NAME LIST'!#REF!="E"),"ü","")</f>
        <v>#REF!</v>
      </c>
      <c r="S224" s="68" t="e">
        <f>IF(AND('PARTICIPANT NAME LIST'!$G224=7,'PARTICIPANT NAME LIST'!#REF!="M"),"ü","")</f>
        <v>#REF!</v>
      </c>
      <c r="T224" s="68" t="e">
        <f>IF(AND('PARTICIPANT NAME LIST'!$G224=8,'PARTICIPANT NAME LIST'!#REF!="M"),"ü","")</f>
        <v>#REF!</v>
      </c>
      <c r="U224" s="68" t="e">
        <f>IF(AND('PARTICIPANT NAME LIST'!$G224=9,'PARTICIPANT NAME LIST'!#REF!="M"),"ü","")</f>
        <v>#REF!</v>
      </c>
      <c r="V224" s="68" t="e">
        <f>IF(AND('PARTICIPANT NAME LIST'!$G224=10,'PARTICIPANT NAME LIST'!#REF!="M"),"ü","")</f>
        <v>#REF!</v>
      </c>
      <c r="W224" s="68" t="e">
        <f>IF(AND('PARTICIPANT NAME LIST'!$G224=11,'PARTICIPANT NAME LIST'!#REF!="M"),"ü","")</f>
        <v>#REF!</v>
      </c>
      <c r="X224" s="68" t="e">
        <f>IF(AND('PARTICIPANT NAME LIST'!$G224=12,'PARTICIPANT NAME LIST'!#REF!="M"),"ü","")</f>
        <v>#REF!</v>
      </c>
      <c r="Y224" s="52"/>
      <c r="Z224" s="52"/>
      <c r="AA224" s="52"/>
    </row>
    <row r="225" spans="1:27" ht="20.25" customHeight="1">
      <c r="A225" s="63" t="str">
        <f>IF(OR(ISBLANK('PARTICIPANT NAME LIST'!$B225),'PARTICIPANT NAME LIST'!$G225=3,'PARTICIPANT NAME LIST'!$G225=4,'PARTICIPANT NAME LIST'!$G225=5,'PARTICIPANT NAME LIST'!$G225=6),"",COUNTA('PARTICIPANT NAME LIST'!$B$9:$B225)-COUNTIFS('PARTICIPANT NAME LIST'!$G$9:$G225,"&gt;=3",'PARTICIPANT NAME LIST'!$G$9:$G225,"&lt;=6"))</f>
        <v/>
      </c>
      <c r="B225" s="64" t="str">
        <f>IF(OR(ISBLANK('PARTICIPANT NAME LIST'!$B225),'PARTICIPANT NAME LIST'!$G225=3,'PARTICIPANT NAME LIST'!$G225=4,'PARTICIPANT NAME LIST'!$G225=5,'PARTICIPANT NAME LIST'!$G225=6),"",UPPER('PARTICIPANT NAME LIST'!$B225))</f>
        <v/>
      </c>
      <c r="C225" s="55"/>
      <c r="D225" s="65"/>
      <c r="E225" s="66" t="str">
        <f>IF(OR(ISBLANK('PARTICIPANT NAME LIST'!$B225),'PARTICIPANT NAME LIST'!$G225=3,'PARTICIPANT NAME LIST'!$G225=4,'PARTICIPANT NAME LIST'!$G225=5,'PARTICIPANT NAME LIST'!$G225=6),"",'PARTICIPANT NAME LIST'!$F225)</f>
        <v/>
      </c>
      <c r="F225" s="67" t="str">
        <f>IF(OR(ISBLANK('PARTICIPANT NAME LIST'!$B225),'PARTICIPANT NAME LIST'!$G225=3,'PARTICIPANT NAME LIST'!$G225=4,'PARTICIPANT NAME LIST'!$G225=5,'PARTICIPANT NAME LIST'!$G225=6),"",UPPER('PARTICIPANT NAME LIST'!$H225))</f>
        <v/>
      </c>
      <c r="G225" s="68" t="e">
        <f>IF(AND('PARTICIPANT NAME LIST'!$G225=7,'PARTICIPANT NAME LIST'!#REF!="C"),"ü","")</f>
        <v>#REF!</v>
      </c>
      <c r="H225" s="68" t="e">
        <f>IF(AND('PARTICIPANT NAME LIST'!$G225=8,'PARTICIPANT NAME LIST'!#REF!="C"),"ü","")</f>
        <v>#REF!</v>
      </c>
      <c r="I225" s="68" t="e">
        <f>IF(AND('PARTICIPANT NAME LIST'!$G225=9,'PARTICIPANT NAME LIST'!#REF!="C"),"ü","")</f>
        <v>#REF!</v>
      </c>
      <c r="J225" s="68" t="e">
        <f>IF(AND('PARTICIPANT NAME LIST'!$G225=10,'PARTICIPANT NAME LIST'!#REF!="C"),"ü","")</f>
        <v>#REF!</v>
      </c>
      <c r="K225" s="68" t="e">
        <f>IF(AND('PARTICIPANT NAME LIST'!$G225=11,'PARTICIPANT NAME LIST'!#REF!="C"),"ü","")</f>
        <v>#REF!</v>
      </c>
      <c r="L225" s="68" t="e">
        <f>IF(AND('PARTICIPANT NAME LIST'!$G225=12,'PARTICIPANT NAME LIST'!#REF!="C"),"ü","")</f>
        <v>#REF!</v>
      </c>
      <c r="M225" s="68" t="e">
        <f>IF(AND('PARTICIPANT NAME LIST'!$G225=7,'PARTICIPANT NAME LIST'!#REF!="E"),"ü","")</f>
        <v>#REF!</v>
      </c>
      <c r="N225" s="68" t="e">
        <f>IF(AND('PARTICIPANT NAME LIST'!$G225=8,'PARTICIPANT NAME LIST'!#REF!="E"),"ü","")</f>
        <v>#REF!</v>
      </c>
      <c r="O225" s="68" t="e">
        <f>IF(AND('PARTICIPANT NAME LIST'!$G225=9,'PARTICIPANT NAME LIST'!#REF!="E"),"ü","")</f>
        <v>#REF!</v>
      </c>
      <c r="P225" s="68" t="e">
        <f>IF(AND('PARTICIPANT NAME LIST'!$G225=10,'PARTICIPANT NAME LIST'!#REF!="E"),"ü","")</f>
        <v>#REF!</v>
      </c>
      <c r="Q225" s="68" t="e">
        <f>IF(AND('PARTICIPANT NAME LIST'!$G225=11,'PARTICIPANT NAME LIST'!#REF!="E"),"ü","")</f>
        <v>#REF!</v>
      </c>
      <c r="R225" s="68" t="e">
        <f>IF(AND('PARTICIPANT NAME LIST'!$G225=12,'PARTICIPANT NAME LIST'!#REF!="E"),"ü","")</f>
        <v>#REF!</v>
      </c>
      <c r="S225" s="68" t="e">
        <f>IF(AND('PARTICIPANT NAME LIST'!$G225=7,'PARTICIPANT NAME LIST'!#REF!="M"),"ü","")</f>
        <v>#REF!</v>
      </c>
      <c r="T225" s="68" t="e">
        <f>IF(AND('PARTICIPANT NAME LIST'!$G225=8,'PARTICIPANT NAME LIST'!#REF!="M"),"ü","")</f>
        <v>#REF!</v>
      </c>
      <c r="U225" s="68" t="e">
        <f>IF(AND('PARTICIPANT NAME LIST'!$G225=9,'PARTICIPANT NAME LIST'!#REF!="M"),"ü","")</f>
        <v>#REF!</v>
      </c>
      <c r="V225" s="68" t="e">
        <f>IF(AND('PARTICIPANT NAME LIST'!$G225=10,'PARTICIPANT NAME LIST'!#REF!="M"),"ü","")</f>
        <v>#REF!</v>
      </c>
      <c r="W225" s="68" t="e">
        <f>IF(AND('PARTICIPANT NAME LIST'!$G225=11,'PARTICIPANT NAME LIST'!#REF!="M"),"ü","")</f>
        <v>#REF!</v>
      </c>
      <c r="X225" s="68" t="e">
        <f>IF(AND('PARTICIPANT NAME LIST'!$G225=12,'PARTICIPANT NAME LIST'!#REF!="M"),"ü","")</f>
        <v>#REF!</v>
      </c>
      <c r="Y225" s="52"/>
      <c r="Z225" s="52"/>
      <c r="AA225" s="52"/>
    </row>
    <row r="226" spans="1:27" ht="20.25" customHeight="1">
      <c r="A226" s="63" t="str">
        <f>IF(OR(ISBLANK('PARTICIPANT NAME LIST'!$B226),'PARTICIPANT NAME LIST'!$G226=3,'PARTICIPANT NAME LIST'!$G226=4,'PARTICIPANT NAME LIST'!$G226=5,'PARTICIPANT NAME LIST'!$G226=6),"",COUNTA('PARTICIPANT NAME LIST'!$B$9:$B226)-COUNTIFS('PARTICIPANT NAME LIST'!$G$9:$G226,"&gt;=3",'PARTICIPANT NAME LIST'!$G$9:$G226,"&lt;=6"))</f>
        <v/>
      </c>
      <c r="B226" s="64" t="str">
        <f>IF(OR(ISBLANK('PARTICIPANT NAME LIST'!$B226),'PARTICIPANT NAME LIST'!$G226=3,'PARTICIPANT NAME LIST'!$G226=4,'PARTICIPANT NAME LIST'!$G226=5,'PARTICIPANT NAME LIST'!$G226=6),"",UPPER('PARTICIPANT NAME LIST'!$B226))</f>
        <v/>
      </c>
      <c r="C226" s="55"/>
      <c r="D226" s="65"/>
      <c r="E226" s="66" t="str">
        <f>IF(OR(ISBLANK('PARTICIPANT NAME LIST'!$B226),'PARTICIPANT NAME LIST'!$G226=3,'PARTICIPANT NAME LIST'!$G226=4,'PARTICIPANT NAME LIST'!$G226=5,'PARTICIPANT NAME LIST'!$G226=6),"",'PARTICIPANT NAME LIST'!$F226)</f>
        <v/>
      </c>
      <c r="F226" s="67" t="str">
        <f>IF(OR(ISBLANK('PARTICIPANT NAME LIST'!$B226),'PARTICIPANT NAME LIST'!$G226=3,'PARTICIPANT NAME LIST'!$G226=4,'PARTICIPANT NAME LIST'!$G226=5,'PARTICIPANT NAME LIST'!$G226=6),"",UPPER('PARTICIPANT NAME LIST'!$H226))</f>
        <v/>
      </c>
      <c r="G226" s="68" t="e">
        <f>IF(AND('PARTICIPANT NAME LIST'!$G226=7,'PARTICIPANT NAME LIST'!#REF!="C"),"ü","")</f>
        <v>#REF!</v>
      </c>
      <c r="H226" s="68" t="e">
        <f>IF(AND('PARTICIPANT NAME LIST'!$G226=8,'PARTICIPANT NAME LIST'!#REF!="C"),"ü","")</f>
        <v>#REF!</v>
      </c>
      <c r="I226" s="68" t="e">
        <f>IF(AND('PARTICIPANT NAME LIST'!$G226=9,'PARTICIPANT NAME LIST'!#REF!="C"),"ü","")</f>
        <v>#REF!</v>
      </c>
      <c r="J226" s="68" t="e">
        <f>IF(AND('PARTICIPANT NAME LIST'!$G226=10,'PARTICIPANT NAME LIST'!#REF!="C"),"ü","")</f>
        <v>#REF!</v>
      </c>
      <c r="K226" s="68" t="e">
        <f>IF(AND('PARTICIPANT NAME LIST'!$G226=11,'PARTICIPANT NAME LIST'!#REF!="C"),"ü","")</f>
        <v>#REF!</v>
      </c>
      <c r="L226" s="68" t="e">
        <f>IF(AND('PARTICIPANT NAME LIST'!$G226=12,'PARTICIPANT NAME LIST'!#REF!="C"),"ü","")</f>
        <v>#REF!</v>
      </c>
      <c r="M226" s="68" t="e">
        <f>IF(AND('PARTICIPANT NAME LIST'!$G226=7,'PARTICIPANT NAME LIST'!#REF!="E"),"ü","")</f>
        <v>#REF!</v>
      </c>
      <c r="N226" s="68" t="e">
        <f>IF(AND('PARTICIPANT NAME LIST'!$G226=8,'PARTICIPANT NAME LIST'!#REF!="E"),"ü","")</f>
        <v>#REF!</v>
      </c>
      <c r="O226" s="68" t="e">
        <f>IF(AND('PARTICIPANT NAME LIST'!$G226=9,'PARTICIPANT NAME LIST'!#REF!="E"),"ü","")</f>
        <v>#REF!</v>
      </c>
      <c r="P226" s="68" t="e">
        <f>IF(AND('PARTICIPANT NAME LIST'!$G226=10,'PARTICIPANT NAME LIST'!#REF!="E"),"ü","")</f>
        <v>#REF!</v>
      </c>
      <c r="Q226" s="68" t="e">
        <f>IF(AND('PARTICIPANT NAME LIST'!$G226=11,'PARTICIPANT NAME LIST'!#REF!="E"),"ü","")</f>
        <v>#REF!</v>
      </c>
      <c r="R226" s="68" t="e">
        <f>IF(AND('PARTICIPANT NAME LIST'!$G226=12,'PARTICIPANT NAME LIST'!#REF!="E"),"ü","")</f>
        <v>#REF!</v>
      </c>
      <c r="S226" s="68" t="e">
        <f>IF(AND('PARTICIPANT NAME LIST'!$G226=7,'PARTICIPANT NAME LIST'!#REF!="M"),"ü","")</f>
        <v>#REF!</v>
      </c>
      <c r="T226" s="68" t="e">
        <f>IF(AND('PARTICIPANT NAME LIST'!$G226=8,'PARTICIPANT NAME LIST'!#REF!="M"),"ü","")</f>
        <v>#REF!</v>
      </c>
      <c r="U226" s="68" t="e">
        <f>IF(AND('PARTICIPANT NAME LIST'!$G226=9,'PARTICIPANT NAME LIST'!#REF!="M"),"ü","")</f>
        <v>#REF!</v>
      </c>
      <c r="V226" s="68" t="e">
        <f>IF(AND('PARTICIPANT NAME LIST'!$G226=10,'PARTICIPANT NAME LIST'!#REF!="M"),"ü","")</f>
        <v>#REF!</v>
      </c>
      <c r="W226" s="68" t="e">
        <f>IF(AND('PARTICIPANT NAME LIST'!$G226=11,'PARTICIPANT NAME LIST'!#REF!="M"),"ü","")</f>
        <v>#REF!</v>
      </c>
      <c r="X226" s="68" t="e">
        <f>IF(AND('PARTICIPANT NAME LIST'!$G226=12,'PARTICIPANT NAME LIST'!#REF!="M"),"ü","")</f>
        <v>#REF!</v>
      </c>
      <c r="Y226" s="52"/>
      <c r="Z226" s="52"/>
      <c r="AA226" s="52"/>
    </row>
    <row r="227" spans="1:27" ht="20.25" customHeight="1">
      <c r="A227" s="63" t="str">
        <f>IF(OR(ISBLANK('PARTICIPANT NAME LIST'!$B227),'PARTICIPANT NAME LIST'!$G227=3,'PARTICIPANT NAME LIST'!$G227=4,'PARTICIPANT NAME LIST'!$G227=5,'PARTICIPANT NAME LIST'!$G227=6),"",COUNTA('PARTICIPANT NAME LIST'!$B$9:$B227)-COUNTIFS('PARTICIPANT NAME LIST'!$G$9:$G227,"&gt;=3",'PARTICIPANT NAME LIST'!$G$9:$G227,"&lt;=6"))</f>
        <v/>
      </c>
      <c r="B227" s="64" t="str">
        <f>IF(OR(ISBLANK('PARTICIPANT NAME LIST'!$B227),'PARTICIPANT NAME LIST'!$G227=3,'PARTICIPANT NAME LIST'!$G227=4,'PARTICIPANT NAME LIST'!$G227=5,'PARTICIPANT NAME LIST'!$G227=6),"",UPPER('PARTICIPANT NAME LIST'!$B227))</f>
        <v/>
      </c>
      <c r="C227" s="55"/>
      <c r="D227" s="65"/>
      <c r="E227" s="66" t="str">
        <f>IF(OR(ISBLANK('PARTICIPANT NAME LIST'!$B227),'PARTICIPANT NAME LIST'!$G227=3,'PARTICIPANT NAME LIST'!$G227=4,'PARTICIPANT NAME LIST'!$G227=5,'PARTICIPANT NAME LIST'!$G227=6),"",'PARTICIPANT NAME LIST'!$F227)</f>
        <v/>
      </c>
      <c r="F227" s="67" t="str">
        <f>IF(OR(ISBLANK('PARTICIPANT NAME LIST'!$B227),'PARTICIPANT NAME LIST'!$G227=3,'PARTICIPANT NAME LIST'!$G227=4,'PARTICIPANT NAME LIST'!$G227=5,'PARTICIPANT NAME LIST'!$G227=6),"",UPPER('PARTICIPANT NAME LIST'!$H227))</f>
        <v/>
      </c>
      <c r="G227" s="68" t="e">
        <f>IF(AND('PARTICIPANT NAME LIST'!$G227=7,'PARTICIPANT NAME LIST'!#REF!="C"),"ü","")</f>
        <v>#REF!</v>
      </c>
      <c r="H227" s="68" t="e">
        <f>IF(AND('PARTICIPANT NAME LIST'!$G227=8,'PARTICIPANT NAME LIST'!#REF!="C"),"ü","")</f>
        <v>#REF!</v>
      </c>
      <c r="I227" s="68" t="e">
        <f>IF(AND('PARTICIPANT NAME LIST'!$G227=9,'PARTICIPANT NAME LIST'!#REF!="C"),"ü","")</f>
        <v>#REF!</v>
      </c>
      <c r="J227" s="68" t="e">
        <f>IF(AND('PARTICIPANT NAME LIST'!$G227=10,'PARTICIPANT NAME LIST'!#REF!="C"),"ü","")</f>
        <v>#REF!</v>
      </c>
      <c r="K227" s="68" t="e">
        <f>IF(AND('PARTICIPANT NAME LIST'!$G227=11,'PARTICIPANT NAME LIST'!#REF!="C"),"ü","")</f>
        <v>#REF!</v>
      </c>
      <c r="L227" s="68" t="e">
        <f>IF(AND('PARTICIPANT NAME LIST'!$G227=12,'PARTICIPANT NAME LIST'!#REF!="C"),"ü","")</f>
        <v>#REF!</v>
      </c>
      <c r="M227" s="68" t="e">
        <f>IF(AND('PARTICIPANT NAME LIST'!$G227=7,'PARTICIPANT NAME LIST'!#REF!="E"),"ü","")</f>
        <v>#REF!</v>
      </c>
      <c r="N227" s="68" t="e">
        <f>IF(AND('PARTICIPANT NAME LIST'!$G227=8,'PARTICIPANT NAME LIST'!#REF!="E"),"ü","")</f>
        <v>#REF!</v>
      </c>
      <c r="O227" s="68" t="e">
        <f>IF(AND('PARTICIPANT NAME LIST'!$G227=9,'PARTICIPANT NAME LIST'!#REF!="E"),"ü","")</f>
        <v>#REF!</v>
      </c>
      <c r="P227" s="68" t="e">
        <f>IF(AND('PARTICIPANT NAME LIST'!$G227=10,'PARTICIPANT NAME LIST'!#REF!="E"),"ü","")</f>
        <v>#REF!</v>
      </c>
      <c r="Q227" s="68" t="e">
        <f>IF(AND('PARTICIPANT NAME LIST'!$G227=11,'PARTICIPANT NAME LIST'!#REF!="E"),"ü","")</f>
        <v>#REF!</v>
      </c>
      <c r="R227" s="68" t="e">
        <f>IF(AND('PARTICIPANT NAME LIST'!$G227=12,'PARTICIPANT NAME LIST'!#REF!="E"),"ü","")</f>
        <v>#REF!</v>
      </c>
      <c r="S227" s="68" t="e">
        <f>IF(AND('PARTICIPANT NAME LIST'!$G227=7,'PARTICIPANT NAME LIST'!#REF!="M"),"ü","")</f>
        <v>#REF!</v>
      </c>
      <c r="T227" s="68" t="e">
        <f>IF(AND('PARTICIPANT NAME LIST'!$G227=8,'PARTICIPANT NAME LIST'!#REF!="M"),"ü","")</f>
        <v>#REF!</v>
      </c>
      <c r="U227" s="68" t="e">
        <f>IF(AND('PARTICIPANT NAME LIST'!$G227=9,'PARTICIPANT NAME LIST'!#REF!="M"),"ü","")</f>
        <v>#REF!</v>
      </c>
      <c r="V227" s="68" t="e">
        <f>IF(AND('PARTICIPANT NAME LIST'!$G227=10,'PARTICIPANT NAME LIST'!#REF!="M"),"ü","")</f>
        <v>#REF!</v>
      </c>
      <c r="W227" s="68" t="e">
        <f>IF(AND('PARTICIPANT NAME LIST'!$G227=11,'PARTICIPANT NAME LIST'!#REF!="M"),"ü","")</f>
        <v>#REF!</v>
      </c>
      <c r="X227" s="68" t="e">
        <f>IF(AND('PARTICIPANT NAME LIST'!$G227=12,'PARTICIPANT NAME LIST'!#REF!="M"),"ü","")</f>
        <v>#REF!</v>
      </c>
      <c r="Y227" s="52"/>
      <c r="Z227" s="52"/>
      <c r="AA227" s="52"/>
    </row>
    <row r="228" spans="1:27" ht="20.25" customHeight="1">
      <c r="A228" s="63" t="str">
        <f>IF(OR(ISBLANK('PARTICIPANT NAME LIST'!$B228),'PARTICIPANT NAME LIST'!$G228=3,'PARTICIPANT NAME LIST'!$G228=4,'PARTICIPANT NAME LIST'!$G228=5,'PARTICIPANT NAME LIST'!$G228=6),"",COUNTA('PARTICIPANT NAME LIST'!$B$9:$B228)-COUNTIFS('PARTICIPANT NAME LIST'!$G$9:$G228,"&gt;=3",'PARTICIPANT NAME LIST'!$G$9:$G228,"&lt;=6"))</f>
        <v/>
      </c>
      <c r="B228" s="64" t="str">
        <f>IF(OR(ISBLANK('PARTICIPANT NAME LIST'!$B228),'PARTICIPANT NAME LIST'!$G228=3,'PARTICIPANT NAME LIST'!$G228=4,'PARTICIPANT NAME LIST'!$G228=5,'PARTICIPANT NAME LIST'!$G228=6),"",UPPER('PARTICIPANT NAME LIST'!$B228))</f>
        <v/>
      </c>
      <c r="C228" s="55"/>
      <c r="D228" s="65"/>
      <c r="E228" s="66" t="str">
        <f>IF(OR(ISBLANK('PARTICIPANT NAME LIST'!$B228),'PARTICIPANT NAME LIST'!$G228=3,'PARTICIPANT NAME LIST'!$G228=4,'PARTICIPANT NAME LIST'!$G228=5,'PARTICIPANT NAME LIST'!$G228=6),"",'PARTICIPANT NAME LIST'!$F228)</f>
        <v/>
      </c>
      <c r="F228" s="67" t="str">
        <f>IF(OR(ISBLANK('PARTICIPANT NAME LIST'!$B228),'PARTICIPANT NAME LIST'!$G228=3,'PARTICIPANT NAME LIST'!$G228=4,'PARTICIPANT NAME LIST'!$G228=5,'PARTICIPANT NAME LIST'!$G228=6),"",UPPER('PARTICIPANT NAME LIST'!$H228))</f>
        <v/>
      </c>
      <c r="G228" s="68" t="e">
        <f>IF(AND('PARTICIPANT NAME LIST'!$G228=7,'PARTICIPANT NAME LIST'!#REF!="C"),"ü","")</f>
        <v>#REF!</v>
      </c>
      <c r="H228" s="68" t="e">
        <f>IF(AND('PARTICIPANT NAME LIST'!$G228=8,'PARTICIPANT NAME LIST'!#REF!="C"),"ü","")</f>
        <v>#REF!</v>
      </c>
      <c r="I228" s="68" t="e">
        <f>IF(AND('PARTICIPANT NAME LIST'!$G228=9,'PARTICIPANT NAME LIST'!#REF!="C"),"ü","")</f>
        <v>#REF!</v>
      </c>
      <c r="J228" s="68" t="e">
        <f>IF(AND('PARTICIPANT NAME LIST'!$G228=10,'PARTICIPANT NAME LIST'!#REF!="C"),"ü","")</f>
        <v>#REF!</v>
      </c>
      <c r="K228" s="68" t="e">
        <f>IF(AND('PARTICIPANT NAME LIST'!$G228=11,'PARTICIPANT NAME LIST'!#REF!="C"),"ü","")</f>
        <v>#REF!</v>
      </c>
      <c r="L228" s="68" t="e">
        <f>IF(AND('PARTICIPANT NAME LIST'!$G228=12,'PARTICIPANT NAME LIST'!#REF!="C"),"ü","")</f>
        <v>#REF!</v>
      </c>
      <c r="M228" s="68" t="e">
        <f>IF(AND('PARTICIPANT NAME LIST'!$G228=7,'PARTICIPANT NAME LIST'!#REF!="E"),"ü","")</f>
        <v>#REF!</v>
      </c>
      <c r="N228" s="68" t="e">
        <f>IF(AND('PARTICIPANT NAME LIST'!$G228=8,'PARTICIPANT NAME LIST'!#REF!="E"),"ü","")</f>
        <v>#REF!</v>
      </c>
      <c r="O228" s="68" t="e">
        <f>IF(AND('PARTICIPANT NAME LIST'!$G228=9,'PARTICIPANT NAME LIST'!#REF!="E"),"ü","")</f>
        <v>#REF!</v>
      </c>
      <c r="P228" s="68" t="e">
        <f>IF(AND('PARTICIPANT NAME LIST'!$G228=10,'PARTICIPANT NAME LIST'!#REF!="E"),"ü","")</f>
        <v>#REF!</v>
      </c>
      <c r="Q228" s="68" t="e">
        <f>IF(AND('PARTICIPANT NAME LIST'!$G228=11,'PARTICIPANT NAME LIST'!#REF!="E"),"ü","")</f>
        <v>#REF!</v>
      </c>
      <c r="R228" s="68" t="e">
        <f>IF(AND('PARTICIPANT NAME LIST'!$G228=12,'PARTICIPANT NAME LIST'!#REF!="E"),"ü","")</f>
        <v>#REF!</v>
      </c>
      <c r="S228" s="68" t="e">
        <f>IF(AND('PARTICIPANT NAME LIST'!$G228=7,'PARTICIPANT NAME LIST'!#REF!="M"),"ü","")</f>
        <v>#REF!</v>
      </c>
      <c r="T228" s="68" t="e">
        <f>IF(AND('PARTICIPANT NAME LIST'!$G228=8,'PARTICIPANT NAME LIST'!#REF!="M"),"ü","")</f>
        <v>#REF!</v>
      </c>
      <c r="U228" s="68" t="e">
        <f>IF(AND('PARTICIPANT NAME LIST'!$G228=9,'PARTICIPANT NAME LIST'!#REF!="M"),"ü","")</f>
        <v>#REF!</v>
      </c>
      <c r="V228" s="68" t="e">
        <f>IF(AND('PARTICIPANT NAME LIST'!$G228=10,'PARTICIPANT NAME LIST'!#REF!="M"),"ü","")</f>
        <v>#REF!</v>
      </c>
      <c r="W228" s="68" t="e">
        <f>IF(AND('PARTICIPANT NAME LIST'!$G228=11,'PARTICIPANT NAME LIST'!#REF!="M"),"ü","")</f>
        <v>#REF!</v>
      </c>
      <c r="X228" s="68" t="e">
        <f>IF(AND('PARTICIPANT NAME LIST'!$G228=12,'PARTICIPANT NAME LIST'!#REF!="M"),"ü","")</f>
        <v>#REF!</v>
      </c>
      <c r="Y228" s="52"/>
      <c r="Z228" s="52"/>
      <c r="AA228" s="52"/>
    </row>
    <row r="229" spans="1:27" ht="20.25" customHeight="1">
      <c r="A229" s="63" t="str">
        <f>IF(OR(ISBLANK('PARTICIPANT NAME LIST'!$B229),'PARTICIPANT NAME LIST'!$G229=3,'PARTICIPANT NAME LIST'!$G229=4,'PARTICIPANT NAME LIST'!$G229=5,'PARTICIPANT NAME LIST'!$G229=6),"",COUNTA('PARTICIPANT NAME LIST'!$B$9:$B229)-COUNTIFS('PARTICIPANT NAME LIST'!$G$9:$G229,"&gt;=3",'PARTICIPANT NAME LIST'!$G$9:$G229,"&lt;=6"))</f>
        <v/>
      </c>
      <c r="B229" s="64" t="str">
        <f>IF(OR(ISBLANK('PARTICIPANT NAME LIST'!$B229),'PARTICIPANT NAME LIST'!$G229=3,'PARTICIPANT NAME LIST'!$G229=4,'PARTICIPANT NAME LIST'!$G229=5,'PARTICIPANT NAME LIST'!$G229=6),"",UPPER('PARTICIPANT NAME LIST'!$B229))</f>
        <v/>
      </c>
      <c r="C229" s="55"/>
      <c r="D229" s="65"/>
      <c r="E229" s="66" t="str">
        <f>IF(OR(ISBLANK('PARTICIPANT NAME LIST'!$B229),'PARTICIPANT NAME LIST'!$G229=3,'PARTICIPANT NAME LIST'!$G229=4,'PARTICIPANT NAME LIST'!$G229=5,'PARTICIPANT NAME LIST'!$G229=6),"",'PARTICIPANT NAME LIST'!$F229)</f>
        <v/>
      </c>
      <c r="F229" s="67" t="str">
        <f>IF(OR(ISBLANK('PARTICIPANT NAME LIST'!$B229),'PARTICIPANT NAME LIST'!$G229=3,'PARTICIPANT NAME LIST'!$G229=4,'PARTICIPANT NAME LIST'!$G229=5,'PARTICIPANT NAME LIST'!$G229=6),"",UPPER('PARTICIPANT NAME LIST'!$H229))</f>
        <v/>
      </c>
      <c r="G229" s="68" t="e">
        <f>IF(AND('PARTICIPANT NAME LIST'!$G229=7,'PARTICIPANT NAME LIST'!#REF!="C"),"ü","")</f>
        <v>#REF!</v>
      </c>
      <c r="H229" s="68" t="e">
        <f>IF(AND('PARTICIPANT NAME LIST'!$G229=8,'PARTICIPANT NAME LIST'!#REF!="C"),"ü","")</f>
        <v>#REF!</v>
      </c>
      <c r="I229" s="68" t="e">
        <f>IF(AND('PARTICIPANT NAME LIST'!$G229=9,'PARTICIPANT NAME LIST'!#REF!="C"),"ü","")</f>
        <v>#REF!</v>
      </c>
      <c r="J229" s="68" t="e">
        <f>IF(AND('PARTICIPANT NAME LIST'!$G229=10,'PARTICIPANT NAME LIST'!#REF!="C"),"ü","")</f>
        <v>#REF!</v>
      </c>
      <c r="K229" s="68" t="e">
        <f>IF(AND('PARTICIPANT NAME LIST'!$G229=11,'PARTICIPANT NAME LIST'!#REF!="C"),"ü","")</f>
        <v>#REF!</v>
      </c>
      <c r="L229" s="68" t="e">
        <f>IF(AND('PARTICIPANT NAME LIST'!$G229=12,'PARTICIPANT NAME LIST'!#REF!="C"),"ü","")</f>
        <v>#REF!</v>
      </c>
      <c r="M229" s="68" t="e">
        <f>IF(AND('PARTICIPANT NAME LIST'!$G229=7,'PARTICIPANT NAME LIST'!#REF!="E"),"ü","")</f>
        <v>#REF!</v>
      </c>
      <c r="N229" s="68" t="e">
        <f>IF(AND('PARTICIPANT NAME LIST'!$G229=8,'PARTICIPANT NAME LIST'!#REF!="E"),"ü","")</f>
        <v>#REF!</v>
      </c>
      <c r="O229" s="68" t="e">
        <f>IF(AND('PARTICIPANT NAME LIST'!$G229=9,'PARTICIPANT NAME LIST'!#REF!="E"),"ü","")</f>
        <v>#REF!</v>
      </c>
      <c r="P229" s="68" t="e">
        <f>IF(AND('PARTICIPANT NAME LIST'!$G229=10,'PARTICIPANT NAME LIST'!#REF!="E"),"ü","")</f>
        <v>#REF!</v>
      </c>
      <c r="Q229" s="68" t="e">
        <f>IF(AND('PARTICIPANT NAME LIST'!$G229=11,'PARTICIPANT NAME LIST'!#REF!="E"),"ü","")</f>
        <v>#REF!</v>
      </c>
      <c r="R229" s="68" t="e">
        <f>IF(AND('PARTICIPANT NAME LIST'!$G229=12,'PARTICIPANT NAME LIST'!#REF!="E"),"ü","")</f>
        <v>#REF!</v>
      </c>
      <c r="S229" s="68" t="e">
        <f>IF(AND('PARTICIPANT NAME LIST'!$G229=7,'PARTICIPANT NAME LIST'!#REF!="M"),"ü","")</f>
        <v>#REF!</v>
      </c>
      <c r="T229" s="68" t="e">
        <f>IF(AND('PARTICIPANT NAME LIST'!$G229=8,'PARTICIPANT NAME LIST'!#REF!="M"),"ü","")</f>
        <v>#REF!</v>
      </c>
      <c r="U229" s="68" t="e">
        <f>IF(AND('PARTICIPANT NAME LIST'!$G229=9,'PARTICIPANT NAME LIST'!#REF!="M"),"ü","")</f>
        <v>#REF!</v>
      </c>
      <c r="V229" s="68" t="e">
        <f>IF(AND('PARTICIPANT NAME LIST'!$G229=10,'PARTICIPANT NAME LIST'!#REF!="M"),"ü","")</f>
        <v>#REF!</v>
      </c>
      <c r="W229" s="68" t="e">
        <f>IF(AND('PARTICIPANT NAME LIST'!$G229=11,'PARTICIPANT NAME LIST'!#REF!="M"),"ü","")</f>
        <v>#REF!</v>
      </c>
      <c r="X229" s="68" t="e">
        <f>IF(AND('PARTICIPANT NAME LIST'!$G229=12,'PARTICIPANT NAME LIST'!#REF!="M"),"ü","")</f>
        <v>#REF!</v>
      </c>
      <c r="Y229" s="52"/>
      <c r="Z229" s="52"/>
      <c r="AA229" s="52"/>
    </row>
    <row r="230" spans="1:27" ht="20.25" customHeight="1">
      <c r="A230" s="63" t="str">
        <f>IF(OR(ISBLANK('PARTICIPANT NAME LIST'!$B230),'PARTICIPANT NAME LIST'!$G230=3,'PARTICIPANT NAME LIST'!$G230=4,'PARTICIPANT NAME LIST'!$G230=5,'PARTICIPANT NAME LIST'!$G230=6),"",COUNTA('PARTICIPANT NAME LIST'!$B$9:$B230)-COUNTIFS('PARTICIPANT NAME LIST'!$G$9:$G230,"&gt;=3",'PARTICIPANT NAME LIST'!$G$9:$G230,"&lt;=6"))</f>
        <v/>
      </c>
      <c r="B230" s="64" t="str">
        <f>IF(OR(ISBLANK('PARTICIPANT NAME LIST'!$B230),'PARTICIPANT NAME LIST'!$G230=3,'PARTICIPANT NAME LIST'!$G230=4,'PARTICIPANT NAME LIST'!$G230=5,'PARTICIPANT NAME LIST'!$G230=6),"",UPPER('PARTICIPANT NAME LIST'!$B230))</f>
        <v/>
      </c>
      <c r="C230" s="55"/>
      <c r="D230" s="65"/>
      <c r="E230" s="66" t="str">
        <f>IF(OR(ISBLANK('PARTICIPANT NAME LIST'!$B230),'PARTICIPANT NAME LIST'!$G230=3,'PARTICIPANT NAME LIST'!$G230=4,'PARTICIPANT NAME LIST'!$G230=5,'PARTICIPANT NAME LIST'!$G230=6),"",'PARTICIPANT NAME LIST'!$F230)</f>
        <v/>
      </c>
      <c r="F230" s="67" t="str">
        <f>IF(OR(ISBLANK('PARTICIPANT NAME LIST'!$B230),'PARTICIPANT NAME LIST'!$G230=3,'PARTICIPANT NAME LIST'!$G230=4,'PARTICIPANT NAME LIST'!$G230=5,'PARTICIPANT NAME LIST'!$G230=6),"",UPPER('PARTICIPANT NAME LIST'!$H230))</f>
        <v/>
      </c>
      <c r="G230" s="68" t="e">
        <f>IF(AND('PARTICIPANT NAME LIST'!$G230=7,'PARTICIPANT NAME LIST'!#REF!="C"),"ü","")</f>
        <v>#REF!</v>
      </c>
      <c r="H230" s="68" t="e">
        <f>IF(AND('PARTICIPANT NAME LIST'!$G230=8,'PARTICIPANT NAME LIST'!#REF!="C"),"ü","")</f>
        <v>#REF!</v>
      </c>
      <c r="I230" s="68" t="e">
        <f>IF(AND('PARTICIPANT NAME LIST'!$G230=9,'PARTICIPANT NAME LIST'!#REF!="C"),"ü","")</f>
        <v>#REF!</v>
      </c>
      <c r="J230" s="68" t="e">
        <f>IF(AND('PARTICIPANT NAME LIST'!$G230=10,'PARTICIPANT NAME LIST'!#REF!="C"),"ü","")</f>
        <v>#REF!</v>
      </c>
      <c r="K230" s="68" t="e">
        <f>IF(AND('PARTICIPANT NAME LIST'!$G230=11,'PARTICIPANT NAME LIST'!#REF!="C"),"ü","")</f>
        <v>#REF!</v>
      </c>
      <c r="L230" s="68" t="e">
        <f>IF(AND('PARTICIPANT NAME LIST'!$G230=12,'PARTICIPANT NAME LIST'!#REF!="C"),"ü","")</f>
        <v>#REF!</v>
      </c>
      <c r="M230" s="68" t="e">
        <f>IF(AND('PARTICIPANT NAME LIST'!$G230=7,'PARTICIPANT NAME LIST'!#REF!="E"),"ü","")</f>
        <v>#REF!</v>
      </c>
      <c r="N230" s="68" t="e">
        <f>IF(AND('PARTICIPANT NAME LIST'!$G230=8,'PARTICIPANT NAME LIST'!#REF!="E"),"ü","")</f>
        <v>#REF!</v>
      </c>
      <c r="O230" s="68" t="e">
        <f>IF(AND('PARTICIPANT NAME LIST'!$G230=9,'PARTICIPANT NAME LIST'!#REF!="E"),"ü","")</f>
        <v>#REF!</v>
      </c>
      <c r="P230" s="68" t="e">
        <f>IF(AND('PARTICIPANT NAME LIST'!$G230=10,'PARTICIPANT NAME LIST'!#REF!="E"),"ü","")</f>
        <v>#REF!</v>
      </c>
      <c r="Q230" s="68" t="e">
        <f>IF(AND('PARTICIPANT NAME LIST'!$G230=11,'PARTICIPANT NAME LIST'!#REF!="E"),"ü","")</f>
        <v>#REF!</v>
      </c>
      <c r="R230" s="68" t="e">
        <f>IF(AND('PARTICIPANT NAME LIST'!$G230=12,'PARTICIPANT NAME LIST'!#REF!="E"),"ü","")</f>
        <v>#REF!</v>
      </c>
      <c r="S230" s="68" t="e">
        <f>IF(AND('PARTICIPANT NAME LIST'!$G230=7,'PARTICIPANT NAME LIST'!#REF!="M"),"ü","")</f>
        <v>#REF!</v>
      </c>
      <c r="T230" s="68" t="e">
        <f>IF(AND('PARTICIPANT NAME LIST'!$G230=8,'PARTICIPANT NAME LIST'!#REF!="M"),"ü","")</f>
        <v>#REF!</v>
      </c>
      <c r="U230" s="68" t="e">
        <f>IF(AND('PARTICIPANT NAME LIST'!$G230=9,'PARTICIPANT NAME LIST'!#REF!="M"),"ü","")</f>
        <v>#REF!</v>
      </c>
      <c r="V230" s="68" t="e">
        <f>IF(AND('PARTICIPANT NAME LIST'!$G230=10,'PARTICIPANT NAME LIST'!#REF!="M"),"ü","")</f>
        <v>#REF!</v>
      </c>
      <c r="W230" s="68" t="e">
        <f>IF(AND('PARTICIPANT NAME LIST'!$G230=11,'PARTICIPANT NAME LIST'!#REF!="M"),"ü","")</f>
        <v>#REF!</v>
      </c>
      <c r="X230" s="68" t="e">
        <f>IF(AND('PARTICIPANT NAME LIST'!$G230=12,'PARTICIPANT NAME LIST'!#REF!="M"),"ü","")</f>
        <v>#REF!</v>
      </c>
      <c r="Y230" s="52"/>
      <c r="Z230" s="52"/>
      <c r="AA230" s="52"/>
    </row>
    <row r="231" spans="1:27" ht="20.25" customHeight="1">
      <c r="A231" s="63" t="str">
        <f>IF(OR(ISBLANK('PARTICIPANT NAME LIST'!$B231),'PARTICIPANT NAME LIST'!$G231=3,'PARTICIPANT NAME LIST'!$G231=4,'PARTICIPANT NAME LIST'!$G231=5,'PARTICIPANT NAME LIST'!$G231=6),"",COUNTA('PARTICIPANT NAME LIST'!$B$9:$B231)-COUNTIFS('PARTICIPANT NAME LIST'!$G$9:$G231,"&gt;=3",'PARTICIPANT NAME LIST'!$G$9:$G231,"&lt;=6"))</f>
        <v/>
      </c>
      <c r="B231" s="64" t="str">
        <f>IF(OR(ISBLANK('PARTICIPANT NAME LIST'!$B231),'PARTICIPANT NAME LIST'!$G231=3,'PARTICIPANT NAME LIST'!$G231=4,'PARTICIPANT NAME LIST'!$G231=5,'PARTICIPANT NAME LIST'!$G231=6),"",UPPER('PARTICIPANT NAME LIST'!$B231))</f>
        <v/>
      </c>
      <c r="C231" s="55"/>
      <c r="D231" s="65"/>
      <c r="E231" s="66" t="str">
        <f>IF(OR(ISBLANK('PARTICIPANT NAME LIST'!$B231),'PARTICIPANT NAME LIST'!$G231=3,'PARTICIPANT NAME LIST'!$G231=4,'PARTICIPANT NAME LIST'!$G231=5,'PARTICIPANT NAME LIST'!$G231=6),"",'PARTICIPANT NAME LIST'!$F231)</f>
        <v/>
      </c>
      <c r="F231" s="67" t="str">
        <f>IF(OR(ISBLANK('PARTICIPANT NAME LIST'!$B231),'PARTICIPANT NAME LIST'!$G231=3,'PARTICIPANT NAME LIST'!$G231=4,'PARTICIPANT NAME LIST'!$G231=5,'PARTICIPANT NAME LIST'!$G231=6),"",UPPER('PARTICIPANT NAME LIST'!$H231))</f>
        <v/>
      </c>
      <c r="G231" s="68" t="e">
        <f>IF(AND('PARTICIPANT NAME LIST'!$G231=7,'PARTICIPANT NAME LIST'!#REF!="C"),"ü","")</f>
        <v>#REF!</v>
      </c>
      <c r="H231" s="68" t="e">
        <f>IF(AND('PARTICIPANT NAME LIST'!$G231=8,'PARTICIPANT NAME LIST'!#REF!="C"),"ü","")</f>
        <v>#REF!</v>
      </c>
      <c r="I231" s="68" t="e">
        <f>IF(AND('PARTICIPANT NAME LIST'!$G231=9,'PARTICIPANT NAME LIST'!#REF!="C"),"ü","")</f>
        <v>#REF!</v>
      </c>
      <c r="J231" s="68" t="e">
        <f>IF(AND('PARTICIPANT NAME LIST'!$G231=10,'PARTICIPANT NAME LIST'!#REF!="C"),"ü","")</f>
        <v>#REF!</v>
      </c>
      <c r="K231" s="68" t="e">
        <f>IF(AND('PARTICIPANT NAME LIST'!$G231=11,'PARTICIPANT NAME LIST'!#REF!="C"),"ü","")</f>
        <v>#REF!</v>
      </c>
      <c r="L231" s="68" t="e">
        <f>IF(AND('PARTICIPANT NAME LIST'!$G231=12,'PARTICIPANT NAME LIST'!#REF!="C"),"ü","")</f>
        <v>#REF!</v>
      </c>
      <c r="M231" s="68" t="e">
        <f>IF(AND('PARTICIPANT NAME LIST'!$G231=7,'PARTICIPANT NAME LIST'!#REF!="E"),"ü","")</f>
        <v>#REF!</v>
      </c>
      <c r="N231" s="68" t="e">
        <f>IF(AND('PARTICIPANT NAME LIST'!$G231=8,'PARTICIPANT NAME LIST'!#REF!="E"),"ü","")</f>
        <v>#REF!</v>
      </c>
      <c r="O231" s="68" t="e">
        <f>IF(AND('PARTICIPANT NAME LIST'!$G231=9,'PARTICIPANT NAME LIST'!#REF!="E"),"ü","")</f>
        <v>#REF!</v>
      </c>
      <c r="P231" s="68" t="e">
        <f>IF(AND('PARTICIPANT NAME LIST'!$G231=10,'PARTICIPANT NAME LIST'!#REF!="E"),"ü","")</f>
        <v>#REF!</v>
      </c>
      <c r="Q231" s="68" t="e">
        <f>IF(AND('PARTICIPANT NAME LIST'!$G231=11,'PARTICIPANT NAME LIST'!#REF!="E"),"ü","")</f>
        <v>#REF!</v>
      </c>
      <c r="R231" s="68" t="e">
        <f>IF(AND('PARTICIPANT NAME LIST'!$G231=12,'PARTICIPANT NAME LIST'!#REF!="E"),"ü","")</f>
        <v>#REF!</v>
      </c>
      <c r="S231" s="68" t="e">
        <f>IF(AND('PARTICIPANT NAME LIST'!$G231=7,'PARTICIPANT NAME LIST'!#REF!="M"),"ü","")</f>
        <v>#REF!</v>
      </c>
      <c r="T231" s="68" t="e">
        <f>IF(AND('PARTICIPANT NAME LIST'!$G231=8,'PARTICIPANT NAME LIST'!#REF!="M"),"ü","")</f>
        <v>#REF!</v>
      </c>
      <c r="U231" s="68" t="e">
        <f>IF(AND('PARTICIPANT NAME LIST'!$G231=9,'PARTICIPANT NAME LIST'!#REF!="M"),"ü","")</f>
        <v>#REF!</v>
      </c>
      <c r="V231" s="68" t="e">
        <f>IF(AND('PARTICIPANT NAME LIST'!$G231=10,'PARTICIPANT NAME LIST'!#REF!="M"),"ü","")</f>
        <v>#REF!</v>
      </c>
      <c r="W231" s="68" t="e">
        <f>IF(AND('PARTICIPANT NAME LIST'!$G231=11,'PARTICIPANT NAME LIST'!#REF!="M"),"ü","")</f>
        <v>#REF!</v>
      </c>
      <c r="X231" s="68" t="e">
        <f>IF(AND('PARTICIPANT NAME LIST'!$G231=12,'PARTICIPANT NAME LIST'!#REF!="M"),"ü","")</f>
        <v>#REF!</v>
      </c>
      <c r="Y231" s="52"/>
      <c r="Z231" s="52"/>
      <c r="AA231" s="52"/>
    </row>
    <row r="232" spans="1:27" ht="20.25" customHeight="1">
      <c r="A232" s="63" t="str">
        <f>IF(OR(ISBLANK('PARTICIPANT NAME LIST'!$B232),'PARTICIPANT NAME LIST'!$G232=3,'PARTICIPANT NAME LIST'!$G232=4,'PARTICIPANT NAME LIST'!$G232=5,'PARTICIPANT NAME LIST'!$G232=6),"",COUNTA('PARTICIPANT NAME LIST'!$B$9:$B232)-COUNTIFS('PARTICIPANT NAME LIST'!$G$9:$G232,"&gt;=3",'PARTICIPANT NAME LIST'!$G$9:$G232,"&lt;=6"))</f>
        <v/>
      </c>
      <c r="B232" s="64" t="str">
        <f>IF(OR(ISBLANK('PARTICIPANT NAME LIST'!$B232),'PARTICIPANT NAME LIST'!$G232=3,'PARTICIPANT NAME LIST'!$G232=4,'PARTICIPANT NAME LIST'!$G232=5,'PARTICIPANT NAME LIST'!$G232=6),"",UPPER('PARTICIPANT NAME LIST'!$B232))</f>
        <v/>
      </c>
      <c r="C232" s="55"/>
      <c r="D232" s="65"/>
      <c r="E232" s="66" t="str">
        <f>IF(OR(ISBLANK('PARTICIPANT NAME LIST'!$B232),'PARTICIPANT NAME LIST'!$G232=3,'PARTICIPANT NAME LIST'!$G232=4,'PARTICIPANT NAME LIST'!$G232=5,'PARTICIPANT NAME LIST'!$G232=6),"",'PARTICIPANT NAME LIST'!$F232)</f>
        <v/>
      </c>
      <c r="F232" s="67" t="str">
        <f>IF(OR(ISBLANK('PARTICIPANT NAME LIST'!$B232),'PARTICIPANT NAME LIST'!$G232=3,'PARTICIPANT NAME LIST'!$G232=4,'PARTICIPANT NAME LIST'!$G232=5,'PARTICIPANT NAME LIST'!$G232=6),"",UPPER('PARTICIPANT NAME LIST'!$H232))</f>
        <v/>
      </c>
      <c r="G232" s="68" t="e">
        <f>IF(AND('PARTICIPANT NAME LIST'!$G232=7,'PARTICIPANT NAME LIST'!#REF!="C"),"ü","")</f>
        <v>#REF!</v>
      </c>
      <c r="H232" s="68" t="e">
        <f>IF(AND('PARTICIPANT NAME LIST'!$G232=8,'PARTICIPANT NAME LIST'!#REF!="C"),"ü","")</f>
        <v>#REF!</v>
      </c>
      <c r="I232" s="68" t="e">
        <f>IF(AND('PARTICIPANT NAME LIST'!$G232=9,'PARTICIPANT NAME LIST'!#REF!="C"),"ü","")</f>
        <v>#REF!</v>
      </c>
      <c r="J232" s="68" t="e">
        <f>IF(AND('PARTICIPANT NAME LIST'!$G232=10,'PARTICIPANT NAME LIST'!#REF!="C"),"ü","")</f>
        <v>#REF!</v>
      </c>
      <c r="K232" s="68" t="e">
        <f>IF(AND('PARTICIPANT NAME LIST'!$G232=11,'PARTICIPANT NAME LIST'!#REF!="C"),"ü","")</f>
        <v>#REF!</v>
      </c>
      <c r="L232" s="68" t="e">
        <f>IF(AND('PARTICIPANT NAME LIST'!$G232=12,'PARTICIPANT NAME LIST'!#REF!="C"),"ü","")</f>
        <v>#REF!</v>
      </c>
      <c r="M232" s="68" t="e">
        <f>IF(AND('PARTICIPANT NAME LIST'!$G232=7,'PARTICIPANT NAME LIST'!#REF!="E"),"ü","")</f>
        <v>#REF!</v>
      </c>
      <c r="N232" s="68" t="e">
        <f>IF(AND('PARTICIPANT NAME LIST'!$G232=8,'PARTICIPANT NAME LIST'!#REF!="E"),"ü","")</f>
        <v>#REF!</v>
      </c>
      <c r="O232" s="68" t="e">
        <f>IF(AND('PARTICIPANT NAME LIST'!$G232=9,'PARTICIPANT NAME LIST'!#REF!="E"),"ü","")</f>
        <v>#REF!</v>
      </c>
      <c r="P232" s="68" t="e">
        <f>IF(AND('PARTICIPANT NAME LIST'!$G232=10,'PARTICIPANT NAME LIST'!#REF!="E"),"ü","")</f>
        <v>#REF!</v>
      </c>
      <c r="Q232" s="68" t="e">
        <f>IF(AND('PARTICIPANT NAME LIST'!$G232=11,'PARTICIPANT NAME LIST'!#REF!="E"),"ü","")</f>
        <v>#REF!</v>
      </c>
      <c r="R232" s="68" t="e">
        <f>IF(AND('PARTICIPANT NAME LIST'!$G232=12,'PARTICIPANT NAME LIST'!#REF!="E"),"ü","")</f>
        <v>#REF!</v>
      </c>
      <c r="S232" s="68" t="e">
        <f>IF(AND('PARTICIPANT NAME LIST'!$G232=7,'PARTICIPANT NAME LIST'!#REF!="M"),"ü","")</f>
        <v>#REF!</v>
      </c>
      <c r="T232" s="68" t="e">
        <f>IF(AND('PARTICIPANT NAME LIST'!$G232=8,'PARTICIPANT NAME LIST'!#REF!="M"),"ü","")</f>
        <v>#REF!</v>
      </c>
      <c r="U232" s="68" t="e">
        <f>IF(AND('PARTICIPANT NAME LIST'!$G232=9,'PARTICIPANT NAME LIST'!#REF!="M"),"ü","")</f>
        <v>#REF!</v>
      </c>
      <c r="V232" s="68" t="e">
        <f>IF(AND('PARTICIPANT NAME LIST'!$G232=10,'PARTICIPANT NAME LIST'!#REF!="M"),"ü","")</f>
        <v>#REF!</v>
      </c>
      <c r="W232" s="68" t="e">
        <f>IF(AND('PARTICIPANT NAME LIST'!$G232=11,'PARTICIPANT NAME LIST'!#REF!="M"),"ü","")</f>
        <v>#REF!</v>
      </c>
      <c r="X232" s="68" t="e">
        <f>IF(AND('PARTICIPANT NAME LIST'!$G232=12,'PARTICIPANT NAME LIST'!#REF!="M"),"ü","")</f>
        <v>#REF!</v>
      </c>
      <c r="Y232" s="52"/>
      <c r="Z232" s="52"/>
      <c r="AA232" s="52"/>
    </row>
    <row r="233" spans="1:27" ht="20.25" customHeight="1">
      <c r="A233" s="63" t="str">
        <f>IF(OR(ISBLANK('PARTICIPANT NAME LIST'!$B233),'PARTICIPANT NAME LIST'!$G233=3,'PARTICIPANT NAME LIST'!$G233=4,'PARTICIPANT NAME LIST'!$G233=5,'PARTICIPANT NAME LIST'!$G233=6),"",COUNTA('PARTICIPANT NAME LIST'!$B$9:$B233)-COUNTIFS('PARTICIPANT NAME LIST'!$G$9:$G233,"&gt;=3",'PARTICIPANT NAME LIST'!$G$9:$G233,"&lt;=6"))</f>
        <v/>
      </c>
      <c r="B233" s="64" t="str">
        <f>IF(OR(ISBLANK('PARTICIPANT NAME LIST'!$B233),'PARTICIPANT NAME LIST'!$G233=3,'PARTICIPANT NAME LIST'!$G233=4,'PARTICIPANT NAME LIST'!$G233=5,'PARTICIPANT NAME LIST'!$G233=6),"",UPPER('PARTICIPANT NAME LIST'!$B233))</f>
        <v/>
      </c>
      <c r="C233" s="55"/>
      <c r="D233" s="65"/>
      <c r="E233" s="66" t="str">
        <f>IF(OR(ISBLANK('PARTICIPANT NAME LIST'!$B233),'PARTICIPANT NAME LIST'!$G233=3,'PARTICIPANT NAME LIST'!$G233=4,'PARTICIPANT NAME LIST'!$G233=5,'PARTICIPANT NAME LIST'!$G233=6),"",'PARTICIPANT NAME LIST'!$F233)</f>
        <v/>
      </c>
      <c r="F233" s="67" t="str">
        <f>IF(OR(ISBLANK('PARTICIPANT NAME LIST'!$B233),'PARTICIPANT NAME LIST'!$G233=3,'PARTICIPANT NAME LIST'!$G233=4,'PARTICIPANT NAME LIST'!$G233=5,'PARTICIPANT NAME LIST'!$G233=6),"",UPPER('PARTICIPANT NAME LIST'!$H233))</f>
        <v/>
      </c>
      <c r="G233" s="68" t="e">
        <f>IF(AND('PARTICIPANT NAME LIST'!$G233=7,'PARTICIPANT NAME LIST'!#REF!="C"),"ü","")</f>
        <v>#REF!</v>
      </c>
      <c r="H233" s="68" t="e">
        <f>IF(AND('PARTICIPANT NAME LIST'!$G233=8,'PARTICIPANT NAME LIST'!#REF!="C"),"ü","")</f>
        <v>#REF!</v>
      </c>
      <c r="I233" s="68" t="e">
        <f>IF(AND('PARTICIPANT NAME LIST'!$G233=9,'PARTICIPANT NAME LIST'!#REF!="C"),"ü","")</f>
        <v>#REF!</v>
      </c>
      <c r="J233" s="68" t="e">
        <f>IF(AND('PARTICIPANT NAME LIST'!$G233=10,'PARTICIPANT NAME LIST'!#REF!="C"),"ü","")</f>
        <v>#REF!</v>
      </c>
      <c r="K233" s="68" t="e">
        <f>IF(AND('PARTICIPANT NAME LIST'!$G233=11,'PARTICIPANT NAME LIST'!#REF!="C"),"ü","")</f>
        <v>#REF!</v>
      </c>
      <c r="L233" s="68" t="e">
        <f>IF(AND('PARTICIPANT NAME LIST'!$G233=12,'PARTICIPANT NAME LIST'!#REF!="C"),"ü","")</f>
        <v>#REF!</v>
      </c>
      <c r="M233" s="68" t="e">
        <f>IF(AND('PARTICIPANT NAME LIST'!$G233=7,'PARTICIPANT NAME LIST'!#REF!="E"),"ü","")</f>
        <v>#REF!</v>
      </c>
      <c r="N233" s="68" t="e">
        <f>IF(AND('PARTICIPANT NAME LIST'!$G233=8,'PARTICIPANT NAME LIST'!#REF!="E"),"ü","")</f>
        <v>#REF!</v>
      </c>
      <c r="O233" s="68" t="e">
        <f>IF(AND('PARTICIPANT NAME LIST'!$G233=9,'PARTICIPANT NAME LIST'!#REF!="E"),"ü","")</f>
        <v>#REF!</v>
      </c>
      <c r="P233" s="68" t="e">
        <f>IF(AND('PARTICIPANT NAME LIST'!$G233=10,'PARTICIPANT NAME LIST'!#REF!="E"),"ü","")</f>
        <v>#REF!</v>
      </c>
      <c r="Q233" s="68" t="e">
        <f>IF(AND('PARTICIPANT NAME LIST'!$G233=11,'PARTICIPANT NAME LIST'!#REF!="E"),"ü","")</f>
        <v>#REF!</v>
      </c>
      <c r="R233" s="68" t="e">
        <f>IF(AND('PARTICIPANT NAME LIST'!$G233=12,'PARTICIPANT NAME LIST'!#REF!="E"),"ü","")</f>
        <v>#REF!</v>
      </c>
      <c r="S233" s="68" t="e">
        <f>IF(AND('PARTICIPANT NAME LIST'!$G233=7,'PARTICIPANT NAME LIST'!#REF!="M"),"ü","")</f>
        <v>#REF!</v>
      </c>
      <c r="T233" s="68" t="e">
        <f>IF(AND('PARTICIPANT NAME LIST'!$G233=8,'PARTICIPANT NAME LIST'!#REF!="M"),"ü","")</f>
        <v>#REF!</v>
      </c>
      <c r="U233" s="68" t="e">
        <f>IF(AND('PARTICIPANT NAME LIST'!$G233=9,'PARTICIPANT NAME LIST'!#REF!="M"),"ü","")</f>
        <v>#REF!</v>
      </c>
      <c r="V233" s="68" t="e">
        <f>IF(AND('PARTICIPANT NAME LIST'!$G233=10,'PARTICIPANT NAME LIST'!#REF!="M"),"ü","")</f>
        <v>#REF!</v>
      </c>
      <c r="W233" s="68" t="e">
        <f>IF(AND('PARTICIPANT NAME LIST'!$G233=11,'PARTICIPANT NAME LIST'!#REF!="M"),"ü","")</f>
        <v>#REF!</v>
      </c>
      <c r="X233" s="68" t="e">
        <f>IF(AND('PARTICIPANT NAME LIST'!$G233=12,'PARTICIPANT NAME LIST'!#REF!="M"),"ü","")</f>
        <v>#REF!</v>
      </c>
      <c r="Y233" s="52"/>
      <c r="Z233" s="52"/>
      <c r="AA233" s="52"/>
    </row>
    <row r="234" spans="1:27" ht="20.25" customHeight="1">
      <c r="A234" s="63" t="str">
        <f>IF(OR(ISBLANK('PARTICIPANT NAME LIST'!$B234),'PARTICIPANT NAME LIST'!$G234=3,'PARTICIPANT NAME LIST'!$G234=4,'PARTICIPANT NAME LIST'!$G234=5,'PARTICIPANT NAME LIST'!$G234=6),"",COUNTA('PARTICIPANT NAME LIST'!$B$9:$B234)-COUNTIFS('PARTICIPANT NAME LIST'!$G$9:$G234,"&gt;=3",'PARTICIPANT NAME LIST'!$G$9:$G234,"&lt;=6"))</f>
        <v/>
      </c>
      <c r="B234" s="64" t="str">
        <f>IF(OR(ISBLANK('PARTICIPANT NAME LIST'!$B234),'PARTICIPANT NAME LIST'!$G234=3,'PARTICIPANT NAME LIST'!$G234=4,'PARTICIPANT NAME LIST'!$G234=5,'PARTICIPANT NAME LIST'!$G234=6),"",UPPER('PARTICIPANT NAME LIST'!$B234))</f>
        <v/>
      </c>
      <c r="C234" s="55"/>
      <c r="D234" s="65"/>
      <c r="E234" s="66" t="str">
        <f>IF(OR(ISBLANK('PARTICIPANT NAME LIST'!$B234),'PARTICIPANT NAME LIST'!$G234=3,'PARTICIPANT NAME LIST'!$G234=4,'PARTICIPANT NAME LIST'!$G234=5,'PARTICIPANT NAME LIST'!$G234=6),"",'PARTICIPANT NAME LIST'!$F234)</f>
        <v/>
      </c>
      <c r="F234" s="67" t="str">
        <f>IF(OR(ISBLANK('PARTICIPANT NAME LIST'!$B234),'PARTICIPANT NAME LIST'!$G234=3,'PARTICIPANT NAME LIST'!$G234=4,'PARTICIPANT NAME LIST'!$G234=5,'PARTICIPANT NAME LIST'!$G234=6),"",UPPER('PARTICIPANT NAME LIST'!$H234))</f>
        <v/>
      </c>
      <c r="G234" s="68" t="e">
        <f>IF(AND('PARTICIPANT NAME LIST'!$G234=7,'PARTICIPANT NAME LIST'!#REF!="C"),"ü","")</f>
        <v>#REF!</v>
      </c>
      <c r="H234" s="68" t="e">
        <f>IF(AND('PARTICIPANT NAME LIST'!$G234=8,'PARTICIPANT NAME LIST'!#REF!="C"),"ü","")</f>
        <v>#REF!</v>
      </c>
      <c r="I234" s="68" t="e">
        <f>IF(AND('PARTICIPANT NAME LIST'!$G234=9,'PARTICIPANT NAME LIST'!#REF!="C"),"ü","")</f>
        <v>#REF!</v>
      </c>
      <c r="J234" s="68" t="e">
        <f>IF(AND('PARTICIPANT NAME LIST'!$G234=10,'PARTICIPANT NAME LIST'!#REF!="C"),"ü","")</f>
        <v>#REF!</v>
      </c>
      <c r="K234" s="68" t="e">
        <f>IF(AND('PARTICIPANT NAME LIST'!$G234=11,'PARTICIPANT NAME LIST'!#REF!="C"),"ü","")</f>
        <v>#REF!</v>
      </c>
      <c r="L234" s="68" t="e">
        <f>IF(AND('PARTICIPANT NAME LIST'!$G234=12,'PARTICIPANT NAME LIST'!#REF!="C"),"ü","")</f>
        <v>#REF!</v>
      </c>
      <c r="M234" s="68" t="e">
        <f>IF(AND('PARTICIPANT NAME LIST'!$G234=7,'PARTICIPANT NAME LIST'!#REF!="E"),"ü","")</f>
        <v>#REF!</v>
      </c>
      <c r="N234" s="68" t="e">
        <f>IF(AND('PARTICIPANT NAME LIST'!$G234=8,'PARTICIPANT NAME LIST'!#REF!="E"),"ü","")</f>
        <v>#REF!</v>
      </c>
      <c r="O234" s="68" t="e">
        <f>IF(AND('PARTICIPANT NAME LIST'!$G234=9,'PARTICIPANT NAME LIST'!#REF!="E"),"ü","")</f>
        <v>#REF!</v>
      </c>
      <c r="P234" s="68" t="e">
        <f>IF(AND('PARTICIPANT NAME LIST'!$G234=10,'PARTICIPANT NAME LIST'!#REF!="E"),"ü","")</f>
        <v>#REF!</v>
      </c>
      <c r="Q234" s="68" t="e">
        <f>IF(AND('PARTICIPANT NAME LIST'!$G234=11,'PARTICIPANT NAME LIST'!#REF!="E"),"ü","")</f>
        <v>#REF!</v>
      </c>
      <c r="R234" s="68" t="e">
        <f>IF(AND('PARTICIPANT NAME LIST'!$G234=12,'PARTICIPANT NAME LIST'!#REF!="E"),"ü","")</f>
        <v>#REF!</v>
      </c>
      <c r="S234" s="68" t="e">
        <f>IF(AND('PARTICIPANT NAME LIST'!$G234=7,'PARTICIPANT NAME LIST'!#REF!="M"),"ü","")</f>
        <v>#REF!</v>
      </c>
      <c r="T234" s="68" t="e">
        <f>IF(AND('PARTICIPANT NAME LIST'!$G234=8,'PARTICIPANT NAME LIST'!#REF!="M"),"ü","")</f>
        <v>#REF!</v>
      </c>
      <c r="U234" s="68" t="e">
        <f>IF(AND('PARTICIPANT NAME LIST'!$G234=9,'PARTICIPANT NAME LIST'!#REF!="M"),"ü","")</f>
        <v>#REF!</v>
      </c>
      <c r="V234" s="68" t="e">
        <f>IF(AND('PARTICIPANT NAME LIST'!$G234=10,'PARTICIPANT NAME LIST'!#REF!="M"),"ü","")</f>
        <v>#REF!</v>
      </c>
      <c r="W234" s="68" t="e">
        <f>IF(AND('PARTICIPANT NAME LIST'!$G234=11,'PARTICIPANT NAME LIST'!#REF!="M"),"ü","")</f>
        <v>#REF!</v>
      </c>
      <c r="X234" s="68" t="e">
        <f>IF(AND('PARTICIPANT NAME LIST'!$G234=12,'PARTICIPANT NAME LIST'!#REF!="M"),"ü","")</f>
        <v>#REF!</v>
      </c>
      <c r="Y234" s="52"/>
      <c r="Z234" s="52"/>
      <c r="AA234" s="52"/>
    </row>
    <row r="235" spans="1:27" ht="20.25" customHeight="1">
      <c r="A235" s="63" t="str">
        <f>IF(OR(ISBLANK('PARTICIPANT NAME LIST'!$B235),'PARTICIPANT NAME LIST'!$G235=3,'PARTICIPANT NAME LIST'!$G235=4,'PARTICIPANT NAME LIST'!$G235=5,'PARTICIPANT NAME LIST'!$G235=6),"",COUNTA('PARTICIPANT NAME LIST'!$B$9:$B235)-COUNTIFS('PARTICIPANT NAME LIST'!$G$9:$G235,"&gt;=3",'PARTICIPANT NAME LIST'!$G$9:$G235,"&lt;=6"))</f>
        <v/>
      </c>
      <c r="B235" s="64" t="str">
        <f>IF(OR(ISBLANK('PARTICIPANT NAME LIST'!$B235),'PARTICIPANT NAME LIST'!$G235=3,'PARTICIPANT NAME LIST'!$G235=4,'PARTICIPANT NAME LIST'!$G235=5,'PARTICIPANT NAME LIST'!$G235=6),"",UPPER('PARTICIPANT NAME LIST'!$B235))</f>
        <v/>
      </c>
      <c r="C235" s="55"/>
      <c r="D235" s="65"/>
      <c r="E235" s="66" t="str">
        <f>IF(OR(ISBLANK('PARTICIPANT NAME LIST'!$B235),'PARTICIPANT NAME LIST'!$G235=3,'PARTICIPANT NAME LIST'!$G235=4,'PARTICIPANT NAME LIST'!$G235=5,'PARTICIPANT NAME LIST'!$G235=6),"",'PARTICIPANT NAME LIST'!$F235)</f>
        <v/>
      </c>
      <c r="F235" s="67" t="str">
        <f>IF(OR(ISBLANK('PARTICIPANT NAME LIST'!$B235),'PARTICIPANT NAME LIST'!$G235=3,'PARTICIPANT NAME LIST'!$G235=4,'PARTICIPANT NAME LIST'!$G235=5,'PARTICIPANT NAME LIST'!$G235=6),"",UPPER('PARTICIPANT NAME LIST'!$H235))</f>
        <v/>
      </c>
      <c r="G235" s="68" t="e">
        <f>IF(AND('PARTICIPANT NAME LIST'!$G235=7,'PARTICIPANT NAME LIST'!#REF!="C"),"ü","")</f>
        <v>#REF!</v>
      </c>
      <c r="H235" s="68" t="e">
        <f>IF(AND('PARTICIPANT NAME LIST'!$G235=8,'PARTICIPANT NAME LIST'!#REF!="C"),"ü","")</f>
        <v>#REF!</v>
      </c>
      <c r="I235" s="68" t="e">
        <f>IF(AND('PARTICIPANT NAME LIST'!$G235=9,'PARTICIPANT NAME LIST'!#REF!="C"),"ü","")</f>
        <v>#REF!</v>
      </c>
      <c r="J235" s="68" t="e">
        <f>IF(AND('PARTICIPANT NAME LIST'!$G235=10,'PARTICIPANT NAME LIST'!#REF!="C"),"ü","")</f>
        <v>#REF!</v>
      </c>
      <c r="K235" s="68" t="e">
        <f>IF(AND('PARTICIPANT NAME LIST'!$G235=11,'PARTICIPANT NAME LIST'!#REF!="C"),"ü","")</f>
        <v>#REF!</v>
      </c>
      <c r="L235" s="68" t="e">
        <f>IF(AND('PARTICIPANT NAME LIST'!$G235=12,'PARTICIPANT NAME LIST'!#REF!="C"),"ü","")</f>
        <v>#REF!</v>
      </c>
      <c r="M235" s="68" t="e">
        <f>IF(AND('PARTICIPANT NAME LIST'!$G235=7,'PARTICIPANT NAME LIST'!#REF!="E"),"ü","")</f>
        <v>#REF!</v>
      </c>
      <c r="N235" s="68" t="e">
        <f>IF(AND('PARTICIPANT NAME LIST'!$G235=8,'PARTICIPANT NAME LIST'!#REF!="E"),"ü","")</f>
        <v>#REF!</v>
      </c>
      <c r="O235" s="68" t="e">
        <f>IF(AND('PARTICIPANT NAME LIST'!$G235=9,'PARTICIPANT NAME LIST'!#REF!="E"),"ü","")</f>
        <v>#REF!</v>
      </c>
      <c r="P235" s="68" t="e">
        <f>IF(AND('PARTICIPANT NAME LIST'!$G235=10,'PARTICIPANT NAME LIST'!#REF!="E"),"ü","")</f>
        <v>#REF!</v>
      </c>
      <c r="Q235" s="68" t="e">
        <f>IF(AND('PARTICIPANT NAME LIST'!$G235=11,'PARTICIPANT NAME LIST'!#REF!="E"),"ü","")</f>
        <v>#REF!</v>
      </c>
      <c r="R235" s="68" t="e">
        <f>IF(AND('PARTICIPANT NAME LIST'!$G235=12,'PARTICIPANT NAME LIST'!#REF!="E"),"ü","")</f>
        <v>#REF!</v>
      </c>
      <c r="S235" s="68" t="e">
        <f>IF(AND('PARTICIPANT NAME LIST'!$G235=7,'PARTICIPANT NAME LIST'!#REF!="M"),"ü","")</f>
        <v>#REF!</v>
      </c>
      <c r="T235" s="68" t="e">
        <f>IF(AND('PARTICIPANT NAME LIST'!$G235=8,'PARTICIPANT NAME LIST'!#REF!="M"),"ü","")</f>
        <v>#REF!</v>
      </c>
      <c r="U235" s="68" t="e">
        <f>IF(AND('PARTICIPANT NAME LIST'!$G235=9,'PARTICIPANT NAME LIST'!#REF!="M"),"ü","")</f>
        <v>#REF!</v>
      </c>
      <c r="V235" s="68" t="e">
        <f>IF(AND('PARTICIPANT NAME LIST'!$G235=10,'PARTICIPANT NAME LIST'!#REF!="M"),"ü","")</f>
        <v>#REF!</v>
      </c>
      <c r="W235" s="68" t="e">
        <f>IF(AND('PARTICIPANT NAME LIST'!$G235=11,'PARTICIPANT NAME LIST'!#REF!="M"),"ü","")</f>
        <v>#REF!</v>
      </c>
      <c r="X235" s="68" t="e">
        <f>IF(AND('PARTICIPANT NAME LIST'!$G235=12,'PARTICIPANT NAME LIST'!#REF!="M"),"ü","")</f>
        <v>#REF!</v>
      </c>
      <c r="Y235" s="52"/>
      <c r="Z235" s="52"/>
      <c r="AA235" s="52"/>
    </row>
    <row r="236" spans="1:27" ht="20.25" customHeight="1">
      <c r="A236" s="63" t="str">
        <f>IF(OR(ISBLANK('PARTICIPANT NAME LIST'!$B236),'PARTICIPANT NAME LIST'!$G236=3,'PARTICIPANT NAME LIST'!$G236=4,'PARTICIPANT NAME LIST'!$G236=5,'PARTICIPANT NAME LIST'!$G236=6),"",COUNTA('PARTICIPANT NAME LIST'!$B$9:$B236)-COUNTIFS('PARTICIPANT NAME LIST'!$G$9:$G236,"&gt;=3",'PARTICIPANT NAME LIST'!$G$9:$G236,"&lt;=6"))</f>
        <v/>
      </c>
      <c r="B236" s="64" t="str">
        <f>IF(OR(ISBLANK('PARTICIPANT NAME LIST'!$B236),'PARTICIPANT NAME LIST'!$G236=3,'PARTICIPANT NAME LIST'!$G236=4,'PARTICIPANT NAME LIST'!$G236=5,'PARTICIPANT NAME LIST'!$G236=6),"",UPPER('PARTICIPANT NAME LIST'!$B236))</f>
        <v/>
      </c>
      <c r="C236" s="55"/>
      <c r="D236" s="65"/>
      <c r="E236" s="66" t="str">
        <f>IF(OR(ISBLANK('PARTICIPANT NAME LIST'!$B236),'PARTICIPANT NAME LIST'!$G236=3,'PARTICIPANT NAME LIST'!$G236=4,'PARTICIPANT NAME LIST'!$G236=5,'PARTICIPANT NAME LIST'!$G236=6),"",'PARTICIPANT NAME LIST'!$F236)</f>
        <v/>
      </c>
      <c r="F236" s="67" t="str">
        <f>IF(OR(ISBLANK('PARTICIPANT NAME LIST'!$B236),'PARTICIPANT NAME LIST'!$G236=3,'PARTICIPANT NAME LIST'!$G236=4,'PARTICIPANT NAME LIST'!$G236=5,'PARTICIPANT NAME LIST'!$G236=6),"",UPPER('PARTICIPANT NAME LIST'!$H236))</f>
        <v/>
      </c>
      <c r="G236" s="68" t="e">
        <f>IF(AND('PARTICIPANT NAME LIST'!$G236=7,'PARTICIPANT NAME LIST'!#REF!="C"),"ü","")</f>
        <v>#REF!</v>
      </c>
      <c r="H236" s="68" t="e">
        <f>IF(AND('PARTICIPANT NAME LIST'!$G236=8,'PARTICIPANT NAME LIST'!#REF!="C"),"ü","")</f>
        <v>#REF!</v>
      </c>
      <c r="I236" s="68" t="e">
        <f>IF(AND('PARTICIPANT NAME LIST'!$G236=9,'PARTICIPANT NAME LIST'!#REF!="C"),"ü","")</f>
        <v>#REF!</v>
      </c>
      <c r="J236" s="68" t="e">
        <f>IF(AND('PARTICIPANT NAME LIST'!$G236=10,'PARTICIPANT NAME LIST'!#REF!="C"),"ü","")</f>
        <v>#REF!</v>
      </c>
      <c r="K236" s="68" t="e">
        <f>IF(AND('PARTICIPANT NAME LIST'!$G236=11,'PARTICIPANT NAME LIST'!#REF!="C"),"ü","")</f>
        <v>#REF!</v>
      </c>
      <c r="L236" s="68" t="e">
        <f>IF(AND('PARTICIPANT NAME LIST'!$G236=12,'PARTICIPANT NAME LIST'!#REF!="C"),"ü","")</f>
        <v>#REF!</v>
      </c>
      <c r="M236" s="68" t="e">
        <f>IF(AND('PARTICIPANT NAME LIST'!$G236=7,'PARTICIPANT NAME LIST'!#REF!="E"),"ü","")</f>
        <v>#REF!</v>
      </c>
      <c r="N236" s="68" t="e">
        <f>IF(AND('PARTICIPANT NAME LIST'!$G236=8,'PARTICIPANT NAME LIST'!#REF!="E"),"ü","")</f>
        <v>#REF!</v>
      </c>
      <c r="O236" s="68" t="e">
        <f>IF(AND('PARTICIPANT NAME LIST'!$G236=9,'PARTICIPANT NAME LIST'!#REF!="E"),"ü","")</f>
        <v>#REF!</v>
      </c>
      <c r="P236" s="68" t="e">
        <f>IF(AND('PARTICIPANT NAME LIST'!$G236=10,'PARTICIPANT NAME LIST'!#REF!="E"),"ü","")</f>
        <v>#REF!</v>
      </c>
      <c r="Q236" s="68" t="e">
        <f>IF(AND('PARTICIPANT NAME LIST'!$G236=11,'PARTICIPANT NAME LIST'!#REF!="E"),"ü","")</f>
        <v>#REF!</v>
      </c>
      <c r="R236" s="68" t="e">
        <f>IF(AND('PARTICIPANT NAME LIST'!$G236=12,'PARTICIPANT NAME LIST'!#REF!="E"),"ü","")</f>
        <v>#REF!</v>
      </c>
      <c r="S236" s="68" t="e">
        <f>IF(AND('PARTICIPANT NAME LIST'!$G236=7,'PARTICIPANT NAME LIST'!#REF!="M"),"ü","")</f>
        <v>#REF!</v>
      </c>
      <c r="T236" s="68" t="e">
        <f>IF(AND('PARTICIPANT NAME LIST'!$G236=8,'PARTICIPANT NAME LIST'!#REF!="M"),"ü","")</f>
        <v>#REF!</v>
      </c>
      <c r="U236" s="68" t="e">
        <f>IF(AND('PARTICIPANT NAME LIST'!$G236=9,'PARTICIPANT NAME LIST'!#REF!="M"),"ü","")</f>
        <v>#REF!</v>
      </c>
      <c r="V236" s="68" t="e">
        <f>IF(AND('PARTICIPANT NAME LIST'!$G236=10,'PARTICIPANT NAME LIST'!#REF!="M"),"ü","")</f>
        <v>#REF!</v>
      </c>
      <c r="W236" s="68" t="e">
        <f>IF(AND('PARTICIPANT NAME LIST'!$G236=11,'PARTICIPANT NAME LIST'!#REF!="M"),"ü","")</f>
        <v>#REF!</v>
      </c>
      <c r="X236" s="68" t="e">
        <f>IF(AND('PARTICIPANT NAME LIST'!$G236=12,'PARTICIPANT NAME LIST'!#REF!="M"),"ü","")</f>
        <v>#REF!</v>
      </c>
      <c r="Y236" s="52"/>
      <c r="Z236" s="52"/>
      <c r="AA236" s="52"/>
    </row>
    <row r="237" spans="1:27" ht="20.25" customHeight="1">
      <c r="A237" s="63" t="str">
        <f>IF(OR(ISBLANK('PARTICIPANT NAME LIST'!$B237),'PARTICIPANT NAME LIST'!$G237=3,'PARTICIPANT NAME LIST'!$G237=4,'PARTICIPANT NAME LIST'!$G237=5,'PARTICIPANT NAME LIST'!$G237=6),"",COUNTA('PARTICIPANT NAME LIST'!$B$9:$B237)-COUNTIFS('PARTICIPANT NAME LIST'!$G$9:$G237,"&gt;=3",'PARTICIPANT NAME LIST'!$G$9:$G237,"&lt;=6"))</f>
        <v/>
      </c>
      <c r="B237" s="64" t="str">
        <f>IF(OR(ISBLANK('PARTICIPANT NAME LIST'!$B237),'PARTICIPANT NAME LIST'!$G237=3,'PARTICIPANT NAME LIST'!$G237=4,'PARTICIPANT NAME LIST'!$G237=5,'PARTICIPANT NAME LIST'!$G237=6),"",UPPER('PARTICIPANT NAME LIST'!$B237))</f>
        <v/>
      </c>
      <c r="C237" s="55"/>
      <c r="D237" s="65"/>
      <c r="E237" s="66" t="str">
        <f>IF(OR(ISBLANK('PARTICIPANT NAME LIST'!$B237),'PARTICIPANT NAME LIST'!$G237=3,'PARTICIPANT NAME LIST'!$G237=4,'PARTICIPANT NAME LIST'!$G237=5,'PARTICIPANT NAME LIST'!$G237=6),"",'PARTICIPANT NAME LIST'!$F237)</f>
        <v/>
      </c>
      <c r="F237" s="67" t="str">
        <f>IF(OR(ISBLANK('PARTICIPANT NAME LIST'!$B237),'PARTICIPANT NAME LIST'!$G237=3,'PARTICIPANT NAME LIST'!$G237=4,'PARTICIPANT NAME LIST'!$G237=5,'PARTICIPANT NAME LIST'!$G237=6),"",UPPER('PARTICIPANT NAME LIST'!$H237))</f>
        <v/>
      </c>
      <c r="G237" s="68" t="e">
        <f>IF(AND('PARTICIPANT NAME LIST'!$G237=7,'PARTICIPANT NAME LIST'!#REF!="C"),"ü","")</f>
        <v>#REF!</v>
      </c>
      <c r="H237" s="68" t="e">
        <f>IF(AND('PARTICIPANT NAME LIST'!$G237=8,'PARTICIPANT NAME LIST'!#REF!="C"),"ü","")</f>
        <v>#REF!</v>
      </c>
      <c r="I237" s="68" t="e">
        <f>IF(AND('PARTICIPANT NAME LIST'!$G237=9,'PARTICIPANT NAME LIST'!#REF!="C"),"ü","")</f>
        <v>#REF!</v>
      </c>
      <c r="J237" s="68" t="e">
        <f>IF(AND('PARTICIPANT NAME LIST'!$G237=10,'PARTICIPANT NAME LIST'!#REF!="C"),"ü","")</f>
        <v>#REF!</v>
      </c>
      <c r="K237" s="68" t="e">
        <f>IF(AND('PARTICIPANT NAME LIST'!$G237=11,'PARTICIPANT NAME LIST'!#REF!="C"),"ü","")</f>
        <v>#REF!</v>
      </c>
      <c r="L237" s="68" t="e">
        <f>IF(AND('PARTICIPANT NAME LIST'!$G237=12,'PARTICIPANT NAME LIST'!#REF!="C"),"ü","")</f>
        <v>#REF!</v>
      </c>
      <c r="M237" s="68" t="e">
        <f>IF(AND('PARTICIPANT NAME LIST'!$G237=7,'PARTICIPANT NAME LIST'!#REF!="E"),"ü","")</f>
        <v>#REF!</v>
      </c>
      <c r="N237" s="68" t="e">
        <f>IF(AND('PARTICIPANT NAME LIST'!$G237=8,'PARTICIPANT NAME LIST'!#REF!="E"),"ü","")</f>
        <v>#REF!</v>
      </c>
      <c r="O237" s="68" t="e">
        <f>IF(AND('PARTICIPANT NAME LIST'!$G237=9,'PARTICIPANT NAME LIST'!#REF!="E"),"ü","")</f>
        <v>#REF!</v>
      </c>
      <c r="P237" s="68" t="e">
        <f>IF(AND('PARTICIPANT NAME LIST'!$G237=10,'PARTICIPANT NAME LIST'!#REF!="E"),"ü","")</f>
        <v>#REF!</v>
      </c>
      <c r="Q237" s="68" t="e">
        <f>IF(AND('PARTICIPANT NAME LIST'!$G237=11,'PARTICIPANT NAME LIST'!#REF!="E"),"ü","")</f>
        <v>#REF!</v>
      </c>
      <c r="R237" s="68" t="e">
        <f>IF(AND('PARTICIPANT NAME LIST'!$G237=12,'PARTICIPANT NAME LIST'!#REF!="E"),"ü","")</f>
        <v>#REF!</v>
      </c>
      <c r="S237" s="68" t="e">
        <f>IF(AND('PARTICIPANT NAME LIST'!$G237=7,'PARTICIPANT NAME LIST'!#REF!="M"),"ü","")</f>
        <v>#REF!</v>
      </c>
      <c r="T237" s="68" t="e">
        <f>IF(AND('PARTICIPANT NAME LIST'!$G237=8,'PARTICIPANT NAME LIST'!#REF!="M"),"ü","")</f>
        <v>#REF!</v>
      </c>
      <c r="U237" s="68" t="e">
        <f>IF(AND('PARTICIPANT NAME LIST'!$G237=9,'PARTICIPANT NAME LIST'!#REF!="M"),"ü","")</f>
        <v>#REF!</v>
      </c>
      <c r="V237" s="68" t="e">
        <f>IF(AND('PARTICIPANT NAME LIST'!$G237=10,'PARTICIPANT NAME LIST'!#REF!="M"),"ü","")</f>
        <v>#REF!</v>
      </c>
      <c r="W237" s="68" t="e">
        <f>IF(AND('PARTICIPANT NAME LIST'!$G237=11,'PARTICIPANT NAME LIST'!#REF!="M"),"ü","")</f>
        <v>#REF!</v>
      </c>
      <c r="X237" s="68" t="e">
        <f>IF(AND('PARTICIPANT NAME LIST'!$G237=12,'PARTICIPANT NAME LIST'!#REF!="M"),"ü","")</f>
        <v>#REF!</v>
      </c>
      <c r="Y237" s="52"/>
      <c r="Z237" s="52"/>
      <c r="AA237" s="52"/>
    </row>
    <row r="238" spans="1:27" ht="20.25" customHeight="1">
      <c r="A238" s="63" t="str">
        <f>IF(OR(ISBLANK('PARTICIPANT NAME LIST'!$B238),'PARTICIPANT NAME LIST'!$G238=3,'PARTICIPANT NAME LIST'!$G238=4,'PARTICIPANT NAME LIST'!$G238=5,'PARTICIPANT NAME LIST'!$G238=6),"",COUNTA('PARTICIPANT NAME LIST'!$B$9:$B238)-COUNTIFS('PARTICIPANT NAME LIST'!$G$9:$G238,"&gt;=3",'PARTICIPANT NAME LIST'!$G$9:$G238,"&lt;=6"))</f>
        <v/>
      </c>
      <c r="B238" s="64" t="str">
        <f>IF(OR(ISBLANK('PARTICIPANT NAME LIST'!$B238),'PARTICIPANT NAME LIST'!$G238=3,'PARTICIPANT NAME LIST'!$G238=4,'PARTICIPANT NAME LIST'!$G238=5,'PARTICIPANT NAME LIST'!$G238=6),"",UPPER('PARTICIPANT NAME LIST'!$B238))</f>
        <v/>
      </c>
      <c r="C238" s="55"/>
      <c r="D238" s="65"/>
      <c r="E238" s="66" t="str">
        <f>IF(OR(ISBLANK('PARTICIPANT NAME LIST'!$B238),'PARTICIPANT NAME LIST'!$G238=3,'PARTICIPANT NAME LIST'!$G238=4,'PARTICIPANT NAME LIST'!$G238=5,'PARTICIPANT NAME LIST'!$G238=6),"",'PARTICIPANT NAME LIST'!$F238)</f>
        <v/>
      </c>
      <c r="F238" s="67" t="str">
        <f>IF(OR(ISBLANK('PARTICIPANT NAME LIST'!$B238),'PARTICIPANT NAME LIST'!$G238=3,'PARTICIPANT NAME LIST'!$G238=4,'PARTICIPANT NAME LIST'!$G238=5,'PARTICIPANT NAME LIST'!$G238=6),"",UPPER('PARTICIPANT NAME LIST'!$H238))</f>
        <v/>
      </c>
      <c r="G238" s="68" t="e">
        <f>IF(AND('PARTICIPANT NAME LIST'!$G238=7,'PARTICIPANT NAME LIST'!#REF!="C"),"ü","")</f>
        <v>#REF!</v>
      </c>
      <c r="H238" s="68" t="e">
        <f>IF(AND('PARTICIPANT NAME LIST'!$G238=8,'PARTICIPANT NAME LIST'!#REF!="C"),"ü","")</f>
        <v>#REF!</v>
      </c>
      <c r="I238" s="68" t="e">
        <f>IF(AND('PARTICIPANT NAME LIST'!$G238=9,'PARTICIPANT NAME LIST'!#REF!="C"),"ü","")</f>
        <v>#REF!</v>
      </c>
      <c r="J238" s="68" t="e">
        <f>IF(AND('PARTICIPANT NAME LIST'!$G238=10,'PARTICIPANT NAME LIST'!#REF!="C"),"ü","")</f>
        <v>#REF!</v>
      </c>
      <c r="K238" s="68" t="e">
        <f>IF(AND('PARTICIPANT NAME LIST'!$G238=11,'PARTICIPANT NAME LIST'!#REF!="C"),"ü","")</f>
        <v>#REF!</v>
      </c>
      <c r="L238" s="68" t="e">
        <f>IF(AND('PARTICIPANT NAME LIST'!$G238=12,'PARTICIPANT NAME LIST'!#REF!="C"),"ü","")</f>
        <v>#REF!</v>
      </c>
      <c r="M238" s="68" t="e">
        <f>IF(AND('PARTICIPANT NAME LIST'!$G238=7,'PARTICIPANT NAME LIST'!#REF!="E"),"ü","")</f>
        <v>#REF!</v>
      </c>
      <c r="N238" s="68" t="e">
        <f>IF(AND('PARTICIPANT NAME LIST'!$G238=8,'PARTICIPANT NAME LIST'!#REF!="E"),"ü","")</f>
        <v>#REF!</v>
      </c>
      <c r="O238" s="68" t="e">
        <f>IF(AND('PARTICIPANT NAME LIST'!$G238=9,'PARTICIPANT NAME LIST'!#REF!="E"),"ü","")</f>
        <v>#REF!</v>
      </c>
      <c r="P238" s="68" t="e">
        <f>IF(AND('PARTICIPANT NAME LIST'!$G238=10,'PARTICIPANT NAME LIST'!#REF!="E"),"ü","")</f>
        <v>#REF!</v>
      </c>
      <c r="Q238" s="68" t="e">
        <f>IF(AND('PARTICIPANT NAME LIST'!$G238=11,'PARTICIPANT NAME LIST'!#REF!="E"),"ü","")</f>
        <v>#REF!</v>
      </c>
      <c r="R238" s="68" t="e">
        <f>IF(AND('PARTICIPANT NAME LIST'!$G238=12,'PARTICIPANT NAME LIST'!#REF!="E"),"ü","")</f>
        <v>#REF!</v>
      </c>
      <c r="S238" s="68" t="e">
        <f>IF(AND('PARTICIPANT NAME LIST'!$G238=7,'PARTICIPANT NAME LIST'!#REF!="M"),"ü","")</f>
        <v>#REF!</v>
      </c>
      <c r="T238" s="68" t="e">
        <f>IF(AND('PARTICIPANT NAME LIST'!$G238=8,'PARTICIPANT NAME LIST'!#REF!="M"),"ü","")</f>
        <v>#REF!</v>
      </c>
      <c r="U238" s="68" t="e">
        <f>IF(AND('PARTICIPANT NAME LIST'!$G238=9,'PARTICIPANT NAME LIST'!#REF!="M"),"ü","")</f>
        <v>#REF!</v>
      </c>
      <c r="V238" s="68" t="e">
        <f>IF(AND('PARTICIPANT NAME LIST'!$G238=10,'PARTICIPANT NAME LIST'!#REF!="M"),"ü","")</f>
        <v>#REF!</v>
      </c>
      <c r="W238" s="68" t="e">
        <f>IF(AND('PARTICIPANT NAME LIST'!$G238=11,'PARTICIPANT NAME LIST'!#REF!="M"),"ü","")</f>
        <v>#REF!</v>
      </c>
      <c r="X238" s="68" t="e">
        <f>IF(AND('PARTICIPANT NAME LIST'!$G238=12,'PARTICIPANT NAME LIST'!#REF!="M"),"ü","")</f>
        <v>#REF!</v>
      </c>
      <c r="Y238" s="52"/>
      <c r="Z238" s="52"/>
      <c r="AA238" s="52"/>
    </row>
    <row r="239" spans="1:27" ht="20.25" customHeight="1">
      <c r="A239" s="63" t="str">
        <f>IF(OR(ISBLANK('PARTICIPANT NAME LIST'!$B239),'PARTICIPANT NAME LIST'!$G239=3,'PARTICIPANT NAME LIST'!$G239=4,'PARTICIPANT NAME LIST'!$G239=5,'PARTICIPANT NAME LIST'!$G239=6),"",COUNTA('PARTICIPANT NAME LIST'!$B$9:$B239)-COUNTIFS('PARTICIPANT NAME LIST'!$G$9:$G239,"&gt;=3",'PARTICIPANT NAME LIST'!$G$9:$G239,"&lt;=6"))</f>
        <v/>
      </c>
      <c r="B239" s="64" t="str">
        <f>IF(OR(ISBLANK('PARTICIPANT NAME LIST'!$B239),'PARTICIPANT NAME LIST'!$G239=3,'PARTICIPANT NAME LIST'!$G239=4,'PARTICIPANT NAME LIST'!$G239=5,'PARTICIPANT NAME LIST'!$G239=6),"",UPPER('PARTICIPANT NAME LIST'!$B239))</f>
        <v/>
      </c>
      <c r="C239" s="55"/>
      <c r="D239" s="65"/>
      <c r="E239" s="66" t="str">
        <f>IF(OR(ISBLANK('PARTICIPANT NAME LIST'!$B239),'PARTICIPANT NAME LIST'!$G239=3,'PARTICIPANT NAME LIST'!$G239=4,'PARTICIPANT NAME LIST'!$G239=5,'PARTICIPANT NAME LIST'!$G239=6),"",'PARTICIPANT NAME LIST'!$F239)</f>
        <v/>
      </c>
      <c r="F239" s="67" t="str">
        <f>IF(OR(ISBLANK('PARTICIPANT NAME LIST'!$B239),'PARTICIPANT NAME LIST'!$G239=3,'PARTICIPANT NAME LIST'!$G239=4,'PARTICIPANT NAME LIST'!$G239=5,'PARTICIPANT NAME LIST'!$G239=6),"",UPPER('PARTICIPANT NAME LIST'!$H239))</f>
        <v/>
      </c>
      <c r="G239" s="68" t="e">
        <f>IF(AND('PARTICIPANT NAME LIST'!$G239=7,'PARTICIPANT NAME LIST'!#REF!="C"),"ü","")</f>
        <v>#REF!</v>
      </c>
      <c r="H239" s="68" t="e">
        <f>IF(AND('PARTICIPANT NAME LIST'!$G239=8,'PARTICIPANT NAME LIST'!#REF!="C"),"ü","")</f>
        <v>#REF!</v>
      </c>
      <c r="I239" s="68" t="e">
        <f>IF(AND('PARTICIPANT NAME LIST'!$G239=9,'PARTICIPANT NAME LIST'!#REF!="C"),"ü","")</f>
        <v>#REF!</v>
      </c>
      <c r="J239" s="68" t="e">
        <f>IF(AND('PARTICIPANT NAME LIST'!$G239=10,'PARTICIPANT NAME LIST'!#REF!="C"),"ü","")</f>
        <v>#REF!</v>
      </c>
      <c r="K239" s="68" t="e">
        <f>IF(AND('PARTICIPANT NAME LIST'!$G239=11,'PARTICIPANT NAME LIST'!#REF!="C"),"ü","")</f>
        <v>#REF!</v>
      </c>
      <c r="L239" s="68" t="e">
        <f>IF(AND('PARTICIPANT NAME LIST'!$G239=12,'PARTICIPANT NAME LIST'!#REF!="C"),"ü","")</f>
        <v>#REF!</v>
      </c>
      <c r="M239" s="68" t="e">
        <f>IF(AND('PARTICIPANT NAME LIST'!$G239=7,'PARTICIPANT NAME LIST'!#REF!="E"),"ü","")</f>
        <v>#REF!</v>
      </c>
      <c r="N239" s="68" t="e">
        <f>IF(AND('PARTICIPANT NAME LIST'!$G239=8,'PARTICIPANT NAME LIST'!#REF!="E"),"ü","")</f>
        <v>#REF!</v>
      </c>
      <c r="O239" s="68" t="e">
        <f>IF(AND('PARTICIPANT NAME LIST'!$G239=9,'PARTICIPANT NAME LIST'!#REF!="E"),"ü","")</f>
        <v>#REF!</v>
      </c>
      <c r="P239" s="68" t="e">
        <f>IF(AND('PARTICIPANT NAME LIST'!$G239=10,'PARTICIPANT NAME LIST'!#REF!="E"),"ü","")</f>
        <v>#REF!</v>
      </c>
      <c r="Q239" s="68" t="e">
        <f>IF(AND('PARTICIPANT NAME LIST'!$G239=11,'PARTICIPANT NAME LIST'!#REF!="E"),"ü","")</f>
        <v>#REF!</v>
      </c>
      <c r="R239" s="68" t="e">
        <f>IF(AND('PARTICIPANT NAME LIST'!$G239=12,'PARTICIPANT NAME LIST'!#REF!="E"),"ü","")</f>
        <v>#REF!</v>
      </c>
      <c r="S239" s="68" t="e">
        <f>IF(AND('PARTICIPANT NAME LIST'!$G239=7,'PARTICIPANT NAME LIST'!#REF!="M"),"ü","")</f>
        <v>#REF!</v>
      </c>
      <c r="T239" s="68" t="e">
        <f>IF(AND('PARTICIPANT NAME LIST'!$G239=8,'PARTICIPANT NAME LIST'!#REF!="M"),"ü","")</f>
        <v>#REF!</v>
      </c>
      <c r="U239" s="68" t="e">
        <f>IF(AND('PARTICIPANT NAME LIST'!$G239=9,'PARTICIPANT NAME LIST'!#REF!="M"),"ü","")</f>
        <v>#REF!</v>
      </c>
      <c r="V239" s="68" t="e">
        <f>IF(AND('PARTICIPANT NAME LIST'!$G239=10,'PARTICIPANT NAME LIST'!#REF!="M"),"ü","")</f>
        <v>#REF!</v>
      </c>
      <c r="W239" s="68" t="e">
        <f>IF(AND('PARTICIPANT NAME LIST'!$G239=11,'PARTICIPANT NAME LIST'!#REF!="M"),"ü","")</f>
        <v>#REF!</v>
      </c>
      <c r="X239" s="68" t="e">
        <f>IF(AND('PARTICIPANT NAME LIST'!$G239=12,'PARTICIPANT NAME LIST'!#REF!="M"),"ü","")</f>
        <v>#REF!</v>
      </c>
      <c r="Y239" s="52"/>
      <c r="Z239" s="52"/>
      <c r="AA239" s="52"/>
    </row>
    <row r="240" spans="1:27" ht="20.25" customHeight="1">
      <c r="A240" s="63" t="str">
        <f>IF(OR(ISBLANK('PARTICIPANT NAME LIST'!$B240),'PARTICIPANT NAME LIST'!$G240=3,'PARTICIPANT NAME LIST'!$G240=4,'PARTICIPANT NAME LIST'!$G240=5,'PARTICIPANT NAME LIST'!$G240=6),"",COUNTA('PARTICIPANT NAME LIST'!$B$9:$B240)-COUNTIFS('PARTICIPANT NAME LIST'!$G$9:$G240,"&gt;=3",'PARTICIPANT NAME LIST'!$G$9:$G240,"&lt;=6"))</f>
        <v/>
      </c>
      <c r="B240" s="64" t="str">
        <f>IF(OR(ISBLANK('PARTICIPANT NAME LIST'!$B240),'PARTICIPANT NAME LIST'!$G240=3,'PARTICIPANT NAME LIST'!$G240=4,'PARTICIPANT NAME LIST'!$G240=5,'PARTICIPANT NAME LIST'!$G240=6),"",UPPER('PARTICIPANT NAME LIST'!$B240))</f>
        <v/>
      </c>
      <c r="C240" s="55"/>
      <c r="D240" s="65"/>
      <c r="E240" s="66" t="str">
        <f>IF(OR(ISBLANK('PARTICIPANT NAME LIST'!$B240),'PARTICIPANT NAME LIST'!$G240=3,'PARTICIPANT NAME LIST'!$G240=4,'PARTICIPANT NAME LIST'!$G240=5,'PARTICIPANT NAME LIST'!$G240=6),"",'PARTICIPANT NAME LIST'!$F240)</f>
        <v/>
      </c>
      <c r="F240" s="67" t="str">
        <f>IF(OR(ISBLANK('PARTICIPANT NAME LIST'!$B240),'PARTICIPANT NAME LIST'!$G240=3,'PARTICIPANT NAME LIST'!$G240=4,'PARTICIPANT NAME LIST'!$G240=5,'PARTICIPANT NAME LIST'!$G240=6),"",UPPER('PARTICIPANT NAME LIST'!$H240))</f>
        <v/>
      </c>
      <c r="G240" s="68" t="e">
        <f>IF(AND('PARTICIPANT NAME LIST'!$G240=7,'PARTICIPANT NAME LIST'!#REF!="C"),"ü","")</f>
        <v>#REF!</v>
      </c>
      <c r="H240" s="68" t="e">
        <f>IF(AND('PARTICIPANT NAME LIST'!$G240=8,'PARTICIPANT NAME LIST'!#REF!="C"),"ü","")</f>
        <v>#REF!</v>
      </c>
      <c r="I240" s="68" t="e">
        <f>IF(AND('PARTICIPANT NAME LIST'!$G240=9,'PARTICIPANT NAME LIST'!#REF!="C"),"ü","")</f>
        <v>#REF!</v>
      </c>
      <c r="J240" s="68" t="e">
        <f>IF(AND('PARTICIPANT NAME LIST'!$G240=10,'PARTICIPANT NAME LIST'!#REF!="C"),"ü","")</f>
        <v>#REF!</v>
      </c>
      <c r="K240" s="68" t="e">
        <f>IF(AND('PARTICIPANT NAME LIST'!$G240=11,'PARTICIPANT NAME LIST'!#REF!="C"),"ü","")</f>
        <v>#REF!</v>
      </c>
      <c r="L240" s="68" t="e">
        <f>IF(AND('PARTICIPANT NAME LIST'!$G240=12,'PARTICIPANT NAME LIST'!#REF!="C"),"ü","")</f>
        <v>#REF!</v>
      </c>
      <c r="M240" s="68" t="e">
        <f>IF(AND('PARTICIPANT NAME LIST'!$G240=7,'PARTICIPANT NAME LIST'!#REF!="E"),"ü","")</f>
        <v>#REF!</v>
      </c>
      <c r="N240" s="68" t="e">
        <f>IF(AND('PARTICIPANT NAME LIST'!$G240=8,'PARTICIPANT NAME LIST'!#REF!="E"),"ü","")</f>
        <v>#REF!</v>
      </c>
      <c r="O240" s="68" t="e">
        <f>IF(AND('PARTICIPANT NAME LIST'!$G240=9,'PARTICIPANT NAME LIST'!#REF!="E"),"ü","")</f>
        <v>#REF!</v>
      </c>
      <c r="P240" s="68" t="e">
        <f>IF(AND('PARTICIPANT NAME LIST'!$G240=10,'PARTICIPANT NAME LIST'!#REF!="E"),"ü","")</f>
        <v>#REF!</v>
      </c>
      <c r="Q240" s="68" t="e">
        <f>IF(AND('PARTICIPANT NAME LIST'!$G240=11,'PARTICIPANT NAME LIST'!#REF!="E"),"ü","")</f>
        <v>#REF!</v>
      </c>
      <c r="R240" s="68" t="e">
        <f>IF(AND('PARTICIPANT NAME LIST'!$G240=12,'PARTICIPANT NAME LIST'!#REF!="E"),"ü","")</f>
        <v>#REF!</v>
      </c>
      <c r="S240" s="68" t="e">
        <f>IF(AND('PARTICIPANT NAME LIST'!$G240=7,'PARTICIPANT NAME LIST'!#REF!="M"),"ü","")</f>
        <v>#REF!</v>
      </c>
      <c r="T240" s="68" t="e">
        <f>IF(AND('PARTICIPANT NAME LIST'!$G240=8,'PARTICIPANT NAME LIST'!#REF!="M"),"ü","")</f>
        <v>#REF!</v>
      </c>
      <c r="U240" s="68" t="e">
        <f>IF(AND('PARTICIPANT NAME LIST'!$G240=9,'PARTICIPANT NAME LIST'!#REF!="M"),"ü","")</f>
        <v>#REF!</v>
      </c>
      <c r="V240" s="68" t="e">
        <f>IF(AND('PARTICIPANT NAME LIST'!$G240=10,'PARTICIPANT NAME LIST'!#REF!="M"),"ü","")</f>
        <v>#REF!</v>
      </c>
      <c r="W240" s="68" t="e">
        <f>IF(AND('PARTICIPANT NAME LIST'!$G240=11,'PARTICIPANT NAME LIST'!#REF!="M"),"ü","")</f>
        <v>#REF!</v>
      </c>
      <c r="X240" s="68" t="e">
        <f>IF(AND('PARTICIPANT NAME LIST'!$G240=12,'PARTICIPANT NAME LIST'!#REF!="M"),"ü","")</f>
        <v>#REF!</v>
      </c>
      <c r="Y240" s="52"/>
      <c r="Z240" s="52"/>
      <c r="AA240" s="52"/>
    </row>
    <row r="241" spans="1:27" ht="20.25" customHeight="1">
      <c r="A241" s="63" t="str">
        <f>IF(OR(ISBLANK('PARTICIPANT NAME LIST'!$B241),'PARTICIPANT NAME LIST'!$G241=3,'PARTICIPANT NAME LIST'!$G241=4,'PARTICIPANT NAME LIST'!$G241=5,'PARTICIPANT NAME LIST'!$G241=6),"",COUNTA('PARTICIPANT NAME LIST'!$B$9:$B241)-COUNTIFS('PARTICIPANT NAME LIST'!$G$9:$G241,"&gt;=3",'PARTICIPANT NAME LIST'!$G$9:$G241,"&lt;=6"))</f>
        <v/>
      </c>
      <c r="B241" s="64" t="str">
        <f>IF(OR(ISBLANK('PARTICIPANT NAME LIST'!$B241),'PARTICIPANT NAME LIST'!$G241=3,'PARTICIPANT NAME LIST'!$G241=4,'PARTICIPANT NAME LIST'!$G241=5,'PARTICIPANT NAME LIST'!$G241=6),"",UPPER('PARTICIPANT NAME LIST'!$B241))</f>
        <v/>
      </c>
      <c r="C241" s="55"/>
      <c r="D241" s="65"/>
      <c r="E241" s="66" t="str">
        <f>IF(OR(ISBLANK('PARTICIPANT NAME LIST'!$B241),'PARTICIPANT NAME LIST'!$G241=3,'PARTICIPANT NAME LIST'!$G241=4,'PARTICIPANT NAME LIST'!$G241=5,'PARTICIPANT NAME LIST'!$G241=6),"",'PARTICIPANT NAME LIST'!$F241)</f>
        <v/>
      </c>
      <c r="F241" s="67" t="str">
        <f>IF(OR(ISBLANK('PARTICIPANT NAME LIST'!$B241),'PARTICIPANT NAME LIST'!$G241=3,'PARTICIPANT NAME LIST'!$G241=4,'PARTICIPANT NAME LIST'!$G241=5,'PARTICIPANT NAME LIST'!$G241=6),"",UPPER('PARTICIPANT NAME LIST'!$H241))</f>
        <v/>
      </c>
      <c r="G241" s="68" t="e">
        <f>IF(AND('PARTICIPANT NAME LIST'!$G241=7,'PARTICIPANT NAME LIST'!#REF!="C"),"ü","")</f>
        <v>#REF!</v>
      </c>
      <c r="H241" s="68" t="e">
        <f>IF(AND('PARTICIPANT NAME LIST'!$G241=8,'PARTICIPANT NAME LIST'!#REF!="C"),"ü","")</f>
        <v>#REF!</v>
      </c>
      <c r="I241" s="68" t="e">
        <f>IF(AND('PARTICIPANT NAME LIST'!$G241=9,'PARTICIPANT NAME LIST'!#REF!="C"),"ü","")</f>
        <v>#REF!</v>
      </c>
      <c r="J241" s="68" t="e">
        <f>IF(AND('PARTICIPANT NAME LIST'!$G241=10,'PARTICIPANT NAME LIST'!#REF!="C"),"ü","")</f>
        <v>#REF!</v>
      </c>
      <c r="K241" s="68" t="e">
        <f>IF(AND('PARTICIPANT NAME LIST'!$G241=11,'PARTICIPANT NAME LIST'!#REF!="C"),"ü","")</f>
        <v>#REF!</v>
      </c>
      <c r="L241" s="68" t="e">
        <f>IF(AND('PARTICIPANT NAME LIST'!$G241=12,'PARTICIPANT NAME LIST'!#REF!="C"),"ü","")</f>
        <v>#REF!</v>
      </c>
      <c r="M241" s="68" t="e">
        <f>IF(AND('PARTICIPANT NAME LIST'!$G241=7,'PARTICIPANT NAME LIST'!#REF!="E"),"ü","")</f>
        <v>#REF!</v>
      </c>
      <c r="N241" s="68" t="e">
        <f>IF(AND('PARTICIPANT NAME LIST'!$G241=8,'PARTICIPANT NAME LIST'!#REF!="E"),"ü","")</f>
        <v>#REF!</v>
      </c>
      <c r="O241" s="68" t="e">
        <f>IF(AND('PARTICIPANT NAME LIST'!$G241=9,'PARTICIPANT NAME LIST'!#REF!="E"),"ü","")</f>
        <v>#REF!</v>
      </c>
      <c r="P241" s="68" t="e">
        <f>IF(AND('PARTICIPANT NAME LIST'!$G241=10,'PARTICIPANT NAME LIST'!#REF!="E"),"ü","")</f>
        <v>#REF!</v>
      </c>
      <c r="Q241" s="68" t="e">
        <f>IF(AND('PARTICIPANT NAME LIST'!$G241=11,'PARTICIPANT NAME LIST'!#REF!="E"),"ü","")</f>
        <v>#REF!</v>
      </c>
      <c r="R241" s="68" t="e">
        <f>IF(AND('PARTICIPANT NAME LIST'!$G241=12,'PARTICIPANT NAME LIST'!#REF!="E"),"ü","")</f>
        <v>#REF!</v>
      </c>
      <c r="S241" s="68" t="e">
        <f>IF(AND('PARTICIPANT NAME LIST'!$G241=7,'PARTICIPANT NAME LIST'!#REF!="M"),"ü","")</f>
        <v>#REF!</v>
      </c>
      <c r="T241" s="68" t="e">
        <f>IF(AND('PARTICIPANT NAME LIST'!$G241=8,'PARTICIPANT NAME LIST'!#REF!="M"),"ü","")</f>
        <v>#REF!</v>
      </c>
      <c r="U241" s="68" t="e">
        <f>IF(AND('PARTICIPANT NAME LIST'!$G241=9,'PARTICIPANT NAME LIST'!#REF!="M"),"ü","")</f>
        <v>#REF!</v>
      </c>
      <c r="V241" s="68" t="e">
        <f>IF(AND('PARTICIPANT NAME LIST'!$G241=10,'PARTICIPANT NAME LIST'!#REF!="M"),"ü","")</f>
        <v>#REF!</v>
      </c>
      <c r="W241" s="68" t="e">
        <f>IF(AND('PARTICIPANT NAME LIST'!$G241=11,'PARTICIPANT NAME LIST'!#REF!="M"),"ü","")</f>
        <v>#REF!</v>
      </c>
      <c r="X241" s="68" t="e">
        <f>IF(AND('PARTICIPANT NAME LIST'!$G241=12,'PARTICIPANT NAME LIST'!#REF!="M"),"ü","")</f>
        <v>#REF!</v>
      </c>
      <c r="Y241" s="52"/>
      <c r="Z241" s="52"/>
      <c r="AA241" s="52"/>
    </row>
    <row r="242" spans="1:27" ht="20.25" customHeight="1">
      <c r="A242" s="63" t="str">
        <f>IF(OR(ISBLANK('PARTICIPANT NAME LIST'!$B242),'PARTICIPANT NAME LIST'!$G242=3,'PARTICIPANT NAME LIST'!$G242=4,'PARTICIPANT NAME LIST'!$G242=5,'PARTICIPANT NAME LIST'!$G242=6),"",COUNTA('PARTICIPANT NAME LIST'!$B$9:$B242)-COUNTIFS('PARTICIPANT NAME LIST'!$G$9:$G242,"&gt;=3",'PARTICIPANT NAME LIST'!$G$9:$G242,"&lt;=6"))</f>
        <v/>
      </c>
      <c r="B242" s="64" t="str">
        <f>IF(OR(ISBLANK('PARTICIPANT NAME LIST'!$B242),'PARTICIPANT NAME LIST'!$G242=3,'PARTICIPANT NAME LIST'!$G242=4,'PARTICIPANT NAME LIST'!$G242=5,'PARTICIPANT NAME LIST'!$G242=6),"",UPPER('PARTICIPANT NAME LIST'!$B242))</f>
        <v/>
      </c>
      <c r="C242" s="55"/>
      <c r="D242" s="65"/>
      <c r="E242" s="66" t="str">
        <f>IF(OR(ISBLANK('PARTICIPANT NAME LIST'!$B242),'PARTICIPANT NAME LIST'!$G242=3,'PARTICIPANT NAME LIST'!$G242=4,'PARTICIPANT NAME LIST'!$G242=5,'PARTICIPANT NAME LIST'!$G242=6),"",'PARTICIPANT NAME LIST'!$F242)</f>
        <v/>
      </c>
      <c r="F242" s="67" t="str">
        <f>IF(OR(ISBLANK('PARTICIPANT NAME LIST'!$B242),'PARTICIPANT NAME LIST'!$G242=3,'PARTICIPANT NAME LIST'!$G242=4,'PARTICIPANT NAME LIST'!$G242=5,'PARTICIPANT NAME LIST'!$G242=6),"",UPPER('PARTICIPANT NAME LIST'!$H242))</f>
        <v/>
      </c>
      <c r="G242" s="68" t="e">
        <f>IF(AND('PARTICIPANT NAME LIST'!$G242=7,'PARTICIPANT NAME LIST'!#REF!="C"),"ü","")</f>
        <v>#REF!</v>
      </c>
      <c r="H242" s="68" t="e">
        <f>IF(AND('PARTICIPANT NAME LIST'!$G242=8,'PARTICIPANT NAME LIST'!#REF!="C"),"ü","")</f>
        <v>#REF!</v>
      </c>
      <c r="I242" s="68" t="e">
        <f>IF(AND('PARTICIPANT NAME LIST'!$G242=9,'PARTICIPANT NAME LIST'!#REF!="C"),"ü","")</f>
        <v>#REF!</v>
      </c>
      <c r="J242" s="68" t="e">
        <f>IF(AND('PARTICIPANT NAME LIST'!$G242=10,'PARTICIPANT NAME LIST'!#REF!="C"),"ü","")</f>
        <v>#REF!</v>
      </c>
      <c r="K242" s="68" t="e">
        <f>IF(AND('PARTICIPANT NAME LIST'!$G242=11,'PARTICIPANT NAME LIST'!#REF!="C"),"ü","")</f>
        <v>#REF!</v>
      </c>
      <c r="L242" s="68" t="e">
        <f>IF(AND('PARTICIPANT NAME LIST'!$G242=12,'PARTICIPANT NAME LIST'!#REF!="C"),"ü","")</f>
        <v>#REF!</v>
      </c>
      <c r="M242" s="68" t="e">
        <f>IF(AND('PARTICIPANT NAME LIST'!$G242=7,'PARTICIPANT NAME LIST'!#REF!="E"),"ü","")</f>
        <v>#REF!</v>
      </c>
      <c r="N242" s="68" t="e">
        <f>IF(AND('PARTICIPANT NAME LIST'!$G242=8,'PARTICIPANT NAME LIST'!#REF!="E"),"ü","")</f>
        <v>#REF!</v>
      </c>
      <c r="O242" s="68" t="e">
        <f>IF(AND('PARTICIPANT NAME LIST'!$G242=9,'PARTICIPANT NAME LIST'!#REF!="E"),"ü","")</f>
        <v>#REF!</v>
      </c>
      <c r="P242" s="68" t="e">
        <f>IF(AND('PARTICIPANT NAME LIST'!$G242=10,'PARTICIPANT NAME LIST'!#REF!="E"),"ü","")</f>
        <v>#REF!</v>
      </c>
      <c r="Q242" s="68" t="e">
        <f>IF(AND('PARTICIPANT NAME LIST'!$G242=11,'PARTICIPANT NAME LIST'!#REF!="E"),"ü","")</f>
        <v>#REF!</v>
      </c>
      <c r="R242" s="68" t="e">
        <f>IF(AND('PARTICIPANT NAME LIST'!$G242=12,'PARTICIPANT NAME LIST'!#REF!="E"),"ü","")</f>
        <v>#REF!</v>
      </c>
      <c r="S242" s="68" t="e">
        <f>IF(AND('PARTICIPANT NAME LIST'!$G242=7,'PARTICIPANT NAME LIST'!#REF!="M"),"ü","")</f>
        <v>#REF!</v>
      </c>
      <c r="T242" s="68" t="e">
        <f>IF(AND('PARTICIPANT NAME LIST'!$G242=8,'PARTICIPANT NAME LIST'!#REF!="M"),"ü","")</f>
        <v>#REF!</v>
      </c>
      <c r="U242" s="68" t="e">
        <f>IF(AND('PARTICIPANT NAME LIST'!$G242=9,'PARTICIPANT NAME LIST'!#REF!="M"),"ü","")</f>
        <v>#REF!</v>
      </c>
      <c r="V242" s="68" t="e">
        <f>IF(AND('PARTICIPANT NAME LIST'!$G242=10,'PARTICIPANT NAME LIST'!#REF!="M"),"ü","")</f>
        <v>#REF!</v>
      </c>
      <c r="W242" s="68" t="e">
        <f>IF(AND('PARTICIPANT NAME LIST'!$G242=11,'PARTICIPANT NAME LIST'!#REF!="M"),"ü","")</f>
        <v>#REF!</v>
      </c>
      <c r="X242" s="68" t="e">
        <f>IF(AND('PARTICIPANT NAME LIST'!$G242=12,'PARTICIPANT NAME LIST'!#REF!="M"),"ü","")</f>
        <v>#REF!</v>
      </c>
      <c r="Y242" s="52"/>
      <c r="Z242" s="52"/>
      <c r="AA242" s="52"/>
    </row>
    <row r="243" spans="1:27" ht="20.25" customHeight="1">
      <c r="A243" s="63" t="str">
        <f>IF(OR(ISBLANK('PARTICIPANT NAME LIST'!$B243),'PARTICIPANT NAME LIST'!$G243=3,'PARTICIPANT NAME LIST'!$G243=4,'PARTICIPANT NAME LIST'!$G243=5,'PARTICIPANT NAME LIST'!$G243=6),"",COUNTA('PARTICIPANT NAME LIST'!$B$9:$B243)-COUNTIFS('PARTICIPANT NAME LIST'!$G$9:$G243,"&gt;=3",'PARTICIPANT NAME LIST'!$G$9:$G243,"&lt;=6"))</f>
        <v/>
      </c>
      <c r="B243" s="64" t="str">
        <f>IF(OR(ISBLANK('PARTICIPANT NAME LIST'!$B243),'PARTICIPANT NAME LIST'!$G243=3,'PARTICIPANT NAME LIST'!$G243=4,'PARTICIPANT NAME LIST'!$G243=5,'PARTICIPANT NAME LIST'!$G243=6),"",UPPER('PARTICIPANT NAME LIST'!$B243))</f>
        <v/>
      </c>
      <c r="C243" s="55"/>
      <c r="D243" s="65"/>
      <c r="E243" s="66" t="str">
        <f>IF(OR(ISBLANK('PARTICIPANT NAME LIST'!$B243),'PARTICIPANT NAME LIST'!$G243=3,'PARTICIPANT NAME LIST'!$G243=4,'PARTICIPANT NAME LIST'!$G243=5,'PARTICIPANT NAME LIST'!$G243=6),"",'PARTICIPANT NAME LIST'!$F243)</f>
        <v/>
      </c>
      <c r="F243" s="67" t="str">
        <f>IF(OR(ISBLANK('PARTICIPANT NAME LIST'!$B243),'PARTICIPANT NAME LIST'!$G243=3,'PARTICIPANT NAME LIST'!$G243=4,'PARTICIPANT NAME LIST'!$G243=5,'PARTICIPANT NAME LIST'!$G243=6),"",UPPER('PARTICIPANT NAME LIST'!$H243))</f>
        <v/>
      </c>
      <c r="G243" s="68" t="e">
        <f>IF(AND('PARTICIPANT NAME LIST'!$G243=7,'PARTICIPANT NAME LIST'!#REF!="C"),"ü","")</f>
        <v>#REF!</v>
      </c>
      <c r="H243" s="68" t="e">
        <f>IF(AND('PARTICIPANT NAME LIST'!$G243=8,'PARTICIPANT NAME LIST'!#REF!="C"),"ü","")</f>
        <v>#REF!</v>
      </c>
      <c r="I243" s="68" t="e">
        <f>IF(AND('PARTICIPANT NAME LIST'!$G243=9,'PARTICIPANT NAME LIST'!#REF!="C"),"ü","")</f>
        <v>#REF!</v>
      </c>
      <c r="J243" s="68" t="e">
        <f>IF(AND('PARTICIPANT NAME LIST'!$G243=10,'PARTICIPANT NAME LIST'!#REF!="C"),"ü","")</f>
        <v>#REF!</v>
      </c>
      <c r="K243" s="68" t="e">
        <f>IF(AND('PARTICIPANT NAME LIST'!$G243=11,'PARTICIPANT NAME LIST'!#REF!="C"),"ü","")</f>
        <v>#REF!</v>
      </c>
      <c r="L243" s="68" t="e">
        <f>IF(AND('PARTICIPANT NAME LIST'!$G243=12,'PARTICIPANT NAME LIST'!#REF!="C"),"ü","")</f>
        <v>#REF!</v>
      </c>
      <c r="M243" s="68" t="e">
        <f>IF(AND('PARTICIPANT NAME LIST'!$G243=7,'PARTICIPANT NAME LIST'!#REF!="E"),"ü","")</f>
        <v>#REF!</v>
      </c>
      <c r="N243" s="68" t="e">
        <f>IF(AND('PARTICIPANT NAME LIST'!$G243=8,'PARTICIPANT NAME LIST'!#REF!="E"),"ü","")</f>
        <v>#REF!</v>
      </c>
      <c r="O243" s="68" t="e">
        <f>IF(AND('PARTICIPANT NAME LIST'!$G243=9,'PARTICIPANT NAME LIST'!#REF!="E"),"ü","")</f>
        <v>#REF!</v>
      </c>
      <c r="P243" s="68" t="e">
        <f>IF(AND('PARTICIPANT NAME LIST'!$G243=10,'PARTICIPANT NAME LIST'!#REF!="E"),"ü","")</f>
        <v>#REF!</v>
      </c>
      <c r="Q243" s="68" t="e">
        <f>IF(AND('PARTICIPANT NAME LIST'!$G243=11,'PARTICIPANT NAME LIST'!#REF!="E"),"ü","")</f>
        <v>#REF!</v>
      </c>
      <c r="R243" s="68" t="e">
        <f>IF(AND('PARTICIPANT NAME LIST'!$G243=12,'PARTICIPANT NAME LIST'!#REF!="E"),"ü","")</f>
        <v>#REF!</v>
      </c>
      <c r="S243" s="68" t="e">
        <f>IF(AND('PARTICIPANT NAME LIST'!$G243=7,'PARTICIPANT NAME LIST'!#REF!="M"),"ü","")</f>
        <v>#REF!</v>
      </c>
      <c r="T243" s="68" t="e">
        <f>IF(AND('PARTICIPANT NAME LIST'!$G243=8,'PARTICIPANT NAME LIST'!#REF!="M"),"ü","")</f>
        <v>#REF!</v>
      </c>
      <c r="U243" s="68" t="e">
        <f>IF(AND('PARTICIPANT NAME LIST'!$G243=9,'PARTICIPANT NAME LIST'!#REF!="M"),"ü","")</f>
        <v>#REF!</v>
      </c>
      <c r="V243" s="68" t="e">
        <f>IF(AND('PARTICIPANT NAME LIST'!$G243=10,'PARTICIPANT NAME LIST'!#REF!="M"),"ü","")</f>
        <v>#REF!</v>
      </c>
      <c r="W243" s="68" t="e">
        <f>IF(AND('PARTICIPANT NAME LIST'!$G243=11,'PARTICIPANT NAME LIST'!#REF!="M"),"ü","")</f>
        <v>#REF!</v>
      </c>
      <c r="X243" s="68" t="e">
        <f>IF(AND('PARTICIPANT NAME LIST'!$G243=12,'PARTICIPANT NAME LIST'!#REF!="M"),"ü","")</f>
        <v>#REF!</v>
      </c>
      <c r="Y243" s="52"/>
      <c r="Z243" s="52"/>
      <c r="AA243" s="52"/>
    </row>
    <row r="244" spans="1:27" ht="20.25" customHeight="1">
      <c r="A244" s="63" t="str">
        <f>IF(OR(ISBLANK('PARTICIPANT NAME LIST'!$B244),'PARTICIPANT NAME LIST'!$G244=3,'PARTICIPANT NAME LIST'!$G244=4,'PARTICIPANT NAME LIST'!$G244=5,'PARTICIPANT NAME LIST'!$G244=6),"",COUNTA('PARTICIPANT NAME LIST'!$B$9:$B244)-COUNTIFS('PARTICIPANT NAME LIST'!$G$9:$G244,"&gt;=3",'PARTICIPANT NAME LIST'!$G$9:$G244,"&lt;=6"))</f>
        <v/>
      </c>
      <c r="B244" s="64" t="str">
        <f>IF(OR(ISBLANK('PARTICIPANT NAME LIST'!$B244),'PARTICIPANT NAME LIST'!$G244=3,'PARTICIPANT NAME LIST'!$G244=4,'PARTICIPANT NAME LIST'!$G244=5,'PARTICIPANT NAME LIST'!$G244=6),"",UPPER('PARTICIPANT NAME LIST'!$B244))</f>
        <v/>
      </c>
      <c r="C244" s="55"/>
      <c r="D244" s="65"/>
      <c r="E244" s="66" t="str">
        <f>IF(OR(ISBLANK('PARTICIPANT NAME LIST'!$B244),'PARTICIPANT NAME LIST'!$G244=3,'PARTICIPANT NAME LIST'!$G244=4,'PARTICIPANT NAME LIST'!$G244=5,'PARTICIPANT NAME LIST'!$G244=6),"",'PARTICIPANT NAME LIST'!$F244)</f>
        <v/>
      </c>
      <c r="F244" s="67" t="str">
        <f>IF(OR(ISBLANK('PARTICIPANT NAME LIST'!$B244),'PARTICIPANT NAME LIST'!$G244=3,'PARTICIPANT NAME LIST'!$G244=4,'PARTICIPANT NAME LIST'!$G244=5,'PARTICIPANT NAME LIST'!$G244=6),"",UPPER('PARTICIPANT NAME LIST'!$H244))</f>
        <v/>
      </c>
      <c r="G244" s="68" t="e">
        <f>IF(AND('PARTICIPANT NAME LIST'!$G244=7,'PARTICIPANT NAME LIST'!#REF!="C"),"ü","")</f>
        <v>#REF!</v>
      </c>
      <c r="H244" s="68" t="e">
        <f>IF(AND('PARTICIPANT NAME LIST'!$G244=8,'PARTICIPANT NAME LIST'!#REF!="C"),"ü","")</f>
        <v>#REF!</v>
      </c>
      <c r="I244" s="68" t="e">
        <f>IF(AND('PARTICIPANT NAME LIST'!$G244=9,'PARTICIPANT NAME LIST'!#REF!="C"),"ü","")</f>
        <v>#REF!</v>
      </c>
      <c r="J244" s="68" t="e">
        <f>IF(AND('PARTICIPANT NAME LIST'!$G244=10,'PARTICIPANT NAME LIST'!#REF!="C"),"ü","")</f>
        <v>#REF!</v>
      </c>
      <c r="K244" s="68" t="e">
        <f>IF(AND('PARTICIPANT NAME LIST'!$G244=11,'PARTICIPANT NAME LIST'!#REF!="C"),"ü","")</f>
        <v>#REF!</v>
      </c>
      <c r="L244" s="68" t="e">
        <f>IF(AND('PARTICIPANT NAME LIST'!$G244=12,'PARTICIPANT NAME LIST'!#REF!="C"),"ü","")</f>
        <v>#REF!</v>
      </c>
      <c r="M244" s="68" t="e">
        <f>IF(AND('PARTICIPANT NAME LIST'!$G244=7,'PARTICIPANT NAME LIST'!#REF!="E"),"ü","")</f>
        <v>#REF!</v>
      </c>
      <c r="N244" s="68" t="e">
        <f>IF(AND('PARTICIPANT NAME LIST'!$G244=8,'PARTICIPANT NAME LIST'!#REF!="E"),"ü","")</f>
        <v>#REF!</v>
      </c>
      <c r="O244" s="68" t="e">
        <f>IF(AND('PARTICIPANT NAME LIST'!$G244=9,'PARTICIPANT NAME LIST'!#REF!="E"),"ü","")</f>
        <v>#REF!</v>
      </c>
      <c r="P244" s="68" t="e">
        <f>IF(AND('PARTICIPANT NAME LIST'!$G244=10,'PARTICIPANT NAME LIST'!#REF!="E"),"ü","")</f>
        <v>#REF!</v>
      </c>
      <c r="Q244" s="68" t="e">
        <f>IF(AND('PARTICIPANT NAME LIST'!$G244=11,'PARTICIPANT NAME LIST'!#REF!="E"),"ü","")</f>
        <v>#REF!</v>
      </c>
      <c r="R244" s="68" t="e">
        <f>IF(AND('PARTICIPANT NAME LIST'!$G244=12,'PARTICIPANT NAME LIST'!#REF!="E"),"ü","")</f>
        <v>#REF!</v>
      </c>
      <c r="S244" s="68" t="e">
        <f>IF(AND('PARTICIPANT NAME LIST'!$G244=7,'PARTICIPANT NAME LIST'!#REF!="M"),"ü","")</f>
        <v>#REF!</v>
      </c>
      <c r="T244" s="68" t="e">
        <f>IF(AND('PARTICIPANT NAME LIST'!$G244=8,'PARTICIPANT NAME LIST'!#REF!="M"),"ü","")</f>
        <v>#REF!</v>
      </c>
      <c r="U244" s="68" t="e">
        <f>IF(AND('PARTICIPANT NAME LIST'!$G244=9,'PARTICIPANT NAME LIST'!#REF!="M"),"ü","")</f>
        <v>#REF!</v>
      </c>
      <c r="V244" s="68" t="e">
        <f>IF(AND('PARTICIPANT NAME LIST'!$G244=10,'PARTICIPANT NAME LIST'!#REF!="M"),"ü","")</f>
        <v>#REF!</v>
      </c>
      <c r="W244" s="68" t="e">
        <f>IF(AND('PARTICIPANT NAME LIST'!$G244=11,'PARTICIPANT NAME LIST'!#REF!="M"),"ü","")</f>
        <v>#REF!</v>
      </c>
      <c r="X244" s="68" t="e">
        <f>IF(AND('PARTICIPANT NAME LIST'!$G244=12,'PARTICIPANT NAME LIST'!#REF!="M"),"ü","")</f>
        <v>#REF!</v>
      </c>
      <c r="Y244" s="52"/>
      <c r="Z244" s="52"/>
      <c r="AA244" s="52"/>
    </row>
    <row r="245" spans="1:27" ht="20.25" customHeight="1">
      <c r="A245" s="63" t="str">
        <f>IF(OR(ISBLANK('PARTICIPANT NAME LIST'!$B245),'PARTICIPANT NAME LIST'!$G245=3,'PARTICIPANT NAME LIST'!$G245=4,'PARTICIPANT NAME LIST'!$G245=5,'PARTICIPANT NAME LIST'!$G245=6),"",COUNTA('PARTICIPANT NAME LIST'!$B$9:$B245)-COUNTIFS('PARTICIPANT NAME LIST'!$G$9:$G245,"&gt;=3",'PARTICIPANT NAME LIST'!$G$9:$G245,"&lt;=6"))</f>
        <v/>
      </c>
      <c r="B245" s="64" t="str">
        <f>IF(OR(ISBLANK('PARTICIPANT NAME LIST'!$B245),'PARTICIPANT NAME LIST'!$G245=3,'PARTICIPANT NAME LIST'!$G245=4,'PARTICIPANT NAME LIST'!$G245=5,'PARTICIPANT NAME LIST'!$G245=6),"",UPPER('PARTICIPANT NAME LIST'!$B245))</f>
        <v/>
      </c>
      <c r="C245" s="55"/>
      <c r="D245" s="65"/>
      <c r="E245" s="66" t="str">
        <f>IF(OR(ISBLANK('PARTICIPANT NAME LIST'!$B245),'PARTICIPANT NAME LIST'!$G245=3,'PARTICIPANT NAME LIST'!$G245=4,'PARTICIPANT NAME LIST'!$G245=5,'PARTICIPANT NAME LIST'!$G245=6),"",'PARTICIPANT NAME LIST'!$F245)</f>
        <v/>
      </c>
      <c r="F245" s="67" t="str">
        <f>IF(OR(ISBLANK('PARTICIPANT NAME LIST'!$B245),'PARTICIPANT NAME LIST'!$G245=3,'PARTICIPANT NAME LIST'!$G245=4,'PARTICIPANT NAME LIST'!$G245=5,'PARTICIPANT NAME LIST'!$G245=6),"",UPPER('PARTICIPANT NAME LIST'!$H245))</f>
        <v/>
      </c>
      <c r="G245" s="68" t="e">
        <f>IF(AND('PARTICIPANT NAME LIST'!$G245=7,'PARTICIPANT NAME LIST'!#REF!="C"),"ü","")</f>
        <v>#REF!</v>
      </c>
      <c r="H245" s="68" t="e">
        <f>IF(AND('PARTICIPANT NAME LIST'!$G245=8,'PARTICIPANT NAME LIST'!#REF!="C"),"ü","")</f>
        <v>#REF!</v>
      </c>
      <c r="I245" s="68" t="e">
        <f>IF(AND('PARTICIPANT NAME LIST'!$G245=9,'PARTICIPANT NAME LIST'!#REF!="C"),"ü","")</f>
        <v>#REF!</v>
      </c>
      <c r="J245" s="68" t="e">
        <f>IF(AND('PARTICIPANT NAME LIST'!$G245=10,'PARTICIPANT NAME LIST'!#REF!="C"),"ü","")</f>
        <v>#REF!</v>
      </c>
      <c r="K245" s="68" t="e">
        <f>IF(AND('PARTICIPANT NAME LIST'!$G245=11,'PARTICIPANT NAME LIST'!#REF!="C"),"ü","")</f>
        <v>#REF!</v>
      </c>
      <c r="L245" s="68" t="e">
        <f>IF(AND('PARTICIPANT NAME LIST'!$G245=12,'PARTICIPANT NAME LIST'!#REF!="C"),"ü","")</f>
        <v>#REF!</v>
      </c>
      <c r="M245" s="68" t="e">
        <f>IF(AND('PARTICIPANT NAME LIST'!$G245=7,'PARTICIPANT NAME LIST'!#REF!="E"),"ü","")</f>
        <v>#REF!</v>
      </c>
      <c r="N245" s="68" t="e">
        <f>IF(AND('PARTICIPANT NAME LIST'!$G245=8,'PARTICIPANT NAME LIST'!#REF!="E"),"ü","")</f>
        <v>#REF!</v>
      </c>
      <c r="O245" s="68" t="e">
        <f>IF(AND('PARTICIPANT NAME LIST'!$G245=9,'PARTICIPANT NAME LIST'!#REF!="E"),"ü","")</f>
        <v>#REF!</v>
      </c>
      <c r="P245" s="68" t="e">
        <f>IF(AND('PARTICIPANT NAME LIST'!$G245=10,'PARTICIPANT NAME LIST'!#REF!="E"),"ü","")</f>
        <v>#REF!</v>
      </c>
      <c r="Q245" s="68" t="e">
        <f>IF(AND('PARTICIPANT NAME LIST'!$G245=11,'PARTICIPANT NAME LIST'!#REF!="E"),"ü","")</f>
        <v>#REF!</v>
      </c>
      <c r="R245" s="68" t="e">
        <f>IF(AND('PARTICIPANT NAME LIST'!$G245=12,'PARTICIPANT NAME LIST'!#REF!="E"),"ü","")</f>
        <v>#REF!</v>
      </c>
      <c r="S245" s="68" t="e">
        <f>IF(AND('PARTICIPANT NAME LIST'!$G245=7,'PARTICIPANT NAME LIST'!#REF!="M"),"ü","")</f>
        <v>#REF!</v>
      </c>
      <c r="T245" s="68" t="e">
        <f>IF(AND('PARTICIPANT NAME LIST'!$G245=8,'PARTICIPANT NAME LIST'!#REF!="M"),"ü","")</f>
        <v>#REF!</v>
      </c>
      <c r="U245" s="68" t="e">
        <f>IF(AND('PARTICIPANT NAME LIST'!$G245=9,'PARTICIPANT NAME LIST'!#REF!="M"),"ü","")</f>
        <v>#REF!</v>
      </c>
      <c r="V245" s="68" t="e">
        <f>IF(AND('PARTICIPANT NAME LIST'!$G245=10,'PARTICIPANT NAME LIST'!#REF!="M"),"ü","")</f>
        <v>#REF!</v>
      </c>
      <c r="W245" s="68" t="e">
        <f>IF(AND('PARTICIPANT NAME LIST'!$G245=11,'PARTICIPANT NAME LIST'!#REF!="M"),"ü","")</f>
        <v>#REF!</v>
      </c>
      <c r="X245" s="68" t="e">
        <f>IF(AND('PARTICIPANT NAME LIST'!$G245=12,'PARTICIPANT NAME LIST'!#REF!="M"),"ü","")</f>
        <v>#REF!</v>
      </c>
      <c r="Y245" s="52"/>
      <c r="Z245" s="52"/>
      <c r="AA245" s="52"/>
    </row>
    <row r="246" spans="1:27" ht="20.25" customHeight="1">
      <c r="A246" s="63" t="str">
        <f>IF(OR(ISBLANK('PARTICIPANT NAME LIST'!$B246),'PARTICIPANT NAME LIST'!$G246=3,'PARTICIPANT NAME LIST'!$G246=4,'PARTICIPANT NAME LIST'!$G246=5,'PARTICIPANT NAME LIST'!$G246=6),"",COUNTA('PARTICIPANT NAME LIST'!$B$9:$B246)-COUNTIFS('PARTICIPANT NAME LIST'!$G$9:$G246,"&gt;=3",'PARTICIPANT NAME LIST'!$G$9:$G246,"&lt;=6"))</f>
        <v/>
      </c>
      <c r="B246" s="64" t="str">
        <f>IF(OR(ISBLANK('PARTICIPANT NAME LIST'!$B246),'PARTICIPANT NAME LIST'!$G246=3,'PARTICIPANT NAME LIST'!$G246=4,'PARTICIPANT NAME LIST'!$G246=5,'PARTICIPANT NAME LIST'!$G246=6),"",UPPER('PARTICIPANT NAME LIST'!$B246))</f>
        <v/>
      </c>
      <c r="C246" s="55"/>
      <c r="D246" s="65"/>
      <c r="E246" s="66" t="str">
        <f>IF(OR(ISBLANK('PARTICIPANT NAME LIST'!$B246),'PARTICIPANT NAME LIST'!$G246=3,'PARTICIPANT NAME LIST'!$G246=4,'PARTICIPANT NAME LIST'!$G246=5,'PARTICIPANT NAME LIST'!$G246=6),"",'PARTICIPANT NAME LIST'!$F246)</f>
        <v/>
      </c>
      <c r="F246" s="67" t="str">
        <f>IF(OR(ISBLANK('PARTICIPANT NAME LIST'!$B246),'PARTICIPANT NAME LIST'!$G246=3,'PARTICIPANT NAME LIST'!$G246=4,'PARTICIPANT NAME LIST'!$G246=5,'PARTICIPANT NAME LIST'!$G246=6),"",UPPER('PARTICIPANT NAME LIST'!$H246))</f>
        <v/>
      </c>
      <c r="G246" s="68" t="e">
        <f>IF(AND('PARTICIPANT NAME LIST'!$G246=7,'PARTICIPANT NAME LIST'!#REF!="C"),"ü","")</f>
        <v>#REF!</v>
      </c>
      <c r="H246" s="68" t="e">
        <f>IF(AND('PARTICIPANT NAME LIST'!$G246=8,'PARTICIPANT NAME LIST'!#REF!="C"),"ü","")</f>
        <v>#REF!</v>
      </c>
      <c r="I246" s="68" t="e">
        <f>IF(AND('PARTICIPANT NAME LIST'!$G246=9,'PARTICIPANT NAME LIST'!#REF!="C"),"ü","")</f>
        <v>#REF!</v>
      </c>
      <c r="J246" s="68" t="e">
        <f>IF(AND('PARTICIPANT NAME LIST'!$G246=10,'PARTICIPANT NAME LIST'!#REF!="C"),"ü","")</f>
        <v>#REF!</v>
      </c>
      <c r="K246" s="68" t="e">
        <f>IF(AND('PARTICIPANT NAME LIST'!$G246=11,'PARTICIPANT NAME LIST'!#REF!="C"),"ü","")</f>
        <v>#REF!</v>
      </c>
      <c r="L246" s="68" t="e">
        <f>IF(AND('PARTICIPANT NAME LIST'!$G246=12,'PARTICIPANT NAME LIST'!#REF!="C"),"ü","")</f>
        <v>#REF!</v>
      </c>
      <c r="M246" s="68" t="e">
        <f>IF(AND('PARTICIPANT NAME LIST'!$G246=7,'PARTICIPANT NAME LIST'!#REF!="E"),"ü","")</f>
        <v>#REF!</v>
      </c>
      <c r="N246" s="68" t="e">
        <f>IF(AND('PARTICIPANT NAME LIST'!$G246=8,'PARTICIPANT NAME LIST'!#REF!="E"),"ü","")</f>
        <v>#REF!</v>
      </c>
      <c r="O246" s="68" t="e">
        <f>IF(AND('PARTICIPANT NAME LIST'!$G246=9,'PARTICIPANT NAME LIST'!#REF!="E"),"ü","")</f>
        <v>#REF!</v>
      </c>
      <c r="P246" s="68" t="e">
        <f>IF(AND('PARTICIPANT NAME LIST'!$G246=10,'PARTICIPANT NAME LIST'!#REF!="E"),"ü","")</f>
        <v>#REF!</v>
      </c>
      <c r="Q246" s="68" t="e">
        <f>IF(AND('PARTICIPANT NAME LIST'!$G246=11,'PARTICIPANT NAME LIST'!#REF!="E"),"ü","")</f>
        <v>#REF!</v>
      </c>
      <c r="R246" s="68" t="e">
        <f>IF(AND('PARTICIPANT NAME LIST'!$G246=12,'PARTICIPANT NAME LIST'!#REF!="E"),"ü","")</f>
        <v>#REF!</v>
      </c>
      <c r="S246" s="68" t="e">
        <f>IF(AND('PARTICIPANT NAME LIST'!$G246=7,'PARTICIPANT NAME LIST'!#REF!="M"),"ü","")</f>
        <v>#REF!</v>
      </c>
      <c r="T246" s="68" t="e">
        <f>IF(AND('PARTICIPANT NAME LIST'!$G246=8,'PARTICIPANT NAME LIST'!#REF!="M"),"ü","")</f>
        <v>#REF!</v>
      </c>
      <c r="U246" s="68" t="e">
        <f>IF(AND('PARTICIPANT NAME LIST'!$G246=9,'PARTICIPANT NAME LIST'!#REF!="M"),"ü","")</f>
        <v>#REF!</v>
      </c>
      <c r="V246" s="68" t="e">
        <f>IF(AND('PARTICIPANT NAME LIST'!$G246=10,'PARTICIPANT NAME LIST'!#REF!="M"),"ü","")</f>
        <v>#REF!</v>
      </c>
      <c r="W246" s="68" t="e">
        <f>IF(AND('PARTICIPANT NAME LIST'!$G246=11,'PARTICIPANT NAME LIST'!#REF!="M"),"ü","")</f>
        <v>#REF!</v>
      </c>
      <c r="X246" s="68" t="e">
        <f>IF(AND('PARTICIPANT NAME LIST'!$G246=12,'PARTICIPANT NAME LIST'!#REF!="M"),"ü","")</f>
        <v>#REF!</v>
      </c>
      <c r="Y246" s="52"/>
      <c r="Z246" s="52"/>
      <c r="AA246" s="52"/>
    </row>
    <row r="247" spans="1:27" ht="20.25" customHeight="1">
      <c r="A247" s="63" t="str">
        <f>IF(OR(ISBLANK('PARTICIPANT NAME LIST'!$B247),'PARTICIPANT NAME LIST'!$G247=3,'PARTICIPANT NAME LIST'!$G247=4,'PARTICIPANT NAME LIST'!$G247=5,'PARTICIPANT NAME LIST'!$G247=6),"",COUNTA('PARTICIPANT NAME LIST'!$B$9:$B247)-COUNTIFS('PARTICIPANT NAME LIST'!$G$9:$G247,"&gt;=3",'PARTICIPANT NAME LIST'!$G$9:$G247,"&lt;=6"))</f>
        <v/>
      </c>
      <c r="B247" s="64" t="str">
        <f>IF(OR(ISBLANK('PARTICIPANT NAME LIST'!$B247),'PARTICIPANT NAME LIST'!$G247=3,'PARTICIPANT NAME LIST'!$G247=4,'PARTICIPANT NAME LIST'!$G247=5,'PARTICIPANT NAME LIST'!$G247=6),"",UPPER('PARTICIPANT NAME LIST'!$B247))</f>
        <v/>
      </c>
      <c r="C247" s="55"/>
      <c r="D247" s="65"/>
      <c r="E247" s="66" t="str">
        <f>IF(OR(ISBLANK('PARTICIPANT NAME LIST'!$B247),'PARTICIPANT NAME LIST'!$G247=3,'PARTICIPANT NAME LIST'!$G247=4,'PARTICIPANT NAME LIST'!$G247=5,'PARTICIPANT NAME LIST'!$G247=6),"",'PARTICIPANT NAME LIST'!$F247)</f>
        <v/>
      </c>
      <c r="F247" s="67" t="str">
        <f>IF(OR(ISBLANK('PARTICIPANT NAME LIST'!$B247),'PARTICIPANT NAME LIST'!$G247=3,'PARTICIPANT NAME LIST'!$G247=4,'PARTICIPANT NAME LIST'!$G247=5,'PARTICIPANT NAME LIST'!$G247=6),"",UPPER('PARTICIPANT NAME LIST'!$H247))</f>
        <v/>
      </c>
      <c r="G247" s="68" t="e">
        <f>IF(AND('PARTICIPANT NAME LIST'!$G247=7,'PARTICIPANT NAME LIST'!#REF!="C"),"ü","")</f>
        <v>#REF!</v>
      </c>
      <c r="H247" s="68" t="e">
        <f>IF(AND('PARTICIPANT NAME LIST'!$G247=8,'PARTICIPANT NAME LIST'!#REF!="C"),"ü","")</f>
        <v>#REF!</v>
      </c>
      <c r="I247" s="68" t="e">
        <f>IF(AND('PARTICIPANT NAME LIST'!$G247=9,'PARTICIPANT NAME LIST'!#REF!="C"),"ü","")</f>
        <v>#REF!</v>
      </c>
      <c r="J247" s="68" t="e">
        <f>IF(AND('PARTICIPANT NAME LIST'!$G247=10,'PARTICIPANT NAME LIST'!#REF!="C"),"ü","")</f>
        <v>#REF!</v>
      </c>
      <c r="K247" s="68" t="e">
        <f>IF(AND('PARTICIPANT NAME LIST'!$G247=11,'PARTICIPANT NAME LIST'!#REF!="C"),"ü","")</f>
        <v>#REF!</v>
      </c>
      <c r="L247" s="68" t="e">
        <f>IF(AND('PARTICIPANT NAME LIST'!$G247=12,'PARTICIPANT NAME LIST'!#REF!="C"),"ü","")</f>
        <v>#REF!</v>
      </c>
      <c r="M247" s="68" t="e">
        <f>IF(AND('PARTICIPANT NAME LIST'!$G247=7,'PARTICIPANT NAME LIST'!#REF!="E"),"ü","")</f>
        <v>#REF!</v>
      </c>
      <c r="N247" s="68" t="e">
        <f>IF(AND('PARTICIPANT NAME LIST'!$G247=8,'PARTICIPANT NAME LIST'!#REF!="E"),"ü","")</f>
        <v>#REF!</v>
      </c>
      <c r="O247" s="68" t="e">
        <f>IF(AND('PARTICIPANT NAME LIST'!$G247=9,'PARTICIPANT NAME LIST'!#REF!="E"),"ü","")</f>
        <v>#REF!</v>
      </c>
      <c r="P247" s="68" t="e">
        <f>IF(AND('PARTICIPANT NAME LIST'!$G247=10,'PARTICIPANT NAME LIST'!#REF!="E"),"ü","")</f>
        <v>#REF!</v>
      </c>
      <c r="Q247" s="68" t="e">
        <f>IF(AND('PARTICIPANT NAME LIST'!$G247=11,'PARTICIPANT NAME LIST'!#REF!="E"),"ü","")</f>
        <v>#REF!</v>
      </c>
      <c r="R247" s="68" t="e">
        <f>IF(AND('PARTICIPANT NAME LIST'!$G247=12,'PARTICIPANT NAME LIST'!#REF!="E"),"ü","")</f>
        <v>#REF!</v>
      </c>
      <c r="S247" s="68" t="e">
        <f>IF(AND('PARTICIPANT NAME LIST'!$G247=7,'PARTICIPANT NAME LIST'!#REF!="M"),"ü","")</f>
        <v>#REF!</v>
      </c>
      <c r="T247" s="68" t="e">
        <f>IF(AND('PARTICIPANT NAME LIST'!$G247=8,'PARTICIPANT NAME LIST'!#REF!="M"),"ü","")</f>
        <v>#REF!</v>
      </c>
      <c r="U247" s="68" t="e">
        <f>IF(AND('PARTICIPANT NAME LIST'!$G247=9,'PARTICIPANT NAME LIST'!#REF!="M"),"ü","")</f>
        <v>#REF!</v>
      </c>
      <c r="V247" s="68" t="e">
        <f>IF(AND('PARTICIPANT NAME LIST'!$G247=10,'PARTICIPANT NAME LIST'!#REF!="M"),"ü","")</f>
        <v>#REF!</v>
      </c>
      <c r="W247" s="68" t="e">
        <f>IF(AND('PARTICIPANT NAME LIST'!$G247=11,'PARTICIPANT NAME LIST'!#REF!="M"),"ü","")</f>
        <v>#REF!</v>
      </c>
      <c r="X247" s="68" t="e">
        <f>IF(AND('PARTICIPANT NAME LIST'!$G247=12,'PARTICIPANT NAME LIST'!#REF!="M"),"ü","")</f>
        <v>#REF!</v>
      </c>
      <c r="Y247" s="52"/>
      <c r="Z247" s="52"/>
      <c r="AA247" s="52"/>
    </row>
    <row r="248" spans="1:27" ht="20.25" customHeight="1">
      <c r="A248" s="63" t="str">
        <f>IF(OR(ISBLANK('PARTICIPANT NAME LIST'!$B248),'PARTICIPANT NAME LIST'!$G248=3,'PARTICIPANT NAME LIST'!$G248=4,'PARTICIPANT NAME LIST'!$G248=5,'PARTICIPANT NAME LIST'!$G248=6),"",COUNTA('PARTICIPANT NAME LIST'!$B$9:$B248)-COUNTIFS('PARTICIPANT NAME LIST'!$G$9:$G248,"&gt;=3",'PARTICIPANT NAME LIST'!$G$9:$G248,"&lt;=6"))</f>
        <v/>
      </c>
      <c r="B248" s="64" t="str">
        <f>IF(OR(ISBLANK('PARTICIPANT NAME LIST'!$B248),'PARTICIPANT NAME LIST'!$G248=3,'PARTICIPANT NAME LIST'!$G248=4,'PARTICIPANT NAME LIST'!$G248=5,'PARTICIPANT NAME LIST'!$G248=6),"",UPPER('PARTICIPANT NAME LIST'!$B248))</f>
        <v/>
      </c>
      <c r="C248" s="55"/>
      <c r="D248" s="65"/>
      <c r="E248" s="66" t="str">
        <f>IF(OR(ISBLANK('PARTICIPANT NAME LIST'!$B248),'PARTICIPANT NAME LIST'!$G248=3,'PARTICIPANT NAME LIST'!$G248=4,'PARTICIPANT NAME LIST'!$G248=5,'PARTICIPANT NAME LIST'!$G248=6),"",'PARTICIPANT NAME LIST'!$F248)</f>
        <v/>
      </c>
      <c r="F248" s="67" t="str">
        <f>IF(OR(ISBLANK('PARTICIPANT NAME LIST'!$B248),'PARTICIPANT NAME LIST'!$G248=3,'PARTICIPANT NAME LIST'!$G248=4,'PARTICIPANT NAME LIST'!$G248=5,'PARTICIPANT NAME LIST'!$G248=6),"",UPPER('PARTICIPANT NAME LIST'!$H248))</f>
        <v/>
      </c>
      <c r="G248" s="68" t="e">
        <f>IF(AND('PARTICIPANT NAME LIST'!$G248=7,'PARTICIPANT NAME LIST'!#REF!="C"),"ü","")</f>
        <v>#REF!</v>
      </c>
      <c r="H248" s="68" t="e">
        <f>IF(AND('PARTICIPANT NAME LIST'!$G248=8,'PARTICIPANT NAME LIST'!#REF!="C"),"ü","")</f>
        <v>#REF!</v>
      </c>
      <c r="I248" s="68" t="e">
        <f>IF(AND('PARTICIPANT NAME LIST'!$G248=9,'PARTICIPANT NAME LIST'!#REF!="C"),"ü","")</f>
        <v>#REF!</v>
      </c>
      <c r="J248" s="68" t="e">
        <f>IF(AND('PARTICIPANT NAME LIST'!$G248=10,'PARTICIPANT NAME LIST'!#REF!="C"),"ü","")</f>
        <v>#REF!</v>
      </c>
      <c r="K248" s="68" t="e">
        <f>IF(AND('PARTICIPANT NAME LIST'!$G248=11,'PARTICIPANT NAME LIST'!#REF!="C"),"ü","")</f>
        <v>#REF!</v>
      </c>
      <c r="L248" s="68" t="e">
        <f>IF(AND('PARTICIPANT NAME LIST'!$G248=12,'PARTICIPANT NAME LIST'!#REF!="C"),"ü","")</f>
        <v>#REF!</v>
      </c>
      <c r="M248" s="68" t="e">
        <f>IF(AND('PARTICIPANT NAME LIST'!$G248=7,'PARTICIPANT NAME LIST'!#REF!="E"),"ü","")</f>
        <v>#REF!</v>
      </c>
      <c r="N248" s="68" t="e">
        <f>IF(AND('PARTICIPANT NAME LIST'!$G248=8,'PARTICIPANT NAME LIST'!#REF!="E"),"ü","")</f>
        <v>#REF!</v>
      </c>
      <c r="O248" s="68" t="e">
        <f>IF(AND('PARTICIPANT NAME LIST'!$G248=9,'PARTICIPANT NAME LIST'!#REF!="E"),"ü","")</f>
        <v>#REF!</v>
      </c>
      <c r="P248" s="68" t="e">
        <f>IF(AND('PARTICIPANT NAME LIST'!$G248=10,'PARTICIPANT NAME LIST'!#REF!="E"),"ü","")</f>
        <v>#REF!</v>
      </c>
      <c r="Q248" s="68" t="e">
        <f>IF(AND('PARTICIPANT NAME LIST'!$G248=11,'PARTICIPANT NAME LIST'!#REF!="E"),"ü","")</f>
        <v>#REF!</v>
      </c>
      <c r="R248" s="68" t="e">
        <f>IF(AND('PARTICIPANT NAME LIST'!$G248=12,'PARTICIPANT NAME LIST'!#REF!="E"),"ü","")</f>
        <v>#REF!</v>
      </c>
      <c r="S248" s="68" t="e">
        <f>IF(AND('PARTICIPANT NAME LIST'!$G248=7,'PARTICIPANT NAME LIST'!#REF!="M"),"ü","")</f>
        <v>#REF!</v>
      </c>
      <c r="T248" s="68" t="e">
        <f>IF(AND('PARTICIPANT NAME LIST'!$G248=8,'PARTICIPANT NAME LIST'!#REF!="M"),"ü","")</f>
        <v>#REF!</v>
      </c>
      <c r="U248" s="68" t="e">
        <f>IF(AND('PARTICIPANT NAME LIST'!$G248=9,'PARTICIPANT NAME LIST'!#REF!="M"),"ü","")</f>
        <v>#REF!</v>
      </c>
      <c r="V248" s="68" t="e">
        <f>IF(AND('PARTICIPANT NAME LIST'!$G248=10,'PARTICIPANT NAME LIST'!#REF!="M"),"ü","")</f>
        <v>#REF!</v>
      </c>
      <c r="W248" s="68" t="e">
        <f>IF(AND('PARTICIPANT NAME LIST'!$G248=11,'PARTICIPANT NAME LIST'!#REF!="M"),"ü","")</f>
        <v>#REF!</v>
      </c>
      <c r="X248" s="68" t="e">
        <f>IF(AND('PARTICIPANT NAME LIST'!$G248=12,'PARTICIPANT NAME LIST'!#REF!="M"),"ü","")</f>
        <v>#REF!</v>
      </c>
      <c r="Y248" s="52"/>
      <c r="Z248" s="52"/>
      <c r="AA248" s="52"/>
    </row>
    <row r="249" spans="1:27" ht="20.25" customHeight="1">
      <c r="A249" s="63" t="str">
        <f>IF(OR(ISBLANK('PARTICIPANT NAME LIST'!$B249),'PARTICIPANT NAME LIST'!$G249=3,'PARTICIPANT NAME LIST'!$G249=4,'PARTICIPANT NAME LIST'!$G249=5,'PARTICIPANT NAME LIST'!$G249=6),"",COUNTA('PARTICIPANT NAME LIST'!$B$9:$B249)-COUNTIFS('PARTICIPANT NAME LIST'!$G$9:$G249,"&gt;=3",'PARTICIPANT NAME LIST'!$G$9:$G249,"&lt;=6"))</f>
        <v/>
      </c>
      <c r="B249" s="64" t="str">
        <f>IF(OR(ISBLANK('PARTICIPANT NAME LIST'!$B249),'PARTICIPANT NAME LIST'!$G249=3,'PARTICIPANT NAME LIST'!$G249=4,'PARTICIPANT NAME LIST'!$G249=5,'PARTICIPANT NAME LIST'!$G249=6),"",UPPER('PARTICIPANT NAME LIST'!$B249))</f>
        <v/>
      </c>
      <c r="C249" s="55"/>
      <c r="D249" s="65"/>
      <c r="E249" s="66" t="str">
        <f>IF(OR(ISBLANK('PARTICIPANT NAME LIST'!$B249),'PARTICIPANT NAME LIST'!$G249=3,'PARTICIPANT NAME LIST'!$G249=4,'PARTICIPANT NAME LIST'!$G249=5,'PARTICIPANT NAME LIST'!$G249=6),"",'PARTICIPANT NAME LIST'!$F249)</f>
        <v/>
      </c>
      <c r="F249" s="67" t="str">
        <f>IF(OR(ISBLANK('PARTICIPANT NAME LIST'!$B249),'PARTICIPANT NAME LIST'!$G249=3,'PARTICIPANT NAME LIST'!$G249=4,'PARTICIPANT NAME LIST'!$G249=5,'PARTICIPANT NAME LIST'!$G249=6),"",UPPER('PARTICIPANT NAME LIST'!$H249))</f>
        <v/>
      </c>
      <c r="G249" s="68" t="e">
        <f>IF(AND('PARTICIPANT NAME LIST'!$G249=7,'PARTICIPANT NAME LIST'!#REF!="C"),"ü","")</f>
        <v>#REF!</v>
      </c>
      <c r="H249" s="68" t="e">
        <f>IF(AND('PARTICIPANT NAME LIST'!$G249=8,'PARTICIPANT NAME LIST'!#REF!="C"),"ü","")</f>
        <v>#REF!</v>
      </c>
      <c r="I249" s="68" t="e">
        <f>IF(AND('PARTICIPANT NAME LIST'!$G249=9,'PARTICIPANT NAME LIST'!#REF!="C"),"ü","")</f>
        <v>#REF!</v>
      </c>
      <c r="J249" s="68" t="e">
        <f>IF(AND('PARTICIPANT NAME LIST'!$G249=10,'PARTICIPANT NAME LIST'!#REF!="C"),"ü","")</f>
        <v>#REF!</v>
      </c>
      <c r="K249" s="68" t="e">
        <f>IF(AND('PARTICIPANT NAME LIST'!$G249=11,'PARTICIPANT NAME LIST'!#REF!="C"),"ü","")</f>
        <v>#REF!</v>
      </c>
      <c r="L249" s="68" t="e">
        <f>IF(AND('PARTICIPANT NAME LIST'!$G249=12,'PARTICIPANT NAME LIST'!#REF!="C"),"ü","")</f>
        <v>#REF!</v>
      </c>
      <c r="M249" s="68" t="e">
        <f>IF(AND('PARTICIPANT NAME LIST'!$G249=7,'PARTICIPANT NAME LIST'!#REF!="E"),"ü","")</f>
        <v>#REF!</v>
      </c>
      <c r="N249" s="68" t="e">
        <f>IF(AND('PARTICIPANT NAME LIST'!$G249=8,'PARTICIPANT NAME LIST'!#REF!="E"),"ü","")</f>
        <v>#REF!</v>
      </c>
      <c r="O249" s="68" t="e">
        <f>IF(AND('PARTICIPANT NAME LIST'!$G249=9,'PARTICIPANT NAME LIST'!#REF!="E"),"ü","")</f>
        <v>#REF!</v>
      </c>
      <c r="P249" s="68" t="e">
        <f>IF(AND('PARTICIPANT NAME LIST'!$G249=10,'PARTICIPANT NAME LIST'!#REF!="E"),"ü","")</f>
        <v>#REF!</v>
      </c>
      <c r="Q249" s="68" t="e">
        <f>IF(AND('PARTICIPANT NAME LIST'!$G249=11,'PARTICIPANT NAME LIST'!#REF!="E"),"ü","")</f>
        <v>#REF!</v>
      </c>
      <c r="R249" s="68" t="e">
        <f>IF(AND('PARTICIPANT NAME LIST'!$G249=12,'PARTICIPANT NAME LIST'!#REF!="E"),"ü","")</f>
        <v>#REF!</v>
      </c>
      <c r="S249" s="68" t="e">
        <f>IF(AND('PARTICIPANT NAME LIST'!$G249=7,'PARTICIPANT NAME LIST'!#REF!="M"),"ü","")</f>
        <v>#REF!</v>
      </c>
      <c r="T249" s="68" t="e">
        <f>IF(AND('PARTICIPANT NAME LIST'!$G249=8,'PARTICIPANT NAME LIST'!#REF!="M"),"ü","")</f>
        <v>#REF!</v>
      </c>
      <c r="U249" s="68" t="e">
        <f>IF(AND('PARTICIPANT NAME LIST'!$G249=9,'PARTICIPANT NAME LIST'!#REF!="M"),"ü","")</f>
        <v>#REF!</v>
      </c>
      <c r="V249" s="68" t="e">
        <f>IF(AND('PARTICIPANT NAME LIST'!$G249=10,'PARTICIPANT NAME LIST'!#REF!="M"),"ü","")</f>
        <v>#REF!</v>
      </c>
      <c r="W249" s="68" t="e">
        <f>IF(AND('PARTICIPANT NAME LIST'!$G249=11,'PARTICIPANT NAME LIST'!#REF!="M"),"ü","")</f>
        <v>#REF!</v>
      </c>
      <c r="X249" s="68" t="e">
        <f>IF(AND('PARTICIPANT NAME LIST'!$G249=12,'PARTICIPANT NAME LIST'!#REF!="M"),"ü","")</f>
        <v>#REF!</v>
      </c>
      <c r="Y249" s="52"/>
      <c r="Z249" s="52"/>
      <c r="AA249" s="52"/>
    </row>
    <row r="250" spans="1:27" ht="20.25" customHeight="1">
      <c r="A250" s="63" t="str">
        <f>IF(OR(ISBLANK('PARTICIPANT NAME LIST'!$B250),'PARTICIPANT NAME LIST'!$G250=3,'PARTICIPANT NAME LIST'!$G250=4,'PARTICIPANT NAME LIST'!$G250=5,'PARTICIPANT NAME LIST'!$G250=6),"",COUNTA('PARTICIPANT NAME LIST'!$B$9:$B250)-COUNTIFS('PARTICIPANT NAME LIST'!$G$9:$G250,"&gt;=3",'PARTICIPANT NAME LIST'!$G$9:$G250,"&lt;=6"))</f>
        <v/>
      </c>
      <c r="B250" s="64" t="str">
        <f>IF(OR(ISBLANK('PARTICIPANT NAME LIST'!$B250),'PARTICIPANT NAME LIST'!$G250=3,'PARTICIPANT NAME LIST'!$G250=4,'PARTICIPANT NAME LIST'!$G250=5,'PARTICIPANT NAME LIST'!$G250=6),"",UPPER('PARTICIPANT NAME LIST'!$B250))</f>
        <v/>
      </c>
      <c r="C250" s="55"/>
      <c r="D250" s="65"/>
      <c r="E250" s="66" t="str">
        <f>IF(OR(ISBLANK('PARTICIPANT NAME LIST'!$B250),'PARTICIPANT NAME LIST'!$G250=3,'PARTICIPANT NAME LIST'!$G250=4,'PARTICIPANT NAME LIST'!$G250=5,'PARTICIPANT NAME LIST'!$G250=6),"",'PARTICIPANT NAME LIST'!$F250)</f>
        <v/>
      </c>
      <c r="F250" s="67" t="str">
        <f>IF(OR(ISBLANK('PARTICIPANT NAME LIST'!$B250),'PARTICIPANT NAME LIST'!$G250=3,'PARTICIPANT NAME LIST'!$G250=4,'PARTICIPANT NAME LIST'!$G250=5,'PARTICIPANT NAME LIST'!$G250=6),"",UPPER('PARTICIPANT NAME LIST'!$H250))</f>
        <v/>
      </c>
      <c r="G250" s="68" t="e">
        <f>IF(AND('PARTICIPANT NAME LIST'!$G250=7,'PARTICIPANT NAME LIST'!#REF!="C"),"ü","")</f>
        <v>#REF!</v>
      </c>
      <c r="H250" s="68" t="e">
        <f>IF(AND('PARTICIPANT NAME LIST'!$G250=8,'PARTICIPANT NAME LIST'!#REF!="C"),"ü","")</f>
        <v>#REF!</v>
      </c>
      <c r="I250" s="68" t="e">
        <f>IF(AND('PARTICIPANT NAME LIST'!$G250=9,'PARTICIPANT NAME LIST'!#REF!="C"),"ü","")</f>
        <v>#REF!</v>
      </c>
      <c r="J250" s="68" t="e">
        <f>IF(AND('PARTICIPANT NAME LIST'!$G250=10,'PARTICIPANT NAME LIST'!#REF!="C"),"ü","")</f>
        <v>#REF!</v>
      </c>
      <c r="K250" s="68" t="e">
        <f>IF(AND('PARTICIPANT NAME LIST'!$G250=11,'PARTICIPANT NAME LIST'!#REF!="C"),"ü","")</f>
        <v>#REF!</v>
      </c>
      <c r="L250" s="68" t="e">
        <f>IF(AND('PARTICIPANT NAME LIST'!$G250=12,'PARTICIPANT NAME LIST'!#REF!="C"),"ü","")</f>
        <v>#REF!</v>
      </c>
      <c r="M250" s="68" t="e">
        <f>IF(AND('PARTICIPANT NAME LIST'!$G250=7,'PARTICIPANT NAME LIST'!#REF!="E"),"ü","")</f>
        <v>#REF!</v>
      </c>
      <c r="N250" s="68" t="e">
        <f>IF(AND('PARTICIPANT NAME LIST'!$G250=8,'PARTICIPANT NAME LIST'!#REF!="E"),"ü","")</f>
        <v>#REF!</v>
      </c>
      <c r="O250" s="68" t="e">
        <f>IF(AND('PARTICIPANT NAME LIST'!$G250=9,'PARTICIPANT NAME LIST'!#REF!="E"),"ü","")</f>
        <v>#REF!</v>
      </c>
      <c r="P250" s="68" t="e">
        <f>IF(AND('PARTICIPANT NAME LIST'!$G250=10,'PARTICIPANT NAME LIST'!#REF!="E"),"ü","")</f>
        <v>#REF!</v>
      </c>
      <c r="Q250" s="68" t="e">
        <f>IF(AND('PARTICIPANT NAME LIST'!$G250=11,'PARTICIPANT NAME LIST'!#REF!="E"),"ü","")</f>
        <v>#REF!</v>
      </c>
      <c r="R250" s="68" t="e">
        <f>IF(AND('PARTICIPANT NAME LIST'!$G250=12,'PARTICIPANT NAME LIST'!#REF!="E"),"ü","")</f>
        <v>#REF!</v>
      </c>
      <c r="S250" s="68" t="e">
        <f>IF(AND('PARTICIPANT NAME LIST'!$G250=7,'PARTICIPANT NAME LIST'!#REF!="M"),"ü","")</f>
        <v>#REF!</v>
      </c>
      <c r="T250" s="68" t="e">
        <f>IF(AND('PARTICIPANT NAME LIST'!$G250=8,'PARTICIPANT NAME LIST'!#REF!="M"),"ü","")</f>
        <v>#REF!</v>
      </c>
      <c r="U250" s="68" t="e">
        <f>IF(AND('PARTICIPANT NAME LIST'!$G250=9,'PARTICIPANT NAME LIST'!#REF!="M"),"ü","")</f>
        <v>#REF!</v>
      </c>
      <c r="V250" s="68" t="e">
        <f>IF(AND('PARTICIPANT NAME LIST'!$G250=10,'PARTICIPANT NAME LIST'!#REF!="M"),"ü","")</f>
        <v>#REF!</v>
      </c>
      <c r="W250" s="68" t="e">
        <f>IF(AND('PARTICIPANT NAME LIST'!$G250=11,'PARTICIPANT NAME LIST'!#REF!="M"),"ü","")</f>
        <v>#REF!</v>
      </c>
      <c r="X250" s="68" t="e">
        <f>IF(AND('PARTICIPANT NAME LIST'!$G250=12,'PARTICIPANT NAME LIST'!#REF!="M"),"ü","")</f>
        <v>#REF!</v>
      </c>
      <c r="Y250" s="52"/>
      <c r="Z250" s="52"/>
      <c r="AA250" s="52"/>
    </row>
    <row r="251" spans="1:27" ht="20.25" customHeight="1">
      <c r="A251" s="63" t="str">
        <f>IF(OR(ISBLANK('PARTICIPANT NAME LIST'!$B251),'PARTICIPANT NAME LIST'!$G251=3,'PARTICIPANT NAME LIST'!$G251=4,'PARTICIPANT NAME LIST'!$G251=5,'PARTICIPANT NAME LIST'!$G251=6),"",COUNTA('PARTICIPANT NAME LIST'!$B$9:$B251)-COUNTIFS('PARTICIPANT NAME LIST'!$G$9:$G251,"&gt;=3",'PARTICIPANT NAME LIST'!$G$9:$G251,"&lt;=6"))</f>
        <v/>
      </c>
      <c r="B251" s="64" t="str">
        <f>IF(OR(ISBLANK('PARTICIPANT NAME LIST'!$B251),'PARTICIPANT NAME LIST'!$G251=3,'PARTICIPANT NAME LIST'!$G251=4,'PARTICIPANT NAME LIST'!$G251=5,'PARTICIPANT NAME LIST'!$G251=6),"",UPPER('PARTICIPANT NAME LIST'!$B251))</f>
        <v/>
      </c>
      <c r="C251" s="55"/>
      <c r="D251" s="65"/>
      <c r="E251" s="66" t="str">
        <f>IF(OR(ISBLANK('PARTICIPANT NAME LIST'!$B251),'PARTICIPANT NAME LIST'!$G251=3,'PARTICIPANT NAME LIST'!$G251=4,'PARTICIPANT NAME LIST'!$G251=5,'PARTICIPANT NAME LIST'!$G251=6),"",'PARTICIPANT NAME LIST'!$F251)</f>
        <v/>
      </c>
      <c r="F251" s="67" t="str">
        <f>IF(OR(ISBLANK('PARTICIPANT NAME LIST'!$B251),'PARTICIPANT NAME LIST'!$G251=3,'PARTICIPANT NAME LIST'!$G251=4,'PARTICIPANT NAME LIST'!$G251=5,'PARTICIPANT NAME LIST'!$G251=6),"",UPPER('PARTICIPANT NAME LIST'!$H251))</f>
        <v/>
      </c>
      <c r="G251" s="68" t="e">
        <f>IF(AND('PARTICIPANT NAME LIST'!$G251=7,'PARTICIPANT NAME LIST'!#REF!="C"),"ü","")</f>
        <v>#REF!</v>
      </c>
      <c r="H251" s="68" t="e">
        <f>IF(AND('PARTICIPANT NAME LIST'!$G251=8,'PARTICIPANT NAME LIST'!#REF!="C"),"ü","")</f>
        <v>#REF!</v>
      </c>
      <c r="I251" s="68" t="e">
        <f>IF(AND('PARTICIPANT NAME LIST'!$G251=9,'PARTICIPANT NAME LIST'!#REF!="C"),"ü","")</f>
        <v>#REF!</v>
      </c>
      <c r="J251" s="68" t="e">
        <f>IF(AND('PARTICIPANT NAME LIST'!$G251=10,'PARTICIPANT NAME LIST'!#REF!="C"),"ü","")</f>
        <v>#REF!</v>
      </c>
      <c r="K251" s="68" t="e">
        <f>IF(AND('PARTICIPANT NAME LIST'!$G251=11,'PARTICIPANT NAME LIST'!#REF!="C"),"ü","")</f>
        <v>#REF!</v>
      </c>
      <c r="L251" s="68" t="e">
        <f>IF(AND('PARTICIPANT NAME LIST'!$G251=12,'PARTICIPANT NAME LIST'!#REF!="C"),"ü","")</f>
        <v>#REF!</v>
      </c>
      <c r="M251" s="68" t="e">
        <f>IF(AND('PARTICIPANT NAME LIST'!$G251=7,'PARTICIPANT NAME LIST'!#REF!="E"),"ü","")</f>
        <v>#REF!</v>
      </c>
      <c r="N251" s="68" t="e">
        <f>IF(AND('PARTICIPANT NAME LIST'!$G251=8,'PARTICIPANT NAME LIST'!#REF!="E"),"ü","")</f>
        <v>#REF!</v>
      </c>
      <c r="O251" s="68" t="e">
        <f>IF(AND('PARTICIPANT NAME LIST'!$G251=9,'PARTICIPANT NAME LIST'!#REF!="E"),"ü","")</f>
        <v>#REF!</v>
      </c>
      <c r="P251" s="68" t="e">
        <f>IF(AND('PARTICIPANT NAME LIST'!$G251=10,'PARTICIPANT NAME LIST'!#REF!="E"),"ü","")</f>
        <v>#REF!</v>
      </c>
      <c r="Q251" s="68" t="e">
        <f>IF(AND('PARTICIPANT NAME LIST'!$G251=11,'PARTICIPANT NAME LIST'!#REF!="E"),"ü","")</f>
        <v>#REF!</v>
      </c>
      <c r="R251" s="68" t="e">
        <f>IF(AND('PARTICIPANT NAME LIST'!$G251=12,'PARTICIPANT NAME LIST'!#REF!="E"),"ü","")</f>
        <v>#REF!</v>
      </c>
      <c r="S251" s="68" t="e">
        <f>IF(AND('PARTICIPANT NAME LIST'!$G251=7,'PARTICIPANT NAME LIST'!#REF!="M"),"ü","")</f>
        <v>#REF!</v>
      </c>
      <c r="T251" s="68" t="e">
        <f>IF(AND('PARTICIPANT NAME LIST'!$G251=8,'PARTICIPANT NAME LIST'!#REF!="M"),"ü","")</f>
        <v>#REF!</v>
      </c>
      <c r="U251" s="68" t="e">
        <f>IF(AND('PARTICIPANT NAME LIST'!$G251=9,'PARTICIPANT NAME LIST'!#REF!="M"),"ü","")</f>
        <v>#REF!</v>
      </c>
      <c r="V251" s="68" t="e">
        <f>IF(AND('PARTICIPANT NAME LIST'!$G251=10,'PARTICIPANT NAME LIST'!#REF!="M"),"ü","")</f>
        <v>#REF!</v>
      </c>
      <c r="W251" s="68" t="e">
        <f>IF(AND('PARTICIPANT NAME LIST'!$G251=11,'PARTICIPANT NAME LIST'!#REF!="M"),"ü","")</f>
        <v>#REF!</v>
      </c>
      <c r="X251" s="68" t="e">
        <f>IF(AND('PARTICIPANT NAME LIST'!$G251=12,'PARTICIPANT NAME LIST'!#REF!="M"),"ü","")</f>
        <v>#REF!</v>
      </c>
      <c r="Y251" s="52"/>
      <c r="Z251" s="52"/>
      <c r="AA251" s="52"/>
    </row>
    <row r="252" spans="1:27" ht="20.25" customHeight="1">
      <c r="A252" s="63" t="str">
        <f>IF(OR(ISBLANK('PARTICIPANT NAME LIST'!$B252),'PARTICIPANT NAME LIST'!$G252=3,'PARTICIPANT NAME LIST'!$G252=4,'PARTICIPANT NAME LIST'!$G252=5,'PARTICIPANT NAME LIST'!$G252=6),"",COUNTA('PARTICIPANT NAME LIST'!$B$9:$B252)-COUNTIFS('PARTICIPANT NAME LIST'!$G$9:$G252,"&gt;=3",'PARTICIPANT NAME LIST'!$G$9:$G252,"&lt;=6"))</f>
        <v/>
      </c>
      <c r="B252" s="64" t="str">
        <f>IF(OR(ISBLANK('PARTICIPANT NAME LIST'!$B252),'PARTICIPANT NAME LIST'!$G252=3,'PARTICIPANT NAME LIST'!$G252=4,'PARTICIPANT NAME LIST'!$G252=5,'PARTICIPANT NAME LIST'!$G252=6),"",UPPER('PARTICIPANT NAME LIST'!$B252))</f>
        <v/>
      </c>
      <c r="C252" s="55"/>
      <c r="D252" s="65"/>
      <c r="E252" s="66" t="str">
        <f>IF(OR(ISBLANK('PARTICIPANT NAME LIST'!$B252),'PARTICIPANT NAME LIST'!$G252=3,'PARTICIPANT NAME LIST'!$G252=4,'PARTICIPANT NAME LIST'!$G252=5,'PARTICIPANT NAME LIST'!$G252=6),"",'PARTICIPANT NAME LIST'!$F252)</f>
        <v/>
      </c>
      <c r="F252" s="67" t="str">
        <f>IF(OR(ISBLANK('PARTICIPANT NAME LIST'!$B252),'PARTICIPANT NAME LIST'!$G252=3,'PARTICIPANT NAME LIST'!$G252=4,'PARTICIPANT NAME LIST'!$G252=5,'PARTICIPANT NAME LIST'!$G252=6),"",UPPER('PARTICIPANT NAME LIST'!$H252))</f>
        <v/>
      </c>
      <c r="G252" s="68" t="e">
        <f>IF(AND('PARTICIPANT NAME LIST'!$G252=7,'PARTICIPANT NAME LIST'!#REF!="C"),"ü","")</f>
        <v>#REF!</v>
      </c>
      <c r="H252" s="68" t="e">
        <f>IF(AND('PARTICIPANT NAME LIST'!$G252=8,'PARTICIPANT NAME LIST'!#REF!="C"),"ü","")</f>
        <v>#REF!</v>
      </c>
      <c r="I252" s="68" t="e">
        <f>IF(AND('PARTICIPANT NAME LIST'!$G252=9,'PARTICIPANT NAME LIST'!#REF!="C"),"ü","")</f>
        <v>#REF!</v>
      </c>
      <c r="J252" s="68" t="e">
        <f>IF(AND('PARTICIPANT NAME LIST'!$G252=10,'PARTICIPANT NAME LIST'!#REF!="C"),"ü","")</f>
        <v>#REF!</v>
      </c>
      <c r="K252" s="68" t="e">
        <f>IF(AND('PARTICIPANT NAME LIST'!$G252=11,'PARTICIPANT NAME LIST'!#REF!="C"),"ü","")</f>
        <v>#REF!</v>
      </c>
      <c r="L252" s="68" t="e">
        <f>IF(AND('PARTICIPANT NAME LIST'!$G252=12,'PARTICIPANT NAME LIST'!#REF!="C"),"ü","")</f>
        <v>#REF!</v>
      </c>
      <c r="M252" s="68" t="e">
        <f>IF(AND('PARTICIPANT NAME LIST'!$G252=7,'PARTICIPANT NAME LIST'!#REF!="E"),"ü","")</f>
        <v>#REF!</v>
      </c>
      <c r="N252" s="68" t="e">
        <f>IF(AND('PARTICIPANT NAME LIST'!$G252=8,'PARTICIPANT NAME LIST'!#REF!="E"),"ü","")</f>
        <v>#REF!</v>
      </c>
      <c r="O252" s="68" t="e">
        <f>IF(AND('PARTICIPANT NAME LIST'!$G252=9,'PARTICIPANT NAME LIST'!#REF!="E"),"ü","")</f>
        <v>#REF!</v>
      </c>
      <c r="P252" s="68" t="e">
        <f>IF(AND('PARTICIPANT NAME LIST'!$G252=10,'PARTICIPANT NAME LIST'!#REF!="E"),"ü","")</f>
        <v>#REF!</v>
      </c>
      <c r="Q252" s="68" t="e">
        <f>IF(AND('PARTICIPANT NAME LIST'!$G252=11,'PARTICIPANT NAME LIST'!#REF!="E"),"ü","")</f>
        <v>#REF!</v>
      </c>
      <c r="R252" s="68" t="e">
        <f>IF(AND('PARTICIPANT NAME LIST'!$G252=12,'PARTICIPANT NAME LIST'!#REF!="E"),"ü","")</f>
        <v>#REF!</v>
      </c>
      <c r="S252" s="68" t="e">
        <f>IF(AND('PARTICIPANT NAME LIST'!$G252=7,'PARTICIPANT NAME LIST'!#REF!="M"),"ü","")</f>
        <v>#REF!</v>
      </c>
      <c r="T252" s="68" t="e">
        <f>IF(AND('PARTICIPANT NAME LIST'!$G252=8,'PARTICIPANT NAME LIST'!#REF!="M"),"ü","")</f>
        <v>#REF!</v>
      </c>
      <c r="U252" s="68" t="e">
        <f>IF(AND('PARTICIPANT NAME LIST'!$G252=9,'PARTICIPANT NAME LIST'!#REF!="M"),"ü","")</f>
        <v>#REF!</v>
      </c>
      <c r="V252" s="68" t="e">
        <f>IF(AND('PARTICIPANT NAME LIST'!$G252=10,'PARTICIPANT NAME LIST'!#REF!="M"),"ü","")</f>
        <v>#REF!</v>
      </c>
      <c r="W252" s="68" t="e">
        <f>IF(AND('PARTICIPANT NAME LIST'!$G252=11,'PARTICIPANT NAME LIST'!#REF!="M"),"ü","")</f>
        <v>#REF!</v>
      </c>
      <c r="X252" s="68" t="e">
        <f>IF(AND('PARTICIPANT NAME LIST'!$G252=12,'PARTICIPANT NAME LIST'!#REF!="M"),"ü","")</f>
        <v>#REF!</v>
      </c>
      <c r="Y252" s="52"/>
      <c r="Z252" s="52"/>
      <c r="AA252" s="52"/>
    </row>
    <row r="253" spans="1:27" ht="20.25" customHeight="1">
      <c r="A253" s="63" t="str">
        <f>IF(OR(ISBLANK('PARTICIPANT NAME LIST'!$B253),'PARTICIPANT NAME LIST'!$G253=3,'PARTICIPANT NAME LIST'!$G253=4,'PARTICIPANT NAME LIST'!$G253=5,'PARTICIPANT NAME LIST'!$G253=6),"",COUNTA('PARTICIPANT NAME LIST'!$B$9:$B253)-COUNTIFS('PARTICIPANT NAME LIST'!$G$9:$G253,"&gt;=3",'PARTICIPANT NAME LIST'!$G$9:$G253,"&lt;=6"))</f>
        <v/>
      </c>
      <c r="B253" s="64" t="str">
        <f>IF(OR(ISBLANK('PARTICIPANT NAME LIST'!$B253),'PARTICIPANT NAME LIST'!$G253=3,'PARTICIPANT NAME LIST'!$G253=4,'PARTICIPANT NAME LIST'!$G253=5,'PARTICIPANT NAME LIST'!$G253=6),"",UPPER('PARTICIPANT NAME LIST'!$B253))</f>
        <v/>
      </c>
      <c r="C253" s="55"/>
      <c r="D253" s="65"/>
      <c r="E253" s="66" t="str">
        <f>IF(OR(ISBLANK('PARTICIPANT NAME LIST'!$B253),'PARTICIPANT NAME LIST'!$G253=3,'PARTICIPANT NAME LIST'!$G253=4,'PARTICIPANT NAME LIST'!$G253=5,'PARTICIPANT NAME LIST'!$G253=6),"",'PARTICIPANT NAME LIST'!$F253)</f>
        <v/>
      </c>
      <c r="F253" s="67" t="str">
        <f>IF(OR(ISBLANK('PARTICIPANT NAME LIST'!$B253),'PARTICIPANT NAME LIST'!$G253=3,'PARTICIPANT NAME LIST'!$G253=4,'PARTICIPANT NAME LIST'!$G253=5,'PARTICIPANT NAME LIST'!$G253=6),"",UPPER('PARTICIPANT NAME LIST'!$H253))</f>
        <v/>
      </c>
      <c r="G253" s="68" t="e">
        <f>IF(AND('PARTICIPANT NAME LIST'!$G253=7,'PARTICIPANT NAME LIST'!#REF!="C"),"ü","")</f>
        <v>#REF!</v>
      </c>
      <c r="H253" s="68" t="e">
        <f>IF(AND('PARTICIPANT NAME LIST'!$G253=8,'PARTICIPANT NAME LIST'!#REF!="C"),"ü","")</f>
        <v>#REF!</v>
      </c>
      <c r="I253" s="68" t="e">
        <f>IF(AND('PARTICIPANT NAME LIST'!$G253=9,'PARTICIPANT NAME LIST'!#REF!="C"),"ü","")</f>
        <v>#REF!</v>
      </c>
      <c r="J253" s="68" t="e">
        <f>IF(AND('PARTICIPANT NAME LIST'!$G253=10,'PARTICIPANT NAME LIST'!#REF!="C"),"ü","")</f>
        <v>#REF!</v>
      </c>
      <c r="K253" s="68" t="e">
        <f>IF(AND('PARTICIPANT NAME LIST'!$G253=11,'PARTICIPANT NAME LIST'!#REF!="C"),"ü","")</f>
        <v>#REF!</v>
      </c>
      <c r="L253" s="68" t="e">
        <f>IF(AND('PARTICIPANT NAME LIST'!$G253=12,'PARTICIPANT NAME LIST'!#REF!="C"),"ü","")</f>
        <v>#REF!</v>
      </c>
      <c r="M253" s="68" t="e">
        <f>IF(AND('PARTICIPANT NAME LIST'!$G253=7,'PARTICIPANT NAME LIST'!#REF!="E"),"ü","")</f>
        <v>#REF!</v>
      </c>
      <c r="N253" s="68" t="e">
        <f>IF(AND('PARTICIPANT NAME LIST'!$G253=8,'PARTICIPANT NAME LIST'!#REF!="E"),"ü","")</f>
        <v>#REF!</v>
      </c>
      <c r="O253" s="68" t="e">
        <f>IF(AND('PARTICIPANT NAME LIST'!$G253=9,'PARTICIPANT NAME LIST'!#REF!="E"),"ü","")</f>
        <v>#REF!</v>
      </c>
      <c r="P253" s="68" t="e">
        <f>IF(AND('PARTICIPANT NAME LIST'!$G253=10,'PARTICIPANT NAME LIST'!#REF!="E"),"ü","")</f>
        <v>#REF!</v>
      </c>
      <c r="Q253" s="68" t="e">
        <f>IF(AND('PARTICIPANT NAME LIST'!$G253=11,'PARTICIPANT NAME LIST'!#REF!="E"),"ü","")</f>
        <v>#REF!</v>
      </c>
      <c r="R253" s="68" t="e">
        <f>IF(AND('PARTICIPANT NAME LIST'!$G253=12,'PARTICIPANT NAME LIST'!#REF!="E"),"ü","")</f>
        <v>#REF!</v>
      </c>
      <c r="S253" s="68" t="e">
        <f>IF(AND('PARTICIPANT NAME LIST'!$G253=7,'PARTICIPANT NAME LIST'!#REF!="M"),"ü","")</f>
        <v>#REF!</v>
      </c>
      <c r="T253" s="68" t="e">
        <f>IF(AND('PARTICIPANT NAME LIST'!$G253=8,'PARTICIPANT NAME LIST'!#REF!="M"),"ü","")</f>
        <v>#REF!</v>
      </c>
      <c r="U253" s="68" t="e">
        <f>IF(AND('PARTICIPANT NAME LIST'!$G253=9,'PARTICIPANT NAME LIST'!#REF!="M"),"ü","")</f>
        <v>#REF!</v>
      </c>
      <c r="V253" s="68" t="e">
        <f>IF(AND('PARTICIPANT NAME LIST'!$G253=10,'PARTICIPANT NAME LIST'!#REF!="M"),"ü","")</f>
        <v>#REF!</v>
      </c>
      <c r="W253" s="68" t="e">
        <f>IF(AND('PARTICIPANT NAME LIST'!$G253=11,'PARTICIPANT NAME LIST'!#REF!="M"),"ü","")</f>
        <v>#REF!</v>
      </c>
      <c r="X253" s="68" t="e">
        <f>IF(AND('PARTICIPANT NAME LIST'!$G253=12,'PARTICIPANT NAME LIST'!#REF!="M"),"ü","")</f>
        <v>#REF!</v>
      </c>
      <c r="Y253" s="52"/>
      <c r="Z253" s="52"/>
      <c r="AA253" s="52"/>
    </row>
    <row r="254" spans="1:27" ht="20.25" customHeight="1">
      <c r="A254" s="63" t="str">
        <f>IF(OR(ISBLANK('PARTICIPANT NAME LIST'!$B254),'PARTICIPANT NAME LIST'!$G254=3,'PARTICIPANT NAME LIST'!$G254=4,'PARTICIPANT NAME LIST'!$G254=5,'PARTICIPANT NAME LIST'!$G254=6),"",COUNTA('PARTICIPANT NAME LIST'!$B$9:$B254)-COUNTIFS('PARTICIPANT NAME LIST'!$G$9:$G254,"&gt;=3",'PARTICIPANT NAME LIST'!$G$9:$G254,"&lt;=6"))</f>
        <v/>
      </c>
      <c r="B254" s="64" t="str">
        <f>IF(OR(ISBLANK('PARTICIPANT NAME LIST'!$B254),'PARTICIPANT NAME LIST'!$G254=3,'PARTICIPANT NAME LIST'!$G254=4,'PARTICIPANT NAME LIST'!$G254=5,'PARTICIPANT NAME LIST'!$G254=6),"",UPPER('PARTICIPANT NAME LIST'!$B254))</f>
        <v/>
      </c>
      <c r="C254" s="55"/>
      <c r="D254" s="65"/>
      <c r="E254" s="66" t="str">
        <f>IF(OR(ISBLANK('PARTICIPANT NAME LIST'!$B254),'PARTICIPANT NAME LIST'!$G254=3,'PARTICIPANT NAME LIST'!$G254=4,'PARTICIPANT NAME LIST'!$G254=5,'PARTICIPANT NAME LIST'!$G254=6),"",'PARTICIPANT NAME LIST'!$F254)</f>
        <v/>
      </c>
      <c r="F254" s="67" t="str">
        <f>IF(OR(ISBLANK('PARTICIPANT NAME LIST'!$B254),'PARTICIPANT NAME LIST'!$G254=3,'PARTICIPANT NAME LIST'!$G254=4,'PARTICIPANT NAME LIST'!$G254=5,'PARTICIPANT NAME LIST'!$G254=6),"",UPPER('PARTICIPANT NAME LIST'!$H254))</f>
        <v/>
      </c>
      <c r="G254" s="68" t="e">
        <f>IF(AND('PARTICIPANT NAME LIST'!$G254=7,'PARTICIPANT NAME LIST'!#REF!="C"),"ü","")</f>
        <v>#REF!</v>
      </c>
      <c r="H254" s="68" t="e">
        <f>IF(AND('PARTICIPANT NAME LIST'!$G254=8,'PARTICIPANT NAME LIST'!#REF!="C"),"ü","")</f>
        <v>#REF!</v>
      </c>
      <c r="I254" s="68" t="e">
        <f>IF(AND('PARTICIPANT NAME LIST'!$G254=9,'PARTICIPANT NAME LIST'!#REF!="C"),"ü","")</f>
        <v>#REF!</v>
      </c>
      <c r="J254" s="68" t="e">
        <f>IF(AND('PARTICIPANT NAME LIST'!$G254=10,'PARTICIPANT NAME LIST'!#REF!="C"),"ü","")</f>
        <v>#REF!</v>
      </c>
      <c r="K254" s="68" t="e">
        <f>IF(AND('PARTICIPANT NAME LIST'!$G254=11,'PARTICIPANT NAME LIST'!#REF!="C"),"ü","")</f>
        <v>#REF!</v>
      </c>
      <c r="L254" s="68" t="e">
        <f>IF(AND('PARTICIPANT NAME LIST'!$G254=12,'PARTICIPANT NAME LIST'!#REF!="C"),"ü","")</f>
        <v>#REF!</v>
      </c>
      <c r="M254" s="68" t="e">
        <f>IF(AND('PARTICIPANT NAME LIST'!$G254=7,'PARTICIPANT NAME LIST'!#REF!="E"),"ü","")</f>
        <v>#REF!</v>
      </c>
      <c r="N254" s="68" t="e">
        <f>IF(AND('PARTICIPANT NAME LIST'!$G254=8,'PARTICIPANT NAME LIST'!#REF!="E"),"ü","")</f>
        <v>#REF!</v>
      </c>
      <c r="O254" s="68" t="e">
        <f>IF(AND('PARTICIPANT NAME LIST'!$G254=9,'PARTICIPANT NAME LIST'!#REF!="E"),"ü","")</f>
        <v>#REF!</v>
      </c>
      <c r="P254" s="68" t="e">
        <f>IF(AND('PARTICIPANT NAME LIST'!$G254=10,'PARTICIPANT NAME LIST'!#REF!="E"),"ü","")</f>
        <v>#REF!</v>
      </c>
      <c r="Q254" s="68" t="e">
        <f>IF(AND('PARTICIPANT NAME LIST'!$G254=11,'PARTICIPANT NAME LIST'!#REF!="E"),"ü","")</f>
        <v>#REF!</v>
      </c>
      <c r="R254" s="68" t="e">
        <f>IF(AND('PARTICIPANT NAME LIST'!$G254=12,'PARTICIPANT NAME LIST'!#REF!="E"),"ü","")</f>
        <v>#REF!</v>
      </c>
      <c r="S254" s="68" t="e">
        <f>IF(AND('PARTICIPANT NAME LIST'!$G254=7,'PARTICIPANT NAME LIST'!#REF!="M"),"ü","")</f>
        <v>#REF!</v>
      </c>
      <c r="T254" s="68" t="e">
        <f>IF(AND('PARTICIPANT NAME LIST'!$G254=8,'PARTICIPANT NAME LIST'!#REF!="M"),"ü","")</f>
        <v>#REF!</v>
      </c>
      <c r="U254" s="68" t="e">
        <f>IF(AND('PARTICIPANT NAME LIST'!$G254=9,'PARTICIPANT NAME LIST'!#REF!="M"),"ü","")</f>
        <v>#REF!</v>
      </c>
      <c r="V254" s="68" t="e">
        <f>IF(AND('PARTICIPANT NAME LIST'!$G254=10,'PARTICIPANT NAME LIST'!#REF!="M"),"ü","")</f>
        <v>#REF!</v>
      </c>
      <c r="W254" s="68" t="e">
        <f>IF(AND('PARTICIPANT NAME LIST'!$G254=11,'PARTICIPANT NAME LIST'!#REF!="M"),"ü","")</f>
        <v>#REF!</v>
      </c>
      <c r="X254" s="68" t="e">
        <f>IF(AND('PARTICIPANT NAME LIST'!$G254=12,'PARTICIPANT NAME LIST'!#REF!="M"),"ü","")</f>
        <v>#REF!</v>
      </c>
      <c r="Y254" s="52"/>
      <c r="Z254" s="52"/>
      <c r="AA254" s="52"/>
    </row>
    <row r="255" spans="1:27" ht="20.25" customHeight="1">
      <c r="A255" s="63" t="str">
        <f>IF(OR(ISBLANK('PARTICIPANT NAME LIST'!$B255),'PARTICIPANT NAME LIST'!$G255=3,'PARTICIPANT NAME LIST'!$G255=4,'PARTICIPANT NAME LIST'!$G255=5,'PARTICIPANT NAME LIST'!$G255=6),"",COUNTA('PARTICIPANT NAME LIST'!$B$9:$B255)-COUNTIFS('PARTICIPANT NAME LIST'!$G$9:$G255,"&gt;=3",'PARTICIPANT NAME LIST'!$G$9:$G255,"&lt;=6"))</f>
        <v/>
      </c>
      <c r="B255" s="64" t="str">
        <f>IF(OR(ISBLANK('PARTICIPANT NAME LIST'!$B255),'PARTICIPANT NAME LIST'!$G255=3,'PARTICIPANT NAME LIST'!$G255=4,'PARTICIPANT NAME LIST'!$G255=5,'PARTICIPANT NAME LIST'!$G255=6),"",UPPER('PARTICIPANT NAME LIST'!$B255))</f>
        <v/>
      </c>
      <c r="C255" s="55"/>
      <c r="D255" s="65"/>
      <c r="E255" s="66" t="str">
        <f>IF(OR(ISBLANK('PARTICIPANT NAME LIST'!$B255),'PARTICIPANT NAME LIST'!$G255=3,'PARTICIPANT NAME LIST'!$G255=4,'PARTICIPANT NAME LIST'!$G255=5,'PARTICIPANT NAME LIST'!$G255=6),"",'PARTICIPANT NAME LIST'!$F255)</f>
        <v/>
      </c>
      <c r="F255" s="67" t="str">
        <f>IF(OR(ISBLANK('PARTICIPANT NAME LIST'!$B255),'PARTICIPANT NAME LIST'!$G255=3,'PARTICIPANT NAME LIST'!$G255=4,'PARTICIPANT NAME LIST'!$G255=5,'PARTICIPANT NAME LIST'!$G255=6),"",UPPER('PARTICIPANT NAME LIST'!$H255))</f>
        <v/>
      </c>
      <c r="G255" s="68" t="e">
        <f>IF(AND('PARTICIPANT NAME LIST'!$G255=7,'PARTICIPANT NAME LIST'!#REF!="C"),"ü","")</f>
        <v>#REF!</v>
      </c>
      <c r="H255" s="68" t="e">
        <f>IF(AND('PARTICIPANT NAME LIST'!$G255=8,'PARTICIPANT NAME LIST'!#REF!="C"),"ü","")</f>
        <v>#REF!</v>
      </c>
      <c r="I255" s="68" t="e">
        <f>IF(AND('PARTICIPANT NAME LIST'!$G255=9,'PARTICIPANT NAME LIST'!#REF!="C"),"ü","")</f>
        <v>#REF!</v>
      </c>
      <c r="J255" s="68" t="e">
        <f>IF(AND('PARTICIPANT NAME LIST'!$G255=10,'PARTICIPANT NAME LIST'!#REF!="C"),"ü","")</f>
        <v>#REF!</v>
      </c>
      <c r="K255" s="68" t="e">
        <f>IF(AND('PARTICIPANT NAME LIST'!$G255=11,'PARTICIPANT NAME LIST'!#REF!="C"),"ü","")</f>
        <v>#REF!</v>
      </c>
      <c r="L255" s="68" t="e">
        <f>IF(AND('PARTICIPANT NAME LIST'!$G255=12,'PARTICIPANT NAME LIST'!#REF!="C"),"ü","")</f>
        <v>#REF!</v>
      </c>
      <c r="M255" s="68" t="e">
        <f>IF(AND('PARTICIPANT NAME LIST'!$G255=7,'PARTICIPANT NAME LIST'!#REF!="E"),"ü","")</f>
        <v>#REF!</v>
      </c>
      <c r="N255" s="68" t="e">
        <f>IF(AND('PARTICIPANT NAME LIST'!$G255=8,'PARTICIPANT NAME LIST'!#REF!="E"),"ü","")</f>
        <v>#REF!</v>
      </c>
      <c r="O255" s="68" t="e">
        <f>IF(AND('PARTICIPANT NAME LIST'!$G255=9,'PARTICIPANT NAME LIST'!#REF!="E"),"ü","")</f>
        <v>#REF!</v>
      </c>
      <c r="P255" s="68" t="e">
        <f>IF(AND('PARTICIPANT NAME LIST'!$G255=10,'PARTICIPANT NAME LIST'!#REF!="E"),"ü","")</f>
        <v>#REF!</v>
      </c>
      <c r="Q255" s="68" t="e">
        <f>IF(AND('PARTICIPANT NAME LIST'!$G255=11,'PARTICIPANT NAME LIST'!#REF!="E"),"ü","")</f>
        <v>#REF!</v>
      </c>
      <c r="R255" s="68" t="e">
        <f>IF(AND('PARTICIPANT NAME LIST'!$G255=12,'PARTICIPANT NAME LIST'!#REF!="E"),"ü","")</f>
        <v>#REF!</v>
      </c>
      <c r="S255" s="68" t="e">
        <f>IF(AND('PARTICIPANT NAME LIST'!$G255=7,'PARTICIPANT NAME LIST'!#REF!="M"),"ü","")</f>
        <v>#REF!</v>
      </c>
      <c r="T255" s="68" t="e">
        <f>IF(AND('PARTICIPANT NAME LIST'!$G255=8,'PARTICIPANT NAME LIST'!#REF!="M"),"ü","")</f>
        <v>#REF!</v>
      </c>
      <c r="U255" s="68" t="e">
        <f>IF(AND('PARTICIPANT NAME LIST'!$G255=9,'PARTICIPANT NAME LIST'!#REF!="M"),"ü","")</f>
        <v>#REF!</v>
      </c>
      <c r="V255" s="68" t="e">
        <f>IF(AND('PARTICIPANT NAME LIST'!$G255=10,'PARTICIPANT NAME LIST'!#REF!="M"),"ü","")</f>
        <v>#REF!</v>
      </c>
      <c r="W255" s="68" t="e">
        <f>IF(AND('PARTICIPANT NAME LIST'!$G255=11,'PARTICIPANT NAME LIST'!#REF!="M"),"ü","")</f>
        <v>#REF!</v>
      </c>
      <c r="X255" s="68" t="e">
        <f>IF(AND('PARTICIPANT NAME LIST'!$G255=12,'PARTICIPANT NAME LIST'!#REF!="M"),"ü","")</f>
        <v>#REF!</v>
      </c>
      <c r="Y255" s="52"/>
      <c r="Z255" s="52"/>
      <c r="AA255" s="52"/>
    </row>
    <row r="256" spans="1:27" ht="20.25" customHeight="1">
      <c r="A256" s="63" t="str">
        <f>IF(OR(ISBLANK('PARTICIPANT NAME LIST'!$B256),'PARTICIPANT NAME LIST'!$G256=3,'PARTICIPANT NAME LIST'!$G256=4,'PARTICIPANT NAME LIST'!$G256=5,'PARTICIPANT NAME LIST'!$G256=6),"",COUNTA('PARTICIPANT NAME LIST'!$B$9:$B256)-COUNTIFS('PARTICIPANT NAME LIST'!$G$9:$G256,"&gt;=3",'PARTICIPANT NAME LIST'!$G$9:$G256,"&lt;=6"))</f>
        <v/>
      </c>
      <c r="B256" s="64" t="str">
        <f>IF(OR(ISBLANK('PARTICIPANT NAME LIST'!$B256),'PARTICIPANT NAME LIST'!$G256=3,'PARTICIPANT NAME LIST'!$G256=4,'PARTICIPANT NAME LIST'!$G256=5,'PARTICIPANT NAME LIST'!$G256=6),"",UPPER('PARTICIPANT NAME LIST'!$B256))</f>
        <v/>
      </c>
      <c r="C256" s="55"/>
      <c r="D256" s="65"/>
      <c r="E256" s="66" t="str">
        <f>IF(OR(ISBLANK('PARTICIPANT NAME LIST'!$B256),'PARTICIPANT NAME LIST'!$G256=3,'PARTICIPANT NAME LIST'!$G256=4,'PARTICIPANT NAME LIST'!$G256=5,'PARTICIPANT NAME LIST'!$G256=6),"",'PARTICIPANT NAME LIST'!$F256)</f>
        <v/>
      </c>
      <c r="F256" s="67" t="str">
        <f>IF(OR(ISBLANK('PARTICIPANT NAME LIST'!$B256),'PARTICIPANT NAME LIST'!$G256=3,'PARTICIPANT NAME LIST'!$G256=4,'PARTICIPANT NAME LIST'!$G256=5,'PARTICIPANT NAME LIST'!$G256=6),"",UPPER('PARTICIPANT NAME LIST'!$H256))</f>
        <v/>
      </c>
      <c r="G256" s="68" t="e">
        <f>IF(AND('PARTICIPANT NAME LIST'!$G256=7,'PARTICIPANT NAME LIST'!#REF!="C"),"ü","")</f>
        <v>#REF!</v>
      </c>
      <c r="H256" s="68" t="e">
        <f>IF(AND('PARTICIPANT NAME LIST'!$G256=8,'PARTICIPANT NAME LIST'!#REF!="C"),"ü","")</f>
        <v>#REF!</v>
      </c>
      <c r="I256" s="68" t="e">
        <f>IF(AND('PARTICIPANT NAME LIST'!$G256=9,'PARTICIPANT NAME LIST'!#REF!="C"),"ü","")</f>
        <v>#REF!</v>
      </c>
      <c r="J256" s="68" t="e">
        <f>IF(AND('PARTICIPANT NAME LIST'!$G256=10,'PARTICIPANT NAME LIST'!#REF!="C"),"ü","")</f>
        <v>#REF!</v>
      </c>
      <c r="K256" s="68" t="e">
        <f>IF(AND('PARTICIPANT NAME LIST'!$G256=11,'PARTICIPANT NAME LIST'!#REF!="C"),"ü","")</f>
        <v>#REF!</v>
      </c>
      <c r="L256" s="68" t="e">
        <f>IF(AND('PARTICIPANT NAME LIST'!$G256=12,'PARTICIPANT NAME LIST'!#REF!="C"),"ü","")</f>
        <v>#REF!</v>
      </c>
      <c r="M256" s="68" t="e">
        <f>IF(AND('PARTICIPANT NAME LIST'!$G256=7,'PARTICIPANT NAME LIST'!#REF!="E"),"ü","")</f>
        <v>#REF!</v>
      </c>
      <c r="N256" s="68" t="e">
        <f>IF(AND('PARTICIPANT NAME LIST'!$G256=8,'PARTICIPANT NAME LIST'!#REF!="E"),"ü","")</f>
        <v>#REF!</v>
      </c>
      <c r="O256" s="68" t="e">
        <f>IF(AND('PARTICIPANT NAME LIST'!$G256=9,'PARTICIPANT NAME LIST'!#REF!="E"),"ü","")</f>
        <v>#REF!</v>
      </c>
      <c r="P256" s="68" t="e">
        <f>IF(AND('PARTICIPANT NAME LIST'!$G256=10,'PARTICIPANT NAME LIST'!#REF!="E"),"ü","")</f>
        <v>#REF!</v>
      </c>
      <c r="Q256" s="68" t="e">
        <f>IF(AND('PARTICIPANT NAME LIST'!$G256=11,'PARTICIPANT NAME LIST'!#REF!="E"),"ü","")</f>
        <v>#REF!</v>
      </c>
      <c r="R256" s="68" t="e">
        <f>IF(AND('PARTICIPANT NAME LIST'!$G256=12,'PARTICIPANT NAME LIST'!#REF!="E"),"ü","")</f>
        <v>#REF!</v>
      </c>
      <c r="S256" s="68" t="e">
        <f>IF(AND('PARTICIPANT NAME LIST'!$G256=7,'PARTICIPANT NAME LIST'!#REF!="M"),"ü","")</f>
        <v>#REF!</v>
      </c>
      <c r="T256" s="68" t="e">
        <f>IF(AND('PARTICIPANT NAME LIST'!$G256=8,'PARTICIPANT NAME LIST'!#REF!="M"),"ü","")</f>
        <v>#REF!</v>
      </c>
      <c r="U256" s="68" t="e">
        <f>IF(AND('PARTICIPANT NAME LIST'!$G256=9,'PARTICIPANT NAME LIST'!#REF!="M"),"ü","")</f>
        <v>#REF!</v>
      </c>
      <c r="V256" s="68" t="e">
        <f>IF(AND('PARTICIPANT NAME LIST'!$G256=10,'PARTICIPANT NAME LIST'!#REF!="M"),"ü","")</f>
        <v>#REF!</v>
      </c>
      <c r="W256" s="68" t="e">
        <f>IF(AND('PARTICIPANT NAME LIST'!$G256=11,'PARTICIPANT NAME LIST'!#REF!="M"),"ü","")</f>
        <v>#REF!</v>
      </c>
      <c r="X256" s="68" t="e">
        <f>IF(AND('PARTICIPANT NAME LIST'!$G256=12,'PARTICIPANT NAME LIST'!#REF!="M"),"ü","")</f>
        <v>#REF!</v>
      </c>
      <c r="Y256" s="52"/>
      <c r="Z256" s="52"/>
      <c r="AA256" s="52"/>
    </row>
    <row r="257" spans="1:27" ht="20.25" customHeight="1">
      <c r="A257" s="63" t="str">
        <f>IF(OR(ISBLANK('PARTICIPANT NAME LIST'!$B257),'PARTICIPANT NAME LIST'!$G257=3,'PARTICIPANT NAME LIST'!$G257=4,'PARTICIPANT NAME LIST'!$G257=5,'PARTICIPANT NAME LIST'!$G257=6),"",COUNTA('PARTICIPANT NAME LIST'!$B$9:$B257)-COUNTIFS('PARTICIPANT NAME LIST'!$G$9:$G257,"&gt;=3",'PARTICIPANT NAME LIST'!$G$9:$G257,"&lt;=6"))</f>
        <v/>
      </c>
      <c r="B257" s="64" t="str">
        <f>IF(OR(ISBLANK('PARTICIPANT NAME LIST'!$B257),'PARTICIPANT NAME LIST'!$G257=3,'PARTICIPANT NAME LIST'!$G257=4,'PARTICIPANT NAME LIST'!$G257=5,'PARTICIPANT NAME LIST'!$G257=6),"",UPPER('PARTICIPANT NAME LIST'!$B257))</f>
        <v/>
      </c>
      <c r="C257" s="55"/>
      <c r="D257" s="65"/>
      <c r="E257" s="66" t="str">
        <f>IF(OR(ISBLANK('PARTICIPANT NAME LIST'!$B257),'PARTICIPANT NAME LIST'!$G257=3,'PARTICIPANT NAME LIST'!$G257=4,'PARTICIPANT NAME LIST'!$G257=5,'PARTICIPANT NAME LIST'!$G257=6),"",'PARTICIPANT NAME LIST'!$F257)</f>
        <v/>
      </c>
      <c r="F257" s="67" t="str">
        <f>IF(OR(ISBLANK('PARTICIPANT NAME LIST'!$B257),'PARTICIPANT NAME LIST'!$G257=3,'PARTICIPANT NAME LIST'!$G257=4,'PARTICIPANT NAME LIST'!$G257=5,'PARTICIPANT NAME LIST'!$G257=6),"",UPPER('PARTICIPANT NAME LIST'!$H257))</f>
        <v/>
      </c>
      <c r="G257" s="68" t="e">
        <f>IF(AND('PARTICIPANT NAME LIST'!$G257=7,'PARTICIPANT NAME LIST'!#REF!="C"),"ü","")</f>
        <v>#REF!</v>
      </c>
      <c r="H257" s="68" t="e">
        <f>IF(AND('PARTICIPANT NAME LIST'!$G257=8,'PARTICIPANT NAME LIST'!#REF!="C"),"ü","")</f>
        <v>#REF!</v>
      </c>
      <c r="I257" s="68" t="e">
        <f>IF(AND('PARTICIPANT NAME LIST'!$G257=9,'PARTICIPANT NAME LIST'!#REF!="C"),"ü","")</f>
        <v>#REF!</v>
      </c>
      <c r="J257" s="68" t="e">
        <f>IF(AND('PARTICIPANT NAME LIST'!$G257=10,'PARTICIPANT NAME LIST'!#REF!="C"),"ü","")</f>
        <v>#REF!</v>
      </c>
      <c r="K257" s="68" t="e">
        <f>IF(AND('PARTICIPANT NAME LIST'!$G257=11,'PARTICIPANT NAME LIST'!#REF!="C"),"ü","")</f>
        <v>#REF!</v>
      </c>
      <c r="L257" s="68" t="e">
        <f>IF(AND('PARTICIPANT NAME LIST'!$G257=12,'PARTICIPANT NAME LIST'!#REF!="C"),"ü","")</f>
        <v>#REF!</v>
      </c>
      <c r="M257" s="68" t="e">
        <f>IF(AND('PARTICIPANT NAME LIST'!$G257=7,'PARTICIPANT NAME LIST'!#REF!="E"),"ü","")</f>
        <v>#REF!</v>
      </c>
      <c r="N257" s="68" t="e">
        <f>IF(AND('PARTICIPANT NAME LIST'!$G257=8,'PARTICIPANT NAME LIST'!#REF!="E"),"ü","")</f>
        <v>#REF!</v>
      </c>
      <c r="O257" s="68" t="e">
        <f>IF(AND('PARTICIPANT NAME LIST'!$G257=9,'PARTICIPANT NAME LIST'!#REF!="E"),"ü","")</f>
        <v>#REF!</v>
      </c>
      <c r="P257" s="68" t="e">
        <f>IF(AND('PARTICIPANT NAME LIST'!$G257=10,'PARTICIPANT NAME LIST'!#REF!="E"),"ü","")</f>
        <v>#REF!</v>
      </c>
      <c r="Q257" s="68" t="e">
        <f>IF(AND('PARTICIPANT NAME LIST'!$G257=11,'PARTICIPANT NAME LIST'!#REF!="E"),"ü","")</f>
        <v>#REF!</v>
      </c>
      <c r="R257" s="68" t="e">
        <f>IF(AND('PARTICIPANT NAME LIST'!$G257=12,'PARTICIPANT NAME LIST'!#REF!="E"),"ü","")</f>
        <v>#REF!</v>
      </c>
      <c r="S257" s="68" t="e">
        <f>IF(AND('PARTICIPANT NAME LIST'!$G257=7,'PARTICIPANT NAME LIST'!#REF!="M"),"ü","")</f>
        <v>#REF!</v>
      </c>
      <c r="T257" s="68" t="e">
        <f>IF(AND('PARTICIPANT NAME LIST'!$G257=8,'PARTICIPANT NAME LIST'!#REF!="M"),"ü","")</f>
        <v>#REF!</v>
      </c>
      <c r="U257" s="68" t="e">
        <f>IF(AND('PARTICIPANT NAME LIST'!$G257=9,'PARTICIPANT NAME LIST'!#REF!="M"),"ü","")</f>
        <v>#REF!</v>
      </c>
      <c r="V257" s="68" t="e">
        <f>IF(AND('PARTICIPANT NAME LIST'!$G257=10,'PARTICIPANT NAME LIST'!#REF!="M"),"ü","")</f>
        <v>#REF!</v>
      </c>
      <c r="W257" s="68" t="e">
        <f>IF(AND('PARTICIPANT NAME LIST'!$G257=11,'PARTICIPANT NAME LIST'!#REF!="M"),"ü","")</f>
        <v>#REF!</v>
      </c>
      <c r="X257" s="68" t="e">
        <f>IF(AND('PARTICIPANT NAME LIST'!$G257=12,'PARTICIPANT NAME LIST'!#REF!="M"),"ü","")</f>
        <v>#REF!</v>
      </c>
      <c r="Y257" s="52"/>
      <c r="Z257" s="52"/>
      <c r="AA257" s="52"/>
    </row>
    <row r="258" spans="1:27" ht="20.25" customHeight="1">
      <c r="A258" s="63" t="str">
        <f>IF(OR(ISBLANK('PARTICIPANT NAME LIST'!$B258),'PARTICIPANT NAME LIST'!$G258=3,'PARTICIPANT NAME LIST'!$G258=4,'PARTICIPANT NAME LIST'!$G258=5,'PARTICIPANT NAME LIST'!$G258=6),"",COUNTA('PARTICIPANT NAME LIST'!$B$9:$B258)-COUNTIFS('PARTICIPANT NAME LIST'!$G$9:$G258,"&gt;=3",'PARTICIPANT NAME LIST'!$G$9:$G258,"&lt;=6"))</f>
        <v/>
      </c>
      <c r="B258" s="64" t="str">
        <f>IF(OR(ISBLANK('PARTICIPANT NAME LIST'!$B258),'PARTICIPANT NAME LIST'!$G258=3,'PARTICIPANT NAME LIST'!$G258=4,'PARTICIPANT NAME LIST'!$G258=5,'PARTICIPANT NAME LIST'!$G258=6),"",UPPER('PARTICIPANT NAME LIST'!$B258))</f>
        <v/>
      </c>
      <c r="C258" s="55"/>
      <c r="D258" s="65"/>
      <c r="E258" s="66" t="str">
        <f>IF(OR(ISBLANK('PARTICIPANT NAME LIST'!$B258),'PARTICIPANT NAME LIST'!$G258=3,'PARTICIPANT NAME LIST'!$G258=4,'PARTICIPANT NAME LIST'!$G258=5,'PARTICIPANT NAME LIST'!$G258=6),"",'PARTICIPANT NAME LIST'!$F258)</f>
        <v/>
      </c>
      <c r="F258" s="67" t="str">
        <f>IF(OR(ISBLANK('PARTICIPANT NAME LIST'!$B258),'PARTICIPANT NAME LIST'!$G258=3,'PARTICIPANT NAME LIST'!$G258=4,'PARTICIPANT NAME LIST'!$G258=5,'PARTICIPANT NAME LIST'!$G258=6),"",UPPER('PARTICIPANT NAME LIST'!$H258))</f>
        <v/>
      </c>
      <c r="G258" s="68" t="e">
        <f>IF(AND('PARTICIPANT NAME LIST'!$G258=7,'PARTICIPANT NAME LIST'!#REF!="C"),"ü","")</f>
        <v>#REF!</v>
      </c>
      <c r="H258" s="68" t="e">
        <f>IF(AND('PARTICIPANT NAME LIST'!$G258=8,'PARTICIPANT NAME LIST'!#REF!="C"),"ü","")</f>
        <v>#REF!</v>
      </c>
      <c r="I258" s="68" t="e">
        <f>IF(AND('PARTICIPANT NAME LIST'!$G258=9,'PARTICIPANT NAME LIST'!#REF!="C"),"ü","")</f>
        <v>#REF!</v>
      </c>
      <c r="J258" s="68" t="e">
        <f>IF(AND('PARTICIPANT NAME LIST'!$G258=10,'PARTICIPANT NAME LIST'!#REF!="C"),"ü","")</f>
        <v>#REF!</v>
      </c>
      <c r="K258" s="68" t="e">
        <f>IF(AND('PARTICIPANT NAME LIST'!$G258=11,'PARTICIPANT NAME LIST'!#REF!="C"),"ü","")</f>
        <v>#REF!</v>
      </c>
      <c r="L258" s="68" t="e">
        <f>IF(AND('PARTICIPANT NAME LIST'!$G258=12,'PARTICIPANT NAME LIST'!#REF!="C"),"ü","")</f>
        <v>#REF!</v>
      </c>
      <c r="M258" s="68" t="e">
        <f>IF(AND('PARTICIPANT NAME LIST'!$G258=7,'PARTICIPANT NAME LIST'!#REF!="E"),"ü","")</f>
        <v>#REF!</v>
      </c>
      <c r="N258" s="68" t="e">
        <f>IF(AND('PARTICIPANT NAME LIST'!$G258=8,'PARTICIPANT NAME LIST'!#REF!="E"),"ü","")</f>
        <v>#REF!</v>
      </c>
      <c r="O258" s="68" t="e">
        <f>IF(AND('PARTICIPANT NAME LIST'!$G258=9,'PARTICIPANT NAME LIST'!#REF!="E"),"ü","")</f>
        <v>#REF!</v>
      </c>
      <c r="P258" s="68" t="e">
        <f>IF(AND('PARTICIPANT NAME LIST'!$G258=10,'PARTICIPANT NAME LIST'!#REF!="E"),"ü","")</f>
        <v>#REF!</v>
      </c>
      <c r="Q258" s="68" t="e">
        <f>IF(AND('PARTICIPANT NAME LIST'!$G258=11,'PARTICIPANT NAME LIST'!#REF!="E"),"ü","")</f>
        <v>#REF!</v>
      </c>
      <c r="R258" s="68" t="e">
        <f>IF(AND('PARTICIPANT NAME LIST'!$G258=12,'PARTICIPANT NAME LIST'!#REF!="E"),"ü","")</f>
        <v>#REF!</v>
      </c>
      <c r="S258" s="68" t="e">
        <f>IF(AND('PARTICIPANT NAME LIST'!$G258=7,'PARTICIPANT NAME LIST'!#REF!="M"),"ü","")</f>
        <v>#REF!</v>
      </c>
      <c r="T258" s="68" t="e">
        <f>IF(AND('PARTICIPANT NAME LIST'!$G258=8,'PARTICIPANT NAME LIST'!#REF!="M"),"ü","")</f>
        <v>#REF!</v>
      </c>
      <c r="U258" s="68" t="e">
        <f>IF(AND('PARTICIPANT NAME LIST'!$G258=9,'PARTICIPANT NAME LIST'!#REF!="M"),"ü","")</f>
        <v>#REF!</v>
      </c>
      <c r="V258" s="68" t="e">
        <f>IF(AND('PARTICIPANT NAME LIST'!$G258=10,'PARTICIPANT NAME LIST'!#REF!="M"),"ü","")</f>
        <v>#REF!</v>
      </c>
      <c r="W258" s="68" t="e">
        <f>IF(AND('PARTICIPANT NAME LIST'!$G258=11,'PARTICIPANT NAME LIST'!#REF!="M"),"ü","")</f>
        <v>#REF!</v>
      </c>
      <c r="X258" s="68" t="e">
        <f>IF(AND('PARTICIPANT NAME LIST'!$G258=12,'PARTICIPANT NAME LIST'!#REF!="M"),"ü","")</f>
        <v>#REF!</v>
      </c>
      <c r="Y258" s="52"/>
      <c r="Z258" s="52"/>
      <c r="AA258" s="52"/>
    </row>
    <row r="259" spans="1:27" ht="20.25" customHeight="1">
      <c r="A259" s="63" t="str">
        <f>IF(OR(ISBLANK('PARTICIPANT NAME LIST'!$B259),'PARTICIPANT NAME LIST'!$G259=3,'PARTICIPANT NAME LIST'!$G259=4,'PARTICIPANT NAME LIST'!$G259=5,'PARTICIPANT NAME LIST'!$G259=6),"",COUNTA('PARTICIPANT NAME LIST'!$B$9:$B259)-COUNTIFS('PARTICIPANT NAME LIST'!$G$9:$G259,"&gt;=3",'PARTICIPANT NAME LIST'!$G$9:$G259,"&lt;=6"))</f>
        <v/>
      </c>
      <c r="B259" s="64" t="str">
        <f>IF(OR(ISBLANK('PARTICIPANT NAME LIST'!$B259),'PARTICIPANT NAME LIST'!$G259=3,'PARTICIPANT NAME LIST'!$G259=4,'PARTICIPANT NAME LIST'!$G259=5,'PARTICIPANT NAME LIST'!$G259=6),"",UPPER('PARTICIPANT NAME LIST'!$B259))</f>
        <v/>
      </c>
      <c r="C259" s="55"/>
      <c r="D259" s="65"/>
      <c r="E259" s="66" t="str">
        <f>IF(OR(ISBLANK('PARTICIPANT NAME LIST'!$B259),'PARTICIPANT NAME LIST'!$G259=3,'PARTICIPANT NAME LIST'!$G259=4,'PARTICIPANT NAME LIST'!$G259=5,'PARTICIPANT NAME LIST'!$G259=6),"",'PARTICIPANT NAME LIST'!$F259)</f>
        <v/>
      </c>
      <c r="F259" s="67" t="str">
        <f>IF(OR(ISBLANK('PARTICIPANT NAME LIST'!$B259),'PARTICIPANT NAME LIST'!$G259=3,'PARTICIPANT NAME LIST'!$G259=4,'PARTICIPANT NAME LIST'!$G259=5,'PARTICIPANT NAME LIST'!$G259=6),"",UPPER('PARTICIPANT NAME LIST'!$H259))</f>
        <v/>
      </c>
      <c r="G259" s="68" t="e">
        <f>IF(AND('PARTICIPANT NAME LIST'!$G259=7,'PARTICIPANT NAME LIST'!#REF!="C"),"ü","")</f>
        <v>#REF!</v>
      </c>
      <c r="H259" s="68" t="e">
        <f>IF(AND('PARTICIPANT NAME LIST'!$G259=8,'PARTICIPANT NAME LIST'!#REF!="C"),"ü","")</f>
        <v>#REF!</v>
      </c>
      <c r="I259" s="68" t="e">
        <f>IF(AND('PARTICIPANT NAME LIST'!$G259=9,'PARTICIPANT NAME LIST'!#REF!="C"),"ü","")</f>
        <v>#REF!</v>
      </c>
      <c r="J259" s="68" t="e">
        <f>IF(AND('PARTICIPANT NAME LIST'!$G259=10,'PARTICIPANT NAME LIST'!#REF!="C"),"ü","")</f>
        <v>#REF!</v>
      </c>
      <c r="K259" s="68" t="e">
        <f>IF(AND('PARTICIPANT NAME LIST'!$G259=11,'PARTICIPANT NAME LIST'!#REF!="C"),"ü","")</f>
        <v>#REF!</v>
      </c>
      <c r="L259" s="68" t="e">
        <f>IF(AND('PARTICIPANT NAME LIST'!$G259=12,'PARTICIPANT NAME LIST'!#REF!="C"),"ü","")</f>
        <v>#REF!</v>
      </c>
      <c r="M259" s="68" t="e">
        <f>IF(AND('PARTICIPANT NAME LIST'!$G259=7,'PARTICIPANT NAME LIST'!#REF!="E"),"ü","")</f>
        <v>#REF!</v>
      </c>
      <c r="N259" s="68" t="e">
        <f>IF(AND('PARTICIPANT NAME LIST'!$G259=8,'PARTICIPANT NAME LIST'!#REF!="E"),"ü","")</f>
        <v>#REF!</v>
      </c>
      <c r="O259" s="68" t="e">
        <f>IF(AND('PARTICIPANT NAME LIST'!$G259=9,'PARTICIPANT NAME LIST'!#REF!="E"),"ü","")</f>
        <v>#REF!</v>
      </c>
      <c r="P259" s="68" t="e">
        <f>IF(AND('PARTICIPANT NAME LIST'!$G259=10,'PARTICIPANT NAME LIST'!#REF!="E"),"ü","")</f>
        <v>#REF!</v>
      </c>
      <c r="Q259" s="68" t="e">
        <f>IF(AND('PARTICIPANT NAME LIST'!$G259=11,'PARTICIPANT NAME LIST'!#REF!="E"),"ü","")</f>
        <v>#REF!</v>
      </c>
      <c r="R259" s="68" t="e">
        <f>IF(AND('PARTICIPANT NAME LIST'!$G259=12,'PARTICIPANT NAME LIST'!#REF!="E"),"ü","")</f>
        <v>#REF!</v>
      </c>
      <c r="S259" s="68" t="e">
        <f>IF(AND('PARTICIPANT NAME LIST'!$G259=7,'PARTICIPANT NAME LIST'!#REF!="M"),"ü","")</f>
        <v>#REF!</v>
      </c>
      <c r="T259" s="68" t="e">
        <f>IF(AND('PARTICIPANT NAME LIST'!$G259=8,'PARTICIPANT NAME LIST'!#REF!="M"),"ü","")</f>
        <v>#REF!</v>
      </c>
      <c r="U259" s="68" t="e">
        <f>IF(AND('PARTICIPANT NAME LIST'!$G259=9,'PARTICIPANT NAME LIST'!#REF!="M"),"ü","")</f>
        <v>#REF!</v>
      </c>
      <c r="V259" s="68" t="e">
        <f>IF(AND('PARTICIPANT NAME LIST'!$G259=10,'PARTICIPANT NAME LIST'!#REF!="M"),"ü","")</f>
        <v>#REF!</v>
      </c>
      <c r="W259" s="68" t="e">
        <f>IF(AND('PARTICIPANT NAME LIST'!$G259=11,'PARTICIPANT NAME LIST'!#REF!="M"),"ü","")</f>
        <v>#REF!</v>
      </c>
      <c r="X259" s="68" t="e">
        <f>IF(AND('PARTICIPANT NAME LIST'!$G259=12,'PARTICIPANT NAME LIST'!#REF!="M"),"ü","")</f>
        <v>#REF!</v>
      </c>
      <c r="Y259" s="52"/>
      <c r="Z259" s="52"/>
      <c r="AA259" s="52"/>
    </row>
    <row r="260" spans="1:27" ht="20.25" customHeight="1">
      <c r="A260" s="63" t="str">
        <f>IF(OR(ISBLANK('PARTICIPANT NAME LIST'!$B260),'PARTICIPANT NAME LIST'!$G260=3,'PARTICIPANT NAME LIST'!$G260=4,'PARTICIPANT NAME LIST'!$G260=5,'PARTICIPANT NAME LIST'!$G260=6),"",COUNTA('PARTICIPANT NAME LIST'!$B$9:$B260)-COUNTIFS('PARTICIPANT NAME LIST'!$G$9:$G260,"&gt;=3",'PARTICIPANT NAME LIST'!$G$9:$G260,"&lt;=6"))</f>
        <v/>
      </c>
      <c r="B260" s="64" t="str">
        <f>IF(OR(ISBLANK('PARTICIPANT NAME LIST'!$B260),'PARTICIPANT NAME LIST'!$G260=3,'PARTICIPANT NAME LIST'!$G260=4,'PARTICIPANT NAME LIST'!$G260=5,'PARTICIPANT NAME LIST'!$G260=6),"",UPPER('PARTICIPANT NAME LIST'!$B260))</f>
        <v/>
      </c>
      <c r="C260" s="55"/>
      <c r="D260" s="65"/>
      <c r="E260" s="66" t="str">
        <f>IF(OR(ISBLANK('PARTICIPANT NAME LIST'!$B260),'PARTICIPANT NAME LIST'!$G260=3,'PARTICIPANT NAME LIST'!$G260=4,'PARTICIPANT NAME LIST'!$G260=5,'PARTICIPANT NAME LIST'!$G260=6),"",'PARTICIPANT NAME LIST'!$F260)</f>
        <v/>
      </c>
      <c r="F260" s="67" t="str">
        <f>IF(OR(ISBLANK('PARTICIPANT NAME LIST'!$B260),'PARTICIPANT NAME LIST'!$G260=3,'PARTICIPANT NAME LIST'!$G260=4,'PARTICIPANT NAME LIST'!$G260=5,'PARTICIPANT NAME LIST'!$G260=6),"",UPPER('PARTICIPANT NAME LIST'!$H260))</f>
        <v/>
      </c>
      <c r="G260" s="68" t="e">
        <f>IF(AND('PARTICIPANT NAME LIST'!$G260=7,'PARTICIPANT NAME LIST'!#REF!="C"),"ü","")</f>
        <v>#REF!</v>
      </c>
      <c r="H260" s="68" t="e">
        <f>IF(AND('PARTICIPANT NAME LIST'!$G260=8,'PARTICIPANT NAME LIST'!#REF!="C"),"ü","")</f>
        <v>#REF!</v>
      </c>
      <c r="I260" s="68" t="e">
        <f>IF(AND('PARTICIPANT NAME LIST'!$G260=9,'PARTICIPANT NAME LIST'!#REF!="C"),"ü","")</f>
        <v>#REF!</v>
      </c>
      <c r="J260" s="68" t="e">
        <f>IF(AND('PARTICIPANT NAME LIST'!$G260=10,'PARTICIPANT NAME LIST'!#REF!="C"),"ü","")</f>
        <v>#REF!</v>
      </c>
      <c r="K260" s="68" t="e">
        <f>IF(AND('PARTICIPANT NAME LIST'!$G260=11,'PARTICIPANT NAME LIST'!#REF!="C"),"ü","")</f>
        <v>#REF!</v>
      </c>
      <c r="L260" s="68" t="e">
        <f>IF(AND('PARTICIPANT NAME LIST'!$G260=12,'PARTICIPANT NAME LIST'!#REF!="C"),"ü","")</f>
        <v>#REF!</v>
      </c>
      <c r="M260" s="68" t="e">
        <f>IF(AND('PARTICIPANT NAME LIST'!$G260=7,'PARTICIPANT NAME LIST'!#REF!="E"),"ü","")</f>
        <v>#REF!</v>
      </c>
      <c r="N260" s="68" t="e">
        <f>IF(AND('PARTICIPANT NAME LIST'!$G260=8,'PARTICIPANT NAME LIST'!#REF!="E"),"ü","")</f>
        <v>#REF!</v>
      </c>
      <c r="O260" s="68" t="e">
        <f>IF(AND('PARTICIPANT NAME LIST'!$G260=9,'PARTICIPANT NAME LIST'!#REF!="E"),"ü","")</f>
        <v>#REF!</v>
      </c>
      <c r="P260" s="68" t="e">
        <f>IF(AND('PARTICIPANT NAME LIST'!$G260=10,'PARTICIPANT NAME LIST'!#REF!="E"),"ü","")</f>
        <v>#REF!</v>
      </c>
      <c r="Q260" s="68" t="e">
        <f>IF(AND('PARTICIPANT NAME LIST'!$G260=11,'PARTICIPANT NAME LIST'!#REF!="E"),"ü","")</f>
        <v>#REF!</v>
      </c>
      <c r="R260" s="68" t="e">
        <f>IF(AND('PARTICIPANT NAME LIST'!$G260=12,'PARTICIPANT NAME LIST'!#REF!="E"),"ü","")</f>
        <v>#REF!</v>
      </c>
      <c r="S260" s="68" t="e">
        <f>IF(AND('PARTICIPANT NAME LIST'!$G260=7,'PARTICIPANT NAME LIST'!#REF!="M"),"ü","")</f>
        <v>#REF!</v>
      </c>
      <c r="T260" s="68" t="e">
        <f>IF(AND('PARTICIPANT NAME LIST'!$G260=8,'PARTICIPANT NAME LIST'!#REF!="M"),"ü","")</f>
        <v>#REF!</v>
      </c>
      <c r="U260" s="68" t="e">
        <f>IF(AND('PARTICIPANT NAME LIST'!$G260=9,'PARTICIPANT NAME LIST'!#REF!="M"),"ü","")</f>
        <v>#REF!</v>
      </c>
      <c r="V260" s="68" t="e">
        <f>IF(AND('PARTICIPANT NAME LIST'!$G260=10,'PARTICIPANT NAME LIST'!#REF!="M"),"ü","")</f>
        <v>#REF!</v>
      </c>
      <c r="W260" s="68" t="e">
        <f>IF(AND('PARTICIPANT NAME LIST'!$G260=11,'PARTICIPANT NAME LIST'!#REF!="M"),"ü","")</f>
        <v>#REF!</v>
      </c>
      <c r="X260" s="68" t="e">
        <f>IF(AND('PARTICIPANT NAME LIST'!$G260=12,'PARTICIPANT NAME LIST'!#REF!="M"),"ü","")</f>
        <v>#REF!</v>
      </c>
      <c r="Y260" s="52"/>
      <c r="Z260" s="52"/>
      <c r="AA260" s="52"/>
    </row>
    <row r="261" spans="1:27" ht="20.25" customHeight="1">
      <c r="A261" s="63" t="str">
        <f>IF(OR(ISBLANK('PARTICIPANT NAME LIST'!$B261),'PARTICIPANT NAME LIST'!$G261=3,'PARTICIPANT NAME LIST'!$G261=4,'PARTICIPANT NAME LIST'!$G261=5,'PARTICIPANT NAME LIST'!$G261=6),"",COUNTA('PARTICIPANT NAME LIST'!$B$9:$B261)-COUNTIFS('PARTICIPANT NAME LIST'!$G$9:$G261,"&gt;=3",'PARTICIPANT NAME LIST'!$G$9:$G261,"&lt;=6"))</f>
        <v/>
      </c>
      <c r="B261" s="64" t="str">
        <f>IF(OR(ISBLANK('PARTICIPANT NAME LIST'!$B261),'PARTICIPANT NAME LIST'!$G261=3,'PARTICIPANT NAME LIST'!$G261=4,'PARTICIPANT NAME LIST'!$G261=5,'PARTICIPANT NAME LIST'!$G261=6),"",UPPER('PARTICIPANT NAME LIST'!$B261))</f>
        <v/>
      </c>
      <c r="C261" s="55"/>
      <c r="D261" s="65"/>
      <c r="E261" s="66" t="str">
        <f>IF(OR(ISBLANK('PARTICIPANT NAME LIST'!$B261),'PARTICIPANT NAME LIST'!$G261=3,'PARTICIPANT NAME LIST'!$G261=4,'PARTICIPANT NAME LIST'!$G261=5,'PARTICIPANT NAME LIST'!$G261=6),"",'PARTICIPANT NAME LIST'!$F261)</f>
        <v/>
      </c>
      <c r="F261" s="67" t="str">
        <f>IF(OR(ISBLANK('PARTICIPANT NAME LIST'!$B261),'PARTICIPANT NAME LIST'!$G261=3,'PARTICIPANT NAME LIST'!$G261=4,'PARTICIPANT NAME LIST'!$G261=5,'PARTICIPANT NAME LIST'!$G261=6),"",UPPER('PARTICIPANT NAME LIST'!$H261))</f>
        <v/>
      </c>
      <c r="G261" s="68" t="e">
        <f>IF(AND('PARTICIPANT NAME LIST'!$G261=7,'PARTICIPANT NAME LIST'!#REF!="C"),"ü","")</f>
        <v>#REF!</v>
      </c>
      <c r="H261" s="68" t="e">
        <f>IF(AND('PARTICIPANT NAME LIST'!$G261=8,'PARTICIPANT NAME LIST'!#REF!="C"),"ü","")</f>
        <v>#REF!</v>
      </c>
      <c r="I261" s="68" t="e">
        <f>IF(AND('PARTICIPANT NAME LIST'!$G261=9,'PARTICIPANT NAME LIST'!#REF!="C"),"ü","")</f>
        <v>#REF!</v>
      </c>
      <c r="J261" s="68" t="e">
        <f>IF(AND('PARTICIPANT NAME LIST'!$G261=10,'PARTICIPANT NAME LIST'!#REF!="C"),"ü","")</f>
        <v>#REF!</v>
      </c>
      <c r="K261" s="68" t="e">
        <f>IF(AND('PARTICIPANT NAME LIST'!$G261=11,'PARTICIPANT NAME LIST'!#REF!="C"),"ü","")</f>
        <v>#REF!</v>
      </c>
      <c r="L261" s="68" t="e">
        <f>IF(AND('PARTICIPANT NAME LIST'!$G261=12,'PARTICIPANT NAME LIST'!#REF!="C"),"ü","")</f>
        <v>#REF!</v>
      </c>
      <c r="M261" s="68" t="e">
        <f>IF(AND('PARTICIPANT NAME LIST'!$G261=7,'PARTICIPANT NAME LIST'!#REF!="E"),"ü","")</f>
        <v>#REF!</v>
      </c>
      <c r="N261" s="68" t="e">
        <f>IF(AND('PARTICIPANT NAME LIST'!$G261=8,'PARTICIPANT NAME LIST'!#REF!="E"),"ü","")</f>
        <v>#REF!</v>
      </c>
      <c r="O261" s="68" t="e">
        <f>IF(AND('PARTICIPANT NAME LIST'!$G261=9,'PARTICIPANT NAME LIST'!#REF!="E"),"ü","")</f>
        <v>#REF!</v>
      </c>
      <c r="P261" s="68" t="e">
        <f>IF(AND('PARTICIPANT NAME LIST'!$G261=10,'PARTICIPANT NAME LIST'!#REF!="E"),"ü","")</f>
        <v>#REF!</v>
      </c>
      <c r="Q261" s="68" t="e">
        <f>IF(AND('PARTICIPANT NAME LIST'!$G261=11,'PARTICIPANT NAME LIST'!#REF!="E"),"ü","")</f>
        <v>#REF!</v>
      </c>
      <c r="R261" s="68" t="e">
        <f>IF(AND('PARTICIPANT NAME LIST'!$G261=12,'PARTICIPANT NAME LIST'!#REF!="E"),"ü","")</f>
        <v>#REF!</v>
      </c>
      <c r="S261" s="68" t="e">
        <f>IF(AND('PARTICIPANT NAME LIST'!$G261=7,'PARTICIPANT NAME LIST'!#REF!="M"),"ü","")</f>
        <v>#REF!</v>
      </c>
      <c r="T261" s="68" t="e">
        <f>IF(AND('PARTICIPANT NAME LIST'!$G261=8,'PARTICIPANT NAME LIST'!#REF!="M"),"ü","")</f>
        <v>#REF!</v>
      </c>
      <c r="U261" s="68" t="e">
        <f>IF(AND('PARTICIPANT NAME LIST'!$G261=9,'PARTICIPANT NAME LIST'!#REF!="M"),"ü","")</f>
        <v>#REF!</v>
      </c>
      <c r="V261" s="68" t="e">
        <f>IF(AND('PARTICIPANT NAME LIST'!$G261=10,'PARTICIPANT NAME LIST'!#REF!="M"),"ü","")</f>
        <v>#REF!</v>
      </c>
      <c r="W261" s="68" t="e">
        <f>IF(AND('PARTICIPANT NAME LIST'!$G261=11,'PARTICIPANT NAME LIST'!#REF!="M"),"ü","")</f>
        <v>#REF!</v>
      </c>
      <c r="X261" s="68" t="e">
        <f>IF(AND('PARTICIPANT NAME LIST'!$G261=12,'PARTICIPANT NAME LIST'!#REF!="M"),"ü","")</f>
        <v>#REF!</v>
      </c>
      <c r="Y261" s="52"/>
      <c r="Z261" s="52"/>
      <c r="AA261" s="52"/>
    </row>
    <row r="262" spans="1:27" ht="20.25" customHeight="1">
      <c r="A262" s="63" t="str">
        <f>IF(OR(ISBLANK('PARTICIPANT NAME LIST'!$B262),'PARTICIPANT NAME LIST'!$G262=3,'PARTICIPANT NAME LIST'!$G262=4,'PARTICIPANT NAME LIST'!$G262=5,'PARTICIPANT NAME LIST'!$G262=6),"",COUNTA('PARTICIPANT NAME LIST'!$B$9:$B262)-COUNTIFS('PARTICIPANT NAME LIST'!$G$9:$G262,"&gt;=3",'PARTICIPANT NAME LIST'!$G$9:$G262,"&lt;=6"))</f>
        <v/>
      </c>
      <c r="B262" s="64" t="str">
        <f>IF(OR(ISBLANK('PARTICIPANT NAME LIST'!$B262),'PARTICIPANT NAME LIST'!$G262=3,'PARTICIPANT NAME LIST'!$G262=4,'PARTICIPANT NAME LIST'!$G262=5,'PARTICIPANT NAME LIST'!$G262=6),"",UPPER('PARTICIPANT NAME LIST'!$B262))</f>
        <v/>
      </c>
      <c r="C262" s="55"/>
      <c r="D262" s="65"/>
      <c r="E262" s="66" t="str">
        <f>IF(OR(ISBLANK('PARTICIPANT NAME LIST'!$B262),'PARTICIPANT NAME LIST'!$G262=3,'PARTICIPANT NAME LIST'!$G262=4,'PARTICIPANT NAME LIST'!$G262=5,'PARTICIPANT NAME LIST'!$G262=6),"",'PARTICIPANT NAME LIST'!$F262)</f>
        <v/>
      </c>
      <c r="F262" s="67" t="str">
        <f>IF(OR(ISBLANK('PARTICIPANT NAME LIST'!$B262),'PARTICIPANT NAME LIST'!$G262=3,'PARTICIPANT NAME LIST'!$G262=4,'PARTICIPANT NAME LIST'!$G262=5,'PARTICIPANT NAME LIST'!$G262=6),"",UPPER('PARTICIPANT NAME LIST'!$H262))</f>
        <v/>
      </c>
      <c r="G262" s="68" t="e">
        <f>IF(AND('PARTICIPANT NAME LIST'!$G262=7,'PARTICIPANT NAME LIST'!#REF!="C"),"ü","")</f>
        <v>#REF!</v>
      </c>
      <c r="H262" s="68" t="e">
        <f>IF(AND('PARTICIPANT NAME LIST'!$G262=8,'PARTICIPANT NAME LIST'!#REF!="C"),"ü","")</f>
        <v>#REF!</v>
      </c>
      <c r="I262" s="68" t="e">
        <f>IF(AND('PARTICIPANT NAME LIST'!$G262=9,'PARTICIPANT NAME LIST'!#REF!="C"),"ü","")</f>
        <v>#REF!</v>
      </c>
      <c r="J262" s="68" t="e">
        <f>IF(AND('PARTICIPANT NAME LIST'!$G262=10,'PARTICIPANT NAME LIST'!#REF!="C"),"ü","")</f>
        <v>#REF!</v>
      </c>
      <c r="K262" s="68" t="e">
        <f>IF(AND('PARTICIPANT NAME LIST'!$G262=11,'PARTICIPANT NAME LIST'!#REF!="C"),"ü","")</f>
        <v>#REF!</v>
      </c>
      <c r="L262" s="68" t="e">
        <f>IF(AND('PARTICIPANT NAME LIST'!$G262=12,'PARTICIPANT NAME LIST'!#REF!="C"),"ü","")</f>
        <v>#REF!</v>
      </c>
      <c r="M262" s="68" t="e">
        <f>IF(AND('PARTICIPANT NAME LIST'!$G262=7,'PARTICIPANT NAME LIST'!#REF!="E"),"ü","")</f>
        <v>#REF!</v>
      </c>
      <c r="N262" s="68" t="e">
        <f>IF(AND('PARTICIPANT NAME LIST'!$G262=8,'PARTICIPANT NAME LIST'!#REF!="E"),"ü","")</f>
        <v>#REF!</v>
      </c>
      <c r="O262" s="68" t="e">
        <f>IF(AND('PARTICIPANT NAME LIST'!$G262=9,'PARTICIPANT NAME LIST'!#REF!="E"),"ü","")</f>
        <v>#REF!</v>
      </c>
      <c r="P262" s="68" t="e">
        <f>IF(AND('PARTICIPANT NAME LIST'!$G262=10,'PARTICIPANT NAME LIST'!#REF!="E"),"ü","")</f>
        <v>#REF!</v>
      </c>
      <c r="Q262" s="68" t="e">
        <f>IF(AND('PARTICIPANT NAME LIST'!$G262=11,'PARTICIPANT NAME LIST'!#REF!="E"),"ü","")</f>
        <v>#REF!</v>
      </c>
      <c r="R262" s="68" t="e">
        <f>IF(AND('PARTICIPANT NAME LIST'!$G262=12,'PARTICIPANT NAME LIST'!#REF!="E"),"ü","")</f>
        <v>#REF!</v>
      </c>
      <c r="S262" s="68" t="e">
        <f>IF(AND('PARTICIPANT NAME LIST'!$G262=7,'PARTICIPANT NAME LIST'!#REF!="M"),"ü","")</f>
        <v>#REF!</v>
      </c>
      <c r="T262" s="68" t="e">
        <f>IF(AND('PARTICIPANT NAME LIST'!$G262=8,'PARTICIPANT NAME LIST'!#REF!="M"),"ü","")</f>
        <v>#REF!</v>
      </c>
      <c r="U262" s="68" t="e">
        <f>IF(AND('PARTICIPANT NAME LIST'!$G262=9,'PARTICIPANT NAME LIST'!#REF!="M"),"ü","")</f>
        <v>#REF!</v>
      </c>
      <c r="V262" s="68" t="e">
        <f>IF(AND('PARTICIPANT NAME LIST'!$G262=10,'PARTICIPANT NAME LIST'!#REF!="M"),"ü","")</f>
        <v>#REF!</v>
      </c>
      <c r="W262" s="68" t="e">
        <f>IF(AND('PARTICIPANT NAME LIST'!$G262=11,'PARTICIPANT NAME LIST'!#REF!="M"),"ü","")</f>
        <v>#REF!</v>
      </c>
      <c r="X262" s="68" t="e">
        <f>IF(AND('PARTICIPANT NAME LIST'!$G262=12,'PARTICIPANT NAME LIST'!#REF!="M"),"ü","")</f>
        <v>#REF!</v>
      </c>
      <c r="Y262" s="52"/>
      <c r="Z262" s="52"/>
      <c r="AA262" s="52"/>
    </row>
    <row r="263" spans="1:27" ht="20.25" customHeight="1">
      <c r="A263" s="63" t="str">
        <f>IF(OR(ISBLANK('PARTICIPANT NAME LIST'!$B263),'PARTICIPANT NAME LIST'!$G263=3,'PARTICIPANT NAME LIST'!$G263=4,'PARTICIPANT NAME LIST'!$G263=5,'PARTICIPANT NAME LIST'!$G263=6),"",COUNTA('PARTICIPANT NAME LIST'!$B$9:$B263)-COUNTIFS('PARTICIPANT NAME LIST'!$G$9:$G263,"&gt;=3",'PARTICIPANT NAME LIST'!$G$9:$G263,"&lt;=6"))</f>
        <v/>
      </c>
      <c r="B263" s="64" t="str">
        <f>IF(OR(ISBLANK('PARTICIPANT NAME LIST'!$B263),'PARTICIPANT NAME LIST'!$G263=3,'PARTICIPANT NAME LIST'!$G263=4,'PARTICIPANT NAME LIST'!$G263=5,'PARTICIPANT NAME LIST'!$G263=6),"",UPPER('PARTICIPANT NAME LIST'!$B263))</f>
        <v/>
      </c>
      <c r="C263" s="55"/>
      <c r="D263" s="65"/>
      <c r="E263" s="66" t="str">
        <f>IF(OR(ISBLANK('PARTICIPANT NAME LIST'!$B263),'PARTICIPANT NAME LIST'!$G263=3,'PARTICIPANT NAME LIST'!$G263=4,'PARTICIPANT NAME LIST'!$G263=5,'PARTICIPANT NAME LIST'!$G263=6),"",'PARTICIPANT NAME LIST'!$F263)</f>
        <v/>
      </c>
      <c r="F263" s="67" t="str">
        <f>IF(OR(ISBLANK('PARTICIPANT NAME LIST'!$B263),'PARTICIPANT NAME LIST'!$G263=3,'PARTICIPANT NAME LIST'!$G263=4,'PARTICIPANT NAME LIST'!$G263=5,'PARTICIPANT NAME LIST'!$G263=6),"",UPPER('PARTICIPANT NAME LIST'!$H263))</f>
        <v/>
      </c>
      <c r="G263" s="68" t="e">
        <f>IF(AND('PARTICIPANT NAME LIST'!$G263=7,'PARTICIPANT NAME LIST'!#REF!="C"),"ü","")</f>
        <v>#REF!</v>
      </c>
      <c r="H263" s="68" t="e">
        <f>IF(AND('PARTICIPANT NAME LIST'!$G263=8,'PARTICIPANT NAME LIST'!#REF!="C"),"ü","")</f>
        <v>#REF!</v>
      </c>
      <c r="I263" s="68" t="e">
        <f>IF(AND('PARTICIPANT NAME LIST'!$G263=9,'PARTICIPANT NAME LIST'!#REF!="C"),"ü","")</f>
        <v>#REF!</v>
      </c>
      <c r="J263" s="68" t="e">
        <f>IF(AND('PARTICIPANT NAME LIST'!$G263=10,'PARTICIPANT NAME LIST'!#REF!="C"),"ü","")</f>
        <v>#REF!</v>
      </c>
      <c r="K263" s="68" t="e">
        <f>IF(AND('PARTICIPANT NAME LIST'!$G263=11,'PARTICIPANT NAME LIST'!#REF!="C"),"ü","")</f>
        <v>#REF!</v>
      </c>
      <c r="L263" s="68" t="e">
        <f>IF(AND('PARTICIPANT NAME LIST'!$G263=12,'PARTICIPANT NAME LIST'!#REF!="C"),"ü","")</f>
        <v>#REF!</v>
      </c>
      <c r="M263" s="68" t="e">
        <f>IF(AND('PARTICIPANT NAME LIST'!$G263=7,'PARTICIPANT NAME LIST'!#REF!="E"),"ü","")</f>
        <v>#REF!</v>
      </c>
      <c r="N263" s="68" t="e">
        <f>IF(AND('PARTICIPANT NAME LIST'!$G263=8,'PARTICIPANT NAME LIST'!#REF!="E"),"ü","")</f>
        <v>#REF!</v>
      </c>
      <c r="O263" s="68" t="e">
        <f>IF(AND('PARTICIPANT NAME LIST'!$G263=9,'PARTICIPANT NAME LIST'!#REF!="E"),"ü","")</f>
        <v>#REF!</v>
      </c>
      <c r="P263" s="68" t="e">
        <f>IF(AND('PARTICIPANT NAME LIST'!$G263=10,'PARTICIPANT NAME LIST'!#REF!="E"),"ü","")</f>
        <v>#REF!</v>
      </c>
      <c r="Q263" s="68" t="e">
        <f>IF(AND('PARTICIPANT NAME LIST'!$G263=11,'PARTICIPANT NAME LIST'!#REF!="E"),"ü","")</f>
        <v>#REF!</v>
      </c>
      <c r="R263" s="68" t="e">
        <f>IF(AND('PARTICIPANT NAME LIST'!$G263=12,'PARTICIPANT NAME LIST'!#REF!="E"),"ü","")</f>
        <v>#REF!</v>
      </c>
      <c r="S263" s="68" t="e">
        <f>IF(AND('PARTICIPANT NAME LIST'!$G263=7,'PARTICIPANT NAME LIST'!#REF!="M"),"ü","")</f>
        <v>#REF!</v>
      </c>
      <c r="T263" s="68" t="e">
        <f>IF(AND('PARTICIPANT NAME LIST'!$G263=8,'PARTICIPANT NAME LIST'!#REF!="M"),"ü","")</f>
        <v>#REF!</v>
      </c>
      <c r="U263" s="68" t="e">
        <f>IF(AND('PARTICIPANT NAME LIST'!$G263=9,'PARTICIPANT NAME LIST'!#REF!="M"),"ü","")</f>
        <v>#REF!</v>
      </c>
      <c r="V263" s="68" t="e">
        <f>IF(AND('PARTICIPANT NAME LIST'!$G263=10,'PARTICIPANT NAME LIST'!#REF!="M"),"ü","")</f>
        <v>#REF!</v>
      </c>
      <c r="W263" s="68" t="e">
        <f>IF(AND('PARTICIPANT NAME LIST'!$G263=11,'PARTICIPANT NAME LIST'!#REF!="M"),"ü","")</f>
        <v>#REF!</v>
      </c>
      <c r="X263" s="68" t="e">
        <f>IF(AND('PARTICIPANT NAME LIST'!$G263=12,'PARTICIPANT NAME LIST'!#REF!="M"),"ü","")</f>
        <v>#REF!</v>
      </c>
      <c r="Y263" s="52"/>
      <c r="Z263" s="52"/>
      <c r="AA263" s="52"/>
    </row>
    <row r="264" spans="1:27" ht="20.25" customHeight="1">
      <c r="A264" s="63" t="str">
        <f>IF(OR(ISBLANK('PARTICIPANT NAME LIST'!$B264),'PARTICIPANT NAME LIST'!$G264=3,'PARTICIPANT NAME LIST'!$G264=4,'PARTICIPANT NAME LIST'!$G264=5,'PARTICIPANT NAME LIST'!$G264=6),"",COUNTA('PARTICIPANT NAME LIST'!$B$9:$B264)-COUNTIFS('PARTICIPANT NAME LIST'!$G$9:$G264,"&gt;=3",'PARTICIPANT NAME LIST'!$G$9:$G264,"&lt;=6"))</f>
        <v/>
      </c>
      <c r="B264" s="64" t="str">
        <f>IF(OR(ISBLANK('PARTICIPANT NAME LIST'!$B264),'PARTICIPANT NAME LIST'!$G264=3,'PARTICIPANT NAME LIST'!$G264=4,'PARTICIPANT NAME LIST'!$G264=5,'PARTICIPANT NAME LIST'!$G264=6),"",UPPER('PARTICIPANT NAME LIST'!$B264))</f>
        <v/>
      </c>
      <c r="C264" s="55"/>
      <c r="D264" s="65"/>
      <c r="E264" s="66" t="str">
        <f>IF(OR(ISBLANK('PARTICIPANT NAME LIST'!$B264),'PARTICIPANT NAME LIST'!$G264=3,'PARTICIPANT NAME LIST'!$G264=4,'PARTICIPANT NAME LIST'!$G264=5,'PARTICIPANT NAME LIST'!$G264=6),"",'PARTICIPANT NAME LIST'!$F264)</f>
        <v/>
      </c>
      <c r="F264" s="67" t="str">
        <f>IF(OR(ISBLANK('PARTICIPANT NAME LIST'!$B264),'PARTICIPANT NAME LIST'!$G264=3,'PARTICIPANT NAME LIST'!$G264=4,'PARTICIPANT NAME LIST'!$G264=5,'PARTICIPANT NAME LIST'!$G264=6),"",UPPER('PARTICIPANT NAME LIST'!$H264))</f>
        <v/>
      </c>
      <c r="G264" s="68" t="e">
        <f>IF(AND('PARTICIPANT NAME LIST'!$G264=7,'PARTICIPANT NAME LIST'!#REF!="C"),"ü","")</f>
        <v>#REF!</v>
      </c>
      <c r="H264" s="68" t="e">
        <f>IF(AND('PARTICIPANT NAME LIST'!$G264=8,'PARTICIPANT NAME LIST'!#REF!="C"),"ü","")</f>
        <v>#REF!</v>
      </c>
      <c r="I264" s="68" t="e">
        <f>IF(AND('PARTICIPANT NAME LIST'!$G264=9,'PARTICIPANT NAME LIST'!#REF!="C"),"ü","")</f>
        <v>#REF!</v>
      </c>
      <c r="J264" s="68" t="e">
        <f>IF(AND('PARTICIPANT NAME LIST'!$G264=10,'PARTICIPANT NAME LIST'!#REF!="C"),"ü","")</f>
        <v>#REF!</v>
      </c>
      <c r="K264" s="68" t="e">
        <f>IF(AND('PARTICIPANT NAME LIST'!$G264=11,'PARTICIPANT NAME LIST'!#REF!="C"),"ü","")</f>
        <v>#REF!</v>
      </c>
      <c r="L264" s="68" t="e">
        <f>IF(AND('PARTICIPANT NAME LIST'!$G264=12,'PARTICIPANT NAME LIST'!#REF!="C"),"ü","")</f>
        <v>#REF!</v>
      </c>
      <c r="M264" s="68" t="e">
        <f>IF(AND('PARTICIPANT NAME LIST'!$G264=7,'PARTICIPANT NAME LIST'!#REF!="E"),"ü","")</f>
        <v>#REF!</v>
      </c>
      <c r="N264" s="68" t="e">
        <f>IF(AND('PARTICIPANT NAME LIST'!$G264=8,'PARTICIPANT NAME LIST'!#REF!="E"),"ü","")</f>
        <v>#REF!</v>
      </c>
      <c r="O264" s="68" t="e">
        <f>IF(AND('PARTICIPANT NAME LIST'!$G264=9,'PARTICIPANT NAME LIST'!#REF!="E"),"ü","")</f>
        <v>#REF!</v>
      </c>
      <c r="P264" s="68" t="e">
        <f>IF(AND('PARTICIPANT NAME LIST'!$G264=10,'PARTICIPANT NAME LIST'!#REF!="E"),"ü","")</f>
        <v>#REF!</v>
      </c>
      <c r="Q264" s="68" t="e">
        <f>IF(AND('PARTICIPANT NAME LIST'!$G264=11,'PARTICIPANT NAME LIST'!#REF!="E"),"ü","")</f>
        <v>#REF!</v>
      </c>
      <c r="R264" s="68" t="e">
        <f>IF(AND('PARTICIPANT NAME LIST'!$G264=12,'PARTICIPANT NAME LIST'!#REF!="E"),"ü","")</f>
        <v>#REF!</v>
      </c>
      <c r="S264" s="68" t="e">
        <f>IF(AND('PARTICIPANT NAME LIST'!$G264=7,'PARTICIPANT NAME LIST'!#REF!="M"),"ü","")</f>
        <v>#REF!</v>
      </c>
      <c r="T264" s="68" t="e">
        <f>IF(AND('PARTICIPANT NAME LIST'!$G264=8,'PARTICIPANT NAME LIST'!#REF!="M"),"ü","")</f>
        <v>#REF!</v>
      </c>
      <c r="U264" s="68" t="e">
        <f>IF(AND('PARTICIPANT NAME LIST'!$G264=9,'PARTICIPANT NAME LIST'!#REF!="M"),"ü","")</f>
        <v>#REF!</v>
      </c>
      <c r="V264" s="68" t="e">
        <f>IF(AND('PARTICIPANT NAME LIST'!$G264=10,'PARTICIPANT NAME LIST'!#REF!="M"),"ü","")</f>
        <v>#REF!</v>
      </c>
      <c r="W264" s="68" t="e">
        <f>IF(AND('PARTICIPANT NAME LIST'!$G264=11,'PARTICIPANT NAME LIST'!#REF!="M"),"ü","")</f>
        <v>#REF!</v>
      </c>
      <c r="X264" s="68" t="e">
        <f>IF(AND('PARTICIPANT NAME LIST'!$G264=12,'PARTICIPANT NAME LIST'!#REF!="M"),"ü","")</f>
        <v>#REF!</v>
      </c>
      <c r="Y264" s="52"/>
      <c r="Z264" s="52"/>
      <c r="AA264" s="52"/>
    </row>
    <row r="265" spans="1:27" ht="20.25" customHeight="1">
      <c r="A265" s="63" t="str">
        <f>IF(OR(ISBLANK('PARTICIPANT NAME LIST'!$B265),'PARTICIPANT NAME LIST'!$G265=3,'PARTICIPANT NAME LIST'!$G265=4,'PARTICIPANT NAME LIST'!$G265=5,'PARTICIPANT NAME LIST'!$G265=6),"",COUNTA('PARTICIPANT NAME LIST'!$B$9:$B265)-COUNTIFS('PARTICIPANT NAME LIST'!$G$9:$G265,"&gt;=3",'PARTICIPANT NAME LIST'!$G$9:$G265,"&lt;=6"))</f>
        <v/>
      </c>
      <c r="B265" s="64" t="str">
        <f>IF(OR(ISBLANK('PARTICIPANT NAME LIST'!$B265),'PARTICIPANT NAME LIST'!$G265=3,'PARTICIPANT NAME LIST'!$G265=4,'PARTICIPANT NAME LIST'!$G265=5,'PARTICIPANT NAME LIST'!$G265=6),"",UPPER('PARTICIPANT NAME LIST'!$B265))</f>
        <v/>
      </c>
      <c r="C265" s="55"/>
      <c r="D265" s="65"/>
      <c r="E265" s="66" t="str">
        <f>IF(OR(ISBLANK('PARTICIPANT NAME LIST'!$B265),'PARTICIPANT NAME LIST'!$G265=3,'PARTICIPANT NAME LIST'!$G265=4,'PARTICIPANT NAME LIST'!$G265=5,'PARTICIPANT NAME LIST'!$G265=6),"",'PARTICIPANT NAME LIST'!$F265)</f>
        <v/>
      </c>
      <c r="F265" s="67" t="str">
        <f>IF(OR(ISBLANK('PARTICIPANT NAME LIST'!$B265),'PARTICIPANT NAME LIST'!$G265=3,'PARTICIPANT NAME LIST'!$G265=4,'PARTICIPANT NAME LIST'!$G265=5,'PARTICIPANT NAME LIST'!$G265=6),"",UPPER('PARTICIPANT NAME LIST'!$H265))</f>
        <v/>
      </c>
      <c r="G265" s="68" t="e">
        <f>IF(AND('PARTICIPANT NAME LIST'!$G265=7,'PARTICIPANT NAME LIST'!#REF!="C"),"ü","")</f>
        <v>#REF!</v>
      </c>
      <c r="H265" s="68" t="e">
        <f>IF(AND('PARTICIPANT NAME LIST'!$G265=8,'PARTICIPANT NAME LIST'!#REF!="C"),"ü","")</f>
        <v>#REF!</v>
      </c>
      <c r="I265" s="68" t="e">
        <f>IF(AND('PARTICIPANT NAME LIST'!$G265=9,'PARTICIPANT NAME LIST'!#REF!="C"),"ü","")</f>
        <v>#REF!</v>
      </c>
      <c r="J265" s="68" t="e">
        <f>IF(AND('PARTICIPANT NAME LIST'!$G265=10,'PARTICIPANT NAME LIST'!#REF!="C"),"ü","")</f>
        <v>#REF!</v>
      </c>
      <c r="K265" s="68" t="e">
        <f>IF(AND('PARTICIPANT NAME LIST'!$G265=11,'PARTICIPANT NAME LIST'!#REF!="C"),"ü","")</f>
        <v>#REF!</v>
      </c>
      <c r="L265" s="68" t="e">
        <f>IF(AND('PARTICIPANT NAME LIST'!$G265=12,'PARTICIPANT NAME LIST'!#REF!="C"),"ü","")</f>
        <v>#REF!</v>
      </c>
      <c r="M265" s="68" t="e">
        <f>IF(AND('PARTICIPANT NAME LIST'!$G265=7,'PARTICIPANT NAME LIST'!#REF!="E"),"ü","")</f>
        <v>#REF!</v>
      </c>
      <c r="N265" s="68" t="e">
        <f>IF(AND('PARTICIPANT NAME LIST'!$G265=8,'PARTICIPANT NAME LIST'!#REF!="E"),"ü","")</f>
        <v>#REF!</v>
      </c>
      <c r="O265" s="68" t="e">
        <f>IF(AND('PARTICIPANT NAME LIST'!$G265=9,'PARTICIPANT NAME LIST'!#REF!="E"),"ü","")</f>
        <v>#REF!</v>
      </c>
      <c r="P265" s="68" t="e">
        <f>IF(AND('PARTICIPANT NAME LIST'!$G265=10,'PARTICIPANT NAME LIST'!#REF!="E"),"ü","")</f>
        <v>#REF!</v>
      </c>
      <c r="Q265" s="68" t="e">
        <f>IF(AND('PARTICIPANT NAME LIST'!$G265=11,'PARTICIPANT NAME LIST'!#REF!="E"),"ü","")</f>
        <v>#REF!</v>
      </c>
      <c r="R265" s="68" t="e">
        <f>IF(AND('PARTICIPANT NAME LIST'!$G265=12,'PARTICIPANT NAME LIST'!#REF!="E"),"ü","")</f>
        <v>#REF!</v>
      </c>
      <c r="S265" s="68" t="e">
        <f>IF(AND('PARTICIPANT NAME LIST'!$G265=7,'PARTICIPANT NAME LIST'!#REF!="M"),"ü","")</f>
        <v>#REF!</v>
      </c>
      <c r="T265" s="68" t="e">
        <f>IF(AND('PARTICIPANT NAME LIST'!$G265=8,'PARTICIPANT NAME LIST'!#REF!="M"),"ü","")</f>
        <v>#REF!</v>
      </c>
      <c r="U265" s="68" t="e">
        <f>IF(AND('PARTICIPANT NAME LIST'!$G265=9,'PARTICIPANT NAME LIST'!#REF!="M"),"ü","")</f>
        <v>#REF!</v>
      </c>
      <c r="V265" s="68" t="e">
        <f>IF(AND('PARTICIPANT NAME LIST'!$G265=10,'PARTICIPANT NAME LIST'!#REF!="M"),"ü","")</f>
        <v>#REF!</v>
      </c>
      <c r="W265" s="68" t="e">
        <f>IF(AND('PARTICIPANT NAME LIST'!$G265=11,'PARTICIPANT NAME LIST'!#REF!="M"),"ü","")</f>
        <v>#REF!</v>
      </c>
      <c r="X265" s="68" t="e">
        <f>IF(AND('PARTICIPANT NAME LIST'!$G265=12,'PARTICIPANT NAME LIST'!#REF!="M"),"ü","")</f>
        <v>#REF!</v>
      </c>
      <c r="Y265" s="52"/>
      <c r="Z265" s="52"/>
      <c r="AA265" s="52"/>
    </row>
    <row r="266" spans="1:27" ht="20.25" customHeight="1">
      <c r="A266" s="63" t="str">
        <f>IF(OR(ISBLANK('PARTICIPANT NAME LIST'!$B266),'PARTICIPANT NAME LIST'!$G266=3,'PARTICIPANT NAME LIST'!$G266=4,'PARTICIPANT NAME LIST'!$G266=5,'PARTICIPANT NAME LIST'!$G266=6),"",COUNTA('PARTICIPANT NAME LIST'!$B$9:$B266)-COUNTIFS('PARTICIPANT NAME LIST'!$G$9:$G266,"&gt;=3",'PARTICIPANT NAME LIST'!$G$9:$G266,"&lt;=6"))</f>
        <v/>
      </c>
      <c r="B266" s="64" t="str">
        <f>IF(OR(ISBLANK('PARTICIPANT NAME LIST'!$B266),'PARTICIPANT NAME LIST'!$G266=3,'PARTICIPANT NAME LIST'!$G266=4,'PARTICIPANT NAME LIST'!$G266=5,'PARTICIPANT NAME LIST'!$G266=6),"",UPPER('PARTICIPANT NAME LIST'!$B266))</f>
        <v/>
      </c>
      <c r="C266" s="55"/>
      <c r="D266" s="65"/>
      <c r="E266" s="66" t="str">
        <f>IF(OR(ISBLANK('PARTICIPANT NAME LIST'!$B266),'PARTICIPANT NAME LIST'!$G266=3,'PARTICIPANT NAME LIST'!$G266=4,'PARTICIPANT NAME LIST'!$G266=5,'PARTICIPANT NAME LIST'!$G266=6),"",'PARTICIPANT NAME LIST'!$F266)</f>
        <v/>
      </c>
      <c r="F266" s="67" t="str">
        <f>IF(OR(ISBLANK('PARTICIPANT NAME LIST'!$B266),'PARTICIPANT NAME LIST'!$G266=3,'PARTICIPANT NAME LIST'!$G266=4,'PARTICIPANT NAME LIST'!$G266=5,'PARTICIPANT NAME LIST'!$G266=6),"",UPPER('PARTICIPANT NAME LIST'!$H266))</f>
        <v/>
      </c>
      <c r="G266" s="68" t="e">
        <f>IF(AND('PARTICIPANT NAME LIST'!$G266=7,'PARTICIPANT NAME LIST'!#REF!="C"),"ü","")</f>
        <v>#REF!</v>
      </c>
      <c r="H266" s="68" t="e">
        <f>IF(AND('PARTICIPANT NAME LIST'!$G266=8,'PARTICIPANT NAME LIST'!#REF!="C"),"ü","")</f>
        <v>#REF!</v>
      </c>
      <c r="I266" s="68" t="e">
        <f>IF(AND('PARTICIPANT NAME LIST'!$G266=9,'PARTICIPANT NAME LIST'!#REF!="C"),"ü","")</f>
        <v>#REF!</v>
      </c>
      <c r="J266" s="68" t="e">
        <f>IF(AND('PARTICIPANT NAME LIST'!$G266=10,'PARTICIPANT NAME LIST'!#REF!="C"),"ü","")</f>
        <v>#REF!</v>
      </c>
      <c r="K266" s="68" t="e">
        <f>IF(AND('PARTICIPANT NAME LIST'!$G266=11,'PARTICIPANT NAME LIST'!#REF!="C"),"ü","")</f>
        <v>#REF!</v>
      </c>
      <c r="L266" s="68" t="e">
        <f>IF(AND('PARTICIPANT NAME LIST'!$G266=12,'PARTICIPANT NAME LIST'!#REF!="C"),"ü","")</f>
        <v>#REF!</v>
      </c>
      <c r="M266" s="68" t="e">
        <f>IF(AND('PARTICIPANT NAME LIST'!$G266=7,'PARTICIPANT NAME LIST'!#REF!="E"),"ü","")</f>
        <v>#REF!</v>
      </c>
      <c r="N266" s="68" t="e">
        <f>IF(AND('PARTICIPANT NAME LIST'!$G266=8,'PARTICIPANT NAME LIST'!#REF!="E"),"ü","")</f>
        <v>#REF!</v>
      </c>
      <c r="O266" s="68" t="e">
        <f>IF(AND('PARTICIPANT NAME LIST'!$G266=9,'PARTICIPANT NAME LIST'!#REF!="E"),"ü","")</f>
        <v>#REF!</v>
      </c>
      <c r="P266" s="68" t="e">
        <f>IF(AND('PARTICIPANT NAME LIST'!$G266=10,'PARTICIPANT NAME LIST'!#REF!="E"),"ü","")</f>
        <v>#REF!</v>
      </c>
      <c r="Q266" s="68" t="e">
        <f>IF(AND('PARTICIPANT NAME LIST'!$G266=11,'PARTICIPANT NAME LIST'!#REF!="E"),"ü","")</f>
        <v>#REF!</v>
      </c>
      <c r="R266" s="68" t="e">
        <f>IF(AND('PARTICIPANT NAME LIST'!$G266=12,'PARTICIPANT NAME LIST'!#REF!="E"),"ü","")</f>
        <v>#REF!</v>
      </c>
      <c r="S266" s="68" t="e">
        <f>IF(AND('PARTICIPANT NAME LIST'!$G266=7,'PARTICIPANT NAME LIST'!#REF!="M"),"ü","")</f>
        <v>#REF!</v>
      </c>
      <c r="T266" s="68" t="e">
        <f>IF(AND('PARTICIPANT NAME LIST'!$G266=8,'PARTICIPANT NAME LIST'!#REF!="M"),"ü","")</f>
        <v>#REF!</v>
      </c>
      <c r="U266" s="68" t="e">
        <f>IF(AND('PARTICIPANT NAME LIST'!$G266=9,'PARTICIPANT NAME LIST'!#REF!="M"),"ü","")</f>
        <v>#REF!</v>
      </c>
      <c r="V266" s="68" t="e">
        <f>IF(AND('PARTICIPANT NAME LIST'!$G266=10,'PARTICIPANT NAME LIST'!#REF!="M"),"ü","")</f>
        <v>#REF!</v>
      </c>
      <c r="W266" s="68" t="e">
        <f>IF(AND('PARTICIPANT NAME LIST'!$G266=11,'PARTICIPANT NAME LIST'!#REF!="M"),"ü","")</f>
        <v>#REF!</v>
      </c>
      <c r="X266" s="68" t="e">
        <f>IF(AND('PARTICIPANT NAME LIST'!$G266=12,'PARTICIPANT NAME LIST'!#REF!="M"),"ü","")</f>
        <v>#REF!</v>
      </c>
      <c r="Y266" s="52"/>
      <c r="Z266" s="52"/>
      <c r="AA266" s="52"/>
    </row>
    <row r="267" spans="1:27" ht="20.25" customHeight="1">
      <c r="A267" s="63" t="str">
        <f>IF(OR(ISBLANK('PARTICIPANT NAME LIST'!$B267),'PARTICIPANT NAME LIST'!$G267=3,'PARTICIPANT NAME LIST'!$G267=4,'PARTICIPANT NAME LIST'!$G267=5,'PARTICIPANT NAME LIST'!$G267=6),"",COUNTA('PARTICIPANT NAME LIST'!$B$9:$B267)-COUNTIFS('PARTICIPANT NAME LIST'!$G$9:$G267,"&gt;=3",'PARTICIPANT NAME LIST'!$G$9:$G267,"&lt;=6"))</f>
        <v/>
      </c>
      <c r="B267" s="64" t="str">
        <f>IF(OR(ISBLANK('PARTICIPANT NAME LIST'!$B267),'PARTICIPANT NAME LIST'!$G267=3,'PARTICIPANT NAME LIST'!$G267=4,'PARTICIPANT NAME LIST'!$G267=5,'PARTICIPANT NAME LIST'!$G267=6),"",UPPER('PARTICIPANT NAME LIST'!$B267))</f>
        <v/>
      </c>
      <c r="C267" s="55"/>
      <c r="D267" s="65"/>
      <c r="E267" s="66" t="str">
        <f>IF(OR(ISBLANK('PARTICIPANT NAME LIST'!$B267),'PARTICIPANT NAME LIST'!$G267=3,'PARTICIPANT NAME LIST'!$G267=4,'PARTICIPANT NAME LIST'!$G267=5,'PARTICIPANT NAME LIST'!$G267=6),"",'PARTICIPANT NAME LIST'!$F267)</f>
        <v/>
      </c>
      <c r="F267" s="67" t="str">
        <f>IF(OR(ISBLANK('PARTICIPANT NAME LIST'!$B267),'PARTICIPANT NAME LIST'!$G267=3,'PARTICIPANT NAME LIST'!$G267=4,'PARTICIPANT NAME LIST'!$G267=5,'PARTICIPANT NAME LIST'!$G267=6),"",UPPER('PARTICIPANT NAME LIST'!$H267))</f>
        <v/>
      </c>
      <c r="G267" s="68" t="e">
        <f>IF(AND('PARTICIPANT NAME LIST'!$G267=7,'PARTICIPANT NAME LIST'!#REF!="C"),"ü","")</f>
        <v>#REF!</v>
      </c>
      <c r="H267" s="68" t="e">
        <f>IF(AND('PARTICIPANT NAME LIST'!$G267=8,'PARTICIPANT NAME LIST'!#REF!="C"),"ü","")</f>
        <v>#REF!</v>
      </c>
      <c r="I267" s="68" t="e">
        <f>IF(AND('PARTICIPANT NAME LIST'!$G267=9,'PARTICIPANT NAME LIST'!#REF!="C"),"ü","")</f>
        <v>#REF!</v>
      </c>
      <c r="J267" s="68" t="e">
        <f>IF(AND('PARTICIPANT NAME LIST'!$G267=10,'PARTICIPANT NAME LIST'!#REF!="C"),"ü","")</f>
        <v>#REF!</v>
      </c>
      <c r="K267" s="68" t="e">
        <f>IF(AND('PARTICIPANT NAME LIST'!$G267=11,'PARTICIPANT NAME LIST'!#REF!="C"),"ü","")</f>
        <v>#REF!</v>
      </c>
      <c r="L267" s="68" t="e">
        <f>IF(AND('PARTICIPANT NAME LIST'!$G267=12,'PARTICIPANT NAME LIST'!#REF!="C"),"ü","")</f>
        <v>#REF!</v>
      </c>
      <c r="M267" s="68" t="e">
        <f>IF(AND('PARTICIPANT NAME LIST'!$G267=7,'PARTICIPANT NAME LIST'!#REF!="E"),"ü","")</f>
        <v>#REF!</v>
      </c>
      <c r="N267" s="68" t="e">
        <f>IF(AND('PARTICIPANT NAME LIST'!$G267=8,'PARTICIPANT NAME LIST'!#REF!="E"),"ü","")</f>
        <v>#REF!</v>
      </c>
      <c r="O267" s="68" t="e">
        <f>IF(AND('PARTICIPANT NAME LIST'!$G267=9,'PARTICIPANT NAME LIST'!#REF!="E"),"ü","")</f>
        <v>#REF!</v>
      </c>
      <c r="P267" s="68" t="e">
        <f>IF(AND('PARTICIPANT NAME LIST'!$G267=10,'PARTICIPANT NAME LIST'!#REF!="E"),"ü","")</f>
        <v>#REF!</v>
      </c>
      <c r="Q267" s="68" t="e">
        <f>IF(AND('PARTICIPANT NAME LIST'!$G267=11,'PARTICIPANT NAME LIST'!#REF!="E"),"ü","")</f>
        <v>#REF!</v>
      </c>
      <c r="R267" s="68" t="e">
        <f>IF(AND('PARTICIPANT NAME LIST'!$G267=12,'PARTICIPANT NAME LIST'!#REF!="E"),"ü","")</f>
        <v>#REF!</v>
      </c>
      <c r="S267" s="68" t="e">
        <f>IF(AND('PARTICIPANT NAME LIST'!$G267=7,'PARTICIPANT NAME LIST'!#REF!="M"),"ü","")</f>
        <v>#REF!</v>
      </c>
      <c r="T267" s="68" t="e">
        <f>IF(AND('PARTICIPANT NAME LIST'!$G267=8,'PARTICIPANT NAME LIST'!#REF!="M"),"ü","")</f>
        <v>#REF!</v>
      </c>
      <c r="U267" s="68" t="e">
        <f>IF(AND('PARTICIPANT NAME LIST'!$G267=9,'PARTICIPANT NAME LIST'!#REF!="M"),"ü","")</f>
        <v>#REF!</v>
      </c>
      <c r="V267" s="68" t="e">
        <f>IF(AND('PARTICIPANT NAME LIST'!$G267=10,'PARTICIPANT NAME LIST'!#REF!="M"),"ü","")</f>
        <v>#REF!</v>
      </c>
      <c r="W267" s="68" t="e">
        <f>IF(AND('PARTICIPANT NAME LIST'!$G267=11,'PARTICIPANT NAME LIST'!#REF!="M"),"ü","")</f>
        <v>#REF!</v>
      </c>
      <c r="X267" s="68" t="e">
        <f>IF(AND('PARTICIPANT NAME LIST'!$G267=12,'PARTICIPANT NAME LIST'!#REF!="M"),"ü","")</f>
        <v>#REF!</v>
      </c>
      <c r="Y267" s="52"/>
      <c r="Z267" s="52"/>
      <c r="AA267" s="52"/>
    </row>
    <row r="268" spans="1:27" ht="20.25" customHeight="1">
      <c r="A268" s="63" t="str">
        <f>IF(OR(ISBLANK('PARTICIPANT NAME LIST'!$B268),'PARTICIPANT NAME LIST'!$G268=3,'PARTICIPANT NAME LIST'!$G268=4,'PARTICIPANT NAME LIST'!$G268=5,'PARTICIPANT NAME LIST'!$G268=6),"",COUNTA('PARTICIPANT NAME LIST'!$B$9:$B268)-COUNTIFS('PARTICIPANT NAME LIST'!$G$9:$G268,"&gt;=3",'PARTICIPANT NAME LIST'!$G$9:$G268,"&lt;=6"))</f>
        <v/>
      </c>
      <c r="B268" s="64" t="str">
        <f>IF(OR(ISBLANK('PARTICIPANT NAME LIST'!$B268),'PARTICIPANT NAME LIST'!$G268=3,'PARTICIPANT NAME LIST'!$G268=4,'PARTICIPANT NAME LIST'!$G268=5,'PARTICIPANT NAME LIST'!$G268=6),"",UPPER('PARTICIPANT NAME LIST'!$B268))</f>
        <v/>
      </c>
      <c r="C268" s="55"/>
      <c r="D268" s="65"/>
      <c r="E268" s="66" t="str">
        <f>IF(OR(ISBLANK('PARTICIPANT NAME LIST'!$B268),'PARTICIPANT NAME LIST'!$G268=3,'PARTICIPANT NAME LIST'!$G268=4,'PARTICIPANT NAME LIST'!$G268=5,'PARTICIPANT NAME LIST'!$G268=6),"",'PARTICIPANT NAME LIST'!$F268)</f>
        <v/>
      </c>
      <c r="F268" s="67" t="str">
        <f>IF(OR(ISBLANK('PARTICIPANT NAME LIST'!$B268),'PARTICIPANT NAME LIST'!$G268=3,'PARTICIPANT NAME LIST'!$G268=4,'PARTICIPANT NAME LIST'!$G268=5,'PARTICIPANT NAME LIST'!$G268=6),"",UPPER('PARTICIPANT NAME LIST'!$H268))</f>
        <v/>
      </c>
      <c r="G268" s="68" t="e">
        <f>IF(AND('PARTICIPANT NAME LIST'!$G268=7,'PARTICIPANT NAME LIST'!#REF!="C"),"ü","")</f>
        <v>#REF!</v>
      </c>
      <c r="H268" s="68" t="e">
        <f>IF(AND('PARTICIPANT NAME LIST'!$G268=8,'PARTICIPANT NAME LIST'!#REF!="C"),"ü","")</f>
        <v>#REF!</v>
      </c>
      <c r="I268" s="68" t="e">
        <f>IF(AND('PARTICIPANT NAME LIST'!$G268=9,'PARTICIPANT NAME LIST'!#REF!="C"),"ü","")</f>
        <v>#REF!</v>
      </c>
      <c r="J268" s="68" t="e">
        <f>IF(AND('PARTICIPANT NAME LIST'!$G268=10,'PARTICIPANT NAME LIST'!#REF!="C"),"ü","")</f>
        <v>#REF!</v>
      </c>
      <c r="K268" s="68" t="e">
        <f>IF(AND('PARTICIPANT NAME LIST'!$G268=11,'PARTICIPANT NAME LIST'!#REF!="C"),"ü","")</f>
        <v>#REF!</v>
      </c>
      <c r="L268" s="68" t="e">
        <f>IF(AND('PARTICIPANT NAME LIST'!$G268=12,'PARTICIPANT NAME LIST'!#REF!="C"),"ü","")</f>
        <v>#REF!</v>
      </c>
      <c r="M268" s="68" t="e">
        <f>IF(AND('PARTICIPANT NAME LIST'!$G268=7,'PARTICIPANT NAME LIST'!#REF!="E"),"ü","")</f>
        <v>#REF!</v>
      </c>
      <c r="N268" s="68" t="e">
        <f>IF(AND('PARTICIPANT NAME LIST'!$G268=8,'PARTICIPANT NAME LIST'!#REF!="E"),"ü","")</f>
        <v>#REF!</v>
      </c>
      <c r="O268" s="68" t="e">
        <f>IF(AND('PARTICIPANT NAME LIST'!$G268=9,'PARTICIPANT NAME LIST'!#REF!="E"),"ü","")</f>
        <v>#REF!</v>
      </c>
      <c r="P268" s="68" t="e">
        <f>IF(AND('PARTICIPANT NAME LIST'!$G268=10,'PARTICIPANT NAME LIST'!#REF!="E"),"ü","")</f>
        <v>#REF!</v>
      </c>
      <c r="Q268" s="68" t="e">
        <f>IF(AND('PARTICIPANT NAME LIST'!$G268=11,'PARTICIPANT NAME LIST'!#REF!="E"),"ü","")</f>
        <v>#REF!</v>
      </c>
      <c r="R268" s="68" t="e">
        <f>IF(AND('PARTICIPANT NAME LIST'!$G268=12,'PARTICIPANT NAME LIST'!#REF!="E"),"ü","")</f>
        <v>#REF!</v>
      </c>
      <c r="S268" s="68" t="e">
        <f>IF(AND('PARTICIPANT NAME LIST'!$G268=7,'PARTICIPANT NAME LIST'!#REF!="M"),"ü","")</f>
        <v>#REF!</v>
      </c>
      <c r="T268" s="68" t="e">
        <f>IF(AND('PARTICIPANT NAME LIST'!$G268=8,'PARTICIPANT NAME LIST'!#REF!="M"),"ü","")</f>
        <v>#REF!</v>
      </c>
      <c r="U268" s="68" t="e">
        <f>IF(AND('PARTICIPANT NAME LIST'!$G268=9,'PARTICIPANT NAME LIST'!#REF!="M"),"ü","")</f>
        <v>#REF!</v>
      </c>
      <c r="V268" s="68" t="e">
        <f>IF(AND('PARTICIPANT NAME LIST'!$G268=10,'PARTICIPANT NAME LIST'!#REF!="M"),"ü","")</f>
        <v>#REF!</v>
      </c>
      <c r="W268" s="68" t="e">
        <f>IF(AND('PARTICIPANT NAME LIST'!$G268=11,'PARTICIPANT NAME LIST'!#REF!="M"),"ü","")</f>
        <v>#REF!</v>
      </c>
      <c r="X268" s="68" t="e">
        <f>IF(AND('PARTICIPANT NAME LIST'!$G268=12,'PARTICIPANT NAME LIST'!#REF!="M"),"ü","")</f>
        <v>#REF!</v>
      </c>
      <c r="Y268" s="52"/>
      <c r="Z268" s="52"/>
      <c r="AA268" s="52"/>
    </row>
    <row r="269" spans="1:27" ht="20.25" customHeight="1">
      <c r="A269" s="63" t="str">
        <f>IF(OR(ISBLANK('PARTICIPANT NAME LIST'!$B269),'PARTICIPANT NAME LIST'!$G269=3,'PARTICIPANT NAME LIST'!$G269=4,'PARTICIPANT NAME LIST'!$G269=5,'PARTICIPANT NAME LIST'!$G269=6),"",COUNTA('PARTICIPANT NAME LIST'!$B$9:$B269)-COUNTIFS('PARTICIPANT NAME LIST'!$G$9:$G269,"&gt;=3",'PARTICIPANT NAME LIST'!$G$9:$G269,"&lt;=6"))</f>
        <v/>
      </c>
      <c r="B269" s="64" t="str">
        <f>IF(OR(ISBLANK('PARTICIPANT NAME LIST'!$B269),'PARTICIPANT NAME LIST'!$G269=3,'PARTICIPANT NAME LIST'!$G269=4,'PARTICIPANT NAME LIST'!$G269=5,'PARTICIPANT NAME LIST'!$G269=6),"",UPPER('PARTICIPANT NAME LIST'!$B269))</f>
        <v/>
      </c>
      <c r="C269" s="55"/>
      <c r="D269" s="65"/>
      <c r="E269" s="66" t="str">
        <f>IF(OR(ISBLANK('PARTICIPANT NAME LIST'!$B269),'PARTICIPANT NAME LIST'!$G269=3,'PARTICIPANT NAME LIST'!$G269=4,'PARTICIPANT NAME LIST'!$G269=5,'PARTICIPANT NAME LIST'!$G269=6),"",'PARTICIPANT NAME LIST'!$F269)</f>
        <v/>
      </c>
      <c r="F269" s="67" t="str">
        <f>IF(OR(ISBLANK('PARTICIPANT NAME LIST'!$B269),'PARTICIPANT NAME LIST'!$G269=3,'PARTICIPANT NAME LIST'!$G269=4,'PARTICIPANT NAME LIST'!$G269=5,'PARTICIPANT NAME LIST'!$G269=6),"",UPPER('PARTICIPANT NAME LIST'!$H269))</f>
        <v/>
      </c>
      <c r="G269" s="68" t="e">
        <f>IF(AND('PARTICIPANT NAME LIST'!$G269=7,'PARTICIPANT NAME LIST'!#REF!="C"),"ü","")</f>
        <v>#REF!</v>
      </c>
      <c r="H269" s="68" t="e">
        <f>IF(AND('PARTICIPANT NAME LIST'!$G269=8,'PARTICIPANT NAME LIST'!#REF!="C"),"ü","")</f>
        <v>#REF!</v>
      </c>
      <c r="I269" s="68" t="e">
        <f>IF(AND('PARTICIPANT NAME LIST'!$G269=9,'PARTICIPANT NAME LIST'!#REF!="C"),"ü","")</f>
        <v>#REF!</v>
      </c>
      <c r="J269" s="68" t="e">
        <f>IF(AND('PARTICIPANT NAME LIST'!$G269=10,'PARTICIPANT NAME LIST'!#REF!="C"),"ü","")</f>
        <v>#REF!</v>
      </c>
      <c r="K269" s="68" t="e">
        <f>IF(AND('PARTICIPANT NAME LIST'!$G269=11,'PARTICIPANT NAME LIST'!#REF!="C"),"ü","")</f>
        <v>#REF!</v>
      </c>
      <c r="L269" s="68" t="e">
        <f>IF(AND('PARTICIPANT NAME LIST'!$G269=12,'PARTICIPANT NAME LIST'!#REF!="C"),"ü","")</f>
        <v>#REF!</v>
      </c>
      <c r="M269" s="68" t="e">
        <f>IF(AND('PARTICIPANT NAME LIST'!$G269=7,'PARTICIPANT NAME LIST'!#REF!="E"),"ü","")</f>
        <v>#REF!</v>
      </c>
      <c r="N269" s="68" t="e">
        <f>IF(AND('PARTICIPANT NAME LIST'!$G269=8,'PARTICIPANT NAME LIST'!#REF!="E"),"ü","")</f>
        <v>#REF!</v>
      </c>
      <c r="O269" s="68" t="e">
        <f>IF(AND('PARTICIPANT NAME LIST'!$G269=9,'PARTICIPANT NAME LIST'!#REF!="E"),"ü","")</f>
        <v>#REF!</v>
      </c>
      <c r="P269" s="68" t="e">
        <f>IF(AND('PARTICIPANT NAME LIST'!$G269=10,'PARTICIPANT NAME LIST'!#REF!="E"),"ü","")</f>
        <v>#REF!</v>
      </c>
      <c r="Q269" s="68" t="e">
        <f>IF(AND('PARTICIPANT NAME LIST'!$G269=11,'PARTICIPANT NAME LIST'!#REF!="E"),"ü","")</f>
        <v>#REF!</v>
      </c>
      <c r="R269" s="68" t="e">
        <f>IF(AND('PARTICIPANT NAME LIST'!$G269=12,'PARTICIPANT NAME LIST'!#REF!="E"),"ü","")</f>
        <v>#REF!</v>
      </c>
      <c r="S269" s="68" t="e">
        <f>IF(AND('PARTICIPANT NAME LIST'!$G269=7,'PARTICIPANT NAME LIST'!#REF!="M"),"ü","")</f>
        <v>#REF!</v>
      </c>
      <c r="T269" s="68" t="e">
        <f>IF(AND('PARTICIPANT NAME LIST'!$G269=8,'PARTICIPANT NAME LIST'!#REF!="M"),"ü","")</f>
        <v>#REF!</v>
      </c>
      <c r="U269" s="68" t="e">
        <f>IF(AND('PARTICIPANT NAME LIST'!$G269=9,'PARTICIPANT NAME LIST'!#REF!="M"),"ü","")</f>
        <v>#REF!</v>
      </c>
      <c r="V269" s="68" t="e">
        <f>IF(AND('PARTICIPANT NAME LIST'!$G269=10,'PARTICIPANT NAME LIST'!#REF!="M"),"ü","")</f>
        <v>#REF!</v>
      </c>
      <c r="W269" s="68" t="e">
        <f>IF(AND('PARTICIPANT NAME LIST'!$G269=11,'PARTICIPANT NAME LIST'!#REF!="M"),"ü","")</f>
        <v>#REF!</v>
      </c>
      <c r="X269" s="68" t="e">
        <f>IF(AND('PARTICIPANT NAME LIST'!$G269=12,'PARTICIPANT NAME LIST'!#REF!="M"),"ü","")</f>
        <v>#REF!</v>
      </c>
      <c r="Y269" s="52"/>
      <c r="Z269" s="52"/>
      <c r="AA269" s="52"/>
    </row>
    <row r="270" spans="1:27" ht="20.25" customHeight="1">
      <c r="A270" s="63" t="str">
        <f>IF(OR(ISBLANK('PARTICIPANT NAME LIST'!$B270),'PARTICIPANT NAME LIST'!$G270=3,'PARTICIPANT NAME LIST'!$G270=4,'PARTICIPANT NAME LIST'!$G270=5,'PARTICIPANT NAME LIST'!$G270=6),"",COUNTA('PARTICIPANT NAME LIST'!$B$9:$B270)-COUNTIFS('PARTICIPANT NAME LIST'!$G$9:$G270,"&gt;=3",'PARTICIPANT NAME LIST'!$G$9:$G270,"&lt;=6"))</f>
        <v/>
      </c>
      <c r="B270" s="64" t="str">
        <f>IF(OR(ISBLANK('PARTICIPANT NAME LIST'!$B270),'PARTICIPANT NAME LIST'!$G270=3,'PARTICIPANT NAME LIST'!$G270=4,'PARTICIPANT NAME LIST'!$G270=5,'PARTICIPANT NAME LIST'!$G270=6),"",UPPER('PARTICIPANT NAME LIST'!$B270))</f>
        <v/>
      </c>
      <c r="C270" s="55"/>
      <c r="D270" s="65"/>
      <c r="E270" s="66" t="str">
        <f>IF(OR(ISBLANK('PARTICIPANT NAME LIST'!$B270),'PARTICIPANT NAME LIST'!$G270=3,'PARTICIPANT NAME LIST'!$G270=4,'PARTICIPANT NAME LIST'!$G270=5,'PARTICIPANT NAME LIST'!$G270=6),"",'PARTICIPANT NAME LIST'!$F270)</f>
        <v/>
      </c>
      <c r="F270" s="67" t="str">
        <f>IF(OR(ISBLANK('PARTICIPANT NAME LIST'!$B270),'PARTICIPANT NAME LIST'!$G270=3,'PARTICIPANT NAME LIST'!$G270=4,'PARTICIPANT NAME LIST'!$G270=5,'PARTICIPANT NAME LIST'!$G270=6),"",UPPER('PARTICIPANT NAME LIST'!$H270))</f>
        <v/>
      </c>
      <c r="G270" s="68" t="e">
        <f>IF(AND('PARTICIPANT NAME LIST'!$G270=7,'PARTICIPANT NAME LIST'!#REF!="C"),"ü","")</f>
        <v>#REF!</v>
      </c>
      <c r="H270" s="68" t="e">
        <f>IF(AND('PARTICIPANT NAME LIST'!$G270=8,'PARTICIPANT NAME LIST'!#REF!="C"),"ü","")</f>
        <v>#REF!</v>
      </c>
      <c r="I270" s="68" t="e">
        <f>IF(AND('PARTICIPANT NAME LIST'!$G270=9,'PARTICIPANT NAME LIST'!#REF!="C"),"ü","")</f>
        <v>#REF!</v>
      </c>
      <c r="J270" s="68" t="e">
        <f>IF(AND('PARTICIPANT NAME LIST'!$G270=10,'PARTICIPANT NAME LIST'!#REF!="C"),"ü","")</f>
        <v>#REF!</v>
      </c>
      <c r="K270" s="68" t="e">
        <f>IF(AND('PARTICIPANT NAME LIST'!$G270=11,'PARTICIPANT NAME LIST'!#REF!="C"),"ü","")</f>
        <v>#REF!</v>
      </c>
      <c r="L270" s="68" t="e">
        <f>IF(AND('PARTICIPANT NAME LIST'!$G270=12,'PARTICIPANT NAME LIST'!#REF!="C"),"ü","")</f>
        <v>#REF!</v>
      </c>
      <c r="M270" s="68" t="e">
        <f>IF(AND('PARTICIPANT NAME LIST'!$G270=7,'PARTICIPANT NAME LIST'!#REF!="E"),"ü","")</f>
        <v>#REF!</v>
      </c>
      <c r="N270" s="68" t="e">
        <f>IF(AND('PARTICIPANT NAME LIST'!$G270=8,'PARTICIPANT NAME LIST'!#REF!="E"),"ü","")</f>
        <v>#REF!</v>
      </c>
      <c r="O270" s="68" t="e">
        <f>IF(AND('PARTICIPANT NAME LIST'!$G270=9,'PARTICIPANT NAME LIST'!#REF!="E"),"ü","")</f>
        <v>#REF!</v>
      </c>
      <c r="P270" s="68" t="e">
        <f>IF(AND('PARTICIPANT NAME LIST'!$G270=10,'PARTICIPANT NAME LIST'!#REF!="E"),"ü","")</f>
        <v>#REF!</v>
      </c>
      <c r="Q270" s="68" t="e">
        <f>IF(AND('PARTICIPANT NAME LIST'!$G270=11,'PARTICIPANT NAME LIST'!#REF!="E"),"ü","")</f>
        <v>#REF!</v>
      </c>
      <c r="R270" s="68" t="e">
        <f>IF(AND('PARTICIPANT NAME LIST'!$G270=12,'PARTICIPANT NAME LIST'!#REF!="E"),"ü","")</f>
        <v>#REF!</v>
      </c>
      <c r="S270" s="68" t="e">
        <f>IF(AND('PARTICIPANT NAME LIST'!$G270=7,'PARTICIPANT NAME LIST'!#REF!="M"),"ü","")</f>
        <v>#REF!</v>
      </c>
      <c r="T270" s="68" t="e">
        <f>IF(AND('PARTICIPANT NAME LIST'!$G270=8,'PARTICIPANT NAME LIST'!#REF!="M"),"ü","")</f>
        <v>#REF!</v>
      </c>
      <c r="U270" s="68" t="e">
        <f>IF(AND('PARTICIPANT NAME LIST'!$G270=9,'PARTICIPANT NAME LIST'!#REF!="M"),"ü","")</f>
        <v>#REF!</v>
      </c>
      <c r="V270" s="68" t="e">
        <f>IF(AND('PARTICIPANT NAME LIST'!$G270=10,'PARTICIPANT NAME LIST'!#REF!="M"),"ü","")</f>
        <v>#REF!</v>
      </c>
      <c r="W270" s="68" t="e">
        <f>IF(AND('PARTICIPANT NAME LIST'!$G270=11,'PARTICIPANT NAME LIST'!#REF!="M"),"ü","")</f>
        <v>#REF!</v>
      </c>
      <c r="X270" s="68" t="e">
        <f>IF(AND('PARTICIPANT NAME LIST'!$G270=12,'PARTICIPANT NAME LIST'!#REF!="M"),"ü","")</f>
        <v>#REF!</v>
      </c>
      <c r="Y270" s="52"/>
      <c r="Z270" s="52"/>
      <c r="AA270" s="52"/>
    </row>
    <row r="271" spans="1:27" ht="20.25" customHeight="1">
      <c r="A271" s="63" t="str">
        <f>IF(OR(ISBLANK('PARTICIPANT NAME LIST'!$B271),'PARTICIPANT NAME LIST'!$G271=3,'PARTICIPANT NAME LIST'!$G271=4,'PARTICIPANT NAME LIST'!$G271=5,'PARTICIPANT NAME LIST'!$G271=6),"",COUNTA('PARTICIPANT NAME LIST'!$B$9:$B271)-COUNTIFS('PARTICIPANT NAME LIST'!$G$9:$G271,"&gt;=3",'PARTICIPANT NAME LIST'!$G$9:$G271,"&lt;=6"))</f>
        <v/>
      </c>
      <c r="B271" s="64" t="str">
        <f>IF(OR(ISBLANK('PARTICIPANT NAME LIST'!$B271),'PARTICIPANT NAME LIST'!$G271=3,'PARTICIPANT NAME LIST'!$G271=4,'PARTICIPANT NAME LIST'!$G271=5,'PARTICIPANT NAME LIST'!$G271=6),"",UPPER('PARTICIPANT NAME LIST'!$B271))</f>
        <v/>
      </c>
      <c r="C271" s="55"/>
      <c r="D271" s="65"/>
      <c r="E271" s="66" t="str">
        <f>IF(OR(ISBLANK('PARTICIPANT NAME LIST'!$B271),'PARTICIPANT NAME LIST'!$G271=3,'PARTICIPANT NAME LIST'!$G271=4,'PARTICIPANT NAME LIST'!$G271=5,'PARTICIPANT NAME LIST'!$G271=6),"",'PARTICIPANT NAME LIST'!$F271)</f>
        <v/>
      </c>
      <c r="F271" s="67" t="str">
        <f>IF(OR(ISBLANK('PARTICIPANT NAME LIST'!$B271),'PARTICIPANT NAME LIST'!$G271=3,'PARTICIPANT NAME LIST'!$G271=4,'PARTICIPANT NAME LIST'!$G271=5,'PARTICIPANT NAME LIST'!$G271=6),"",UPPER('PARTICIPANT NAME LIST'!$H271))</f>
        <v/>
      </c>
      <c r="G271" s="68" t="e">
        <f>IF(AND('PARTICIPANT NAME LIST'!$G271=7,'PARTICIPANT NAME LIST'!#REF!="C"),"ü","")</f>
        <v>#REF!</v>
      </c>
      <c r="H271" s="68" t="e">
        <f>IF(AND('PARTICIPANT NAME LIST'!$G271=8,'PARTICIPANT NAME LIST'!#REF!="C"),"ü","")</f>
        <v>#REF!</v>
      </c>
      <c r="I271" s="68" t="e">
        <f>IF(AND('PARTICIPANT NAME LIST'!$G271=9,'PARTICIPANT NAME LIST'!#REF!="C"),"ü","")</f>
        <v>#REF!</v>
      </c>
      <c r="J271" s="68" t="e">
        <f>IF(AND('PARTICIPANT NAME LIST'!$G271=10,'PARTICIPANT NAME LIST'!#REF!="C"),"ü","")</f>
        <v>#REF!</v>
      </c>
      <c r="K271" s="68" t="e">
        <f>IF(AND('PARTICIPANT NAME LIST'!$G271=11,'PARTICIPANT NAME LIST'!#REF!="C"),"ü","")</f>
        <v>#REF!</v>
      </c>
      <c r="L271" s="68" t="e">
        <f>IF(AND('PARTICIPANT NAME LIST'!$G271=12,'PARTICIPANT NAME LIST'!#REF!="C"),"ü","")</f>
        <v>#REF!</v>
      </c>
      <c r="M271" s="68" t="e">
        <f>IF(AND('PARTICIPANT NAME LIST'!$G271=7,'PARTICIPANT NAME LIST'!#REF!="E"),"ü","")</f>
        <v>#REF!</v>
      </c>
      <c r="N271" s="68" t="e">
        <f>IF(AND('PARTICIPANT NAME LIST'!$G271=8,'PARTICIPANT NAME LIST'!#REF!="E"),"ü","")</f>
        <v>#REF!</v>
      </c>
      <c r="O271" s="68" t="e">
        <f>IF(AND('PARTICIPANT NAME LIST'!$G271=9,'PARTICIPANT NAME LIST'!#REF!="E"),"ü","")</f>
        <v>#REF!</v>
      </c>
      <c r="P271" s="68" t="e">
        <f>IF(AND('PARTICIPANT NAME LIST'!$G271=10,'PARTICIPANT NAME LIST'!#REF!="E"),"ü","")</f>
        <v>#REF!</v>
      </c>
      <c r="Q271" s="68" t="e">
        <f>IF(AND('PARTICIPANT NAME LIST'!$G271=11,'PARTICIPANT NAME LIST'!#REF!="E"),"ü","")</f>
        <v>#REF!</v>
      </c>
      <c r="R271" s="68" t="e">
        <f>IF(AND('PARTICIPANT NAME LIST'!$G271=12,'PARTICIPANT NAME LIST'!#REF!="E"),"ü","")</f>
        <v>#REF!</v>
      </c>
      <c r="S271" s="68" t="e">
        <f>IF(AND('PARTICIPANT NAME LIST'!$G271=7,'PARTICIPANT NAME LIST'!#REF!="M"),"ü","")</f>
        <v>#REF!</v>
      </c>
      <c r="T271" s="68" t="e">
        <f>IF(AND('PARTICIPANT NAME LIST'!$G271=8,'PARTICIPANT NAME LIST'!#REF!="M"),"ü","")</f>
        <v>#REF!</v>
      </c>
      <c r="U271" s="68" t="e">
        <f>IF(AND('PARTICIPANT NAME LIST'!$G271=9,'PARTICIPANT NAME LIST'!#REF!="M"),"ü","")</f>
        <v>#REF!</v>
      </c>
      <c r="V271" s="68" t="e">
        <f>IF(AND('PARTICIPANT NAME LIST'!$G271=10,'PARTICIPANT NAME LIST'!#REF!="M"),"ü","")</f>
        <v>#REF!</v>
      </c>
      <c r="W271" s="68" t="e">
        <f>IF(AND('PARTICIPANT NAME LIST'!$G271=11,'PARTICIPANT NAME LIST'!#REF!="M"),"ü","")</f>
        <v>#REF!</v>
      </c>
      <c r="X271" s="68" t="e">
        <f>IF(AND('PARTICIPANT NAME LIST'!$G271=12,'PARTICIPANT NAME LIST'!#REF!="M"),"ü","")</f>
        <v>#REF!</v>
      </c>
      <c r="Y271" s="52"/>
      <c r="Z271" s="52"/>
      <c r="AA271" s="52"/>
    </row>
    <row r="272" spans="1:27" ht="20.25" customHeight="1">
      <c r="A272" s="63" t="str">
        <f>IF(OR(ISBLANK('PARTICIPANT NAME LIST'!$B272),'PARTICIPANT NAME LIST'!$G272=3,'PARTICIPANT NAME LIST'!$G272=4,'PARTICIPANT NAME LIST'!$G272=5,'PARTICIPANT NAME LIST'!$G272=6),"",COUNTA('PARTICIPANT NAME LIST'!$B$9:$B272)-COUNTIFS('PARTICIPANT NAME LIST'!$G$9:$G272,"&gt;=3",'PARTICIPANT NAME LIST'!$G$9:$G272,"&lt;=6"))</f>
        <v/>
      </c>
      <c r="B272" s="64" t="str">
        <f>IF(OR(ISBLANK('PARTICIPANT NAME LIST'!$B272),'PARTICIPANT NAME LIST'!$G272=3,'PARTICIPANT NAME LIST'!$G272=4,'PARTICIPANT NAME LIST'!$G272=5,'PARTICIPANT NAME LIST'!$G272=6),"",UPPER('PARTICIPANT NAME LIST'!$B272))</f>
        <v/>
      </c>
      <c r="C272" s="55"/>
      <c r="D272" s="65"/>
      <c r="E272" s="66" t="str">
        <f>IF(OR(ISBLANK('PARTICIPANT NAME LIST'!$B272),'PARTICIPANT NAME LIST'!$G272=3,'PARTICIPANT NAME LIST'!$G272=4,'PARTICIPANT NAME LIST'!$G272=5,'PARTICIPANT NAME LIST'!$G272=6),"",'PARTICIPANT NAME LIST'!$F272)</f>
        <v/>
      </c>
      <c r="F272" s="67" t="str">
        <f>IF(OR(ISBLANK('PARTICIPANT NAME LIST'!$B272),'PARTICIPANT NAME LIST'!$G272=3,'PARTICIPANT NAME LIST'!$G272=4,'PARTICIPANT NAME LIST'!$G272=5,'PARTICIPANT NAME LIST'!$G272=6),"",UPPER('PARTICIPANT NAME LIST'!$H272))</f>
        <v/>
      </c>
      <c r="G272" s="68" t="e">
        <f>IF(AND('PARTICIPANT NAME LIST'!$G272=7,'PARTICIPANT NAME LIST'!#REF!="C"),"ü","")</f>
        <v>#REF!</v>
      </c>
      <c r="H272" s="68" t="e">
        <f>IF(AND('PARTICIPANT NAME LIST'!$G272=8,'PARTICIPANT NAME LIST'!#REF!="C"),"ü","")</f>
        <v>#REF!</v>
      </c>
      <c r="I272" s="68" t="e">
        <f>IF(AND('PARTICIPANT NAME LIST'!$G272=9,'PARTICIPANT NAME LIST'!#REF!="C"),"ü","")</f>
        <v>#REF!</v>
      </c>
      <c r="J272" s="68" t="e">
        <f>IF(AND('PARTICIPANT NAME LIST'!$G272=10,'PARTICIPANT NAME LIST'!#REF!="C"),"ü","")</f>
        <v>#REF!</v>
      </c>
      <c r="K272" s="68" t="e">
        <f>IF(AND('PARTICIPANT NAME LIST'!$G272=11,'PARTICIPANT NAME LIST'!#REF!="C"),"ü","")</f>
        <v>#REF!</v>
      </c>
      <c r="L272" s="68" t="e">
        <f>IF(AND('PARTICIPANT NAME LIST'!$G272=12,'PARTICIPANT NAME LIST'!#REF!="C"),"ü","")</f>
        <v>#REF!</v>
      </c>
      <c r="M272" s="68" t="e">
        <f>IF(AND('PARTICIPANT NAME LIST'!$G272=7,'PARTICIPANT NAME LIST'!#REF!="E"),"ü","")</f>
        <v>#REF!</v>
      </c>
      <c r="N272" s="68" t="e">
        <f>IF(AND('PARTICIPANT NAME LIST'!$G272=8,'PARTICIPANT NAME LIST'!#REF!="E"),"ü","")</f>
        <v>#REF!</v>
      </c>
      <c r="O272" s="68" t="e">
        <f>IF(AND('PARTICIPANT NAME LIST'!$G272=9,'PARTICIPANT NAME LIST'!#REF!="E"),"ü","")</f>
        <v>#REF!</v>
      </c>
      <c r="P272" s="68" t="e">
        <f>IF(AND('PARTICIPANT NAME LIST'!$G272=10,'PARTICIPANT NAME LIST'!#REF!="E"),"ü","")</f>
        <v>#REF!</v>
      </c>
      <c r="Q272" s="68" t="e">
        <f>IF(AND('PARTICIPANT NAME LIST'!$G272=11,'PARTICIPANT NAME LIST'!#REF!="E"),"ü","")</f>
        <v>#REF!</v>
      </c>
      <c r="R272" s="68" t="e">
        <f>IF(AND('PARTICIPANT NAME LIST'!$G272=12,'PARTICIPANT NAME LIST'!#REF!="E"),"ü","")</f>
        <v>#REF!</v>
      </c>
      <c r="S272" s="68" t="e">
        <f>IF(AND('PARTICIPANT NAME LIST'!$G272=7,'PARTICIPANT NAME LIST'!#REF!="M"),"ü","")</f>
        <v>#REF!</v>
      </c>
      <c r="T272" s="68" t="e">
        <f>IF(AND('PARTICIPANT NAME LIST'!$G272=8,'PARTICIPANT NAME LIST'!#REF!="M"),"ü","")</f>
        <v>#REF!</v>
      </c>
      <c r="U272" s="68" t="e">
        <f>IF(AND('PARTICIPANT NAME LIST'!$G272=9,'PARTICIPANT NAME LIST'!#REF!="M"),"ü","")</f>
        <v>#REF!</v>
      </c>
      <c r="V272" s="68" t="e">
        <f>IF(AND('PARTICIPANT NAME LIST'!$G272=10,'PARTICIPANT NAME LIST'!#REF!="M"),"ü","")</f>
        <v>#REF!</v>
      </c>
      <c r="W272" s="68" t="e">
        <f>IF(AND('PARTICIPANT NAME LIST'!$G272=11,'PARTICIPANT NAME LIST'!#REF!="M"),"ü","")</f>
        <v>#REF!</v>
      </c>
      <c r="X272" s="68" t="e">
        <f>IF(AND('PARTICIPANT NAME LIST'!$G272=12,'PARTICIPANT NAME LIST'!#REF!="M"),"ü","")</f>
        <v>#REF!</v>
      </c>
      <c r="Y272" s="52"/>
      <c r="Z272" s="52"/>
      <c r="AA272" s="52"/>
    </row>
    <row r="273" spans="1:27" ht="20.25" customHeight="1">
      <c r="A273" s="63" t="str">
        <f>IF(OR(ISBLANK('PARTICIPANT NAME LIST'!$B273),'PARTICIPANT NAME LIST'!$G273=3,'PARTICIPANT NAME LIST'!$G273=4,'PARTICIPANT NAME LIST'!$G273=5,'PARTICIPANT NAME LIST'!$G273=6),"",COUNTA('PARTICIPANT NAME LIST'!$B$9:$B273)-COUNTIFS('PARTICIPANT NAME LIST'!$G$9:$G273,"&gt;=3",'PARTICIPANT NAME LIST'!$G$9:$G273,"&lt;=6"))</f>
        <v/>
      </c>
      <c r="B273" s="64" t="str">
        <f>IF(OR(ISBLANK('PARTICIPANT NAME LIST'!$B273),'PARTICIPANT NAME LIST'!$G273=3,'PARTICIPANT NAME LIST'!$G273=4,'PARTICIPANT NAME LIST'!$G273=5,'PARTICIPANT NAME LIST'!$G273=6),"",UPPER('PARTICIPANT NAME LIST'!$B273))</f>
        <v/>
      </c>
      <c r="C273" s="55"/>
      <c r="D273" s="65"/>
      <c r="E273" s="66" t="str">
        <f>IF(OR(ISBLANK('PARTICIPANT NAME LIST'!$B273),'PARTICIPANT NAME LIST'!$G273=3,'PARTICIPANT NAME LIST'!$G273=4,'PARTICIPANT NAME LIST'!$G273=5,'PARTICIPANT NAME LIST'!$G273=6),"",'PARTICIPANT NAME LIST'!$F273)</f>
        <v/>
      </c>
      <c r="F273" s="67" t="str">
        <f>IF(OR(ISBLANK('PARTICIPANT NAME LIST'!$B273),'PARTICIPANT NAME LIST'!$G273=3,'PARTICIPANT NAME LIST'!$G273=4,'PARTICIPANT NAME LIST'!$G273=5,'PARTICIPANT NAME LIST'!$G273=6),"",UPPER('PARTICIPANT NAME LIST'!$H273))</f>
        <v/>
      </c>
      <c r="G273" s="68" t="e">
        <f>IF(AND('PARTICIPANT NAME LIST'!$G273=7,'PARTICIPANT NAME LIST'!#REF!="C"),"ü","")</f>
        <v>#REF!</v>
      </c>
      <c r="H273" s="68" t="e">
        <f>IF(AND('PARTICIPANT NAME LIST'!$G273=8,'PARTICIPANT NAME LIST'!#REF!="C"),"ü","")</f>
        <v>#REF!</v>
      </c>
      <c r="I273" s="68" t="e">
        <f>IF(AND('PARTICIPANT NAME LIST'!$G273=9,'PARTICIPANT NAME LIST'!#REF!="C"),"ü","")</f>
        <v>#REF!</v>
      </c>
      <c r="J273" s="68" t="e">
        <f>IF(AND('PARTICIPANT NAME LIST'!$G273=10,'PARTICIPANT NAME LIST'!#REF!="C"),"ü","")</f>
        <v>#REF!</v>
      </c>
      <c r="K273" s="68" t="e">
        <f>IF(AND('PARTICIPANT NAME LIST'!$G273=11,'PARTICIPANT NAME LIST'!#REF!="C"),"ü","")</f>
        <v>#REF!</v>
      </c>
      <c r="L273" s="68" t="e">
        <f>IF(AND('PARTICIPANT NAME LIST'!$G273=12,'PARTICIPANT NAME LIST'!#REF!="C"),"ü","")</f>
        <v>#REF!</v>
      </c>
      <c r="M273" s="68" t="e">
        <f>IF(AND('PARTICIPANT NAME LIST'!$G273=7,'PARTICIPANT NAME LIST'!#REF!="E"),"ü","")</f>
        <v>#REF!</v>
      </c>
      <c r="N273" s="68" t="e">
        <f>IF(AND('PARTICIPANT NAME LIST'!$G273=8,'PARTICIPANT NAME LIST'!#REF!="E"),"ü","")</f>
        <v>#REF!</v>
      </c>
      <c r="O273" s="68" t="e">
        <f>IF(AND('PARTICIPANT NAME LIST'!$G273=9,'PARTICIPANT NAME LIST'!#REF!="E"),"ü","")</f>
        <v>#REF!</v>
      </c>
      <c r="P273" s="68" t="e">
        <f>IF(AND('PARTICIPANT NAME LIST'!$G273=10,'PARTICIPANT NAME LIST'!#REF!="E"),"ü","")</f>
        <v>#REF!</v>
      </c>
      <c r="Q273" s="68" t="e">
        <f>IF(AND('PARTICIPANT NAME LIST'!$G273=11,'PARTICIPANT NAME LIST'!#REF!="E"),"ü","")</f>
        <v>#REF!</v>
      </c>
      <c r="R273" s="68" t="e">
        <f>IF(AND('PARTICIPANT NAME LIST'!$G273=12,'PARTICIPANT NAME LIST'!#REF!="E"),"ü","")</f>
        <v>#REF!</v>
      </c>
      <c r="S273" s="68" t="e">
        <f>IF(AND('PARTICIPANT NAME LIST'!$G273=7,'PARTICIPANT NAME LIST'!#REF!="M"),"ü","")</f>
        <v>#REF!</v>
      </c>
      <c r="T273" s="68" t="e">
        <f>IF(AND('PARTICIPANT NAME LIST'!$G273=8,'PARTICIPANT NAME LIST'!#REF!="M"),"ü","")</f>
        <v>#REF!</v>
      </c>
      <c r="U273" s="68" t="e">
        <f>IF(AND('PARTICIPANT NAME LIST'!$G273=9,'PARTICIPANT NAME LIST'!#REF!="M"),"ü","")</f>
        <v>#REF!</v>
      </c>
      <c r="V273" s="68" t="e">
        <f>IF(AND('PARTICIPANT NAME LIST'!$G273=10,'PARTICIPANT NAME LIST'!#REF!="M"),"ü","")</f>
        <v>#REF!</v>
      </c>
      <c r="W273" s="68" t="e">
        <f>IF(AND('PARTICIPANT NAME LIST'!$G273=11,'PARTICIPANT NAME LIST'!#REF!="M"),"ü","")</f>
        <v>#REF!</v>
      </c>
      <c r="X273" s="68" t="e">
        <f>IF(AND('PARTICIPANT NAME LIST'!$G273=12,'PARTICIPANT NAME LIST'!#REF!="M"),"ü","")</f>
        <v>#REF!</v>
      </c>
      <c r="Y273" s="52"/>
      <c r="Z273" s="52"/>
      <c r="AA273" s="52"/>
    </row>
    <row r="274" spans="1:27" ht="20.25" customHeight="1">
      <c r="A274" s="63" t="str">
        <f>IF(OR(ISBLANK('PARTICIPANT NAME LIST'!$B274),'PARTICIPANT NAME LIST'!$G274=3,'PARTICIPANT NAME LIST'!$G274=4,'PARTICIPANT NAME LIST'!$G274=5,'PARTICIPANT NAME LIST'!$G274=6),"",COUNTA('PARTICIPANT NAME LIST'!$B$9:$B274)-COUNTIFS('PARTICIPANT NAME LIST'!$G$9:$G274,"&gt;=3",'PARTICIPANT NAME LIST'!$G$9:$G274,"&lt;=6"))</f>
        <v/>
      </c>
      <c r="B274" s="64" t="str">
        <f>IF(OR(ISBLANK('PARTICIPANT NAME LIST'!$B274),'PARTICIPANT NAME LIST'!$G274=3,'PARTICIPANT NAME LIST'!$G274=4,'PARTICIPANT NAME LIST'!$G274=5,'PARTICIPANT NAME LIST'!$G274=6),"",UPPER('PARTICIPANT NAME LIST'!$B274))</f>
        <v/>
      </c>
      <c r="C274" s="55"/>
      <c r="D274" s="65"/>
      <c r="E274" s="66" t="str">
        <f>IF(OR(ISBLANK('PARTICIPANT NAME LIST'!$B274),'PARTICIPANT NAME LIST'!$G274=3,'PARTICIPANT NAME LIST'!$G274=4,'PARTICIPANT NAME LIST'!$G274=5,'PARTICIPANT NAME LIST'!$G274=6),"",'PARTICIPANT NAME LIST'!$F274)</f>
        <v/>
      </c>
      <c r="F274" s="67" t="str">
        <f>IF(OR(ISBLANK('PARTICIPANT NAME LIST'!$B274),'PARTICIPANT NAME LIST'!$G274=3,'PARTICIPANT NAME LIST'!$G274=4,'PARTICIPANT NAME LIST'!$G274=5,'PARTICIPANT NAME LIST'!$G274=6),"",UPPER('PARTICIPANT NAME LIST'!$H274))</f>
        <v/>
      </c>
      <c r="G274" s="68" t="e">
        <f>IF(AND('PARTICIPANT NAME LIST'!$G274=7,'PARTICIPANT NAME LIST'!#REF!="C"),"ü","")</f>
        <v>#REF!</v>
      </c>
      <c r="H274" s="68" t="e">
        <f>IF(AND('PARTICIPANT NAME LIST'!$G274=8,'PARTICIPANT NAME LIST'!#REF!="C"),"ü","")</f>
        <v>#REF!</v>
      </c>
      <c r="I274" s="68" t="e">
        <f>IF(AND('PARTICIPANT NAME LIST'!$G274=9,'PARTICIPANT NAME LIST'!#REF!="C"),"ü","")</f>
        <v>#REF!</v>
      </c>
      <c r="J274" s="68" t="e">
        <f>IF(AND('PARTICIPANT NAME LIST'!$G274=10,'PARTICIPANT NAME LIST'!#REF!="C"),"ü","")</f>
        <v>#REF!</v>
      </c>
      <c r="K274" s="68" t="e">
        <f>IF(AND('PARTICIPANT NAME LIST'!$G274=11,'PARTICIPANT NAME LIST'!#REF!="C"),"ü","")</f>
        <v>#REF!</v>
      </c>
      <c r="L274" s="68" t="e">
        <f>IF(AND('PARTICIPANT NAME LIST'!$G274=12,'PARTICIPANT NAME LIST'!#REF!="C"),"ü","")</f>
        <v>#REF!</v>
      </c>
      <c r="M274" s="68" t="e">
        <f>IF(AND('PARTICIPANT NAME LIST'!$G274=7,'PARTICIPANT NAME LIST'!#REF!="E"),"ü","")</f>
        <v>#REF!</v>
      </c>
      <c r="N274" s="68" t="e">
        <f>IF(AND('PARTICIPANT NAME LIST'!$G274=8,'PARTICIPANT NAME LIST'!#REF!="E"),"ü","")</f>
        <v>#REF!</v>
      </c>
      <c r="O274" s="68" t="e">
        <f>IF(AND('PARTICIPANT NAME LIST'!$G274=9,'PARTICIPANT NAME LIST'!#REF!="E"),"ü","")</f>
        <v>#REF!</v>
      </c>
      <c r="P274" s="68" t="e">
        <f>IF(AND('PARTICIPANT NAME LIST'!$G274=10,'PARTICIPANT NAME LIST'!#REF!="E"),"ü","")</f>
        <v>#REF!</v>
      </c>
      <c r="Q274" s="68" t="e">
        <f>IF(AND('PARTICIPANT NAME LIST'!$G274=11,'PARTICIPANT NAME LIST'!#REF!="E"),"ü","")</f>
        <v>#REF!</v>
      </c>
      <c r="R274" s="68" t="e">
        <f>IF(AND('PARTICIPANT NAME LIST'!$G274=12,'PARTICIPANT NAME LIST'!#REF!="E"),"ü","")</f>
        <v>#REF!</v>
      </c>
      <c r="S274" s="68" t="e">
        <f>IF(AND('PARTICIPANT NAME LIST'!$G274=7,'PARTICIPANT NAME LIST'!#REF!="M"),"ü","")</f>
        <v>#REF!</v>
      </c>
      <c r="T274" s="68" t="e">
        <f>IF(AND('PARTICIPANT NAME LIST'!$G274=8,'PARTICIPANT NAME LIST'!#REF!="M"),"ü","")</f>
        <v>#REF!</v>
      </c>
      <c r="U274" s="68" t="e">
        <f>IF(AND('PARTICIPANT NAME LIST'!$G274=9,'PARTICIPANT NAME LIST'!#REF!="M"),"ü","")</f>
        <v>#REF!</v>
      </c>
      <c r="V274" s="68" t="e">
        <f>IF(AND('PARTICIPANT NAME LIST'!$G274=10,'PARTICIPANT NAME LIST'!#REF!="M"),"ü","")</f>
        <v>#REF!</v>
      </c>
      <c r="W274" s="68" t="e">
        <f>IF(AND('PARTICIPANT NAME LIST'!$G274=11,'PARTICIPANT NAME LIST'!#REF!="M"),"ü","")</f>
        <v>#REF!</v>
      </c>
      <c r="X274" s="68" t="e">
        <f>IF(AND('PARTICIPANT NAME LIST'!$G274=12,'PARTICIPANT NAME LIST'!#REF!="M"),"ü","")</f>
        <v>#REF!</v>
      </c>
      <c r="Y274" s="52"/>
      <c r="Z274" s="52"/>
      <c r="AA274" s="52"/>
    </row>
    <row r="275" spans="1:27" ht="20.25" customHeight="1">
      <c r="A275" s="63" t="str">
        <f>IF(OR(ISBLANK('PARTICIPANT NAME LIST'!$B275),'PARTICIPANT NAME LIST'!$G275=3,'PARTICIPANT NAME LIST'!$G275=4,'PARTICIPANT NAME LIST'!$G275=5,'PARTICIPANT NAME LIST'!$G275=6),"",COUNTA('PARTICIPANT NAME LIST'!$B$9:$B275)-COUNTIFS('PARTICIPANT NAME LIST'!$G$9:$G275,"&gt;=3",'PARTICIPANT NAME LIST'!$G$9:$G275,"&lt;=6"))</f>
        <v/>
      </c>
      <c r="B275" s="64" t="str">
        <f>IF(OR(ISBLANK('PARTICIPANT NAME LIST'!$B275),'PARTICIPANT NAME LIST'!$G275=3,'PARTICIPANT NAME LIST'!$G275=4,'PARTICIPANT NAME LIST'!$G275=5,'PARTICIPANT NAME LIST'!$G275=6),"",UPPER('PARTICIPANT NAME LIST'!$B275))</f>
        <v/>
      </c>
      <c r="C275" s="55"/>
      <c r="D275" s="65"/>
      <c r="E275" s="66" t="str">
        <f>IF(OR(ISBLANK('PARTICIPANT NAME LIST'!$B275),'PARTICIPANT NAME LIST'!$G275=3,'PARTICIPANT NAME LIST'!$G275=4,'PARTICIPANT NAME LIST'!$G275=5,'PARTICIPANT NAME LIST'!$G275=6),"",'PARTICIPANT NAME LIST'!$F275)</f>
        <v/>
      </c>
      <c r="F275" s="67" t="str">
        <f>IF(OR(ISBLANK('PARTICIPANT NAME LIST'!$B275),'PARTICIPANT NAME LIST'!$G275=3,'PARTICIPANT NAME LIST'!$G275=4,'PARTICIPANT NAME LIST'!$G275=5,'PARTICIPANT NAME LIST'!$G275=6),"",UPPER('PARTICIPANT NAME LIST'!$H275))</f>
        <v/>
      </c>
      <c r="G275" s="68" t="e">
        <f>IF(AND('PARTICIPANT NAME LIST'!$G275=7,'PARTICIPANT NAME LIST'!#REF!="C"),"ü","")</f>
        <v>#REF!</v>
      </c>
      <c r="H275" s="68" t="e">
        <f>IF(AND('PARTICIPANT NAME LIST'!$G275=8,'PARTICIPANT NAME LIST'!#REF!="C"),"ü","")</f>
        <v>#REF!</v>
      </c>
      <c r="I275" s="68" t="e">
        <f>IF(AND('PARTICIPANT NAME LIST'!$G275=9,'PARTICIPANT NAME LIST'!#REF!="C"),"ü","")</f>
        <v>#REF!</v>
      </c>
      <c r="J275" s="68" t="e">
        <f>IF(AND('PARTICIPANT NAME LIST'!$G275=10,'PARTICIPANT NAME LIST'!#REF!="C"),"ü","")</f>
        <v>#REF!</v>
      </c>
      <c r="K275" s="68" t="e">
        <f>IF(AND('PARTICIPANT NAME LIST'!$G275=11,'PARTICIPANT NAME LIST'!#REF!="C"),"ü","")</f>
        <v>#REF!</v>
      </c>
      <c r="L275" s="68" t="e">
        <f>IF(AND('PARTICIPANT NAME LIST'!$G275=12,'PARTICIPANT NAME LIST'!#REF!="C"),"ü","")</f>
        <v>#REF!</v>
      </c>
      <c r="M275" s="68" t="e">
        <f>IF(AND('PARTICIPANT NAME LIST'!$G275=7,'PARTICIPANT NAME LIST'!#REF!="E"),"ü","")</f>
        <v>#REF!</v>
      </c>
      <c r="N275" s="68" t="e">
        <f>IF(AND('PARTICIPANT NAME LIST'!$G275=8,'PARTICIPANT NAME LIST'!#REF!="E"),"ü","")</f>
        <v>#REF!</v>
      </c>
      <c r="O275" s="68" t="e">
        <f>IF(AND('PARTICIPANT NAME LIST'!$G275=9,'PARTICIPANT NAME LIST'!#REF!="E"),"ü","")</f>
        <v>#REF!</v>
      </c>
      <c r="P275" s="68" t="e">
        <f>IF(AND('PARTICIPANT NAME LIST'!$G275=10,'PARTICIPANT NAME LIST'!#REF!="E"),"ü","")</f>
        <v>#REF!</v>
      </c>
      <c r="Q275" s="68" t="e">
        <f>IF(AND('PARTICIPANT NAME LIST'!$G275=11,'PARTICIPANT NAME LIST'!#REF!="E"),"ü","")</f>
        <v>#REF!</v>
      </c>
      <c r="R275" s="68" t="e">
        <f>IF(AND('PARTICIPANT NAME LIST'!$G275=12,'PARTICIPANT NAME LIST'!#REF!="E"),"ü","")</f>
        <v>#REF!</v>
      </c>
      <c r="S275" s="68" t="e">
        <f>IF(AND('PARTICIPANT NAME LIST'!$G275=7,'PARTICIPANT NAME LIST'!#REF!="M"),"ü","")</f>
        <v>#REF!</v>
      </c>
      <c r="T275" s="68" t="e">
        <f>IF(AND('PARTICIPANT NAME LIST'!$G275=8,'PARTICIPANT NAME LIST'!#REF!="M"),"ü","")</f>
        <v>#REF!</v>
      </c>
      <c r="U275" s="68" t="e">
        <f>IF(AND('PARTICIPANT NAME LIST'!$G275=9,'PARTICIPANT NAME LIST'!#REF!="M"),"ü","")</f>
        <v>#REF!</v>
      </c>
      <c r="V275" s="68" t="e">
        <f>IF(AND('PARTICIPANT NAME LIST'!$G275=10,'PARTICIPANT NAME LIST'!#REF!="M"),"ü","")</f>
        <v>#REF!</v>
      </c>
      <c r="W275" s="68" t="e">
        <f>IF(AND('PARTICIPANT NAME LIST'!$G275=11,'PARTICIPANT NAME LIST'!#REF!="M"),"ü","")</f>
        <v>#REF!</v>
      </c>
      <c r="X275" s="68" t="e">
        <f>IF(AND('PARTICIPANT NAME LIST'!$G275=12,'PARTICIPANT NAME LIST'!#REF!="M"),"ü","")</f>
        <v>#REF!</v>
      </c>
      <c r="Y275" s="52"/>
      <c r="Z275" s="52"/>
      <c r="AA275" s="52"/>
    </row>
    <row r="276" spans="1:27" ht="20.25" customHeight="1">
      <c r="A276" s="63" t="str">
        <f>IF(OR(ISBLANK('PARTICIPANT NAME LIST'!$B276),'PARTICIPANT NAME LIST'!$G276=3,'PARTICIPANT NAME LIST'!$G276=4,'PARTICIPANT NAME LIST'!$G276=5,'PARTICIPANT NAME LIST'!$G276=6),"",COUNTA('PARTICIPANT NAME LIST'!$B$9:$B276)-COUNTIFS('PARTICIPANT NAME LIST'!$G$9:$G276,"&gt;=3",'PARTICIPANT NAME LIST'!$G$9:$G276,"&lt;=6"))</f>
        <v/>
      </c>
      <c r="B276" s="64" t="str">
        <f>IF(OR(ISBLANK('PARTICIPANT NAME LIST'!$B276),'PARTICIPANT NAME LIST'!$G276=3,'PARTICIPANT NAME LIST'!$G276=4,'PARTICIPANT NAME LIST'!$G276=5,'PARTICIPANT NAME LIST'!$G276=6),"",UPPER('PARTICIPANT NAME LIST'!$B276))</f>
        <v/>
      </c>
      <c r="C276" s="55"/>
      <c r="D276" s="65"/>
      <c r="E276" s="66" t="str">
        <f>IF(OR(ISBLANK('PARTICIPANT NAME LIST'!$B276),'PARTICIPANT NAME LIST'!$G276=3,'PARTICIPANT NAME LIST'!$G276=4,'PARTICIPANT NAME LIST'!$G276=5,'PARTICIPANT NAME LIST'!$G276=6),"",'PARTICIPANT NAME LIST'!$F276)</f>
        <v/>
      </c>
      <c r="F276" s="67" t="str">
        <f>IF(OR(ISBLANK('PARTICIPANT NAME LIST'!$B276),'PARTICIPANT NAME LIST'!$G276=3,'PARTICIPANT NAME LIST'!$G276=4,'PARTICIPANT NAME LIST'!$G276=5,'PARTICIPANT NAME LIST'!$G276=6),"",UPPER('PARTICIPANT NAME LIST'!$H276))</f>
        <v/>
      </c>
      <c r="G276" s="68" t="e">
        <f>IF(AND('PARTICIPANT NAME LIST'!$G276=7,'PARTICIPANT NAME LIST'!#REF!="C"),"ü","")</f>
        <v>#REF!</v>
      </c>
      <c r="H276" s="68" t="e">
        <f>IF(AND('PARTICIPANT NAME LIST'!$G276=8,'PARTICIPANT NAME LIST'!#REF!="C"),"ü","")</f>
        <v>#REF!</v>
      </c>
      <c r="I276" s="68" t="e">
        <f>IF(AND('PARTICIPANT NAME LIST'!$G276=9,'PARTICIPANT NAME LIST'!#REF!="C"),"ü","")</f>
        <v>#REF!</v>
      </c>
      <c r="J276" s="68" t="e">
        <f>IF(AND('PARTICIPANT NAME LIST'!$G276=10,'PARTICIPANT NAME LIST'!#REF!="C"),"ü","")</f>
        <v>#REF!</v>
      </c>
      <c r="K276" s="68" t="e">
        <f>IF(AND('PARTICIPANT NAME LIST'!$G276=11,'PARTICIPANT NAME LIST'!#REF!="C"),"ü","")</f>
        <v>#REF!</v>
      </c>
      <c r="L276" s="68" t="e">
        <f>IF(AND('PARTICIPANT NAME LIST'!$G276=12,'PARTICIPANT NAME LIST'!#REF!="C"),"ü","")</f>
        <v>#REF!</v>
      </c>
      <c r="M276" s="68" t="e">
        <f>IF(AND('PARTICIPANT NAME LIST'!$G276=7,'PARTICIPANT NAME LIST'!#REF!="E"),"ü","")</f>
        <v>#REF!</v>
      </c>
      <c r="N276" s="68" t="e">
        <f>IF(AND('PARTICIPANT NAME LIST'!$G276=8,'PARTICIPANT NAME LIST'!#REF!="E"),"ü","")</f>
        <v>#REF!</v>
      </c>
      <c r="O276" s="68" t="e">
        <f>IF(AND('PARTICIPANT NAME LIST'!$G276=9,'PARTICIPANT NAME LIST'!#REF!="E"),"ü","")</f>
        <v>#REF!</v>
      </c>
      <c r="P276" s="68" t="e">
        <f>IF(AND('PARTICIPANT NAME LIST'!$G276=10,'PARTICIPANT NAME LIST'!#REF!="E"),"ü","")</f>
        <v>#REF!</v>
      </c>
      <c r="Q276" s="68" t="e">
        <f>IF(AND('PARTICIPANT NAME LIST'!$G276=11,'PARTICIPANT NAME LIST'!#REF!="E"),"ü","")</f>
        <v>#REF!</v>
      </c>
      <c r="R276" s="68" t="e">
        <f>IF(AND('PARTICIPANT NAME LIST'!$G276=12,'PARTICIPANT NAME LIST'!#REF!="E"),"ü","")</f>
        <v>#REF!</v>
      </c>
      <c r="S276" s="68" t="e">
        <f>IF(AND('PARTICIPANT NAME LIST'!$G276=7,'PARTICIPANT NAME LIST'!#REF!="M"),"ü","")</f>
        <v>#REF!</v>
      </c>
      <c r="T276" s="68" t="e">
        <f>IF(AND('PARTICIPANT NAME LIST'!$G276=8,'PARTICIPANT NAME LIST'!#REF!="M"),"ü","")</f>
        <v>#REF!</v>
      </c>
      <c r="U276" s="68" t="e">
        <f>IF(AND('PARTICIPANT NAME LIST'!$G276=9,'PARTICIPANT NAME LIST'!#REF!="M"),"ü","")</f>
        <v>#REF!</v>
      </c>
      <c r="V276" s="68" t="e">
        <f>IF(AND('PARTICIPANT NAME LIST'!$G276=10,'PARTICIPANT NAME LIST'!#REF!="M"),"ü","")</f>
        <v>#REF!</v>
      </c>
      <c r="W276" s="68" t="e">
        <f>IF(AND('PARTICIPANT NAME LIST'!$G276=11,'PARTICIPANT NAME LIST'!#REF!="M"),"ü","")</f>
        <v>#REF!</v>
      </c>
      <c r="X276" s="68" t="e">
        <f>IF(AND('PARTICIPANT NAME LIST'!$G276=12,'PARTICIPANT NAME LIST'!#REF!="M"),"ü","")</f>
        <v>#REF!</v>
      </c>
      <c r="Y276" s="52"/>
      <c r="Z276" s="52"/>
      <c r="AA276" s="52"/>
    </row>
    <row r="277" spans="1:27" ht="20.25" customHeight="1">
      <c r="A277" s="63" t="str">
        <f>IF(OR(ISBLANK('PARTICIPANT NAME LIST'!$B277),'PARTICIPANT NAME LIST'!$G277=3,'PARTICIPANT NAME LIST'!$G277=4,'PARTICIPANT NAME LIST'!$G277=5,'PARTICIPANT NAME LIST'!$G277=6),"",COUNTA('PARTICIPANT NAME LIST'!$B$9:$B277)-COUNTIFS('PARTICIPANT NAME LIST'!$G$9:$G277,"&gt;=3",'PARTICIPANT NAME LIST'!$G$9:$G277,"&lt;=6"))</f>
        <v/>
      </c>
      <c r="B277" s="64" t="str">
        <f>IF(OR(ISBLANK('PARTICIPANT NAME LIST'!$B277),'PARTICIPANT NAME LIST'!$G277=3,'PARTICIPANT NAME LIST'!$G277=4,'PARTICIPANT NAME LIST'!$G277=5,'PARTICIPANT NAME LIST'!$G277=6),"",UPPER('PARTICIPANT NAME LIST'!$B277))</f>
        <v/>
      </c>
      <c r="C277" s="55"/>
      <c r="D277" s="65"/>
      <c r="E277" s="66" t="str">
        <f>IF(OR(ISBLANK('PARTICIPANT NAME LIST'!$B277),'PARTICIPANT NAME LIST'!$G277=3,'PARTICIPANT NAME LIST'!$G277=4,'PARTICIPANT NAME LIST'!$G277=5,'PARTICIPANT NAME LIST'!$G277=6),"",'PARTICIPANT NAME LIST'!$F277)</f>
        <v/>
      </c>
      <c r="F277" s="67" t="str">
        <f>IF(OR(ISBLANK('PARTICIPANT NAME LIST'!$B277),'PARTICIPANT NAME LIST'!$G277=3,'PARTICIPANT NAME LIST'!$G277=4,'PARTICIPANT NAME LIST'!$G277=5,'PARTICIPANT NAME LIST'!$G277=6),"",UPPER('PARTICIPANT NAME LIST'!$H277))</f>
        <v/>
      </c>
      <c r="G277" s="68" t="e">
        <f>IF(AND('PARTICIPANT NAME LIST'!$G277=7,'PARTICIPANT NAME LIST'!#REF!="C"),"ü","")</f>
        <v>#REF!</v>
      </c>
      <c r="H277" s="68" t="e">
        <f>IF(AND('PARTICIPANT NAME LIST'!$G277=8,'PARTICIPANT NAME LIST'!#REF!="C"),"ü","")</f>
        <v>#REF!</v>
      </c>
      <c r="I277" s="68" t="e">
        <f>IF(AND('PARTICIPANT NAME LIST'!$G277=9,'PARTICIPANT NAME LIST'!#REF!="C"),"ü","")</f>
        <v>#REF!</v>
      </c>
      <c r="J277" s="68" t="e">
        <f>IF(AND('PARTICIPANT NAME LIST'!$G277=10,'PARTICIPANT NAME LIST'!#REF!="C"),"ü","")</f>
        <v>#REF!</v>
      </c>
      <c r="K277" s="68" t="e">
        <f>IF(AND('PARTICIPANT NAME LIST'!$G277=11,'PARTICIPANT NAME LIST'!#REF!="C"),"ü","")</f>
        <v>#REF!</v>
      </c>
      <c r="L277" s="68" t="e">
        <f>IF(AND('PARTICIPANT NAME LIST'!$G277=12,'PARTICIPANT NAME LIST'!#REF!="C"),"ü","")</f>
        <v>#REF!</v>
      </c>
      <c r="M277" s="68" t="e">
        <f>IF(AND('PARTICIPANT NAME LIST'!$G277=7,'PARTICIPANT NAME LIST'!#REF!="E"),"ü","")</f>
        <v>#REF!</v>
      </c>
      <c r="N277" s="68" t="e">
        <f>IF(AND('PARTICIPANT NAME LIST'!$G277=8,'PARTICIPANT NAME LIST'!#REF!="E"),"ü","")</f>
        <v>#REF!</v>
      </c>
      <c r="O277" s="68" t="e">
        <f>IF(AND('PARTICIPANT NAME LIST'!$G277=9,'PARTICIPANT NAME LIST'!#REF!="E"),"ü","")</f>
        <v>#REF!</v>
      </c>
      <c r="P277" s="68" t="e">
        <f>IF(AND('PARTICIPANT NAME LIST'!$G277=10,'PARTICIPANT NAME LIST'!#REF!="E"),"ü","")</f>
        <v>#REF!</v>
      </c>
      <c r="Q277" s="68" t="e">
        <f>IF(AND('PARTICIPANT NAME LIST'!$G277=11,'PARTICIPANT NAME LIST'!#REF!="E"),"ü","")</f>
        <v>#REF!</v>
      </c>
      <c r="R277" s="68" t="e">
        <f>IF(AND('PARTICIPANT NAME LIST'!$G277=12,'PARTICIPANT NAME LIST'!#REF!="E"),"ü","")</f>
        <v>#REF!</v>
      </c>
      <c r="S277" s="68" t="e">
        <f>IF(AND('PARTICIPANT NAME LIST'!$G277=7,'PARTICIPANT NAME LIST'!#REF!="M"),"ü","")</f>
        <v>#REF!</v>
      </c>
      <c r="T277" s="68" t="e">
        <f>IF(AND('PARTICIPANT NAME LIST'!$G277=8,'PARTICIPANT NAME LIST'!#REF!="M"),"ü","")</f>
        <v>#REF!</v>
      </c>
      <c r="U277" s="68" t="e">
        <f>IF(AND('PARTICIPANT NAME LIST'!$G277=9,'PARTICIPANT NAME LIST'!#REF!="M"),"ü","")</f>
        <v>#REF!</v>
      </c>
      <c r="V277" s="68" t="e">
        <f>IF(AND('PARTICIPANT NAME LIST'!$G277=10,'PARTICIPANT NAME LIST'!#REF!="M"),"ü","")</f>
        <v>#REF!</v>
      </c>
      <c r="W277" s="68" t="e">
        <f>IF(AND('PARTICIPANT NAME LIST'!$G277=11,'PARTICIPANT NAME LIST'!#REF!="M"),"ü","")</f>
        <v>#REF!</v>
      </c>
      <c r="X277" s="68" t="e">
        <f>IF(AND('PARTICIPANT NAME LIST'!$G277=12,'PARTICIPANT NAME LIST'!#REF!="M"),"ü","")</f>
        <v>#REF!</v>
      </c>
      <c r="Y277" s="52"/>
      <c r="Z277" s="52"/>
      <c r="AA277" s="52"/>
    </row>
    <row r="278" spans="1:27" ht="20.25" customHeight="1">
      <c r="A278" s="63" t="str">
        <f>IF(OR(ISBLANK('PARTICIPANT NAME LIST'!$B278),'PARTICIPANT NAME LIST'!$G278=3,'PARTICIPANT NAME LIST'!$G278=4,'PARTICIPANT NAME LIST'!$G278=5,'PARTICIPANT NAME LIST'!$G278=6),"",COUNTA('PARTICIPANT NAME LIST'!$B$9:$B278)-COUNTIFS('PARTICIPANT NAME LIST'!$G$9:$G278,"&gt;=3",'PARTICIPANT NAME LIST'!$G$9:$G278,"&lt;=6"))</f>
        <v/>
      </c>
      <c r="B278" s="64" t="str">
        <f>IF(OR(ISBLANK('PARTICIPANT NAME LIST'!$B278),'PARTICIPANT NAME LIST'!$G278=3,'PARTICIPANT NAME LIST'!$G278=4,'PARTICIPANT NAME LIST'!$G278=5,'PARTICIPANT NAME LIST'!$G278=6),"",UPPER('PARTICIPANT NAME LIST'!$B278))</f>
        <v/>
      </c>
      <c r="C278" s="55"/>
      <c r="D278" s="65"/>
      <c r="E278" s="66" t="str">
        <f>IF(OR(ISBLANK('PARTICIPANT NAME LIST'!$B278),'PARTICIPANT NAME LIST'!$G278=3,'PARTICIPANT NAME LIST'!$G278=4,'PARTICIPANT NAME LIST'!$G278=5,'PARTICIPANT NAME LIST'!$G278=6),"",'PARTICIPANT NAME LIST'!$F278)</f>
        <v/>
      </c>
      <c r="F278" s="67" t="str">
        <f>IF(OR(ISBLANK('PARTICIPANT NAME LIST'!$B278),'PARTICIPANT NAME LIST'!$G278=3,'PARTICIPANT NAME LIST'!$G278=4,'PARTICIPANT NAME LIST'!$G278=5,'PARTICIPANT NAME LIST'!$G278=6),"",UPPER('PARTICIPANT NAME LIST'!$H278))</f>
        <v/>
      </c>
      <c r="G278" s="68" t="e">
        <f>IF(AND('PARTICIPANT NAME LIST'!$G278=7,'PARTICIPANT NAME LIST'!#REF!="C"),"ü","")</f>
        <v>#REF!</v>
      </c>
      <c r="H278" s="68" t="e">
        <f>IF(AND('PARTICIPANT NAME LIST'!$G278=8,'PARTICIPANT NAME LIST'!#REF!="C"),"ü","")</f>
        <v>#REF!</v>
      </c>
      <c r="I278" s="68" t="e">
        <f>IF(AND('PARTICIPANT NAME LIST'!$G278=9,'PARTICIPANT NAME LIST'!#REF!="C"),"ü","")</f>
        <v>#REF!</v>
      </c>
      <c r="J278" s="68" t="e">
        <f>IF(AND('PARTICIPANT NAME LIST'!$G278=10,'PARTICIPANT NAME LIST'!#REF!="C"),"ü","")</f>
        <v>#REF!</v>
      </c>
      <c r="K278" s="68" t="e">
        <f>IF(AND('PARTICIPANT NAME LIST'!$G278=11,'PARTICIPANT NAME LIST'!#REF!="C"),"ü","")</f>
        <v>#REF!</v>
      </c>
      <c r="L278" s="68" t="e">
        <f>IF(AND('PARTICIPANT NAME LIST'!$G278=12,'PARTICIPANT NAME LIST'!#REF!="C"),"ü","")</f>
        <v>#REF!</v>
      </c>
      <c r="M278" s="68" t="e">
        <f>IF(AND('PARTICIPANT NAME LIST'!$G278=7,'PARTICIPANT NAME LIST'!#REF!="E"),"ü","")</f>
        <v>#REF!</v>
      </c>
      <c r="N278" s="68" t="e">
        <f>IF(AND('PARTICIPANT NAME LIST'!$G278=8,'PARTICIPANT NAME LIST'!#REF!="E"),"ü","")</f>
        <v>#REF!</v>
      </c>
      <c r="O278" s="68" t="e">
        <f>IF(AND('PARTICIPANT NAME LIST'!$G278=9,'PARTICIPANT NAME LIST'!#REF!="E"),"ü","")</f>
        <v>#REF!</v>
      </c>
      <c r="P278" s="68" t="e">
        <f>IF(AND('PARTICIPANT NAME LIST'!$G278=10,'PARTICIPANT NAME LIST'!#REF!="E"),"ü","")</f>
        <v>#REF!</v>
      </c>
      <c r="Q278" s="68" t="e">
        <f>IF(AND('PARTICIPANT NAME LIST'!$G278=11,'PARTICIPANT NAME LIST'!#REF!="E"),"ü","")</f>
        <v>#REF!</v>
      </c>
      <c r="R278" s="68" t="e">
        <f>IF(AND('PARTICIPANT NAME LIST'!$G278=12,'PARTICIPANT NAME LIST'!#REF!="E"),"ü","")</f>
        <v>#REF!</v>
      </c>
      <c r="S278" s="68" t="e">
        <f>IF(AND('PARTICIPANT NAME LIST'!$G278=7,'PARTICIPANT NAME LIST'!#REF!="M"),"ü","")</f>
        <v>#REF!</v>
      </c>
      <c r="T278" s="68" t="e">
        <f>IF(AND('PARTICIPANT NAME LIST'!$G278=8,'PARTICIPANT NAME LIST'!#REF!="M"),"ü","")</f>
        <v>#REF!</v>
      </c>
      <c r="U278" s="68" t="e">
        <f>IF(AND('PARTICIPANT NAME LIST'!$G278=9,'PARTICIPANT NAME LIST'!#REF!="M"),"ü","")</f>
        <v>#REF!</v>
      </c>
      <c r="V278" s="68" t="e">
        <f>IF(AND('PARTICIPANT NAME LIST'!$G278=10,'PARTICIPANT NAME LIST'!#REF!="M"),"ü","")</f>
        <v>#REF!</v>
      </c>
      <c r="W278" s="68" t="e">
        <f>IF(AND('PARTICIPANT NAME LIST'!$G278=11,'PARTICIPANT NAME LIST'!#REF!="M"),"ü","")</f>
        <v>#REF!</v>
      </c>
      <c r="X278" s="68" t="e">
        <f>IF(AND('PARTICIPANT NAME LIST'!$G278=12,'PARTICIPANT NAME LIST'!#REF!="M"),"ü","")</f>
        <v>#REF!</v>
      </c>
      <c r="Y278" s="52"/>
      <c r="Z278" s="52"/>
      <c r="AA278" s="52"/>
    </row>
    <row r="279" spans="1:27" ht="20.25" customHeight="1">
      <c r="A279" s="63" t="str">
        <f>IF(OR(ISBLANK('PARTICIPANT NAME LIST'!$B279),'PARTICIPANT NAME LIST'!$G279=3,'PARTICIPANT NAME LIST'!$G279=4,'PARTICIPANT NAME LIST'!$G279=5,'PARTICIPANT NAME LIST'!$G279=6),"",COUNTA('PARTICIPANT NAME LIST'!$B$9:$B279)-COUNTIFS('PARTICIPANT NAME LIST'!$G$9:$G279,"&gt;=3",'PARTICIPANT NAME LIST'!$G$9:$G279,"&lt;=6"))</f>
        <v/>
      </c>
      <c r="B279" s="64" t="str">
        <f>IF(OR(ISBLANK('PARTICIPANT NAME LIST'!$B279),'PARTICIPANT NAME LIST'!$G279=3,'PARTICIPANT NAME LIST'!$G279=4,'PARTICIPANT NAME LIST'!$G279=5,'PARTICIPANT NAME LIST'!$G279=6),"",UPPER('PARTICIPANT NAME LIST'!$B279))</f>
        <v/>
      </c>
      <c r="C279" s="55"/>
      <c r="D279" s="65"/>
      <c r="E279" s="66" t="str">
        <f>IF(OR(ISBLANK('PARTICIPANT NAME LIST'!$B279),'PARTICIPANT NAME LIST'!$G279=3,'PARTICIPANT NAME LIST'!$G279=4,'PARTICIPANT NAME LIST'!$G279=5,'PARTICIPANT NAME LIST'!$G279=6),"",'PARTICIPANT NAME LIST'!$F279)</f>
        <v/>
      </c>
      <c r="F279" s="67" t="str">
        <f>IF(OR(ISBLANK('PARTICIPANT NAME LIST'!$B279),'PARTICIPANT NAME LIST'!$G279=3,'PARTICIPANT NAME LIST'!$G279=4,'PARTICIPANT NAME LIST'!$G279=5,'PARTICIPANT NAME LIST'!$G279=6),"",UPPER('PARTICIPANT NAME LIST'!$H279))</f>
        <v/>
      </c>
      <c r="G279" s="68" t="e">
        <f>IF(AND('PARTICIPANT NAME LIST'!$G279=7,'PARTICIPANT NAME LIST'!#REF!="C"),"ü","")</f>
        <v>#REF!</v>
      </c>
      <c r="H279" s="68" t="e">
        <f>IF(AND('PARTICIPANT NAME LIST'!$G279=8,'PARTICIPANT NAME LIST'!#REF!="C"),"ü","")</f>
        <v>#REF!</v>
      </c>
      <c r="I279" s="68" t="e">
        <f>IF(AND('PARTICIPANT NAME LIST'!$G279=9,'PARTICIPANT NAME LIST'!#REF!="C"),"ü","")</f>
        <v>#REF!</v>
      </c>
      <c r="J279" s="68" t="e">
        <f>IF(AND('PARTICIPANT NAME LIST'!$G279=10,'PARTICIPANT NAME LIST'!#REF!="C"),"ü","")</f>
        <v>#REF!</v>
      </c>
      <c r="K279" s="68" t="e">
        <f>IF(AND('PARTICIPANT NAME LIST'!$G279=11,'PARTICIPANT NAME LIST'!#REF!="C"),"ü","")</f>
        <v>#REF!</v>
      </c>
      <c r="L279" s="68" t="e">
        <f>IF(AND('PARTICIPANT NAME LIST'!$G279=12,'PARTICIPANT NAME LIST'!#REF!="C"),"ü","")</f>
        <v>#REF!</v>
      </c>
      <c r="M279" s="68" t="e">
        <f>IF(AND('PARTICIPANT NAME LIST'!$G279=7,'PARTICIPANT NAME LIST'!#REF!="E"),"ü","")</f>
        <v>#REF!</v>
      </c>
      <c r="N279" s="68" t="e">
        <f>IF(AND('PARTICIPANT NAME LIST'!$G279=8,'PARTICIPANT NAME LIST'!#REF!="E"),"ü","")</f>
        <v>#REF!</v>
      </c>
      <c r="O279" s="68" t="e">
        <f>IF(AND('PARTICIPANT NAME LIST'!$G279=9,'PARTICIPANT NAME LIST'!#REF!="E"),"ü","")</f>
        <v>#REF!</v>
      </c>
      <c r="P279" s="68" t="e">
        <f>IF(AND('PARTICIPANT NAME LIST'!$G279=10,'PARTICIPANT NAME LIST'!#REF!="E"),"ü","")</f>
        <v>#REF!</v>
      </c>
      <c r="Q279" s="68" t="e">
        <f>IF(AND('PARTICIPANT NAME LIST'!$G279=11,'PARTICIPANT NAME LIST'!#REF!="E"),"ü","")</f>
        <v>#REF!</v>
      </c>
      <c r="R279" s="68" t="e">
        <f>IF(AND('PARTICIPANT NAME LIST'!$G279=12,'PARTICIPANT NAME LIST'!#REF!="E"),"ü","")</f>
        <v>#REF!</v>
      </c>
      <c r="S279" s="68" t="e">
        <f>IF(AND('PARTICIPANT NAME LIST'!$G279=7,'PARTICIPANT NAME LIST'!#REF!="M"),"ü","")</f>
        <v>#REF!</v>
      </c>
      <c r="T279" s="68" t="e">
        <f>IF(AND('PARTICIPANT NAME LIST'!$G279=8,'PARTICIPANT NAME LIST'!#REF!="M"),"ü","")</f>
        <v>#REF!</v>
      </c>
      <c r="U279" s="68" t="e">
        <f>IF(AND('PARTICIPANT NAME LIST'!$G279=9,'PARTICIPANT NAME LIST'!#REF!="M"),"ü","")</f>
        <v>#REF!</v>
      </c>
      <c r="V279" s="68" t="e">
        <f>IF(AND('PARTICIPANT NAME LIST'!$G279=10,'PARTICIPANT NAME LIST'!#REF!="M"),"ü","")</f>
        <v>#REF!</v>
      </c>
      <c r="W279" s="68" t="e">
        <f>IF(AND('PARTICIPANT NAME LIST'!$G279=11,'PARTICIPANT NAME LIST'!#REF!="M"),"ü","")</f>
        <v>#REF!</v>
      </c>
      <c r="X279" s="68" t="e">
        <f>IF(AND('PARTICIPANT NAME LIST'!$G279=12,'PARTICIPANT NAME LIST'!#REF!="M"),"ü","")</f>
        <v>#REF!</v>
      </c>
      <c r="Y279" s="52"/>
      <c r="Z279" s="52"/>
      <c r="AA279" s="52"/>
    </row>
    <row r="280" spans="1:27" ht="20.25" customHeight="1">
      <c r="A280" s="63" t="str">
        <f>IF(OR(ISBLANK('PARTICIPANT NAME LIST'!$B280),'PARTICIPANT NAME LIST'!$G280=3,'PARTICIPANT NAME LIST'!$G280=4,'PARTICIPANT NAME LIST'!$G280=5,'PARTICIPANT NAME LIST'!$G280=6),"",COUNTA('PARTICIPANT NAME LIST'!$B$9:$B280)-COUNTIFS('PARTICIPANT NAME LIST'!$G$9:$G280,"&gt;=3",'PARTICIPANT NAME LIST'!$G$9:$G280,"&lt;=6"))</f>
        <v/>
      </c>
      <c r="B280" s="64" t="str">
        <f>IF(OR(ISBLANK('PARTICIPANT NAME LIST'!$B280),'PARTICIPANT NAME LIST'!$G280=3,'PARTICIPANT NAME LIST'!$G280=4,'PARTICIPANT NAME LIST'!$G280=5,'PARTICIPANT NAME LIST'!$G280=6),"",UPPER('PARTICIPANT NAME LIST'!$B280))</f>
        <v/>
      </c>
      <c r="C280" s="55"/>
      <c r="D280" s="65"/>
      <c r="E280" s="66" t="str">
        <f>IF(OR(ISBLANK('PARTICIPANT NAME LIST'!$B280),'PARTICIPANT NAME LIST'!$G280=3,'PARTICIPANT NAME LIST'!$G280=4,'PARTICIPANT NAME LIST'!$G280=5,'PARTICIPANT NAME LIST'!$G280=6),"",'PARTICIPANT NAME LIST'!$F280)</f>
        <v/>
      </c>
      <c r="F280" s="67" t="str">
        <f>IF(OR(ISBLANK('PARTICIPANT NAME LIST'!$B280),'PARTICIPANT NAME LIST'!$G280=3,'PARTICIPANT NAME LIST'!$G280=4,'PARTICIPANT NAME LIST'!$G280=5,'PARTICIPANT NAME LIST'!$G280=6),"",UPPER('PARTICIPANT NAME LIST'!$H280))</f>
        <v/>
      </c>
      <c r="G280" s="68" t="e">
        <f>IF(AND('PARTICIPANT NAME LIST'!$G280=7,'PARTICIPANT NAME LIST'!#REF!="C"),"ü","")</f>
        <v>#REF!</v>
      </c>
      <c r="H280" s="68" t="e">
        <f>IF(AND('PARTICIPANT NAME LIST'!$G280=8,'PARTICIPANT NAME LIST'!#REF!="C"),"ü","")</f>
        <v>#REF!</v>
      </c>
      <c r="I280" s="68" t="e">
        <f>IF(AND('PARTICIPANT NAME LIST'!$G280=9,'PARTICIPANT NAME LIST'!#REF!="C"),"ü","")</f>
        <v>#REF!</v>
      </c>
      <c r="J280" s="68" t="e">
        <f>IF(AND('PARTICIPANT NAME LIST'!$G280=10,'PARTICIPANT NAME LIST'!#REF!="C"),"ü","")</f>
        <v>#REF!</v>
      </c>
      <c r="K280" s="68" t="e">
        <f>IF(AND('PARTICIPANT NAME LIST'!$G280=11,'PARTICIPANT NAME LIST'!#REF!="C"),"ü","")</f>
        <v>#REF!</v>
      </c>
      <c r="L280" s="68" t="e">
        <f>IF(AND('PARTICIPANT NAME LIST'!$G280=12,'PARTICIPANT NAME LIST'!#REF!="C"),"ü","")</f>
        <v>#REF!</v>
      </c>
      <c r="M280" s="68" t="e">
        <f>IF(AND('PARTICIPANT NAME LIST'!$G280=7,'PARTICIPANT NAME LIST'!#REF!="E"),"ü","")</f>
        <v>#REF!</v>
      </c>
      <c r="N280" s="68" t="e">
        <f>IF(AND('PARTICIPANT NAME LIST'!$G280=8,'PARTICIPANT NAME LIST'!#REF!="E"),"ü","")</f>
        <v>#REF!</v>
      </c>
      <c r="O280" s="68" t="e">
        <f>IF(AND('PARTICIPANT NAME LIST'!$G280=9,'PARTICIPANT NAME LIST'!#REF!="E"),"ü","")</f>
        <v>#REF!</v>
      </c>
      <c r="P280" s="68" t="e">
        <f>IF(AND('PARTICIPANT NAME LIST'!$G280=10,'PARTICIPANT NAME LIST'!#REF!="E"),"ü","")</f>
        <v>#REF!</v>
      </c>
      <c r="Q280" s="68" t="e">
        <f>IF(AND('PARTICIPANT NAME LIST'!$G280=11,'PARTICIPANT NAME LIST'!#REF!="E"),"ü","")</f>
        <v>#REF!</v>
      </c>
      <c r="R280" s="68" t="e">
        <f>IF(AND('PARTICIPANT NAME LIST'!$G280=12,'PARTICIPANT NAME LIST'!#REF!="E"),"ü","")</f>
        <v>#REF!</v>
      </c>
      <c r="S280" s="68" t="e">
        <f>IF(AND('PARTICIPANT NAME LIST'!$G280=7,'PARTICIPANT NAME LIST'!#REF!="M"),"ü","")</f>
        <v>#REF!</v>
      </c>
      <c r="T280" s="68" t="e">
        <f>IF(AND('PARTICIPANT NAME LIST'!$G280=8,'PARTICIPANT NAME LIST'!#REF!="M"),"ü","")</f>
        <v>#REF!</v>
      </c>
      <c r="U280" s="68" t="e">
        <f>IF(AND('PARTICIPANT NAME LIST'!$G280=9,'PARTICIPANT NAME LIST'!#REF!="M"),"ü","")</f>
        <v>#REF!</v>
      </c>
      <c r="V280" s="68" t="e">
        <f>IF(AND('PARTICIPANT NAME LIST'!$G280=10,'PARTICIPANT NAME LIST'!#REF!="M"),"ü","")</f>
        <v>#REF!</v>
      </c>
      <c r="W280" s="68" t="e">
        <f>IF(AND('PARTICIPANT NAME LIST'!$G280=11,'PARTICIPANT NAME LIST'!#REF!="M"),"ü","")</f>
        <v>#REF!</v>
      </c>
      <c r="X280" s="68" t="e">
        <f>IF(AND('PARTICIPANT NAME LIST'!$G280=12,'PARTICIPANT NAME LIST'!#REF!="M"),"ü","")</f>
        <v>#REF!</v>
      </c>
      <c r="Y280" s="52"/>
      <c r="Z280" s="52"/>
      <c r="AA280" s="52"/>
    </row>
    <row r="281" spans="1:27" ht="20.25" customHeight="1">
      <c r="A281" s="63" t="str">
        <f>IF(OR(ISBLANK('PARTICIPANT NAME LIST'!$B281),'PARTICIPANT NAME LIST'!$G281=3,'PARTICIPANT NAME LIST'!$G281=4,'PARTICIPANT NAME LIST'!$G281=5,'PARTICIPANT NAME LIST'!$G281=6),"",COUNTA('PARTICIPANT NAME LIST'!$B$9:$B281)-COUNTIFS('PARTICIPANT NAME LIST'!$G$9:$G281,"&gt;=3",'PARTICIPANT NAME LIST'!$G$9:$G281,"&lt;=6"))</f>
        <v/>
      </c>
      <c r="B281" s="64" t="str">
        <f>IF(OR(ISBLANK('PARTICIPANT NAME LIST'!$B281),'PARTICIPANT NAME LIST'!$G281=3,'PARTICIPANT NAME LIST'!$G281=4,'PARTICIPANT NAME LIST'!$G281=5,'PARTICIPANT NAME LIST'!$G281=6),"",UPPER('PARTICIPANT NAME LIST'!$B281))</f>
        <v/>
      </c>
      <c r="C281" s="55"/>
      <c r="D281" s="65"/>
      <c r="E281" s="66" t="str">
        <f>IF(OR(ISBLANK('PARTICIPANT NAME LIST'!$B281),'PARTICIPANT NAME LIST'!$G281=3,'PARTICIPANT NAME LIST'!$G281=4,'PARTICIPANT NAME LIST'!$G281=5,'PARTICIPANT NAME LIST'!$G281=6),"",'PARTICIPANT NAME LIST'!$F281)</f>
        <v/>
      </c>
      <c r="F281" s="67" t="str">
        <f>IF(OR(ISBLANK('PARTICIPANT NAME LIST'!$B281),'PARTICIPANT NAME LIST'!$G281=3,'PARTICIPANT NAME LIST'!$G281=4,'PARTICIPANT NAME LIST'!$G281=5,'PARTICIPANT NAME LIST'!$G281=6),"",UPPER('PARTICIPANT NAME LIST'!$H281))</f>
        <v/>
      </c>
      <c r="G281" s="68" t="e">
        <f>IF(AND('PARTICIPANT NAME LIST'!$G281=7,'PARTICIPANT NAME LIST'!#REF!="C"),"ü","")</f>
        <v>#REF!</v>
      </c>
      <c r="H281" s="68" t="e">
        <f>IF(AND('PARTICIPANT NAME LIST'!$G281=8,'PARTICIPANT NAME LIST'!#REF!="C"),"ü","")</f>
        <v>#REF!</v>
      </c>
      <c r="I281" s="68" t="e">
        <f>IF(AND('PARTICIPANT NAME LIST'!$G281=9,'PARTICIPANT NAME LIST'!#REF!="C"),"ü","")</f>
        <v>#REF!</v>
      </c>
      <c r="J281" s="68" t="e">
        <f>IF(AND('PARTICIPANT NAME LIST'!$G281=10,'PARTICIPANT NAME LIST'!#REF!="C"),"ü","")</f>
        <v>#REF!</v>
      </c>
      <c r="K281" s="68" t="e">
        <f>IF(AND('PARTICIPANT NAME LIST'!$G281=11,'PARTICIPANT NAME LIST'!#REF!="C"),"ü","")</f>
        <v>#REF!</v>
      </c>
      <c r="L281" s="68" t="e">
        <f>IF(AND('PARTICIPANT NAME LIST'!$G281=12,'PARTICIPANT NAME LIST'!#REF!="C"),"ü","")</f>
        <v>#REF!</v>
      </c>
      <c r="M281" s="68" t="e">
        <f>IF(AND('PARTICIPANT NAME LIST'!$G281=7,'PARTICIPANT NAME LIST'!#REF!="E"),"ü","")</f>
        <v>#REF!</v>
      </c>
      <c r="N281" s="68" t="e">
        <f>IF(AND('PARTICIPANT NAME LIST'!$G281=8,'PARTICIPANT NAME LIST'!#REF!="E"),"ü","")</f>
        <v>#REF!</v>
      </c>
      <c r="O281" s="68" t="e">
        <f>IF(AND('PARTICIPANT NAME LIST'!$G281=9,'PARTICIPANT NAME LIST'!#REF!="E"),"ü","")</f>
        <v>#REF!</v>
      </c>
      <c r="P281" s="68" t="e">
        <f>IF(AND('PARTICIPANT NAME LIST'!$G281=10,'PARTICIPANT NAME LIST'!#REF!="E"),"ü","")</f>
        <v>#REF!</v>
      </c>
      <c r="Q281" s="68" t="e">
        <f>IF(AND('PARTICIPANT NAME LIST'!$G281=11,'PARTICIPANT NAME LIST'!#REF!="E"),"ü","")</f>
        <v>#REF!</v>
      </c>
      <c r="R281" s="68" t="e">
        <f>IF(AND('PARTICIPANT NAME LIST'!$G281=12,'PARTICIPANT NAME LIST'!#REF!="E"),"ü","")</f>
        <v>#REF!</v>
      </c>
      <c r="S281" s="68" t="e">
        <f>IF(AND('PARTICIPANT NAME LIST'!$G281=7,'PARTICIPANT NAME LIST'!#REF!="M"),"ü","")</f>
        <v>#REF!</v>
      </c>
      <c r="T281" s="68" t="e">
        <f>IF(AND('PARTICIPANT NAME LIST'!$G281=8,'PARTICIPANT NAME LIST'!#REF!="M"),"ü","")</f>
        <v>#REF!</v>
      </c>
      <c r="U281" s="68" t="e">
        <f>IF(AND('PARTICIPANT NAME LIST'!$G281=9,'PARTICIPANT NAME LIST'!#REF!="M"),"ü","")</f>
        <v>#REF!</v>
      </c>
      <c r="V281" s="68" t="e">
        <f>IF(AND('PARTICIPANT NAME LIST'!$G281=10,'PARTICIPANT NAME LIST'!#REF!="M"),"ü","")</f>
        <v>#REF!</v>
      </c>
      <c r="W281" s="68" t="e">
        <f>IF(AND('PARTICIPANT NAME LIST'!$G281=11,'PARTICIPANT NAME LIST'!#REF!="M"),"ü","")</f>
        <v>#REF!</v>
      </c>
      <c r="X281" s="68" t="e">
        <f>IF(AND('PARTICIPANT NAME LIST'!$G281=12,'PARTICIPANT NAME LIST'!#REF!="M"),"ü","")</f>
        <v>#REF!</v>
      </c>
      <c r="Y281" s="52"/>
      <c r="Z281" s="52"/>
      <c r="AA281" s="52"/>
    </row>
    <row r="282" spans="1:27" ht="20.25" customHeight="1">
      <c r="A282" s="63" t="str">
        <f>IF(OR(ISBLANK('PARTICIPANT NAME LIST'!$B282),'PARTICIPANT NAME LIST'!$G282=3,'PARTICIPANT NAME LIST'!$G282=4,'PARTICIPANT NAME LIST'!$G282=5,'PARTICIPANT NAME LIST'!$G282=6),"",COUNTA('PARTICIPANT NAME LIST'!$B$9:$B282)-COUNTIFS('PARTICIPANT NAME LIST'!$G$9:$G282,"&gt;=3",'PARTICIPANT NAME LIST'!$G$9:$G282,"&lt;=6"))</f>
        <v/>
      </c>
      <c r="B282" s="64" t="str">
        <f>IF(OR(ISBLANK('PARTICIPANT NAME LIST'!$B282),'PARTICIPANT NAME LIST'!$G282=3,'PARTICIPANT NAME LIST'!$G282=4,'PARTICIPANT NAME LIST'!$G282=5,'PARTICIPANT NAME LIST'!$G282=6),"",UPPER('PARTICIPANT NAME LIST'!$B282))</f>
        <v/>
      </c>
      <c r="C282" s="55"/>
      <c r="D282" s="65"/>
      <c r="E282" s="66" t="str">
        <f>IF(OR(ISBLANK('PARTICIPANT NAME LIST'!$B282),'PARTICIPANT NAME LIST'!$G282=3,'PARTICIPANT NAME LIST'!$G282=4,'PARTICIPANT NAME LIST'!$G282=5,'PARTICIPANT NAME LIST'!$G282=6),"",'PARTICIPANT NAME LIST'!$F282)</f>
        <v/>
      </c>
      <c r="F282" s="67" t="str">
        <f>IF(OR(ISBLANK('PARTICIPANT NAME LIST'!$B282),'PARTICIPANT NAME LIST'!$G282=3,'PARTICIPANT NAME LIST'!$G282=4,'PARTICIPANT NAME LIST'!$G282=5,'PARTICIPANT NAME LIST'!$G282=6),"",UPPER('PARTICIPANT NAME LIST'!$H282))</f>
        <v/>
      </c>
      <c r="G282" s="68" t="e">
        <f>IF(AND('PARTICIPANT NAME LIST'!$G282=7,'PARTICIPANT NAME LIST'!#REF!="C"),"ü","")</f>
        <v>#REF!</v>
      </c>
      <c r="H282" s="68" t="e">
        <f>IF(AND('PARTICIPANT NAME LIST'!$G282=8,'PARTICIPANT NAME LIST'!#REF!="C"),"ü","")</f>
        <v>#REF!</v>
      </c>
      <c r="I282" s="68" t="e">
        <f>IF(AND('PARTICIPANT NAME LIST'!$G282=9,'PARTICIPANT NAME LIST'!#REF!="C"),"ü","")</f>
        <v>#REF!</v>
      </c>
      <c r="J282" s="68" t="e">
        <f>IF(AND('PARTICIPANT NAME LIST'!$G282=10,'PARTICIPANT NAME LIST'!#REF!="C"),"ü","")</f>
        <v>#REF!</v>
      </c>
      <c r="K282" s="68" t="e">
        <f>IF(AND('PARTICIPANT NAME LIST'!$G282=11,'PARTICIPANT NAME LIST'!#REF!="C"),"ü","")</f>
        <v>#REF!</v>
      </c>
      <c r="L282" s="68" t="e">
        <f>IF(AND('PARTICIPANT NAME LIST'!$G282=12,'PARTICIPANT NAME LIST'!#REF!="C"),"ü","")</f>
        <v>#REF!</v>
      </c>
      <c r="M282" s="68" t="e">
        <f>IF(AND('PARTICIPANT NAME LIST'!$G282=7,'PARTICIPANT NAME LIST'!#REF!="E"),"ü","")</f>
        <v>#REF!</v>
      </c>
      <c r="N282" s="68" t="e">
        <f>IF(AND('PARTICIPANT NAME LIST'!$G282=8,'PARTICIPANT NAME LIST'!#REF!="E"),"ü","")</f>
        <v>#REF!</v>
      </c>
      <c r="O282" s="68" t="e">
        <f>IF(AND('PARTICIPANT NAME LIST'!$G282=9,'PARTICIPANT NAME LIST'!#REF!="E"),"ü","")</f>
        <v>#REF!</v>
      </c>
      <c r="P282" s="68" t="e">
        <f>IF(AND('PARTICIPANT NAME LIST'!$G282=10,'PARTICIPANT NAME LIST'!#REF!="E"),"ü","")</f>
        <v>#REF!</v>
      </c>
      <c r="Q282" s="68" t="e">
        <f>IF(AND('PARTICIPANT NAME LIST'!$G282=11,'PARTICIPANT NAME LIST'!#REF!="E"),"ü","")</f>
        <v>#REF!</v>
      </c>
      <c r="R282" s="68" t="e">
        <f>IF(AND('PARTICIPANT NAME LIST'!$G282=12,'PARTICIPANT NAME LIST'!#REF!="E"),"ü","")</f>
        <v>#REF!</v>
      </c>
      <c r="S282" s="68" t="e">
        <f>IF(AND('PARTICIPANT NAME LIST'!$G282=7,'PARTICIPANT NAME LIST'!#REF!="M"),"ü","")</f>
        <v>#REF!</v>
      </c>
      <c r="T282" s="68" t="e">
        <f>IF(AND('PARTICIPANT NAME LIST'!$G282=8,'PARTICIPANT NAME LIST'!#REF!="M"),"ü","")</f>
        <v>#REF!</v>
      </c>
      <c r="U282" s="68" t="e">
        <f>IF(AND('PARTICIPANT NAME LIST'!$G282=9,'PARTICIPANT NAME LIST'!#REF!="M"),"ü","")</f>
        <v>#REF!</v>
      </c>
      <c r="V282" s="68" t="e">
        <f>IF(AND('PARTICIPANT NAME LIST'!$G282=10,'PARTICIPANT NAME LIST'!#REF!="M"),"ü","")</f>
        <v>#REF!</v>
      </c>
      <c r="W282" s="68" t="e">
        <f>IF(AND('PARTICIPANT NAME LIST'!$G282=11,'PARTICIPANT NAME LIST'!#REF!="M"),"ü","")</f>
        <v>#REF!</v>
      </c>
      <c r="X282" s="68" t="e">
        <f>IF(AND('PARTICIPANT NAME LIST'!$G282=12,'PARTICIPANT NAME LIST'!#REF!="M"),"ü","")</f>
        <v>#REF!</v>
      </c>
      <c r="Y282" s="52"/>
      <c r="Z282" s="52"/>
      <c r="AA282" s="52"/>
    </row>
    <row r="283" spans="1:27" ht="20.25" customHeight="1">
      <c r="A283" s="63" t="str">
        <f>IF(OR(ISBLANK('PARTICIPANT NAME LIST'!$B283),'PARTICIPANT NAME LIST'!$G283=3,'PARTICIPANT NAME LIST'!$G283=4,'PARTICIPANT NAME LIST'!$G283=5,'PARTICIPANT NAME LIST'!$G283=6),"",COUNTA('PARTICIPANT NAME LIST'!$B$9:$B283)-COUNTIFS('PARTICIPANT NAME LIST'!$G$9:$G283,"&gt;=3",'PARTICIPANT NAME LIST'!$G$9:$G283,"&lt;=6"))</f>
        <v/>
      </c>
      <c r="B283" s="64" t="str">
        <f>IF(OR(ISBLANK('PARTICIPANT NAME LIST'!$B283),'PARTICIPANT NAME LIST'!$G283=3,'PARTICIPANT NAME LIST'!$G283=4,'PARTICIPANT NAME LIST'!$G283=5,'PARTICIPANT NAME LIST'!$G283=6),"",UPPER('PARTICIPANT NAME LIST'!$B283))</f>
        <v/>
      </c>
      <c r="C283" s="55"/>
      <c r="D283" s="65"/>
      <c r="E283" s="66" t="str">
        <f>IF(OR(ISBLANK('PARTICIPANT NAME LIST'!$B283),'PARTICIPANT NAME LIST'!$G283=3,'PARTICIPANT NAME LIST'!$G283=4,'PARTICIPANT NAME LIST'!$G283=5,'PARTICIPANT NAME LIST'!$G283=6),"",'PARTICIPANT NAME LIST'!$F283)</f>
        <v/>
      </c>
      <c r="F283" s="67" t="str">
        <f>IF(OR(ISBLANK('PARTICIPANT NAME LIST'!$B283),'PARTICIPANT NAME LIST'!$G283=3,'PARTICIPANT NAME LIST'!$G283=4,'PARTICIPANT NAME LIST'!$G283=5,'PARTICIPANT NAME LIST'!$G283=6),"",UPPER('PARTICIPANT NAME LIST'!$H283))</f>
        <v/>
      </c>
      <c r="G283" s="68" t="e">
        <f>IF(AND('PARTICIPANT NAME LIST'!$G283=7,'PARTICIPANT NAME LIST'!#REF!="C"),"ü","")</f>
        <v>#REF!</v>
      </c>
      <c r="H283" s="68" t="e">
        <f>IF(AND('PARTICIPANT NAME LIST'!$G283=8,'PARTICIPANT NAME LIST'!#REF!="C"),"ü","")</f>
        <v>#REF!</v>
      </c>
      <c r="I283" s="68" t="e">
        <f>IF(AND('PARTICIPANT NAME LIST'!$G283=9,'PARTICIPANT NAME LIST'!#REF!="C"),"ü","")</f>
        <v>#REF!</v>
      </c>
      <c r="J283" s="68" t="e">
        <f>IF(AND('PARTICIPANT NAME LIST'!$G283=10,'PARTICIPANT NAME LIST'!#REF!="C"),"ü","")</f>
        <v>#REF!</v>
      </c>
      <c r="K283" s="68" t="e">
        <f>IF(AND('PARTICIPANT NAME LIST'!$G283=11,'PARTICIPANT NAME LIST'!#REF!="C"),"ü","")</f>
        <v>#REF!</v>
      </c>
      <c r="L283" s="68" t="e">
        <f>IF(AND('PARTICIPANT NAME LIST'!$G283=12,'PARTICIPANT NAME LIST'!#REF!="C"),"ü","")</f>
        <v>#REF!</v>
      </c>
      <c r="M283" s="68" t="e">
        <f>IF(AND('PARTICIPANT NAME LIST'!$G283=7,'PARTICIPANT NAME LIST'!#REF!="E"),"ü","")</f>
        <v>#REF!</v>
      </c>
      <c r="N283" s="68" t="e">
        <f>IF(AND('PARTICIPANT NAME LIST'!$G283=8,'PARTICIPANT NAME LIST'!#REF!="E"),"ü","")</f>
        <v>#REF!</v>
      </c>
      <c r="O283" s="68" t="e">
        <f>IF(AND('PARTICIPANT NAME LIST'!$G283=9,'PARTICIPANT NAME LIST'!#REF!="E"),"ü","")</f>
        <v>#REF!</v>
      </c>
      <c r="P283" s="68" t="e">
        <f>IF(AND('PARTICIPANT NAME LIST'!$G283=10,'PARTICIPANT NAME LIST'!#REF!="E"),"ü","")</f>
        <v>#REF!</v>
      </c>
      <c r="Q283" s="68" t="e">
        <f>IF(AND('PARTICIPANT NAME LIST'!$G283=11,'PARTICIPANT NAME LIST'!#REF!="E"),"ü","")</f>
        <v>#REF!</v>
      </c>
      <c r="R283" s="68" t="e">
        <f>IF(AND('PARTICIPANT NAME LIST'!$G283=12,'PARTICIPANT NAME LIST'!#REF!="E"),"ü","")</f>
        <v>#REF!</v>
      </c>
      <c r="S283" s="68" t="e">
        <f>IF(AND('PARTICIPANT NAME LIST'!$G283=7,'PARTICIPANT NAME LIST'!#REF!="M"),"ü","")</f>
        <v>#REF!</v>
      </c>
      <c r="T283" s="68" t="e">
        <f>IF(AND('PARTICIPANT NAME LIST'!$G283=8,'PARTICIPANT NAME LIST'!#REF!="M"),"ü","")</f>
        <v>#REF!</v>
      </c>
      <c r="U283" s="68" t="e">
        <f>IF(AND('PARTICIPANT NAME LIST'!$G283=9,'PARTICIPANT NAME LIST'!#REF!="M"),"ü","")</f>
        <v>#REF!</v>
      </c>
      <c r="V283" s="68" t="e">
        <f>IF(AND('PARTICIPANT NAME LIST'!$G283=10,'PARTICIPANT NAME LIST'!#REF!="M"),"ü","")</f>
        <v>#REF!</v>
      </c>
      <c r="W283" s="68" t="e">
        <f>IF(AND('PARTICIPANT NAME LIST'!$G283=11,'PARTICIPANT NAME LIST'!#REF!="M"),"ü","")</f>
        <v>#REF!</v>
      </c>
      <c r="X283" s="68" t="e">
        <f>IF(AND('PARTICIPANT NAME LIST'!$G283=12,'PARTICIPANT NAME LIST'!#REF!="M"),"ü","")</f>
        <v>#REF!</v>
      </c>
      <c r="Y283" s="52"/>
      <c r="Z283" s="52"/>
      <c r="AA283" s="52"/>
    </row>
    <row r="284" spans="1:27" ht="20.25" customHeight="1">
      <c r="A284" s="63" t="str">
        <f>IF(OR(ISBLANK('PARTICIPANT NAME LIST'!$B284),'PARTICIPANT NAME LIST'!$G284=3,'PARTICIPANT NAME LIST'!$G284=4,'PARTICIPANT NAME LIST'!$G284=5,'PARTICIPANT NAME LIST'!$G284=6),"",COUNTA('PARTICIPANT NAME LIST'!$B$9:$B284)-COUNTIFS('PARTICIPANT NAME LIST'!$G$9:$G284,"&gt;=3",'PARTICIPANT NAME LIST'!$G$9:$G284,"&lt;=6"))</f>
        <v/>
      </c>
      <c r="B284" s="64" t="str">
        <f>IF(OR(ISBLANK('PARTICIPANT NAME LIST'!$B284),'PARTICIPANT NAME LIST'!$G284=3,'PARTICIPANT NAME LIST'!$G284=4,'PARTICIPANT NAME LIST'!$G284=5,'PARTICIPANT NAME LIST'!$G284=6),"",UPPER('PARTICIPANT NAME LIST'!$B284))</f>
        <v/>
      </c>
      <c r="C284" s="55"/>
      <c r="D284" s="65"/>
      <c r="E284" s="66" t="str">
        <f>IF(OR(ISBLANK('PARTICIPANT NAME LIST'!$B284),'PARTICIPANT NAME LIST'!$G284=3,'PARTICIPANT NAME LIST'!$G284=4,'PARTICIPANT NAME LIST'!$G284=5,'PARTICIPANT NAME LIST'!$G284=6),"",'PARTICIPANT NAME LIST'!$F284)</f>
        <v/>
      </c>
      <c r="F284" s="67" t="str">
        <f>IF(OR(ISBLANK('PARTICIPANT NAME LIST'!$B284),'PARTICIPANT NAME LIST'!$G284=3,'PARTICIPANT NAME LIST'!$G284=4,'PARTICIPANT NAME LIST'!$G284=5,'PARTICIPANT NAME LIST'!$G284=6),"",UPPER('PARTICIPANT NAME LIST'!$H284))</f>
        <v/>
      </c>
      <c r="G284" s="68" t="e">
        <f>IF(AND('PARTICIPANT NAME LIST'!$G284=7,'PARTICIPANT NAME LIST'!#REF!="C"),"ü","")</f>
        <v>#REF!</v>
      </c>
      <c r="H284" s="68" t="e">
        <f>IF(AND('PARTICIPANT NAME LIST'!$G284=8,'PARTICIPANT NAME LIST'!#REF!="C"),"ü","")</f>
        <v>#REF!</v>
      </c>
      <c r="I284" s="68" t="e">
        <f>IF(AND('PARTICIPANT NAME LIST'!$G284=9,'PARTICIPANT NAME LIST'!#REF!="C"),"ü","")</f>
        <v>#REF!</v>
      </c>
      <c r="J284" s="68" t="e">
        <f>IF(AND('PARTICIPANT NAME LIST'!$G284=10,'PARTICIPANT NAME LIST'!#REF!="C"),"ü","")</f>
        <v>#REF!</v>
      </c>
      <c r="K284" s="68" t="e">
        <f>IF(AND('PARTICIPANT NAME LIST'!$G284=11,'PARTICIPANT NAME LIST'!#REF!="C"),"ü","")</f>
        <v>#REF!</v>
      </c>
      <c r="L284" s="68" t="e">
        <f>IF(AND('PARTICIPANT NAME LIST'!$G284=12,'PARTICIPANT NAME LIST'!#REF!="C"),"ü","")</f>
        <v>#REF!</v>
      </c>
      <c r="M284" s="68" t="e">
        <f>IF(AND('PARTICIPANT NAME LIST'!$G284=7,'PARTICIPANT NAME LIST'!#REF!="E"),"ü","")</f>
        <v>#REF!</v>
      </c>
      <c r="N284" s="68" t="e">
        <f>IF(AND('PARTICIPANT NAME LIST'!$G284=8,'PARTICIPANT NAME LIST'!#REF!="E"),"ü","")</f>
        <v>#REF!</v>
      </c>
      <c r="O284" s="68" t="e">
        <f>IF(AND('PARTICIPANT NAME LIST'!$G284=9,'PARTICIPANT NAME LIST'!#REF!="E"),"ü","")</f>
        <v>#REF!</v>
      </c>
      <c r="P284" s="68" t="e">
        <f>IF(AND('PARTICIPANT NAME LIST'!$G284=10,'PARTICIPANT NAME LIST'!#REF!="E"),"ü","")</f>
        <v>#REF!</v>
      </c>
      <c r="Q284" s="68" t="e">
        <f>IF(AND('PARTICIPANT NAME LIST'!$G284=11,'PARTICIPANT NAME LIST'!#REF!="E"),"ü","")</f>
        <v>#REF!</v>
      </c>
      <c r="R284" s="68" t="e">
        <f>IF(AND('PARTICIPANT NAME LIST'!$G284=12,'PARTICIPANT NAME LIST'!#REF!="E"),"ü","")</f>
        <v>#REF!</v>
      </c>
      <c r="S284" s="68" t="e">
        <f>IF(AND('PARTICIPANT NAME LIST'!$G284=7,'PARTICIPANT NAME LIST'!#REF!="M"),"ü","")</f>
        <v>#REF!</v>
      </c>
      <c r="T284" s="68" t="e">
        <f>IF(AND('PARTICIPANT NAME LIST'!$G284=8,'PARTICIPANT NAME LIST'!#REF!="M"),"ü","")</f>
        <v>#REF!</v>
      </c>
      <c r="U284" s="68" t="e">
        <f>IF(AND('PARTICIPANT NAME LIST'!$G284=9,'PARTICIPANT NAME LIST'!#REF!="M"),"ü","")</f>
        <v>#REF!</v>
      </c>
      <c r="V284" s="68" t="e">
        <f>IF(AND('PARTICIPANT NAME LIST'!$G284=10,'PARTICIPANT NAME LIST'!#REF!="M"),"ü","")</f>
        <v>#REF!</v>
      </c>
      <c r="W284" s="68" t="e">
        <f>IF(AND('PARTICIPANT NAME LIST'!$G284=11,'PARTICIPANT NAME LIST'!#REF!="M"),"ü","")</f>
        <v>#REF!</v>
      </c>
      <c r="X284" s="68" t="e">
        <f>IF(AND('PARTICIPANT NAME LIST'!$G284=12,'PARTICIPANT NAME LIST'!#REF!="M"),"ü","")</f>
        <v>#REF!</v>
      </c>
      <c r="Y284" s="52"/>
      <c r="Z284" s="52"/>
      <c r="AA284" s="52"/>
    </row>
    <row r="285" spans="1:27" ht="20.25" customHeight="1">
      <c r="A285" s="63" t="str">
        <f>IF(OR(ISBLANK('PARTICIPANT NAME LIST'!$B285),'PARTICIPANT NAME LIST'!$G285=3,'PARTICIPANT NAME LIST'!$G285=4,'PARTICIPANT NAME LIST'!$G285=5,'PARTICIPANT NAME LIST'!$G285=6),"",COUNTA('PARTICIPANT NAME LIST'!$B$9:$B285)-COUNTIFS('PARTICIPANT NAME LIST'!$G$9:$G285,"&gt;=3",'PARTICIPANT NAME LIST'!$G$9:$G285,"&lt;=6"))</f>
        <v/>
      </c>
      <c r="B285" s="64" t="str">
        <f>IF(OR(ISBLANK('PARTICIPANT NAME LIST'!$B285),'PARTICIPANT NAME LIST'!$G285=3,'PARTICIPANT NAME LIST'!$G285=4,'PARTICIPANT NAME LIST'!$G285=5,'PARTICIPANT NAME LIST'!$G285=6),"",UPPER('PARTICIPANT NAME LIST'!$B285))</f>
        <v/>
      </c>
      <c r="C285" s="55"/>
      <c r="D285" s="65"/>
      <c r="E285" s="66" t="str">
        <f>IF(OR(ISBLANK('PARTICIPANT NAME LIST'!$B285),'PARTICIPANT NAME LIST'!$G285=3,'PARTICIPANT NAME LIST'!$G285=4,'PARTICIPANT NAME LIST'!$G285=5,'PARTICIPANT NAME LIST'!$G285=6),"",'PARTICIPANT NAME LIST'!$F285)</f>
        <v/>
      </c>
      <c r="F285" s="67" t="str">
        <f>IF(OR(ISBLANK('PARTICIPANT NAME LIST'!$B285),'PARTICIPANT NAME LIST'!$G285=3,'PARTICIPANT NAME LIST'!$G285=4,'PARTICIPANT NAME LIST'!$G285=5,'PARTICIPANT NAME LIST'!$G285=6),"",UPPER('PARTICIPANT NAME LIST'!$H285))</f>
        <v/>
      </c>
      <c r="G285" s="68" t="e">
        <f>IF(AND('PARTICIPANT NAME LIST'!$G285=7,'PARTICIPANT NAME LIST'!#REF!="C"),"ü","")</f>
        <v>#REF!</v>
      </c>
      <c r="H285" s="68" t="e">
        <f>IF(AND('PARTICIPANT NAME LIST'!$G285=8,'PARTICIPANT NAME LIST'!#REF!="C"),"ü","")</f>
        <v>#REF!</v>
      </c>
      <c r="I285" s="68" t="e">
        <f>IF(AND('PARTICIPANT NAME LIST'!$G285=9,'PARTICIPANT NAME LIST'!#REF!="C"),"ü","")</f>
        <v>#REF!</v>
      </c>
      <c r="J285" s="68" t="e">
        <f>IF(AND('PARTICIPANT NAME LIST'!$G285=10,'PARTICIPANT NAME LIST'!#REF!="C"),"ü","")</f>
        <v>#REF!</v>
      </c>
      <c r="K285" s="68" t="e">
        <f>IF(AND('PARTICIPANT NAME LIST'!$G285=11,'PARTICIPANT NAME LIST'!#REF!="C"),"ü","")</f>
        <v>#REF!</v>
      </c>
      <c r="L285" s="68" t="e">
        <f>IF(AND('PARTICIPANT NAME LIST'!$G285=12,'PARTICIPANT NAME LIST'!#REF!="C"),"ü","")</f>
        <v>#REF!</v>
      </c>
      <c r="M285" s="68" t="e">
        <f>IF(AND('PARTICIPANT NAME LIST'!$G285=7,'PARTICIPANT NAME LIST'!#REF!="E"),"ü","")</f>
        <v>#REF!</v>
      </c>
      <c r="N285" s="68" t="e">
        <f>IF(AND('PARTICIPANT NAME LIST'!$G285=8,'PARTICIPANT NAME LIST'!#REF!="E"),"ü","")</f>
        <v>#REF!</v>
      </c>
      <c r="O285" s="68" t="e">
        <f>IF(AND('PARTICIPANT NAME LIST'!$G285=9,'PARTICIPANT NAME LIST'!#REF!="E"),"ü","")</f>
        <v>#REF!</v>
      </c>
      <c r="P285" s="68" t="e">
        <f>IF(AND('PARTICIPANT NAME LIST'!$G285=10,'PARTICIPANT NAME LIST'!#REF!="E"),"ü","")</f>
        <v>#REF!</v>
      </c>
      <c r="Q285" s="68" t="e">
        <f>IF(AND('PARTICIPANT NAME LIST'!$G285=11,'PARTICIPANT NAME LIST'!#REF!="E"),"ü","")</f>
        <v>#REF!</v>
      </c>
      <c r="R285" s="68" t="e">
        <f>IF(AND('PARTICIPANT NAME LIST'!$G285=12,'PARTICIPANT NAME LIST'!#REF!="E"),"ü","")</f>
        <v>#REF!</v>
      </c>
      <c r="S285" s="68" t="e">
        <f>IF(AND('PARTICIPANT NAME LIST'!$G285=7,'PARTICIPANT NAME LIST'!#REF!="M"),"ü","")</f>
        <v>#REF!</v>
      </c>
      <c r="T285" s="68" t="e">
        <f>IF(AND('PARTICIPANT NAME LIST'!$G285=8,'PARTICIPANT NAME LIST'!#REF!="M"),"ü","")</f>
        <v>#REF!</v>
      </c>
      <c r="U285" s="68" t="e">
        <f>IF(AND('PARTICIPANT NAME LIST'!$G285=9,'PARTICIPANT NAME LIST'!#REF!="M"),"ü","")</f>
        <v>#REF!</v>
      </c>
      <c r="V285" s="68" t="e">
        <f>IF(AND('PARTICIPANT NAME LIST'!$G285=10,'PARTICIPANT NAME LIST'!#REF!="M"),"ü","")</f>
        <v>#REF!</v>
      </c>
      <c r="W285" s="68" t="e">
        <f>IF(AND('PARTICIPANT NAME LIST'!$G285=11,'PARTICIPANT NAME LIST'!#REF!="M"),"ü","")</f>
        <v>#REF!</v>
      </c>
      <c r="X285" s="68" t="e">
        <f>IF(AND('PARTICIPANT NAME LIST'!$G285=12,'PARTICIPANT NAME LIST'!#REF!="M"),"ü","")</f>
        <v>#REF!</v>
      </c>
      <c r="Y285" s="52"/>
      <c r="Z285" s="52"/>
      <c r="AA285" s="52"/>
    </row>
    <row r="286" spans="1:27" ht="20.25" customHeight="1">
      <c r="A286" s="63" t="str">
        <f>IF(OR(ISBLANK('PARTICIPANT NAME LIST'!$B286),'PARTICIPANT NAME LIST'!$G286=3,'PARTICIPANT NAME LIST'!$G286=4,'PARTICIPANT NAME LIST'!$G286=5,'PARTICIPANT NAME LIST'!$G286=6),"",COUNTA('PARTICIPANT NAME LIST'!$B$9:$B286)-COUNTIFS('PARTICIPANT NAME LIST'!$G$9:$G286,"&gt;=3",'PARTICIPANT NAME LIST'!$G$9:$G286,"&lt;=6"))</f>
        <v/>
      </c>
      <c r="B286" s="64" t="str">
        <f>IF(OR(ISBLANK('PARTICIPANT NAME LIST'!$B286),'PARTICIPANT NAME LIST'!$G286=3,'PARTICIPANT NAME LIST'!$G286=4,'PARTICIPANT NAME LIST'!$G286=5,'PARTICIPANT NAME LIST'!$G286=6),"",UPPER('PARTICIPANT NAME LIST'!$B286))</f>
        <v/>
      </c>
      <c r="C286" s="55"/>
      <c r="D286" s="65"/>
      <c r="E286" s="66" t="str">
        <f>IF(OR(ISBLANK('PARTICIPANT NAME LIST'!$B286),'PARTICIPANT NAME LIST'!$G286=3,'PARTICIPANT NAME LIST'!$G286=4,'PARTICIPANT NAME LIST'!$G286=5,'PARTICIPANT NAME LIST'!$G286=6),"",'PARTICIPANT NAME LIST'!$F286)</f>
        <v/>
      </c>
      <c r="F286" s="67" t="str">
        <f>IF(OR(ISBLANK('PARTICIPANT NAME LIST'!$B286),'PARTICIPANT NAME LIST'!$G286=3,'PARTICIPANT NAME LIST'!$G286=4,'PARTICIPANT NAME LIST'!$G286=5,'PARTICIPANT NAME LIST'!$G286=6),"",UPPER('PARTICIPANT NAME LIST'!$H286))</f>
        <v/>
      </c>
      <c r="G286" s="68" t="e">
        <f>IF(AND('PARTICIPANT NAME LIST'!$G286=7,'PARTICIPANT NAME LIST'!#REF!="C"),"ü","")</f>
        <v>#REF!</v>
      </c>
      <c r="H286" s="68" t="e">
        <f>IF(AND('PARTICIPANT NAME LIST'!$G286=8,'PARTICIPANT NAME LIST'!#REF!="C"),"ü","")</f>
        <v>#REF!</v>
      </c>
      <c r="I286" s="68" t="e">
        <f>IF(AND('PARTICIPANT NAME LIST'!$G286=9,'PARTICIPANT NAME LIST'!#REF!="C"),"ü","")</f>
        <v>#REF!</v>
      </c>
      <c r="J286" s="68" t="e">
        <f>IF(AND('PARTICIPANT NAME LIST'!$G286=10,'PARTICIPANT NAME LIST'!#REF!="C"),"ü","")</f>
        <v>#REF!</v>
      </c>
      <c r="K286" s="68" t="e">
        <f>IF(AND('PARTICIPANT NAME LIST'!$G286=11,'PARTICIPANT NAME LIST'!#REF!="C"),"ü","")</f>
        <v>#REF!</v>
      </c>
      <c r="L286" s="68" t="e">
        <f>IF(AND('PARTICIPANT NAME LIST'!$G286=12,'PARTICIPANT NAME LIST'!#REF!="C"),"ü","")</f>
        <v>#REF!</v>
      </c>
      <c r="M286" s="68" t="e">
        <f>IF(AND('PARTICIPANT NAME LIST'!$G286=7,'PARTICIPANT NAME LIST'!#REF!="E"),"ü","")</f>
        <v>#REF!</v>
      </c>
      <c r="N286" s="68" t="e">
        <f>IF(AND('PARTICIPANT NAME LIST'!$G286=8,'PARTICIPANT NAME LIST'!#REF!="E"),"ü","")</f>
        <v>#REF!</v>
      </c>
      <c r="O286" s="68" t="e">
        <f>IF(AND('PARTICIPANT NAME LIST'!$G286=9,'PARTICIPANT NAME LIST'!#REF!="E"),"ü","")</f>
        <v>#REF!</v>
      </c>
      <c r="P286" s="68" t="e">
        <f>IF(AND('PARTICIPANT NAME LIST'!$G286=10,'PARTICIPANT NAME LIST'!#REF!="E"),"ü","")</f>
        <v>#REF!</v>
      </c>
      <c r="Q286" s="68" t="e">
        <f>IF(AND('PARTICIPANT NAME LIST'!$G286=11,'PARTICIPANT NAME LIST'!#REF!="E"),"ü","")</f>
        <v>#REF!</v>
      </c>
      <c r="R286" s="68" t="e">
        <f>IF(AND('PARTICIPANT NAME LIST'!$G286=12,'PARTICIPANT NAME LIST'!#REF!="E"),"ü","")</f>
        <v>#REF!</v>
      </c>
      <c r="S286" s="68" t="e">
        <f>IF(AND('PARTICIPANT NAME LIST'!$G286=7,'PARTICIPANT NAME LIST'!#REF!="M"),"ü","")</f>
        <v>#REF!</v>
      </c>
      <c r="T286" s="68" t="e">
        <f>IF(AND('PARTICIPANT NAME LIST'!$G286=8,'PARTICIPANT NAME LIST'!#REF!="M"),"ü","")</f>
        <v>#REF!</v>
      </c>
      <c r="U286" s="68" t="e">
        <f>IF(AND('PARTICIPANT NAME LIST'!$G286=9,'PARTICIPANT NAME LIST'!#REF!="M"),"ü","")</f>
        <v>#REF!</v>
      </c>
      <c r="V286" s="68" t="e">
        <f>IF(AND('PARTICIPANT NAME LIST'!$G286=10,'PARTICIPANT NAME LIST'!#REF!="M"),"ü","")</f>
        <v>#REF!</v>
      </c>
      <c r="W286" s="68" t="e">
        <f>IF(AND('PARTICIPANT NAME LIST'!$G286=11,'PARTICIPANT NAME LIST'!#REF!="M"),"ü","")</f>
        <v>#REF!</v>
      </c>
      <c r="X286" s="68" t="e">
        <f>IF(AND('PARTICIPANT NAME LIST'!$G286=12,'PARTICIPANT NAME LIST'!#REF!="M"),"ü","")</f>
        <v>#REF!</v>
      </c>
      <c r="Y286" s="52"/>
      <c r="Z286" s="52"/>
      <c r="AA286" s="52"/>
    </row>
    <row r="287" spans="1:27" ht="20.25" customHeight="1">
      <c r="A287" s="63" t="str">
        <f>IF(OR(ISBLANK('PARTICIPANT NAME LIST'!$B287),'PARTICIPANT NAME LIST'!$G287=3,'PARTICIPANT NAME LIST'!$G287=4,'PARTICIPANT NAME LIST'!$G287=5,'PARTICIPANT NAME LIST'!$G287=6),"",COUNTA('PARTICIPANT NAME LIST'!$B$9:$B287)-COUNTIFS('PARTICIPANT NAME LIST'!$G$9:$G287,"&gt;=3",'PARTICIPANT NAME LIST'!$G$9:$G287,"&lt;=6"))</f>
        <v/>
      </c>
      <c r="B287" s="64" t="str">
        <f>IF(OR(ISBLANK('PARTICIPANT NAME LIST'!$B287),'PARTICIPANT NAME LIST'!$G287=3,'PARTICIPANT NAME LIST'!$G287=4,'PARTICIPANT NAME LIST'!$G287=5,'PARTICIPANT NAME LIST'!$G287=6),"",UPPER('PARTICIPANT NAME LIST'!$B287))</f>
        <v/>
      </c>
      <c r="C287" s="55"/>
      <c r="D287" s="65"/>
      <c r="E287" s="66" t="str">
        <f>IF(OR(ISBLANK('PARTICIPANT NAME LIST'!$B287),'PARTICIPANT NAME LIST'!$G287=3,'PARTICIPANT NAME LIST'!$G287=4,'PARTICIPANT NAME LIST'!$G287=5,'PARTICIPANT NAME LIST'!$G287=6),"",'PARTICIPANT NAME LIST'!$F287)</f>
        <v/>
      </c>
      <c r="F287" s="67" t="str">
        <f>IF(OR(ISBLANK('PARTICIPANT NAME LIST'!$B287),'PARTICIPANT NAME LIST'!$G287=3,'PARTICIPANT NAME LIST'!$G287=4,'PARTICIPANT NAME LIST'!$G287=5,'PARTICIPANT NAME LIST'!$G287=6),"",UPPER('PARTICIPANT NAME LIST'!$H287))</f>
        <v/>
      </c>
      <c r="G287" s="68" t="e">
        <f>IF(AND('PARTICIPANT NAME LIST'!$G287=7,'PARTICIPANT NAME LIST'!#REF!="C"),"ü","")</f>
        <v>#REF!</v>
      </c>
      <c r="H287" s="68" t="e">
        <f>IF(AND('PARTICIPANT NAME LIST'!$G287=8,'PARTICIPANT NAME LIST'!#REF!="C"),"ü","")</f>
        <v>#REF!</v>
      </c>
      <c r="I287" s="68" t="e">
        <f>IF(AND('PARTICIPANT NAME LIST'!$G287=9,'PARTICIPANT NAME LIST'!#REF!="C"),"ü","")</f>
        <v>#REF!</v>
      </c>
      <c r="J287" s="68" t="e">
        <f>IF(AND('PARTICIPANT NAME LIST'!$G287=10,'PARTICIPANT NAME LIST'!#REF!="C"),"ü","")</f>
        <v>#REF!</v>
      </c>
      <c r="K287" s="68" t="e">
        <f>IF(AND('PARTICIPANT NAME LIST'!$G287=11,'PARTICIPANT NAME LIST'!#REF!="C"),"ü","")</f>
        <v>#REF!</v>
      </c>
      <c r="L287" s="68" t="e">
        <f>IF(AND('PARTICIPANT NAME LIST'!$G287=12,'PARTICIPANT NAME LIST'!#REF!="C"),"ü","")</f>
        <v>#REF!</v>
      </c>
      <c r="M287" s="68" t="e">
        <f>IF(AND('PARTICIPANT NAME LIST'!$G287=7,'PARTICIPANT NAME LIST'!#REF!="E"),"ü","")</f>
        <v>#REF!</v>
      </c>
      <c r="N287" s="68" t="e">
        <f>IF(AND('PARTICIPANT NAME LIST'!$G287=8,'PARTICIPANT NAME LIST'!#REF!="E"),"ü","")</f>
        <v>#REF!</v>
      </c>
      <c r="O287" s="68" t="e">
        <f>IF(AND('PARTICIPANT NAME LIST'!$G287=9,'PARTICIPANT NAME LIST'!#REF!="E"),"ü","")</f>
        <v>#REF!</v>
      </c>
      <c r="P287" s="68" t="e">
        <f>IF(AND('PARTICIPANT NAME LIST'!$G287=10,'PARTICIPANT NAME LIST'!#REF!="E"),"ü","")</f>
        <v>#REF!</v>
      </c>
      <c r="Q287" s="68" t="e">
        <f>IF(AND('PARTICIPANT NAME LIST'!$G287=11,'PARTICIPANT NAME LIST'!#REF!="E"),"ü","")</f>
        <v>#REF!</v>
      </c>
      <c r="R287" s="68" t="e">
        <f>IF(AND('PARTICIPANT NAME LIST'!$G287=12,'PARTICIPANT NAME LIST'!#REF!="E"),"ü","")</f>
        <v>#REF!</v>
      </c>
      <c r="S287" s="68" t="e">
        <f>IF(AND('PARTICIPANT NAME LIST'!$G287=7,'PARTICIPANT NAME LIST'!#REF!="M"),"ü","")</f>
        <v>#REF!</v>
      </c>
      <c r="T287" s="68" t="e">
        <f>IF(AND('PARTICIPANT NAME LIST'!$G287=8,'PARTICIPANT NAME LIST'!#REF!="M"),"ü","")</f>
        <v>#REF!</v>
      </c>
      <c r="U287" s="68" t="e">
        <f>IF(AND('PARTICIPANT NAME LIST'!$G287=9,'PARTICIPANT NAME LIST'!#REF!="M"),"ü","")</f>
        <v>#REF!</v>
      </c>
      <c r="V287" s="68" t="e">
        <f>IF(AND('PARTICIPANT NAME LIST'!$G287=10,'PARTICIPANT NAME LIST'!#REF!="M"),"ü","")</f>
        <v>#REF!</v>
      </c>
      <c r="W287" s="68" t="e">
        <f>IF(AND('PARTICIPANT NAME LIST'!$G287=11,'PARTICIPANT NAME LIST'!#REF!="M"),"ü","")</f>
        <v>#REF!</v>
      </c>
      <c r="X287" s="68" t="e">
        <f>IF(AND('PARTICIPANT NAME LIST'!$G287=12,'PARTICIPANT NAME LIST'!#REF!="M"),"ü","")</f>
        <v>#REF!</v>
      </c>
      <c r="Y287" s="52"/>
      <c r="Z287" s="52"/>
      <c r="AA287" s="52"/>
    </row>
    <row r="288" spans="1:27" ht="20.25" customHeight="1">
      <c r="A288" s="63" t="str">
        <f>IF(OR(ISBLANK('PARTICIPANT NAME LIST'!$B288),'PARTICIPANT NAME LIST'!$G288=3,'PARTICIPANT NAME LIST'!$G288=4,'PARTICIPANT NAME LIST'!$G288=5,'PARTICIPANT NAME LIST'!$G288=6),"",COUNTA('PARTICIPANT NAME LIST'!$B$9:$B288)-COUNTIFS('PARTICIPANT NAME LIST'!$G$9:$G288,"&gt;=3",'PARTICIPANT NAME LIST'!$G$9:$G288,"&lt;=6"))</f>
        <v/>
      </c>
      <c r="B288" s="64" t="str">
        <f>IF(OR(ISBLANK('PARTICIPANT NAME LIST'!$B288),'PARTICIPANT NAME LIST'!$G288=3,'PARTICIPANT NAME LIST'!$G288=4,'PARTICIPANT NAME LIST'!$G288=5,'PARTICIPANT NAME LIST'!$G288=6),"",UPPER('PARTICIPANT NAME LIST'!$B288))</f>
        <v/>
      </c>
      <c r="C288" s="55"/>
      <c r="D288" s="65"/>
      <c r="E288" s="66" t="str">
        <f>IF(OR(ISBLANK('PARTICIPANT NAME LIST'!$B288),'PARTICIPANT NAME LIST'!$G288=3,'PARTICIPANT NAME LIST'!$G288=4,'PARTICIPANT NAME LIST'!$G288=5,'PARTICIPANT NAME LIST'!$G288=6),"",'PARTICIPANT NAME LIST'!$F288)</f>
        <v/>
      </c>
      <c r="F288" s="67" t="str">
        <f>IF(OR(ISBLANK('PARTICIPANT NAME LIST'!$B288),'PARTICIPANT NAME LIST'!$G288=3,'PARTICIPANT NAME LIST'!$G288=4,'PARTICIPANT NAME LIST'!$G288=5,'PARTICIPANT NAME LIST'!$G288=6),"",UPPER('PARTICIPANT NAME LIST'!$H288))</f>
        <v/>
      </c>
      <c r="G288" s="68" t="e">
        <f>IF(AND('PARTICIPANT NAME LIST'!$G288=7,'PARTICIPANT NAME LIST'!#REF!="C"),"ü","")</f>
        <v>#REF!</v>
      </c>
      <c r="H288" s="68" t="e">
        <f>IF(AND('PARTICIPANT NAME LIST'!$G288=8,'PARTICIPANT NAME LIST'!#REF!="C"),"ü","")</f>
        <v>#REF!</v>
      </c>
      <c r="I288" s="68" t="e">
        <f>IF(AND('PARTICIPANT NAME LIST'!$G288=9,'PARTICIPANT NAME LIST'!#REF!="C"),"ü","")</f>
        <v>#REF!</v>
      </c>
      <c r="J288" s="68" t="e">
        <f>IF(AND('PARTICIPANT NAME LIST'!$G288=10,'PARTICIPANT NAME LIST'!#REF!="C"),"ü","")</f>
        <v>#REF!</v>
      </c>
      <c r="K288" s="68" t="e">
        <f>IF(AND('PARTICIPANT NAME LIST'!$G288=11,'PARTICIPANT NAME LIST'!#REF!="C"),"ü","")</f>
        <v>#REF!</v>
      </c>
      <c r="L288" s="68" t="e">
        <f>IF(AND('PARTICIPANT NAME LIST'!$G288=12,'PARTICIPANT NAME LIST'!#REF!="C"),"ü","")</f>
        <v>#REF!</v>
      </c>
      <c r="M288" s="68" t="e">
        <f>IF(AND('PARTICIPANT NAME LIST'!$G288=7,'PARTICIPANT NAME LIST'!#REF!="E"),"ü","")</f>
        <v>#REF!</v>
      </c>
      <c r="N288" s="68" t="e">
        <f>IF(AND('PARTICIPANT NAME LIST'!$G288=8,'PARTICIPANT NAME LIST'!#REF!="E"),"ü","")</f>
        <v>#REF!</v>
      </c>
      <c r="O288" s="68" t="e">
        <f>IF(AND('PARTICIPANT NAME LIST'!$G288=9,'PARTICIPANT NAME LIST'!#REF!="E"),"ü","")</f>
        <v>#REF!</v>
      </c>
      <c r="P288" s="68" t="e">
        <f>IF(AND('PARTICIPANT NAME LIST'!$G288=10,'PARTICIPANT NAME LIST'!#REF!="E"),"ü","")</f>
        <v>#REF!</v>
      </c>
      <c r="Q288" s="68" t="e">
        <f>IF(AND('PARTICIPANT NAME LIST'!$G288=11,'PARTICIPANT NAME LIST'!#REF!="E"),"ü","")</f>
        <v>#REF!</v>
      </c>
      <c r="R288" s="68" t="e">
        <f>IF(AND('PARTICIPANT NAME LIST'!$G288=12,'PARTICIPANT NAME LIST'!#REF!="E"),"ü","")</f>
        <v>#REF!</v>
      </c>
      <c r="S288" s="68" t="e">
        <f>IF(AND('PARTICIPANT NAME LIST'!$G288=7,'PARTICIPANT NAME LIST'!#REF!="M"),"ü","")</f>
        <v>#REF!</v>
      </c>
      <c r="T288" s="68" t="e">
        <f>IF(AND('PARTICIPANT NAME LIST'!$G288=8,'PARTICIPANT NAME LIST'!#REF!="M"),"ü","")</f>
        <v>#REF!</v>
      </c>
      <c r="U288" s="68" t="e">
        <f>IF(AND('PARTICIPANT NAME LIST'!$G288=9,'PARTICIPANT NAME LIST'!#REF!="M"),"ü","")</f>
        <v>#REF!</v>
      </c>
      <c r="V288" s="68" t="e">
        <f>IF(AND('PARTICIPANT NAME LIST'!$G288=10,'PARTICIPANT NAME LIST'!#REF!="M"),"ü","")</f>
        <v>#REF!</v>
      </c>
      <c r="W288" s="68" t="e">
        <f>IF(AND('PARTICIPANT NAME LIST'!$G288=11,'PARTICIPANT NAME LIST'!#REF!="M"),"ü","")</f>
        <v>#REF!</v>
      </c>
      <c r="X288" s="68" t="e">
        <f>IF(AND('PARTICIPANT NAME LIST'!$G288=12,'PARTICIPANT NAME LIST'!#REF!="M"),"ü","")</f>
        <v>#REF!</v>
      </c>
      <c r="Y288" s="52"/>
      <c r="Z288" s="52"/>
      <c r="AA288" s="52"/>
    </row>
    <row r="289" spans="1:27" ht="20.25" customHeight="1">
      <c r="A289" s="63" t="str">
        <f>IF(OR(ISBLANK('PARTICIPANT NAME LIST'!$B289),'PARTICIPANT NAME LIST'!$G289=3,'PARTICIPANT NAME LIST'!$G289=4,'PARTICIPANT NAME LIST'!$G289=5,'PARTICIPANT NAME LIST'!$G289=6),"",COUNTA('PARTICIPANT NAME LIST'!$B$9:$B289)-COUNTIFS('PARTICIPANT NAME LIST'!$G$9:$G289,"&gt;=3",'PARTICIPANT NAME LIST'!$G$9:$G289,"&lt;=6"))</f>
        <v/>
      </c>
      <c r="B289" s="64" t="str">
        <f>IF(OR(ISBLANK('PARTICIPANT NAME LIST'!$B289),'PARTICIPANT NAME LIST'!$G289=3,'PARTICIPANT NAME LIST'!$G289=4,'PARTICIPANT NAME LIST'!$G289=5,'PARTICIPANT NAME LIST'!$G289=6),"",UPPER('PARTICIPANT NAME LIST'!$B289))</f>
        <v/>
      </c>
      <c r="C289" s="55"/>
      <c r="D289" s="65"/>
      <c r="E289" s="66" t="str">
        <f>IF(OR(ISBLANK('PARTICIPANT NAME LIST'!$B289),'PARTICIPANT NAME LIST'!$G289=3,'PARTICIPANT NAME LIST'!$G289=4,'PARTICIPANT NAME LIST'!$G289=5,'PARTICIPANT NAME LIST'!$G289=6),"",'PARTICIPANT NAME LIST'!$F289)</f>
        <v/>
      </c>
      <c r="F289" s="67" t="str">
        <f>IF(OR(ISBLANK('PARTICIPANT NAME LIST'!$B289),'PARTICIPANT NAME LIST'!$G289=3,'PARTICIPANT NAME LIST'!$G289=4,'PARTICIPANT NAME LIST'!$G289=5,'PARTICIPANT NAME LIST'!$G289=6),"",UPPER('PARTICIPANT NAME LIST'!$H289))</f>
        <v/>
      </c>
      <c r="G289" s="68" t="e">
        <f>IF(AND('PARTICIPANT NAME LIST'!$G289=7,'PARTICIPANT NAME LIST'!#REF!="C"),"ü","")</f>
        <v>#REF!</v>
      </c>
      <c r="H289" s="68" t="e">
        <f>IF(AND('PARTICIPANT NAME LIST'!$G289=8,'PARTICIPANT NAME LIST'!#REF!="C"),"ü","")</f>
        <v>#REF!</v>
      </c>
      <c r="I289" s="68" t="e">
        <f>IF(AND('PARTICIPANT NAME LIST'!$G289=9,'PARTICIPANT NAME LIST'!#REF!="C"),"ü","")</f>
        <v>#REF!</v>
      </c>
      <c r="J289" s="68" t="e">
        <f>IF(AND('PARTICIPANT NAME LIST'!$G289=10,'PARTICIPANT NAME LIST'!#REF!="C"),"ü","")</f>
        <v>#REF!</v>
      </c>
      <c r="K289" s="68" t="e">
        <f>IF(AND('PARTICIPANT NAME LIST'!$G289=11,'PARTICIPANT NAME LIST'!#REF!="C"),"ü","")</f>
        <v>#REF!</v>
      </c>
      <c r="L289" s="68" t="e">
        <f>IF(AND('PARTICIPANT NAME LIST'!$G289=12,'PARTICIPANT NAME LIST'!#REF!="C"),"ü","")</f>
        <v>#REF!</v>
      </c>
      <c r="M289" s="68" t="e">
        <f>IF(AND('PARTICIPANT NAME LIST'!$G289=7,'PARTICIPANT NAME LIST'!#REF!="E"),"ü","")</f>
        <v>#REF!</v>
      </c>
      <c r="N289" s="68" t="e">
        <f>IF(AND('PARTICIPANT NAME LIST'!$G289=8,'PARTICIPANT NAME LIST'!#REF!="E"),"ü","")</f>
        <v>#REF!</v>
      </c>
      <c r="O289" s="68" t="e">
        <f>IF(AND('PARTICIPANT NAME LIST'!$G289=9,'PARTICIPANT NAME LIST'!#REF!="E"),"ü","")</f>
        <v>#REF!</v>
      </c>
      <c r="P289" s="68" t="e">
        <f>IF(AND('PARTICIPANT NAME LIST'!$G289=10,'PARTICIPANT NAME LIST'!#REF!="E"),"ü","")</f>
        <v>#REF!</v>
      </c>
      <c r="Q289" s="68" t="e">
        <f>IF(AND('PARTICIPANT NAME LIST'!$G289=11,'PARTICIPANT NAME LIST'!#REF!="E"),"ü","")</f>
        <v>#REF!</v>
      </c>
      <c r="R289" s="68" t="e">
        <f>IF(AND('PARTICIPANT NAME LIST'!$G289=12,'PARTICIPANT NAME LIST'!#REF!="E"),"ü","")</f>
        <v>#REF!</v>
      </c>
      <c r="S289" s="68" t="e">
        <f>IF(AND('PARTICIPANT NAME LIST'!$G289=7,'PARTICIPANT NAME LIST'!#REF!="M"),"ü","")</f>
        <v>#REF!</v>
      </c>
      <c r="T289" s="68" t="e">
        <f>IF(AND('PARTICIPANT NAME LIST'!$G289=8,'PARTICIPANT NAME LIST'!#REF!="M"),"ü","")</f>
        <v>#REF!</v>
      </c>
      <c r="U289" s="68" t="e">
        <f>IF(AND('PARTICIPANT NAME LIST'!$G289=9,'PARTICIPANT NAME LIST'!#REF!="M"),"ü","")</f>
        <v>#REF!</v>
      </c>
      <c r="V289" s="68" t="e">
        <f>IF(AND('PARTICIPANT NAME LIST'!$G289=10,'PARTICIPANT NAME LIST'!#REF!="M"),"ü","")</f>
        <v>#REF!</v>
      </c>
      <c r="W289" s="68" t="e">
        <f>IF(AND('PARTICIPANT NAME LIST'!$G289=11,'PARTICIPANT NAME LIST'!#REF!="M"),"ü","")</f>
        <v>#REF!</v>
      </c>
      <c r="X289" s="68" t="e">
        <f>IF(AND('PARTICIPANT NAME LIST'!$G289=12,'PARTICIPANT NAME LIST'!#REF!="M"),"ü","")</f>
        <v>#REF!</v>
      </c>
      <c r="Y289" s="52"/>
      <c r="Z289" s="52"/>
      <c r="AA289" s="52"/>
    </row>
    <row r="290" spans="1:27" ht="20.25" customHeight="1">
      <c r="A290" s="63" t="str">
        <f>IF(OR(ISBLANK('PARTICIPANT NAME LIST'!$B290),'PARTICIPANT NAME LIST'!$G290=3,'PARTICIPANT NAME LIST'!$G290=4,'PARTICIPANT NAME LIST'!$G290=5,'PARTICIPANT NAME LIST'!$G290=6),"",COUNTA('PARTICIPANT NAME LIST'!$B$9:$B290)-COUNTIFS('PARTICIPANT NAME LIST'!$G$9:$G290,"&gt;=3",'PARTICIPANT NAME LIST'!$G$9:$G290,"&lt;=6"))</f>
        <v/>
      </c>
      <c r="B290" s="64" t="str">
        <f>IF(OR(ISBLANK('PARTICIPANT NAME LIST'!$B290),'PARTICIPANT NAME LIST'!$G290=3,'PARTICIPANT NAME LIST'!$G290=4,'PARTICIPANT NAME LIST'!$G290=5,'PARTICIPANT NAME LIST'!$G290=6),"",UPPER('PARTICIPANT NAME LIST'!$B290))</f>
        <v/>
      </c>
      <c r="C290" s="55"/>
      <c r="D290" s="65"/>
      <c r="E290" s="66" t="str">
        <f>IF(OR(ISBLANK('PARTICIPANT NAME LIST'!$B290),'PARTICIPANT NAME LIST'!$G290=3,'PARTICIPANT NAME LIST'!$G290=4,'PARTICIPANT NAME LIST'!$G290=5,'PARTICIPANT NAME LIST'!$G290=6),"",'PARTICIPANT NAME LIST'!$F290)</f>
        <v/>
      </c>
      <c r="F290" s="67" t="str">
        <f>IF(OR(ISBLANK('PARTICIPANT NAME LIST'!$B290),'PARTICIPANT NAME LIST'!$G290=3,'PARTICIPANT NAME LIST'!$G290=4,'PARTICIPANT NAME LIST'!$G290=5,'PARTICIPANT NAME LIST'!$G290=6),"",UPPER('PARTICIPANT NAME LIST'!$H290))</f>
        <v/>
      </c>
      <c r="G290" s="68" t="e">
        <f>IF(AND('PARTICIPANT NAME LIST'!$G290=7,'PARTICIPANT NAME LIST'!#REF!="C"),"ü","")</f>
        <v>#REF!</v>
      </c>
      <c r="H290" s="68" t="e">
        <f>IF(AND('PARTICIPANT NAME LIST'!$G290=8,'PARTICIPANT NAME LIST'!#REF!="C"),"ü","")</f>
        <v>#REF!</v>
      </c>
      <c r="I290" s="68" t="e">
        <f>IF(AND('PARTICIPANT NAME LIST'!$G290=9,'PARTICIPANT NAME LIST'!#REF!="C"),"ü","")</f>
        <v>#REF!</v>
      </c>
      <c r="J290" s="68" t="e">
        <f>IF(AND('PARTICIPANT NAME LIST'!$G290=10,'PARTICIPANT NAME LIST'!#REF!="C"),"ü","")</f>
        <v>#REF!</v>
      </c>
      <c r="K290" s="68" t="e">
        <f>IF(AND('PARTICIPANT NAME LIST'!$G290=11,'PARTICIPANT NAME LIST'!#REF!="C"),"ü","")</f>
        <v>#REF!</v>
      </c>
      <c r="L290" s="68" t="e">
        <f>IF(AND('PARTICIPANT NAME LIST'!$G290=12,'PARTICIPANT NAME LIST'!#REF!="C"),"ü","")</f>
        <v>#REF!</v>
      </c>
      <c r="M290" s="68" t="e">
        <f>IF(AND('PARTICIPANT NAME LIST'!$G290=7,'PARTICIPANT NAME LIST'!#REF!="E"),"ü","")</f>
        <v>#REF!</v>
      </c>
      <c r="N290" s="68" t="e">
        <f>IF(AND('PARTICIPANT NAME LIST'!$G290=8,'PARTICIPANT NAME LIST'!#REF!="E"),"ü","")</f>
        <v>#REF!</v>
      </c>
      <c r="O290" s="68" t="e">
        <f>IF(AND('PARTICIPANT NAME LIST'!$G290=9,'PARTICIPANT NAME LIST'!#REF!="E"),"ü","")</f>
        <v>#REF!</v>
      </c>
      <c r="P290" s="68" t="e">
        <f>IF(AND('PARTICIPANT NAME LIST'!$G290=10,'PARTICIPANT NAME LIST'!#REF!="E"),"ü","")</f>
        <v>#REF!</v>
      </c>
      <c r="Q290" s="68" t="e">
        <f>IF(AND('PARTICIPANT NAME LIST'!$G290=11,'PARTICIPANT NAME LIST'!#REF!="E"),"ü","")</f>
        <v>#REF!</v>
      </c>
      <c r="R290" s="68" t="e">
        <f>IF(AND('PARTICIPANT NAME LIST'!$G290=12,'PARTICIPANT NAME LIST'!#REF!="E"),"ü","")</f>
        <v>#REF!</v>
      </c>
      <c r="S290" s="68" t="e">
        <f>IF(AND('PARTICIPANT NAME LIST'!$G290=7,'PARTICIPANT NAME LIST'!#REF!="M"),"ü","")</f>
        <v>#REF!</v>
      </c>
      <c r="T290" s="68" t="e">
        <f>IF(AND('PARTICIPANT NAME LIST'!$G290=8,'PARTICIPANT NAME LIST'!#REF!="M"),"ü","")</f>
        <v>#REF!</v>
      </c>
      <c r="U290" s="68" t="e">
        <f>IF(AND('PARTICIPANT NAME LIST'!$G290=9,'PARTICIPANT NAME LIST'!#REF!="M"),"ü","")</f>
        <v>#REF!</v>
      </c>
      <c r="V290" s="68" t="e">
        <f>IF(AND('PARTICIPANT NAME LIST'!$G290=10,'PARTICIPANT NAME LIST'!#REF!="M"),"ü","")</f>
        <v>#REF!</v>
      </c>
      <c r="W290" s="68" t="e">
        <f>IF(AND('PARTICIPANT NAME LIST'!$G290=11,'PARTICIPANT NAME LIST'!#REF!="M"),"ü","")</f>
        <v>#REF!</v>
      </c>
      <c r="X290" s="68" t="e">
        <f>IF(AND('PARTICIPANT NAME LIST'!$G290=12,'PARTICIPANT NAME LIST'!#REF!="M"),"ü","")</f>
        <v>#REF!</v>
      </c>
      <c r="Y290" s="52"/>
      <c r="Z290" s="52"/>
      <c r="AA290" s="52"/>
    </row>
    <row r="291" spans="1:27" ht="20.25" customHeight="1">
      <c r="A291" s="63" t="str">
        <f>IF(OR(ISBLANK('PARTICIPANT NAME LIST'!$B291),'PARTICIPANT NAME LIST'!$G291=3,'PARTICIPANT NAME LIST'!$G291=4,'PARTICIPANT NAME LIST'!$G291=5,'PARTICIPANT NAME LIST'!$G291=6),"",COUNTA('PARTICIPANT NAME LIST'!$B$9:$B291)-COUNTIFS('PARTICIPANT NAME LIST'!$G$9:$G291,"&gt;=3",'PARTICIPANT NAME LIST'!$G$9:$G291,"&lt;=6"))</f>
        <v/>
      </c>
      <c r="B291" s="64" t="str">
        <f>IF(OR(ISBLANK('PARTICIPANT NAME LIST'!$B291),'PARTICIPANT NAME LIST'!$G291=3,'PARTICIPANT NAME LIST'!$G291=4,'PARTICIPANT NAME LIST'!$G291=5,'PARTICIPANT NAME LIST'!$G291=6),"",UPPER('PARTICIPANT NAME LIST'!$B291))</f>
        <v/>
      </c>
      <c r="C291" s="55"/>
      <c r="D291" s="65"/>
      <c r="E291" s="66" t="str">
        <f>IF(OR(ISBLANK('PARTICIPANT NAME LIST'!$B291),'PARTICIPANT NAME LIST'!$G291=3,'PARTICIPANT NAME LIST'!$G291=4,'PARTICIPANT NAME LIST'!$G291=5,'PARTICIPANT NAME LIST'!$G291=6),"",'PARTICIPANT NAME LIST'!$F291)</f>
        <v/>
      </c>
      <c r="F291" s="67" t="str">
        <f>IF(OR(ISBLANK('PARTICIPANT NAME LIST'!$B291),'PARTICIPANT NAME LIST'!$G291=3,'PARTICIPANT NAME LIST'!$G291=4,'PARTICIPANT NAME LIST'!$G291=5,'PARTICIPANT NAME LIST'!$G291=6),"",UPPER('PARTICIPANT NAME LIST'!$H291))</f>
        <v/>
      </c>
      <c r="G291" s="68" t="e">
        <f>IF(AND('PARTICIPANT NAME LIST'!$G291=7,'PARTICIPANT NAME LIST'!#REF!="C"),"ü","")</f>
        <v>#REF!</v>
      </c>
      <c r="H291" s="68" t="e">
        <f>IF(AND('PARTICIPANT NAME LIST'!$G291=8,'PARTICIPANT NAME LIST'!#REF!="C"),"ü","")</f>
        <v>#REF!</v>
      </c>
      <c r="I291" s="68" t="e">
        <f>IF(AND('PARTICIPANT NAME LIST'!$G291=9,'PARTICIPANT NAME LIST'!#REF!="C"),"ü","")</f>
        <v>#REF!</v>
      </c>
      <c r="J291" s="68" t="e">
        <f>IF(AND('PARTICIPANT NAME LIST'!$G291=10,'PARTICIPANT NAME LIST'!#REF!="C"),"ü","")</f>
        <v>#REF!</v>
      </c>
      <c r="K291" s="68" t="e">
        <f>IF(AND('PARTICIPANT NAME LIST'!$G291=11,'PARTICIPANT NAME LIST'!#REF!="C"),"ü","")</f>
        <v>#REF!</v>
      </c>
      <c r="L291" s="68" t="e">
        <f>IF(AND('PARTICIPANT NAME LIST'!$G291=12,'PARTICIPANT NAME LIST'!#REF!="C"),"ü","")</f>
        <v>#REF!</v>
      </c>
      <c r="M291" s="68" t="e">
        <f>IF(AND('PARTICIPANT NAME LIST'!$G291=7,'PARTICIPANT NAME LIST'!#REF!="E"),"ü","")</f>
        <v>#REF!</v>
      </c>
      <c r="N291" s="68" t="e">
        <f>IF(AND('PARTICIPANT NAME LIST'!$G291=8,'PARTICIPANT NAME LIST'!#REF!="E"),"ü","")</f>
        <v>#REF!</v>
      </c>
      <c r="O291" s="68" t="e">
        <f>IF(AND('PARTICIPANT NAME LIST'!$G291=9,'PARTICIPANT NAME LIST'!#REF!="E"),"ü","")</f>
        <v>#REF!</v>
      </c>
      <c r="P291" s="68" t="e">
        <f>IF(AND('PARTICIPANT NAME LIST'!$G291=10,'PARTICIPANT NAME LIST'!#REF!="E"),"ü","")</f>
        <v>#REF!</v>
      </c>
      <c r="Q291" s="68" t="e">
        <f>IF(AND('PARTICIPANT NAME LIST'!$G291=11,'PARTICIPANT NAME LIST'!#REF!="E"),"ü","")</f>
        <v>#REF!</v>
      </c>
      <c r="R291" s="68" t="e">
        <f>IF(AND('PARTICIPANT NAME LIST'!$G291=12,'PARTICIPANT NAME LIST'!#REF!="E"),"ü","")</f>
        <v>#REF!</v>
      </c>
      <c r="S291" s="68" t="e">
        <f>IF(AND('PARTICIPANT NAME LIST'!$G291=7,'PARTICIPANT NAME LIST'!#REF!="M"),"ü","")</f>
        <v>#REF!</v>
      </c>
      <c r="T291" s="68" t="e">
        <f>IF(AND('PARTICIPANT NAME LIST'!$G291=8,'PARTICIPANT NAME LIST'!#REF!="M"),"ü","")</f>
        <v>#REF!</v>
      </c>
      <c r="U291" s="68" t="e">
        <f>IF(AND('PARTICIPANT NAME LIST'!$G291=9,'PARTICIPANT NAME LIST'!#REF!="M"),"ü","")</f>
        <v>#REF!</v>
      </c>
      <c r="V291" s="68" t="e">
        <f>IF(AND('PARTICIPANT NAME LIST'!$G291=10,'PARTICIPANT NAME LIST'!#REF!="M"),"ü","")</f>
        <v>#REF!</v>
      </c>
      <c r="W291" s="68" t="e">
        <f>IF(AND('PARTICIPANT NAME LIST'!$G291=11,'PARTICIPANT NAME LIST'!#REF!="M"),"ü","")</f>
        <v>#REF!</v>
      </c>
      <c r="X291" s="68" t="e">
        <f>IF(AND('PARTICIPANT NAME LIST'!$G291=12,'PARTICIPANT NAME LIST'!#REF!="M"),"ü","")</f>
        <v>#REF!</v>
      </c>
      <c r="Y291" s="52"/>
      <c r="Z291" s="52"/>
      <c r="AA291" s="52"/>
    </row>
    <row r="292" spans="1:27" ht="20.25" customHeight="1">
      <c r="A292" s="63" t="str">
        <f>IF(OR(ISBLANK('PARTICIPANT NAME LIST'!$B292),'PARTICIPANT NAME LIST'!$G292=3,'PARTICIPANT NAME LIST'!$G292=4,'PARTICIPANT NAME LIST'!$G292=5,'PARTICIPANT NAME LIST'!$G292=6),"",COUNTA('PARTICIPANT NAME LIST'!$B$9:$B292)-COUNTIFS('PARTICIPANT NAME LIST'!$G$9:$G292,"&gt;=3",'PARTICIPANT NAME LIST'!$G$9:$G292,"&lt;=6"))</f>
        <v/>
      </c>
      <c r="B292" s="64" t="str">
        <f>IF(OR(ISBLANK('PARTICIPANT NAME LIST'!$B292),'PARTICIPANT NAME LIST'!$G292=3,'PARTICIPANT NAME LIST'!$G292=4,'PARTICIPANT NAME LIST'!$G292=5,'PARTICIPANT NAME LIST'!$G292=6),"",UPPER('PARTICIPANT NAME LIST'!$B292))</f>
        <v/>
      </c>
      <c r="C292" s="55"/>
      <c r="D292" s="65"/>
      <c r="E292" s="66" t="str">
        <f>IF(OR(ISBLANK('PARTICIPANT NAME LIST'!$B292),'PARTICIPANT NAME LIST'!$G292=3,'PARTICIPANT NAME LIST'!$G292=4,'PARTICIPANT NAME LIST'!$G292=5,'PARTICIPANT NAME LIST'!$G292=6),"",'PARTICIPANT NAME LIST'!$F292)</f>
        <v/>
      </c>
      <c r="F292" s="67" t="str">
        <f>IF(OR(ISBLANK('PARTICIPANT NAME LIST'!$B292),'PARTICIPANT NAME LIST'!$G292=3,'PARTICIPANT NAME LIST'!$G292=4,'PARTICIPANT NAME LIST'!$G292=5,'PARTICIPANT NAME LIST'!$G292=6),"",UPPER('PARTICIPANT NAME LIST'!$H292))</f>
        <v/>
      </c>
      <c r="G292" s="68" t="e">
        <f>IF(AND('PARTICIPANT NAME LIST'!$G292=7,'PARTICIPANT NAME LIST'!#REF!="C"),"ü","")</f>
        <v>#REF!</v>
      </c>
      <c r="H292" s="68" t="e">
        <f>IF(AND('PARTICIPANT NAME LIST'!$G292=8,'PARTICIPANT NAME LIST'!#REF!="C"),"ü","")</f>
        <v>#REF!</v>
      </c>
      <c r="I292" s="68" t="e">
        <f>IF(AND('PARTICIPANT NAME LIST'!$G292=9,'PARTICIPANT NAME LIST'!#REF!="C"),"ü","")</f>
        <v>#REF!</v>
      </c>
      <c r="J292" s="68" t="e">
        <f>IF(AND('PARTICIPANT NAME LIST'!$G292=10,'PARTICIPANT NAME LIST'!#REF!="C"),"ü","")</f>
        <v>#REF!</v>
      </c>
      <c r="K292" s="68" t="e">
        <f>IF(AND('PARTICIPANT NAME LIST'!$G292=11,'PARTICIPANT NAME LIST'!#REF!="C"),"ü","")</f>
        <v>#REF!</v>
      </c>
      <c r="L292" s="68" t="e">
        <f>IF(AND('PARTICIPANT NAME LIST'!$G292=12,'PARTICIPANT NAME LIST'!#REF!="C"),"ü","")</f>
        <v>#REF!</v>
      </c>
      <c r="M292" s="68" t="e">
        <f>IF(AND('PARTICIPANT NAME LIST'!$G292=7,'PARTICIPANT NAME LIST'!#REF!="E"),"ü","")</f>
        <v>#REF!</v>
      </c>
      <c r="N292" s="68" t="e">
        <f>IF(AND('PARTICIPANT NAME LIST'!$G292=8,'PARTICIPANT NAME LIST'!#REF!="E"),"ü","")</f>
        <v>#REF!</v>
      </c>
      <c r="O292" s="68" t="e">
        <f>IF(AND('PARTICIPANT NAME LIST'!$G292=9,'PARTICIPANT NAME LIST'!#REF!="E"),"ü","")</f>
        <v>#REF!</v>
      </c>
      <c r="P292" s="68" t="e">
        <f>IF(AND('PARTICIPANT NAME LIST'!$G292=10,'PARTICIPANT NAME LIST'!#REF!="E"),"ü","")</f>
        <v>#REF!</v>
      </c>
      <c r="Q292" s="68" t="e">
        <f>IF(AND('PARTICIPANT NAME LIST'!$G292=11,'PARTICIPANT NAME LIST'!#REF!="E"),"ü","")</f>
        <v>#REF!</v>
      </c>
      <c r="R292" s="68" t="e">
        <f>IF(AND('PARTICIPANT NAME LIST'!$G292=12,'PARTICIPANT NAME LIST'!#REF!="E"),"ü","")</f>
        <v>#REF!</v>
      </c>
      <c r="S292" s="68" t="e">
        <f>IF(AND('PARTICIPANT NAME LIST'!$G292=7,'PARTICIPANT NAME LIST'!#REF!="M"),"ü","")</f>
        <v>#REF!</v>
      </c>
      <c r="T292" s="68" t="e">
        <f>IF(AND('PARTICIPANT NAME LIST'!$G292=8,'PARTICIPANT NAME LIST'!#REF!="M"),"ü","")</f>
        <v>#REF!</v>
      </c>
      <c r="U292" s="68" t="e">
        <f>IF(AND('PARTICIPANT NAME LIST'!$G292=9,'PARTICIPANT NAME LIST'!#REF!="M"),"ü","")</f>
        <v>#REF!</v>
      </c>
      <c r="V292" s="68" t="e">
        <f>IF(AND('PARTICIPANT NAME LIST'!$G292=10,'PARTICIPANT NAME LIST'!#REF!="M"),"ü","")</f>
        <v>#REF!</v>
      </c>
      <c r="W292" s="68" t="e">
        <f>IF(AND('PARTICIPANT NAME LIST'!$G292=11,'PARTICIPANT NAME LIST'!#REF!="M"),"ü","")</f>
        <v>#REF!</v>
      </c>
      <c r="X292" s="68" t="e">
        <f>IF(AND('PARTICIPANT NAME LIST'!$G292=12,'PARTICIPANT NAME LIST'!#REF!="M"),"ü","")</f>
        <v>#REF!</v>
      </c>
      <c r="Y292" s="52"/>
      <c r="Z292" s="52"/>
      <c r="AA292" s="52"/>
    </row>
    <row r="293" spans="1:27" ht="20.25" customHeight="1">
      <c r="A293" s="63" t="str">
        <f>IF(OR(ISBLANK('PARTICIPANT NAME LIST'!$B293),'PARTICIPANT NAME LIST'!$G293=3,'PARTICIPANT NAME LIST'!$G293=4,'PARTICIPANT NAME LIST'!$G293=5,'PARTICIPANT NAME LIST'!$G293=6),"",COUNTA('PARTICIPANT NAME LIST'!$B$9:$B293)-COUNTIFS('PARTICIPANT NAME LIST'!$G$9:$G293,"&gt;=3",'PARTICIPANT NAME LIST'!$G$9:$G293,"&lt;=6"))</f>
        <v/>
      </c>
      <c r="B293" s="64" t="str">
        <f>IF(OR(ISBLANK('PARTICIPANT NAME LIST'!$B293),'PARTICIPANT NAME LIST'!$G293=3,'PARTICIPANT NAME LIST'!$G293=4,'PARTICIPANT NAME LIST'!$G293=5,'PARTICIPANT NAME LIST'!$G293=6),"",UPPER('PARTICIPANT NAME LIST'!$B293))</f>
        <v/>
      </c>
      <c r="C293" s="55"/>
      <c r="D293" s="65"/>
      <c r="E293" s="66" t="str">
        <f>IF(OR(ISBLANK('PARTICIPANT NAME LIST'!$B293),'PARTICIPANT NAME LIST'!$G293=3,'PARTICIPANT NAME LIST'!$G293=4,'PARTICIPANT NAME LIST'!$G293=5,'PARTICIPANT NAME LIST'!$G293=6),"",'PARTICIPANT NAME LIST'!$F293)</f>
        <v/>
      </c>
      <c r="F293" s="67" t="str">
        <f>IF(OR(ISBLANK('PARTICIPANT NAME LIST'!$B293),'PARTICIPANT NAME LIST'!$G293=3,'PARTICIPANT NAME LIST'!$G293=4,'PARTICIPANT NAME LIST'!$G293=5,'PARTICIPANT NAME LIST'!$G293=6),"",UPPER('PARTICIPANT NAME LIST'!$H293))</f>
        <v/>
      </c>
      <c r="G293" s="68" t="e">
        <f>IF(AND('PARTICIPANT NAME LIST'!$G293=7,'PARTICIPANT NAME LIST'!#REF!="C"),"ü","")</f>
        <v>#REF!</v>
      </c>
      <c r="H293" s="68" t="e">
        <f>IF(AND('PARTICIPANT NAME LIST'!$G293=8,'PARTICIPANT NAME LIST'!#REF!="C"),"ü","")</f>
        <v>#REF!</v>
      </c>
      <c r="I293" s="68" t="e">
        <f>IF(AND('PARTICIPANT NAME LIST'!$G293=9,'PARTICIPANT NAME LIST'!#REF!="C"),"ü","")</f>
        <v>#REF!</v>
      </c>
      <c r="J293" s="68" t="e">
        <f>IF(AND('PARTICIPANT NAME LIST'!$G293=10,'PARTICIPANT NAME LIST'!#REF!="C"),"ü","")</f>
        <v>#REF!</v>
      </c>
      <c r="K293" s="68" t="e">
        <f>IF(AND('PARTICIPANT NAME LIST'!$G293=11,'PARTICIPANT NAME LIST'!#REF!="C"),"ü","")</f>
        <v>#REF!</v>
      </c>
      <c r="L293" s="68" t="e">
        <f>IF(AND('PARTICIPANT NAME LIST'!$G293=12,'PARTICIPANT NAME LIST'!#REF!="C"),"ü","")</f>
        <v>#REF!</v>
      </c>
      <c r="M293" s="68" t="e">
        <f>IF(AND('PARTICIPANT NAME LIST'!$G293=7,'PARTICIPANT NAME LIST'!#REF!="E"),"ü","")</f>
        <v>#REF!</v>
      </c>
      <c r="N293" s="68" t="e">
        <f>IF(AND('PARTICIPANT NAME LIST'!$G293=8,'PARTICIPANT NAME LIST'!#REF!="E"),"ü","")</f>
        <v>#REF!</v>
      </c>
      <c r="O293" s="68" t="e">
        <f>IF(AND('PARTICIPANT NAME LIST'!$G293=9,'PARTICIPANT NAME LIST'!#REF!="E"),"ü","")</f>
        <v>#REF!</v>
      </c>
      <c r="P293" s="68" t="e">
        <f>IF(AND('PARTICIPANT NAME LIST'!$G293=10,'PARTICIPANT NAME LIST'!#REF!="E"),"ü","")</f>
        <v>#REF!</v>
      </c>
      <c r="Q293" s="68" t="e">
        <f>IF(AND('PARTICIPANT NAME LIST'!$G293=11,'PARTICIPANT NAME LIST'!#REF!="E"),"ü","")</f>
        <v>#REF!</v>
      </c>
      <c r="R293" s="68" t="e">
        <f>IF(AND('PARTICIPANT NAME LIST'!$G293=12,'PARTICIPANT NAME LIST'!#REF!="E"),"ü","")</f>
        <v>#REF!</v>
      </c>
      <c r="S293" s="68" t="e">
        <f>IF(AND('PARTICIPANT NAME LIST'!$G293=7,'PARTICIPANT NAME LIST'!#REF!="M"),"ü","")</f>
        <v>#REF!</v>
      </c>
      <c r="T293" s="68" t="e">
        <f>IF(AND('PARTICIPANT NAME LIST'!$G293=8,'PARTICIPANT NAME LIST'!#REF!="M"),"ü","")</f>
        <v>#REF!</v>
      </c>
      <c r="U293" s="68" t="e">
        <f>IF(AND('PARTICIPANT NAME LIST'!$G293=9,'PARTICIPANT NAME LIST'!#REF!="M"),"ü","")</f>
        <v>#REF!</v>
      </c>
      <c r="V293" s="68" t="e">
        <f>IF(AND('PARTICIPANT NAME LIST'!$G293=10,'PARTICIPANT NAME LIST'!#REF!="M"),"ü","")</f>
        <v>#REF!</v>
      </c>
      <c r="W293" s="68" t="e">
        <f>IF(AND('PARTICIPANT NAME LIST'!$G293=11,'PARTICIPANT NAME LIST'!#REF!="M"),"ü","")</f>
        <v>#REF!</v>
      </c>
      <c r="X293" s="68" t="e">
        <f>IF(AND('PARTICIPANT NAME LIST'!$G293=12,'PARTICIPANT NAME LIST'!#REF!="M"),"ü","")</f>
        <v>#REF!</v>
      </c>
      <c r="Y293" s="52"/>
      <c r="Z293" s="52"/>
      <c r="AA293" s="52"/>
    </row>
    <row r="294" spans="1:27" ht="20.25" customHeight="1">
      <c r="A294" s="63" t="str">
        <f>IF(OR(ISBLANK('PARTICIPANT NAME LIST'!$B294),'PARTICIPANT NAME LIST'!$G294=3,'PARTICIPANT NAME LIST'!$G294=4,'PARTICIPANT NAME LIST'!$G294=5,'PARTICIPANT NAME LIST'!$G294=6),"",COUNTA('PARTICIPANT NAME LIST'!$B$9:$B294)-COUNTIFS('PARTICIPANT NAME LIST'!$G$9:$G294,"&gt;=3",'PARTICIPANT NAME LIST'!$G$9:$G294,"&lt;=6"))</f>
        <v/>
      </c>
      <c r="B294" s="64" t="str">
        <f>IF(OR(ISBLANK('PARTICIPANT NAME LIST'!$B294),'PARTICIPANT NAME LIST'!$G294=3,'PARTICIPANT NAME LIST'!$G294=4,'PARTICIPANT NAME LIST'!$G294=5,'PARTICIPANT NAME LIST'!$G294=6),"",UPPER('PARTICIPANT NAME LIST'!$B294))</f>
        <v/>
      </c>
      <c r="C294" s="55"/>
      <c r="D294" s="65"/>
      <c r="E294" s="66" t="str">
        <f>IF(OR(ISBLANK('PARTICIPANT NAME LIST'!$B294),'PARTICIPANT NAME LIST'!$G294=3,'PARTICIPANT NAME LIST'!$G294=4,'PARTICIPANT NAME LIST'!$G294=5,'PARTICIPANT NAME LIST'!$G294=6),"",'PARTICIPANT NAME LIST'!$F294)</f>
        <v/>
      </c>
      <c r="F294" s="67" t="str">
        <f>IF(OR(ISBLANK('PARTICIPANT NAME LIST'!$B294),'PARTICIPANT NAME LIST'!$G294=3,'PARTICIPANT NAME LIST'!$G294=4,'PARTICIPANT NAME LIST'!$G294=5,'PARTICIPANT NAME LIST'!$G294=6),"",UPPER('PARTICIPANT NAME LIST'!$H294))</f>
        <v/>
      </c>
      <c r="G294" s="68" t="e">
        <f>IF(AND('PARTICIPANT NAME LIST'!$G294=7,'PARTICIPANT NAME LIST'!#REF!="C"),"ü","")</f>
        <v>#REF!</v>
      </c>
      <c r="H294" s="68" t="e">
        <f>IF(AND('PARTICIPANT NAME LIST'!$G294=8,'PARTICIPANT NAME LIST'!#REF!="C"),"ü","")</f>
        <v>#REF!</v>
      </c>
      <c r="I294" s="68" t="e">
        <f>IF(AND('PARTICIPANT NAME LIST'!$G294=9,'PARTICIPANT NAME LIST'!#REF!="C"),"ü","")</f>
        <v>#REF!</v>
      </c>
      <c r="J294" s="68" t="e">
        <f>IF(AND('PARTICIPANT NAME LIST'!$G294=10,'PARTICIPANT NAME LIST'!#REF!="C"),"ü","")</f>
        <v>#REF!</v>
      </c>
      <c r="K294" s="68" t="e">
        <f>IF(AND('PARTICIPANT NAME LIST'!$G294=11,'PARTICIPANT NAME LIST'!#REF!="C"),"ü","")</f>
        <v>#REF!</v>
      </c>
      <c r="L294" s="68" t="e">
        <f>IF(AND('PARTICIPANT NAME LIST'!$G294=12,'PARTICIPANT NAME LIST'!#REF!="C"),"ü","")</f>
        <v>#REF!</v>
      </c>
      <c r="M294" s="68" t="e">
        <f>IF(AND('PARTICIPANT NAME LIST'!$G294=7,'PARTICIPANT NAME LIST'!#REF!="E"),"ü","")</f>
        <v>#REF!</v>
      </c>
      <c r="N294" s="68" t="e">
        <f>IF(AND('PARTICIPANT NAME LIST'!$G294=8,'PARTICIPANT NAME LIST'!#REF!="E"),"ü","")</f>
        <v>#REF!</v>
      </c>
      <c r="O294" s="68" t="e">
        <f>IF(AND('PARTICIPANT NAME LIST'!$G294=9,'PARTICIPANT NAME LIST'!#REF!="E"),"ü","")</f>
        <v>#REF!</v>
      </c>
      <c r="P294" s="68" t="e">
        <f>IF(AND('PARTICIPANT NAME LIST'!$G294=10,'PARTICIPANT NAME LIST'!#REF!="E"),"ü","")</f>
        <v>#REF!</v>
      </c>
      <c r="Q294" s="68" t="e">
        <f>IF(AND('PARTICIPANT NAME LIST'!$G294=11,'PARTICIPANT NAME LIST'!#REF!="E"),"ü","")</f>
        <v>#REF!</v>
      </c>
      <c r="R294" s="68" t="e">
        <f>IF(AND('PARTICIPANT NAME LIST'!$G294=12,'PARTICIPANT NAME LIST'!#REF!="E"),"ü","")</f>
        <v>#REF!</v>
      </c>
      <c r="S294" s="68" t="e">
        <f>IF(AND('PARTICIPANT NAME LIST'!$G294=7,'PARTICIPANT NAME LIST'!#REF!="M"),"ü","")</f>
        <v>#REF!</v>
      </c>
      <c r="T294" s="68" t="e">
        <f>IF(AND('PARTICIPANT NAME LIST'!$G294=8,'PARTICIPANT NAME LIST'!#REF!="M"),"ü","")</f>
        <v>#REF!</v>
      </c>
      <c r="U294" s="68" t="e">
        <f>IF(AND('PARTICIPANT NAME LIST'!$G294=9,'PARTICIPANT NAME LIST'!#REF!="M"),"ü","")</f>
        <v>#REF!</v>
      </c>
      <c r="V294" s="68" t="e">
        <f>IF(AND('PARTICIPANT NAME LIST'!$G294=10,'PARTICIPANT NAME LIST'!#REF!="M"),"ü","")</f>
        <v>#REF!</v>
      </c>
      <c r="W294" s="68" t="e">
        <f>IF(AND('PARTICIPANT NAME LIST'!$G294=11,'PARTICIPANT NAME LIST'!#REF!="M"),"ü","")</f>
        <v>#REF!</v>
      </c>
      <c r="X294" s="68" t="e">
        <f>IF(AND('PARTICIPANT NAME LIST'!$G294=12,'PARTICIPANT NAME LIST'!#REF!="M"),"ü","")</f>
        <v>#REF!</v>
      </c>
      <c r="Y294" s="52"/>
      <c r="Z294" s="52"/>
      <c r="AA294" s="52"/>
    </row>
    <row r="295" spans="1:27" ht="20.25" customHeight="1">
      <c r="A295" s="63" t="str">
        <f>IF(OR(ISBLANK('PARTICIPANT NAME LIST'!$B295),'PARTICIPANT NAME LIST'!$G295=3,'PARTICIPANT NAME LIST'!$G295=4,'PARTICIPANT NAME LIST'!$G295=5,'PARTICIPANT NAME LIST'!$G295=6),"",COUNTA('PARTICIPANT NAME LIST'!$B$9:$B295)-COUNTIFS('PARTICIPANT NAME LIST'!$G$9:$G295,"&gt;=3",'PARTICIPANT NAME LIST'!$G$9:$G295,"&lt;=6"))</f>
        <v/>
      </c>
      <c r="B295" s="64" t="str">
        <f>IF(OR(ISBLANK('PARTICIPANT NAME LIST'!$B295),'PARTICIPANT NAME LIST'!$G295=3,'PARTICIPANT NAME LIST'!$G295=4,'PARTICIPANT NAME LIST'!$G295=5,'PARTICIPANT NAME LIST'!$G295=6),"",UPPER('PARTICIPANT NAME LIST'!$B295))</f>
        <v/>
      </c>
      <c r="C295" s="55"/>
      <c r="D295" s="65"/>
      <c r="E295" s="66" t="str">
        <f>IF(OR(ISBLANK('PARTICIPANT NAME LIST'!$B295),'PARTICIPANT NAME LIST'!$G295=3,'PARTICIPANT NAME LIST'!$G295=4,'PARTICIPANT NAME LIST'!$G295=5,'PARTICIPANT NAME LIST'!$G295=6),"",'PARTICIPANT NAME LIST'!$F295)</f>
        <v/>
      </c>
      <c r="F295" s="67" t="str">
        <f>IF(OR(ISBLANK('PARTICIPANT NAME LIST'!$B295),'PARTICIPANT NAME LIST'!$G295=3,'PARTICIPANT NAME LIST'!$G295=4,'PARTICIPANT NAME LIST'!$G295=5,'PARTICIPANT NAME LIST'!$G295=6),"",UPPER('PARTICIPANT NAME LIST'!$H295))</f>
        <v/>
      </c>
      <c r="G295" s="68" t="e">
        <f>IF(AND('PARTICIPANT NAME LIST'!$G295=7,'PARTICIPANT NAME LIST'!#REF!="C"),"ü","")</f>
        <v>#REF!</v>
      </c>
      <c r="H295" s="68" t="e">
        <f>IF(AND('PARTICIPANT NAME LIST'!$G295=8,'PARTICIPANT NAME LIST'!#REF!="C"),"ü","")</f>
        <v>#REF!</v>
      </c>
      <c r="I295" s="68" t="e">
        <f>IF(AND('PARTICIPANT NAME LIST'!$G295=9,'PARTICIPANT NAME LIST'!#REF!="C"),"ü","")</f>
        <v>#REF!</v>
      </c>
      <c r="J295" s="68" t="e">
        <f>IF(AND('PARTICIPANT NAME LIST'!$G295=10,'PARTICIPANT NAME LIST'!#REF!="C"),"ü","")</f>
        <v>#REF!</v>
      </c>
      <c r="K295" s="68" t="e">
        <f>IF(AND('PARTICIPANT NAME LIST'!$G295=11,'PARTICIPANT NAME LIST'!#REF!="C"),"ü","")</f>
        <v>#REF!</v>
      </c>
      <c r="L295" s="68" t="e">
        <f>IF(AND('PARTICIPANT NAME LIST'!$G295=12,'PARTICIPANT NAME LIST'!#REF!="C"),"ü","")</f>
        <v>#REF!</v>
      </c>
      <c r="M295" s="68" t="e">
        <f>IF(AND('PARTICIPANT NAME LIST'!$G295=7,'PARTICIPANT NAME LIST'!#REF!="E"),"ü","")</f>
        <v>#REF!</v>
      </c>
      <c r="N295" s="68" t="e">
        <f>IF(AND('PARTICIPANT NAME LIST'!$G295=8,'PARTICIPANT NAME LIST'!#REF!="E"),"ü","")</f>
        <v>#REF!</v>
      </c>
      <c r="O295" s="68" t="e">
        <f>IF(AND('PARTICIPANT NAME LIST'!$G295=9,'PARTICIPANT NAME LIST'!#REF!="E"),"ü","")</f>
        <v>#REF!</v>
      </c>
      <c r="P295" s="68" t="e">
        <f>IF(AND('PARTICIPANT NAME LIST'!$G295=10,'PARTICIPANT NAME LIST'!#REF!="E"),"ü","")</f>
        <v>#REF!</v>
      </c>
      <c r="Q295" s="68" t="e">
        <f>IF(AND('PARTICIPANT NAME LIST'!$G295=11,'PARTICIPANT NAME LIST'!#REF!="E"),"ü","")</f>
        <v>#REF!</v>
      </c>
      <c r="R295" s="68" t="e">
        <f>IF(AND('PARTICIPANT NAME LIST'!$G295=12,'PARTICIPANT NAME LIST'!#REF!="E"),"ü","")</f>
        <v>#REF!</v>
      </c>
      <c r="S295" s="68" t="e">
        <f>IF(AND('PARTICIPANT NAME LIST'!$G295=7,'PARTICIPANT NAME LIST'!#REF!="M"),"ü","")</f>
        <v>#REF!</v>
      </c>
      <c r="T295" s="68" t="e">
        <f>IF(AND('PARTICIPANT NAME LIST'!$G295=8,'PARTICIPANT NAME LIST'!#REF!="M"),"ü","")</f>
        <v>#REF!</v>
      </c>
      <c r="U295" s="68" t="e">
        <f>IF(AND('PARTICIPANT NAME LIST'!$G295=9,'PARTICIPANT NAME LIST'!#REF!="M"),"ü","")</f>
        <v>#REF!</v>
      </c>
      <c r="V295" s="68" t="e">
        <f>IF(AND('PARTICIPANT NAME LIST'!$G295=10,'PARTICIPANT NAME LIST'!#REF!="M"),"ü","")</f>
        <v>#REF!</v>
      </c>
      <c r="W295" s="68" t="e">
        <f>IF(AND('PARTICIPANT NAME LIST'!$G295=11,'PARTICIPANT NAME LIST'!#REF!="M"),"ü","")</f>
        <v>#REF!</v>
      </c>
      <c r="X295" s="68" t="e">
        <f>IF(AND('PARTICIPANT NAME LIST'!$G295=12,'PARTICIPANT NAME LIST'!#REF!="M"),"ü","")</f>
        <v>#REF!</v>
      </c>
      <c r="Y295" s="52"/>
      <c r="Z295" s="52"/>
      <c r="AA295" s="52"/>
    </row>
    <row r="296" spans="1:27" ht="20.25" customHeight="1">
      <c r="A296" s="63" t="str">
        <f>IF(OR(ISBLANK('PARTICIPANT NAME LIST'!$B296),'PARTICIPANT NAME LIST'!$G296=3,'PARTICIPANT NAME LIST'!$G296=4,'PARTICIPANT NAME LIST'!$G296=5,'PARTICIPANT NAME LIST'!$G296=6),"",COUNTA('PARTICIPANT NAME LIST'!$B$9:$B296)-COUNTIFS('PARTICIPANT NAME LIST'!$G$9:$G296,"&gt;=3",'PARTICIPANT NAME LIST'!$G$9:$G296,"&lt;=6"))</f>
        <v/>
      </c>
      <c r="B296" s="64" t="str">
        <f>IF(OR(ISBLANK('PARTICIPANT NAME LIST'!$B296),'PARTICIPANT NAME LIST'!$G296=3,'PARTICIPANT NAME LIST'!$G296=4,'PARTICIPANT NAME LIST'!$G296=5,'PARTICIPANT NAME LIST'!$G296=6),"",UPPER('PARTICIPANT NAME LIST'!$B296))</f>
        <v/>
      </c>
      <c r="C296" s="55"/>
      <c r="D296" s="65"/>
      <c r="E296" s="66" t="str">
        <f>IF(OR(ISBLANK('PARTICIPANT NAME LIST'!$B296),'PARTICIPANT NAME LIST'!$G296=3,'PARTICIPANT NAME LIST'!$G296=4,'PARTICIPANT NAME LIST'!$G296=5,'PARTICIPANT NAME LIST'!$G296=6),"",'PARTICIPANT NAME LIST'!$F296)</f>
        <v/>
      </c>
      <c r="F296" s="67" t="str">
        <f>IF(OR(ISBLANK('PARTICIPANT NAME LIST'!$B296),'PARTICIPANT NAME LIST'!$G296=3,'PARTICIPANT NAME LIST'!$G296=4,'PARTICIPANT NAME LIST'!$G296=5,'PARTICIPANT NAME LIST'!$G296=6),"",UPPER('PARTICIPANT NAME LIST'!$H296))</f>
        <v/>
      </c>
      <c r="G296" s="68" t="e">
        <f>IF(AND('PARTICIPANT NAME LIST'!$G296=7,'PARTICIPANT NAME LIST'!#REF!="C"),"ü","")</f>
        <v>#REF!</v>
      </c>
      <c r="H296" s="68" t="e">
        <f>IF(AND('PARTICIPANT NAME LIST'!$G296=8,'PARTICIPANT NAME LIST'!#REF!="C"),"ü","")</f>
        <v>#REF!</v>
      </c>
      <c r="I296" s="68" t="e">
        <f>IF(AND('PARTICIPANT NAME LIST'!$G296=9,'PARTICIPANT NAME LIST'!#REF!="C"),"ü","")</f>
        <v>#REF!</v>
      </c>
      <c r="J296" s="68" t="e">
        <f>IF(AND('PARTICIPANT NAME LIST'!$G296=10,'PARTICIPANT NAME LIST'!#REF!="C"),"ü","")</f>
        <v>#REF!</v>
      </c>
      <c r="K296" s="68" t="e">
        <f>IF(AND('PARTICIPANT NAME LIST'!$G296=11,'PARTICIPANT NAME LIST'!#REF!="C"),"ü","")</f>
        <v>#REF!</v>
      </c>
      <c r="L296" s="68" t="e">
        <f>IF(AND('PARTICIPANT NAME LIST'!$G296=12,'PARTICIPANT NAME LIST'!#REF!="C"),"ü","")</f>
        <v>#REF!</v>
      </c>
      <c r="M296" s="68" t="e">
        <f>IF(AND('PARTICIPANT NAME LIST'!$G296=7,'PARTICIPANT NAME LIST'!#REF!="E"),"ü","")</f>
        <v>#REF!</v>
      </c>
      <c r="N296" s="68" t="e">
        <f>IF(AND('PARTICIPANT NAME LIST'!$G296=8,'PARTICIPANT NAME LIST'!#REF!="E"),"ü","")</f>
        <v>#REF!</v>
      </c>
      <c r="O296" s="68" t="e">
        <f>IF(AND('PARTICIPANT NAME LIST'!$G296=9,'PARTICIPANT NAME LIST'!#REF!="E"),"ü","")</f>
        <v>#REF!</v>
      </c>
      <c r="P296" s="68" t="e">
        <f>IF(AND('PARTICIPANT NAME LIST'!$G296=10,'PARTICIPANT NAME LIST'!#REF!="E"),"ü","")</f>
        <v>#REF!</v>
      </c>
      <c r="Q296" s="68" t="e">
        <f>IF(AND('PARTICIPANT NAME LIST'!$G296=11,'PARTICIPANT NAME LIST'!#REF!="E"),"ü","")</f>
        <v>#REF!</v>
      </c>
      <c r="R296" s="68" t="e">
        <f>IF(AND('PARTICIPANT NAME LIST'!$G296=12,'PARTICIPANT NAME LIST'!#REF!="E"),"ü","")</f>
        <v>#REF!</v>
      </c>
      <c r="S296" s="68" t="e">
        <f>IF(AND('PARTICIPANT NAME LIST'!$G296=7,'PARTICIPANT NAME LIST'!#REF!="M"),"ü","")</f>
        <v>#REF!</v>
      </c>
      <c r="T296" s="68" t="e">
        <f>IF(AND('PARTICIPANT NAME LIST'!$G296=8,'PARTICIPANT NAME LIST'!#REF!="M"),"ü","")</f>
        <v>#REF!</v>
      </c>
      <c r="U296" s="68" t="e">
        <f>IF(AND('PARTICIPANT NAME LIST'!$G296=9,'PARTICIPANT NAME LIST'!#REF!="M"),"ü","")</f>
        <v>#REF!</v>
      </c>
      <c r="V296" s="68" t="e">
        <f>IF(AND('PARTICIPANT NAME LIST'!$G296=10,'PARTICIPANT NAME LIST'!#REF!="M"),"ü","")</f>
        <v>#REF!</v>
      </c>
      <c r="W296" s="68" t="e">
        <f>IF(AND('PARTICIPANT NAME LIST'!$G296=11,'PARTICIPANT NAME LIST'!#REF!="M"),"ü","")</f>
        <v>#REF!</v>
      </c>
      <c r="X296" s="68" t="e">
        <f>IF(AND('PARTICIPANT NAME LIST'!$G296=12,'PARTICIPANT NAME LIST'!#REF!="M"),"ü","")</f>
        <v>#REF!</v>
      </c>
      <c r="Y296" s="52"/>
      <c r="Z296" s="52"/>
      <c r="AA296" s="52"/>
    </row>
    <row r="297" spans="1:27" ht="20.25" customHeight="1">
      <c r="A297" s="63" t="str">
        <f>IF(OR(ISBLANK('PARTICIPANT NAME LIST'!$B297),'PARTICIPANT NAME LIST'!$G297=3,'PARTICIPANT NAME LIST'!$G297=4,'PARTICIPANT NAME LIST'!$G297=5,'PARTICIPANT NAME LIST'!$G297=6),"",COUNTA('PARTICIPANT NAME LIST'!$B$9:$B297)-COUNTIFS('PARTICIPANT NAME LIST'!$G$9:$G297,"&gt;=3",'PARTICIPANT NAME LIST'!$G$9:$G297,"&lt;=6"))</f>
        <v/>
      </c>
      <c r="B297" s="64" t="str">
        <f>IF(OR(ISBLANK('PARTICIPANT NAME LIST'!$B297),'PARTICIPANT NAME LIST'!$G297=3,'PARTICIPANT NAME LIST'!$G297=4,'PARTICIPANT NAME LIST'!$G297=5,'PARTICIPANT NAME LIST'!$G297=6),"",UPPER('PARTICIPANT NAME LIST'!$B297))</f>
        <v/>
      </c>
      <c r="C297" s="55"/>
      <c r="D297" s="65"/>
      <c r="E297" s="66" t="str">
        <f>IF(OR(ISBLANK('PARTICIPANT NAME LIST'!$B297),'PARTICIPANT NAME LIST'!$G297=3,'PARTICIPANT NAME LIST'!$G297=4,'PARTICIPANT NAME LIST'!$G297=5,'PARTICIPANT NAME LIST'!$G297=6),"",'PARTICIPANT NAME LIST'!$F297)</f>
        <v/>
      </c>
      <c r="F297" s="67" t="str">
        <f>IF(OR(ISBLANK('PARTICIPANT NAME LIST'!$B297),'PARTICIPANT NAME LIST'!$G297=3,'PARTICIPANT NAME LIST'!$G297=4,'PARTICIPANT NAME LIST'!$G297=5,'PARTICIPANT NAME LIST'!$G297=6),"",UPPER('PARTICIPANT NAME LIST'!$H297))</f>
        <v/>
      </c>
      <c r="G297" s="68" t="e">
        <f>IF(AND('PARTICIPANT NAME LIST'!$G297=7,'PARTICIPANT NAME LIST'!#REF!="C"),"ü","")</f>
        <v>#REF!</v>
      </c>
      <c r="H297" s="68" t="e">
        <f>IF(AND('PARTICIPANT NAME LIST'!$G297=8,'PARTICIPANT NAME LIST'!#REF!="C"),"ü","")</f>
        <v>#REF!</v>
      </c>
      <c r="I297" s="68" t="e">
        <f>IF(AND('PARTICIPANT NAME LIST'!$G297=9,'PARTICIPANT NAME LIST'!#REF!="C"),"ü","")</f>
        <v>#REF!</v>
      </c>
      <c r="J297" s="68" t="e">
        <f>IF(AND('PARTICIPANT NAME LIST'!$G297=10,'PARTICIPANT NAME LIST'!#REF!="C"),"ü","")</f>
        <v>#REF!</v>
      </c>
      <c r="K297" s="68" t="e">
        <f>IF(AND('PARTICIPANT NAME LIST'!$G297=11,'PARTICIPANT NAME LIST'!#REF!="C"),"ü","")</f>
        <v>#REF!</v>
      </c>
      <c r="L297" s="68" t="e">
        <f>IF(AND('PARTICIPANT NAME LIST'!$G297=12,'PARTICIPANT NAME LIST'!#REF!="C"),"ü","")</f>
        <v>#REF!</v>
      </c>
      <c r="M297" s="68" t="e">
        <f>IF(AND('PARTICIPANT NAME LIST'!$G297=7,'PARTICIPANT NAME LIST'!#REF!="E"),"ü","")</f>
        <v>#REF!</v>
      </c>
      <c r="N297" s="68" t="e">
        <f>IF(AND('PARTICIPANT NAME LIST'!$G297=8,'PARTICIPANT NAME LIST'!#REF!="E"),"ü","")</f>
        <v>#REF!</v>
      </c>
      <c r="O297" s="68" t="e">
        <f>IF(AND('PARTICIPANT NAME LIST'!$G297=9,'PARTICIPANT NAME LIST'!#REF!="E"),"ü","")</f>
        <v>#REF!</v>
      </c>
      <c r="P297" s="68" t="e">
        <f>IF(AND('PARTICIPANT NAME LIST'!$G297=10,'PARTICIPANT NAME LIST'!#REF!="E"),"ü","")</f>
        <v>#REF!</v>
      </c>
      <c r="Q297" s="68" t="e">
        <f>IF(AND('PARTICIPANT NAME LIST'!$G297=11,'PARTICIPANT NAME LIST'!#REF!="E"),"ü","")</f>
        <v>#REF!</v>
      </c>
      <c r="R297" s="68" t="e">
        <f>IF(AND('PARTICIPANT NAME LIST'!$G297=12,'PARTICIPANT NAME LIST'!#REF!="E"),"ü","")</f>
        <v>#REF!</v>
      </c>
      <c r="S297" s="68" t="e">
        <f>IF(AND('PARTICIPANT NAME LIST'!$G297=7,'PARTICIPANT NAME LIST'!#REF!="M"),"ü","")</f>
        <v>#REF!</v>
      </c>
      <c r="T297" s="68" t="e">
        <f>IF(AND('PARTICIPANT NAME LIST'!$G297=8,'PARTICIPANT NAME LIST'!#REF!="M"),"ü","")</f>
        <v>#REF!</v>
      </c>
      <c r="U297" s="68" t="e">
        <f>IF(AND('PARTICIPANT NAME LIST'!$G297=9,'PARTICIPANT NAME LIST'!#REF!="M"),"ü","")</f>
        <v>#REF!</v>
      </c>
      <c r="V297" s="68" t="e">
        <f>IF(AND('PARTICIPANT NAME LIST'!$G297=10,'PARTICIPANT NAME LIST'!#REF!="M"),"ü","")</f>
        <v>#REF!</v>
      </c>
      <c r="W297" s="68" t="e">
        <f>IF(AND('PARTICIPANT NAME LIST'!$G297=11,'PARTICIPANT NAME LIST'!#REF!="M"),"ü","")</f>
        <v>#REF!</v>
      </c>
      <c r="X297" s="68" t="e">
        <f>IF(AND('PARTICIPANT NAME LIST'!$G297=12,'PARTICIPANT NAME LIST'!#REF!="M"),"ü","")</f>
        <v>#REF!</v>
      </c>
      <c r="Y297" s="52"/>
      <c r="Z297" s="52"/>
      <c r="AA297" s="52"/>
    </row>
    <row r="298" spans="1:27" ht="20.25" customHeight="1">
      <c r="A298" s="63" t="str">
        <f>IF(OR(ISBLANK('PARTICIPANT NAME LIST'!$B298),'PARTICIPANT NAME LIST'!$G298=3,'PARTICIPANT NAME LIST'!$G298=4,'PARTICIPANT NAME LIST'!$G298=5,'PARTICIPANT NAME LIST'!$G298=6),"",COUNTA('PARTICIPANT NAME LIST'!$B$9:$B298)-COUNTIFS('PARTICIPANT NAME LIST'!$G$9:$G298,"&gt;=3",'PARTICIPANT NAME LIST'!$G$9:$G298,"&lt;=6"))</f>
        <v/>
      </c>
      <c r="B298" s="64" t="str">
        <f>IF(OR(ISBLANK('PARTICIPANT NAME LIST'!$B298),'PARTICIPANT NAME LIST'!$G298=3,'PARTICIPANT NAME LIST'!$G298=4,'PARTICIPANT NAME LIST'!$G298=5,'PARTICIPANT NAME LIST'!$G298=6),"",UPPER('PARTICIPANT NAME LIST'!$B298))</f>
        <v/>
      </c>
      <c r="C298" s="55"/>
      <c r="D298" s="65"/>
      <c r="E298" s="66" t="str">
        <f>IF(OR(ISBLANK('PARTICIPANT NAME LIST'!$B298),'PARTICIPANT NAME LIST'!$G298=3,'PARTICIPANT NAME LIST'!$G298=4,'PARTICIPANT NAME LIST'!$G298=5,'PARTICIPANT NAME LIST'!$G298=6),"",'PARTICIPANT NAME LIST'!$F298)</f>
        <v/>
      </c>
      <c r="F298" s="67" t="str">
        <f>IF(OR(ISBLANK('PARTICIPANT NAME LIST'!$B298),'PARTICIPANT NAME LIST'!$G298=3,'PARTICIPANT NAME LIST'!$G298=4,'PARTICIPANT NAME LIST'!$G298=5,'PARTICIPANT NAME LIST'!$G298=6),"",UPPER('PARTICIPANT NAME LIST'!$H298))</f>
        <v/>
      </c>
      <c r="G298" s="68" t="e">
        <f>IF(AND('PARTICIPANT NAME LIST'!$G298=7,'PARTICIPANT NAME LIST'!#REF!="C"),"ü","")</f>
        <v>#REF!</v>
      </c>
      <c r="H298" s="68" t="e">
        <f>IF(AND('PARTICIPANT NAME LIST'!$G298=8,'PARTICIPANT NAME LIST'!#REF!="C"),"ü","")</f>
        <v>#REF!</v>
      </c>
      <c r="I298" s="68" t="e">
        <f>IF(AND('PARTICIPANT NAME LIST'!$G298=9,'PARTICIPANT NAME LIST'!#REF!="C"),"ü","")</f>
        <v>#REF!</v>
      </c>
      <c r="J298" s="68" t="e">
        <f>IF(AND('PARTICIPANT NAME LIST'!$G298=10,'PARTICIPANT NAME LIST'!#REF!="C"),"ü","")</f>
        <v>#REF!</v>
      </c>
      <c r="K298" s="68" t="e">
        <f>IF(AND('PARTICIPANT NAME LIST'!$G298=11,'PARTICIPANT NAME LIST'!#REF!="C"),"ü","")</f>
        <v>#REF!</v>
      </c>
      <c r="L298" s="68" t="e">
        <f>IF(AND('PARTICIPANT NAME LIST'!$G298=12,'PARTICIPANT NAME LIST'!#REF!="C"),"ü","")</f>
        <v>#REF!</v>
      </c>
      <c r="M298" s="68" t="e">
        <f>IF(AND('PARTICIPANT NAME LIST'!$G298=7,'PARTICIPANT NAME LIST'!#REF!="E"),"ü","")</f>
        <v>#REF!</v>
      </c>
      <c r="N298" s="68" t="e">
        <f>IF(AND('PARTICIPANT NAME LIST'!$G298=8,'PARTICIPANT NAME LIST'!#REF!="E"),"ü","")</f>
        <v>#REF!</v>
      </c>
      <c r="O298" s="68" t="e">
        <f>IF(AND('PARTICIPANT NAME LIST'!$G298=9,'PARTICIPANT NAME LIST'!#REF!="E"),"ü","")</f>
        <v>#REF!</v>
      </c>
      <c r="P298" s="68" t="e">
        <f>IF(AND('PARTICIPANT NAME LIST'!$G298=10,'PARTICIPANT NAME LIST'!#REF!="E"),"ü","")</f>
        <v>#REF!</v>
      </c>
      <c r="Q298" s="68" t="e">
        <f>IF(AND('PARTICIPANT NAME LIST'!$G298=11,'PARTICIPANT NAME LIST'!#REF!="E"),"ü","")</f>
        <v>#REF!</v>
      </c>
      <c r="R298" s="68" t="e">
        <f>IF(AND('PARTICIPANT NAME LIST'!$G298=12,'PARTICIPANT NAME LIST'!#REF!="E"),"ü","")</f>
        <v>#REF!</v>
      </c>
      <c r="S298" s="68" t="e">
        <f>IF(AND('PARTICIPANT NAME LIST'!$G298=7,'PARTICIPANT NAME LIST'!#REF!="M"),"ü","")</f>
        <v>#REF!</v>
      </c>
      <c r="T298" s="68" t="e">
        <f>IF(AND('PARTICIPANT NAME LIST'!$G298=8,'PARTICIPANT NAME LIST'!#REF!="M"),"ü","")</f>
        <v>#REF!</v>
      </c>
      <c r="U298" s="68" t="e">
        <f>IF(AND('PARTICIPANT NAME LIST'!$G298=9,'PARTICIPANT NAME LIST'!#REF!="M"),"ü","")</f>
        <v>#REF!</v>
      </c>
      <c r="V298" s="68" t="e">
        <f>IF(AND('PARTICIPANT NAME LIST'!$G298=10,'PARTICIPANT NAME LIST'!#REF!="M"),"ü","")</f>
        <v>#REF!</v>
      </c>
      <c r="W298" s="68" t="e">
        <f>IF(AND('PARTICIPANT NAME LIST'!$G298=11,'PARTICIPANT NAME LIST'!#REF!="M"),"ü","")</f>
        <v>#REF!</v>
      </c>
      <c r="X298" s="68" t="e">
        <f>IF(AND('PARTICIPANT NAME LIST'!$G298=12,'PARTICIPANT NAME LIST'!#REF!="M"),"ü","")</f>
        <v>#REF!</v>
      </c>
      <c r="Y298" s="52"/>
      <c r="Z298" s="52"/>
      <c r="AA298" s="52"/>
    </row>
    <row r="299" spans="1:27" ht="20.25" customHeight="1">
      <c r="A299" s="63" t="str">
        <f>IF(OR(ISBLANK('PARTICIPANT NAME LIST'!$B299),'PARTICIPANT NAME LIST'!$G299=3,'PARTICIPANT NAME LIST'!$G299=4,'PARTICIPANT NAME LIST'!$G299=5,'PARTICIPANT NAME LIST'!$G299=6),"",COUNTA('PARTICIPANT NAME LIST'!$B$9:$B299)-COUNTIFS('PARTICIPANT NAME LIST'!$G$9:$G299,"&gt;=3",'PARTICIPANT NAME LIST'!$G$9:$G299,"&lt;=6"))</f>
        <v/>
      </c>
      <c r="B299" s="64" t="str">
        <f>IF(OR(ISBLANK('PARTICIPANT NAME LIST'!$B299),'PARTICIPANT NAME LIST'!$G299=3,'PARTICIPANT NAME LIST'!$G299=4,'PARTICIPANT NAME LIST'!$G299=5,'PARTICIPANT NAME LIST'!$G299=6),"",UPPER('PARTICIPANT NAME LIST'!$B299))</f>
        <v/>
      </c>
      <c r="C299" s="55"/>
      <c r="D299" s="65"/>
      <c r="E299" s="66" t="str">
        <f>IF(OR(ISBLANK('PARTICIPANT NAME LIST'!$B299),'PARTICIPANT NAME LIST'!$G299=3,'PARTICIPANT NAME LIST'!$G299=4,'PARTICIPANT NAME LIST'!$G299=5,'PARTICIPANT NAME LIST'!$G299=6),"",'PARTICIPANT NAME LIST'!$F299)</f>
        <v/>
      </c>
      <c r="F299" s="67" t="str">
        <f>IF(OR(ISBLANK('PARTICIPANT NAME LIST'!$B299),'PARTICIPANT NAME LIST'!$G299=3,'PARTICIPANT NAME LIST'!$G299=4,'PARTICIPANT NAME LIST'!$G299=5,'PARTICIPANT NAME LIST'!$G299=6),"",UPPER('PARTICIPANT NAME LIST'!$H299))</f>
        <v/>
      </c>
      <c r="G299" s="68" t="e">
        <f>IF(AND('PARTICIPANT NAME LIST'!$G299=7,'PARTICIPANT NAME LIST'!#REF!="C"),"ü","")</f>
        <v>#REF!</v>
      </c>
      <c r="H299" s="68" t="e">
        <f>IF(AND('PARTICIPANT NAME LIST'!$G299=8,'PARTICIPANT NAME LIST'!#REF!="C"),"ü","")</f>
        <v>#REF!</v>
      </c>
      <c r="I299" s="68" t="e">
        <f>IF(AND('PARTICIPANT NAME LIST'!$G299=9,'PARTICIPANT NAME LIST'!#REF!="C"),"ü","")</f>
        <v>#REF!</v>
      </c>
      <c r="J299" s="68" t="e">
        <f>IF(AND('PARTICIPANT NAME LIST'!$G299=10,'PARTICIPANT NAME LIST'!#REF!="C"),"ü","")</f>
        <v>#REF!</v>
      </c>
      <c r="K299" s="68" t="e">
        <f>IF(AND('PARTICIPANT NAME LIST'!$G299=11,'PARTICIPANT NAME LIST'!#REF!="C"),"ü","")</f>
        <v>#REF!</v>
      </c>
      <c r="L299" s="68" t="e">
        <f>IF(AND('PARTICIPANT NAME LIST'!$G299=12,'PARTICIPANT NAME LIST'!#REF!="C"),"ü","")</f>
        <v>#REF!</v>
      </c>
      <c r="M299" s="68" t="e">
        <f>IF(AND('PARTICIPANT NAME LIST'!$G299=7,'PARTICIPANT NAME LIST'!#REF!="E"),"ü","")</f>
        <v>#REF!</v>
      </c>
      <c r="N299" s="68" t="e">
        <f>IF(AND('PARTICIPANT NAME LIST'!$G299=8,'PARTICIPANT NAME LIST'!#REF!="E"),"ü","")</f>
        <v>#REF!</v>
      </c>
      <c r="O299" s="68" t="e">
        <f>IF(AND('PARTICIPANT NAME LIST'!$G299=9,'PARTICIPANT NAME LIST'!#REF!="E"),"ü","")</f>
        <v>#REF!</v>
      </c>
      <c r="P299" s="68" t="e">
        <f>IF(AND('PARTICIPANT NAME LIST'!$G299=10,'PARTICIPANT NAME LIST'!#REF!="E"),"ü","")</f>
        <v>#REF!</v>
      </c>
      <c r="Q299" s="68" t="e">
        <f>IF(AND('PARTICIPANT NAME LIST'!$G299=11,'PARTICIPANT NAME LIST'!#REF!="E"),"ü","")</f>
        <v>#REF!</v>
      </c>
      <c r="R299" s="68" t="e">
        <f>IF(AND('PARTICIPANT NAME LIST'!$G299=12,'PARTICIPANT NAME LIST'!#REF!="E"),"ü","")</f>
        <v>#REF!</v>
      </c>
      <c r="S299" s="68" t="e">
        <f>IF(AND('PARTICIPANT NAME LIST'!$G299=7,'PARTICIPANT NAME LIST'!#REF!="M"),"ü","")</f>
        <v>#REF!</v>
      </c>
      <c r="T299" s="68" t="e">
        <f>IF(AND('PARTICIPANT NAME LIST'!$G299=8,'PARTICIPANT NAME LIST'!#REF!="M"),"ü","")</f>
        <v>#REF!</v>
      </c>
      <c r="U299" s="68" t="e">
        <f>IF(AND('PARTICIPANT NAME LIST'!$G299=9,'PARTICIPANT NAME LIST'!#REF!="M"),"ü","")</f>
        <v>#REF!</v>
      </c>
      <c r="V299" s="68" t="e">
        <f>IF(AND('PARTICIPANT NAME LIST'!$G299=10,'PARTICIPANT NAME LIST'!#REF!="M"),"ü","")</f>
        <v>#REF!</v>
      </c>
      <c r="W299" s="68" t="e">
        <f>IF(AND('PARTICIPANT NAME LIST'!$G299=11,'PARTICIPANT NAME LIST'!#REF!="M"),"ü","")</f>
        <v>#REF!</v>
      </c>
      <c r="X299" s="68" t="e">
        <f>IF(AND('PARTICIPANT NAME LIST'!$G299=12,'PARTICIPANT NAME LIST'!#REF!="M"),"ü","")</f>
        <v>#REF!</v>
      </c>
      <c r="Y299" s="52"/>
      <c r="Z299" s="52"/>
      <c r="AA299" s="52"/>
    </row>
    <row r="300" spans="1:27" ht="20.25" customHeight="1">
      <c r="A300" s="63" t="str">
        <f>IF(OR(ISBLANK('PARTICIPANT NAME LIST'!$B300),'PARTICIPANT NAME LIST'!$G300=3,'PARTICIPANT NAME LIST'!$G300=4,'PARTICIPANT NAME LIST'!$G300=5,'PARTICIPANT NAME LIST'!$G300=6),"",COUNTA('PARTICIPANT NAME LIST'!$B$9:$B300)-COUNTIFS('PARTICIPANT NAME LIST'!$G$9:$G300,"&gt;=3",'PARTICIPANT NAME LIST'!$G$9:$G300,"&lt;=6"))</f>
        <v/>
      </c>
      <c r="B300" s="64" t="str">
        <f>IF(OR(ISBLANK('PARTICIPANT NAME LIST'!$B300),'PARTICIPANT NAME LIST'!$G300=3,'PARTICIPANT NAME LIST'!$G300=4,'PARTICIPANT NAME LIST'!$G300=5,'PARTICIPANT NAME LIST'!$G300=6),"",UPPER('PARTICIPANT NAME LIST'!$B300))</f>
        <v/>
      </c>
      <c r="C300" s="55"/>
      <c r="D300" s="65"/>
      <c r="E300" s="66" t="str">
        <f>IF(OR(ISBLANK('PARTICIPANT NAME LIST'!$B300),'PARTICIPANT NAME LIST'!$G300=3,'PARTICIPANT NAME LIST'!$G300=4,'PARTICIPANT NAME LIST'!$G300=5,'PARTICIPANT NAME LIST'!$G300=6),"",'PARTICIPANT NAME LIST'!$F300)</f>
        <v/>
      </c>
      <c r="F300" s="67" t="str">
        <f>IF(OR(ISBLANK('PARTICIPANT NAME LIST'!$B300),'PARTICIPANT NAME LIST'!$G300=3,'PARTICIPANT NAME LIST'!$G300=4,'PARTICIPANT NAME LIST'!$G300=5,'PARTICIPANT NAME LIST'!$G300=6),"",UPPER('PARTICIPANT NAME LIST'!$H300))</f>
        <v/>
      </c>
      <c r="G300" s="68" t="e">
        <f>IF(AND('PARTICIPANT NAME LIST'!$G300=7,'PARTICIPANT NAME LIST'!#REF!="C"),"ü","")</f>
        <v>#REF!</v>
      </c>
      <c r="H300" s="68" t="e">
        <f>IF(AND('PARTICIPANT NAME LIST'!$G300=8,'PARTICIPANT NAME LIST'!#REF!="C"),"ü","")</f>
        <v>#REF!</v>
      </c>
      <c r="I300" s="68" t="e">
        <f>IF(AND('PARTICIPANT NAME LIST'!$G300=9,'PARTICIPANT NAME LIST'!#REF!="C"),"ü","")</f>
        <v>#REF!</v>
      </c>
      <c r="J300" s="68" t="e">
        <f>IF(AND('PARTICIPANT NAME LIST'!$G300=10,'PARTICIPANT NAME LIST'!#REF!="C"),"ü","")</f>
        <v>#REF!</v>
      </c>
      <c r="K300" s="68" t="e">
        <f>IF(AND('PARTICIPANT NAME LIST'!$G300=11,'PARTICIPANT NAME LIST'!#REF!="C"),"ü","")</f>
        <v>#REF!</v>
      </c>
      <c r="L300" s="68" t="e">
        <f>IF(AND('PARTICIPANT NAME LIST'!$G300=12,'PARTICIPANT NAME LIST'!#REF!="C"),"ü","")</f>
        <v>#REF!</v>
      </c>
      <c r="M300" s="68" t="e">
        <f>IF(AND('PARTICIPANT NAME LIST'!$G300=7,'PARTICIPANT NAME LIST'!#REF!="E"),"ü","")</f>
        <v>#REF!</v>
      </c>
      <c r="N300" s="68" t="e">
        <f>IF(AND('PARTICIPANT NAME LIST'!$G300=8,'PARTICIPANT NAME LIST'!#REF!="E"),"ü","")</f>
        <v>#REF!</v>
      </c>
      <c r="O300" s="68" t="e">
        <f>IF(AND('PARTICIPANT NAME LIST'!$G300=9,'PARTICIPANT NAME LIST'!#REF!="E"),"ü","")</f>
        <v>#REF!</v>
      </c>
      <c r="P300" s="68" t="e">
        <f>IF(AND('PARTICIPANT NAME LIST'!$G300=10,'PARTICIPANT NAME LIST'!#REF!="E"),"ü","")</f>
        <v>#REF!</v>
      </c>
      <c r="Q300" s="68" t="e">
        <f>IF(AND('PARTICIPANT NAME LIST'!$G300=11,'PARTICIPANT NAME LIST'!#REF!="E"),"ü","")</f>
        <v>#REF!</v>
      </c>
      <c r="R300" s="68" t="e">
        <f>IF(AND('PARTICIPANT NAME LIST'!$G300=12,'PARTICIPANT NAME LIST'!#REF!="E"),"ü","")</f>
        <v>#REF!</v>
      </c>
      <c r="S300" s="68" t="e">
        <f>IF(AND('PARTICIPANT NAME LIST'!$G300=7,'PARTICIPANT NAME LIST'!#REF!="M"),"ü","")</f>
        <v>#REF!</v>
      </c>
      <c r="T300" s="68" t="e">
        <f>IF(AND('PARTICIPANT NAME LIST'!$G300=8,'PARTICIPANT NAME LIST'!#REF!="M"),"ü","")</f>
        <v>#REF!</v>
      </c>
      <c r="U300" s="68" t="e">
        <f>IF(AND('PARTICIPANT NAME LIST'!$G300=9,'PARTICIPANT NAME LIST'!#REF!="M"),"ü","")</f>
        <v>#REF!</v>
      </c>
      <c r="V300" s="68" t="e">
        <f>IF(AND('PARTICIPANT NAME LIST'!$G300=10,'PARTICIPANT NAME LIST'!#REF!="M"),"ü","")</f>
        <v>#REF!</v>
      </c>
      <c r="W300" s="68" t="e">
        <f>IF(AND('PARTICIPANT NAME LIST'!$G300=11,'PARTICIPANT NAME LIST'!#REF!="M"),"ü","")</f>
        <v>#REF!</v>
      </c>
      <c r="X300" s="68" t="e">
        <f>IF(AND('PARTICIPANT NAME LIST'!$G300=12,'PARTICIPANT NAME LIST'!#REF!="M"),"ü","")</f>
        <v>#REF!</v>
      </c>
      <c r="Y300" s="52"/>
      <c r="Z300" s="52"/>
      <c r="AA300" s="52"/>
    </row>
    <row r="301" spans="1:27" ht="20.25" customHeight="1">
      <c r="A301" s="63" t="str">
        <f>IF(OR(ISBLANK('PARTICIPANT NAME LIST'!$B301),'PARTICIPANT NAME LIST'!$G301=3,'PARTICIPANT NAME LIST'!$G301=4,'PARTICIPANT NAME LIST'!$G301=5,'PARTICIPANT NAME LIST'!$G301=6),"",COUNTA('PARTICIPANT NAME LIST'!$B$9:$B301)-COUNTIFS('PARTICIPANT NAME LIST'!$G$9:$G301,"&gt;=3",'PARTICIPANT NAME LIST'!$G$9:$G301,"&lt;=6"))</f>
        <v/>
      </c>
      <c r="B301" s="64" t="str">
        <f>IF(OR(ISBLANK('PARTICIPANT NAME LIST'!$B301),'PARTICIPANT NAME LIST'!$G301=3,'PARTICIPANT NAME LIST'!$G301=4,'PARTICIPANT NAME LIST'!$G301=5,'PARTICIPANT NAME LIST'!$G301=6),"",UPPER('PARTICIPANT NAME LIST'!$B301))</f>
        <v/>
      </c>
      <c r="C301" s="55"/>
      <c r="D301" s="65"/>
      <c r="E301" s="66" t="str">
        <f>IF(OR(ISBLANK('PARTICIPANT NAME LIST'!$B301),'PARTICIPANT NAME LIST'!$G301=3,'PARTICIPANT NAME LIST'!$G301=4,'PARTICIPANT NAME LIST'!$G301=5,'PARTICIPANT NAME LIST'!$G301=6),"",'PARTICIPANT NAME LIST'!$F301)</f>
        <v/>
      </c>
      <c r="F301" s="67" t="str">
        <f>IF(OR(ISBLANK('PARTICIPANT NAME LIST'!$B301),'PARTICIPANT NAME LIST'!$G301=3,'PARTICIPANT NAME LIST'!$G301=4,'PARTICIPANT NAME LIST'!$G301=5,'PARTICIPANT NAME LIST'!$G301=6),"",UPPER('PARTICIPANT NAME LIST'!$H301))</f>
        <v/>
      </c>
      <c r="G301" s="68" t="e">
        <f>IF(AND('PARTICIPANT NAME LIST'!$G301=7,'PARTICIPANT NAME LIST'!#REF!="C"),"ü","")</f>
        <v>#REF!</v>
      </c>
      <c r="H301" s="68" t="e">
        <f>IF(AND('PARTICIPANT NAME LIST'!$G301=8,'PARTICIPANT NAME LIST'!#REF!="C"),"ü","")</f>
        <v>#REF!</v>
      </c>
      <c r="I301" s="68" t="e">
        <f>IF(AND('PARTICIPANT NAME LIST'!$G301=9,'PARTICIPANT NAME LIST'!#REF!="C"),"ü","")</f>
        <v>#REF!</v>
      </c>
      <c r="J301" s="68" t="e">
        <f>IF(AND('PARTICIPANT NAME LIST'!$G301=10,'PARTICIPANT NAME LIST'!#REF!="C"),"ü","")</f>
        <v>#REF!</v>
      </c>
      <c r="K301" s="68" t="e">
        <f>IF(AND('PARTICIPANT NAME LIST'!$G301=11,'PARTICIPANT NAME LIST'!#REF!="C"),"ü","")</f>
        <v>#REF!</v>
      </c>
      <c r="L301" s="68" t="e">
        <f>IF(AND('PARTICIPANT NAME LIST'!$G301=12,'PARTICIPANT NAME LIST'!#REF!="C"),"ü","")</f>
        <v>#REF!</v>
      </c>
      <c r="M301" s="68" t="e">
        <f>IF(AND('PARTICIPANT NAME LIST'!$G301=7,'PARTICIPANT NAME LIST'!#REF!="E"),"ü","")</f>
        <v>#REF!</v>
      </c>
      <c r="N301" s="68" t="e">
        <f>IF(AND('PARTICIPANT NAME LIST'!$G301=8,'PARTICIPANT NAME LIST'!#REF!="E"),"ü","")</f>
        <v>#REF!</v>
      </c>
      <c r="O301" s="68" t="e">
        <f>IF(AND('PARTICIPANT NAME LIST'!$G301=9,'PARTICIPANT NAME LIST'!#REF!="E"),"ü","")</f>
        <v>#REF!</v>
      </c>
      <c r="P301" s="68" t="e">
        <f>IF(AND('PARTICIPANT NAME LIST'!$G301=10,'PARTICIPANT NAME LIST'!#REF!="E"),"ü","")</f>
        <v>#REF!</v>
      </c>
      <c r="Q301" s="68" t="e">
        <f>IF(AND('PARTICIPANT NAME LIST'!$G301=11,'PARTICIPANT NAME LIST'!#REF!="E"),"ü","")</f>
        <v>#REF!</v>
      </c>
      <c r="R301" s="68" t="e">
        <f>IF(AND('PARTICIPANT NAME LIST'!$G301=12,'PARTICIPANT NAME LIST'!#REF!="E"),"ü","")</f>
        <v>#REF!</v>
      </c>
      <c r="S301" s="68" t="e">
        <f>IF(AND('PARTICIPANT NAME LIST'!$G301=7,'PARTICIPANT NAME LIST'!#REF!="M"),"ü","")</f>
        <v>#REF!</v>
      </c>
      <c r="T301" s="68" t="e">
        <f>IF(AND('PARTICIPANT NAME LIST'!$G301=8,'PARTICIPANT NAME LIST'!#REF!="M"),"ü","")</f>
        <v>#REF!</v>
      </c>
      <c r="U301" s="68" t="e">
        <f>IF(AND('PARTICIPANT NAME LIST'!$G301=9,'PARTICIPANT NAME LIST'!#REF!="M"),"ü","")</f>
        <v>#REF!</v>
      </c>
      <c r="V301" s="68" t="e">
        <f>IF(AND('PARTICIPANT NAME LIST'!$G301=10,'PARTICIPANT NAME LIST'!#REF!="M"),"ü","")</f>
        <v>#REF!</v>
      </c>
      <c r="W301" s="68" t="e">
        <f>IF(AND('PARTICIPANT NAME LIST'!$G301=11,'PARTICIPANT NAME LIST'!#REF!="M"),"ü","")</f>
        <v>#REF!</v>
      </c>
      <c r="X301" s="68" t="e">
        <f>IF(AND('PARTICIPANT NAME LIST'!$G301=12,'PARTICIPANT NAME LIST'!#REF!="M"),"ü","")</f>
        <v>#REF!</v>
      </c>
      <c r="Y301" s="52"/>
      <c r="Z301" s="52"/>
      <c r="AA301" s="52"/>
    </row>
    <row r="302" spans="1:27" ht="20.25" customHeight="1">
      <c r="A302" s="63" t="str">
        <f>IF(OR(ISBLANK('PARTICIPANT NAME LIST'!$B302),'PARTICIPANT NAME LIST'!$G302=3,'PARTICIPANT NAME LIST'!$G302=4,'PARTICIPANT NAME LIST'!$G302=5,'PARTICIPANT NAME LIST'!$G302=6),"",COUNTA('PARTICIPANT NAME LIST'!$B$9:$B302)-COUNTIFS('PARTICIPANT NAME LIST'!$G$9:$G302,"&gt;=3",'PARTICIPANT NAME LIST'!$G$9:$G302,"&lt;=6"))</f>
        <v/>
      </c>
      <c r="B302" s="64" t="str">
        <f>IF(OR(ISBLANK('PARTICIPANT NAME LIST'!$B302),'PARTICIPANT NAME LIST'!$G302=3,'PARTICIPANT NAME LIST'!$G302=4,'PARTICIPANT NAME LIST'!$G302=5,'PARTICIPANT NAME LIST'!$G302=6),"",UPPER('PARTICIPANT NAME LIST'!$B302))</f>
        <v/>
      </c>
      <c r="C302" s="55"/>
      <c r="D302" s="65"/>
      <c r="E302" s="66" t="str">
        <f>IF(OR(ISBLANK('PARTICIPANT NAME LIST'!$B302),'PARTICIPANT NAME LIST'!$G302=3,'PARTICIPANT NAME LIST'!$G302=4,'PARTICIPANT NAME LIST'!$G302=5,'PARTICIPANT NAME LIST'!$G302=6),"",'PARTICIPANT NAME LIST'!$F302)</f>
        <v/>
      </c>
      <c r="F302" s="67" t="str">
        <f>IF(OR(ISBLANK('PARTICIPANT NAME LIST'!$B302),'PARTICIPANT NAME LIST'!$G302=3,'PARTICIPANT NAME LIST'!$G302=4,'PARTICIPANT NAME LIST'!$G302=5,'PARTICIPANT NAME LIST'!$G302=6),"",UPPER('PARTICIPANT NAME LIST'!$H302))</f>
        <v/>
      </c>
      <c r="G302" s="68" t="e">
        <f>IF(AND('PARTICIPANT NAME LIST'!$G302=7,'PARTICIPANT NAME LIST'!#REF!="C"),"ü","")</f>
        <v>#REF!</v>
      </c>
      <c r="H302" s="68" t="e">
        <f>IF(AND('PARTICIPANT NAME LIST'!$G302=8,'PARTICIPANT NAME LIST'!#REF!="C"),"ü","")</f>
        <v>#REF!</v>
      </c>
      <c r="I302" s="68" t="e">
        <f>IF(AND('PARTICIPANT NAME LIST'!$G302=9,'PARTICIPANT NAME LIST'!#REF!="C"),"ü","")</f>
        <v>#REF!</v>
      </c>
      <c r="J302" s="68" t="e">
        <f>IF(AND('PARTICIPANT NAME LIST'!$G302=10,'PARTICIPANT NAME LIST'!#REF!="C"),"ü","")</f>
        <v>#REF!</v>
      </c>
      <c r="K302" s="68" t="e">
        <f>IF(AND('PARTICIPANT NAME LIST'!$G302=11,'PARTICIPANT NAME LIST'!#REF!="C"),"ü","")</f>
        <v>#REF!</v>
      </c>
      <c r="L302" s="68" t="e">
        <f>IF(AND('PARTICIPANT NAME LIST'!$G302=12,'PARTICIPANT NAME LIST'!#REF!="C"),"ü","")</f>
        <v>#REF!</v>
      </c>
      <c r="M302" s="68" t="e">
        <f>IF(AND('PARTICIPANT NAME LIST'!$G302=7,'PARTICIPANT NAME LIST'!#REF!="E"),"ü","")</f>
        <v>#REF!</v>
      </c>
      <c r="N302" s="68" t="e">
        <f>IF(AND('PARTICIPANT NAME LIST'!$G302=8,'PARTICIPANT NAME LIST'!#REF!="E"),"ü","")</f>
        <v>#REF!</v>
      </c>
      <c r="O302" s="68" t="e">
        <f>IF(AND('PARTICIPANT NAME LIST'!$G302=9,'PARTICIPANT NAME LIST'!#REF!="E"),"ü","")</f>
        <v>#REF!</v>
      </c>
      <c r="P302" s="68" t="e">
        <f>IF(AND('PARTICIPANT NAME LIST'!$G302=10,'PARTICIPANT NAME LIST'!#REF!="E"),"ü","")</f>
        <v>#REF!</v>
      </c>
      <c r="Q302" s="68" t="e">
        <f>IF(AND('PARTICIPANT NAME LIST'!$G302=11,'PARTICIPANT NAME LIST'!#REF!="E"),"ü","")</f>
        <v>#REF!</v>
      </c>
      <c r="R302" s="68" t="e">
        <f>IF(AND('PARTICIPANT NAME LIST'!$G302=12,'PARTICIPANT NAME LIST'!#REF!="E"),"ü","")</f>
        <v>#REF!</v>
      </c>
      <c r="S302" s="68" t="e">
        <f>IF(AND('PARTICIPANT NAME LIST'!$G302=7,'PARTICIPANT NAME LIST'!#REF!="M"),"ü","")</f>
        <v>#REF!</v>
      </c>
      <c r="T302" s="68" t="e">
        <f>IF(AND('PARTICIPANT NAME LIST'!$G302=8,'PARTICIPANT NAME LIST'!#REF!="M"),"ü","")</f>
        <v>#REF!</v>
      </c>
      <c r="U302" s="68" t="e">
        <f>IF(AND('PARTICIPANT NAME LIST'!$G302=9,'PARTICIPANT NAME LIST'!#REF!="M"),"ü","")</f>
        <v>#REF!</v>
      </c>
      <c r="V302" s="68" t="e">
        <f>IF(AND('PARTICIPANT NAME LIST'!$G302=10,'PARTICIPANT NAME LIST'!#REF!="M"),"ü","")</f>
        <v>#REF!</v>
      </c>
      <c r="W302" s="68" t="e">
        <f>IF(AND('PARTICIPANT NAME LIST'!$G302=11,'PARTICIPANT NAME LIST'!#REF!="M"),"ü","")</f>
        <v>#REF!</v>
      </c>
      <c r="X302" s="68" t="e">
        <f>IF(AND('PARTICIPANT NAME LIST'!$G302=12,'PARTICIPANT NAME LIST'!#REF!="M"),"ü","")</f>
        <v>#REF!</v>
      </c>
      <c r="Y302" s="52"/>
      <c r="Z302" s="52"/>
      <c r="AA302" s="52"/>
    </row>
    <row r="303" spans="1:27" ht="20.25" customHeight="1">
      <c r="A303" s="63" t="str">
        <f>IF(OR(ISBLANK('PARTICIPANT NAME LIST'!$B303),'PARTICIPANT NAME LIST'!$G303=3,'PARTICIPANT NAME LIST'!$G303=4,'PARTICIPANT NAME LIST'!$G303=5,'PARTICIPANT NAME LIST'!$G303=6),"",COUNTA('PARTICIPANT NAME LIST'!$B$9:$B303)-COUNTIFS('PARTICIPANT NAME LIST'!$G$9:$G303,"&gt;=3",'PARTICIPANT NAME LIST'!$G$9:$G303,"&lt;=6"))</f>
        <v/>
      </c>
      <c r="B303" s="64" t="str">
        <f>IF(OR(ISBLANK('PARTICIPANT NAME LIST'!$B303),'PARTICIPANT NAME LIST'!$G303=3,'PARTICIPANT NAME LIST'!$G303=4,'PARTICIPANT NAME LIST'!$G303=5,'PARTICIPANT NAME LIST'!$G303=6),"",UPPER('PARTICIPANT NAME LIST'!$B303))</f>
        <v/>
      </c>
      <c r="C303" s="55"/>
      <c r="D303" s="65"/>
      <c r="E303" s="66" t="str">
        <f>IF(OR(ISBLANK('PARTICIPANT NAME LIST'!$B303),'PARTICIPANT NAME LIST'!$G303=3,'PARTICIPANT NAME LIST'!$G303=4,'PARTICIPANT NAME LIST'!$G303=5,'PARTICIPANT NAME LIST'!$G303=6),"",'PARTICIPANT NAME LIST'!$F303)</f>
        <v/>
      </c>
      <c r="F303" s="67" t="str">
        <f>IF(OR(ISBLANK('PARTICIPANT NAME LIST'!$B303),'PARTICIPANT NAME LIST'!$G303=3,'PARTICIPANT NAME LIST'!$G303=4,'PARTICIPANT NAME LIST'!$G303=5,'PARTICIPANT NAME LIST'!$G303=6),"",UPPER('PARTICIPANT NAME LIST'!$H303))</f>
        <v/>
      </c>
      <c r="G303" s="68" t="e">
        <f>IF(AND('PARTICIPANT NAME LIST'!$G303=7,'PARTICIPANT NAME LIST'!#REF!="C"),"ü","")</f>
        <v>#REF!</v>
      </c>
      <c r="H303" s="68" t="e">
        <f>IF(AND('PARTICIPANT NAME LIST'!$G303=8,'PARTICIPANT NAME LIST'!#REF!="C"),"ü","")</f>
        <v>#REF!</v>
      </c>
      <c r="I303" s="68" t="e">
        <f>IF(AND('PARTICIPANT NAME LIST'!$G303=9,'PARTICIPANT NAME LIST'!#REF!="C"),"ü","")</f>
        <v>#REF!</v>
      </c>
      <c r="J303" s="68" t="e">
        <f>IF(AND('PARTICIPANT NAME LIST'!$G303=10,'PARTICIPANT NAME LIST'!#REF!="C"),"ü","")</f>
        <v>#REF!</v>
      </c>
      <c r="K303" s="68" t="e">
        <f>IF(AND('PARTICIPANT NAME LIST'!$G303=11,'PARTICIPANT NAME LIST'!#REF!="C"),"ü","")</f>
        <v>#REF!</v>
      </c>
      <c r="L303" s="68" t="e">
        <f>IF(AND('PARTICIPANT NAME LIST'!$G303=12,'PARTICIPANT NAME LIST'!#REF!="C"),"ü","")</f>
        <v>#REF!</v>
      </c>
      <c r="M303" s="68" t="e">
        <f>IF(AND('PARTICIPANT NAME LIST'!$G303=7,'PARTICIPANT NAME LIST'!#REF!="E"),"ü","")</f>
        <v>#REF!</v>
      </c>
      <c r="N303" s="68" t="e">
        <f>IF(AND('PARTICIPANT NAME LIST'!$G303=8,'PARTICIPANT NAME LIST'!#REF!="E"),"ü","")</f>
        <v>#REF!</v>
      </c>
      <c r="O303" s="68" t="e">
        <f>IF(AND('PARTICIPANT NAME LIST'!$G303=9,'PARTICIPANT NAME LIST'!#REF!="E"),"ü","")</f>
        <v>#REF!</v>
      </c>
      <c r="P303" s="68" t="e">
        <f>IF(AND('PARTICIPANT NAME LIST'!$G303=10,'PARTICIPANT NAME LIST'!#REF!="E"),"ü","")</f>
        <v>#REF!</v>
      </c>
      <c r="Q303" s="68" t="e">
        <f>IF(AND('PARTICIPANT NAME LIST'!$G303=11,'PARTICIPANT NAME LIST'!#REF!="E"),"ü","")</f>
        <v>#REF!</v>
      </c>
      <c r="R303" s="68" t="e">
        <f>IF(AND('PARTICIPANT NAME LIST'!$G303=12,'PARTICIPANT NAME LIST'!#REF!="E"),"ü","")</f>
        <v>#REF!</v>
      </c>
      <c r="S303" s="68" t="e">
        <f>IF(AND('PARTICIPANT NAME LIST'!$G303=7,'PARTICIPANT NAME LIST'!#REF!="M"),"ü","")</f>
        <v>#REF!</v>
      </c>
      <c r="T303" s="68" t="e">
        <f>IF(AND('PARTICIPANT NAME LIST'!$G303=8,'PARTICIPANT NAME LIST'!#REF!="M"),"ü","")</f>
        <v>#REF!</v>
      </c>
      <c r="U303" s="68" t="e">
        <f>IF(AND('PARTICIPANT NAME LIST'!$G303=9,'PARTICIPANT NAME LIST'!#REF!="M"),"ü","")</f>
        <v>#REF!</v>
      </c>
      <c r="V303" s="68" t="e">
        <f>IF(AND('PARTICIPANT NAME LIST'!$G303=10,'PARTICIPANT NAME LIST'!#REF!="M"),"ü","")</f>
        <v>#REF!</v>
      </c>
      <c r="W303" s="68" t="e">
        <f>IF(AND('PARTICIPANT NAME LIST'!$G303=11,'PARTICIPANT NAME LIST'!#REF!="M"),"ü","")</f>
        <v>#REF!</v>
      </c>
      <c r="X303" s="68" t="e">
        <f>IF(AND('PARTICIPANT NAME LIST'!$G303=12,'PARTICIPANT NAME LIST'!#REF!="M"),"ü","")</f>
        <v>#REF!</v>
      </c>
      <c r="Y303" s="52"/>
      <c r="Z303" s="52"/>
      <c r="AA303" s="52"/>
    </row>
    <row r="304" spans="1:27" ht="20.25" customHeight="1">
      <c r="A304" s="63" t="str">
        <f>IF(OR(ISBLANK('PARTICIPANT NAME LIST'!$B304),'PARTICIPANT NAME LIST'!$G304=3,'PARTICIPANT NAME LIST'!$G304=4,'PARTICIPANT NAME LIST'!$G304=5,'PARTICIPANT NAME LIST'!$G304=6),"",COUNTA('PARTICIPANT NAME LIST'!$B$9:$B304)-COUNTIFS('PARTICIPANT NAME LIST'!$G$9:$G304,"&gt;=3",'PARTICIPANT NAME LIST'!$G$9:$G304,"&lt;=6"))</f>
        <v/>
      </c>
      <c r="B304" s="64" t="str">
        <f>IF(OR(ISBLANK('PARTICIPANT NAME LIST'!$B304),'PARTICIPANT NAME LIST'!$G304=3,'PARTICIPANT NAME LIST'!$G304=4,'PARTICIPANT NAME LIST'!$G304=5,'PARTICIPANT NAME LIST'!$G304=6),"",UPPER('PARTICIPANT NAME LIST'!$B304))</f>
        <v/>
      </c>
      <c r="C304" s="55"/>
      <c r="D304" s="65"/>
      <c r="E304" s="66" t="str">
        <f>IF(OR(ISBLANK('PARTICIPANT NAME LIST'!$B304),'PARTICIPANT NAME LIST'!$G304=3,'PARTICIPANT NAME LIST'!$G304=4,'PARTICIPANT NAME LIST'!$G304=5,'PARTICIPANT NAME LIST'!$G304=6),"",'PARTICIPANT NAME LIST'!$F304)</f>
        <v/>
      </c>
      <c r="F304" s="67" t="str">
        <f>IF(OR(ISBLANK('PARTICIPANT NAME LIST'!$B304),'PARTICIPANT NAME LIST'!$G304=3,'PARTICIPANT NAME LIST'!$G304=4,'PARTICIPANT NAME LIST'!$G304=5,'PARTICIPANT NAME LIST'!$G304=6),"",UPPER('PARTICIPANT NAME LIST'!$H304))</f>
        <v/>
      </c>
      <c r="G304" s="68" t="e">
        <f>IF(AND('PARTICIPANT NAME LIST'!$G304=7,'PARTICIPANT NAME LIST'!#REF!="C"),"ü","")</f>
        <v>#REF!</v>
      </c>
      <c r="H304" s="68" t="e">
        <f>IF(AND('PARTICIPANT NAME LIST'!$G304=8,'PARTICIPANT NAME LIST'!#REF!="C"),"ü","")</f>
        <v>#REF!</v>
      </c>
      <c r="I304" s="68" t="e">
        <f>IF(AND('PARTICIPANT NAME LIST'!$G304=9,'PARTICIPANT NAME LIST'!#REF!="C"),"ü","")</f>
        <v>#REF!</v>
      </c>
      <c r="J304" s="68" t="e">
        <f>IF(AND('PARTICIPANT NAME LIST'!$G304=10,'PARTICIPANT NAME LIST'!#REF!="C"),"ü","")</f>
        <v>#REF!</v>
      </c>
      <c r="K304" s="68" t="e">
        <f>IF(AND('PARTICIPANT NAME LIST'!$G304=11,'PARTICIPANT NAME LIST'!#REF!="C"),"ü","")</f>
        <v>#REF!</v>
      </c>
      <c r="L304" s="68" t="e">
        <f>IF(AND('PARTICIPANT NAME LIST'!$G304=12,'PARTICIPANT NAME LIST'!#REF!="C"),"ü","")</f>
        <v>#REF!</v>
      </c>
      <c r="M304" s="68" t="e">
        <f>IF(AND('PARTICIPANT NAME LIST'!$G304=7,'PARTICIPANT NAME LIST'!#REF!="E"),"ü","")</f>
        <v>#REF!</v>
      </c>
      <c r="N304" s="68" t="e">
        <f>IF(AND('PARTICIPANT NAME LIST'!$G304=8,'PARTICIPANT NAME LIST'!#REF!="E"),"ü","")</f>
        <v>#REF!</v>
      </c>
      <c r="O304" s="68" t="e">
        <f>IF(AND('PARTICIPANT NAME LIST'!$G304=9,'PARTICIPANT NAME LIST'!#REF!="E"),"ü","")</f>
        <v>#REF!</v>
      </c>
      <c r="P304" s="68" t="e">
        <f>IF(AND('PARTICIPANT NAME LIST'!$G304=10,'PARTICIPANT NAME LIST'!#REF!="E"),"ü","")</f>
        <v>#REF!</v>
      </c>
      <c r="Q304" s="68" t="e">
        <f>IF(AND('PARTICIPANT NAME LIST'!$G304=11,'PARTICIPANT NAME LIST'!#REF!="E"),"ü","")</f>
        <v>#REF!</v>
      </c>
      <c r="R304" s="68" t="e">
        <f>IF(AND('PARTICIPANT NAME LIST'!$G304=12,'PARTICIPANT NAME LIST'!#REF!="E"),"ü","")</f>
        <v>#REF!</v>
      </c>
      <c r="S304" s="68" t="e">
        <f>IF(AND('PARTICIPANT NAME LIST'!$G304=7,'PARTICIPANT NAME LIST'!#REF!="M"),"ü","")</f>
        <v>#REF!</v>
      </c>
      <c r="T304" s="68" t="e">
        <f>IF(AND('PARTICIPANT NAME LIST'!$G304=8,'PARTICIPANT NAME LIST'!#REF!="M"),"ü","")</f>
        <v>#REF!</v>
      </c>
      <c r="U304" s="68" t="e">
        <f>IF(AND('PARTICIPANT NAME LIST'!$G304=9,'PARTICIPANT NAME LIST'!#REF!="M"),"ü","")</f>
        <v>#REF!</v>
      </c>
      <c r="V304" s="68" t="e">
        <f>IF(AND('PARTICIPANT NAME LIST'!$G304=10,'PARTICIPANT NAME LIST'!#REF!="M"),"ü","")</f>
        <v>#REF!</v>
      </c>
      <c r="W304" s="68" t="e">
        <f>IF(AND('PARTICIPANT NAME LIST'!$G304=11,'PARTICIPANT NAME LIST'!#REF!="M"),"ü","")</f>
        <v>#REF!</v>
      </c>
      <c r="X304" s="68" t="e">
        <f>IF(AND('PARTICIPANT NAME LIST'!$G304=12,'PARTICIPANT NAME LIST'!#REF!="M"),"ü","")</f>
        <v>#REF!</v>
      </c>
      <c r="Y304" s="52"/>
      <c r="Z304" s="52"/>
      <c r="AA304" s="52"/>
    </row>
    <row r="305" spans="1:27" ht="20.25" customHeight="1">
      <c r="A305" s="63" t="str">
        <f>IF(OR(ISBLANK('PARTICIPANT NAME LIST'!$B305),'PARTICIPANT NAME LIST'!$G305=3,'PARTICIPANT NAME LIST'!$G305=4,'PARTICIPANT NAME LIST'!$G305=5,'PARTICIPANT NAME LIST'!$G305=6),"",COUNTA('PARTICIPANT NAME LIST'!$B$9:$B305)-COUNTIFS('PARTICIPANT NAME LIST'!$G$9:$G305,"&gt;=3",'PARTICIPANT NAME LIST'!$G$9:$G305,"&lt;=6"))</f>
        <v/>
      </c>
      <c r="B305" s="64" t="str">
        <f>IF(OR(ISBLANK('PARTICIPANT NAME LIST'!$B305),'PARTICIPANT NAME LIST'!$G305=3,'PARTICIPANT NAME LIST'!$G305=4,'PARTICIPANT NAME LIST'!$G305=5,'PARTICIPANT NAME LIST'!$G305=6),"",UPPER('PARTICIPANT NAME LIST'!$B305))</f>
        <v/>
      </c>
      <c r="C305" s="55"/>
      <c r="D305" s="65"/>
      <c r="E305" s="66" t="str">
        <f>IF(OR(ISBLANK('PARTICIPANT NAME LIST'!$B305),'PARTICIPANT NAME LIST'!$G305=3,'PARTICIPANT NAME LIST'!$G305=4,'PARTICIPANT NAME LIST'!$G305=5,'PARTICIPANT NAME LIST'!$G305=6),"",'PARTICIPANT NAME LIST'!$F305)</f>
        <v/>
      </c>
      <c r="F305" s="67" t="str">
        <f>IF(OR(ISBLANK('PARTICIPANT NAME LIST'!$B305),'PARTICIPANT NAME LIST'!$G305=3,'PARTICIPANT NAME LIST'!$G305=4,'PARTICIPANT NAME LIST'!$G305=5,'PARTICIPANT NAME LIST'!$G305=6),"",UPPER('PARTICIPANT NAME LIST'!$H305))</f>
        <v/>
      </c>
      <c r="G305" s="68" t="e">
        <f>IF(AND('PARTICIPANT NAME LIST'!$G305=7,'PARTICIPANT NAME LIST'!#REF!="C"),"ü","")</f>
        <v>#REF!</v>
      </c>
      <c r="H305" s="68" t="e">
        <f>IF(AND('PARTICIPANT NAME LIST'!$G305=8,'PARTICIPANT NAME LIST'!#REF!="C"),"ü","")</f>
        <v>#REF!</v>
      </c>
      <c r="I305" s="68" t="e">
        <f>IF(AND('PARTICIPANT NAME LIST'!$G305=9,'PARTICIPANT NAME LIST'!#REF!="C"),"ü","")</f>
        <v>#REF!</v>
      </c>
      <c r="J305" s="68" t="e">
        <f>IF(AND('PARTICIPANT NAME LIST'!$G305=10,'PARTICIPANT NAME LIST'!#REF!="C"),"ü","")</f>
        <v>#REF!</v>
      </c>
      <c r="K305" s="68" t="e">
        <f>IF(AND('PARTICIPANT NAME LIST'!$G305=11,'PARTICIPANT NAME LIST'!#REF!="C"),"ü","")</f>
        <v>#REF!</v>
      </c>
      <c r="L305" s="68" t="e">
        <f>IF(AND('PARTICIPANT NAME LIST'!$G305=12,'PARTICIPANT NAME LIST'!#REF!="C"),"ü","")</f>
        <v>#REF!</v>
      </c>
      <c r="M305" s="68" t="e">
        <f>IF(AND('PARTICIPANT NAME LIST'!$G305=7,'PARTICIPANT NAME LIST'!#REF!="E"),"ü","")</f>
        <v>#REF!</v>
      </c>
      <c r="N305" s="68" t="e">
        <f>IF(AND('PARTICIPANT NAME LIST'!$G305=8,'PARTICIPANT NAME LIST'!#REF!="E"),"ü","")</f>
        <v>#REF!</v>
      </c>
      <c r="O305" s="68" t="e">
        <f>IF(AND('PARTICIPANT NAME LIST'!$G305=9,'PARTICIPANT NAME LIST'!#REF!="E"),"ü","")</f>
        <v>#REF!</v>
      </c>
      <c r="P305" s="68" t="e">
        <f>IF(AND('PARTICIPANT NAME LIST'!$G305=10,'PARTICIPANT NAME LIST'!#REF!="E"),"ü","")</f>
        <v>#REF!</v>
      </c>
      <c r="Q305" s="68" t="e">
        <f>IF(AND('PARTICIPANT NAME LIST'!$G305=11,'PARTICIPANT NAME LIST'!#REF!="E"),"ü","")</f>
        <v>#REF!</v>
      </c>
      <c r="R305" s="68" t="e">
        <f>IF(AND('PARTICIPANT NAME LIST'!$G305=12,'PARTICIPANT NAME LIST'!#REF!="E"),"ü","")</f>
        <v>#REF!</v>
      </c>
      <c r="S305" s="68" t="e">
        <f>IF(AND('PARTICIPANT NAME LIST'!$G305=7,'PARTICIPANT NAME LIST'!#REF!="M"),"ü","")</f>
        <v>#REF!</v>
      </c>
      <c r="T305" s="68" t="e">
        <f>IF(AND('PARTICIPANT NAME LIST'!$G305=8,'PARTICIPANT NAME LIST'!#REF!="M"),"ü","")</f>
        <v>#REF!</v>
      </c>
      <c r="U305" s="68" t="e">
        <f>IF(AND('PARTICIPANT NAME LIST'!$G305=9,'PARTICIPANT NAME LIST'!#REF!="M"),"ü","")</f>
        <v>#REF!</v>
      </c>
      <c r="V305" s="68" t="e">
        <f>IF(AND('PARTICIPANT NAME LIST'!$G305=10,'PARTICIPANT NAME LIST'!#REF!="M"),"ü","")</f>
        <v>#REF!</v>
      </c>
      <c r="W305" s="68" t="e">
        <f>IF(AND('PARTICIPANT NAME LIST'!$G305=11,'PARTICIPANT NAME LIST'!#REF!="M"),"ü","")</f>
        <v>#REF!</v>
      </c>
      <c r="X305" s="68" t="e">
        <f>IF(AND('PARTICIPANT NAME LIST'!$G305=12,'PARTICIPANT NAME LIST'!#REF!="M"),"ü","")</f>
        <v>#REF!</v>
      </c>
      <c r="Y305" s="52"/>
      <c r="Z305" s="52"/>
      <c r="AA305" s="52"/>
    </row>
    <row r="306" spans="1:27" ht="20.25" customHeight="1">
      <c r="A306" s="63" t="str">
        <f>IF(OR(ISBLANK('PARTICIPANT NAME LIST'!$B306),'PARTICIPANT NAME LIST'!$G306=3,'PARTICIPANT NAME LIST'!$G306=4,'PARTICIPANT NAME LIST'!$G306=5,'PARTICIPANT NAME LIST'!$G306=6),"",COUNTA('PARTICIPANT NAME LIST'!$B$9:$B306)-COUNTIFS('PARTICIPANT NAME LIST'!$G$9:$G306,"&gt;=3",'PARTICIPANT NAME LIST'!$G$9:$G306,"&lt;=6"))</f>
        <v/>
      </c>
      <c r="B306" s="64" t="str">
        <f>IF(OR(ISBLANK('PARTICIPANT NAME LIST'!$B306),'PARTICIPANT NAME LIST'!$G306=3,'PARTICIPANT NAME LIST'!$G306=4,'PARTICIPANT NAME LIST'!$G306=5,'PARTICIPANT NAME LIST'!$G306=6),"",UPPER('PARTICIPANT NAME LIST'!$B306))</f>
        <v/>
      </c>
      <c r="C306" s="55"/>
      <c r="D306" s="65"/>
      <c r="E306" s="66" t="str">
        <f>IF(OR(ISBLANK('PARTICIPANT NAME LIST'!$B306),'PARTICIPANT NAME LIST'!$G306=3,'PARTICIPANT NAME LIST'!$G306=4,'PARTICIPANT NAME LIST'!$G306=5,'PARTICIPANT NAME LIST'!$G306=6),"",'PARTICIPANT NAME LIST'!$F306)</f>
        <v/>
      </c>
      <c r="F306" s="67" t="str">
        <f>IF(OR(ISBLANK('PARTICIPANT NAME LIST'!$B306),'PARTICIPANT NAME LIST'!$G306=3,'PARTICIPANT NAME LIST'!$G306=4,'PARTICIPANT NAME LIST'!$G306=5,'PARTICIPANT NAME LIST'!$G306=6),"",UPPER('PARTICIPANT NAME LIST'!$H306))</f>
        <v/>
      </c>
      <c r="G306" s="68" t="e">
        <f>IF(AND('PARTICIPANT NAME LIST'!$G306=7,'PARTICIPANT NAME LIST'!#REF!="C"),"ü","")</f>
        <v>#REF!</v>
      </c>
      <c r="H306" s="68" t="e">
        <f>IF(AND('PARTICIPANT NAME LIST'!$G306=8,'PARTICIPANT NAME LIST'!#REF!="C"),"ü","")</f>
        <v>#REF!</v>
      </c>
      <c r="I306" s="68" t="e">
        <f>IF(AND('PARTICIPANT NAME LIST'!$G306=9,'PARTICIPANT NAME LIST'!#REF!="C"),"ü","")</f>
        <v>#REF!</v>
      </c>
      <c r="J306" s="68" t="e">
        <f>IF(AND('PARTICIPANT NAME LIST'!$G306=10,'PARTICIPANT NAME LIST'!#REF!="C"),"ü","")</f>
        <v>#REF!</v>
      </c>
      <c r="K306" s="68" t="e">
        <f>IF(AND('PARTICIPANT NAME LIST'!$G306=11,'PARTICIPANT NAME LIST'!#REF!="C"),"ü","")</f>
        <v>#REF!</v>
      </c>
      <c r="L306" s="68" t="e">
        <f>IF(AND('PARTICIPANT NAME LIST'!$G306=12,'PARTICIPANT NAME LIST'!#REF!="C"),"ü","")</f>
        <v>#REF!</v>
      </c>
      <c r="M306" s="68" t="e">
        <f>IF(AND('PARTICIPANT NAME LIST'!$G306=7,'PARTICIPANT NAME LIST'!#REF!="E"),"ü","")</f>
        <v>#REF!</v>
      </c>
      <c r="N306" s="68" t="e">
        <f>IF(AND('PARTICIPANT NAME LIST'!$G306=8,'PARTICIPANT NAME LIST'!#REF!="E"),"ü","")</f>
        <v>#REF!</v>
      </c>
      <c r="O306" s="68" t="e">
        <f>IF(AND('PARTICIPANT NAME LIST'!$G306=9,'PARTICIPANT NAME LIST'!#REF!="E"),"ü","")</f>
        <v>#REF!</v>
      </c>
      <c r="P306" s="68" t="e">
        <f>IF(AND('PARTICIPANT NAME LIST'!$G306=10,'PARTICIPANT NAME LIST'!#REF!="E"),"ü","")</f>
        <v>#REF!</v>
      </c>
      <c r="Q306" s="68" t="e">
        <f>IF(AND('PARTICIPANT NAME LIST'!$G306=11,'PARTICIPANT NAME LIST'!#REF!="E"),"ü","")</f>
        <v>#REF!</v>
      </c>
      <c r="R306" s="68" t="e">
        <f>IF(AND('PARTICIPANT NAME LIST'!$G306=12,'PARTICIPANT NAME LIST'!#REF!="E"),"ü","")</f>
        <v>#REF!</v>
      </c>
      <c r="S306" s="68" t="e">
        <f>IF(AND('PARTICIPANT NAME LIST'!$G306=7,'PARTICIPANT NAME LIST'!#REF!="M"),"ü","")</f>
        <v>#REF!</v>
      </c>
      <c r="T306" s="68" t="e">
        <f>IF(AND('PARTICIPANT NAME LIST'!$G306=8,'PARTICIPANT NAME LIST'!#REF!="M"),"ü","")</f>
        <v>#REF!</v>
      </c>
      <c r="U306" s="68" t="e">
        <f>IF(AND('PARTICIPANT NAME LIST'!$G306=9,'PARTICIPANT NAME LIST'!#REF!="M"),"ü","")</f>
        <v>#REF!</v>
      </c>
      <c r="V306" s="68" t="e">
        <f>IF(AND('PARTICIPANT NAME LIST'!$G306=10,'PARTICIPANT NAME LIST'!#REF!="M"),"ü","")</f>
        <v>#REF!</v>
      </c>
      <c r="W306" s="68" t="e">
        <f>IF(AND('PARTICIPANT NAME LIST'!$G306=11,'PARTICIPANT NAME LIST'!#REF!="M"),"ü","")</f>
        <v>#REF!</v>
      </c>
      <c r="X306" s="68" t="e">
        <f>IF(AND('PARTICIPANT NAME LIST'!$G306=12,'PARTICIPANT NAME LIST'!#REF!="M"),"ü","")</f>
        <v>#REF!</v>
      </c>
      <c r="Y306" s="52"/>
      <c r="Z306" s="52"/>
      <c r="AA306" s="52"/>
    </row>
    <row r="307" spans="1:27" ht="20.25" customHeight="1">
      <c r="A307" s="63" t="str">
        <f>IF(OR(ISBLANK('PARTICIPANT NAME LIST'!$B307),'PARTICIPANT NAME LIST'!$G307=3,'PARTICIPANT NAME LIST'!$G307=4,'PARTICIPANT NAME LIST'!$G307=5,'PARTICIPANT NAME LIST'!$G307=6),"",COUNTA('PARTICIPANT NAME LIST'!$B$9:$B307)-COUNTIFS('PARTICIPANT NAME LIST'!$G$9:$G307,"&gt;=3",'PARTICIPANT NAME LIST'!$G$9:$G307,"&lt;=6"))</f>
        <v/>
      </c>
      <c r="B307" s="64" t="str">
        <f>IF(OR(ISBLANK('PARTICIPANT NAME LIST'!$B307),'PARTICIPANT NAME LIST'!$G307=3,'PARTICIPANT NAME LIST'!$G307=4,'PARTICIPANT NAME LIST'!$G307=5,'PARTICIPANT NAME LIST'!$G307=6),"",UPPER('PARTICIPANT NAME LIST'!$B307))</f>
        <v/>
      </c>
      <c r="C307" s="55"/>
      <c r="D307" s="65"/>
      <c r="E307" s="66" t="str">
        <f>IF(OR(ISBLANK('PARTICIPANT NAME LIST'!$B307),'PARTICIPANT NAME LIST'!$G307=3,'PARTICIPANT NAME LIST'!$G307=4,'PARTICIPANT NAME LIST'!$G307=5,'PARTICIPANT NAME LIST'!$G307=6),"",'PARTICIPANT NAME LIST'!$F307)</f>
        <v/>
      </c>
      <c r="F307" s="67" t="str">
        <f>IF(OR(ISBLANK('PARTICIPANT NAME LIST'!$B307),'PARTICIPANT NAME LIST'!$G307=3,'PARTICIPANT NAME LIST'!$G307=4,'PARTICIPANT NAME LIST'!$G307=5,'PARTICIPANT NAME LIST'!$G307=6),"",UPPER('PARTICIPANT NAME LIST'!$H307))</f>
        <v/>
      </c>
      <c r="G307" s="68" t="e">
        <f>IF(AND('PARTICIPANT NAME LIST'!$G307=7,'PARTICIPANT NAME LIST'!#REF!="C"),"ü","")</f>
        <v>#REF!</v>
      </c>
      <c r="H307" s="68" t="e">
        <f>IF(AND('PARTICIPANT NAME LIST'!$G307=8,'PARTICIPANT NAME LIST'!#REF!="C"),"ü","")</f>
        <v>#REF!</v>
      </c>
      <c r="I307" s="68" t="e">
        <f>IF(AND('PARTICIPANT NAME LIST'!$G307=9,'PARTICIPANT NAME LIST'!#REF!="C"),"ü","")</f>
        <v>#REF!</v>
      </c>
      <c r="J307" s="68" t="e">
        <f>IF(AND('PARTICIPANT NAME LIST'!$G307=10,'PARTICIPANT NAME LIST'!#REF!="C"),"ü","")</f>
        <v>#REF!</v>
      </c>
      <c r="K307" s="68" t="e">
        <f>IF(AND('PARTICIPANT NAME LIST'!$G307=11,'PARTICIPANT NAME LIST'!#REF!="C"),"ü","")</f>
        <v>#REF!</v>
      </c>
      <c r="L307" s="68" t="e">
        <f>IF(AND('PARTICIPANT NAME LIST'!$G307=12,'PARTICIPANT NAME LIST'!#REF!="C"),"ü","")</f>
        <v>#REF!</v>
      </c>
      <c r="M307" s="68" t="e">
        <f>IF(AND('PARTICIPANT NAME LIST'!$G307=7,'PARTICIPANT NAME LIST'!#REF!="E"),"ü","")</f>
        <v>#REF!</v>
      </c>
      <c r="N307" s="68" t="e">
        <f>IF(AND('PARTICIPANT NAME LIST'!$G307=8,'PARTICIPANT NAME LIST'!#REF!="E"),"ü","")</f>
        <v>#REF!</v>
      </c>
      <c r="O307" s="68" t="e">
        <f>IF(AND('PARTICIPANT NAME LIST'!$G307=9,'PARTICIPANT NAME LIST'!#REF!="E"),"ü","")</f>
        <v>#REF!</v>
      </c>
      <c r="P307" s="68" t="e">
        <f>IF(AND('PARTICIPANT NAME LIST'!$G307=10,'PARTICIPANT NAME LIST'!#REF!="E"),"ü","")</f>
        <v>#REF!</v>
      </c>
      <c r="Q307" s="68" t="e">
        <f>IF(AND('PARTICIPANT NAME LIST'!$G307=11,'PARTICIPANT NAME LIST'!#REF!="E"),"ü","")</f>
        <v>#REF!</v>
      </c>
      <c r="R307" s="68" t="e">
        <f>IF(AND('PARTICIPANT NAME LIST'!$G307=12,'PARTICIPANT NAME LIST'!#REF!="E"),"ü","")</f>
        <v>#REF!</v>
      </c>
      <c r="S307" s="68" t="e">
        <f>IF(AND('PARTICIPANT NAME LIST'!$G307=7,'PARTICIPANT NAME LIST'!#REF!="M"),"ü","")</f>
        <v>#REF!</v>
      </c>
      <c r="T307" s="68" t="e">
        <f>IF(AND('PARTICIPANT NAME LIST'!$G307=8,'PARTICIPANT NAME LIST'!#REF!="M"),"ü","")</f>
        <v>#REF!</v>
      </c>
      <c r="U307" s="68" t="e">
        <f>IF(AND('PARTICIPANT NAME LIST'!$G307=9,'PARTICIPANT NAME LIST'!#REF!="M"),"ü","")</f>
        <v>#REF!</v>
      </c>
      <c r="V307" s="68" t="e">
        <f>IF(AND('PARTICIPANT NAME LIST'!$G307=10,'PARTICIPANT NAME LIST'!#REF!="M"),"ü","")</f>
        <v>#REF!</v>
      </c>
      <c r="W307" s="68" t="e">
        <f>IF(AND('PARTICIPANT NAME LIST'!$G307=11,'PARTICIPANT NAME LIST'!#REF!="M"),"ü","")</f>
        <v>#REF!</v>
      </c>
      <c r="X307" s="68" t="e">
        <f>IF(AND('PARTICIPANT NAME LIST'!$G307=12,'PARTICIPANT NAME LIST'!#REF!="M"),"ü","")</f>
        <v>#REF!</v>
      </c>
      <c r="Y307" s="52"/>
      <c r="Z307" s="52"/>
      <c r="AA307" s="52"/>
    </row>
    <row r="308" spans="1:27" ht="20.25" customHeight="1">
      <c r="A308" s="63" t="str">
        <f>IF(OR(ISBLANK('PARTICIPANT NAME LIST'!$B308),'PARTICIPANT NAME LIST'!$G308=3,'PARTICIPANT NAME LIST'!$G308=4,'PARTICIPANT NAME LIST'!$G308=5,'PARTICIPANT NAME LIST'!$G308=6),"",COUNTA('PARTICIPANT NAME LIST'!$B$9:$B308)-COUNTIFS('PARTICIPANT NAME LIST'!$G$9:$G308,"&gt;=3",'PARTICIPANT NAME LIST'!$G$9:$G308,"&lt;=6"))</f>
        <v/>
      </c>
      <c r="B308" s="64" t="str">
        <f>IF(OR(ISBLANK('PARTICIPANT NAME LIST'!$B308),'PARTICIPANT NAME LIST'!$G308=3,'PARTICIPANT NAME LIST'!$G308=4,'PARTICIPANT NAME LIST'!$G308=5,'PARTICIPANT NAME LIST'!$G308=6),"",UPPER('PARTICIPANT NAME LIST'!$B308))</f>
        <v/>
      </c>
      <c r="C308" s="55"/>
      <c r="D308" s="65"/>
      <c r="E308" s="66" t="str">
        <f>IF(OR(ISBLANK('PARTICIPANT NAME LIST'!$B308),'PARTICIPANT NAME LIST'!$G308=3,'PARTICIPANT NAME LIST'!$G308=4,'PARTICIPANT NAME LIST'!$G308=5,'PARTICIPANT NAME LIST'!$G308=6),"",'PARTICIPANT NAME LIST'!$F308)</f>
        <v/>
      </c>
      <c r="F308" s="67" t="str">
        <f>IF(OR(ISBLANK('PARTICIPANT NAME LIST'!$B308),'PARTICIPANT NAME LIST'!$G308=3,'PARTICIPANT NAME LIST'!$G308=4,'PARTICIPANT NAME LIST'!$G308=5,'PARTICIPANT NAME LIST'!$G308=6),"",UPPER('PARTICIPANT NAME LIST'!$H308))</f>
        <v/>
      </c>
      <c r="G308" s="68" t="e">
        <f>IF(AND('PARTICIPANT NAME LIST'!$G308=7,'PARTICIPANT NAME LIST'!#REF!="C"),"ü","")</f>
        <v>#REF!</v>
      </c>
      <c r="H308" s="68" t="e">
        <f>IF(AND('PARTICIPANT NAME LIST'!$G308=8,'PARTICIPANT NAME LIST'!#REF!="C"),"ü","")</f>
        <v>#REF!</v>
      </c>
      <c r="I308" s="68" t="e">
        <f>IF(AND('PARTICIPANT NAME LIST'!$G308=9,'PARTICIPANT NAME LIST'!#REF!="C"),"ü","")</f>
        <v>#REF!</v>
      </c>
      <c r="J308" s="68" t="e">
        <f>IF(AND('PARTICIPANT NAME LIST'!$G308=10,'PARTICIPANT NAME LIST'!#REF!="C"),"ü","")</f>
        <v>#REF!</v>
      </c>
      <c r="K308" s="68" t="e">
        <f>IF(AND('PARTICIPANT NAME LIST'!$G308=11,'PARTICIPANT NAME LIST'!#REF!="C"),"ü","")</f>
        <v>#REF!</v>
      </c>
      <c r="L308" s="68" t="e">
        <f>IF(AND('PARTICIPANT NAME LIST'!$G308=12,'PARTICIPANT NAME LIST'!#REF!="C"),"ü","")</f>
        <v>#REF!</v>
      </c>
      <c r="M308" s="68" t="e">
        <f>IF(AND('PARTICIPANT NAME LIST'!$G308=7,'PARTICIPANT NAME LIST'!#REF!="E"),"ü","")</f>
        <v>#REF!</v>
      </c>
      <c r="N308" s="68" t="e">
        <f>IF(AND('PARTICIPANT NAME LIST'!$G308=8,'PARTICIPANT NAME LIST'!#REF!="E"),"ü","")</f>
        <v>#REF!</v>
      </c>
      <c r="O308" s="68" t="e">
        <f>IF(AND('PARTICIPANT NAME LIST'!$G308=9,'PARTICIPANT NAME LIST'!#REF!="E"),"ü","")</f>
        <v>#REF!</v>
      </c>
      <c r="P308" s="68" t="e">
        <f>IF(AND('PARTICIPANT NAME LIST'!$G308=10,'PARTICIPANT NAME LIST'!#REF!="E"),"ü","")</f>
        <v>#REF!</v>
      </c>
      <c r="Q308" s="68" t="e">
        <f>IF(AND('PARTICIPANT NAME LIST'!$G308=11,'PARTICIPANT NAME LIST'!#REF!="E"),"ü","")</f>
        <v>#REF!</v>
      </c>
      <c r="R308" s="68" t="e">
        <f>IF(AND('PARTICIPANT NAME LIST'!$G308=12,'PARTICIPANT NAME LIST'!#REF!="E"),"ü","")</f>
        <v>#REF!</v>
      </c>
      <c r="S308" s="68" t="e">
        <f>IF(AND('PARTICIPANT NAME LIST'!$G308=7,'PARTICIPANT NAME LIST'!#REF!="M"),"ü","")</f>
        <v>#REF!</v>
      </c>
      <c r="T308" s="68" t="e">
        <f>IF(AND('PARTICIPANT NAME LIST'!$G308=8,'PARTICIPANT NAME LIST'!#REF!="M"),"ü","")</f>
        <v>#REF!</v>
      </c>
      <c r="U308" s="68" t="e">
        <f>IF(AND('PARTICIPANT NAME LIST'!$G308=9,'PARTICIPANT NAME LIST'!#REF!="M"),"ü","")</f>
        <v>#REF!</v>
      </c>
      <c r="V308" s="68" t="e">
        <f>IF(AND('PARTICIPANT NAME LIST'!$G308=10,'PARTICIPANT NAME LIST'!#REF!="M"),"ü","")</f>
        <v>#REF!</v>
      </c>
      <c r="W308" s="68" t="e">
        <f>IF(AND('PARTICIPANT NAME LIST'!$G308=11,'PARTICIPANT NAME LIST'!#REF!="M"),"ü","")</f>
        <v>#REF!</v>
      </c>
      <c r="X308" s="68" t="e">
        <f>IF(AND('PARTICIPANT NAME LIST'!$G308=12,'PARTICIPANT NAME LIST'!#REF!="M"),"ü","")</f>
        <v>#REF!</v>
      </c>
      <c r="Y308" s="52"/>
      <c r="Z308" s="52"/>
      <c r="AA308" s="52"/>
    </row>
    <row r="309" spans="1:27" ht="20.25" customHeight="1">
      <c r="A309" s="63" t="str">
        <f>IF(OR(ISBLANK('PARTICIPANT NAME LIST'!$B309),'PARTICIPANT NAME LIST'!$G309=3,'PARTICIPANT NAME LIST'!$G309=4,'PARTICIPANT NAME LIST'!$G309=5,'PARTICIPANT NAME LIST'!$G309=6),"",COUNTA('PARTICIPANT NAME LIST'!$B$9:$B309)-COUNTIFS('PARTICIPANT NAME LIST'!$G$9:$G309,"&gt;=3",'PARTICIPANT NAME LIST'!$G$9:$G309,"&lt;=6"))</f>
        <v/>
      </c>
      <c r="B309" s="64" t="str">
        <f>IF(OR(ISBLANK('PARTICIPANT NAME LIST'!$B309),'PARTICIPANT NAME LIST'!$G309=3,'PARTICIPANT NAME LIST'!$G309=4,'PARTICIPANT NAME LIST'!$G309=5,'PARTICIPANT NAME LIST'!$G309=6),"",UPPER('PARTICIPANT NAME LIST'!$B309))</f>
        <v/>
      </c>
      <c r="C309" s="55"/>
      <c r="D309" s="65"/>
      <c r="E309" s="66" t="str">
        <f>IF(OR(ISBLANK('PARTICIPANT NAME LIST'!$B309),'PARTICIPANT NAME LIST'!$G309=3,'PARTICIPANT NAME LIST'!$G309=4,'PARTICIPANT NAME LIST'!$G309=5,'PARTICIPANT NAME LIST'!$G309=6),"",'PARTICIPANT NAME LIST'!$F309)</f>
        <v/>
      </c>
      <c r="F309" s="67" t="str">
        <f>IF(OR(ISBLANK('PARTICIPANT NAME LIST'!$B309),'PARTICIPANT NAME LIST'!$G309=3,'PARTICIPANT NAME LIST'!$G309=4,'PARTICIPANT NAME LIST'!$G309=5,'PARTICIPANT NAME LIST'!$G309=6),"",UPPER('PARTICIPANT NAME LIST'!$H309))</f>
        <v/>
      </c>
      <c r="G309" s="68" t="e">
        <f>IF(AND('PARTICIPANT NAME LIST'!$G309=7,'PARTICIPANT NAME LIST'!#REF!="C"),"ü","")</f>
        <v>#REF!</v>
      </c>
      <c r="H309" s="68" t="e">
        <f>IF(AND('PARTICIPANT NAME LIST'!$G309=8,'PARTICIPANT NAME LIST'!#REF!="C"),"ü","")</f>
        <v>#REF!</v>
      </c>
      <c r="I309" s="68" t="e">
        <f>IF(AND('PARTICIPANT NAME LIST'!$G309=9,'PARTICIPANT NAME LIST'!#REF!="C"),"ü","")</f>
        <v>#REF!</v>
      </c>
      <c r="J309" s="68" t="e">
        <f>IF(AND('PARTICIPANT NAME LIST'!$G309=10,'PARTICIPANT NAME LIST'!#REF!="C"),"ü","")</f>
        <v>#REF!</v>
      </c>
      <c r="K309" s="68" t="e">
        <f>IF(AND('PARTICIPANT NAME LIST'!$G309=11,'PARTICIPANT NAME LIST'!#REF!="C"),"ü","")</f>
        <v>#REF!</v>
      </c>
      <c r="L309" s="68" t="e">
        <f>IF(AND('PARTICIPANT NAME LIST'!$G309=12,'PARTICIPANT NAME LIST'!#REF!="C"),"ü","")</f>
        <v>#REF!</v>
      </c>
      <c r="M309" s="68" t="e">
        <f>IF(AND('PARTICIPANT NAME LIST'!$G309=7,'PARTICIPANT NAME LIST'!#REF!="E"),"ü","")</f>
        <v>#REF!</v>
      </c>
      <c r="N309" s="68" t="e">
        <f>IF(AND('PARTICIPANT NAME LIST'!$G309=8,'PARTICIPANT NAME LIST'!#REF!="E"),"ü","")</f>
        <v>#REF!</v>
      </c>
      <c r="O309" s="68" t="e">
        <f>IF(AND('PARTICIPANT NAME LIST'!$G309=9,'PARTICIPANT NAME LIST'!#REF!="E"),"ü","")</f>
        <v>#REF!</v>
      </c>
      <c r="P309" s="68" t="e">
        <f>IF(AND('PARTICIPANT NAME LIST'!$G309=10,'PARTICIPANT NAME LIST'!#REF!="E"),"ü","")</f>
        <v>#REF!</v>
      </c>
      <c r="Q309" s="68" t="e">
        <f>IF(AND('PARTICIPANT NAME LIST'!$G309=11,'PARTICIPANT NAME LIST'!#REF!="E"),"ü","")</f>
        <v>#REF!</v>
      </c>
      <c r="R309" s="68" t="e">
        <f>IF(AND('PARTICIPANT NAME LIST'!$G309=12,'PARTICIPANT NAME LIST'!#REF!="E"),"ü","")</f>
        <v>#REF!</v>
      </c>
      <c r="S309" s="68" t="e">
        <f>IF(AND('PARTICIPANT NAME LIST'!$G309=7,'PARTICIPANT NAME LIST'!#REF!="M"),"ü","")</f>
        <v>#REF!</v>
      </c>
      <c r="T309" s="68" t="e">
        <f>IF(AND('PARTICIPANT NAME LIST'!$G309=8,'PARTICIPANT NAME LIST'!#REF!="M"),"ü","")</f>
        <v>#REF!</v>
      </c>
      <c r="U309" s="68" t="e">
        <f>IF(AND('PARTICIPANT NAME LIST'!$G309=9,'PARTICIPANT NAME LIST'!#REF!="M"),"ü","")</f>
        <v>#REF!</v>
      </c>
      <c r="V309" s="68" t="e">
        <f>IF(AND('PARTICIPANT NAME LIST'!$G309=10,'PARTICIPANT NAME LIST'!#REF!="M"),"ü","")</f>
        <v>#REF!</v>
      </c>
      <c r="W309" s="68" t="e">
        <f>IF(AND('PARTICIPANT NAME LIST'!$G309=11,'PARTICIPANT NAME LIST'!#REF!="M"),"ü","")</f>
        <v>#REF!</v>
      </c>
      <c r="X309" s="68" t="e">
        <f>IF(AND('PARTICIPANT NAME LIST'!$G309=12,'PARTICIPANT NAME LIST'!#REF!="M"),"ü","")</f>
        <v>#REF!</v>
      </c>
      <c r="Y309" s="52"/>
      <c r="Z309" s="52"/>
      <c r="AA309" s="52"/>
    </row>
    <row r="310" spans="1:27" ht="20.25" customHeight="1">
      <c r="A310" s="63" t="str">
        <f>IF(OR(ISBLANK('PARTICIPANT NAME LIST'!$B310),'PARTICIPANT NAME LIST'!$G310=3,'PARTICIPANT NAME LIST'!$G310=4,'PARTICIPANT NAME LIST'!$G310=5,'PARTICIPANT NAME LIST'!$G310=6),"",COUNTA('PARTICIPANT NAME LIST'!$B$9:$B310)-COUNTIFS('PARTICIPANT NAME LIST'!$G$9:$G310,"&gt;=3",'PARTICIPANT NAME LIST'!$G$9:$G310,"&lt;=6"))</f>
        <v/>
      </c>
      <c r="B310" s="64" t="str">
        <f>IF(OR(ISBLANK('PARTICIPANT NAME LIST'!$B310),'PARTICIPANT NAME LIST'!$G310=3,'PARTICIPANT NAME LIST'!$G310=4,'PARTICIPANT NAME LIST'!$G310=5,'PARTICIPANT NAME LIST'!$G310=6),"",UPPER('PARTICIPANT NAME LIST'!$B310))</f>
        <v/>
      </c>
      <c r="C310" s="55"/>
      <c r="D310" s="65"/>
      <c r="E310" s="66" t="str">
        <f>IF(OR(ISBLANK('PARTICIPANT NAME LIST'!$B310),'PARTICIPANT NAME LIST'!$G310=3,'PARTICIPANT NAME LIST'!$G310=4,'PARTICIPANT NAME LIST'!$G310=5,'PARTICIPANT NAME LIST'!$G310=6),"",'PARTICIPANT NAME LIST'!$F310)</f>
        <v/>
      </c>
      <c r="F310" s="67" t="str">
        <f>IF(OR(ISBLANK('PARTICIPANT NAME LIST'!$B310),'PARTICIPANT NAME LIST'!$G310=3,'PARTICIPANT NAME LIST'!$G310=4,'PARTICIPANT NAME LIST'!$G310=5,'PARTICIPANT NAME LIST'!$G310=6),"",UPPER('PARTICIPANT NAME LIST'!$H310))</f>
        <v/>
      </c>
      <c r="G310" s="68" t="e">
        <f>IF(AND('PARTICIPANT NAME LIST'!$G310=7,'PARTICIPANT NAME LIST'!#REF!="C"),"ü","")</f>
        <v>#REF!</v>
      </c>
      <c r="H310" s="68" t="e">
        <f>IF(AND('PARTICIPANT NAME LIST'!$G310=8,'PARTICIPANT NAME LIST'!#REF!="C"),"ü","")</f>
        <v>#REF!</v>
      </c>
      <c r="I310" s="68" t="e">
        <f>IF(AND('PARTICIPANT NAME LIST'!$G310=9,'PARTICIPANT NAME LIST'!#REF!="C"),"ü","")</f>
        <v>#REF!</v>
      </c>
      <c r="J310" s="68" t="e">
        <f>IF(AND('PARTICIPANT NAME LIST'!$G310=10,'PARTICIPANT NAME LIST'!#REF!="C"),"ü","")</f>
        <v>#REF!</v>
      </c>
      <c r="K310" s="68" t="e">
        <f>IF(AND('PARTICIPANT NAME LIST'!$G310=11,'PARTICIPANT NAME LIST'!#REF!="C"),"ü","")</f>
        <v>#REF!</v>
      </c>
      <c r="L310" s="68" t="e">
        <f>IF(AND('PARTICIPANT NAME LIST'!$G310=12,'PARTICIPANT NAME LIST'!#REF!="C"),"ü","")</f>
        <v>#REF!</v>
      </c>
      <c r="M310" s="68" t="e">
        <f>IF(AND('PARTICIPANT NAME LIST'!$G310=7,'PARTICIPANT NAME LIST'!#REF!="E"),"ü","")</f>
        <v>#REF!</v>
      </c>
      <c r="N310" s="68" t="e">
        <f>IF(AND('PARTICIPANT NAME LIST'!$G310=8,'PARTICIPANT NAME LIST'!#REF!="E"),"ü","")</f>
        <v>#REF!</v>
      </c>
      <c r="O310" s="68" t="e">
        <f>IF(AND('PARTICIPANT NAME LIST'!$G310=9,'PARTICIPANT NAME LIST'!#REF!="E"),"ü","")</f>
        <v>#REF!</v>
      </c>
      <c r="P310" s="68" t="e">
        <f>IF(AND('PARTICIPANT NAME LIST'!$G310=10,'PARTICIPANT NAME LIST'!#REF!="E"),"ü","")</f>
        <v>#REF!</v>
      </c>
      <c r="Q310" s="68" t="e">
        <f>IF(AND('PARTICIPANT NAME LIST'!$G310=11,'PARTICIPANT NAME LIST'!#REF!="E"),"ü","")</f>
        <v>#REF!</v>
      </c>
      <c r="R310" s="68" t="e">
        <f>IF(AND('PARTICIPANT NAME LIST'!$G310=12,'PARTICIPANT NAME LIST'!#REF!="E"),"ü","")</f>
        <v>#REF!</v>
      </c>
      <c r="S310" s="68" t="e">
        <f>IF(AND('PARTICIPANT NAME LIST'!$G310=7,'PARTICIPANT NAME LIST'!#REF!="M"),"ü","")</f>
        <v>#REF!</v>
      </c>
      <c r="T310" s="68" t="e">
        <f>IF(AND('PARTICIPANT NAME LIST'!$G310=8,'PARTICIPANT NAME LIST'!#REF!="M"),"ü","")</f>
        <v>#REF!</v>
      </c>
      <c r="U310" s="68" t="e">
        <f>IF(AND('PARTICIPANT NAME LIST'!$G310=9,'PARTICIPANT NAME LIST'!#REF!="M"),"ü","")</f>
        <v>#REF!</v>
      </c>
      <c r="V310" s="68" t="e">
        <f>IF(AND('PARTICIPANT NAME LIST'!$G310=10,'PARTICIPANT NAME LIST'!#REF!="M"),"ü","")</f>
        <v>#REF!</v>
      </c>
      <c r="W310" s="68" t="e">
        <f>IF(AND('PARTICIPANT NAME LIST'!$G310=11,'PARTICIPANT NAME LIST'!#REF!="M"),"ü","")</f>
        <v>#REF!</v>
      </c>
      <c r="X310" s="68" t="e">
        <f>IF(AND('PARTICIPANT NAME LIST'!$G310=12,'PARTICIPANT NAME LIST'!#REF!="M"),"ü","")</f>
        <v>#REF!</v>
      </c>
      <c r="Y310" s="52"/>
      <c r="Z310" s="52"/>
      <c r="AA310" s="52"/>
    </row>
    <row r="311" spans="1:27" ht="20.25" customHeight="1">
      <c r="A311" s="63" t="str">
        <f>IF(OR(ISBLANK('PARTICIPANT NAME LIST'!$B311),'PARTICIPANT NAME LIST'!$G311=3,'PARTICIPANT NAME LIST'!$G311=4,'PARTICIPANT NAME LIST'!$G311=5,'PARTICIPANT NAME LIST'!$G311=6),"",COUNTA('PARTICIPANT NAME LIST'!$B$9:$B311)-COUNTIFS('PARTICIPANT NAME LIST'!$G$9:$G311,"&gt;=3",'PARTICIPANT NAME LIST'!$G$9:$G311,"&lt;=6"))</f>
        <v/>
      </c>
      <c r="B311" s="64" t="str">
        <f>IF(OR(ISBLANK('PARTICIPANT NAME LIST'!$B311),'PARTICIPANT NAME LIST'!$G311=3,'PARTICIPANT NAME LIST'!$G311=4,'PARTICIPANT NAME LIST'!$G311=5,'PARTICIPANT NAME LIST'!$G311=6),"",UPPER('PARTICIPANT NAME LIST'!$B311))</f>
        <v/>
      </c>
      <c r="C311" s="55"/>
      <c r="D311" s="65"/>
      <c r="E311" s="66" t="str">
        <f>IF(OR(ISBLANK('PARTICIPANT NAME LIST'!$B311),'PARTICIPANT NAME LIST'!$G311=3,'PARTICIPANT NAME LIST'!$G311=4,'PARTICIPANT NAME LIST'!$G311=5,'PARTICIPANT NAME LIST'!$G311=6),"",'PARTICIPANT NAME LIST'!$F311)</f>
        <v/>
      </c>
      <c r="F311" s="67" t="str">
        <f>IF(OR(ISBLANK('PARTICIPANT NAME LIST'!$B311),'PARTICIPANT NAME LIST'!$G311=3,'PARTICIPANT NAME LIST'!$G311=4,'PARTICIPANT NAME LIST'!$G311=5,'PARTICIPANT NAME LIST'!$G311=6),"",UPPER('PARTICIPANT NAME LIST'!$H311))</f>
        <v/>
      </c>
      <c r="G311" s="68" t="e">
        <f>IF(AND('PARTICIPANT NAME LIST'!$G311=7,'PARTICIPANT NAME LIST'!#REF!="C"),"ü","")</f>
        <v>#REF!</v>
      </c>
      <c r="H311" s="68" t="e">
        <f>IF(AND('PARTICIPANT NAME LIST'!$G311=8,'PARTICIPANT NAME LIST'!#REF!="C"),"ü","")</f>
        <v>#REF!</v>
      </c>
      <c r="I311" s="68" t="e">
        <f>IF(AND('PARTICIPANT NAME LIST'!$G311=9,'PARTICIPANT NAME LIST'!#REF!="C"),"ü","")</f>
        <v>#REF!</v>
      </c>
      <c r="J311" s="68" t="e">
        <f>IF(AND('PARTICIPANT NAME LIST'!$G311=10,'PARTICIPANT NAME LIST'!#REF!="C"),"ü","")</f>
        <v>#REF!</v>
      </c>
      <c r="K311" s="68" t="e">
        <f>IF(AND('PARTICIPANT NAME LIST'!$G311=11,'PARTICIPANT NAME LIST'!#REF!="C"),"ü","")</f>
        <v>#REF!</v>
      </c>
      <c r="L311" s="68" t="e">
        <f>IF(AND('PARTICIPANT NAME LIST'!$G311=12,'PARTICIPANT NAME LIST'!#REF!="C"),"ü","")</f>
        <v>#REF!</v>
      </c>
      <c r="M311" s="68" t="e">
        <f>IF(AND('PARTICIPANT NAME LIST'!$G311=7,'PARTICIPANT NAME LIST'!#REF!="E"),"ü","")</f>
        <v>#REF!</v>
      </c>
      <c r="N311" s="68" t="e">
        <f>IF(AND('PARTICIPANT NAME LIST'!$G311=8,'PARTICIPANT NAME LIST'!#REF!="E"),"ü","")</f>
        <v>#REF!</v>
      </c>
      <c r="O311" s="68" t="e">
        <f>IF(AND('PARTICIPANT NAME LIST'!$G311=9,'PARTICIPANT NAME LIST'!#REF!="E"),"ü","")</f>
        <v>#REF!</v>
      </c>
      <c r="P311" s="68" t="e">
        <f>IF(AND('PARTICIPANT NAME LIST'!$G311=10,'PARTICIPANT NAME LIST'!#REF!="E"),"ü","")</f>
        <v>#REF!</v>
      </c>
      <c r="Q311" s="68" t="e">
        <f>IF(AND('PARTICIPANT NAME LIST'!$G311=11,'PARTICIPANT NAME LIST'!#REF!="E"),"ü","")</f>
        <v>#REF!</v>
      </c>
      <c r="R311" s="68" t="e">
        <f>IF(AND('PARTICIPANT NAME LIST'!$G311=12,'PARTICIPANT NAME LIST'!#REF!="E"),"ü","")</f>
        <v>#REF!</v>
      </c>
      <c r="S311" s="68" t="e">
        <f>IF(AND('PARTICIPANT NAME LIST'!$G311=7,'PARTICIPANT NAME LIST'!#REF!="M"),"ü","")</f>
        <v>#REF!</v>
      </c>
      <c r="T311" s="68" t="e">
        <f>IF(AND('PARTICIPANT NAME LIST'!$G311=8,'PARTICIPANT NAME LIST'!#REF!="M"),"ü","")</f>
        <v>#REF!</v>
      </c>
      <c r="U311" s="68" t="e">
        <f>IF(AND('PARTICIPANT NAME LIST'!$G311=9,'PARTICIPANT NAME LIST'!#REF!="M"),"ü","")</f>
        <v>#REF!</v>
      </c>
      <c r="V311" s="68" t="e">
        <f>IF(AND('PARTICIPANT NAME LIST'!$G311=10,'PARTICIPANT NAME LIST'!#REF!="M"),"ü","")</f>
        <v>#REF!</v>
      </c>
      <c r="W311" s="68" t="e">
        <f>IF(AND('PARTICIPANT NAME LIST'!$G311=11,'PARTICIPANT NAME LIST'!#REF!="M"),"ü","")</f>
        <v>#REF!</v>
      </c>
      <c r="X311" s="68" t="e">
        <f>IF(AND('PARTICIPANT NAME LIST'!$G311=12,'PARTICIPANT NAME LIST'!#REF!="M"),"ü","")</f>
        <v>#REF!</v>
      </c>
      <c r="Y311" s="52"/>
      <c r="Z311" s="52"/>
      <c r="AA311" s="52"/>
    </row>
    <row r="312" spans="1:27" ht="20.25" customHeight="1">
      <c r="A312" s="63" t="str">
        <f>IF(OR(ISBLANK('PARTICIPANT NAME LIST'!$B312),'PARTICIPANT NAME LIST'!$G312=3,'PARTICIPANT NAME LIST'!$G312=4,'PARTICIPANT NAME LIST'!$G312=5,'PARTICIPANT NAME LIST'!$G312=6),"",COUNTA('PARTICIPANT NAME LIST'!$B$9:$B312)-COUNTIFS('PARTICIPANT NAME LIST'!$G$9:$G312,"&gt;=3",'PARTICIPANT NAME LIST'!$G$9:$G312,"&lt;=6"))</f>
        <v/>
      </c>
      <c r="B312" s="64" t="str">
        <f>IF(OR(ISBLANK('PARTICIPANT NAME LIST'!$B312),'PARTICIPANT NAME LIST'!$G312=3,'PARTICIPANT NAME LIST'!$G312=4,'PARTICIPANT NAME LIST'!$G312=5,'PARTICIPANT NAME LIST'!$G312=6),"",UPPER('PARTICIPANT NAME LIST'!$B312))</f>
        <v/>
      </c>
      <c r="C312" s="55"/>
      <c r="D312" s="65"/>
      <c r="E312" s="66" t="str">
        <f>IF(OR(ISBLANK('PARTICIPANT NAME LIST'!$B312),'PARTICIPANT NAME LIST'!$G312=3,'PARTICIPANT NAME LIST'!$G312=4,'PARTICIPANT NAME LIST'!$G312=5,'PARTICIPANT NAME LIST'!$G312=6),"",'PARTICIPANT NAME LIST'!$F312)</f>
        <v/>
      </c>
      <c r="F312" s="67" t="str">
        <f>IF(OR(ISBLANK('PARTICIPANT NAME LIST'!$B312),'PARTICIPANT NAME LIST'!$G312=3,'PARTICIPANT NAME LIST'!$G312=4,'PARTICIPANT NAME LIST'!$G312=5,'PARTICIPANT NAME LIST'!$G312=6),"",UPPER('PARTICIPANT NAME LIST'!$H312))</f>
        <v/>
      </c>
      <c r="G312" s="68" t="e">
        <f>IF(AND('PARTICIPANT NAME LIST'!$G312=7,'PARTICIPANT NAME LIST'!#REF!="C"),"ü","")</f>
        <v>#REF!</v>
      </c>
      <c r="H312" s="68" t="e">
        <f>IF(AND('PARTICIPANT NAME LIST'!$G312=8,'PARTICIPANT NAME LIST'!#REF!="C"),"ü","")</f>
        <v>#REF!</v>
      </c>
      <c r="I312" s="68" t="e">
        <f>IF(AND('PARTICIPANT NAME LIST'!$G312=9,'PARTICIPANT NAME LIST'!#REF!="C"),"ü","")</f>
        <v>#REF!</v>
      </c>
      <c r="J312" s="68" t="e">
        <f>IF(AND('PARTICIPANT NAME LIST'!$G312=10,'PARTICIPANT NAME LIST'!#REF!="C"),"ü","")</f>
        <v>#REF!</v>
      </c>
      <c r="K312" s="68" t="e">
        <f>IF(AND('PARTICIPANT NAME LIST'!$G312=11,'PARTICIPANT NAME LIST'!#REF!="C"),"ü","")</f>
        <v>#REF!</v>
      </c>
      <c r="L312" s="68" t="e">
        <f>IF(AND('PARTICIPANT NAME LIST'!$G312=12,'PARTICIPANT NAME LIST'!#REF!="C"),"ü","")</f>
        <v>#REF!</v>
      </c>
      <c r="M312" s="68" t="e">
        <f>IF(AND('PARTICIPANT NAME LIST'!$G312=7,'PARTICIPANT NAME LIST'!#REF!="E"),"ü","")</f>
        <v>#REF!</v>
      </c>
      <c r="N312" s="68" t="e">
        <f>IF(AND('PARTICIPANT NAME LIST'!$G312=8,'PARTICIPANT NAME LIST'!#REF!="E"),"ü","")</f>
        <v>#REF!</v>
      </c>
      <c r="O312" s="68" t="e">
        <f>IF(AND('PARTICIPANT NAME LIST'!$G312=9,'PARTICIPANT NAME LIST'!#REF!="E"),"ü","")</f>
        <v>#REF!</v>
      </c>
      <c r="P312" s="68" t="e">
        <f>IF(AND('PARTICIPANT NAME LIST'!$G312=10,'PARTICIPANT NAME LIST'!#REF!="E"),"ü","")</f>
        <v>#REF!</v>
      </c>
      <c r="Q312" s="68" t="e">
        <f>IF(AND('PARTICIPANT NAME LIST'!$G312=11,'PARTICIPANT NAME LIST'!#REF!="E"),"ü","")</f>
        <v>#REF!</v>
      </c>
      <c r="R312" s="68" t="e">
        <f>IF(AND('PARTICIPANT NAME LIST'!$G312=12,'PARTICIPANT NAME LIST'!#REF!="E"),"ü","")</f>
        <v>#REF!</v>
      </c>
      <c r="S312" s="68" t="e">
        <f>IF(AND('PARTICIPANT NAME LIST'!$G312=7,'PARTICIPANT NAME LIST'!#REF!="M"),"ü","")</f>
        <v>#REF!</v>
      </c>
      <c r="T312" s="68" t="e">
        <f>IF(AND('PARTICIPANT NAME LIST'!$G312=8,'PARTICIPANT NAME LIST'!#REF!="M"),"ü","")</f>
        <v>#REF!</v>
      </c>
      <c r="U312" s="68" t="e">
        <f>IF(AND('PARTICIPANT NAME LIST'!$G312=9,'PARTICIPANT NAME LIST'!#REF!="M"),"ü","")</f>
        <v>#REF!</v>
      </c>
      <c r="V312" s="68" t="e">
        <f>IF(AND('PARTICIPANT NAME LIST'!$G312=10,'PARTICIPANT NAME LIST'!#REF!="M"),"ü","")</f>
        <v>#REF!</v>
      </c>
      <c r="W312" s="68" t="e">
        <f>IF(AND('PARTICIPANT NAME LIST'!$G312=11,'PARTICIPANT NAME LIST'!#REF!="M"),"ü","")</f>
        <v>#REF!</v>
      </c>
      <c r="X312" s="68" t="e">
        <f>IF(AND('PARTICIPANT NAME LIST'!$G312=12,'PARTICIPANT NAME LIST'!#REF!="M"),"ü","")</f>
        <v>#REF!</v>
      </c>
      <c r="Y312" s="52"/>
      <c r="Z312" s="52"/>
      <c r="AA312" s="52"/>
    </row>
    <row r="313" spans="1:27" ht="20.25" customHeight="1">
      <c r="A313" s="63" t="str">
        <f>IF(OR(ISBLANK('PARTICIPANT NAME LIST'!$B313),'PARTICIPANT NAME LIST'!$G313=3,'PARTICIPANT NAME LIST'!$G313=4,'PARTICIPANT NAME LIST'!$G313=5,'PARTICIPANT NAME LIST'!$G313=6),"",COUNTA('PARTICIPANT NAME LIST'!$B$9:$B313)-COUNTIFS('PARTICIPANT NAME LIST'!$G$9:$G313,"&gt;=3",'PARTICIPANT NAME LIST'!$G$9:$G313,"&lt;=6"))</f>
        <v/>
      </c>
      <c r="B313" s="64" t="str">
        <f>IF(OR(ISBLANK('PARTICIPANT NAME LIST'!$B313),'PARTICIPANT NAME LIST'!$G313=3,'PARTICIPANT NAME LIST'!$G313=4,'PARTICIPANT NAME LIST'!$G313=5,'PARTICIPANT NAME LIST'!$G313=6),"",UPPER('PARTICIPANT NAME LIST'!$B313))</f>
        <v/>
      </c>
      <c r="C313" s="55"/>
      <c r="D313" s="65"/>
      <c r="E313" s="66" t="str">
        <f>IF(OR(ISBLANK('PARTICIPANT NAME LIST'!$B313),'PARTICIPANT NAME LIST'!$G313=3,'PARTICIPANT NAME LIST'!$G313=4,'PARTICIPANT NAME LIST'!$G313=5,'PARTICIPANT NAME LIST'!$G313=6),"",'PARTICIPANT NAME LIST'!$F313)</f>
        <v/>
      </c>
      <c r="F313" s="67" t="str">
        <f>IF(OR(ISBLANK('PARTICIPANT NAME LIST'!$B313),'PARTICIPANT NAME LIST'!$G313=3,'PARTICIPANT NAME LIST'!$G313=4,'PARTICIPANT NAME LIST'!$G313=5,'PARTICIPANT NAME LIST'!$G313=6),"",UPPER('PARTICIPANT NAME LIST'!$H313))</f>
        <v/>
      </c>
      <c r="G313" s="68" t="e">
        <f>IF(AND('PARTICIPANT NAME LIST'!$G313=7,'PARTICIPANT NAME LIST'!#REF!="C"),"ü","")</f>
        <v>#REF!</v>
      </c>
      <c r="H313" s="68" t="e">
        <f>IF(AND('PARTICIPANT NAME LIST'!$G313=8,'PARTICIPANT NAME LIST'!#REF!="C"),"ü","")</f>
        <v>#REF!</v>
      </c>
      <c r="I313" s="68" t="e">
        <f>IF(AND('PARTICIPANT NAME LIST'!$G313=9,'PARTICIPANT NAME LIST'!#REF!="C"),"ü","")</f>
        <v>#REF!</v>
      </c>
      <c r="J313" s="68" t="e">
        <f>IF(AND('PARTICIPANT NAME LIST'!$G313=10,'PARTICIPANT NAME LIST'!#REF!="C"),"ü","")</f>
        <v>#REF!</v>
      </c>
      <c r="K313" s="68" t="e">
        <f>IF(AND('PARTICIPANT NAME LIST'!$G313=11,'PARTICIPANT NAME LIST'!#REF!="C"),"ü","")</f>
        <v>#REF!</v>
      </c>
      <c r="L313" s="68" t="e">
        <f>IF(AND('PARTICIPANT NAME LIST'!$G313=12,'PARTICIPANT NAME LIST'!#REF!="C"),"ü","")</f>
        <v>#REF!</v>
      </c>
      <c r="M313" s="68" t="e">
        <f>IF(AND('PARTICIPANT NAME LIST'!$G313=7,'PARTICIPANT NAME LIST'!#REF!="E"),"ü","")</f>
        <v>#REF!</v>
      </c>
      <c r="N313" s="68" t="e">
        <f>IF(AND('PARTICIPANT NAME LIST'!$G313=8,'PARTICIPANT NAME LIST'!#REF!="E"),"ü","")</f>
        <v>#REF!</v>
      </c>
      <c r="O313" s="68" t="e">
        <f>IF(AND('PARTICIPANT NAME LIST'!$G313=9,'PARTICIPANT NAME LIST'!#REF!="E"),"ü","")</f>
        <v>#REF!</v>
      </c>
      <c r="P313" s="68" t="e">
        <f>IF(AND('PARTICIPANT NAME LIST'!$G313=10,'PARTICIPANT NAME LIST'!#REF!="E"),"ü","")</f>
        <v>#REF!</v>
      </c>
      <c r="Q313" s="68" t="e">
        <f>IF(AND('PARTICIPANT NAME LIST'!$G313=11,'PARTICIPANT NAME LIST'!#REF!="E"),"ü","")</f>
        <v>#REF!</v>
      </c>
      <c r="R313" s="68" t="e">
        <f>IF(AND('PARTICIPANT NAME LIST'!$G313=12,'PARTICIPANT NAME LIST'!#REF!="E"),"ü","")</f>
        <v>#REF!</v>
      </c>
      <c r="S313" s="68" t="e">
        <f>IF(AND('PARTICIPANT NAME LIST'!$G313=7,'PARTICIPANT NAME LIST'!#REF!="M"),"ü","")</f>
        <v>#REF!</v>
      </c>
      <c r="T313" s="68" t="e">
        <f>IF(AND('PARTICIPANT NAME LIST'!$G313=8,'PARTICIPANT NAME LIST'!#REF!="M"),"ü","")</f>
        <v>#REF!</v>
      </c>
      <c r="U313" s="68" t="e">
        <f>IF(AND('PARTICIPANT NAME LIST'!$G313=9,'PARTICIPANT NAME LIST'!#REF!="M"),"ü","")</f>
        <v>#REF!</v>
      </c>
      <c r="V313" s="68" t="e">
        <f>IF(AND('PARTICIPANT NAME LIST'!$G313=10,'PARTICIPANT NAME LIST'!#REF!="M"),"ü","")</f>
        <v>#REF!</v>
      </c>
      <c r="W313" s="68" t="e">
        <f>IF(AND('PARTICIPANT NAME LIST'!$G313=11,'PARTICIPANT NAME LIST'!#REF!="M"),"ü","")</f>
        <v>#REF!</v>
      </c>
      <c r="X313" s="68" t="e">
        <f>IF(AND('PARTICIPANT NAME LIST'!$G313=12,'PARTICIPANT NAME LIST'!#REF!="M"),"ü","")</f>
        <v>#REF!</v>
      </c>
      <c r="Y313" s="52"/>
      <c r="Z313" s="52"/>
      <c r="AA313" s="52"/>
    </row>
    <row r="314" spans="1:27" ht="20.25" customHeight="1">
      <c r="A314" s="63" t="str">
        <f>IF(OR(ISBLANK('PARTICIPANT NAME LIST'!$B314),'PARTICIPANT NAME LIST'!$G314=3,'PARTICIPANT NAME LIST'!$G314=4,'PARTICIPANT NAME LIST'!$G314=5,'PARTICIPANT NAME LIST'!$G314=6),"",COUNTA('PARTICIPANT NAME LIST'!$B$9:$B314)-COUNTIFS('PARTICIPANT NAME LIST'!$G$9:$G314,"&gt;=3",'PARTICIPANT NAME LIST'!$G$9:$G314,"&lt;=6"))</f>
        <v/>
      </c>
      <c r="B314" s="64" t="str">
        <f>IF(OR(ISBLANK('PARTICIPANT NAME LIST'!$B314),'PARTICIPANT NAME LIST'!$G314=3,'PARTICIPANT NAME LIST'!$G314=4,'PARTICIPANT NAME LIST'!$G314=5,'PARTICIPANT NAME LIST'!$G314=6),"",UPPER('PARTICIPANT NAME LIST'!$B314))</f>
        <v/>
      </c>
      <c r="C314" s="55"/>
      <c r="D314" s="65"/>
      <c r="E314" s="66" t="str">
        <f>IF(OR(ISBLANK('PARTICIPANT NAME LIST'!$B314),'PARTICIPANT NAME LIST'!$G314=3,'PARTICIPANT NAME LIST'!$G314=4,'PARTICIPANT NAME LIST'!$G314=5,'PARTICIPANT NAME LIST'!$G314=6),"",'PARTICIPANT NAME LIST'!$F314)</f>
        <v/>
      </c>
      <c r="F314" s="67" t="str">
        <f>IF(OR(ISBLANK('PARTICIPANT NAME LIST'!$B314),'PARTICIPANT NAME LIST'!$G314=3,'PARTICIPANT NAME LIST'!$G314=4,'PARTICIPANT NAME LIST'!$G314=5,'PARTICIPANT NAME LIST'!$G314=6),"",UPPER('PARTICIPANT NAME LIST'!$H314))</f>
        <v/>
      </c>
      <c r="G314" s="68" t="e">
        <f>IF(AND('PARTICIPANT NAME LIST'!$G314=7,'PARTICIPANT NAME LIST'!#REF!="C"),"ü","")</f>
        <v>#REF!</v>
      </c>
      <c r="H314" s="68" t="e">
        <f>IF(AND('PARTICIPANT NAME LIST'!$G314=8,'PARTICIPANT NAME LIST'!#REF!="C"),"ü","")</f>
        <v>#REF!</v>
      </c>
      <c r="I314" s="68" t="e">
        <f>IF(AND('PARTICIPANT NAME LIST'!$G314=9,'PARTICIPANT NAME LIST'!#REF!="C"),"ü","")</f>
        <v>#REF!</v>
      </c>
      <c r="J314" s="68" t="e">
        <f>IF(AND('PARTICIPANT NAME LIST'!$G314=10,'PARTICIPANT NAME LIST'!#REF!="C"),"ü","")</f>
        <v>#REF!</v>
      </c>
      <c r="K314" s="68" t="e">
        <f>IF(AND('PARTICIPANT NAME LIST'!$G314=11,'PARTICIPANT NAME LIST'!#REF!="C"),"ü","")</f>
        <v>#REF!</v>
      </c>
      <c r="L314" s="68" t="e">
        <f>IF(AND('PARTICIPANT NAME LIST'!$G314=12,'PARTICIPANT NAME LIST'!#REF!="C"),"ü","")</f>
        <v>#REF!</v>
      </c>
      <c r="M314" s="68" t="e">
        <f>IF(AND('PARTICIPANT NAME LIST'!$G314=7,'PARTICIPANT NAME LIST'!#REF!="E"),"ü","")</f>
        <v>#REF!</v>
      </c>
      <c r="N314" s="68" t="e">
        <f>IF(AND('PARTICIPANT NAME LIST'!$G314=8,'PARTICIPANT NAME LIST'!#REF!="E"),"ü","")</f>
        <v>#REF!</v>
      </c>
      <c r="O314" s="68" t="e">
        <f>IF(AND('PARTICIPANT NAME LIST'!$G314=9,'PARTICIPANT NAME LIST'!#REF!="E"),"ü","")</f>
        <v>#REF!</v>
      </c>
      <c r="P314" s="68" t="e">
        <f>IF(AND('PARTICIPANT NAME LIST'!$G314=10,'PARTICIPANT NAME LIST'!#REF!="E"),"ü","")</f>
        <v>#REF!</v>
      </c>
      <c r="Q314" s="68" t="e">
        <f>IF(AND('PARTICIPANT NAME LIST'!$G314=11,'PARTICIPANT NAME LIST'!#REF!="E"),"ü","")</f>
        <v>#REF!</v>
      </c>
      <c r="R314" s="68" t="e">
        <f>IF(AND('PARTICIPANT NAME LIST'!$G314=12,'PARTICIPANT NAME LIST'!#REF!="E"),"ü","")</f>
        <v>#REF!</v>
      </c>
      <c r="S314" s="68" t="e">
        <f>IF(AND('PARTICIPANT NAME LIST'!$G314=7,'PARTICIPANT NAME LIST'!#REF!="M"),"ü","")</f>
        <v>#REF!</v>
      </c>
      <c r="T314" s="68" t="e">
        <f>IF(AND('PARTICIPANT NAME LIST'!$G314=8,'PARTICIPANT NAME LIST'!#REF!="M"),"ü","")</f>
        <v>#REF!</v>
      </c>
      <c r="U314" s="68" t="e">
        <f>IF(AND('PARTICIPANT NAME LIST'!$G314=9,'PARTICIPANT NAME LIST'!#REF!="M"),"ü","")</f>
        <v>#REF!</v>
      </c>
      <c r="V314" s="68" t="e">
        <f>IF(AND('PARTICIPANT NAME LIST'!$G314=10,'PARTICIPANT NAME LIST'!#REF!="M"),"ü","")</f>
        <v>#REF!</v>
      </c>
      <c r="W314" s="68" t="e">
        <f>IF(AND('PARTICIPANT NAME LIST'!$G314=11,'PARTICIPANT NAME LIST'!#REF!="M"),"ü","")</f>
        <v>#REF!</v>
      </c>
      <c r="X314" s="68" t="e">
        <f>IF(AND('PARTICIPANT NAME LIST'!$G314=12,'PARTICIPANT NAME LIST'!#REF!="M"),"ü","")</f>
        <v>#REF!</v>
      </c>
      <c r="Y314" s="52"/>
      <c r="Z314" s="52"/>
      <c r="AA314" s="52"/>
    </row>
    <row r="315" spans="1:27" ht="20.25" customHeight="1">
      <c r="A315" s="63" t="str">
        <f>IF(OR(ISBLANK('PARTICIPANT NAME LIST'!$B315),'PARTICIPANT NAME LIST'!$G315=3,'PARTICIPANT NAME LIST'!$G315=4,'PARTICIPANT NAME LIST'!$G315=5,'PARTICIPANT NAME LIST'!$G315=6),"",COUNTA('PARTICIPANT NAME LIST'!$B$9:$B315)-COUNTIFS('PARTICIPANT NAME LIST'!$G$9:$G315,"&gt;=3",'PARTICIPANT NAME LIST'!$G$9:$G315,"&lt;=6"))</f>
        <v/>
      </c>
      <c r="B315" s="64" t="str">
        <f>IF(OR(ISBLANK('PARTICIPANT NAME LIST'!$B315),'PARTICIPANT NAME LIST'!$G315=3,'PARTICIPANT NAME LIST'!$G315=4,'PARTICIPANT NAME LIST'!$G315=5,'PARTICIPANT NAME LIST'!$G315=6),"",UPPER('PARTICIPANT NAME LIST'!$B315))</f>
        <v/>
      </c>
      <c r="C315" s="55"/>
      <c r="D315" s="65"/>
      <c r="E315" s="66" t="str">
        <f>IF(OR(ISBLANK('PARTICIPANT NAME LIST'!$B315),'PARTICIPANT NAME LIST'!$G315=3,'PARTICIPANT NAME LIST'!$G315=4,'PARTICIPANT NAME LIST'!$G315=5,'PARTICIPANT NAME LIST'!$G315=6),"",'PARTICIPANT NAME LIST'!$F315)</f>
        <v/>
      </c>
      <c r="F315" s="67" t="str">
        <f>IF(OR(ISBLANK('PARTICIPANT NAME LIST'!$B315),'PARTICIPANT NAME LIST'!$G315=3,'PARTICIPANT NAME LIST'!$G315=4,'PARTICIPANT NAME LIST'!$G315=5,'PARTICIPANT NAME LIST'!$G315=6),"",UPPER('PARTICIPANT NAME LIST'!$H315))</f>
        <v/>
      </c>
      <c r="G315" s="68" t="e">
        <f>IF(AND('PARTICIPANT NAME LIST'!$G315=7,'PARTICIPANT NAME LIST'!#REF!="C"),"ü","")</f>
        <v>#REF!</v>
      </c>
      <c r="H315" s="68" t="e">
        <f>IF(AND('PARTICIPANT NAME LIST'!$G315=8,'PARTICIPANT NAME LIST'!#REF!="C"),"ü","")</f>
        <v>#REF!</v>
      </c>
      <c r="I315" s="68" t="e">
        <f>IF(AND('PARTICIPANT NAME LIST'!$G315=9,'PARTICIPANT NAME LIST'!#REF!="C"),"ü","")</f>
        <v>#REF!</v>
      </c>
      <c r="J315" s="68" t="e">
        <f>IF(AND('PARTICIPANT NAME LIST'!$G315=10,'PARTICIPANT NAME LIST'!#REF!="C"),"ü","")</f>
        <v>#REF!</v>
      </c>
      <c r="K315" s="68" t="e">
        <f>IF(AND('PARTICIPANT NAME LIST'!$G315=11,'PARTICIPANT NAME LIST'!#REF!="C"),"ü","")</f>
        <v>#REF!</v>
      </c>
      <c r="L315" s="68" t="e">
        <f>IF(AND('PARTICIPANT NAME LIST'!$G315=12,'PARTICIPANT NAME LIST'!#REF!="C"),"ü","")</f>
        <v>#REF!</v>
      </c>
      <c r="M315" s="68" t="e">
        <f>IF(AND('PARTICIPANT NAME LIST'!$G315=7,'PARTICIPANT NAME LIST'!#REF!="E"),"ü","")</f>
        <v>#REF!</v>
      </c>
      <c r="N315" s="68" t="e">
        <f>IF(AND('PARTICIPANT NAME LIST'!$G315=8,'PARTICIPANT NAME LIST'!#REF!="E"),"ü","")</f>
        <v>#REF!</v>
      </c>
      <c r="O315" s="68" t="e">
        <f>IF(AND('PARTICIPANT NAME LIST'!$G315=9,'PARTICIPANT NAME LIST'!#REF!="E"),"ü","")</f>
        <v>#REF!</v>
      </c>
      <c r="P315" s="68" t="e">
        <f>IF(AND('PARTICIPANT NAME LIST'!$G315=10,'PARTICIPANT NAME LIST'!#REF!="E"),"ü","")</f>
        <v>#REF!</v>
      </c>
      <c r="Q315" s="68" t="e">
        <f>IF(AND('PARTICIPANT NAME LIST'!$G315=11,'PARTICIPANT NAME LIST'!#REF!="E"),"ü","")</f>
        <v>#REF!</v>
      </c>
      <c r="R315" s="68" t="e">
        <f>IF(AND('PARTICIPANT NAME LIST'!$G315=12,'PARTICIPANT NAME LIST'!#REF!="E"),"ü","")</f>
        <v>#REF!</v>
      </c>
      <c r="S315" s="68" t="e">
        <f>IF(AND('PARTICIPANT NAME LIST'!$G315=7,'PARTICIPANT NAME LIST'!#REF!="M"),"ü","")</f>
        <v>#REF!</v>
      </c>
      <c r="T315" s="68" t="e">
        <f>IF(AND('PARTICIPANT NAME LIST'!$G315=8,'PARTICIPANT NAME LIST'!#REF!="M"),"ü","")</f>
        <v>#REF!</v>
      </c>
      <c r="U315" s="68" t="e">
        <f>IF(AND('PARTICIPANT NAME LIST'!$G315=9,'PARTICIPANT NAME LIST'!#REF!="M"),"ü","")</f>
        <v>#REF!</v>
      </c>
      <c r="V315" s="68" t="e">
        <f>IF(AND('PARTICIPANT NAME LIST'!$G315=10,'PARTICIPANT NAME LIST'!#REF!="M"),"ü","")</f>
        <v>#REF!</v>
      </c>
      <c r="W315" s="68" t="e">
        <f>IF(AND('PARTICIPANT NAME LIST'!$G315=11,'PARTICIPANT NAME LIST'!#REF!="M"),"ü","")</f>
        <v>#REF!</v>
      </c>
      <c r="X315" s="68" t="e">
        <f>IF(AND('PARTICIPANT NAME LIST'!$G315=12,'PARTICIPANT NAME LIST'!#REF!="M"),"ü","")</f>
        <v>#REF!</v>
      </c>
      <c r="Y315" s="52"/>
      <c r="Z315" s="52"/>
      <c r="AA315" s="52"/>
    </row>
    <row r="316" spans="1:27" ht="20.25" customHeight="1">
      <c r="A316" s="63" t="str">
        <f>IF(OR(ISBLANK('PARTICIPANT NAME LIST'!$B316),'PARTICIPANT NAME LIST'!$G316=3,'PARTICIPANT NAME LIST'!$G316=4,'PARTICIPANT NAME LIST'!$G316=5,'PARTICIPANT NAME LIST'!$G316=6),"",COUNTA('PARTICIPANT NAME LIST'!$B$9:$B316)-COUNTIFS('PARTICIPANT NAME LIST'!$G$9:$G316,"&gt;=3",'PARTICIPANT NAME LIST'!$G$9:$G316,"&lt;=6"))</f>
        <v/>
      </c>
      <c r="B316" s="64" t="str">
        <f>IF(OR(ISBLANK('PARTICIPANT NAME LIST'!$B316),'PARTICIPANT NAME LIST'!$G316=3,'PARTICIPANT NAME LIST'!$G316=4,'PARTICIPANT NAME LIST'!$G316=5,'PARTICIPANT NAME LIST'!$G316=6),"",UPPER('PARTICIPANT NAME LIST'!$B316))</f>
        <v/>
      </c>
      <c r="C316" s="55"/>
      <c r="D316" s="65"/>
      <c r="E316" s="66" t="str">
        <f>IF(OR(ISBLANK('PARTICIPANT NAME LIST'!$B316),'PARTICIPANT NAME LIST'!$G316=3,'PARTICIPANT NAME LIST'!$G316=4,'PARTICIPANT NAME LIST'!$G316=5,'PARTICIPANT NAME LIST'!$G316=6),"",'PARTICIPANT NAME LIST'!$F316)</f>
        <v/>
      </c>
      <c r="F316" s="67" t="str">
        <f>IF(OR(ISBLANK('PARTICIPANT NAME LIST'!$B316),'PARTICIPANT NAME LIST'!$G316=3,'PARTICIPANT NAME LIST'!$G316=4,'PARTICIPANT NAME LIST'!$G316=5,'PARTICIPANT NAME LIST'!$G316=6),"",UPPER('PARTICIPANT NAME LIST'!$H316))</f>
        <v/>
      </c>
      <c r="G316" s="68" t="e">
        <f>IF(AND('PARTICIPANT NAME LIST'!$G316=7,'PARTICIPANT NAME LIST'!#REF!="C"),"ü","")</f>
        <v>#REF!</v>
      </c>
      <c r="H316" s="68" t="e">
        <f>IF(AND('PARTICIPANT NAME LIST'!$G316=8,'PARTICIPANT NAME LIST'!#REF!="C"),"ü","")</f>
        <v>#REF!</v>
      </c>
      <c r="I316" s="68" t="e">
        <f>IF(AND('PARTICIPANT NAME LIST'!$G316=9,'PARTICIPANT NAME LIST'!#REF!="C"),"ü","")</f>
        <v>#REF!</v>
      </c>
      <c r="J316" s="68" t="e">
        <f>IF(AND('PARTICIPANT NAME LIST'!$G316=10,'PARTICIPANT NAME LIST'!#REF!="C"),"ü","")</f>
        <v>#REF!</v>
      </c>
      <c r="K316" s="68" t="e">
        <f>IF(AND('PARTICIPANT NAME LIST'!$G316=11,'PARTICIPANT NAME LIST'!#REF!="C"),"ü","")</f>
        <v>#REF!</v>
      </c>
      <c r="L316" s="68" t="e">
        <f>IF(AND('PARTICIPANT NAME LIST'!$G316=12,'PARTICIPANT NAME LIST'!#REF!="C"),"ü","")</f>
        <v>#REF!</v>
      </c>
      <c r="M316" s="68" t="e">
        <f>IF(AND('PARTICIPANT NAME LIST'!$G316=7,'PARTICIPANT NAME LIST'!#REF!="E"),"ü","")</f>
        <v>#REF!</v>
      </c>
      <c r="N316" s="68" t="e">
        <f>IF(AND('PARTICIPANT NAME LIST'!$G316=8,'PARTICIPANT NAME LIST'!#REF!="E"),"ü","")</f>
        <v>#REF!</v>
      </c>
      <c r="O316" s="68" t="e">
        <f>IF(AND('PARTICIPANT NAME LIST'!$G316=9,'PARTICIPANT NAME LIST'!#REF!="E"),"ü","")</f>
        <v>#REF!</v>
      </c>
      <c r="P316" s="68" t="e">
        <f>IF(AND('PARTICIPANT NAME LIST'!$G316=10,'PARTICIPANT NAME LIST'!#REF!="E"),"ü","")</f>
        <v>#REF!</v>
      </c>
      <c r="Q316" s="68" t="e">
        <f>IF(AND('PARTICIPANT NAME LIST'!$G316=11,'PARTICIPANT NAME LIST'!#REF!="E"),"ü","")</f>
        <v>#REF!</v>
      </c>
      <c r="R316" s="68" t="e">
        <f>IF(AND('PARTICIPANT NAME LIST'!$G316=12,'PARTICIPANT NAME LIST'!#REF!="E"),"ü","")</f>
        <v>#REF!</v>
      </c>
      <c r="S316" s="68" t="e">
        <f>IF(AND('PARTICIPANT NAME LIST'!$G316=7,'PARTICIPANT NAME LIST'!#REF!="M"),"ü","")</f>
        <v>#REF!</v>
      </c>
      <c r="T316" s="68" t="e">
        <f>IF(AND('PARTICIPANT NAME LIST'!$G316=8,'PARTICIPANT NAME LIST'!#REF!="M"),"ü","")</f>
        <v>#REF!</v>
      </c>
      <c r="U316" s="68" t="e">
        <f>IF(AND('PARTICIPANT NAME LIST'!$G316=9,'PARTICIPANT NAME LIST'!#REF!="M"),"ü","")</f>
        <v>#REF!</v>
      </c>
      <c r="V316" s="68" t="e">
        <f>IF(AND('PARTICIPANT NAME LIST'!$G316=10,'PARTICIPANT NAME LIST'!#REF!="M"),"ü","")</f>
        <v>#REF!</v>
      </c>
      <c r="W316" s="68" t="e">
        <f>IF(AND('PARTICIPANT NAME LIST'!$G316=11,'PARTICIPANT NAME LIST'!#REF!="M"),"ü","")</f>
        <v>#REF!</v>
      </c>
      <c r="X316" s="68" t="e">
        <f>IF(AND('PARTICIPANT NAME LIST'!$G316=12,'PARTICIPANT NAME LIST'!#REF!="M"),"ü","")</f>
        <v>#REF!</v>
      </c>
      <c r="Y316" s="52"/>
      <c r="Z316" s="52"/>
      <c r="AA316" s="52"/>
    </row>
    <row r="317" spans="1:27" ht="20.25" customHeight="1">
      <c r="A317" s="63" t="str">
        <f>IF(OR(ISBLANK('PARTICIPANT NAME LIST'!$B317),'PARTICIPANT NAME LIST'!$G317=3,'PARTICIPANT NAME LIST'!$G317=4,'PARTICIPANT NAME LIST'!$G317=5,'PARTICIPANT NAME LIST'!$G317=6),"",COUNTA('PARTICIPANT NAME LIST'!$B$9:$B317)-COUNTIFS('PARTICIPANT NAME LIST'!$G$9:$G317,"&gt;=3",'PARTICIPANT NAME LIST'!$G$9:$G317,"&lt;=6"))</f>
        <v/>
      </c>
      <c r="B317" s="64" t="str">
        <f>IF(OR(ISBLANK('PARTICIPANT NAME LIST'!$B317),'PARTICIPANT NAME LIST'!$G317=3,'PARTICIPANT NAME LIST'!$G317=4,'PARTICIPANT NAME LIST'!$G317=5,'PARTICIPANT NAME LIST'!$G317=6),"",UPPER('PARTICIPANT NAME LIST'!$B317))</f>
        <v/>
      </c>
      <c r="C317" s="55"/>
      <c r="D317" s="65"/>
      <c r="E317" s="66" t="str">
        <f>IF(OR(ISBLANK('PARTICIPANT NAME LIST'!$B317),'PARTICIPANT NAME LIST'!$G317=3,'PARTICIPANT NAME LIST'!$G317=4,'PARTICIPANT NAME LIST'!$G317=5,'PARTICIPANT NAME LIST'!$G317=6),"",'PARTICIPANT NAME LIST'!$F317)</f>
        <v/>
      </c>
      <c r="F317" s="67" t="str">
        <f>IF(OR(ISBLANK('PARTICIPANT NAME LIST'!$B317),'PARTICIPANT NAME LIST'!$G317=3,'PARTICIPANT NAME LIST'!$G317=4,'PARTICIPANT NAME LIST'!$G317=5,'PARTICIPANT NAME LIST'!$G317=6),"",UPPER('PARTICIPANT NAME LIST'!$H317))</f>
        <v/>
      </c>
      <c r="G317" s="68" t="e">
        <f>IF(AND('PARTICIPANT NAME LIST'!$G317=7,'PARTICIPANT NAME LIST'!#REF!="C"),"ü","")</f>
        <v>#REF!</v>
      </c>
      <c r="H317" s="68" t="e">
        <f>IF(AND('PARTICIPANT NAME LIST'!$G317=8,'PARTICIPANT NAME LIST'!#REF!="C"),"ü","")</f>
        <v>#REF!</v>
      </c>
      <c r="I317" s="68" t="e">
        <f>IF(AND('PARTICIPANT NAME LIST'!$G317=9,'PARTICIPANT NAME LIST'!#REF!="C"),"ü","")</f>
        <v>#REF!</v>
      </c>
      <c r="J317" s="68" t="e">
        <f>IF(AND('PARTICIPANT NAME LIST'!$G317=10,'PARTICIPANT NAME LIST'!#REF!="C"),"ü","")</f>
        <v>#REF!</v>
      </c>
      <c r="K317" s="68" t="e">
        <f>IF(AND('PARTICIPANT NAME LIST'!$G317=11,'PARTICIPANT NAME LIST'!#REF!="C"),"ü","")</f>
        <v>#REF!</v>
      </c>
      <c r="L317" s="68" t="e">
        <f>IF(AND('PARTICIPANT NAME LIST'!$G317=12,'PARTICIPANT NAME LIST'!#REF!="C"),"ü","")</f>
        <v>#REF!</v>
      </c>
      <c r="M317" s="68" t="e">
        <f>IF(AND('PARTICIPANT NAME LIST'!$G317=7,'PARTICIPANT NAME LIST'!#REF!="E"),"ü","")</f>
        <v>#REF!</v>
      </c>
      <c r="N317" s="68" t="e">
        <f>IF(AND('PARTICIPANT NAME LIST'!$G317=8,'PARTICIPANT NAME LIST'!#REF!="E"),"ü","")</f>
        <v>#REF!</v>
      </c>
      <c r="O317" s="68" t="e">
        <f>IF(AND('PARTICIPANT NAME LIST'!$G317=9,'PARTICIPANT NAME LIST'!#REF!="E"),"ü","")</f>
        <v>#REF!</v>
      </c>
      <c r="P317" s="68" t="e">
        <f>IF(AND('PARTICIPANT NAME LIST'!$G317=10,'PARTICIPANT NAME LIST'!#REF!="E"),"ü","")</f>
        <v>#REF!</v>
      </c>
      <c r="Q317" s="68" t="e">
        <f>IF(AND('PARTICIPANT NAME LIST'!$G317=11,'PARTICIPANT NAME LIST'!#REF!="E"),"ü","")</f>
        <v>#REF!</v>
      </c>
      <c r="R317" s="68" t="e">
        <f>IF(AND('PARTICIPANT NAME LIST'!$G317=12,'PARTICIPANT NAME LIST'!#REF!="E"),"ü","")</f>
        <v>#REF!</v>
      </c>
      <c r="S317" s="68" t="e">
        <f>IF(AND('PARTICIPANT NAME LIST'!$G317=7,'PARTICIPANT NAME LIST'!#REF!="M"),"ü","")</f>
        <v>#REF!</v>
      </c>
      <c r="T317" s="68" t="e">
        <f>IF(AND('PARTICIPANT NAME LIST'!$G317=8,'PARTICIPANT NAME LIST'!#REF!="M"),"ü","")</f>
        <v>#REF!</v>
      </c>
      <c r="U317" s="68" t="e">
        <f>IF(AND('PARTICIPANT NAME LIST'!$G317=9,'PARTICIPANT NAME LIST'!#REF!="M"),"ü","")</f>
        <v>#REF!</v>
      </c>
      <c r="V317" s="68" t="e">
        <f>IF(AND('PARTICIPANT NAME LIST'!$G317=10,'PARTICIPANT NAME LIST'!#REF!="M"),"ü","")</f>
        <v>#REF!</v>
      </c>
      <c r="W317" s="68" t="e">
        <f>IF(AND('PARTICIPANT NAME LIST'!$G317=11,'PARTICIPANT NAME LIST'!#REF!="M"),"ü","")</f>
        <v>#REF!</v>
      </c>
      <c r="X317" s="68" t="e">
        <f>IF(AND('PARTICIPANT NAME LIST'!$G317=12,'PARTICIPANT NAME LIST'!#REF!="M"),"ü","")</f>
        <v>#REF!</v>
      </c>
      <c r="Y317" s="52"/>
      <c r="Z317" s="52"/>
      <c r="AA317" s="52"/>
    </row>
    <row r="318" spans="1:27" ht="20.25" customHeight="1">
      <c r="A318" s="63" t="str">
        <f>IF(OR(ISBLANK('PARTICIPANT NAME LIST'!$B318),'PARTICIPANT NAME LIST'!$G318=3,'PARTICIPANT NAME LIST'!$G318=4,'PARTICIPANT NAME LIST'!$G318=5,'PARTICIPANT NAME LIST'!$G318=6),"",COUNTA('PARTICIPANT NAME LIST'!$B$9:$B318)-COUNTIFS('PARTICIPANT NAME LIST'!$G$9:$G318,"&gt;=3",'PARTICIPANT NAME LIST'!$G$9:$G318,"&lt;=6"))</f>
        <v/>
      </c>
      <c r="B318" s="64" t="str">
        <f>IF(OR(ISBLANK('PARTICIPANT NAME LIST'!$B318),'PARTICIPANT NAME LIST'!$G318=3,'PARTICIPANT NAME LIST'!$G318=4,'PARTICIPANT NAME LIST'!$G318=5,'PARTICIPANT NAME LIST'!$G318=6),"",UPPER('PARTICIPANT NAME LIST'!$B318))</f>
        <v/>
      </c>
      <c r="C318" s="55"/>
      <c r="D318" s="65"/>
      <c r="E318" s="66" t="str">
        <f>IF(OR(ISBLANK('PARTICIPANT NAME LIST'!$B318),'PARTICIPANT NAME LIST'!$G318=3,'PARTICIPANT NAME LIST'!$G318=4,'PARTICIPANT NAME LIST'!$G318=5,'PARTICIPANT NAME LIST'!$G318=6),"",'PARTICIPANT NAME LIST'!$F318)</f>
        <v/>
      </c>
      <c r="F318" s="67" t="str">
        <f>IF(OR(ISBLANK('PARTICIPANT NAME LIST'!$B318),'PARTICIPANT NAME LIST'!$G318=3,'PARTICIPANT NAME LIST'!$G318=4,'PARTICIPANT NAME LIST'!$G318=5,'PARTICIPANT NAME LIST'!$G318=6),"",UPPER('PARTICIPANT NAME LIST'!$H318))</f>
        <v/>
      </c>
      <c r="G318" s="68" t="e">
        <f>IF(AND('PARTICIPANT NAME LIST'!$G318=7,'PARTICIPANT NAME LIST'!#REF!="C"),"ü","")</f>
        <v>#REF!</v>
      </c>
      <c r="H318" s="68" t="e">
        <f>IF(AND('PARTICIPANT NAME LIST'!$G318=8,'PARTICIPANT NAME LIST'!#REF!="C"),"ü","")</f>
        <v>#REF!</v>
      </c>
      <c r="I318" s="68" t="e">
        <f>IF(AND('PARTICIPANT NAME LIST'!$G318=9,'PARTICIPANT NAME LIST'!#REF!="C"),"ü","")</f>
        <v>#REF!</v>
      </c>
      <c r="J318" s="68" t="e">
        <f>IF(AND('PARTICIPANT NAME LIST'!$G318=10,'PARTICIPANT NAME LIST'!#REF!="C"),"ü","")</f>
        <v>#REF!</v>
      </c>
      <c r="K318" s="68" t="e">
        <f>IF(AND('PARTICIPANT NAME LIST'!$G318=11,'PARTICIPANT NAME LIST'!#REF!="C"),"ü","")</f>
        <v>#REF!</v>
      </c>
      <c r="L318" s="68" t="e">
        <f>IF(AND('PARTICIPANT NAME LIST'!$G318=12,'PARTICIPANT NAME LIST'!#REF!="C"),"ü","")</f>
        <v>#REF!</v>
      </c>
      <c r="M318" s="68" t="e">
        <f>IF(AND('PARTICIPANT NAME LIST'!$G318=7,'PARTICIPANT NAME LIST'!#REF!="E"),"ü","")</f>
        <v>#REF!</v>
      </c>
      <c r="N318" s="68" t="e">
        <f>IF(AND('PARTICIPANT NAME LIST'!$G318=8,'PARTICIPANT NAME LIST'!#REF!="E"),"ü","")</f>
        <v>#REF!</v>
      </c>
      <c r="O318" s="68" t="e">
        <f>IF(AND('PARTICIPANT NAME LIST'!$G318=9,'PARTICIPANT NAME LIST'!#REF!="E"),"ü","")</f>
        <v>#REF!</v>
      </c>
      <c r="P318" s="68" t="e">
        <f>IF(AND('PARTICIPANT NAME LIST'!$G318=10,'PARTICIPANT NAME LIST'!#REF!="E"),"ü","")</f>
        <v>#REF!</v>
      </c>
      <c r="Q318" s="68" t="e">
        <f>IF(AND('PARTICIPANT NAME LIST'!$G318=11,'PARTICIPANT NAME LIST'!#REF!="E"),"ü","")</f>
        <v>#REF!</v>
      </c>
      <c r="R318" s="68" t="e">
        <f>IF(AND('PARTICIPANT NAME LIST'!$G318=12,'PARTICIPANT NAME LIST'!#REF!="E"),"ü","")</f>
        <v>#REF!</v>
      </c>
      <c r="S318" s="68" t="e">
        <f>IF(AND('PARTICIPANT NAME LIST'!$G318=7,'PARTICIPANT NAME LIST'!#REF!="M"),"ü","")</f>
        <v>#REF!</v>
      </c>
      <c r="T318" s="68" t="e">
        <f>IF(AND('PARTICIPANT NAME LIST'!$G318=8,'PARTICIPANT NAME LIST'!#REF!="M"),"ü","")</f>
        <v>#REF!</v>
      </c>
      <c r="U318" s="68" t="e">
        <f>IF(AND('PARTICIPANT NAME LIST'!$G318=9,'PARTICIPANT NAME LIST'!#REF!="M"),"ü","")</f>
        <v>#REF!</v>
      </c>
      <c r="V318" s="68" t="e">
        <f>IF(AND('PARTICIPANT NAME LIST'!$G318=10,'PARTICIPANT NAME LIST'!#REF!="M"),"ü","")</f>
        <v>#REF!</v>
      </c>
      <c r="W318" s="68" t="e">
        <f>IF(AND('PARTICIPANT NAME LIST'!$G318=11,'PARTICIPANT NAME LIST'!#REF!="M"),"ü","")</f>
        <v>#REF!</v>
      </c>
      <c r="X318" s="68" t="e">
        <f>IF(AND('PARTICIPANT NAME LIST'!$G318=12,'PARTICIPANT NAME LIST'!#REF!="M"),"ü","")</f>
        <v>#REF!</v>
      </c>
      <c r="Y318" s="52"/>
      <c r="Z318" s="52"/>
      <c r="AA318" s="52"/>
    </row>
    <row r="319" spans="1:27" ht="20.25" customHeight="1">
      <c r="A319" s="63" t="str">
        <f>IF(OR(ISBLANK('PARTICIPANT NAME LIST'!$B319),'PARTICIPANT NAME LIST'!$G319=3,'PARTICIPANT NAME LIST'!$G319=4,'PARTICIPANT NAME LIST'!$G319=5,'PARTICIPANT NAME LIST'!$G319=6),"",COUNTA('PARTICIPANT NAME LIST'!$B$9:$B319)-COUNTIFS('PARTICIPANT NAME LIST'!$G$9:$G319,"&gt;=3",'PARTICIPANT NAME LIST'!$G$9:$G319,"&lt;=6"))</f>
        <v/>
      </c>
      <c r="B319" s="64" t="str">
        <f>IF(OR(ISBLANK('PARTICIPANT NAME LIST'!$B319),'PARTICIPANT NAME LIST'!$G319=3,'PARTICIPANT NAME LIST'!$G319=4,'PARTICIPANT NAME LIST'!$G319=5,'PARTICIPANT NAME LIST'!$G319=6),"",UPPER('PARTICIPANT NAME LIST'!$B319))</f>
        <v/>
      </c>
      <c r="C319" s="55"/>
      <c r="D319" s="65"/>
      <c r="E319" s="66" t="str">
        <f>IF(OR(ISBLANK('PARTICIPANT NAME LIST'!$B319),'PARTICIPANT NAME LIST'!$G319=3,'PARTICIPANT NAME LIST'!$G319=4,'PARTICIPANT NAME LIST'!$G319=5,'PARTICIPANT NAME LIST'!$G319=6),"",'PARTICIPANT NAME LIST'!$F319)</f>
        <v/>
      </c>
      <c r="F319" s="67" t="str">
        <f>IF(OR(ISBLANK('PARTICIPANT NAME LIST'!$B319),'PARTICIPANT NAME LIST'!$G319=3,'PARTICIPANT NAME LIST'!$G319=4,'PARTICIPANT NAME LIST'!$G319=5,'PARTICIPANT NAME LIST'!$G319=6),"",UPPER('PARTICIPANT NAME LIST'!$H319))</f>
        <v/>
      </c>
      <c r="G319" s="68" t="e">
        <f>IF(AND('PARTICIPANT NAME LIST'!$G319=7,'PARTICIPANT NAME LIST'!#REF!="C"),"ü","")</f>
        <v>#REF!</v>
      </c>
      <c r="H319" s="68" t="e">
        <f>IF(AND('PARTICIPANT NAME LIST'!$G319=8,'PARTICIPANT NAME LIST'!#REF!="C"),"ü","")</f>
        <v>#REF!</v>
      </c>
      <c r="I319" s="68" t="e">
        <f>IF(AND('PARTICIPANT NAME LIST'!$G319=9,'PARTICIPANT NAME LIST'!#REF!="C"),"ü","")</f>
        <v>#REF!</v>
      </c>
      <c r="J319" s="68" t="e">
        <f>IF(AND('PARTICIPANT NAME LIST'!$G319=10,'PARTICIPANT NAME LIST'!#REF!="C"),"ü","")</f>
        <v>#REF!</v>
      </c>
      <c r="K319" s="68" t="e">
        <f>IF(AND('PARTICIPANT NAME LIST'!$G319=11,'PARTICIPANT NAME LIST'!#REF!="C"),"ü","")</f>
        <v>#REF!</v>
      </c>
      <c r="L319" s="68" t="e">
        <f>IF(AND('PARTICIPANT NAME LIST'!$G319=12,'PARTICIPANT NAME LIST'!#REF!="C"),"ü","")</f>
        <v>#REF!</v>
      </c>
      <c r="M319" s="68" t="e">
        <f>IF(AND('PARTICIPANT NAME LIST'!$G319=7,'PARTICIPANT NAME LIST'!#REF!="E"),"ü","")</f>
        <v>#REF!</v>
      </c>
      <c r="N319" s="68" t="e">
        <f>IF(AND('PARTICIPANT NAME LIST'!$G319=8,'PARTICIPANT NAME LIST'!#REF!="E"),"ü","")</f>
        <v>#REF!</v>
      </c>
      <c r="O319" s="68" t="e">
        <f>IF(AND('PARTICIPANT NAME LIST'!$G319=9,'PARTICIPANT NAME LIST'!#REF!="E"),"ü","")</f>
        <v>#REF!</v>
      </c>
      <c r="P319" s="68" t="e">
        <f>IF(AND('PARTICIPANT NAME LIST'!$G319=10,'PARTICIPANT NAME LIST'!#REF!="E"),"ü","")</f>
        <v>#REF!</v>
      </c>
      <c r="Q319" s="68" t="e">
        <f>IF(AND('PARTICIPANT NAME LIST'!$G319=11,'PARTICIPANT NAME LIST'!#REF!="E"),"ü","")</f>
        <v>#REF!</v>
      </c>
      <c r="R319" s="68" t="e">
        <f>IF(AND('PARTICIPANT NAME LIST'!$G319=12,'PARTICIPANT NAME LIST'!#REF!="E"),"ü","")</f>
        <v>#REF!</v>
      </c>
      <c r="S319" s="68" t="e">
        <f>IF(AND('PARTICIPANT NAME LIST'!$G319=7,'PARTICIPANT NAME LIST'!#REF!="M"),"ü","")</f>
        <v>#REF!</v>
      </c>
      <c r="T319" s="68" t="e">
        <f>IF(AND('PARTICIPANT NAME LIST'!$G319=8,'PARTICIPANT NAME LIST'!#REF!="M"),"ü","")</f>
        <v>#REF!</v>
      </c>
      <c r="U319" s="68" t="e">
        <f>IF(AND('PARTICIPANT NAME LIST'!$G319=9,'PARTICIPANT NAME LIST'!#REF!="M"),"ü","")</f>
        <v>#REF!</v>
      </c>
      <c r="V319" s="68" t="e">
        <f>IF(AND('PARTICIPANT NAME LIST'!$G319=10,'PARTICIPANT NAME LIST'!#REF!="M"),"ü","")</f>
        <v>#REF!</v>
      </c>
      <c r="W319" s="68" t="e">
        <f>IF(AND('PARTICIPANT NAME LIST'!$G319=11,'PARTICIPANT NAME LIST'!#REF!="M"),"ü","")</f>
        <v>#REF!</v>
      </c>
      <c r="X319" s="68" t="e">
        <f>IF(AND('PARTICIPANT NAME LIST'!$G319=12,'PARTICIPANT NAME LIST'!#REF!="M"),"ü","")</f>
        <v>#REF!</v>
      </c>
      <c r="Y319" s="52"/>
      <c r="Z319" s="52"/>
      <c r="AA319" s="52"/>
    </row>
    <row r="320" spans="1:27" ht="20.25" customHeight="1">
      <c r="A320" s="63" t="str">
        <f>IF(OR(ISBLANK('PARTICIPANT NAME LIST'!$B320),'PARTICIPANT NAME LIST'!$G320=3,'PARTICIPANT NAME LIST'!$G320=4,'PARTICIPANT NAME LIST'!$G320=5,'PARTICIPANT NAME LIST'!$G320=6),"",COUNTA('PARTICIPANT NAME LIST'!$B$9:$B320)-COUNTIFS('PARTICIPANT NAME LIST'!$G$9:$G320,"&gt;=3",'PARTICIPANT NAME LIST'!$G$9:$G320,"&lt;=6"))</f>
        <v/>
      </c>
      <c r="B320" s="64" t="str">
        <f>IF(OR(ISBLANK('PARTICIPANT NAME LIST'!$B320),'PARTICIPANT NAME LIST'!$G320=3,'PARTICIPANT NAME LIST'!$G320=4,'PARTICIPANT NAME LIST'!$G320=5,'PARTICIPANT NAME LIST'!$G320=6),"",UPPER('PARTICIPANT NAME LIST'!$B320))</f>
        <v/>
      </c>
      <c r="C320" s="55"/>
      <c r="D320" s="65"/>
      <c r="E320" s="66" t="str">
        <f>IF(OR(ISBLANK('PARTICIPANT NAME LIST'!$B320),'PARTICIPANT NAME LIST'!$G320=3,'PARTICIPANT NAME LIST'!$G320=4,'PARTICIPANT NAME LIST'!$G320=5,'PARTICIPANT NAME LIST'!$G320=6),"",'PARTICIPANT NAME LIST'!$F320)</f>
        <v/>
      </c>
      <c r="F320" s="67" t="str">
        <f>IF(OR(ISBLANK('PARTICIPANT NAME LIST'!$B320),'PARTICIPANT NAME LIST'!$G320=3,'PARTICIPANT NAME LIST'!$G320=4,'PARTICIPANT NAME LIST'!$G320=5,'PARTICIPANT NAME LIST'!$G320=6),"",UPPER('PARTICIPANT NAME LIST'!$H320))</f>
        <v/>
      </c>
      <c r="G320" s="68" t="e">
        <f>IF(AND('PARTICIPANT NAME LIST'!$G320=7,'PARTICIPANT NAME LIST'!#REF!="C"),"ü","")</f>
        <v>#REF!</v>
      </c>
      <c r="H320" s="68" t="e">
        <f>IF(AND('PARTICIPANT NAME LIST'!$G320=8,'PARTICIPANT NAME LIST'!#REF!="C"),"ü","")</f>
        <v>#REF!</v>
      </c>
      <c r="I320" s="68" t="e">
        <f>IF(AND('PARTICIPANT NAME LIST'!$G320=9,'PARTICIPANT NAME LIST'!#REF!="C"),"ü","")</f>
        <v>#REF!</v>
      </c>
      <c r="J320" s="68" t="e">
        <f>IF(AND('PARTICIPANT NAME LIST'!$G320=10,'PARTICIPANT NAME LIST'!#REF!="C"),"ü","")</f>
        <v>#REF!</v>
      </c>
      <c r="K320" s="68" t="e">
        <f>IF(AND('PARTICIPANT NAME LIST'!$G320=11,'PARTICIPANT NAME LIST'!#REF!="C"),"ü","")</f>
        <v>#REF!</v>
      </c>
      <c r="L320" s="68" t="e">
        <f>IF(AND('PARTICIPANT NAME LIST'!$G320=12,'PARTICIPANT NAME LIST'!#REF!="C"),"ü","")</f>
        <v>#REF!</v>
      </c>
      <c r="M320" s="68" t="e">
        <f>IF(AND('PARTICIPANT NAME LIST'!$G320=7,'PARTICIPANT NAME LIST'!#REF!="E"),"ü","")</f>
        <v>#REF!</v>
      </c>
      <c r="N320" s="68" t="e">
        <f>IF(AND('PARTICIPANT NAME LIST'!$G320=8,'PARTICIPANT NAME LIST'!#REF!="E"),"ü","")</f>
        <v>#REF!</v>
      </c>
      <c r="O320" s="68" t="e">
        <f>IF(AND('PARTICIPANT NAME LIST'!$G320=9,'PARTICIPANT NAME LIST'!#REF!="E"),"ü","")</f>
        <v>#REF!</v>
      </c>
      <c r="P320" s="68" t="e">
        <f>IF(AND('PARTICIPANT NAME LIST'!$G320=10,'PARTICIPANT NAME LIST'!#REF!="E"),"ü","")</f>
        <v>#REF!</v>
      </c>
      <c r="Q320" s="68" t="e">
        <f>IF(AND('PARTICIPANT NAME LIST'!$G320=11,'PARTICIPANT NAME LIST'!#REF!="E"),"ü","")</f>
        <v>#REF!</v>
      </c>
      <c r="R320" s="68" t="e">
        <f>IF(AND('PARTICIPANT NAME LIST'!$G320=12,'PARTICIPANT NAME LIST'!#REF!="E"),"ü","")</f>
        <v>#REF!</v>
      </c>
      <c r="S320" s="68" t="e">
        <f>IF(AND('PARTICIPANT NAME LIST'!$G320=7,'PARTICIPANT NAME LIST'!#REF!="M"),"ü","")</f>
        <v>#REF!</v>
      </c>
      <c r="T320" s="68" t="e">
        <f>IF(AND('PARTICIPANT NAME LIST'!$G320=8,'PARTICIPANT NAME LIST'!#REF!="M"),"ü","")</f>
        <v>#REF!</v>
      </c>
      <c r="U320" s="68" t="e">
        <f>IF(AND('PARTICIPANT NAME LIST'!$G320=9,'PARTICIPANT NAME LIST'!#REF!="M"),"ü","")</f>
        <v>#REF!</v>
      </c>
      <c r="V320" s="68" t="e">
        <f>IF(AND('PARTICIPANT NAME LIST'!$G320=10,'PARTICIPANT NAME LIST'!#REF!="M"),"ü","")</f>
        <v>#REF!</v>
      </c>
      <c r="W320" s="68" t="e">
        <f>IF(AND('PARTICIPANT NAME LIST'!$G320=11,'PARTICIPANT NAME LIST'!#REF!="M"),"ü","")</f>
        <v>#REF!</v>
      </c>
      <c r="X320" s="68" t="e">
        <f>IF(AND('PARTICIPANT NAME LIST'!$G320=12,'PARTICIPANT NAME LIST'!#REF!="M"),"ü","")</f>
        <v>#REF!</v>
      </c>
      <c r="Y320" s="52"/>
      <c r="Z320" s="52"/>
      <c r="AA320" s="52"/>
    </row>
    <row r="321" spans="1:27" ht="20.25" customHeight="1">
      <c r="A321" s="63" t="str">
        <f>IF(OR(ISBLANK('PARTICIPANT NAME LIST'!$B321),'PARTICIPANT NAME LIST'!$G321=3,'PARTICIPANT NAME LIST'!$G321=4,'PARTICIPANT NAME LIST'!$G321=5,'PARTICIPANT NAME LIST'!$G321=6),"",COUNTA('PARTICIPANT NAME LIST'!$B$9:$B321)-COUNTIFS('PARTICIPANT NAME LIST'!$G$9:$G321,"&gt;=3",'PARTICIPANT NAME LIST'!$G$9:$G321,"&lt;=6"))</f>
        <v/>
      </c>
      <c r="B321" s="64" t="str">
        <f>IF(OR(ISBLANK('PARTICIPANT NAME LIST'!$B321),'PARTICIPANT NAME LIST'!$G321=3,'PARTICIPANT NAME LIST'!$G321=4,'PARTICIPANT NAME LIST'!$G321=5,'PARTICIPANT NAME LIST'!$G321=6),"",UPPER('PARTICIPANT NAME LIST'!$B321))</f>
        <v/>
      </c>
      <c r="C321" s="55"/>
      <c r="D321" s="65"/>
      <c r="E321" s="66" t="str">
        <f>IF(OR(ISBLANK('PARTICIPANT NAME LIST'!$B321),'PARTICIPANT NAME LIST'!$G321=3,'PARTICIPANT NAME LIST'!$G321=4,'PARTICIPANT NAME LIST'!$G321=5,'PARTICIPANT NAME LIST'!$G321=6),"",'PARTICIPANT NAME LIST'!$F321)</f>
        <v/>
      </c>
      <c r="F321" s="67" t="str">
        <f>IF(OR(ISBLANK('PARTICIPANT NAME LIST'!$B321),'PARTICIPANT NAME LIST'!$G321=3,'PARTICIPANT NAME LIST'!$G321=4,'PARTICIPANT NAME LIST'!$G321=5,'PARTICIPANT NAME LIST'!$G321=6),"",UPPER('PARTICIPANT NAME LIST'!$H321))</f>
        <v/>
      </c>
      <c r="G321" s="68" t="e">
        <f>IF(AND('PARTICIPANT NAME LIST'!$G321=7,'PARTICIPANT NAME LIST'!#REF!="C"),"ü","")</f>
        <v>#REF!</v>
      </c>
      <c r="H321" s="68" t="e">
        <f>IF(AND('PARTICIPANT NAME LIST'!$G321=8,'PARTICIPANT NAME LIST'!#REF!="C"),"ü","")</f>
        <v>#REF!</v>
      </c>
      <c r="I321" s="68" t="e">
        <f>IF(AND('PARTICIPANT NAME LIST'!$G321=9,'PARTICIPANT NAME LIST'!#REF!="C"),"ü","")</f>
        <v>#REF!</v>
      </c>
      <c r="J321" s="68" t="e">
        <f>IF(AND('PARTICIPANT NAME LIST'!$G321=10,'PARTICIPANT NAME LIST'!#REF!="C"),"ü","")</f>
        <v>#REF!</v>
      </c>
      <c r="K321" s="68" t="e">
        <f>IF(AND('PARTICIPANT NAME LIST'!$G321=11,'PARTICIPANT NAME LIST'!#REF!="C"),"ü","")</f>
        <v>#REF!</v>
      </c>
      <c r="L321" s="68" t="e">
        <f>IF(AND('PARTICIPANT NAME LIST'!$G321=12,'PARTICIPANT NAME LIST'!#REF!="C"),"ü","")</f>
        <v>#REF!</v>
      </c>
      <c r="M321" s="68" t="e">
        <f>IF(AND('PARTICIPANT NAME LIST'!$G321=7,'PARTICIPANT NAME LIST'!#REF!="E"),"ü","")</f>
        <v>#REF!</v>
      </c>
      <c r="N321" s="68" t="e">
        <f>IF(AND('PARTICIPANT NAME LIST'!$G321=8,'PARTICIPANT NAME LIST'!#REF!="E"),"ü","")</f>
        <v>#REF!</v>
      </c>
      <c r="O321" s="68" t="e">
        <f>IF(AND('PARTICIPANT NAME LIST'!$G321=9,'PARTICIPANT NAME LIST'!#REF!="E"),"ü","")</f>
        <v>#REF!</v>
      </c>
      <c r="P321" s="68" t="e">
        <f>IF(AND('PARTICIPANT NAME LIST'!$G321=10,'PARTICIPANT NAME LIST'!#REF!="E"),"ü","")</f>
        <v>#REF!</v>
      </c>
      <c r="Q321" s="68" t="e">
        <f>IF(AND('PARTICIPANT NAME LIST'!$G321=11,'PARTICIPANT NAME LIST'!#REF!="E"),"ü","")</f>
        <v>#REF!</v>
      </c>
      <c r="R321" s="68" t="e">
        <f>IF(AND('PARTICIPANT NAME LIST'!$G321=12,'PARTICIPANT NAME LIST'!#REF!="E"),"ü","")</f>
        <v>#REF!</v>
      </c>
      <c r="S321" s="68" t="e">
        <f>IF(AND('PARTICIPANT NAME LIST'!$G321=7,'PARTICIPANT NAME LIST'!#REF!="M"),"ü","")</f>
        <v>#REF!</v>
      </c>
      <c r="T321" s="68" t="e">
        <f>IF(AND('PARTICIPANT NAME LIST'!$G321=8,'PARTICIPANT NAME LIST'!#REF!="M"),"ü","")</f>
        <v>#REF!</v>
      </c>
      <c r="U321" s="68" t="e">
        <f>IF(AND('PARTICIPANT NAME LIST'!$G321=9,'PARTICIPANT NAME LIST'!#REF!="M"),"ü","")</f>
        <v>#REF!</v>
      </c>
      <c r="V321" s="68" t="e">
        <f>IF(AND('PARTICIPANT NAME LIST'!$G321=10,'PARTICIPANT NAME LIST'!#REF!="M"),"ü","")</f>
        <v>#REF!</v>
      </c>
      <c r="W321" s="68" t="e">
        <f>IF(AND('PARTICIPANT NAME LIST'!$G321=11,'PARTICIPANT NAME LIST'!#REF!="M"),"ü","")</f>
        <v>#REF!</v>
      </c>
      <c r="X321" s="68" t="e">
        <f>IF(AND('PARTICIPANT NAME LIST'!$G321=12,'PARTICIPANT NAME LIST'!#REF!="M"),"ü","")</f>
        <v>#REF!</v>
      </c>
      <c r="Y321" s="52"/>
      <c r="Z321" s="52"/>
      <c r="AA321" s="52"/>
    </row>
    <row r="322" spans="1:27" ht="20.25" customHeight="1">
      <c r="A322" s="63" t="str">
        <f>IF(OR(ISBLANK('PARTICIPANT NAME LIST'!$B322),'PARTICIPANT NAME LIST'!$G322=3,'PARTICIPANT NAME LIST'!$G322=4,'PARTICIPANT NAME LIST'!$G322=5,'PARTICIPANT NAME LIST'!$G322=6),"",COUNTA('PARTICIPANT NAME LIST'!$B$9:$B322)-COUNTIFS('PARTICIPANT NAME LIST'!$G$9:$G322,"&gt;=3",'PARTICIPANT NAME LIST'!$G$9:$G322,"&lt;=6"))</f>
        <v/>
      </c>
      <c r="B322" s="64" t="str">
        <f>IF(OR(ISBLANK('PARTICIPANT NAME LIST'!$B322),'PARTICIPANT NAME LIST'!$G322=3,'PARTICIPANT NAME LIST'!$G322=4,'PARTICIPANT NAME LIST'!$G322=5,'PARTICIPANT NAME LIST'!$G322=6),"",UPPER('PARTICIPANT NAME LIST'!$B322))</f>
        <v/>
      </c>
      <c r="C322" s="55"/>
      <c r="D322" s="65"/>
      <c r="E322" s="66" t="str">
        <f>IF(OR(ISBLANK('PARTICIPANT NAME LIST'!$B322),'PARTICIPANT NAME LIST'!$G322=3,'PARTICIPANT NAME LIST'!$G322=4,'PARTICIPANT NAME LIST'!$G322=5,'PARTICIPANT NAME LIST'!$G322=6),"",'PARTICIPANT NAME LIST'!$F322)</f>
        <v/>
      </c>
      <c r="F322" s="67" t="str">
        <f>IF(OR(ISBLANK('PARTICIPANT NAME LIST'!$B322),'PARTICIPANT NAME LIST'!$G322=3,'PARTICIPANT NAME LIST'!$G322=4,'PARTICIPANT NAME LIST'!$G322=5,'PARTICIPANT NAME LIST'!$G322=6),"",UPPER('PARTICIPANT NAME LIST'!$H322))</f>
        <v/>
      </c>
      <c r="G322" s="68" t="e">
        <f>IF(AND('PARTICIPANT NAME LIST'!$G322=7,'PARTICIPANT NAME LIST'!#REF!="C"),"ü","")</f>
        <v>#REF!</v>
      </c>
      <c r="H322" s="68" t="e">
        <f>IF(AND('PARTICIPANT NAME LIST'!$G322=8,'PARTICIPANT NAME LIST'!#REF!="C"),"ü","")</f>
        <v>#REF!</v>
      </c>
      <c r="I322" s="68" t="e">
        <f>IF(AND('PARTICIPANT NAME LIST'!$G322=9,'PARTICIPANT NAME LIST'!#REF!="C"),"ü","")</f>
        <v>#REF!</v>
      </c>
      <c r="J322" s="68" t="e">
        <f>IF(AND('PARTICIPANT NAME LIST'!$G322=10,'PARTICIPANT NAME LIST'!#REF!="C"),"ü","")</f>
        <v>#REF!</v>
      </c>
      <c r="K322" s="68" t="e">
        <f>IF(AND('PARTICIPANT NAME LIST'!$G322=11,'PARTICIPANT NAME LIST'!#REF!="C"),"ü","")</f>
        <v>#REF!</v>
      </c>
      <c r="L322" s="68" t="e">
        <f>IF(AND('PARTICIPANT NAME LIST'!$G322=12,'PARTICIPANT NAME LIST'!#REF!="C"),"ü","")</f>
        <v>#REF!</v>
      </c>
      <c r="M322" s="68" t="e">
        <f>IF(AND('PARTICIPANT NAME LIST'!$G322=7,'PARTICIPANT NAME LIST'!#REF!="E"),"ü","")</f>
        <v>#REF!</v>
      </c>
      <c r="N322" s="68" t="e">
        <f>IF(AND('PARTICIPANT NAME LIST'!$G322=8,'PARTICIPANT NAME LIST'!#REF!="E"),"ü","")</f>
        <v>#REF!</v>
      </c>
      <c r="O322" s="68" t="e">
        <f>IF(AND('PARTICIPANT NAME LIST'!$G322=9,'PARTICIPANT NAME LIST'!#REF!="E"),"ü","")</f>
        <v>#REF!</v>
      </c>
      <c r="P322" s="68" t="e">
        <f>IF(AND('PARTICIPANT NAME LIST'!$G322=10,'PARTICIPANT NAME LIST'!#REF!="E"),"ü","")</f>
        <v>#REF!</v>
      </c>
      <c r="Q322" s="68" t="e">
        <f>IF(AND('PARTICIPANT NAME LIST'!$G322=11,'PARTICIPANT NAME LIST'!#REF!="E"),"ü","")</f>
        <v>#REF!</v>
      </c>
      <c r="R322" s="68" t="e">
        <f>IF(AND('PARTICIPANT NAME LIST'!$G322=12,'PARTICIPANT NAME LIST'!#REF!="E"),"ü","")</f>
        <v>#REF!</v>
      </c>
      <c r="S322" s="68" t="e">
        <f>IF(AND('PARTICIPANT NAME LIST'!$G322=7,'PARTICIPANT NAME LIST'!#REF!="M"),"ü","")</f>
        <v>#REF!</v>
      </c>
      <c r="T322" s="68" t="e">
        <f>IF(AND('PARTICIPANT NAME LIST'!$G322=8,'PARTICIPANT NAME LIST'!#REF!="M"),"ü","")</f>
        <v>#REF!</v>
      </c>
      <c r="U322" s="68" t="e">
        <f>IF(AND('PARTICIPANT NAME LIST'!$G322=9,'PARTICIPANT NAME LIST'!#REF!="M"),"ü","")</f>
        <v>#REF!</v>
      </c>
      <c r="V322" s="68" t="e">
        <f>IF(AND('PARTICIPANT NAME LIST'!$G322=10,'PARTICIPANT NAME LIST'!#REF!="M"),"ü","")</f>
        <v>#REF!</v>
      </c>
      <c r="W322" s="68" t="e">
        <f>IF(AND('PARTICIPANT NAME LIST'!$G322=11,'PARTICIPANT NAME LIST'!#REF!="M"),"ü","")</f>
        <v>#REF!</v>
      </c>
      <c r="X322" s="68" t="e">
        <f>IF(AND('PARTICIPANT NAME LIST'!$G322=12,'PARTICIPANT NAME LIST'!#REF!="M"),"ü","")</f>
        <v>#REF!</v>
      </c>
      <c r="Y322" s="52"/>
      <c r="Z322" s="52"/>
      <c r="AA322" s="52"/>
    </row>
    <row r="323" spans="1:27" ht="20.25" customHeight="1">
      <c r="A323" s="63" t="str">
        <f>IF(OR(ISBLANK('PARTICIPANT NAME LIST'!$B323),'PARTICIPANT NAME LIST'!$G323=3,'PARTICIPANT NAME LIST'!$G323=4,'PARTICIPANT NAME LIST'!$G323=5,'PARTICIPANT NAME LIST'!$G323=6),"",COUNTA('PARTICIPANT NAME LIST'!$B$9:$B323)-COUNTIFS('PARTICIPANT NAME LIST'!$G$9:$G323,"&gt;=3",'PARTICIPANT NAME LIST'!$G$9:$G323,"&lt;=6"))</f>
        <v/>
      </c>
      <c r="B323" s="64" t="str">
        <f>IF(OR(ISBLANK('PARTICIPANT NAME LIST'!$B323),'PARTICIPANT NAME LIST'!$G323=3,'PARTICIPANT NAME LIST'!$G323=4,'PARTICIPANT NAME LIST'!$G323=5,'PARTICIPANT NAME LIST'!$G323=6),"",UPPER('PARTICIPANT NAME LIST'!$B323))</f>
        <v/>
      </c>
      <c r="C323" s="55"/>
      <c r="D323" s="65"/>
      <c r="E323" s="66" t="str">
        <f>IF(OR(ISBLANK('PARTICIPANT NAME LIST'!$B323),'PARTICIPANT NAME LIST'!$G323=3,'PARTICIPANT NAME LIST'!$G323=4,'PARTICIPANT NAME LIST'!$G323=5,'PARTICIPANT NAME LIST'!$G323=6),"",'PARTICIPANT NAME LIST'!$F323)</f>
        <v/>
      </c>
      <c r="F323" s="67" t="str">
        <f>IF(OR(ISBLANK('PARTICIPANT NAME LIST'!$B323),'PARTICIPANT NAME LIST'!$G323=3,'PARTICIPANT NAME LIST'!$G323=4,'PARTICIPANT NAME LIST'!$G323=5,'PARTICIPANT NAME LIST'!$G323=6),"",UPPER('PARTICIPANT NAME LIST'!$H323))</f>
        <v/>
      </c>
      <c r="G323" s="68" t="e">
        <f>IF(AND('PARTICIPANT NAME LIST'!$G323=7,'PARTICIPANT NAME LIST'!#REF!="C"),"ü","")</f>
        <v>#REF!</v>
      </c>
      <c r="H323" s="68" t="e">
        <f>IF(AND('PARTICIPANT NAME LIST'!$G323=8,'PARTICIPANT NAME LIST'!#REF!="C"),"ü","")</f>
        <v>#REF!</v>
      </c>
      <c r="I323" s="68" t="e">
        <f>IF(AND('PARTICIPANT NAME LIST'!$G323=9,'PARTICIPANT NAME LIST'!#REF!="C"),"ü","")</f>
        <v>#REF!</v>
      </c>
      <c r="J323" s="68" t="e">
        <f>IF(AND('PARTICIPANT NAME LIST'!$G323=10,'PARTICIPANT NAME LIST'!#REF!="C"),"ü","")</f>
        <v>#REF!</v>
      </c>
      <c r="K323" s="68" t="e">
        <f>IF(AND('PARTICIPANT NAME LIST'!$G323=11,'PARTICIPANT NAME LIST'!#REF!="C"),"ü","")</f>
        <v>#REF!</v>
      </c>
      <c r="L323" s="68" t="e">
        <f>IF(AND('PARTICIPANT NAME LIST'!$G323=12,'PARTICIPANT NAME LIST'!#REF!="C"),"ü","")</f>
        <v>#REF!</v>
      </c>
      <c r="M323" s="68" t="e">
        <f>IF(AND('PARTICIPANT NAME LIST'!$G323=7,'PARTICIPANT NAME LIST'!#REF!="E"),"ü","")</f>
        <v>#REF!</v>
      </c>
      <c r="N323" s="68" t="e">
        <f>IF(AND('PARTICIPANT NAME LIST'!$G323=8,'PARTICIPANT NAME LIST'!#REF!="E"),"ü","")</f>
        <v>#REF!</v>
      </c>
      <c r="O323" s="68" t="e">
        <f>IF(AND('PARTICIPANT NAME LIST'!$G323=9,'PARTICIPANT NAME LIST'!#REF!="E"),"ü","")</f>
        <v>#REF!</v>
      </c>
      <c r="P323" s="68" t="e">
        <f>IF(AND('PARTICIPANT NAME LIST'!$G323=10,'PARTICIPANT NAME LIST'!#REF!="E"),"ü","")</f>
        <v>#REF!</v>
      </c>
      <c r="Q323" s="68" t="e">
        <f>IF(AND('PARTICIPANT NAME LIST'!$G323=11,'PARTICIPANT NAME LIST'!#REF!="E"),"ü","")</f>
        <v>#REF!</v>
      </c>
      <c r="R323" s="68" t="e">
        <f>IF(AND('PARTICIPANT NAME LIST'!$G323=12,'PARTICIPANT NAME LIST'!#REF!="E"),"ü","")</f>
        <v>#REF!</v>
      </c>
      <c r="S323" s="68" t="e">
        <f>IF(AND('PARTICIPANT NAME LIST'!$G323=7,'PARTICIPANT NAME LIST'!#REF!="M"),"ü","")</f>
        <v>#REF!</v>
      </c>
      <c r="T323" s="68" t="e">
        <f>IF(AND('PARTICIPANT NAME LIST'!$G323=8,'PARTICIPANT NAME LIST'!#REF!="M"),"ü","")</f>
        <v>#REF!</v>
      </c>
      <c r="U323" s="68" t="e">
        <f>IF(AND('PARTICIPANT NAME LIST'!$G323=9,'PARTICIPANT NAME LIST'!#REF!="M"),"ü","")</f>
        <v>#REF!</v>
      </c>
      <c r="V323" s="68" t="e">
        <f>IF(AND('PARTICIPANT NAME LIST'!$G323=10,'PARTICIPANT NAME LIST'!#REF!="M"),"ü","")</f>
        <v>#REF!</v>
      </c>
      <c r="W323" s="68" t="e">
        <f>IF(AND('PARTICIPANT NAME LIST'!$G323=11,'PARTICIPANT NAME LIST'!#REF!="M"),"ü","")</f>
        <v>#REF!</v>
      </c>
      <c r="X323" s="68" t="e">
        <f>IF(AND('PARTICIPANT NAME LIST'!$G323=12,'PARTICIPANT NAME LIST'!#REF!="M"),"ü","")</f>
        <v>#REF!</v>
      </c>
      <c r="Y323" s="52"/>
      <c r="Z323" s="52"/>
      <c r="AA323" s="52"/>
    </row>
    <row r="324" spans="1:27" ht="20.25" customHeight="1">
      <c r="A324" s="63" t="str">
        <f>IF(OR(ISBLANK('PARTICIPANT NAME LIST'!$B324),'PARTICIPANT NAME LIST'!$G324=3,'PARTICIPANT NAME LIST'!$G324=4,'PARTICIPANT NAME LIST'!$G324=5,'PARTICIPANT NAME LIST'!$G324=6),"",COUNTA('PARTICIPANT NAME LIST'!$B$9:$B324)-COUNTIFS('PARTICIPANT NAME LIST'!$G$9:$G324,"&gt;=3",'PARTICIPANT NAME LIST'!$G$9:$G324,"&lt;=6"))</f>
        <v/>
      </c>
      <c r="B324" s="64" t="str">
        <f>IF(OR(ISBLANK('PARTICIPANT NAME LIST'!$B324),'PARTICIPANT NAME LIST'!$G324=3,'PARTICIPANT NAME LIST'!$G324=4,'PARTICIPANT NAME LIST'!$G324=5,'PARTICIPANT NAME LIST'!$G324=6),"",UPPER('PARTICIPANT NAME LIST'!$B324))</f>
        <v/>
      </c>
      <c r="C324" s="55"/>
      <c r="D324" s="65"/>
      <c r="E324" s="66" t="str">
        <f>IF(OR(ISBLANK('PARTICIPANT NAME LIST'!$B324),'PARTICIPANT NAME LIST'!$G324=3,'PARTICIPANT NAME LIST'!$G324=4,'PARTICIPANT NAME LIST'!$G324=5,'PARTICIPANT NAME LIST'!$G324=6),"",'PARTICIPANT NAME LIST'!$F324)</f>
        <v/>
      </c>
      <c r="F324" s="67" t="str">
        <f>IF(OR(ISBLANK('PARTICIPANT NAME LIST'!$B324),'PARTICIPANT NAME LIST'!$G324=3,'PARTICIPANT NAME LIST'!$G324=4,'PARTICIPANT NAME LIST'!$G324=5,'PARTICIPANT NAME LIST'!$G324=6),"",UPPER('PARTICIPANT NAME LIST'!$H324))</f>
        <v/>
      </c>
      <c r="G324" s="68" t="e">
        <f>IF(AND('PARTICIPANT NAME LIST'!$G324=7,'PARTICIPANT NAME LIST'!#REF!="C"),"ü","")</f>
        <v>#REF!</v>
      </c>
      <c r="H324" s="68" t="e">
        <f>IF(AND('PARTICIPANT NAME LIST'!$G324=8,'PARTICIPANT NAME LIST'!#REF!="C"),"ü","")</f>
        <v>#REF!</v>
      </c>
      <c r="I324" s="68" t="e">
        <f>IF(AND('PARTICIPANT NAME LIST'!$G324=9,'PARTICIPANT NAME LIST'!#REF!="C"),"ü","")</f>
        <v>#REF!</v>
      </c>
      <c r="J324" s="68" t="e">
        <f>IF(AND('PARTICIPANT NAME LIST'!$G324=10,'PARTICIPANT NAME LIST'!#REF!="C"),"ü","")</f>
        <v>#REF!</v>
      </c>
      <c r="K324" s="68" t="e">
        <f>IF(AND('PARTICIPANT NAME LIST'!$G324=11,'PARTICIPANT NAME LIST'!#REF!="C"),"ü","")</f>
        <v>#REF!</v>
      </c>
      <c r="L324" s="68" t="e">
        <f>IF(AND('PARTICIPANT NAME LIST'!$G324=12,'PARTICIPANT NAME LIST'!#REF!="C"),"ü","")</f>
        <v>#REF!</v>
      </c>
      <c r="M324" s="68" t="e">
        <f>IF(AND('PARTICIPANT NAME LIST'!$G324=7,'PARTICIPANT NAME LIST'!#REF!="E"),"ü","")</f>
        <v>#REF!</v>
      </c>
      <c r="N324" s="68" t="e">
        <f>IF(AND('PARTICIPANT NAME LIST'!$G324=8,'PARTICIPANT NAME LIST'!#REF!="E"),"ü","")</f>
        <v>#REF!</v>
      </c>
      <c r="O324" s="68" t="e">
        <f>IF(AND('PARTICIPANT NAME LIST'!$G324=9,'PARTICIPANT NAME LIST'!#REF!="E"),"ü","")</f>
        <v>#REF!</v>
      </c>
      <c r="P324" s="68" t="e">
        <f>IF(AND('PARTICIPANT NAME LIST'!$G324=10,'PARTICIPANT NAME LIST'!#REF!="E"),"ü","")</f>
        <v>#REF!</v>
      </c>
      <c r="Q324" s="68" t="e">
        <f>IF(AND('PARTICIPANT NAME LIST'!$G324=11,'PARTICIPANT NAME LIST'!#REF!="E"),"ü","")</f>
        <v>#REF!</v>
      </c>
      <c r="R324" s="68" t="e">
        <f>IF(AND('PARTICIPANT NAME LIST'!$G324=12,'PARTICIPANT NAME LIST'!#REF!="E"),"ü","")</f>
        <v>#REF!</v>
      </c>
      <c r="S324" s="68" t="e">
        <f>IF(AND('PARTICIPANT NAME LIST'!$G324=7,'PARTICIPANT NAME LIST'!#REF!="M"),"ü","")</f>
        <v>#REF!</v>
      </c>
      <c r="T324" s="68" t="e">
        <f>IF(AND('PARTICIPANT NAME LIST'!$G324=8,'PARTICIPANT NAME LIST'!#REF!="M"),"ü","")</f>
        <v>#REF!</v>
      </c>
      <c r="U324" s="68" t="e">
        <f>IF(AND('PARTICIPANT NAME LIST'!$G324=9,'PARTICIPANT NAME LIST'!#REF!="M"),"ü","")</f>
        <v>#REF!</v>
      </c>
      <c r="V324" s="68" t="e">
        <f>IF(AND('PARTICIPANT NAME LIST'!$G324=10,'PARTICIPANT NAME LIST'!#REF!="M"),"ü","")</f>
        <v>#REF!</v>
      </c>
      <c r="W324" s="68" t="e">
        <f>IF(AND('PARTICIPANT NAME LIST'!$G324=11,'PARTICIPANT NAME LIST'!#REF!="M"),"ü","")</f>
        <v>#REF!</v>
      </c>
      <c r="X324" s="68" t="e">
        <f>IF(AND('PARTICIPANT NAME LIST'!$G324=12,'PARTICIPANT NAME LIST'!#REF!="M"),"ü","")</f>
        <v>#REF!</v>
      </c>
      <c r="Y324" s="52"/>
      <c r="Z324" s="52"/>
      <c r="AA324" s="52"/>
    </row>
    <row r="325" spans="1:27" ht="20.25" customHeight="1">
      <c r="A325" s="63" t="str">
        <f>IF(OR(ISBLANK('PARTICIPANT NAME LIST'!$B325),'PARTICIPANT NAME LIST'!$G325=3,'PARTICIPANT NAME LIST'!$G325=4,'PARTICIPANT NAME LIST'!$G325=5,'PARTICIPANT NAME LIST'!$G325=6),"",COUNTA('PARTICIPANT NAME LIST'!$B$9:$B325)-COUNTIFS('PARTICIPANT NAME LIST'!$G$9:$G325,"&gt;=3",'PARTICIPANT NAME LIST'!$G$9:$G325,"&lt;=6"))</f>
        <v/>
      </c>
      <c r="B325" s="64" t="str">
        <f>IF(OR(ISBLANK('PARTICIPANT NAME LIST'!$B325),'PARTICIPANT NAME LIST'!$G325=3,'PARTICIPANT NAME LIST'!$G325=4,'PARTICIPANT NAME LIST'!$G325=5,'PARTICIPANT NAME LIST'!$G325=6),"",UPPER('PARTICIPANT NAME LIST'!$B325))</f>
        <v/>
      </c>
      <c r="C325" s="55"/>
      <c r="D325" s="65"/>
      <c r="E325" s="66" t="str">
        <f>IF(OR(ISBLANK('PARTICIPANT NAME LIST'!$B325),'PARTICIPANT NAME LIST'!$G325=3,'PARTICIPANT NAME LIST'!$G325=4,'PARTICIPANT NAME LIST'!$G325=5,'PARTICIPANT NAME LIST'!$G325=6),"",'PARTICIPANT NAME LIST'!$F325)</f>
        <v/>
      </c>
      <c r="F325" s="67" t="str">
        <f>IF(OR(ISBLANK('PARTICIPANT NAME LIST'!$B325),'PARTICIPANT NAME LIST'!$G325=3,'PARTICIPANT NAME LIST'!$G325=4,'PARTICIPANT NAME LIST'!$G325=5,'PARTICIPANT NAME LIST'!$G325=6),"",UPPER('PARTICIPANT NAME LIST'!$H325))</f>
        <v/>
      </c>
      <c r="G325" s="68" t="e">
        <f>IF(AND('PARTICIPANT NAME LIST'!$G325=7,'PARTICIPANT NAME LIST'!#REF!="C"),"ü","")</f>
        <v>#REF!</v>
      </c>
      <c r="H325" s="68" t="e">
        <f>IF(AND('PARTICIPANT NAME LIST'!$G325=8,'PARTICIPANT NAME LIST'!#REF!="C"),"ü","")</f>
        <v>#REF!</v>
      </c>
      <c r="I325" s="68" t="e">
        <f>IF(AND('PARTICIPANT NAME LIST'!$G325=9,'PARTICIPANT NAME LIST'!#REF!="C"),"ü","")</f>
        <v>#REF!</v>
      </c>
      <c r="J325" s="68" t="e">
        <f>IF(AND('PARTICIPANT NAME LIST'!$G325=10,'PARTICIPANT NAME LIST'!#REF!="C"),"ü","")</f>
        <v>#REF!</v>
      </c>
      <c r="K325" s="68" t="e">
        <f>IF(AND('PARTICIPANT NAME LIST'!$G325=11,'PARTICIPANT NAME LIST'!#REF!="C"),"ü","")</f>
        <v>#REF!</v>
      </c>
      <c r="L325" s="68" t="e">
        <f>IF(AND('PARTICIPANT NAME LIST'!$G325=12,'PARTICIPANT NAME LIST'!#REF!="C"),"ü","")</f>
        <v>#REF!</v>
      </c>
      <c r="M325" s="68" t="e">
        <f>IF(AND('PARTICIPANT NAME LIST'!$G325=7,'PARTICIPANT NAME LIST'!#REF!="E"),"ü","")</f>
        <v>#REF!</v>
      </c>
      <c r="N325" s="68" t="e">
        <f>IF(AND('PARTICIPANT NAME LIST'!$G325=8,'PARTICIPANT NAME LIST'!#REF!="E"),"ü","")</f>
        <v>#REF!</v>
      </c>
      <c r="O325" s="68" t="e">
        <f>IF(AND('PARTICIPANT NAME LIST'!$G325=9,'PARTICIPANT NAME LIST'!#REF!="E"),"ü","")</f>
        <v>#REF!</v>
      </c>
      <c r="P325" s="68" t="e">
        <f>IF(AND('PARTICIPANT NAME LIST'!$G325=10,'PARTICIPANT NAME LIST'!#REF!="E"),"ü","")</f>
        <v>#REF!</v>
      </c>
      <c r="Q325" s="68" t="e">
        <f>IF(AND('PARTICIPANT NAME LIST'!$G325=11,'PARTICIPANT NAME LIST'!#REF!="E"),"ü","")</f>
        <v>#REF!</v>
      </c>
      <c r="R325" s="68" t="e">
        <f>IF(AND('PARTICIPANT NAME LIST'!$G325=12,'PARTICIPANT NAME LIST'!#REF!="E"),"ü","")</f>
        <v>#REF!</v>
      </c>
      <c r="S325" s="68" t="e">
        <f>IF(AND('PARTICIPANT NAME LIST'!$G325=7,'PARTICIPANT NAME LIST'!#REF!="M"),"ü","")</f>
        <v>#REF!</v>
      </c>
      <c r="T325" s="68" t="e">
        <f>IF(AND('PARTICIPANT NAME LIST'!$G325=8,'PARTICIPANT NAME LIST'!#REF!="M"),"ü","")</f>
        <v>#REF!</v>
      </c>
      <c r="U325" s="68" t="e">
        <f>IF(AND('PARTICIPANT NAME LIST'!$G325=9,'PARTICIPANT NAME LIST'!#REF!="M"),"ü","")</f>
        <v>#REF!</v>
      </c>
      <c r="V325" s="68" t="e">
        <f>IF(AND('PARTICIPANT NAME LIST'!$G325=10,'PARTICIPANT NAME LIST'!#REF!="M"),"ü","")</f>
        <v>#REF!</v>
      </c>
      <c r="W325" s="68" t="e">
        <f>IF(AND('PARTICIPANT NAME LIST'!$G325=11,'PARTICIPANT NAME LIST'!#REF!="M"),"ü","")</f>
        <v>#REF!</v>
      </c>
      <c r="X325" s="68" t="e">
        <f>IF(AND('PARTICIPANT NAME LIST'!$G325=12,'PARTICIPANT NAME LIST'!#REF!="M"),"ü","")</f>
        <v>#REF!</v>
      </c>
      <c r="Y325" s="52"/>
      <c r="Z325" s="52"/>
      <c r="AA325" s="52"/>
    </row>
    <row r="326" spans="1:27" ht="20.25" customHeight="1">
      <c r="A326" s="63" t="str">
        <f>IF(OR(ISBLANK('PARTICIPANT NAME LIST'!$B326),'PARTICIPANT NAME LIST'!$G326=3,'PARTICIPANT NAME LIST'!$G326=4,'PARTICIPANT NAME LIST'!$G326=5,'PARTICIPANT NAME LIST'!$G326=6),"",COUNTA('PARTICIPANT NAME LIST'!$B$9:$B326)-COUNTIFS('PARTICIPANT NAME LIST'!$G$9:$G326,"&gt;=3",'PARTICIPANT NAME LIST'!$G$9:$G326,"&lt;=6"))</f>
        <v/>
      </c>
      <c r="B326" s="64" t="str">
        <f>IF(OR(ISBLANK('PARTICIPANT NAME LIST'!$B326),'PARTICIPANT NAME LIST'!$G326=3,'PARTICIPANT NAME LIST'!$G326=4,'PARTICIPANT NAME LIST'!$G326=5,'PARTICIPANT NAME LIST'!$G326=6),"",UPPER('PARTICIPANT NAME LIST'!$B326))</f>
        <v/>
      </c>
      <c r="C326" s="55"/>
      <c r="D326" s="65"/>
      <c r="E326" s="66" t="str">
        <f>IF(OR(ISBLANK('PARTICIPANT NAME LIST'!$B326),'PARTICIPANT NAME LIST'!$G326=3,'PARTICIPANT NAME LIST'!$G326=4,'PARTICIPANT NAME LIST'!$G326=5,'PARTICIPANT NAME LIST'!$G326=6),"",'PARTICIPANT NAME LIST'!$F326)</f>
        <v/>
      </c>
      <c r="F326" s="67" t="str">
        <f>IF(OR(ISBLANK('PARTICIPANT NAME LIST'!$B326),'PARTICIPANT NAME LIST'!$G326=3,'PARTICIPANT NAME LIST'!$G326=4,'PARTICIPANT NAME LIST'!$G326=5,'PARTICIPANT NAME LIST'!$G326=6),"",UPPER('PARTICIPANT NAME LIST'!$H326))</f>
        <v/>
      </c>
      <c r="G326" s="68" t="e">
        <f>IF(AND('PARTICIPANT NAME LIST'!$G326=7,'PARTICIPANT NAME LIST'!#REF!="C"),"ü","")</f>
        <v>#REF!</v>
      </c>
      <c r="H326" s="68" t="e">
        <f>IF(AND('PARTICIPANT NAME LIST'!$G326=8,'PARTICIPANT NAME LIST'!#REF!="C"),"ü","")</f>
        <v>#REF!</v>
      </c>
      <c r="I326" s="68" t="e">
        <f>IF(AND('PARTICIPANT NAME LIST'!$G326=9,'PARTICIPANT NAME LIST'!#REF!="C"),"ü","")</f>
        <v>#REF!</v>
      </c>
      <c r="J326" s="68" t="e">
        <f>IF(AND('PARTICIPANT NAME LIST'!$G326=10,'PARTICIPANT NAME LIST'!#REF!="C"),"ü","")</f>
        <v>#REF!</v>
      </c>
      <c r="K326" s="68" t="e">
        <f>IF(AND('PARTICIPANT NAME LIST'!$G326=11,'PARTICIPANT NAME LIST'!#REF!="C"),"ü","")</f>
        <v>#REF!</v>
      </c>
      <c r="L326" s="68" t="e">
        <f>IF(AND('PARTICIPANT NAME LIST'!$G326=12,'PARTICIPANT NAME LIST'!#REF!="C"),"ü","")</f>
        <v>#REF!</v>
      </c>
      <c r="M326" s="68" t="e">
        <f>IF(AND('PARTICIPANT NAME LIST'!$G326=7,'PARTICIPANT NAME LIST'!#REF!="E"),"ü","")</f>
        <v>#REF!</v>
      </c>
      <c r="N326" s="68" t="e">
        <f>IF(AND('PARTICIPANT NAME LIST'!$G326=8,'PARTICIPANT NAME LIST'!#REF!="E"),"ü","")</f>
        <v>#REF!</v>
      </c>
      <c r="O326" s="68" t="e">
        <f>IF(AND('PARTICIPANT NAME LIST'!$G326=9,'PARTICIPANT NAME LIST'!#REF!="E"),"ü","")</f>
        <v>#REF!</v>
      </c>
      <c r="P326" s="68" t="e">
        <f>IF(AND('PARTICIPANT NAME LIST'!$G326=10,'PARTICIPANT NAME LIST'!#REF!="E"),"ü","")</f>
        <v>#REF!</v>
      </c>
      <c r="Q326" s="68" t="e">
        <f>IF(AND('PARTICIPANT NAME LIST'!$G326=11,'PARTICIPANT NAME LIST'!#REF!="E"),"ü","")</f>
        <v>#REF!</v>
      </c>
      <c r="R326" s="68" t="e">
        <f>IF(AND('PARTICIPANT NAME LIST'!$G326=12,'PARTICIPANT NAME LIST'!#REF!="E"),"ü","")</f>
        <v>#REF!</v>
      </c>
      <c r="S326" s="68" t="e">
        <f>IF(AND('PARTICIPANT NAME LIST'!$G326=7,'PARTICIPANT NAME LIST'!#REF!="M"),"ü","")</f>
        <v>#REF!</v>
      </c>
      <c r="T326" s="68" t="e">
        <f>IF(AND('PARTICIPANT NAME LIST'!$G326=8,'PARTICIPANT NAME LIST'!#REF!="M"),"ü","")</f>
        <v>#REF!</v>
      </c>
      <c r="U326" s="68" t="e">
        <f>IF(AND('PARTICIPANT NAME LIST'!$G326=9,'PARTICIPANT NAME LIST'!#REF!="M"),"ü","")</f>
        <v>#REF!</v>
      </c>
      <c r="V326" s="68" t="e">
        <f>IF(AND('PARTICIPANT NAME LIST'!$G326=10,'PARTICIPANT NAME LIST'!#REF!="M"),"ü","")</f>
        <v>#REF!</v>
      </c>
      <c r="W326" s="68" t="e">
        <f>IF(AND('PARTICIPANT NAME LIST'!$G326=11,'PARTICIPANT NAME LIST'!#REF!="M"),"ü","")</f>
        <v>#REF!</v>
      </c>
      <c r="X326" s="68" t="e">
        <f>IF(AND('PARTICIPANT NAME LIST'!$G326=12,'PARTICIPANT NAME LIST'!#REF!="M"),"ü","")</f>
        <v>#REF!</v>
      </c>
      <c r="Y326" s="52"/>
      <c r="Z326" s="52"/>
      <c r="AA326" s="52"/>
    </row>
    <row r="327" spans="1:27" ht="20.25" customHeight="1">
      <c r="A327" s="63" t="str">
        <f>IF(OR(ISBLANK('PARTICIPANT NAME LIST'!$B327),'PARTICIPANT NAME LIST'!$G327=3,'PARTICIPANT NAME LIST'!$G327=4,'PARTICIPANT NAME LIST'!$G327=5,'PARTICIPANT NAME LIST'!$G327=6),"",COUNTA('PARTICIPANT NAME LIST'!$B$9:$B327)-COUNTIFS('PARTICIPANT NAME LIST'!$G$9:$G327,"&gt;=3",'PARTICIPANT NAME LIST'!$G$9:$G327,"&lt;=6"))</f>
        <v/>
      </c>
      <c r="B327" s="64" t="str">
        <f>IF(OR(ISBLANK('PARTICIPANT NAME LIST'!$B327),'PARTICIPANT NAME LIST'!$G327=3,'PARTICIPANT NAME LIST'!$G327=4,'PARTICIPANT NAME LIST'!$G327=5,'PARTICIPANT NAME LIST'!$G327=6),"",UPPER('PARTICIPANT NAME LIST'!$B327))</f>
        <v/>
      </c>
      <c r="C327" s="55"/>
      <c r="D327" s="65"/>
      <c r="E327" s="66" t="str">
        <f>IF(OR(ISBLANK('PARTICIPANT NAME LIST'!$B327),'PARTICIPANT NAME LIST'!$G327=3,'PARTICIPANT NAME LIST'!$G327=4,'PARTICIPANT NAME LIST'!$G327=5,'PARTICIPANT NAME LIST'!$G327=6),"",'PARTICIPANT NAME LIST'!$F327)</f>
        <v/>
      </c>
      <c r="F327" s="67" t="str">
        <f>IF(OR(ISBLANK('PARTICIPANT NAME LIST'!$B327),'PARTICIPANT NAME LIST'!$G327=3,'PARTICIPANT NAME LIST'!$G327=4,'PARTICIPANT NAME LIST'!$G327=5,'PARTICIPANT NAME LIST'!$G327=6),"",UPPER('PARTICIPANT NAME LIST'!$H327))</f>
        <v/>
      </c>
      <c r="G327" s="68" t="e">
        <f>IF(AND('PARTICIPANT NAME LIST'!$G327=7,'PARTICIPANT NAME LIST'!#REF!="C"),"ü","")</f>
        <v>#REF!</v>
      </c>
      <c r="H327" s="68" t="e">
        <f>IF(AND('PARTICIPANT NAME LIST'!$G327=8,'PARTICIPANT NAME LIST'!#REF!="C"),"ü","")</f>
        <v>#REF!</v>
      </c>
      <c r="I327" s="68" t="e">
        <f>IF(AND('PARTICIPANT NAME LIST'!$G327=9,'PARTICIPANT NAME LIST'!#REF!="C"),"ü","")</f>
        <v>#REF!</v>
      </c>
      <c r="J327" s="68" t="e">
        <f>IF(AND('PARTICIPANT NAME LIST'!$G327=10,'PARTICIPANT NAME LIST'!#REF!="C"),"ü","")</f>
        <v>#REF!</v>
      </c>
      <c r="K327" s="68" t="e">
        <f>IF(AND('PARTICIPANT NAME LIST'!$G327=11,'PARTICIPANT NAME LIST'!#REF!="C"),"ü","")</f>
        <v>#REF!</v>
      </c>
      <c r="L327" s="68" t="e">
        <f>IF(AND('PARTICIPANT NAME LIST'!$G327=12,'PARTICIPANT NAME LIST'!#REF!="C"),"ü","")</f>
        <v>#REF!</v>
      </c>
      <c r="M327" s="68" t="e">
        <f>IF(AND('PARTICIPANT NAME LIST'!$G327=7,'PARTICIPANT NAME LIST'!#REF!="E"),"ü","")</f>
        <v>#REF!</v>
      </c>
      <c r="N327" s="68" t="e">
        <f>IF(AND('PARTICIPANT NAME LIST'!$G327=8,'PARTICIPANT NAME LIST'!#REF!="E"),"ü","")</f>
        <v>#REF!</v>
      </c>
      <c r="O327" s="68" t="e">
        <f>IF(AND('PARTICIPANT NAME LIST'!$G327=9,'PARTICIPANT NAME LIST'!#REF!="E"),"ü","")</f>
        <v>#REF!</v>
      </c>
      <c r="P327" s="68" t="e">
        <f>IF(AND('PARTICIPANT NAME LIST'!$G327=10,'PARTICIPANT NAME LIST'!#REF!="E"),"ü","")</f>
        <v>#REF!</v>
      </c>
      <c r="Q327" s="68" t="e">
        <f>IF(AND('PARTICIPANT NAME LIST'!$G327=11,'PARTICIPANT NAME LIST'!#REF!="E"),"ü","")</f>
        <v>#REF!</v>
      </c>
      <c r="R327" s="68" t="e">
        <f>IF(AND('PARTICIPANT NAME LIST'!$G327=12,'PARTICIPANT NAME LIST'!#REF!="E"),"ü","")</f>
        <v>#REF!</v>
      </c>
      <c r="S327" s="68" t="e">
        <f>IF(AND('PARTICIPANT NAME LIST'!$G327=7,'PARTICIPANT NAME LIST'!#REF!="M"),"ü","")</f>
        <v>#REF!</v>
      </c>
      <c r="T327" s="68" t="e">
        <f>IF(AND('PARTICIPANT NAME LIST'!$G327=8,'PARTICIPANT NAME LIST'!#REF!="M"),"ü","")</f>
        <v>#REF!</v>
      </c>
      <c r="U327" s="68" t="e">
        <f>IF(AND('PARTICIPANT NAME LIST'!$G327=9,'PARTICIPANT NAME LIST'!#REF!="M"),"ü","")</f>
        <v>#REF!</v>
      </c>
      <c r="V327" s="68" t="e">
        <f>IF(AND('PARTICIPANT NAME LIST'!$G327=10,'PARTICIPANT NAME LIST'!#REF!="M"),"ü","")</f>
        <v>#REF!</v>
      </c>
      <c r="W327" s="68" t="e">
        <f>IF(AND('PARTICIPANT NAME LIST'!$G327=11,'PARTICIPANT NAME LIST'!#REF!="M"),"ü","")</f>
        <v>#REF!</v>
      </c>
      <c r="X327" s="68" t="e">
        <f>IF(AND('PARTICIPANT NAME LIST'!$G327=12,'PARTICIPANT NAME LIST'!#REF!="M"),"ü","")</f>
        <v>#REF!</v>
      </c>
      <c r="Y327" s="52"/>
      <c r="Z327" s="52"/>
      <c r="AA327" s="52"/>
    </row>
    <row r="328" spans="1:27" ht="20.25" customHeight="1">
      <c r="A328" s="63" t="str">
        <f>IF(OR(ISBLANK('PARTICIPANT NAME LIST'!$B328),'PARTICIPANT NAME LIST'!$G328=3,'PARTICIPANT NAME LIST'!$G328=4,'PARTICIPANT NAME LIST'!$G328=5,'PARTICIPANT NAME LIST'!$G328=6),"",COUNTA('PARTICIPANT NAME LIST'!$B$9:$B328)-COUNTIFS('PARTICIPANT NAME LIST'!$G$9:$G328,"&gt;=3",'PARTICIPANT NAME LIST'!$G$9:$G328,"&lt;=6"))</f>
        <v/>
      </c>
      <c r="B328" s="64" t="str">
        <f>IF(OR(ISBLANK('PARTICIPANT NAME LIST'!$B328),'PARTICIPANT NAME LIST'!$G328=3,'PARTICIPANT NAME LIST'!$G328=4,'PARTICIPANT NAME LIST'!$G328=5,'PARTICIPANT NAME LIST'!$G328=6),"",UPPER('PARTICIPANT NAME LIST'!$B328))</f>
        <v/>
      </c>
      <c r="C328" s="55"/>
      <c r="D328" s="65"/>
      <c r="E328" s="66" t="str">
        <f>IF(OR(ISBLANK('PARTICIPANT NAME LIST'!$B328),'PARTICIPANT NAME LIST'!$G328=3,'PARTICIPANT NAME LIST'!$G328=4,'PARTICIPANT NAME LIST'!$G328=5,'PARTICIPANT NAME LIST'!$G328=6),"",'PARTICIPANT NAME LIST'!$F328)</f>
        <v/>
      </c>
      <c r="F328" s="67" t="str">
        <f>IF(OR(ISBLANK('PARTICIPANT NAME LIST'!$B328),'PARTICIPANT NAME LIST'!$G328=3,'PARTICIPANT NAME LIST'!$G328=4,'PARTICIPANT NAME LIST'!$G328=5,'PARTICIPANT NAME LIST'!$G328=6),"",UPPER('PARTICIPANT NAME LIST'!$H328))</f>
        <v/>
      </c>
      <c r="G328" s="68" t="e">
        <f>IF(AND('PARTICIPANT NAME LIST'!$G328=7,'PARTICIPANT NAME LIST'!#REF!="C"),"ü","")</f>
        <v>#REF!</v>
      </c>
      <c r="H328" s="68" t="e">
        <f>IF(AND('PARTICIPANT NAME LIST'!$G328=8,'PARTICIPANT NAME LIST'!#REF!="C"),"ü","")</f>
        <v>#REF!</v>
      </c>
      <c r="I328" s="68" t="e">
        <f>IF(AND('PARTICIPANT NAME LIST'!$G328=9,'PARTICIPANT NAME LIST'!#REF!="C"),"ü","")</f>
        <v>#REF!</v>
      </c>
      <c r="J328" s="68" t="e">
        <f>IF(AND('PARTICIPANT NAME LIST'!$G328=10,'PARTICIPANT NAME LIST'!#REF!="C"),"ü","")</f>
        <v>#REF!</v>
      </c>
      <c r="K328" s="68" t="e">
        <f>IF(AND('PARTICIPANT NAME LIST'!$G328=11,'PARTICIPANT NAME LIST'!#REF!="C"),"ü","")</f>
        <v>#REF!</v>
      </c>
      <c r="L328" s="68" t="e">
        <f>IF(AND('PARTICIPANT NAME LIST'!$G328=12,'PARTICIPANT NAME LIST'!#REF!="C"),"ü","")</f>
        <v>#REF!</v>
      </c>
      <c r="M328" s="68" t="e">
        <f>IF(AND('PARTICIPANT NAME LIST'!$G328=7,'PARTICIPANT NAME LIST'!#REF!="E"),"ü","")</f>
        <v>#REF!</v>
      </c>
      <c r="N328" s="68" t="e">
        <f>IF(AND('PARTICIPANT NAME LIST'!$G328=8,'PARTICIPANT NAME LIST'!#REF!="E"),"ü","")</f>
        <v>#REF!</v>
      </c>
      <c r="O328" s="68" t="e">
        <f>IF(AND('PARTICIPANT NAME LIST'!$G328=9,'PARTICIPANT NAME LIST'!#REF!="E"),"ü","")</f>
        <v>#REF!</v>
      </c>
      <c r="P328" s="68" t="e">
        <f>IF(AND('PARTICIPANT NAME LIST'!$G328=10,'PARTICIPANT NAME LIST'!#REF!="E"),"ü","")</f>
        <v>#REF!</v>
      </c>
      <c r="Q328" s="68" t="e">
        <f>IF(AND('PARTICIPANT NAME LIST'!$G328=11,'PARTICIPANT NAME LIST'!#REF!="E"),"ü","")</f>
        <v>#REF!</v>
      </c>
      <c r="R328" s="68" t="e">
        <f>IF(AND('PARTICIPANT NAME LIST'!$G328=12,'PARTICIPANT NAME LIST'!#REF!="E"),"ü","")</f>
        <v>#REF!</v>
      </c>
      <c r="S328" s="68" t="e">
        <f>IF(AND('PARTICIPANT NAME LIST'!$G328=7,'PARTICIPANT NAME LIST'!#REF!="M"),"ü","")</f>
        <v>#REF!</v>
      </c>
      <c r="T328" s="68" t="e">
        <f>IF(AND('PARTICIPANT NAME LIST'!$G328=8,'PARTICIPANT NAME LIST'!#REF!="M"),"ü","")</f>
        <v>#REF!</v>
      </c>
      <c r="U328" s="68" t="e">
        <f>IF(AND('PARTICIPANT NAME LIST'!$G328=9,'PARTICIPANT NAME LIST'!#REF!="M"),"ü","")</f>
        <v>#REF!</v>
      </c>
      <c r="V328" s="68" t="e">
        <f>IF(AND('PARTICIPANT NAME LIST'!$G328=10,'PARTICIPANT NAME LIST'!#REF!="M"),"ü","")</f>
        <v>#REF!</v>
      </c>
      <c r="W328" s="68" t="e">
        <f>IF(AND('PARTICIPANT NAME LIST'!$G328=11,'PARTICIPANT NAME LIST'!#REF!="M"),"ü","")</f>
        <v>#REF!</v>
      </c>
      <c r="X328" s="68" t="e">
        <f>IF(AND('PARTICIPANT NAME LIST'!$G328=12,'PARTICIPANT NAME LIST'!#REF!="M"),"ü","")</f>
        <v>#REF!</v>
      </c>
      <c r="Y328" s="52"/>
      <c r="Z328" s="52"/>
      <c r="AA328" s="52"/>
    </row>
    <row r="329" spans="1:27" ht="20.25" customHeight="1">
      <c r="A329" s="63" t="str">
        <f>IF(OR(ISBLANK('PARTICIPANT NAME LIST'!$B329),'PARTICIPANT NAME LIST'!$G329=3,'PARTICIPANT NAME LIST'!$G329=4,'PARTICIPANT NAME LIST'!$G329=5,'PARTICIPANT NAME LIST'!$G329=6),"",COUNTA('PARTICIPANT NAME LIST'!$B$9:$B329)-COUNTIFS('PARTICIPANT NAME LIST'!$G$9:$G329,"&gt;=3",'PARTICIPANT NAME LIST'!$G$9:$G329,"&lt;=6"))</f>
        <v/>
      </c>
      <c r="B329" s="64" t="str">
        <f>IF(OR(ISBLANK('PARTICIPANT NAME LIST'!$B329),'PARTICIPANT NAME LIST'!$G329=3,'PARTICIPANT NAME LIST'!$G329=4,'PARTICIPANT NAME LIST'!$G329=5,'PARTICIPANT NAME LIST'!$G329=6),"",UPPER('PARTICIPANT NAME LIST'!$B329))</f>
        <v/>
      </c>
      <c r="C329" s="55"/>
      <c r="D329" s="65"/>
      <c r="E329" s="66" t="str">
        <f>IF(OR(ISBLANK('PARTICIPANT NAME LIST'!$B329),'PARTICIPANT NAME LIST'!$G329=3,'PARTICIPANT NAME LIST'!$G329=4,'PARTICIPANT NAME LIST'!$G329=5,'PARTICIPANT NAME LIST'!$G329=6),"",'PARTICIPANT NAME LIST'!$F329)</f>
        <v/>
      </c>
      <c r="F329" s="67" t="str">
        <f>IF(OR(ISBLANK('PARTICIPANT NAME LIST'!$B329),'PARTICIPANT NAME LIST'!$G329=3,'PARTICIPANT NAME LIST'!$G329=4,'PARTICIPANT NAME LIST'!$G329=5,'PARTICIPANT NAME LIST'!$G329=6),"",UPPER('PARTICIPANT NAME LIST'!$H329))</f>
        <v/>
      </c>
      <c r="G329" s="68" t="e">
        <f>IF(AND('PARTICIPANT NAME LIST'!$G329=7,'PARTICIPANT NAME LIST'!#REF!="C"),"ü","")</f>
        <v>#REF!</v>
      </c>
      <c r="H329" s="68" t="e">
        <f>IF(AND('PARTICIPANT NAME LIST'!$G329=8,'PARTICIPANT NAME LIST'!#REF!="C"),"ü","")</f>
        <v>#REF!</v>
      </c>
      <c r="I329" s="68" t="e">
        <f>IF(AND('PARTICIPANT NAME LIST'!$G329=9,'PARTICIPANT NAME LIST'!#REF!="C"),"ü","")</f>
        <v>#REF!</v>
      </c>
      <c r="J329" s="68" t="e">
        <f>IF(AND('PARTICIPANT NAME LIST'!$G329=10,'PARTICIPANT NAME LIST'!#REF!="C"),"ü","")</f>
        <v>#REF!</v>
      </c>
      <c r="K329" s="68" t="e">
        <f>IF(AND('PARTICIPANT NAME LIST'!$G329=11,'PARTICIPANT NAME LIST'!#REF!="C"),"ü","")</f>
        <v>#REF!</v>
      </c>
      <c r="L329" s="68" t="e">
        <f>IF(AND('PARTICIPANT NAME LIST'!$G329=12,'PARTICIPANT NAME LIST'!#REF!="C"),"ü","")</f>
        <v>#REF!</v>
      </c>
      <c r="M329" s="68" t="e">
        <f>IF(AND('PARTICIPANT NAME LIST'!$G329=7,'PARTICIPANT NAME LIST'!#REF!="E"),"ü","")</f>
        <v>#REF!</v>
      </c>
      <c r="N329" s="68" t="e">
        <f>IF(AND('PARTICIPANT NAME LIST'!$G329=8,'PARTICIPANT NAME LIST'!#REF!="E"),"ü","")</f>
        <v>#REF!</v>
      </c>
      <c r="O329" s="68" t="e">
        <f>IF(AND('PARTICIPANT NAME LIST'!$G329=9,'PARTICIPANT NAME LIST'!#REF!="E"),"ü","")</f>
        <v>#REF!</v>
      </c>
      <c r="P329" s="68" t="e">
        <f>IF(AND('PARTICIPANT NAME LIST'!$G329=10,'PARTICIPANT NAME LIST'!#REF!="E"),"ü","")</f>
        <v>#REF!</v>
      </c>
      <c r="Q329" s="68" t="e">
        <f>IF(AND('PARTICIPANT NAME LIST'!$G329=11,'PARTICIPANT NAME LIST'!#REF!="E"),"ü","")</f>
        <v>#REF!</v>
      </c>
      <c r="R329" s="68" t="e">
        <f>IF(AND('PARTICIPANT NAME LIST'!$G329=12,'PARTICIPANT NAME LIST'!#REF!="E"),"ü","")</f>
        <v>#REF!</v>
      </c>
      <c r="S329" s="68" t="e">
        <f>IF(AND('PARTICIPANT NAME LIST'!$G329=7,'PARTICIPANT NAME LIST'!#REF!="M"),"ü","")</f>
        <v>#REF!</v>
      </c>
      <c r="T329" s="68" t="e">
        <f>IF(AND('PARTICIPANT NAME LIST'!$G329=8,'PARTICIPANT NAME LIST'!#REF!="M"),"ü","")</f>
        <v>#REF!</v>
      </c>
      <c r="U329" s="68" t="e">
        <f>IF(AND('PARTICIPANT NAME LIST'!$G329=9,'PARTICIPANT NAME LIST'!#REF!="M"),"ü","")</f>
        <v>#REF!</v>
      </c>
      <c r="V329" s="68" t="e">
        <f>IF(AND('PARTICIPANT NAME LIST'!$G329=10,'PARTICIPANT NAME LIST'!#REF!="M"),"ü","")</f>
        <v>#REF!</v>
      </c>
      <c r="W329" s="68" t="e">
        <f>IF(AND('PARTICIPANT NAME LIST'!$G329=11,'PARTICIPANT NAME LIST'!#REF!="M"),"ü","")</f>
        <v>#REF!</v>
      </c>
      <c r="X329" s="68" t="e">
        <f>IF(AND('PARTICIPANT NAME LIST'!$G329=12,'PARTICIPANT NAME LIST'!#REF!="M"),"ü","")</f>
        <v>#REF!</v>
      </c>
      <c r="Y329" s="52"/>
      <c r="Z329" s="52"/>
      <c r="AA329" s="52"/>
    </row>
    <row r="330" spans="1:27" ht="20.25" customHeight="1">
      <c r="A330" s="63" t="str">
        <f>IF(OR(ISBLANK('PARTICIPANT NAME LIST'!$B330),'PARTICIPANT NAME LIST'!$G330=3,'PARTICIPANT NAME LIST'!$G330=4,'PARTICIPANT NAME LIST'!$G330=5,'PARTICIPANT NAME LIST'!$G330=6),"",COUNTA('PARTICIPANT NAME LIST'!$B$9:$B330)-COUNTIFS('PARTICIPANT NAME LIST'!$G$9:$G330,"&gt;=3",'PARTICIPANT NAME LIST'!$G$9:$G330,"&lt;=6"))</f>
        <v/>
      </c>
      <c r="B330" s="64" t="str">
        <f>IF(OR(ISBLANK('PARTICIPANT NAME LIST'!$B330),'PARTICIPANT NAME LIST'!$G330=3,'PARTICIPANT NAME LIST'!$G330=4,'PARTICIPANT NAME LIST'!$G330=5,'PARTICIPANT NAME LIST'!$G330=6),"",UPPER('PARTICIPANT NAME LIST'!$B330))</f>
        <v/>
      </c>
      <c r="C330" s="55"/>
      <c r="D330" s="65"/>
      <c r="E330" s="66" t="str">
        <f>IF(OR(ISBLANK('PARTICIPANT NAME LIST'!$B330),'PARTICIPANT NAME LIST'!$G330=3,'PARTICIPANT NAME LIST'!$G330=4,'PARTICIPANT NAME LIST'!$G330=5,'PARTICIPANT NAME LIST'!$G330=6),"",'PARTICIPANT NAME LIST'!$F330)</f>
        <v/>
      </c>
      <c r="F330" s="67" t="str">
        <f>IF(OR(ISBLANK('PARTICIPANT NAME LIST'!$B330),'PARTICIPANT NAME LIST'!$G330=3,'PARTICIPANT NAME LIST'!$G330=4,'PARTICIPANT NAME LIST'!$G330=5,'PARTICIPANT NAME LIST'!$G330=6),"",UPPER('PARTICIPANT NAME LIST'!$H330))</f>
        <v/>
      </c>
      <c r="G330" s="68" t="e">
        <f>IF(AND('PARTICIPANT NAME LIST'!$G330=7,'PARTICIPANT NAME LIST'!#REF!="C"),"ü","")</f>
        <v>#REF!</v>
      </c>
      <c r="H330" s="68" t="e">
        <f>IF(AND('PARTICIPANT NAME LIST'!$G330=8,'PARTICIPANT NAME LIST'!#REF!="C"),"ü","")</f>
        <v>#REF!</v>
      </c>
      <c r="I330" s="68" t="e">
        <f>IF(AND('PARTICIPANT NAME LIST'!$G330=9,'PARTICIPANT NAME LIST'!#REF!="C"),"ü","")</f>
        <v>#REF!</v>
      </c>
      <c r="J330" s="68" t="e">
        <f>IF(AND('PARTICIPANT NAME LIST'!$G330=10,'PARTICIPANT NAME LIST'!#REF!="C"),"ü","")</f>
        <v>#REF!</v>
      </c>
      <c r="K330" s="68" t="e">
        <f>IF(AND('PARTICIPANT NAME LIST'!$G330=11,'PARTICIPANT NAME LIST'!#REF!="C"),"ü","")</f>
        <v>#REF!</v>
      </c>
      <c r="L330" s="68" t="e">
        <f>IF(AND('PARTICIPANT NAME LIST'!$G330=12,'PARTICIPANT NAME LIST'!#REF!="C"),"ü","")</f>
        <v>#REF!</v>
      </c>
      <c r="M330" s="68" t="e">
        <f>IF(AND('PARTICIPANT NAME LIST'!$G330=7,'PARTICIPANT NAME LIST'!#REF!="E"),"ü","")</f>
        <v>#REF!</v>
      </c>
      <c r="N330" s="68" t="e">
        <f>IF(AND('PARTICIPANT NAME LIST'!$G330=8,'PARTICIPANT NAME LIST'!#REF!="E"),"ü","")</f>
        <v>#REF!</v>
      </c>
      <c r="O330" s="68" t="e">
        <f>IF(AND('PARTICIPANT NAME LIST'!$G330=9,'PARTICIPANT NAME LIST'!#REF!="E"),"ü","")</f>
        <v>#REF!</v>
      </c>
      <c r="P330" s="68" t="e">
        <f>IF(AND('PARTICIPANT NAME LIST'!$G330=10,'PARTICIPANT NAME LIST'!#REF!="E"),"ü","")</f>
        <v>#REF!</v>
      </c>
      <c r="Q330" s="68" t="e">
        <f>IF(AND('PARTICIPANT NAME LIST'!$G330=11,'PARTICIPANT NAME LIST'!#REF!="E"),"ü","")</f>
        <v>#REF!</v>
      </c>
      <c r="R330" s="68" t="e">
        <f>IF(AND('PARTICIPANT NAME LIST'!$G330=12,'PARTICIPANT NAME LIST'!#REF!="E"),"ü","")</f>
        <v>#REF!</v>
      </c>
      <c r="S330" s="68" t="e">
        <f>IF(AND('PARTICIPANT NAME LIST'!$G330=7,'PARTICIPANT NAME LIST'!#REF!="M"),"ü","")</f>
        <v>#REF!</v>
      </c>
      <c r="T330" s="68" t="e">
        <f>IF(AND('PARTICIPANT NAME LIST'!$G330=8,'PARTICIPANT NAME LIST'!#REF!="M"),"ü","")</f>
        <v>#REF!</v>
      </c>
      <c r="U330" s="68" t="e">
        <f>IF(AND('PARTICIPANT NAME LIST'!$G330=9,'PARTICIPANT NAME LIST'!#REF!="M"),"ü","")</f>
        <v>#REF!</v>
      </c>
      <c r="V330" s="68" t="e">
        <f>IF(AND('PARTICIPANT NAME LIST'!$G330=10,'PARTICIPANT NAME LIST'!#REF!="M"),"ü","")</f>
        <v>#REF!</v>
      </c>
      <c r="W330" s="68" t="e">
        <f>IF(AND('PARTICIPANT NAME LIST'!$G330=11,'PARTICIPANT NAME LIST'!#REF!="M"),"ü","")</f>
        <v>#REF!</v>
      </c>
      <c r="X330" s="68" t="e">
        <f>IF(AND('PARTICIPANT NAME LIST'!$G330=12,'PARTICIPANT NAME LIST'!#REF!="M"),"ü","")</f>
        <v>#REF!</v>
      </c>
      <c r="Y330" s="52"/>
      <c r="Z330" s="52"/>
      <c r="AA330" s="52"/>
    </row>
    <row r="331" spans="1:27" ht="20.25" customHeight="1">
      <c r="A331" s="63" t="str">
        <f>IF(OR(ISBLANK('PARTICIPANT NAME LIST'!$B331),'PARTICIPANT NAME LIST'!$G331=3,'PARTICIPANT NAME LIST'!$G331=4,'PARTICIPANT NAME LIST'!$G331=5,'PARTICIPANT NAME LIST'!$G331=6),"",COUNTA('PARTICIPANT NAME LIST'!$B$9:$B331)-COUNTIFS('PARTICIPANT NAME LIST'!$G$9:$G331,"&gt;=3",'PARTICIPANT NAME LIST'!$G$9:$G331,"&lt;=6"))</f>
        <v/>
      </c>
      <c r="B331" s="64" t="str">
        <f>IF(OR(ISBLANK('PARTICIPANT NAME LIST'!$B331),'PARTICIPANT NAME LIST'!$G331=3,'PARTICIPANT NAME LIST'!$G331=4,'PARTICIPANT NAME LIST'!$G331=5,'PARTICIPANT NAME LIST'!$G331=6),"",UPPER('PARTICIPANT NAME LIST'!$B331))</f>
        <v/>
      </c>
      <c r="C331" s="55"/>
      <c r="D331" s="65"/>
      <c r="E331" s="66" t="str">
        <f>IF(OR(ISBLANK('PARTICIPANT NAME LIST'!$B331),'PARTICIPANT NAME LIST'!$G331=3,'PARTICIPANT NAME LIST'!$G331=4,'PARTICIPANT NAME LIST'!$G331=5,'PARTICIPANT NAME LIST'!$G331=6),"",'PARTICIPANT NAME LIST'!$F331)</f>
        <v/>
      </c>
      <c r="F331" s="67" t="str">
        <f>IF(OR(ISBLANK('PARTICIPANT NAME LIST'!$B331),'PARTICIPANT NAME LIST'!$G331=3,'PARTICIPANT NAME LIST'!$G331=4,'PARTICIPANT NAME LIST'!$G331=5,'PARTICIPANT NAME LIST'!$G331=6),"",UPPER('PARTICIPANT NAME LIST'!$H331))</f>
        <v/>
      </c>
      <c r="G331" s="68" t="e">
        <f>IF(AND('PARTICIPANT NAME LIST'!$G331=7,'PARTICIPANT NAME LIST'!#REF!="C"),"ü","")</f>
        <v>#REF!</v>
      </c>
      <c r="H331" s="68" t="e">
        <f>IF(AND('PARTICIPANT NAME LIST'!$G331=8,'PARTICIPANT NAME LIST'!#REF!="C"),"ü","")</f>
        <v>#REF!</v>
      </c>
      <c r="I331" s="68" t="e">
        <f>IF(AND('PARTICIPANT NAME LIST'!$G331=9,'PARTICIPANT NAME LIST'!#REF!="C"),"ü","")</f>
        <v>#REF!</v>
      </c>
      <c r="J331" s="68" t="e">
        <f>IF(AND('PARTICIPANT NAME LIST'!$G331=10,'PARTICIPANT NAME LIST'!#REF!="C"),"ü","")</f>
        <v>#REF!</v>
      </c>
      <c r="K331" s="68" t="e">
        <f>IF(AND('PARTICIPANT NAME LIST'!$G331=11,'PARTICIPANT NAME LIST'!#REF!="C"),"ü","")</f>
        <v>#REF!</v>
      </c>
      <c r="L331" s="68" t="e">
        <f>IF(AND('PARTICIPANT NAME LIST'!$G331=12,'PARTICIPANT NAME LIST'!#REF!="C"),"ü","")</f>
        <v>#REF!</v>
      </c>
      <c r="M331" s="68" t="e">
        <f>IF(AND('PARTICIPANT NAME LIST'!$G331=7,'PARTICIPANT NAME LIST'!#REF!="E"),"ü","")</f>
        <v>#REF!</v>
      </c>
      <c r="N331" s="68" t="e">
        <f>IF(AND('PARTICIPANT NAME LIST'!$G331=8,'PARTICIPANT NAME LIST'!#REF!="E"),"ü","")</f>
        <v>#REF!</v>
      </c>
      <c r="O331" s="68" t="e">
        <f>IF(AND('PARTICIPANT NAME LIST'!$G331=9,'PARTICIPANT NAME LIST'!#REF!="E"),"ü","")</f>
        <v>#REF!</v>
      </c>
      <c r="P331" s="68" t="e">
        <f>IF(AND('PARTICIPANT NAME LIST'!$G331=10,'PARTICIPANT NAME LIST'!#REF!="E"),"ü","")</f>
        <v>#REF!</v>
      </c>
      <c r="Q331" s="68" t="e">
        <f>IF(AND('PARTICIPANT NAME LIST'!$G331=11,'PARTICIPANT NAME LIST'!#REF!="E"),"ü","")</f>
        <v>#REF!</v>
      </c>
      <c r="R331" s="68" t="e">
        <f>IF(AND('PARTICIPANT NAME LIST'!$G331=12,'PARTICIPANT NAME LIST'!#REF!="E"),"ü","")</f>
        <v>#REF!</v>
      </c>
      <c r="S331" s="68" t="e">
        <f>IF(AND('PARTICIPANT NAME LIST'!$G331=7,'PARTICIPANT NAME LIST'!#REF!="M"),"ü","")</f>
        <v>#REF!</v>
      </c>
      <c r="T331" s="68" t="e">
        <f>IF(AND('PARTICIPANT NAME LIST'!$G331=8,'PARTICIPANT NAME LIST'!#REF!="M"),"ü","")</f>
        <v>#REF!</v>
      </c>
      <c r="U331" s="68" t="e">
        <f>IF(AND('PARTICIPANT NAME LIST'!$G331=9,'PARTICIPANT NAME LIST'!#REF!="M"),"ü","")</f>
        <v>#REF!</v>
      </c>
      <c r="V331" s="68" t="e">
        <f>IF(AND('PARTICIPANT NAME LIST'!$G331=10,'PARTICIPANT NAME LIST'!#REF!="M"),"ü","")</f>
        <v>#REF!</v>
      </c>
      <c r="W331" s="68" t="e">
        <f>IF(AND('PARTICIPANT NAME LIST'!$G331=11,'PARTICIPANT NAME LIST'!#REF!="M"),"ü","")</f>
        <v>#REF!</v>
      </c>
      <c r="X331" s="68" t="e">
        <f>IF(AND('PARTICIPANT NAME LIST'!$G331=12,'PARTICIPANT NAME LIST'!#REF!="M"),"ü","")</f>
        <v>#REF!</v>
      </c>
      <c r="Y331" s="52"/>
      <c r="Z331" s="52"/>
      <c r="AA331" s="52"/>
    </row>
    <row r="332" spans="1:27" ht="20.25" customHeight="1">
      <c r="A332" s="63" t="str">
        <f>IF(OR(ISBLANK('PARTICIPANT NAME LIST'!$B332),'PARTICIPANT NAME LIST'!$G332=3,'PARTICIPANT NAME LIST'!$G332=4,'PARTICIPANT NAME LIST'!$G332=5,'PARTICIPANT NAME LIST'!$G332=6),"",COUNTA('PARTICIPANT NAME LIST'!$B$9:$B332)-COUNTIFS('PARTICIPANT NAME LIST'!$G$9:$G332,"&gt;=3",'PARTICIPANT NAME LIST'!$G$9:$G332,"&lt;=6"))</f>
        <v/>
      </c>
      <c r="B332" s="64" t="str">
        <f>IF(OR(ISBLANK('PARTICIPANT NAME LIST'!$B332),'PARTICIPANT NAME LIST'!$G332=3,'PARTICIPANT NAME LIST'!$G332=4,'PARTICIPANT NAME LIST'!$G332=5,'PARTICIPANT NAME LIST'!$G332=6),"",UPPER('PARTICIPANT NAME LIST'!$B332))</f>
        <v/>
      </c>
      <c r="C332" s="55"/>
      <c r="D332" s="65"/>
      <c r="E332" s="66" t="str">
        <f>IF(OR(ISBLANK('PARTICIPANT NAME LIST'!$B332),'PARTICIPANT NAME LIST'!$G332=3,'PARTICIPANT NAME LIST'!$G332=4,'PARTICIPANT NAME LIST'!$G332=5,'PARTICIPANT NAME LIST'!$G332=6),"",'PARTICIPANT NAME LIST'!$F332)</f>
        <v/>
      </c>
      <c r="F332" s="67" t="str">
        <f>IF(OR(ISBLANK('PARTICIPANT NAME LIST'!$B332),'PARTICIPANT NAME LIST'!$G332=3,'PARTICIPANT NAME LIST'!$G332=4,'PARTICIPANT NAME LIST'!$G332=5,'PARTICIPANT NAME LIST'!$G332=6),"",UPPER('PARTICIPANT NAME LIST'!$H332))</f>
        <v/>
      </c>
      <c r="G332" s="68" t="e">
        <f>IF(AND('PARTICIPANT NAME LIST'!$G332=7,'PARTICIPANT NAME LIST'!#REF!="C"),"ü","")</f>
        <v>#REF!</v>
      </c>
      <c r="H332" s="68" t="e">
        <f>IF(AND('PARTICIPANT NAME LIST'!$G332=8,'PARTICIPANT NAME LIST'!#REF!="C"),"ü","")</f>
        <v>#REF!</v>
      </c>
      <c r="I332" s="68" t="e">
        <f>IF(AND('PARTICIPANT NAME LIST'!$G332=9,'PARTICIPANT NAME LIST'!#REF!="C"),"ü","")</f>
        <v>#REF!</v>
      </c>
      <c r="J332" s="68" t="e">
        <f>IF(AND('PARTICIPANT NAME LIST'!$G332=10,'PARTICIPANT NAME LIST'!#REF!="C"),"ü","")</f>
        <v>#REF!</v>
      </c>
      <c r="K332" s="68" t="e">
        <f>IF(AND('PARTICIPANT NAME LIST'!$G332=11,'PARTICIPANT NAME LIST'!#REF!="C"),"ü","")</f>
        <v>#REF!</v>
      </c>
      <c r="L332" s="68" t="e">
        <f>IF(AND('PARTICIPANT NAME LIST'!$G332=12,'PARTICIPANT NAME LIST'!#REF!="C"),"ü","")</f>
        <v>#REF!</v>
      </c>
      <c r="M332" s="68" t="e">
        <f>IF(AND('PARTICIPANT NAME LIST'!$G332=7,'PARTICIPANT NAME LIST'!#REF!="E"),"ü","")</f>
        <v>#REF!</v>
      </c>
      <c r="N332" s="68" t="e">
        <f>IF(AND('PARTICIPANT NAME LIST'!$G332=8,'PARTICIPANT NAME LIST'!#REF!="E"),"ü","")</f>
        <v>#REF!</v>
      </c>
      <c r="O332" s="68" t="e">
        <f>IF(AND('PARTICIPANT NAME LIST'!$G332=9,'PARTICIPANT NAME LIST'!#REF!="E"),"ü","")</f>
        <v>#REF!</v>
      </c>
      <c r="P332" s="68" t="e">
        <f>IF(AND('PARTICIPANT NAME LIST'!$G332=10,'PARTICIPANT NAME LIST'!#REF!="E"),"ü","")</f>
        <v>#REF!</v>
      </c>
      <c r="Q332" s="68" t="e">
        <f>IF(AND('PARTICIPANT NAME LIST'!$G332=11,'PARTICIPANT NAME LIST'!#REF!="E"),"ü","")</f>
        <v>#REF!</v>
      </c>
      <c r="R332" s="68" t="e">
        <f>IF(AND('PARTICIPANT NAME LIST'!$G332=12,'PARTICIPANT NAME LIST'!#REF!="E"),"ü","")</f>
        <v>#REF!</v>
      </c>
      <c r="S332" s="68" t="e">
        <f>IF(AND('PARTICIPANT NAME LIST'!$G332=7,'PARTICIPANT NAME LIST'!#REF!="M"),"ü","")</f>
        <v>#REF!</v>
      </c>
      <c r="T332" s="68" t="e">
        <f>IF(AND('PARTICIPANT NAME LIST'!$G332=8,'PARTICIPANT NAME LIST'!#REF!="M"),"ü","")</f>
        <v>#REF!</v>
      </c>
      <c r="U332" s="68" t="e">
        <f>IF(AND('PARTICIPANT NAME LIST'!$G332=9,'PARTICIPANT NAME LIST'!#REF!="M"),"ü","")</f>
        <v>#REF!</v>
      </c>
      <c r="V332" s="68" t="e">
        <f>IF(AND('PARTICIPANT NAME LIST'!$G332=10,'PARTICIPANT NAME LIST'!#REF!="M"),"ü","")</f>
        <v>#REF!</v>
      </c>
      <c r="W332" s="68" t="e">
        <f>IF(AND('PARTICIPANT NAME LIST'!$G332=11,'PARTICIPANT NAME LIST'!#REF!="M"),"ü","")</f>
        <v>#REF!</v>
      </c>
      <c r="X332" s="68" t="e">
        <f>IF(AND('PARTICIPANT NAME LIST'!$G332=12,'PARTICIPANT NAME LIST'!#REF!="M"),"ü","")</f>
        <v>#REF!</v>
      </c>
      <c r="Y332" s="52"/>
      <c r="Z332" s="52"/>
      <c r="AA332" s="52"/>
    </row>
    <row r="333" spans="1:27" ht="20.25" customHeight="1">
      <c r="A333" s="63" t="str">
        <f>IF(OR(ISBLANK('PARTICIPANT NAME LIST'!$B333),'PARTICIPANT NAME LIST'!$G333=3,'PARTICIPANT NAME LIST'!$G333=4,'PARTICIPANT NAME LIST'!$G333=5,'PARTICIPANT NAME LIST'!$G333=6),"",COUNTA('PARTICIPANT NAME LIST'!$B$9:$B333)-COUNTIFS('PARTICIPANT NAME LIST'!$G$9:$G333,"&gt;=3",'PARTICIPANT NAME LIST'!$G$9:$G333,"&lt;=6"))</f>
        <v/>
      </c>
      <c r="B333" s="64" t="str">
        <f>IF(OR(ISBLANK('PARTICIPANT NAME LIST'!$B333),'PARTICIPANT NAME LIST'!$G333=3,'PARTICIPANT NAME LIST'!$G333=4,'PARTICIPANT NAME LIST'!$G333=5,'PARTICIPANT NAME LIST'!$G333=6),"",UPPER('PARTICIPANT NAME LIST'!$B333))</f>
        <v/>
      </c>
      <c r="C333" s="55"/>
      <c r="D333" s="65"/>
      <c r="E333" s="66" t="str">
        <f>IF(OR(ISBLANK('PARTICIPANT NAME LIST'!$B333),'PARTICIPANT NAME LIST'!$G333=3,'PARTICIPANT NAME LIST'!$G333=4,'PARTICIPANT NAME LIST'!$G333=5,'PARTICIPANT NAME LIST'!$G333=6),"",'PARTICIPANT NAME LIST'!$F333)</f>
        <v/>
      </c>
      <c r="F333" s="67" t="str">
        <f>IF(OR(ISBLANK('PARTICIPANT NAME LIST'!$B333),'PARTICIPANT NAME LIST'!$G333=3,'PARTICIPANT NAME LIST'!$G333=4,'PARTICIPANT NAME LIST'!$G333=5,'PARTICIPANT NAME LIST'!$G333=6),"",UPPER('PARTICIPANT NAME LIST'!$H333))</f>
        <v/>
      </c>
      <c r="G333" s="68" t="e">
        <f>IF(AND('PARTICIPANT NAME LIST'!$G333=7,'PARTICIPANT NAME LIST'!#REF!="C"),"ü","")</f>
        <v>#REF!</v>
      </c>
      <c r="H333" s="68" t="e">
        <f>IF(AND('PARTICIPANT NAME LIST'!$G333=8,'PARTICIPANT NAME LIST'!#REF!="C"),"ü","")</f>
        <v>#REF!</v>
      </c>
      <c r="I333" s="68" t="e">
        <f>IF(AND('PARTICIPANT NAME LIST'!$G333=9,'PARTICIPANT NAME LIST'!#REF!="C"),"ü","")</f>
        <v>#REF!</v>
      </c>
      <c r="J333" s="68" t="e">
        <f>IF(AND('PARTICIPANT NAME LIST'!$G333=10,'PARTICIPANT NAME LIST'!#REF!="C"),"ü","")</f>
        <v>#REF!</v>
      </c>
      <c r="K333" s="68" t="e">
        <f>IF(AND('PARTICIPANT NAME LIST'!$G333=11,'PARTICIPANT NAME LIST'!#REF!="C"),"ü","")</f>
        <v>#REF!</v>
      </c>
      <c r="L333" s="68" t="e">
        <f>IF(AND('PARTICIPANT NAME LIST'!$G333=12,'PARTICIPANT NAME LIST'!#REF!="C"),"ü","")</f>
        <v>#REF!</v>
      </c>
      <c r="M333" s="68" t="e">
        <f>IF(AND('PARTICIPANT NAME LIST'!$G333=7,'PARTICIPANT NAME LIST'!#REF!="E"),"ü","")</f>
        <v>#REF!</v>
      </c>
      <c r="N333" s="68" t="e">
        <f>IF(AND('PARTICIPANT NAME LIST'!$G333=8,'PARTICIPANT NAME LIST'!#REF!="E"),"ü","")</f>
        <v>#REF!</v>
      </c>
      <c r="O333" s="68" t="e">
        <f>IF(AND('PARTICIPANT NAME LIST'!$G333=9,'PARTICIPANT NAME LIST'!#REF!="E"),"ü","")</f>
        <v>#REF!</v>
      </c>
      <c r="P333" s="68" t="e">
        <f>IF(AND('PARTICIPANT NAME LIST'!$G333=10,'PARTICIPANT NAME LIST'!#REF!="E"),"ü","")</f>
        <v>#REF!</v>
      </c>
      <c r="Q333" s="68" t="e">
        <f>IF(AND('PARTICIPANT NAME LIST'!$G333=11,'PARTICIPANT NAME LIST'!#REF!="E"),"ü","")</f>
        <v>#REF!</v>
      </c>
      <c r="R333" s="68" t="e">
        <f>IF(AND('PARTICIPANT NAME LIST'!$G333=12,'PARTICIPANT NAME LIST'!#REF!="E"),"ü","")</f>
        <v>#REF!</v>
      </c>
      <c r="S333" s="68" t="e">
        <f>IF(AND('PARTICIPANT NAME LIST'!$G333=7,'PARTICIPANT NAME LIST'!#REF!="M"),"ü","")</f>
        <v>#REF!</v>
      </c>
      <c r="T333" s="68" t="e">
        <f>IF(AND('PARTICIPANT NAME LIST'!$G333=8,'PARTICIPANT NAME LIST'!#REF!="M"),"ü","")</f>
        <v>#REF!</v>
      </c>
      <c r="U333" s="68" t="e">
        <f>IF(AND('PARTICIPANT NAME LIST'!$G333=9,'PARTICIPANT NAME LIST'!#REF!="M"),"ü","")</f>
        <v>#REF!</v>
      </c>
      <c r="V333" s="68" t="e">
        <f>IF(AND('PARTICIPANT NAME LIST'!$G333=10,'PARTICIPANT NAME LIST'!#REF!="M"),"ü","")</f>
        <v>#REF!</v>
      </c>
      <c r="W333" s="68" t="e">
        <f>IF(AND('PARTICIPANT NAME LIST'!$G333=11,'PARTICIPANT NAME LIST'!#REF!="M"),"ü","")</f>
        <v>#REF!</v>
      </c>
      <c r="X333" s="68" t="e">
        <f>IF(AND('PARTICIPANT NAME LIST'!$G333=12,'PARTICIPANT NAME LIST'!#REF!="M"),"ü","")</f>
        <v>#REF!</v>
      </c>
      <c r="Y333" s="52"/>
      <c r="Z333" s="52"/>
      <c r="AA333" s="52"/>
    </row>
    <row r="334" spans="1:27" ht="20.25" customHeight="1">
      <c r="A334" s="63" t="str">
        <f>IF(OR(ISBLANK('PARTICIPANT NAME LIST'!$B334),'PARTICIPANT NAME LIST'!$G334=3,'PARTICIPANT NAME LIST'!$G334=4,'PARTICIPANT NAME LIST'!$G334=5,'PARTICIPANT NAME LIST'!$G334=6),"",COUNTA('PARTICIPANT NAME LIST'!$B$9:$B334)-COUNTIFS('PARTICIPANT NAME LIST'!$G$9:$G334,"&gt;=3",'PARTICIPANT NAME LIST'!$G$9:$G334,"&lt;=6"))</f>
        <v/>
      </c>
      <c r="B334" s="64" t="str">
        <f>IF(OR(ISBLANK('PARTICIPANT NAME LIST'!$B334),'PARTICIPANT NAME LIST'!$G334=3,'PARTICIPANT NAME LIST'!$G334=4,'PARTICIPANT NAME LIST'!$G334=5,'PARTICIPANT NAME LIST'!$G334=6),"",UPPER('PARTICIPANT NAME LIST'!$B334))</f>
        <v/>
      </c>
      <c r="C334" s="55"/>
      <c r="D334" s="65"/>
      <c r="E334" s="66" t="str">
        <f>IF(OR(ISBLANK('PARTICIPANT NAME LIST'!$B334),'PARTICIPANT NAME LIST'!$G334=3,'PARTICIPANT NAME LIST'!$G334=4,'PARTICIPANT NAME LIST'!$G334=5,'PARTICIPANT NAME LIST'!$G334=6),"",'PARTICIPANT NAME LIST'!$F334)</f>
        <v/>
      </c>
      <c r="F334" s="67" t="str">
        <f>IF(OR(ISBLANK('PARTICIPANT NAME LIST'!$B334),'PARTICIPANT NAME LIST'!$G334=3,'PARTICIPANT NAME LIST'!$G334=4,'PARTICIPANT NAME LIST'!$G334=5,'PARTICIPANT NAME LIST'!$G334=6),"",UPPER('PARTICIPANT NAME LIST'!$H334))</f>
        <v/>
      </c>
      <c r="G334" s="68" t="e">
        <f>IF(AND('PARTICIPANT NAME LIST'!$G334=7,'PARTICIPANT NAME LIST'!#REF!="C"),"ü","")</f>
        <v>#REF!</v>
      </c>
      <c r="H334" s="68" t="e">
        <f>IF(AND('PARTICIPANT NAME LIST'!$G334=8,'PARTICIPANT NAME LIST'!#REF!="C"),"ü","")</f>
        <v>#REF!</v>
      </c>
      <c r="I334" s="68" t="e">
        <f>IF(AND('PARTICIPANT NAME LIST'!$G334=9,'PARTICIPANT NAME LIST'!#REF!="C"),"ü","")</f>
        <v>#REF!</v>
      </c>
      <c r="J334" s="68" t="e">
        <f>IF(AND('PARTICIPANT NAME LIST'!$G334=10,'PARTICIPANT NAME LIST'!#REF!="C"),"ü","")</f>
        <v>#REF!</v>
      </c>
      <c r="K334" s="68" t="e">
        <f>IF(AND('PARTICIPANT NAME LIST'!$G334=11,'PARTICIPANT NAME LIST'!#REF!="C"),"ü","")</f>
        <v>#REF!</v>
      </c>
      <c r="L334" s="68" t="e">
        <f>IF(AND('PARTICIPANT NAME LIST'!$G334=12,'PARTICIPANT NAME LIST'!#REF!="C"),"ü","")</f>
        <v>#REF!</v>
      </c>
      <c r="M334" s="68" t="e">
        <f>IF(AND('PARTICIPANT NAME LIST'!$G334=7,'PARTICIPANT NAME LIST'!#REF!="E"),"ü","")</f>
        <v>#REF!</v>
      </c>
      <c r="N334" s="68" t="e">
        <f>IF(AND('PARTICIPANT NAME LIST'!$G334=8,'PARTICIPANT NAME LIST'!#REF!="E"),"ü","")</f>
        <v>#REF!</v>
      </c>
      <c r="O334" s="68" t="e">
        <f>IF(AND('PARTICIPANT NAME LIST'!$G334=9,'PARTICIPANT NAME LIST'!#REF!="E"),"ü","")</f>
        <v>#REF!</v>
      </c>
      <c r="P334" s="68" t="e">
        <f>IF(AND('PARTICIPANT NAME LIST'!$G334=10,'PARTICIPANT NAME LIST'!#REF!="E"),"ü","")</f>
        <v>#REF!</v>
      </c>
      <c r="Q334" s="68" t="e">
        <f>IF(AND('PARTICIPANT NAME LIST'!$G334=11,'PARTICIPANT NAME LIST'!#REF!="E"),"ü","")</f>
        <v>#REF!</v>
      </c>
      <c r="R334" s="68" t="e">
        <f>IF(AND('PARTICIPANT NAME LIST'!$G334=12,'PARTICIPANT NAME LIST'!#REF!="E"),"ü","")</f>
        <v>#REF!</v>
      </c>
      <c r="S334" s="68" t="e">
        <f>IF(AND('PARTICIPANT NAME LIST'!$G334=7,'PARTICIPANT NAME LIST'!#REF!="M"),"ü","")</f>
        <v>#REF!</v>
      </c>
      <c r="T334" s="68" t="e">
        <f>IF(AND('PARTICIPANT NAME LIST'!$G334=8,'PARTICIPANT NAME LIST'!#REF!="M"),"ü","")</f>
        <v>#REF!</v>
      </c>
      <c r="U334" s="68" t="e">
        <f>IF(AND('PARTICIPANT NAME LIST'!$G334=9,'PARTICIPANT NAME LIST'!#REF!="M"),"ü","")</f>
        <v>#REF!</v>
      </c>
      <c r="V334" s="68" t="e">
        <f>IF(AND('PARTICIPANT NAME LIST'!$G334=10,'PARTICIPANT NAME LIST'!#REF!="M"),"ü","")</f>
        <v>#REF!</v>
      </c>
      <c r="W334" s="68" t="e">
        <f>IF(AND('PARTICIPANT NAME LIST'!$G334=11,'PARTICIPANT NAME LIST'!#REF!="M"),"ü","")</f>
        <v>#REF!</v>
      </c>
      <c r="X334" s="68" t="e">
        <f>IF(AND('PARTICIPANT NAME LIST'!$G334=12,'PARTICIPANT NAME LIST'!#REF!="M"),"ü","")</f>
        <v>#REF!</v>
      </c>
      <c r="Y334" s="52"/>
      <c r="Z334" s="52"/>
      <c r="AA334" s="52"/>
    </row>
    <row r="335" spans="1:27" ht="20.25" customHeight="1">
      <c r="A335" s="63" t="str">
        <f>IF(OR(ISBLANK('PARTICIPANT NAME LIST'!$B335),'PARTICIPANT NAME LIST'!$G335=3,'PARTICIPANT NAME LIST'!$G335=4,'PARTICIPANT NAME LIST'!$G335=5,'PARTICIPANT NAME LIST'!$G335=6),"",COUNTA('PARTICIPANT NAME LIST'!$B$9:$B335)-COUNTIFS('PARTICIPANT NAME LIST'!$G$9:$G335,"&gt;=3",'PARTICIPANT NAME LIST'!$G$9:$G335,"&lt;=6"))</f>
        <v/>
      </c>
      <c r="B335" s="64" t="str">
        <f>IF(OR(ISBLANK('PARTICIPANT NAME LIST'!$B335),'PARTICIPANT NAME LIST'!$G335=3,'PARTICIPANT NAME LIST'!$G335=4,'PARTICIPANT NAME LIST'!$G335=5,'PARTICIPANT NAME LIST'!$G335=6),"",UPPER('PARTICIPANT NAME LIST'!$B335))</f>
        <v/>
      </c>
      <c r="C335" s="55"/>
      <c r="D335" s="65"/>
      <c r="E335" s="66" t="str">
        <f>IF(OR(ISBLANK('PARTICIPANT NAME LIST'!$B335),'PARTICIPANT NAME LIST'!$G335=3,'PARTICIPANT NAME LIST'!$G335=4,'PARTICIPANT NAME LIST'!$G335=5,'PARTICIPANT NAME LIST'!$G335=6),"",'PARTICIPANT NAME LIST'!$F335)</f>
        <v/>
      </c>
      <c r="F335" s="67" t="str">
        <f>IF(OR(ISBLANK('PARTICIPANT NAME LIST'!$B335),'PARTICIPANT NAME LIST'!$G335=3,'PARTICIPANT NAME LIST'!$G335=4,'PARTICIPANT NAME LIST'!$G335=5,'PARTICIPANT NAME LIST'!$G335=6),"",UPPER('PARTICIPANT NAME LIST'!$H335))</f>
        <v/>
      </c>
      <c r="G335" s="68" t="e">
        <f>IF(AND('PARTICIPANT NAME LIST'!$G335=7,'PARTICIPANT NAME LIST'!#REF!="C"),"ü","")</f>
        <v>#REF!</v>
      </c>
      <c r="H335" s="68" t="e">
        <f>IF(AND('PARTICIPANT NAME LIST'!$G335=8,'PARTICIPANT NAME LIST'!#REF!="C"),"ü","")</f>
        <v>#REF!</v>
      </c>
      <c r="I335" s="68" t="e">
        <f>IF(AND('PARTICIPANT NAME LIST'!$G335=9,'PARTICIPANT NAME LIST'!#REF!="C"),"ü","")</f>
        <v>#REF!</v>
      </c>
      <c r="J335" s="68" t="e">
        <f>IF(AND('PARTICIPANT NAME LIST'!$G335=10,'PARTICIPANT NAME LIST'!#REF!="C"),"ü","")</f>
        <v>#REF!</v>
      </c>
      <c r="K335" s="68" t="e">
        <f>IF(AND('PARTICIPANT NAME LIST'!$G335=11,'PARTICIPANT NAME LIST'!#REF!="C"),"ü","")</f>
        <v>#REF!</v>
      </c>
      <c r="L335" s="68" t="e">
        <f>IF(AND('PARTICIPANT NAME LIST'!$G335=12,'PARTICIPANT NAME LIST'!#REF!="C"),"ü","")</f>
        <v>#REF!</v>
      </c>
      <c r="M335" s="68" t="e">
        <f>IF(AND('PARTICIPANT NAME LIST'!$G335=7,'PARTICIPANT NAME LIST'!#REF!="E"),"ü","")</f>
        <v>#REF!</v>
      </c>
      <c r="N335" s="68" t="e">
        <f>IF(AND('PARTICIPANT NAME LIST'!$G335=8,'PARTICIPANT NAME LIST'!#REF!="E"),"ü","")</f>
        <v>#REF!</v>
      </c>
      <c r="O335" s="68" t="e">
        <f>IF(AND('PARTICIPANT NAME LIST'!$G335=9,'PARTICIPANT NAME LIST'!#REF!="E"),"ü","")</f>
        <v>#REF!</v>
      </c>
      <c r="P335" s="68" t="e">
        <f>IF(AND('PARTICIPANT NAME LIST'!$G335=10,'PARTICIPANT NAME LIST'!#REF!="E"),"ü","")</f>
        <v>#REF!</v>
      </c>
      <c r="Q335" s="68" t="e">
        <f>IF(AND('PARTICIPANT NAME LIST'!$G335=11,'PARTICIPANT NAME LIST'!#REF!="E"),"ü","")</f>
        <v>#REF!</v>
      </c>
      <c r="R335" s="68" t="e">
        <f>IF(AND('PARTICIPANT NAME LIST'!$G335=12,'PARTICIPANT NAME LIST'!#REF!="E"),"ü","")</f>
        <v>#REF!</v>
      </c>
      <c r="S335" s="68" t="e">
        <f>IF(AND('PARTICIPANT NAME LIST'!$G335=7,'PARTICIPANT NAME LIST'!#REF!="M"),"ü","")</f>
        <v>#REF!</v>
      </c>
      <c r="T335" s="68" t="e">
        <f>IF(AND('PARTICIPANT NAME LIST'!$G335=8,'PARTICIPANT NAME LIST'!#REF!="M"),"ü","")</f>
        <v>#REF!</v>
      </c>
      <c r="U335" s="68" t="e">
        <f>IF(AND('PARTICIPANT NAME LIST'!$G335=9,'PARTICIPANT NAME LIST'!#REF!="M"),"ü","")</f>
        <v>#REF!</v>
      </c>
      <c r="V335" s="68" t="e">
        <f>IF(AND('PARTICIPANT NAME LIST'!$G335=10,'PARTICIPANT NAME LIST'!#REF!="M"),"ü","")</f>
        <v>#REF!</v>
      </c>
      <c r="W335" s="68" t="e">
        <f>IF(AND('PARTICIPANT NAME LIST'!$G335=11,'PARTICIPANT NAME LIST'!#REF!="M"),"ü","")</f>
        <v>#REF!</v>
      </c>
      <c r="X335" s="68" t="e">
        <f>IF(AND('PARTICIPANT NAME LIST'!$G335=12,'PARTICIPANT NAME LIST'!#REF!="M"),"ü","")</f>
        <v>#REF!</v>
      </c>
      <c r="Y335" s="52"/>
      <c r="Z335" s="52"/>
      <c r="AA335" s="52"/>
    </row>
    <row r="336" spans="1:27" ht="20.25" customHeight="1">
      <c r="A336" s="63" t="str">
        <f>IF(OR(ISBLANK('PARTICIPANT NAME LIST'!$B336),'PARTICIPANT NAME LIST'!$G336=3,'PARTICIPANT NAME LIST'!$G336=4,'PARTICIPANT NAME LIST'!$G336=5,'PARTICIPANT NAME LIST'!$G336=6),"",COUNTA('PARTICIPANT NAME LIST'!$B$9:$B336)-COUNTIFS('PARTICIPANT NAME LIST'!$G$9:$G336,"&gt;=3",'PARTICIPANT NAME LIST'!$G$9:$G336,"&lt;=6"))</f>
        <v/>
      </c>
      <c r="B336" s="64" t="str">
        <f>IF(OR(ISBLANK('PARTICIPANT NAME LIST'!$B336),'PARTICIPANT NAME LIST'!$G336=3,'PARTICIPANT NAME LIST'!$G336=4,'PARTICIPANT NAME LIST'!$G336=5,'PARTICIPANT NAME LIST'!$G336=6),"",UPPER('PARTICIPANT NAME LIST'!$B336))</f>
        <v/>
      </c>
      <c r="C336" s="55"/>
      <c r="D336" s="65"/>
      <c r="E336" s="66" t="str">
        <f>IF(OR(ISBLANK('PARTICIPANT NAME LIST'!$B336),'PARTICIPANT NAME LIST'!$G336=3,'PARTICIPANT NAME LIST'!$G336=4,'PARTICIPANT NAME LIST'!$G336=5,'PARTICIPANT NAME LIST'!$G336=6),"",'PARTICIPANT NAME LIST'!$F336)</f>
        <v/>
      </c>
      <c r="F336" s="67" t="str">
        <f>IF(OR(ISBLANK('PARTICIPANT NAME LIST'!$B336),'PARTICIPANT NAME LIST'!$G336=3,'PARTICIPANT NAME LIST'!$G336=4,'PARTICIPANT NAME LIST'!$G336=5,'PARTICIPANT NAME LIST'!$G336=6),"",UPPER('PARTICIPANT NAME LIST'!$H336))</f>
        <v/>
      </c>
      <c r="G336" s="68" t="e">
        <f>IF(AND('PARTICIPANT NAME LIST'!$G336=7,'PARTICIPANT NAME LIST'!#REF!="C"),"ü","")</f>
        <v>#REF!</v>
      </c>
      <c r="H336" s="68" t="e">
        <f>IF(AND('PARTICIPANT NAME LIST'!$G336=8,'PARTICIPANT NAME LIST'!#REF!="C"),"ü","")</f>
        <v>#REF!</v>
      </c>
      <c r="I336" s="68" t="e">
        <f>IF(AND('PARTICIPANT NAME LIST'!$G336=9,'PARTICIPANT NAME LIST'!#REF!="C"),"ü","")</f>
        <v>#REF!</v>
      </c>
      <c r="J336" s="68" t="e">
        <f>IF(AND('PARTICIPANT NAME LIST'!$G336=10,'PARTICIPANT NAME LIST'!#REF!="C"),"ü","")</f>
        <v>#REF!</v>
      </c>
      <c r="K336" s="68" t="e">
        <f>IF(AND('PARTICIPANT NAME LIST'!$G336=11,'PARTICIPANT NAME LIST'!#REF!="C"),"ü","")</f>
        <v>#REF!</v>
      </c>
      <c r="L336" s="68" t="e">
        <f>IF(AND('PARTICIPANT NAME LIST'!$G336=12,'PARTICIPANT NAME LIST'!#REF!="C"),"ü","")</f>
        <v>#REF!</v>
      </c>
      <c r="M336" s="68" t="e">
        <f>IF(AND('PARTICIPANT NAME LIST'!$G336=7,'PARTICIPANT NAME LIST'!#REF!="E"),"ü","")</f>
        <v>#REF!</v>
      </c>
      <c r="N336" s="68" t="e">
        <f>IF(AND('PARTICIPANT NAME LIST'!$G336=8,'PARTICIPANT NAME LIST'!#REF!="E"),"ü","")</f>
        <v>#REF!</v>
      </c>
      <c r="O336" s="68" t="e">
        <f>IF(AND('PARTICIPANT NAME LIST'!$G336=9,'PARTICIPANT NAME LIST'!#REF!="E"),"ü","")</f>
        <v>#REF!</v>
      </c>
      <c r="P336" s="68" t="e">
        <f>IF(AND('PARTICIPANT NAME LIST'!$G336=10,'PARTICIPANT NAME LIST'!#REF!="E"),"ü","")</f>
        <v>#REF!</v>
      </c>
      <c r="Q336" s="68" t="e">
        <f>IF(AND('PARTICIPANT NAME LIST'!$G336=11,'PARTICIPANT NAME LIST'!#REF!="E"),"ü","")</f>
        <v>#REF!</v>
      </c>
      <c r="R336" s="68" t="e">
        <f>IF(AND('PARTICIPANT NAME LIST'!$G336=12,'PARTICIPANT NAME LIST'!#REF!="E"),"ü","")</f>
        <v>#REF!</v>
      </c>
      <c r="S336" s="68" t="e">
        <f>IF(AND('PARTICIPANT NAME LIST'!$G336=7,'PARTICIPANT NAME LIST'!#REF!="M"),"ü","")</f>
        <v>#REF!</v>
      </c>
      <c r="T336" s="68" t="e">
        <f>IF(AND('PARTICIPANT NAME LIST'!$G336=8,'PARTICIPANT NAME LIST'!#REF!="M"),"ü","")</f>
        <v>#REF!</v>
      </c>
      <c r="U336" s="68" t="e">
        <f>IF(AND('PARTICIPANT NAME LIST'!$G336=9,'PARTICIPANT NAME LIST'!#REF!="M"),"ü","")</f>
        <v>#REF!</v>
      </c>
      <c r="V336" s="68" t="e">
        <f>IF(AND('PARTICIPANT NAME LIST'!$G336=10,'PARTICIPANT NAME LIST'!#REF!="M"),"ü","")</f>
        <v>#REF!</v>
      </c>
      <c r="W336" s="68" t="e">
        <f>IF(AND('PARTICIPANT NAME LIST'!$G336=11,'PARTICIPANT NAME LIST'!#REF!="M"),"ü","")</f>
        <v>#REF!</v>
      </c>
      <c r="X336" s="68" t="e">
        <f>IF(AND('PARTICIPANT NAME LIST'!$G336=12,'PARTICIPANT NAME LIST'!#REF!="M"),"ü","")</f>
        <v>#REF!</v>
      </c>
      <c r="Y336" s="52"/>
      <c r="Z336" s="52"/>
      <c r="AA336" s="52"/>
    </row>
    <row r="337" spans="1:27" ht="20.25" customHeight="1">
      <c r="A337" s="63" t="str">
        <f>IF(OR(ISBLANK('PARTICIPANT NAME LIST'!$B337),'PARTICIPANT NAME LIST'!$G337=3,'PARTICIPANT NAME LIST'!$G337=4,'PARTICIPANT NAME LIST'!$G337=5,'PARTICIPANT NAME LIST'!$G337=6),"",COUNTA('PARTICIPANT NAME LIST'!$B$9:$B337)-COUNTIFS('PARTICIPANT NAME LIST'!$G$9:$G337,"&gt;=3",'PARTICIPANT NAME LIST'!$G$9:$G337,"&lt;=6"))</f>
        <v/>
      </c>
      <c r="B337" s="64" t="str">
        <f>IF(OR(ISBLANK('PARTICIPANT NAME LIST'!$B337),'PARTICIPANT NAME LIST'!$G337=3,'PARTICIPANT NAME LIST'!$G337=4,'PARTICIPANT NAME LIST'!$G337=5,'PARTICIPANT NAME LIST'!$G337=6),"",UPPER('PARTICIPANT NAME LIST'!$B337))</f>
        <v/>
      </c>
      <c r="C337" s="55"/>
      <c r="D337" s="65"/>
      <c r="E337" s="66" t="str">
        <f>IF(OR(ISBLANK('PARTICIPANT NAME LIST'!$B337),'PARTICIPANT NAME LIST'!$G337=3,'PARTICIPANT NAME LIST'!$G337=4,'PARTICIPANT NAME LIST'!$G337=5,'PARTICIPANT NAME LIST'!$G337=6),"",'PARTICIPANT NAME LIST'!$F337)</f>
        <v/>
      </c>
      <c r="F337" s="67" t="str">
        <f>IF(OR(ISBLANK('PARTICIPANT NAME LIST'!$B337),'PARTICIPANT NAME LIST'!$G337=3,'PARTICIPANT NAME LIST'!$G337=4,'PARTICIPANT NAME LIST'!$G337=5,'PARTICIPANT NAME LIST'!$G337=6),"",UPPER('PARTICIPANT NAME LIST'!$H337))</f>
        <v/>
      </c>
      <c r="G337" s="68" t="e">
        <f>IF(AND('PARTICIPANT NAME LIST'!$G337=7,'PARTICIPANT NAME LIST'!#REF!="C"),"ü","")</f>
        <v>#REF!</v>
      </c>
      <c r="H337" s="68" t="e">
        <f>IF(AND('PARTICIPANT NAME LIST'!$G337=8,'PARTICIPANT NAME LIST'!#REF!="C"),"ü","")</f>
        <v>#REF!</v>
      </c>
      <c r="I337" s="68" t="e">
        <f>IF(AND('PARTICIPANT NAME LIST'!$G337=9,'PARTICIPANT NAME LIST'!#REF!="C"),"ü","")</f>
        <v>#REF!</v>
      </c>
      <c r="J337" s="68" t="e">
        <f>IF(AND('PARTICIPANT NAME LIST'!$G337=10,'PARTICIPANT NAME LIST'!#REF!="C"),"ü","")</f>
        <v>#REF!</v>
      </c>
      <c r="K337" s="68" t="e">
        <f>IF(AND('PARTICIPANT NAME LIST'!$G337=11,'PARTICIPANT NAME LIST'!#REF!="C"),"ü","")</f>
        <v>#REF!</v>
      </c>
      <c r="L337" s="68" t="e">
        <f>IF(AND('PARTICIPANT NAME LIST'!$G337=12,'PARTICIPANT NAME LIST'!#REF!="C"),"ü","")</f>
        <v>#REF!</v>
      </c>
      <c r="M337" s="68" t="e">
        <f>IF(AND('PARTICIPANT NAME LIST'!$G337=7,'PARTICIPANT NAME LIST'!#REF!="E"),"ü","")</f>
        <v>#REF!</v>
      </c>
      <c r="N337" s="68" t="e">
        <f>IF(AND('PARTICIPANT NAME LIST'!$G337=8,'PARTICIPANT NAME LIST'!#REF!="E"),"ü","")</f>
        <v>#REF!</v>
      </c>
      <c r="O337" s="68" t="e">
        <f>IF(AND('PARTICIPANT NAME LIST'!$G337=9,'PARTICIPANT NAME LIST'!#REF!="E"),"ü","")</f>
        <v>#REF!</v>
      </c>
      <c r="P337" s="68" t="e">
        <f>IF(AND('PARTICIPANT NAME LIST'!$G337=10,'PARTICIPANT NAME LIST'!#REF!="E"),"ü","")</f>
        <v>#REF!</v>
      </c>
      <c r="Q337" s="68" t="e">
        <f>IF(AND('PARTICIPANT NAME LIST'!$G337=11,'PARTICIPANT NAME LIST'!#REF!="E"),"ü","")</f>
        <v>#REF!</v>
      </c>
      <c r="R337" s="68" t="e">
        <f>IF(AND('PARTICIPANT NAME LIST'!$G337=12,'PARTICIPANT NAME LIST'!#REF!="E"),"ü","")</f>
        <v>#REF!</v>
      </c>
      <c r="S337" s="68" t="e">
        <f>IF(AND('PARTICIPANT NAME LIST'!$G337=7,'PARTICIPANT NAME LIST'!#REF!="M"),"ü","")</f>
        <v>#REF!</v>
      </c>
      <c r="T337" s="68" t="e">
        <f>IF(AND('PARTICIPANT NAME LIST'!$G337=8,'PARTICIPANT NAME LIST'!#REF!="M"),"ü","")</f>
        <v>#REF!</v>
      </c>
      <c r="U337" s="68" t="e">
        <f>IF(AND('PARTICIPANT NAME LIST'!$G337=9,'PARTICIPANT NAME LIST'!#REF!="M"),"ü","")</f>
        <v>#REF!</v>
      </c>
      <c r="V337" s="68" t="e">
        <f>IF(AND('PARTICIPANT NAME LIST'!$G337=10,'PARTICIPANT NAME LIST'!#REF!="M"),"ü","")</f>
        <v>#REF!</v>
      </c>
      <c r="W337" s="68" t="e">
        <f>IF(AND('PARTICIPANT NAME LIST'!$G337=11,'PARTICIPANT NAME LIST'!#REF!="M"),"ü","")</f>
        <v>#REF!</v>
      </c>
      <c r="X337" s="68" t="e">
        <f>IF(AND('PARTICIPANT NAME LIST'!$G337=12,'PARTICIPANT NAME LIST'!#REF!="M"),"ü","")</f>
        <v>#REF!</v>
      </c>
      <c r="Y337" s="52"/>
      <c r="Z337" s="52"/>
      <c r="AA337" s="52"/>
    </row>
    <row r="338" spans="1:27" ht="20.25" customHeight="1">
      <c r="A338" s="63" t="str">
        <f>IF(OR(ISBLANK('PARTICIPANT NAME LIST'!$B338),'PARTICIPANT NAME LIST'!$G338=3,'PARTICIPANT NAME LIST'!$G338=4,'PARTICIPANT NAME LIST'!$G338=5,'PARTICIPANT NAME LIST'!$G338=6),"",COUNTA('PARTICIPANT NAME LIST'!$B$9:$B338)-COUNTIFS('PARTICIPANT NAME LIST'!$G$9:$G338,"&gt;=3",'PARTICIPANT NAME LIST'!$G$9:$G338,"&lt;=6"))</f>
        <v/>
      </c>
      <c r="B338" s="64" t="str">
        <f>IF(OR(ISBLANK('PARTICIPANT NAME LIST'!$B338),'PARTICIPANT NAME LIST'!$G338=3,'PARTICIPANT NAME LIST'!$G338=4,'PARTICIPANT NAME LIST'!$G338=5,'PARTICIPANT NAME LIST'!$G338=6),"",UPPER('PARTICIPANT NAME LIST'!$B338))</f>
        <v/>
      </c>
      <c r="C338" s="55"/>
      <c r="D338" s="65"/>
      <c r="E338" s="66" t="str">
        <f>IF(OR(ISBLANK('PARTICIPANT NAME LIST'!$B338),'PARTICIPANT NAME LIST'!$G338=3,'PARTICIPANT NAME LIST'!$G338=4,'PARTICIPANT NAME LIST'!$G338=5,'PARTICIPANT NAME LIST'!$G338=6),"",'PARTICIPANT NAME LIST'!$F338)</f>
        <v/>
      </c>
      <c r="F338" s="67" t="str">
        <f>IF(OR(ISBLANK('PARTICIPANT NAME LIST'!$B338),'PARTICIPANT NAME LIST'!$G338=3,'PARTICIPANT NAME LIST'!$G338=4,'PARTICIPANT NAME LIST'!$G338=5,'PARTICIPANT NAME LIST'!$G338=6),"",UPPER('PARTICIPANT NAME LIST'!$H338))</f>
        <v/>
      </c>
      <c r="G338" s="68" t="e">
        <f>IF(AND('PARTICIPANT NAME LIST'!$G338=7,'PARTICIPANT NAME LIST'!#REF!="C"),"ü","")</f>
        <v>#REF!</v>
      </c>
      <c r="H338" s="68" t="e">
        <f>IF(AND('PARTICIPANT NAME LIST'!$G338=8,'PARTICIPANT NAME LIST'!#REF!="C"),"ü","")</f>
        <v>#REF!</v>
      </c>
      <c r="I338" s="68" t="e">
        <f>IF(AND('PARTICIPANT NAME LIST'!$G338=9,'PARTICIPANT NAME LIST'!#REF!="C"),"ü","")</f>
        <v>#REF!</v>
      </c>
      <c r="J338" s="68" t="e">
        <f>IF(AND('PARTICIPANT NAME LIST'!$G338=10,'PARTICIPANT NAME LIST'!#REF!="C"),"ü","")</f>
        <v>#REF!</v>
      </c>
      <c r="K338" s="68" t="e">
        <f>IF(AND('PARTICIPANT NAME LIST'!$G338=11,'PARTICIPANT NAME LIST'!#REF!="C"),"ü","")</f>
        <v>#REF!</v>
      </c>
      <c r="L338" s="68" t="e">
        <f>IF(AND('PARTICIPANT NAME LIST'!$G338=12,'PARTICIPANT NAME LIST'!#REF!="C"),"ü","")</f>
        <v>#REF!</v>
      </c>
      <c r="M338" s="68" t="e">
        <f>IF(AND('PARTICIPANT NAME LIST'!$G338=7,'PARTICIPANT NAME LIST'!#REF!="E"),"ü","")</f>
        <v>#REF!</v>
      </c>
      <c r="N338" s="68" t="e">
        <f>IF(AND('PARTICIPANT NAME LIST'!$G338=8,'PARTICIPANT NAME LIST'!#REF!="E"),"ü","")</f>
        <v>#REF!</v>
      </c>
      <c r="O338" s="68" t="e">
        <f>IF(AND('PARTICIPANT NAME LIST'!$G338=9,'PARTICIPANT NAME LIST'!#REF!="E"),"ü","")</f>
        <v>#REF!</v>
      </c>
      <c r="P338" s="68" t="e">
        <f>IF(AND('PARTICIPANT NAME LIST'!$G338=10,'PARTICIPANT NAME LIST'!#REF!="E"),"ü","")</f>
        <v>#REF!</v>
      </c>
      <c r="Q338" s="68" t="e">
        <f>IF(AND('PARTICIPANT NAME LIST'!$G338=11,'PARTICIPANT NAME LIST'!#REF!="E"),"ü","")</f>
        <v>#REF!</v>
      </c>
      <c r="R338" s="68" t="e">
        <f>IF(AND('PARTICIPANT NAME LIST'!$G338=12,'PARTICIPANT NAME LIST'!#REF!="E"),"ü","")</f>
        <v>#REF!</v>
      </c>
      <c r="S338" s="68" t="e">
        <f>IF(AND('PARTICIPANT NAME LIST'!$G338=7,'PARTICIPANT NAME LIST'!#REF!="M"),"ü","")</f>
        <v>#REF!</v>
      </c>
      <c r="T338" s="68" t="e">
        <f>IF(AND('PARTICIPANT NAME LIST'!$G338=8,'PARTICIPANT NAME LIST'!#REF!="M"),"ü","")</f>
        <v>#REF!</v>
      </c>
      <c r="U338" s="68" t="e">
        <f>IF(AND('PARTICIPANT NAME LIST'!$G338=9,'PARTICIPANT NAME LIST'!#REF!="M"),"ü","")</f>
        <v>#REF!</v>
      </c>
      <c r="V338" s="68" t="e">
        <f>IF(AND('PARTICIPANT NAME LIST'!$G338=10,'PARTICIPANT NAME LIST'!#REF!="M"),"ü","")</f>
        <v>#REF!</v>
      </c>
      <c r="W338" s="68" t="e">
        <f>IF(AND('PARTICIPANT NAME LIST'!$G338=11,'PARTICIPANT NAME LIST'!#REF!="M"),"ü","")</f>
        <v>#REF!</v>
      </c>
      <c r="X338" s="68" t="e">
        <f>IF(AND('PARTICIPANT NAME LIST'!$G338=12,'PARTICIPANT NAME LIST'!#REF!="M"),"ü","")</f>
        <v>#REF!</v>
      </c>
      <c r="Y338" s="52"/>
      <c r="Z338" s="52"/>
      <c r="AA338" s="52"/>
    </row>
    <row r="339" spans="1:27" ht="20.25" customHeight="1">
      <c r="A339" s="63" t="str">
        <f>IF(OR(ISBLANK('PARTICIPANT NAME LIST'!$B339),'PARTICIPANT NAME LIST'!$G339=3,'PARTICIPANT NAME LIST'!$G339=4,'PARTICIPANT NAME LIST'!$G339=5,'PARTICIPANT NAME LIST'!$G339=6),"",COUNTA('PARTICIPANT NAME LIST'!$B$9:$B339)-COUNTIFS('PARTICIPANT NAME LIST'!$G$9:$G339,"&gt;=3",'PARTICIPANT NAME LIST'!$G$9:$G339,"&lt;=6"))</f>
        <v/>
      </c>
      <c r="B339" s="64" t="str">
        <f>IF(OR(ISBLANK('PARTICIPANT NAME LIST'!$B339),'PARTICIPANT NAME LIST'!$G339=3,'PARTICIPANT NAME LIST'!$G339=4,'PARTICIPANT NAME LIST'!$G339=5,'PARTICIPANT NAME LIST'!$G339=6),"",UPPER('PARTICIPANT NAME LIST'!$B339))</f>
        <v/>
      </c>
      <c r="C339" s="55"/>
      <c r="D339" s="65"/>
      <c r="E339" s="66" t="str">
        <f>IF(OR(ISBLANK('PARTICIPANT NAME LIST'!$B339),'PARTICIPANT NAME LIST'!$G339=3,'PARTICIPANT NAME LIST'!$G339=4,'PARTICIPANT NAME LIST'!$G339=5,'PARTICIPANT NAME LIST'!$G339=6),"",'PARTICIPANT NAME LIST'!$F339)</f>
        <v/>
      </c>
      <c r="F339" s="67" t="str">
        <f>IF(OR(ISBLANK('PARTICIPANT NAME LIST'!$B339),'PARTICIPANT NAME LIST'!$G339=3,'PARTICIPANT NAME LIST'!$G339=4,'PARTICIPANT NAME LIST'!$G339=5,'PARTICIPANT NAME LIST'!$G339=6),"",UPPER('PARTICIPANT NAME LIST'!$H339))</f>
        <v/>
      </c>
      <c r="G339" s="68" t="e">
        <f>IF(AND('PARTICIPANT NAME LIST'!$G339=7,'PARTICIPANT NAME LIST'!#REF!="C"),"ü","")</f>
        <v>#REF!</v>
      </c>
      <c r="H339" s="68" t="e">
        <f>IF(AND('PARTICIPANT NAME LIST'!$G339=8,'PARTICIPANT NAME LIST'!#REF!="C"),"ü","")</f>
        <v>#REF!</v>
      </c>
      <c r="I339" s="68" t="e">
        <f>IF(AND('PARTICIPANT NAME LIST'!$G339=9,'PARTICIPANT NAME LIST'!#REF!="C"),"ü","")</f>
        <v>#REF!</v>
      </c>
      <c r="J339" s="68" t="e">
        <f>IF(AND('PARTICIPANT NAME LIST'!$G339=10,'PARTICIPANT NAME LIST'!#REF!="C"),"ü","")</f>
        <v>#REF!</v>
      </c>
      <c r="K339" s="68" t="e">
        <f>IF(AND('PARTICIPANT NAME LIST'!$G339=11,'PARTICIPANT NAME LIST'!#REF!="C"),"ü","")</f>
        <v>#REF!</v>
      </c>
      <c r="L339" s="68" t="e">
        <f>IF(AND('PARTICIPANT NAME LIST'!$G339=12,'PARTICIPANT NAME LIST'!#REF!="C"),"ü","")</f>
        <v>#REF!</v>
      </c>
      <c r="M339" s="68" t="e">
        <f>IF(AND('PARTICIPANT NAME LIST'!$G339=7,'PARTICIPANT NAME LIST'!#REF!="E"),"ü","")</f>
        <v>#REF!</v>
      </c>
      <c r="N339" s="68" t="e">
        <f>IF(AND('PARTICIPANT NAME LIST'!$G339=8,'PARTICIPANT NAME LIST'!#REF!="E"),"ü","")</f>
        <v>#REF!</v>
      </c>
      <c r="O339" s="68" t="e">
        <f>IF(AND('PARTICIPANT NAME LIST'!$G339=9,'PARTICIPANT NAME LIST'!#REF!="E"),"ü","")</f>
        <v>#REF!</v>
      </c>
      <c r="P339" s="68" t="e">
        <f>IF(AND('PARTICIPANT NAME LIST'!$G339=10,'PARTICIPANT NAME LIST'!#REF!="E"),"ü","")</f>
        <v>#REF!</v>
      </c>
      <c r="Q339" s="68" t="e">
        <f>IF(AND('PARTICIPANT NAME LIST'!$G339=11,'PARTICIPANT NAME LIST'!#REF!="E"),"ü","")</f>
        <v>#REF!</v>
      </c>
      <c r="R339" s="68" t="e">
        <f>IF(AND('PARTICIPANT NAME LIST'!$G339=12,'PARTICIPANT NAME LIST'!#REF!="E"),"ü","")</f>
        <v>#REF!</v>
      </c>
      <c r="S339" s="68" t="e">
        <f>IF(AND('PARTICIPANT NAME LIST'!$G339=7,'PARTICIPANT NAME LIST'!#REF!="M"),"ü","")</f>
        <v>#REF!</v>
      </c>
      <c r="T339" s="68" t="e">
        <f>IF(AND('PARTICIPANT NAME LIST'!$G339=8,'PARTICIPANT NAME LIST'!#REF!="M"),"ü","")</f>
        <v>#REF!</v>
      </c>
      <c r="U339" s="68" t="e">
        <f>IF(AND('PARTICIPANT NAME LIST'!$G339=9,'PARTICIPANT NAME LIST'!#REF!="M"),"ü","")</f>
        <v>#REF!</v>
      </c>
      <c r="V339" s="68" t="e">
        <f>IF(AND('PARTICIPANT NAME LIST'!$G339=10,'PARTICIPANT NAME LIST'!#REF!="M"),"ü","")</f>
        <v>#REF!</v>
      </c>
      <c r="W339" s="68" t="e">
        <f>IF(AND('PARTICIPANT NAME LIST'!$G339=11,'PARTICIPANT NAME LIST'!#REF!="M"),"ü","")</f>
        <v>#REF!</v>
      </c>
      <c r="X339" s="68" t="e">
        <f>IF(AND('PARTICIPANT NAME LIST'!$G339=12,'PARTICIPANT NAME LIST'!#REF!="M"),"ü","")</f>
        <v>#REF!</v>
      </c>
      <c r="Y339" s="52"/>
      <c r="Z339" s="52"/>
      <c r="AA339" s="52"/>
    </row>
    <row r="340" spans="1:27" ht="20.25" customHeight="1">
      <c r="A340" s="63" t="str">
        <f>IF(OR(ISBLANK('PARTICIPANT NAME LIST'!$B340),'PARTICIPANT NAME LIST'!$G340=3,'PARTICIPANT NAME LIST'!$G340=4,'PARTICIPANT NAME LIST'!$G340=5,'PARTICIPANT NAME LIST'!$G340=6),"",COUNTA('PARTICIPANT NAME LIST'!$B$9:$B340)-COUNTIFS('PARTICIPANT NAME LIST'!$G$9:$G340,"&gt;=3",'PARTICIPANT NAME LIST'!$G$9:$G340,"&lt;=6"))</f>
        <v/>
      </c>
      <c r="B340" s="64" t="str">
        <f>IF(OR(ISBLANK('PARTICIPANT NAME LIST'!$B340),'PARTICIPANT NAME LIST'!$G340=3,'PARTICIPANT NAME LIST'!$G340=4,'PARTICIPANT NAME LIST'!$G340=5,'PARTICIPANT NAME LIST'!$G340=6),"",UPPER('PARTICIPANT NAME LIST'!$B340))</f>
        <v/>
      </c>
      <c r="C340" s="55"/>
      <c r="D340" s="65"/>
      <c r="E340" s="66" t="str">
        <f>IF(OR(ISBLANK('PARTICIPANT NAME LIST'!$B340),'PARTICIPANT NAME LIST'!$G340=3,'PARTICIPANT NAME LIST'!$G340=4,'PARTICIPANT NAME LIST'!$G340=5,'PARTICIPANT NAME LIST'!$G340=6),"",'PARTICIPANT NAME LIST'!$F340)</f>
        <v/>
      </c>
      <c r="F340" s="67" t="str">
        <f>IF(OR(ISBLANK('PARTICIPANT NAME LIST'!$B340),'PARTICIPANT NAME LIST'!$G340=3,'PARTICIPANT NAME LIST'!$G340=4,'PARTICIPANT NAME LIST'!$G340=5,'PARTICIPANT NAME LIST'!$G340=6),"",UPPER('PARTICIPANT NAME LIST'!$H340))</f>
        <v/>
      </c>
      <c r="G340" s="68" t="e">
        <f>IF(AND('PARTICIPANT NAME LIST'!$G340=7,'PARTICIPANT NAME LIST'!#REF!="C"),"ü","")</f>
        <v>#REF!</v>
      </c>
      <c r="H340" s="68" t="e">
        <f>IF(AND('PARTICIPANT NAME LIST'!$G340=8,'PARTICIPANT NAME LIST'!#REF!="C"),"ü","")</f>
        <v>#REF!</v>
      </c>
      <c r="I340" s="68" t="e">
        <f>IF(AND('PARTICIPANT NAME LIST'!$G340=9,'PARTICIPANT NAME LIST'!#REF!="C"),"ü","")</f>
        <v>#REF!</v>
      </c>
      <c r="J340" s="68" t="e">
        <f>IF(AND('PARTICIPANT NAME LIST'!$G340=10,'PARTICIPANT NAME LIST'!#REF!="C"),"ü","")</f>
        <v>#REF!</v>
      </c>
      <c r="K340" s="68" t="e">
        <f>IF(AND('PARTICIPANT NAME LIST'!$G340=11,'PARTICIPANT NAME LIST'!#REF!="C"),"ü","")</f>
        <v>#REF!</v>
      </c>
      <c r="L340" s="68" t="e">
        <f>IF(AND('PARTICIPANT NAME LIST'!$G340=12,'PARTICIPANT NAME LIST'!#REF!="C"),"ü","")</f>
        <v>#REF!</v>
      </c>
      <c r="M340" s="68" t="e">
        <f>IF(AND('PARTICIPANT NAME LIST'!$G340=7,'PARTICIPANT NAME LIST'!#REF!="E"),"ü","")</f>
        <v>#REF!</v>
      </c>
      <c r="N340" s="68" t="e">
        <f>IF(AND('PARTICIPANT NAME LIST'!$G340=8,'PARTICIPANT NAME LIST'!#REF!="E"),"ü","")</f>
        <v>#REF!</v>
      </c>
      <c r="O340" s="68" t="e">
        <f>IF(AND('PARTICIPANT NAME LIST'!$G340=9,'PARTICIPANT NAME LIST'!#REF!="E"),"ü","")</f>
        <v>#REF!</v>
      </c>
      <c r="P340" s="68" t="e">
        <f>IF(AND('PARTICIPANT NAME LIST'!$G340=10,'PARTICIPANT NAME LIST'!#REF!="E"),"ü","")</f>
        <v>#REF!</v>
      </c>
      <c r="Q340" s="68" t="e">
        <f>IF(AND('PARTICIPANT NAME LIST'!$G340=11,'PARTICIPANT NAME LIST'!#REF!="E"),"ü","")</f>
        <v>#REF!</v>
      </c>
      <c r="R340" s="68" t="e">
        <f>IF(AND('PARTICIPANT NAME LIST'!$G340=12,'PARTICIPANT NAME LIST'!#REF!="E"),"ü","")</f>
        <v>#REF!</v>
      </c>
      <c r="S340" s="68" t="e">
        <f>IF(AND('PARTICIPANT NAME LIST'!$G340=7,'PARTICIPANT NAME LIST'!#REF!="M"),"ü","")</f>
        <v>#REF!</v>
      </c>
      <c r="T340" s="68" t="e">
        <f>IF(AND('PARTICIPANT NAME LIST'!$G340=8,'PARTICIPANT NAME LIST'!#REF!="M"),"ü","")</f>
        <v>#REF!</v>
      </c>
      <c r="U340" s="68" t="e">
        <f>IF(AND('PARTICIPANT NAME LIST'!$G340=9,'PARTICIPANT NAME LIST'!#REF!="M"),"ü","")</f>
        <v>#REF!</v>
      </c>
      <c r="V340" s="68" t="e">
        <f>IF(AND('PARTICIPANT NAME LIST'!$G340=10,'PARTICIPANT NAME LIST'!#REF!="M"),"ü","")</f>
        <v>#REF!</v>
      </c>
      <c r="W340" s="68" t="e">
        <f>IF(AND('PARTICIPANT NAME LIST'!$G340=11,'PARTICIPANT NAME LIST'!#REF!="M"),"ü","")</f>
        <v>#REF!</v>
      </c>
      <c r="X340" s="68" t="e">
        <f>IF(AND('PARTICIPANT NAME LIST'!$G340=12,'PARTICIPANT NAME LIST'!#REF!="M"),"ü","")</f>
        <v>#REF!</v>
      </c>
      <c r="Y340" s="52"/>
      <c r="Z340" s="52"/>
      <c r="AA340" s="52"/>
    </row>
    <row r="341" spans="1:27" ht="20.25" customHeight="1">
      <c r="A341" s="63" t="str">
        <f>IF(OR(ISBLANK('PARTICIPANT NAME LIST'!$B341),'PARTICIPANT NAME LIST'!$G341=3,'PARTICIPANT NAME LIST'!$G341=4,'PARTICIPANT NAME LIST'!$G341=5,'PARTICIPANT NAME LIST'!$G341=6),"",COUNTA('PARTICIPANT NAME LIST'!$B$9:$B341)-COUNTIFS('PARTICIPANT NAME LIST'!$G$9:$G341,"&gt;=3",'PARTICIPANT NAME LIST'!$G$9:$G341,"&lt;=6"))</f>
        <v/>
      </c>
      <c r="B341" s="64" t="str">
        <f>IF(OR(ISBLANK('PARTICIPANT NAME LIST'!$B341),'PARTICIPANT NAME LIST'!$G341=3,'PARTICIPANT NAME LIST'!$G341=4,'PARTICIPANT NAME LIST'!$G341=5,'PARTICIPANT NAME LIST'!$G341=6),"",UPPER('PARTICIPANT NAME LIST'!$B341))</f>
        <v/>
      </c>
      <c r="C341" s="55"/>
      <c r="D341" s="65"/>
      <c r="E341" s="66" t="str">
        <f>IF(OR(ISBLANK('PARTICIPANT NAME LIST'!$B341),'PARTICIPANT NAME LIST'!$G341=3,'PARTICIPANT NAME LIST'!$G341=4,'PARTICIPANT NAME LIST'!$G341=5,'PARTICIPANT NAME LIST'!$G341=6),"",'PARTICIPANT NAME LIST'!$F341)</f>
        <v/>
      </c>
      <c r="F341" s="67" t="str">
        <f>IF(OR(ISBLANK('PARTICIPANT NAME LIST'!$B341),'PARTICIPANT NAME LIST'!$G341=3,'PARTICIPANT NAME LIST'!$G341=4,'PARTICIPANT NAME LIST'!$G341=5,'PARTICIPANT NAME LIST'!$G341=6),"",UPPER('PARTICIPANT NAME LIST'!$H341))</f>
        <v/>
      </c>
      <c r="G341" s="68" t="e">
        <f>IF(AND('PARTICIPANT NAME LIST'!$G341=7,'PARTICIPANT NAME LIST'!#REF!="C"),"ü","")</f>
        <v>#REF!</v>
      </c>
      <c r="H341" s="68" t="e">
        <f>IF(AND('PARTICIPANT NAME LIST'!$G341=8,'PARTICIPANT NAME LIST'!#REF!="C"),"ü","")</f>
        <v>#REF!</v>
      </c>
      <c r="I341" s="68" t="e">
        <f>IF(AND('PARTICIPANT NAME LIST'!$G341=9,'PARTICIPANT NAME LIST'!#REF!="C"),"ü","")</f>
        <v>#REF!</v>
      </c>
      <c r="J341" s="68" t="e">
        <f>IF(AND('PARTICIPANT NAME LIST'!$G341=10,'PARTICIPANT NAME LIST'!#REF!="C"),"ü","")</f>
        <v>#REF!</v>
      </c>
      <c r="K341" s="68" t="e">
        <f>IF(AND('PARTICIPANT NAME LIST'!$G341=11,'PARTICIPANT NAME LIST'!#REF!="C"),"ü","")</f>
        <v>#REF!</v>
      </c>
      <c r="L341" s="68" t="e">
        <f>IF(AND('PARTICIPANT NAME LIST'!$G341=12,'PARTICIPANT NAME LIST'!#REF!="C"),"ü","")</f>
        <v>#REF!</v>
      </c>
      <c r="M341" s="68" t="e">
        <f>IF(AND('PARTICIPANT NAME LIST'!$G341=7,'PARTICIPANT NAME LIST'!#REF!="E"),"ü","")</f>
        <v>#REF!</v>
      </c>
      <c r="N341" s="68" t="e">
        <f>IF(AND('PARTICIPANT NAME LIST'!$G341=8,'PARTICIPANT NAME LIST'!#REF!="E"),"ü","")</f>
        <v>#REF!</v>
      </c>
      <c r="O341" s="68" t="e">
        <f>IF(AND('PARTICIPANT NAME LIST'!$G341=9,'PARTICIPANT NAME LIST'!#REF!="E"),"ü","")</f>
        <v>#REF!</v>
      </c>
      <c r="P341" s="68" t="e">
        <f>IF(AND('PARTICIPANT NAME LIST'!$G341=10,'PARTICIPANT NAME LIST'!#REF!="E"),"ü","")</f>
        <v>#REF!</v>
      </c>
      <c r="Q341" s="68" t="e">
        <f>IF(AND('PARTICIPANT NAME LIST'!$G341=11,'PARTICIPANT NAME LIST'!#REF!="E"),"ü","")</f>
        <v>#REF!</v>
      </c>
      <c r="R341" s="68" t="e">
        <f>IF(AND('PARTICIPANT NAME LIST'!$G341=12,'PARTICIPANT NAME LIST'!#REF!="E"),"ü","")</f>
        <v>#REF!</v>
      </c>
      <c r="S341" s="68" t="e">
        <f>IF(AND('PARTICIPANT NAME LIST'!$G341=7,'PARTICIPANT NAME LIST'!#REF!="M"),"ü","")</f>
        <v>#REF!</v>
      </c>
      <c r="T341" s="68" t="e">
        <f>IF(AND('PARTICIPANT NAME LIST'!$G341=8,'PARTICIPANT NAME LIST'!#REF!="M"),"ü","")</f>
        <v>#REF!</v>
      </c>
      <c r="U341" s="68" t="e">
        <f>IF(AND('PARTICIPANT NAME LIST'!$G341=9,'PARTICIPANT NAME LIST'!#REF!="M"),"ü","")</f>
        <v>#REF!</v>
      </c>
      <c r="V341" s="68" t="e">
        <f>IF(AND('PARTICIPANT NAME LIST'!$G341=10,'PARTICIPANT NAME LIST'!#REF!="M"),"ü","")</f>
        <v>#REF!</v>
      </c>
      <c r="W341" s="68" t="e">
        <f>IF(AND('PARTICIPANT NAME LIST'!$G341=11,'PARTICIPANT NAME LIST'!#REF!="M"),"ü","")</f>
        <v>#REF!</v>
      </c>
      <c r="X341" s="68" t="e">
        <f>IF(AND('PARTICIPANT NAME LIST'!$G341=12,'PARTICIPANT NAME LIST'!#REF!="M"),"ü","")</f>
        <v>#REF!</v>
      </c>
      <c r="Y341" s="52"/>
      <c r="Z341" s="52"/>
      <c r="AA341" s="52"/>
    </row>
    <row r="342" spans="1:27" ht="20.25" customHeight="1">
      <c r="A342" s="63" t="str">
        <f>IF(OR(ISBLANK('PARTICIPANT NAME LIST'!$B342),'PARTICIPANT NAME LIST'!$G342=3,'PARTICIPANT NAME LIST'!$G342=4,'PARTICIPANT NAME LIST'!$G342=5,'PARTICIPANT NAME LIST'!$G342=6),"",COUNTA('PARTICIPANT NAME LIST'!$B$9:$B342)-COUNTIFS('PARTICIPANT NAME LIST'!$G$9:$G342,"&gt;=3",'PARTICIPANT NAME LIST'!$G$9:$G342,"&lt;=6"))</f>
        <v/>
      </c>
      <c r="B342" s="64" t="str">
        <f>IF(OR(ISBLANK('PARTICIPANT NAME LIST'!$B342),'PARTICIPANT NAME LIST'!$G342=3,'PARTICIPANT NAME LIST'!$G342=4,'PARTICIPANT NAME LIST'!$G342=5,'PARTICIPANT NAME LIST'!$G342=6),"",UPPER('PARTICIPANT NAME LIST'!$B342))</f>
        <v/>
      </c>
      <c r="C342" s="55"/>
      <c r="D342" s="65"/>
      <c r="E342" s="66" t="str">
        <f>IF(OR(ISBLANK('PARTICIPANT NAME LIST'!$B342),'PARTICIPANT NAME LIST'!$G342=3,'PARTICIPANT NAME LIST'!$G342=4,'PARTICIPANT NAME LIST'!$G342=5,'PARTICIPANT NAME LIST'!$G342=6),"",'PARTICIPANT NAME LIST'!$F342)</f>
        <v/>
      </c>
      <c r="F342" s="67" t="str">
        <f>IF(OR(ISBLANK('PARTICIPANT NAME LIST'!$B342),'PARTICIPANT NAME LIST'!$G342=3,'PARTICIPANT NAME LIST'!$G342=4,'PARTICIPANT NAME LIST'!$G342=5,'PARTICIPANT NAME LIST'!$G342=6),"",UPPER('PARTICIPANT NAME LIST'!$H342))</f>
        <v/>
      </c>
      <c r="G342" s="68" t="e">
        <f>IF(AND('PARTICIPANT NAME LIST'!$G342=7,'PARTICIPANT NAME LIST'!#REF!="C"),"ü","")</f>
        <v>#REF!</v>
      </c>
      <c r="H342" s="68" t="e">
        <f>IF(AND('PARTICIPANT NAME LIST'!$G342=8,'PARTICIPANT NAME LIST'!#REF!="C"),"ü","")</f>
        <v>#REF!</v>
      </c>
      <c r="I342" s="68" t="e">
        <f>IF(AND('PARTICIPANT NAME LIST'!$G342=9,'PARTICIPANT NAME LIST'!#REF!="C"),"ü","")</f>
        <v>#REF!</v>
      </c>
      <c r="J342" s="68" t="e">
        <f>IF(AND('PARTICIPANT NAME LIST'!$G342=10,'PARTICIPANT NAME LIST'!#REF!="C"),"ü","")</f>
        <v>#REF!</v>
      </c>
      <c r="K342" s="68" t="e">
        <f>IF(AND('PARTICIPANT NAME LIST'!$G342=11,'PARTICIPANT NAME LIST'!#REF!="C"),"ü","")</f>
        <v>#REF!</v>
      </c>
      <c r="L342" s="68" t="e">
        <f>IF(AND('PARTICIPANT NAME LIST'!$G342=12,'PARTICIPANT NAME LIST'!#REF!="C"),"ü","")</f>
        <v>#REF!</v>
      </c>
      <c r="M342" s="68" t="e">
        <f>IF(AND('PARTICIPANT NAME LIST'!$G342=7,'PARTICIPANT NAME LIST'!#REF!="E"),"ü","")</f>
        <v>#REF!</v>
      </c>
      <c r="N342" s="68" t="e">
        <f>IF(AND('PARTICIPANT NAME LIST'!$G342=8,'PARTICIPANT NAME LIST'!#REF!="E"),"ü","")</f>
        <v>#REF!</v>
      </c>
      <c r="O342" s="68" t="e">
        <f>IF(AND('PARTICIPANT NAME LIST'!$G342=9,'PARTICIPANT NAME LIST'!#REF!="E"),"ü","")</f>
        <v>#REF!</v>
      </c>
      <c r="P342" s="68" t="e">
        <f>IF(AND('PARTICIPANT NAME LIST'!$G342=10,'PARTICIPANT NAME LIST'!#REF!="E"),"ü","")</f>
        <v>#REF!</v>
      </c>
      <c r="Q342" s="68" t="e">
        <f>IF(AND('PARTICIPANT NAME LIST'!$G342=11,'PARTICIPANT NAME LIST'!#REF!="E"),"ü","")</f>
        <v>#REF!</v>
      </c>
      <c r="R342" s="68" t="e">
        <f>IF(AND('PARTICIPANT NAME LIST'!$G342=12,'PARTICIPANT NAME LIST'!#REF!="E"),"ü","")</f>
        <v>#REF!</v>
      </c>
      <c r="S342" s="68" t="e">
        <f>IF(AND('PARTICIPANT NAME LIST'!$G342=7,'PARTICIPANT NAME LIST'!#REF!="M"),"ü","")</f>
        <v>#REF!</v>
      </c>
      <c r="T342" s="68" t="e">
        <f>IF(AND('PARTICIPANT NAME LIST'!$G342=8,'PARTICIPANT NAME LIST'!#REF!="M"),"ü","")</f>
        <v>#REF!</v>
      </c>
      <c r="U342" s="68" t="e">
        <f>IF(AND('PARTICIPANT NAME LIST'!$G342=9,'PARTICIPANT NAME LIST'!#REF!="M"),"ü","")</f>
        <v>#REF!</v>
      </c>
      <c r="V342" s="68" t="e">
        <f>IF(AND('PARTICIPANT NAME LIST'!$G342=10,'PARTICIPANT NAME LIST'!#REF!="M"),"ü","")</f>
        <v>#REF!</v>
      </c>
      <c r="W342" s="68" t="e">
        <f>IF(AND('PARTICIPANT NAME LIST'!$G342=11,'PARTICIPANT NAME LIST'!#REF!="M"),"ü","")</f>
        <v>#REF!</v>
      </c>
      <c r="X342" s="68" t="e">
        <f>IF(AND('PARTICIPANT NAME LIST'!$G342=12,'PARTICIPANT NAME LIST'!#REF!="M"),"ü","")</f>
        <v>#REF!</v>
      </c>
      <c r="Y342" s="52"/>
      <c r="Z342" s="52"/>
      <c r="AA342" s="52"/>
    </row>
    <row r="343" spans="1:27" ht="20.25" customHeight="1">
      <c r="A343" s="63" t="str">
        <f>IF(OR(ISBLANK('PARTICIPANT NAME LIST'!$B343),'PARTICIPANT NAME LIST'!$G343=3,'PARTICIPANT NAME LIST'!$G343=4,'PARTICIPANT NAME LIST'!$G343=5,'PARTICIPANT NAME LIST'!$G343=6),"",COUNTA('PARTICIPANT NAME LIST'!$B$9:$B343)-COUNTIFS('PARTICIPANT NAME LIST'!$G$9:$G343,"&gt;=3",'PARTICIPANT NAME LIST'!$G$9:$G343,"&lt;=6"))</f>
        <v/>
      </c>
      <c r="B343" s="64" t="str">
        <f>IF(OR(ISBLANK('PARTICIPANT NAME LIST'!$B343),'PARTICIPANT NAME LIST'!$G343=3,'PARTICIPANT NAME LIST'!$G343=4,'PARTICIPANT NAME LIST'!$G343=5,'PARTICIPANT NAME LIST'!$G343=6),"",UPPER('PARTICIPANT NAME LIST'!$B343))</f>
        <v/>
      </c>
      <c r="C343" s="55"/>
      <c r="D343" s="65"/>
      <c r="E343" s="66" t="str">
        <f>IF(OR(ISBLANK('PARTICIPANT NAME LIST'!$B343),'PARTICIPANT NAME LIST'!$G343=3,'PARTICIPANT NAME LIST'!$G343=4,'PARTICIPANT NAME LIST'!$G343=5,'PARTICIPANT NAME LIST'!$G343=6),"",'PARTICIPANT NAME LIST'!$F343)</f>
        <v/>
      </c>
      <c r="F343" s="67" t="str">
        <f>IF(OR(ISBLANK('PARTICIPANT NAME LIST'!$B343),'PARTICIPANT NAME LIST'!$G343=3,'PARTICIPANT NAME LIST'!$G343=4,'PARTICIPANT NAME LIST'!$G343=5,'PARTICIPANT NAME LIST'!$G343=6),"",UPPER('PARTICIPANT NAME LIST'!$H343))</f>
        <v/>
      </c>
      <c r="G343" s="68" t="e">
        <f>IF(AND('PARTICIPANT NAME LIST'!$G343=7,'PARTICIPANT NAME LIST'!#REF!="C"),"ü","")</f>
        <v>#REF!</v>
      </c>
      <c r="H343" s="68" t="e">
        <f>IF(AND('PARTICIPANT NAME LIST'!$G343=8,'PARTICIPANT NAME LIST'!#REF!="C"),"ü","")</f>
        <v>#REF!</v>
      </c>
      <c r="I343" s="68" t="e">
        <f>IF(AND('PARTICIPANT NAME LIST'!$G343=9,'PARTICIPANT NAME LIST'!#REF!="C"),"ü","")</f>
        <v>#REF!</v>
      </c>
      <c r="J343" s="68" t="e">
        <f>IF(AND('PARTICIPANT NAME LIST'!$G343=10,'PARTICIPANT NAME LIST'!#REF!="C"),"ü","")</f>
        <v>#REF!</v>
      </c>
      <c r="K343" s="68" t="e">
        <f>IF(AND('PARTICIPANT NAME LIST'!$G343=11,'PARTICIPANT NAME LIST'!#REF!="C"),"ü","")</f>
        <v>#REF!</v>
      </c>
      <c r="L343" s="68" t="e">
        <f>IF(AND('PARTICIPANT NAME LIST'!$G343=12,'PARTICIPANT NAME LIST'!#REF!="C"),"ü","")</f>
        <v>#REF!</v>
      </c>
      <c r="M343" s="68" t="e">
        <f>IF(AND('PARTICIPANT NAME LIST'!$G343=7,'PARTICIPANT NAME LIST'!#REF!="E"),"ü","")</f>
        <v>#REF!</v>
      </c>
      <c r="N343" s="68" t="e">
        <f>IF(AND('PARTICIPANT NAME LIST'!$G343=8,'PARTICIPANT NAME LIST'!#REF!="E"),"ü","")</f>
        <v>#REF!</v>
      </c>
      <c r="O343" s="68" t="e">
        <f>IF(AND('PARTICIPANT NAME LIST'!$G343=9,'PARTICIPANT NAME LIST'!#REF!="E"),"ü","")</f>
        <v>#REF!</v>
      </c>
      <c r="P343" s="68" t="e">
        <f>IF(AND('PARTICIPANT NAME LIST'!$G343=10,'PARTICIPANT NAME LIST'!#REF!="E"),"ü","")</f>
        <v>#REF!</v>
      </c>
      <c r="Q343" s="68" t="e">
        <f>IF(AND('PARTICIPANT NAME LIST'!$G343=11,'PARTICIPANT NAME LIST'!#REF!="E"),"ü","")</f>
        <v>#REF!</v>
      </c>
      <c r="R343" s="68" t="e">
        <f>IF(AND('PARTICIPANT NAME LIST'!$G343=12,'PARTICIPANT NAME LIST'!#REF!="E"),"ü","")</f>
        <v>#REF!</v>
      </c>
      <c r="S343" s="68" t="e">
        <f>IF(AND('PARTICIPANT NAME LIST'!$G343=7,'PARTICIPANT NAME LIST'!#REF!="M"),"ü","")</f>
        <v>#REF!</v>
      </c>
      <c r="T343" s="68" t="e">
        <f>IF(AND('PARTICIPANT NAME LIST'!$G343=8,'PARTICIPANT NAME LIST'!#REF!="M"),"ü","")</f>
        <v>#REF!</v>
      </c>
      <c r="U343" s="68" t="e">
        <f>IF(AND('PARTICIPANT NAME LIST'!$G343=9,'PARTICIPANT NAME LIST'!#REF!="M"),"ü","")</f>
        <v>#REF!</v>
      </c>
      <c r="V343" s="68" t="e">
        <f>IF(AND('PARTICIPANT NAME LIST'!$G343=10,'PARTICIPANT NAME LIST'!#REF!="M"),"ü","")</f>
        <v>#REF!</v>
      </c>
      <c r="W343" s="68" t="e">
        <f>IF(AND('PARTICIPANT NAME LIST'!$G343=11,'PARTICIPANT NAME LIST'!#REF!="M"),"ü","")</f>
        <v>#REF!</v>
      </c>
      <c r="X343" s="68" t="e">
        <f>IF(AND('PARTICIPANT NAME LIST'!$G343=12,'PARTICIPANT NAME LIST'!#REF!="M"),"ü","")</f>
        <v>#REF!</v>
      </c>
      <c r="Y343" s="52"/>
      <c r="Z343" s="52"/>
      <c r="AA343" s="52"/>
    </row>
    <row r="344" spans="1:27" ht="20.25" customHeight="1">
      <c r="A344" s="63" t="str">
        <f>IF(OR(ISBLANK('PARTICIPANT NAME LIST'!$B344),'PARTICIPANT NAME LIST'!$G344=3,'PARTICIPANT NAME LIST'!$G344=4,'PARTICIPANT NAME LIST'!$G344=5,'PARTICIPANT NAME LIST'!$G344=6),"",COUNTA('PARTICIPANT NAME LIST'!$B$9:$B344)-COUNTIFS('PARTICIPANT NAME LIST'!$G$9:$G344,"&gt;=3",'PARTICIPANT NAME LIST'!$G$9:$G344,"&lt;=6"))</f>
        <v/>
      </c>
      <c r="B344" s="64" t="str">
        <f>IF(OR(ISBLANK('PARTICIPANT NAME LIST'!$B344),'PARTICIPANT NAME LIST'!$G344=3,'PARTICIPANT NAME LIST'!$G344=4,'PARTICIPANT NAME LIST'!$G344=5,'PARTICIPANT NAME LIST'!$G344=6),"",UPPER('PARTICIPANT NAME LIST'!$B344))</f>
        <v/>
      </c>
      <c r="C344" s="55"/>
      <c r="D344" s="65"/>
      <c r="E344" s="66" t="str">
        <f>IF(OR(ISBLANK('PARTICIPANT NAME LIST'!$B344),'PARTICIPANT NAME LIST'!$G344=3,'PARTICIPANT NAME LIST'!$G344=4,'PARTICIPANT NAME LIST'!$G344=5,'PARTICIPANT NAME LIST'!$G344=6),"",'PARTICIPANT NAME LIST'!$F344)</f>
        <v/>
      </c>
      <c r="F344" s="67" t="str">
        <f>IF(OR(ISBLANK('PARTICIPANT NAME LIST'!$B344),'PARTICIPANT NAME LIST'!$G344=3,'PARTICIPANT NAME LIST'!$G344=4,'PARTICIPANT NAME LIST'!$G344=5,'PARTICIPANT NAME LIST'!$G344=6),"",UPPER('PARTICIPANT NAME LIST'!$H344))</f>
        <v/>
      </c>
      <c r="G344" s="68" t="e">
        <f>IF(AND('PARTICIPANT NAME LIST'!$G344=7,'PARTICIPANT NAME LIST'!#REF!="C"),"ü","")</f>
        <v>#REF!</v>
      </c>
      <c r="H344" s="68" t="e">
        <f>IF(AND('PARTICIPANT NAME LIST'!$G344=8,'PARTICIPANT NAME LIST'!#REF!="C"),"ü","")</f>
        <v>#REF!</v>
      </c>
      <c r="I344" s="68" t="e">
        <f>IF(AND('PARTICIPANT NAME LIST'!$G344=9,'PARTICIPANT NAME LIST'!#REF!="C"),"ü","")</f>
        <v>#REF!</v>
      </c>
      <c r="J344" s="68" t="e">
        <f>IF(AND('PARTICIPANT NAME LIST'!$G344=10,'PARTICIPANT NAME LIST'!#REF!="C"),"ü","")</f>
        <v>#REF!</v>
      </c>
      <c r="K344" s="68" t="e">
        <f>IF(AND('PARTICIPANT NAME LIST'!$G344=11,'PARTICIPANT NAME LIST'!#REF!="C"),"ü","")</f>
        <v>#REF!</v>
      </c>
      <c r="L344" s="68" t="e">
        <f>IF(AND('PARTICIPANT NAME LIST'!$G344=12,'PARTICIPANT NAME LIST'!#REF!="C"),"ü","")</f>
        <v>#REF!</v>
      </c>
      <c r="M344" s="68" t="e">
        <f>IF(AND('PARTICIPANT NAME LIST'!$G344=7,'PARTICIPANT NAME LIST'!#REF!="E"),"ü","")</f>
        <v>#REF!</v>
      </c>
      <c r="N344" s="68" t="e">
        <f>IF(AND('PARTICIPANT NAME LIST'!$G344=8,'PARTICIPANT NAME LIST'!#REF!="E"),"ü","")</f>
        <v>#REF!</v>
      </c>
      <c r="O344" s="68" t="e">
        <f>IF(AND('PARTICIPANT NAME LIST'!$G344=9,'PARTICIPANT NAME LIST'!#REF!="E"),"ü","")</f>
        <v>#REF!</v>
      </c>
      <c r="P344" s="68" t="e">
        <f>IF(AND('PARTICIPANT NAME LIST'!$G344=10,'PARTICIPANT NAME LIST'!#REF!="E"),"ü","")</f>
        <v>#REF!</v>
      </c>
      <c r="Q344" s="68" t="e">
        <f>IF(AND('PARTICIPANT NAME LIST'!$G344=11,'PARTICIPANT NAME LIST'!#REF!="E"),"ü","")</f>
        <v>#REF!</v>
      </c>
      <c r="R344" s="68" t="e">
        <f>IF(AND('PARTICIPANT NAME LIST'!$G344=12,'PARTICIPANT NAME LIST'!#REF!="E"),"ü","")</f>
        <v>#REF!</v>
      </c>
      <c r="S344" s="68" t="e">
        <f>IF(AND('PARTICIPANT NAME LIST'!$G344=7,'PARTICIPANT NAME LIST'!#REF!="M"),"ü","")</f>
        <v>#REF!</v>
      </c>
      <c r="T344" s="68" t="e">
        <f>IF(AND('PARTICIPANT NAME LIST'!$G344=8,'PARTICIPANT NAME LIST'!#REF!="M"),"ü","")</f>
        <v>#REF!</v>
      </c>
      <c r="U344" s="68" t="e">
        <f>IF(AND('PARTICIPANT NAME LIST'!$G344=9,'PARTICIPANT NAME LIST'!#REF!="M"),"ü","")</f>
        <v>#REF!</v>
      </c>
      <c r="V344" s="68" t="e">
        <f>IF(AND('PARTICIPANT NAME LIST'!$G344=10,'PARTICIPANT NAME LIST'!#REF!="M"),"ü","")</f>
        <v>#REF!</v>
      </c>
      <c r="W344" s="68" t="e">
        <f>IF(AND('PARTICIPANT NAME LIST'!$G344=11,'PARTICIPANT NAME LIST'!#REF!="M"),"ü","")</f>
        <v>#REF!</v>
      </c>
      <c r="X344" s="68" t="e">
        <f>IF(AND('PARTICIPANT NAME LIST'!$G344=12,'PARTICIPANT NAME LIST'!#REF!="M"),"ü","")</f>
        <v>#REF!</v>
      </c>
      <c r="Y344" s="52"/>
      <c r="Z344" s="52"/>
      <c r="AA344" s="52"/>
    </row>
    <row r="345" spans="1:27" ht="20.25" customHeight="1">
      <c r="A345" s="63" t="str">
        <f>IF(OR(ISBLANK('PARTICIPANT NAME LIST'!$B345),'PARTICIPANT NAME LIST'!$G345=3,'PARTICIPANT NAME LIST'!$G345=4,'PARTICIPANT NAME LIST'!$G345=5,'PARTICIPANT NAME LIST'!$G345=6),"",COUNTA('PARTICIPANT NAME LIST'!$B$9:$B345)-COUNTIFS('PARTICIPANT NAME LIST'!$G$9:$G345,"&gt;=3",'PARTICIPANT NAME LIST'!$G$9:$G345,"&lt;=6"))</f>
        <v/>
      </c>
      <c r="B345" s="64" t="str">
        <f>IF(OR(ISBLANK('PARTICIPANT NAME LIST'!$B345),'PARTICIPANT NAME LIST'!$G345=3,'PARTICIPANT NAME LIST'!$G345=4,'PARTICIPANT NAME LIST'!$G345=5,'PARTICIPANT NAME LIST'!$G345=6),"",UPPER('PARTICIPANT NAME LIST'!$B345))</f>
        <v/>
      </c>
      <c r="C345" s="55"/>
      <c r="D345" s="65"/>
      <c r="E345" s="66" t="str">
        <f>IF(OR(ISBLANK('PARTICIPANT NAME LIST'!$B345),'PARTICIPANT NAME LIST'!$G345=3,'PARTICIPANT NAME LIST'!$G345=4,'PARTICIPANT NAME LIST'!$G345=5,'PARTICIPANT NAME LIST'!$G345=6),"",'PARTICIPANT NAME LIST'!$F345)</f>
        <v/>
      </c>
      <c r="F345" s="67" t="str">
        <f>IF(OR(ISBLANK('PARTICIPANT NAME LIST'!$B345),'PARTICIPANT NAME LIST'!$G345=3,'PARTICIPANT NAME LIST'!$G345=4,'PARTICIPANT NAME LIST'!$G345=5,'PARTICIPANT NAME LIST'!$G345=6),"",UPPER('PARTICIPANT NAME LIST'!$H345))</f>
        <v/>
      </c>
      <c r="G345" s="68" t="e">
        <f>IF(AND('PARTICIPANT NAME LIST'!$G345=7,'PARTICIPANT NAME LIST'!#REF!="C"),"ü","")</f>
        <v>#REF!</v>
      </c>
      <c r="H345" s="68" t="e">
        <f>IF(AND('PARTICIPANT NAME LIST'!$G345=8,'PARTICIPANT NAME LIST'!#REF!="C"),"ü","")</f>
        <v>#REF!</v>
      </c>
      <c r="I345" s="68" t="e">
        <f>IF(AND('PARTICIPANT NAME LIST'!$G345=9,'PARTICIPANT NAME LIST'!#REF!="C"),"ü","")</f>
        <v>#REF!</v>
      </c>
      <c r="J345" s="68" t="e">
        <f>IF(AND('PARTICIPANT NAME LIST'!$G345=10,'PARTICIPANT NAME LIST'!#REF!="C"),"ü","")</f>
        <v>#REF!</v>
      </c>
      <c r="K345" s="68" t="e">
        <f>IF(AND('PARTICIPANT NAME LIST'!$G345=11,'PARTICIPANT NAME LIST'!#REF!="C"),"ü","")</f>
        <v>#REF!</v>
      </c>
      <c r="L345" s="68" t="e">
        <f>IF(AND('PARTICIPANT NAME LIST'!$G345=12,'PARTICIPANT NAME LIST'!#REF!="C"),"ü","")</f>
        <v>#REF!</v>
      </c>
      <c r="M345" s="68" t="e">
        <f>IF(AND('PARTICIPANT NAME LIST'!$G345=7,'PARTICIPANT NAME LIST'!#REF!="E"),"ü","")</f>
        <v>#REF!</v>
      </c>
      <c r="N345" s="68" t="e">
        <f>IF(AND('PARTICIPANT NAME LIST'!$G345=8,'PARTICIPANT NAME LIST'!#REF!="E"),"ü","")</f>
        <v>#REF!</v>
      </c>
      <c r="O345" s="68" t="e">
        <f>IF(AND('PARTICIPANT NAME LIST'!$G345=9,'PARTICIPANT NAME LIST'!#REF!="E"),"ü","")</f>
        <v>#REF!</v>
      </c>
      <c r="P345" s="68" t="e">
        <f>IF(AND('PARTICIPANT NAME LIST'!$G345=10,'PARTICIPANT NAME LIST'!#REF!="E"),"ü","")</f>
        <v>#REF!</v>
      </c>
      <c r="Q345" s="68" t="e">
        <f>IF(AND('PARTICIPANT NAME LIST'!$G345=11,'PARTICIPANT NAME LIST'!#REF!="E"),"ü","")</f>
        <v>#REF!</v>
      </c>
      <c r="R345" s="68" t="e">
        <f>IF(AND('PARTICIPANT NAME LIST'!$G345=12,'PARTICIPANT NAME LIST'!#REF!="E"),"ü","")</f>
        <v>#REF!</v>
      </c>
      <c r="S345" s="68" t="e">
        <f>IF(AND('PARTICIPANT NAME LIST'!$G345=7,'PARTICIPANT NAME LIST'!#REF!="M"),"ü","")</f>
        <v>#REF!</v>
      </c>
      <c r="T345" s="68" t="e">
        <f>IF(AND('PARTICIPANT NAME LIST'!$G345=8,'PARTICIPANT NAME LIST'!#REF!="M"),"ü","")</f>
        <v>#REF!</v>
      </c>
      <c r="U345" s="68" t="e">
        <f>IF(AND('PARTICIPANT NAME LIST'!$G345=9,'PARTICIPANT NAME LIST'!#REF!="M"),"ü","")</f>
        <v>#REF!</v>
      </c>
      <c r="V345" s="68" t="e">
        <f>IF(AND('PARTICIPANT NAME LIST'!$G345=10,'PARTICIPANT NAME LIST'!#REF!="M"),"ü","")</f>
        <v>#REF!</v>
      </c>
      <c r="W345" s="68" t="e">
        <f>IF(AND('PARTICIPANT NAME LIST'!$G345=11,'PARTICIPANT NAME LIST'!#REF!="M"),"ü","")</f>
        <v>#REF!</v>
      </c>
      <c r="X345" s="68" t="e">
        <f>IF(AND('PARTICIPANT NAME LIST'!$G345=12,'PARTICIPANT NAME LIST'!#REF!="M"),"ü","")</f>
        <v>#REF!</v>
      </c>
      <c r="Y345" s="52"/>
      <c r="Z345" s="52"/>
      <c r="AA345" s="52"/>
    </row>
    <row r="346" spans="1:27" ht="20.25" customHeight="1">
      <c r="A346" s="63" t="str">
        <f>IF(OR(ISBLANK('PARTICIPANT NAME LIST'!$B346),'PARTICIPANT NAME LIST'!$G346=3,'PARTICIPANT NAME LIST'!$G346=4,'PARTICIPANT NAME LIST'!$G346=5,'PARTICIPANT NAME LIST'!$G346=6),"",COUNTA('PARTICIPANT NAME LIST'!$B$9:$B346)-COUNTIFS('PARTICIPANT NAME LIST'!$G$9:$G346,"&gt;=3",'PARTICIPANT NAME LIST'!$G$9:$G346,"&lt;=6"))</f>
        <v/>
      </c>
      <c r="B346" s="64" t="str">
        <f>IF(OR(ISBLANK('PARTICIPANT NAME LIST'!$B346),'PARTICIPANT NAME LIST'!$G346=3,'PARTICIPANT NAME LIST'!$G346=4,'PARTICIPANT NAME LIST'!$G346=5,'PARTICIPANT NAME LIST'!$G346=6),"",UPPER('PARTICIPANT NAME LIST'!$B346))</f>
        <v/>
      </c>
      <c r="C346" s="55"/>
      <c r="D346" s="65"/>
      <c r="E346" s="66" t="str">
        <f>IF(OR(ISBLANK('PARTICIPANT NAME LIST'!$B346),'PARTICIPANT NAME LIST'!$G346=3,'PARTICIPANT NAME LIST'!$G346=4,'PARTICIPANT NAME LIST'!$G346=5,'PARTICIPANT NAME LIST'!$G346=6),"",'PARTICIPANT NAME LIST'!$F346)</f>
        <v/>
      </c>
      <c r="F346" s="67" t="str">
        <f>IF(OR(ISBLANK('PARTICIPANT NAME LIST'!$B346),'PARTICIPANT NAME LIST'!$G346=3,'PARTICIPANT NAME LIST'!$G346=4,'PARTICIPANT NAME LIST'!$G346=5,'PARTICIPANT NAME LIST'!$G346=6),"",UPPER('PARTICIPANT NAME LIST'!$H346))</f>
        <v/>
      </c>
      <c r="G346" s="68" t="e">
        <f>IF(AND('PARTICIPANT NAME LIST'!$G346=7,'PARTICIPANT NAME LIST'!#REF!="C"),"ü","")</f>
        <v>#REF!</v>
      </c>
      <c r="H346" s="68" t="e">
        <f>IF(AND('PARTICIPANT NAME LIST'!$G346=8,'PARTICIPANT NAME LIST'!#REF!="C"),"ü","")</f>
        <v>#REF!</v>
      </c>
      <c r="I346" s="68" t="e">
        <f>IF(AND('PARTICIPANT NAME LIST'!$G346=9,'PARTICIPANT NAME LIST'!#REF!="C"),"ü","")</f>
        <v>#REF!</v>
      </c>
      <c r="J346" s="68" t="e">
        <f>IF(AND('PARTICIPANT NAME LIST'!$G346=10,'PARTICIPANT NAME LIST'!#REF!="C"),"ü","")</f>
        <v>#REF!</v>
      </c>
      <c r="K346" s="68" t="e">
        <f>IF(AND('PARTICIPANT NAME LIST'!$G346=11,'PARTICIPANT NAME LIST'!#REF!="C"),"ü","")</f>
        <v>#REF!</v>
      </c>
      <c r="L346" s="68" t="e">
        <f>IF(AND('PARTICIPANT NAME LIST'!$G346=12,'PARTICIPANT NAME LIST'!#REF!="C"),"ü","")</f>
        <v>#REF!</v>
      </c>
      <c r="M346" s="68" t="e">
        <f>IF(AND('PARTICIPANT NAME LIST'!$G346=7,'PARTICIPANT NAME LIST'!#REF!="E"),"ü","")</f>
        <v>#REF!</v>
      </c>
      <c r="N346" s="68" t="e">
        <f>IF(AND('PARTICIPANT NAME LIST'!$G346=8,'PARTICIPANT NAME LIST'!#REF!="E"),"ü","")</f>
        <v>#REF!</v>
      </c>
      <c r="O346" s="68" t="e">
        <f>IF(AND('PARTICIPANT NAME LIST'!$G346=9,'PARTICIPANT NAME LIST'!#REF!="E"),"ü","")</f>
        <v>#REF!</v>
      </c>
      <c r="P346" s="68" t="e">
        <f>IF(AND('PARTICIPANT NAME LIST'!$G346=10,'PARTICIPANT NAME LIST'!#REF!="E"),"ü","")</f>
        <v>#REF!</v>
      </c>
      <c r="Q346" s="68" t="e">
        <f>IF(AND('PARTICIPANT NAME LIST'!$G346=11,'PARTICIPANT NAME LIST'!#REF!="E"),"ü","")</f>
        <v>#REF!</v>
      </c>
      <c r="R346" s="68" t="e">
        <f>IF(AND('PARTICIPANT NAME LIST'!$G346=12,'PARTICIPANT NAME LIST'!#REF!="E"),"ü","")</f>
        <v>#REF!</v>
      </c>
      <c r="S346" s="68" t="e">
        <f>IF(AND('PARTICIPANT NAME LIST'!$G346=7,'PARTICIPANT NAME LIST'!#REF!="M"),"ü","")</f>
        <v>#REF!</v>
      </c>
      <c r="T346" s="68" t="e">
        <f>IF(AND('PARTICIPANT NAME LIST'!$G346=8,'PARTICIPANT NAME LIST'!#REF!="M"),"ü","")</f>
        <v>#REF!</v>
      </c>
      <c r="U346" s="68" t="e">
        <f>IF(AND('PARTICIPANT NAME LIST'!$G346=9,'PARTICIPANT NAME LIST'!#REF!="M"),"ü","")</f>
        <v>#REF!</v>
      </c>
      <c r="V346" s="68" t="e">
        <f>IF(AND('PARTICIPANT NAME LIST'!$G346=10,'PARTICIPANT NAME LIST'!#REF!="M"),"ü","")</f>
        <v>#REF!</v>
      </c>
      <c r="W346" s="68" t="e">
        <f>IF(AND('PARTICIPANT NAME LIST'!$G346=11,'PARTICIPANT NAME LIST'!#REF!="M"),"ü","")</f>
        <v>#REF!</v>
      </c>
      <c r="X346" s="68" t="e">
        <f>IF(AND('PARTICIPANT NAME LIST'!$G346=12,'PARTICIPANT NAME LIST'!#REF!="M"),"ü","")</f>
        <v>#REF!</v>
      </c>
      <c r="Y346" s="52"/>
      <c r="Z346" s="52"/>
      <c r="AA346" s="52"/>
    </row>
    <row r="347" spans="1:27" ht="20.25" customHeight="1">
      <c r="A347" s="63" t="str">
        <f>IF(OR(ISBLANK('PARTICIPANT NAME LIST'!$B347),'PARTICIPANT NAME LIST'!$G347=3,'PARTICIPANT NAME LIST'!$G347=4,'PARTICIPANT NAME LIST'!$G347=5,'PARTICIPANT NAME LIST'!$G347=6),"",COUNTA('PARTICIPANT NAME LIST'!$B$9:$B347)-COUNTIFS('PARTICIPANT NAME LIST'!$G$9:$G347,"&gt;=3",'PARTICIPANT NAME LIST'!$G$9:$G347,"&lt;=6"))</f>
        <v/>
      </c>
      <c r="B347" s="64" t="str">
        <f>IF(OR(ISBLANK('PARTICIPANT NAME LIST'!$B347),'PARTICIPANT NAME LIST'!$G347=3,'PARTICIPANT NAME LIST'!$G347=4,'PARTICIPANT NAME LIST'!$G347=5,'PARTICIPANT NAME LIST'!$G347=6),"",UPPER('PARTICIPANT NAME LIST'!$B347))</f>
        <v/>
      </c>
      <c r="C347" s="55"/>
      <c r="D347" s="65"/>
      <c r="E347" s="66" t="str">
        <f>IF(OR(ISBLANK('PARTICIPANT NAME LIST'!$B347),'PARTICIPANT NAME LIST'!$G347=3,'PARTICIPANT NAME LIST'!$G347=4,'PARTICIPANT NAME LIST'!$G347=5,'PARTICIPANT NAME LIST'!$G347=6),"",'PARTICIPANT NAME LIST'!$F347)</f>
        <v/>
      </c>
      <c r="F347" s="67" t="str">
        <f>IF(OR(ISBLANK('PARTICIPANT NAME LIST'!$B347),'PARTICIPANT NAME LIST'!$G347=3,'PARTICIPANT NAME LIST'!$G347=4,'PARTICIPANT NAME LIST'!$G347=5,'PARTICIPANT NAME LIST'!$G347=6),"",UPPER('PARTICIPANT NAME LIST'!$H347))</f>
        <v/>
      </c>
      <c r="G347" s="68" t="e">
        <f>IF(AND('PARTICIPANT NAME LIST'!$G347=7,'PARTICIPANT NAME LIST'!#REF!="C"),"ü","")</f>
        <v>#REF!</v>
      </c>
      <c r="H347" s="68" t="e">
        <f>IF(AND('PARTICIPANT NAME LIST'!$G347=8,'PARTICIPANT NAME LIST'!#REF!="C"),"ü","")</f>
        <v>#REF!</v>
      </c>
      <c r="I347" s="68" t="e">
        <f>IF(AND('PARTICIPANT NAME LIST'!$G347=9,'PARTICIPANT NAME LIST'!#REF!="C"),"ü","")</f>
        <v>#REF!</v>
      </c>
      <c r="J347" s="68" t="e">
        <f>IF(AND('PARTICIPANT NAME LIST'!$G347=10,'PARTICIPANT NAME LIST'!#REF!="C"),"ü","")</f>
        <v>#REF!</v>
      </c>
      <c r="K347" s="68" t="e">
        <f>IF(AND('PARTICIPANT NAME LIST'!$G347=11,'PARTICIPANT NAME LIST'!#REF!="C"),"ü","")</f>
        <v>#REF!</v>
      </c>
      <c r="L347" s="68" t="e">
        <f>IF(AND('PARTICIPANT NAME LIST'!$G347=12,'PARTICIPANT NAME LIST'!#REF!="C"),"ü","")</f>
        <v>#REF!</v>
      </c>
      <c r="M347" s="68" t="e">
        <f>IF(AND('PARTICIPANT NAME LIST'!$G347=7,'PARTICIPANT NAME LIST'!#REF!="E"),"ü","")</f>
        <v>#REF!</v>
      </c>
      <c r="N347" s="68" t="e">
        <f>IF(AND('PARTICIPANT NAME LIST'!$G347=8,'PARTICIPANT NAME LIST'!#REF!="E"),"ü","")</f>
        <v>#REF!</v>
      </c>
      <c r="O347" s="68" t="e">
        <f>IF(AND('PARTICIPANT NAME LIST'!$G347=9,'PARTICIPANT NAME LIST'!#REF!="E"),"ü","")</f>
        <v>#REF!</v>
      </c>
      <c r="P347" s="68" t="e">
        <f>IF(AND('PARTICIPANT NAME LIST'!$G347=10,'PARTICIPANT NAME LIST'!#REF!="E"),"ü","")</f>
        <v>#REF!</v>
      </c>
      <c r="Q347" s="68" t="e">
        <f>IF(AND('PARTICIPANT NAME LIST'!$G347=11,'PARTICIPANT NAME LIST'!#REF!="E"),"ü","")</f>
        <v>#REF!</v>
      </c>
      <c r="R347" s="68" t="e">
        <f>IF(AND('PARTICIPANT NAME LIST'!$G347=12,'PARTICIPANT NAME LIST'!#REF!="E"),"ü","")</f>
        <v>#REF!</v>
      </c>
      <c r="S347" s="68" t="e">
        <f>IF(AND('PARTICIPANT NAME LIST'!$G347=7,'PARTICIPANT NAME LIST'!#REF!="M"),"ü","")</f>
        <v>#REF!</v>
      </c>
      <c r="T347" s="68" t="e">
        <f>IF(AND('PARTICIPANT NAME LIST'!$G347=8,'PARTICIPANT NAME LIST'!#REF!="M"),"ü","")</f>
        <v>#REF!</v>
      </c>
      <c r="U347" s="68" t="e">
        <f>IF(AND('PARTICIPANT NAME LIST'!$G347=9,'PARTICIPANT NAME LIST'!#REF!="M"),"ü","")</f>
        <v>#REF!</v>
      </c>
      <c r="V347" s="68" t="e">
        <f>IF(AND('PARTICIPANT NAME LIST'!$G347=10,'PARTICIPANT NAME LIST'!#REF!="M"),"ü","")</f>
        <v>#REF!</v>
      </c>
      <c r="W347" s="68" t="e">
        <f>IF(AND('PARTICIPANT NAME LIST'!$G347=11,'PARTICIPANT NAME LIST'!#REF!="M"),"ü","")</f>
        <v>#REF!</v>
      </c>
      <c r="X347" s="68" t="e">
        <f>IF(AND('PARTICIPANT NAME LIST'!$G347=12,'PARTICIPANT NAME LIST'!#REF!="M"),"ü","")</f>
        <v>#REF!</v>
      </c>
      <c r="Y347" s="52"/>
      <c r="Z347" s="52"/>
      <c r="AA347" s="52"/>
    </row>
    <row r="348" spans="1:27" ht="20.25" customHeight="1">
      <c r="A348" s="63" t="str">
        <f>IF(OR(ISBLANK('PARTICIPANT NAME LIST'!$B348),'PARTICIPANT NAME LIST'!$G348=3,'PARTICIPANT NAME LIST'!$G348=4,'PARTICIPANT NAME LIST'!$G348=5,'PARTICIPANT NAME LIST'!$G348=6),"",COUNTA('PARTICIPANT NAME LIST'!$B$9:$B348)-COUNTIFS('PARTICIPANT NAME LIST'!$G$9:$G348,"&gt;=3",'PARTICIPANT NAME LIST'!$G$9:$G348,"&lt;=6"))</f>
        <v/>
      </c>
      <c r="B348" s="64" t="str">
        <f>IF(OR(ISBLANK('PARTICIPANT NAME LIST'!$B348),'PARTICIPANT NAME LIST'!$G348=3,'PARTICIPANT NAME LIST'!$G348=4,'PARTICIPANT NAME LIST'!$G348=5,'PARTICIPANT NAME LIST'!$G348=6),"",UPPER('PARTICIPANT NAME LIST'!$B348))</f>
        <v/>
      </c>
      <c r="C348" s="55"/>
      <c r="D348" s="65"/>
      <c r="E348" s="66" t="str">
        <f>IF(OR(ISBLANK('PARTICIPANT NAME LIST'!$B348),'PARTICIPANT NAME LIST'!$G348=3,'PARTICIPANT NAME LIST'!$G348=4,'PARTICIPANT NAME LIST'!$G348=5,'PARTICIPANT NAME LIST'!$G348=6),"",'PARTICIPANT NAME LIST'!$F348)</f>
        <v/>
      </c>
      <c r="F348" s="67" t="str">
        <f>IF(OR(ISBLANK('PARTICIPANT NAME LIST'!$B348),'PARTICIPANT NAME LIST'!$G348=3,'PARTICIPANT NAME LIST'!$G348=4,'PARTICIPANT NAME LIST'!$G348=5,'PARTICIPANT NAME LIST'!$G348=6),"",UPPER('PARTICIPANT NAME LIST'!$H348))</f>
        <v/>
      </c>
      <c r="G348" s="68" t="e">
        <f>IF(AND('PARTICIPANT NAME LIST'!$G348=7,'PARTICIPANT NAME LIST'!#REF!="C"),"ü","")</f>
        <v>#REF!</v>
      </c>
      <c r="H348" s="68" t="e">
        <f>IF(AND('PARTICIPANT NAME LIST'!$G348=8,'PARTICIPANT NAME LIST'!#REF!="C"),"ü","")</f>
        <v>#REF!</v>
      </c>
      <c r="I348" s="68" t="e">
        <f>IF(AND('PARTICIPANT NAME LIST'!$G348=9,'PARTICIPANT NAME LIST'!#REF!="C"),"ü","")</f>
        <v>#REF!</v>
      </c>
      <c r="J348" s="68" t="e">
        <f>IF(AND('PARTICIPANT NAME LIST'!$G348=10,'PARTICIPANT NAME LIST'!#REF!="C"),"ü","")</f>
        <v>#REF!</v>
      </c>
      <c r="K348" s="68" t="e">
        <f>IF(AND('PARTICIPANT NAME LIST'!$G348=11,'PARTICIPANT NAME LIST'!#REF!="C"),"ü","")</f>
        <v>#REF!</v>
      </c>
      <c r="L348" s="68" t="e">
        <f>IF(AND('PARTICIPANT NAME LIST'!$G348=12,'PARTICIPANT NAME LIST'!#REF!="C"),"ü","")</f>
        <v>#REF!</v>
      </c>
      <c r="M348" s="68" t="e">
        <f>IF(AND('PARTICIPANT NAME LIST'!$G348=7,'PARTICIPANT NAME LIST'!#REF!="E"),"ü","")</f>
        <v>#REF!</v>
      </c>
      <c r="N348" s="68" t="e">
        <f>IF(AND('PARTICIPANT NAME LIST'!$G348=8,'PARTICIPANT NAME LIST'!#REF!="E"),"ü","")</f>
        <v>#REF!</v>
      </c>
      <c r="O348" s="68" t="e">
        <f>IF(AND('PARTICIPANT NAME LIST'!$G348=9,'PARTICIPANT NAME LIST'!#REF!="E"),"ü","")</f>
        <v>#REF!</v>
      </c>
      <c r="P348" s="68" t="e">
        <f>IF(AND('PARTICIPANT NAME LIST'!$G348=10,'PARTICIPANT NAME LIST'!#REF!="E"),"ü","")</f>
        <v>#REF!</v>
      </c>
      <c r="Q348" s="68" t="e">
        <f>IF(AND('PARTICIPANT NAME LIST'!$G348=11,'PARTICIPANT NAME LIST'!#REF!="E"),"ü","")</f>
        <v>#REF!</v>
      </c>
      <c r="R348" s="68" t="e">
        <f>IF(AND('PARTICIPANT NAME LIST'!$G348=12,'PARTICIPANT NAME LIST'!#REF!="E"),"ü","")</f>
        <v>#REF!</v>
      </c>
      <c r="S348" s="68" t="e">
        <f>IF(AND('PARTICIPANT NAME LIST'!$G348=7,'PARTICIPANT NAME LIST'!#REF!="M"),"ü","")</f>
        <v>#REF!</v>
      </c>
      <c r="T348" s="68" t="e">
        <f>IF(AND('PARTICIPANT NAME LIST'!$G348=8,'PARTICIPANT NAME LIST'!#REF!="M"),"ü","")</f>
        <v>#REF!</v>
      </c>
      <c r="U348" s="68" t="e">
        <f>IF(AND('PARTICIPANT NAME LIST'!$G348=9,'PARTICIPANT NAME LIST'!#REF!="M"),"ü","")</f>
        <v>#REF!</v>
      </c>
      <c r="V348" s="68" t="e">
        <f>IF(AND('PARTICIPANT NAME LIST'!$G348=10,'PARTICIPANT NAME LIST'!#REF!="M"),"ü","")</f>
        <v>#REF!</v>
      </c>
      <c r="W348" s="68" t="e">
        <f>IF(AND('PARTICIPANT NAME LIST'!$G348=11,'PARTICIPANT NAME LIST'!#REF!="M"),"ü","")</f>
        <v>#REF!</v>
      </c>
      <c r="X348" s="68" t="e">
        <f>IF(AND('PARTICIPANT NAME LIST'!$G348=12,'PARTICIPANT NAME LIST'!#REF!="M"),"ü","")</f>
        <v>#REF!</v>
      </c>
      <c r="Y348" s="52"/>
      <c r="Z348" s="52"/>
      <c r="AA348" s="52"/>
    </row>
    <row r="349" spans="1:27" ht="20.25" customHeight="1">
      <c r="A349" s="63" t="str">
        <f>IF(OR(ISBLANK('PARTICIPANT NAME LIST'!$B349),'PARTICIPANT NAME LIST'!$G349=3,'PARTICIPANT NAME LIST'!$G349=4,'PARTICIPANT NAME LIST'!$G349=5,'PARTICIPANT NAME LIST'!$G349=6),"",COUNTA('PARTICIPANT NAME LIST'!$B$9:$B349)-COUNTIFS('PARTICIPANT NAME LIST'!$G$9:$G349,"&gt;=3",'PARTICIPANT NAME LIST'!$G$9:$G349,"&lt;=6"))</f>
        <v/>
      </c>
      <c r="B349" s="64" t="str">
        <f>IF(OR(ISBLANK('PARTICIPANT NAME LIST'!$B349),'PARTICIPANT NAME LIST'!$G349=3,'PARTICIPANT NAME LIST'!$G349=4,'PARTICIPANT NAME LIST'!$G349=5,'PARTICIPANT NAME LIST'!$G349=6),"",UPPER('PARTICIPANT NAME LIST'!$B349))</f>
        <v/>
      </c>
      <c r="C349" s="55"/>
      <c r="D349" s="65"/>
      <c r="E349" s="66" t="str">
        <f>IF(OR(ISBLANK('PARTICIPANT NAME LIST'!$B349),'PARTICIPANT NAME LIST'!$G349=3,'PARTICIPANT NAME LIST'!$G349=4,'PARTICIPANT NAME LIST'!$G349=5,'PARTICIPANT NAME LIST'!$G349=6),"",'PARTICIPANT NAME LIST'!$F349)</f>
        <v/>
      </c>
      <c r="F349" s="67" t="str">
        <f>IF(OR(ISBLANK('PARTICIPANT NAME LIST'!$B349),'PARTICIPANT NAME LIST'!$G349=3,'PARTICIPANT NAME LIST'!$G349=4,'PARTICIPANT NAME LIST'!$G349=5,'PARTICIPANT NAME LIST'!$G349=6),"",UPPER('PARTICIPANT NAME LIST'!$H349))</f>
        <v/>
      </c>
      <c r="G349" s="68" t="e">
        <f>IF(AND('PARTICIPANT NAME LIST'!$G349=7,'PARTICIPANT NAME LIST'!#REF!="C"),"ü","")</f>
        <v>#REF!</v>
      </c>
      <c r="H349" s="68" t="e">
        <f>IF(AND('PARTICIPANT NAME LIST'!$G349=8,'PARTICIPANT NAME LIST'!#REF!="C"),"ü","")</f>
        <v>#REF!</v>
      </c>
      <c r="I349" s="68" t="e">
        <f>IF(AND('PARTICIPANT NAME LIST'!$G349=9,'PARTICIPANT NAME LIST'!#REF!="C"),"ü","")</f>
        <v>#REF!</v>
      </c>
      <c r="J349" s="68" t="e">
        <f>IF(AND('PARTICIPANT NAME LIST'!$G349=10,'PARTICIPANT NAME LIST'!#REF!="C"),"ü","")</f>
        <v>#REF!</v>
      </c>
      <c r="K349" s="68" t="e">
        <f>IF(AND('PARTICIPANT NAME LIST'!$G349=11,'PARTICIPANT NAME LIST'!#REF!="C"),"ü","")</f>
        <v>#REF!</v>
      </c>
      <c r="L349" s="68" t="e">
        <f>IF(AND('PARTICIPANT NAME LIST'!$G349=12,'PARTICIPANT NAME LIST'!#REF!="C"),"ü","")</f>
        <v>#REF!</v>
      </c>
      <c r="M349" s="68" t="e">
        <f>IF(AND('PARTICIPANT NAME LIST'!$G349=7,'PARTICIPANT NAME LIST'!#REF!="E"),"ü","")</f>
        <v>#REF!</v>
      </c>
      <c r="N349" s="68" t="e">
        <f>IF(AND('PARTICIPANT NAME LIST'!$G349=8,'PARTICIPANT NAME LIST'!#REF!="E"),"ü","")</f>
        <v>#REF!</v>
      </c>
      <c r="O349" s="68" t="e">
        <f>IF(AND('PARTICIPANT NAME LIST'!$G349=9,'PARTICIPANT NAME LIST'!#REF!="E"),"ü","")</f>
        <v>#REF!</v>
      </c>
      <c r="P349" s="68" t="e">
        <f>IF(AND('PARTICIPANT NAME LIST'!$G349=10,'PARTICIPANT NAME LIST'!#REF!="E"),"ü","")</f>
        <v>#REF!</v>
      </c>
      <c r="Q349" s="68" t="e">
        <f>IF(AND('PARTICIPANT NAME LIST'!$G349=11,'PARTICIPANT NAME LIST'!#REF!="E"),"ü","")</f>
        <v>#REF!</v>
      </c>
      <c r="R349" s="68" t="e">
        <f>IF(AND('PARTICIPANT NAME LIST'!$G349=12,'PARTICIPANT NAME LIST'!#REF!="E"),"ü","")</f>
        <v>#REF!</v>
      </c>
      <c r="S349" s="68" t="e">
        <f>IF(AND('PARTICIPANT NAME LIST'!$G349=7,'PARTICIPANT NAME LIST'!#REF!="M"),"ü","")</f>
        <v>#REF!</v>
      </c>
      <c r="T349" s="68" t="e">
        <f>IF(AND('PARTICIPANT NAME LIST'!$G349=8,'PARTICIPANT NAME LIST'!#REF!="M"),"ü","")</f>
        <v>#REF!</v>
      </c>
      <c r="U349" s="68" t="e">
        <f>IF(AND('PARTICIPANT NAME LIST'!$G349=9,'PARTICIPANT NAME LIST'!#REF!="M"),"ü","")</f>
        <v>#REF!</v>
      </c>
      <c r="V349" s="68" t="e">
        <f>IF(AND('PARTICIPANT NAME LIST'!$G349=10,'PARTICIPANT NAME LIST'!#REF!="M"),"ü","")</f>
        <v>#REF!</v>
      </c>
      <c r="W349" s="68" t="e">
        <f>IF(AND('PARTICIPANT NAME LIST'!$G349=11,'PARTICIPANT NAME LIST'!#REF!="M"),"ü","")</f>
        <v>#REF!</v>
      </c>
      <c r="X349" s="68" t="e">
        <f>IF(AND('PARTICIPANT NAME LIST'!$G349=12,'PARTICIPANT NAME LIST'!#REF!="M"),"ü","")</f>
        <v>#REF!</v>
      </c>
      <c r="Y349" s="52"/>
      <c r="Z349" s="52"/>
      <c r="AA349" s="52"/>
    </row>
    <row r="350" spans="1:27" ht="20.25" customHeight="1">
      <c r="A350" s="63" t="str">
        <f>IF(OR(ISBLANK('PARTICIPANT NAME LIST'!$B350),'PARTICIPANT NAME LIST'!$G350=3,'PARTICIPANT NAME LIST'!$G350=4,'PARTICIPANT NAME LIST'!$G350=5,'PARTICIPANT NAME LIST'!$G350=6),"",COUNTA('PARTICIPANT NAME LIST'!$B$9:$B350)-COUNTIFS('PARTICIPANT NAME LIST'!$G$9:$G350,"&gt;=3",'PARTICIPANT NAME LIST'!$G$9:$G350,"&lt;=6"))</f>
        <v/>
      </c>
      <c r="B350" s="64" t="str">
        <f>IF(OR(ISBLANK('PARTICIPANT NAME LIST'!$B350),'PARTICIPANT NAME LIST'!$G350=3,'PARTICIPANT NAME LIST'!$G350=4,'PARTICIPANT NAME LIST'!$G350=5,'PARTICIPANT NAME LIST'!$G350=6),"",UPPER('PARTICIPANT NAME LIST'!$B350))</f>
        <v/>
      </c>
      <c r="C350" s="55"/>
      <c r="D350" s="65"/>
      <c r="E350" s="66" t="str">
        <f>IF(OR(ISBLANK('PARTICIPANT NAME LIST'!$B350),'PARTICIPANT NAME LIST'!$G350=3,'PARTICIPANT NAME LIST'!$G350=4,'PARTICIPANT NAME LIST'!$G350=5,'PARTICIPANT NAME LIST'!$G350=6),"",'PARTICIPANT NAME LIST'!$F350)</f>
        <v/>
      </c>
      <c r="F350" s="67" t="str">
        <f>IF(OR(ISBLANK('PARTICIPANT NAME LIST'!$B350),'PARTICIPANT NAME LIST'!$G350=3,'PARTICIPANT NAME LIST'!$G350=4,'PARTICIPANT NAME LIST'!$G350=5,'PARTICIPANT NAME LIST'!$G350=6),"",UPPER('PARTICIPANT NAME LIST'!$H350))</f>
        <v/>
      </c>
      <c r="G350" s="68" t="e">
        <f>IF(AND('PARTICIPANT NAME LIST'!$G350=7,'PARTICIPANT NAME LIST'!#REF!="C"),"ü","")</f>
        <v>#REF!</v>
      </c>
      <c r="H350" s="68" t="e">
        <f>IF(AND('PARTICIPANT NAME LIST'!$G350=8,'PARTICIPANT NAME LIST'!#REF!="C"),"ü","")</f>
        <v>#REF!</v>
      </c>
      <c r="I350" s="68" t="e">
        <f>IF(AND('PARTICIPANT NAME LIST'!$G350=9,'PARTICIPANT NAME LIST'!#REF!="C"),"ü","")</f>
        <v>#REF!</v>
      </c>
      <c r="J350" s="68" t="e">
        <f>IF(AND('PARTICIPANT NAME LIST'!$G350=10,'PARTICIPANT NAME LIST'!#REF!="C"),"ü","")</f>
        <v>#REF!</v>
      </c>
      <c r="K350" s="68" t="e">
        <f>IF(AND('PARTICIPANT NAME LIST'!$G350=11,'PARTICIPANT NAME LIST'!#REF!="C"),"ü","")</f>
        <v>#REF!</v>
      </c>
      <c r="L350" s="68" t="e">
        <f>IF(AND('PARTICIPANT NAME LIST'!$G350=12,'PARTICIPANT NAME LIST'!#REF!="C"),"ü","")</f>
        <v>#REF!</v>
      </c>
      <c r="M350" s="68" t="e">
        <f>IF(AND('PARTICIPANT NAME LIST'!$G350=7,'PARTICIPANT NAME LIST'!#REF!="E"),"ü","")</f>
        <v>#REF!</v>
      </c>
      <c r="N350" s="68" t="e">
        <f>IF(AND('PARTICIPANT NAME LIST'!$G350=8,'PARTICIPANT NAME LIST'!#REF!="E"),"ü","")</f>
        <v>#REF!</v>
      </c>
      <c r="O350" s="68" t="e">
        <f>IF(AND('PARTICIPANT NAME LIST'!$G350=9,'PARTICIPANT NAME LIST'!#REF!="E"),"ü","")</f>
        <v>#REF!</v>
      </c>
      <c r="P350" s="68" t="e">
        <f>IF(AND('PARTICIPANT NAME LIST'!$G350=10,'PARTICIPANT NAME LIST'!#REF!="E"),"ü","")</f>
        <v>#REF!</v>
      </c>
      <c r="Q350" s="68" t="e">
        <f>IF(AND('PARTICIPANT NAME LIST'!$G350=11,'PARTICIPANT NAME LIST'!#REF!="E"),"ü","")</f>
        <v>#REF!</v>
      </c>
      <c r="R350" s="68" t="e">
        <f>IF(AND('PARTICIPANT NAME LIST'!$G350=12,'PARTICIPANT NAME LIST'!#REF!="E"),"ü","")</f>
        <v>#REF!</v>
      </c>
      <c r="S350" s="68" t="e">
        <f>IF(AND('PARTICIPANT NAME LIST'!$G350=7,'PARTICIPANT NAME LIST'!#REF!="M"),"ü","")</f>
        <v>#REF!</v>
      </c>
      <c r="T350" s="68" t="e">
        <f>IF(AND('PARTICIPANT NAME LIST'!$G350=8,'PARTICIPANT NAME LIST'!#REF!="M"),"ü","")</f>
        <v>#REF!</v>
      </c>
      <c r="U350" s="68" t="e">
        <f>IF(AND('PARTICIPANT NAME LIST'!$G350=9,'PARTICIPANT NAME LIST'!#REF!="M"),"ü","")</f>
        <v>#REF!</v>
      </c>
      <c r="V350" s="68" t="e">
        <f>IF(AND('PARTICIPANT NAME LIST'!$G350=10,'PARTICIPANT NAME LIST'!#REF!="M"),"ü","")</f>
        <v>#REF!</v>
      </c>
      <c r="W350" s="68" t="e">
        <f>IF(AND('PARTICIPANT NAME LIST'!$G350=11,'PARTICIPANT NAME LIST'!#REF!="M"),"ü","")</f>
        <v>#REF!</v>
      </c>
      <c r="X350" s="68" t="e">
        <f>IF(AND('PARTICIPANT NAME LIST'!$G350=12,'PARTICIPANT NAME LIST'!#REF!="M"),"ü","")</f>
        <v>#REF!</v>
      </c>
      <c r="Y350" s="52"/>
      <c r="Z350" s="52"/>
      <c r="AA350" s="52"/>
    </row>
    <row r="351" spans="1:27" ht="20.25" customHeight="1">
      <c r="A351" s="63" t="str">
        <f>IF(OR(ISBLANK('PARTICIPANT NAME LIST'!$B351),'PARTICIPANT NAME LIST'!$G351=3,'PARTICIPANT NAME LIST'!$G351=4,'PARTICIPANT NAME LIST'!$G351=5,'PARTICIPANT NAME LIST'!$G351=6),"",COUNTA('PARTICIPANT NAME LIST'!$B$9:$B351)-COUNTIFS('PARTICIPANT NAME LIST'!$G$9:$G351,"&gt;=3",'PARTICIPANT NAME LIST'!$G$9:$G351,"&lt;=6"))</f>
        <v/>
      </c>
      <c r="B351" s="64" t="str">
        <f>IF(OR(ISBLANK('PARTICIPANT NAME LIST'!$B351),'PARTICIPANT NAME LIST'!$G351=3,'PARTICIPANT NAME LIST'!$G351=4,'PARTICIPANT NAME LIST'!$G351=5,'PARTICIPANT NAME LIST'!$G351=6),"",UPPER('PARTICIPANT NAME LIST'!$B351))</f>
        <v/>
      </c>
      <c r="C351" s="55"/>
      <c r="D351" s="65"/>
      <c r="E351" s="66" t="str">
        <f>IF(OR(ISBLANK('PARTICIPANT NAME LIST'!$B351),'PARTICIPANT NAME LIST'!$G351=3,'PARTICIPANT NAME LIST'!$G351=4,'PARTICIPANT NAME LIST'!$G351=5,'PARTICIPANT NAME LIST'!$G351=6),"",'PARTICIPANT NAME LIST'!$F351)</f>
        <v/>
      </c>
      <c r="F351" s="67" t="str">
        <f>IF(OR(ISBLANK('PARTICIPANT NAME LIST'!$B351),'PARTICIPANT NAME LIST'!$G351=3,'PARTICIPANT NAME LIST'!$G351=4,'PARTICIPANT NAME LIST'!$G351=5,'PARTICIPANT NAME LIST'!$G351=6),"",UPPER('PARTICIPANT NAME LIST'!$H351))</f>
        <v/>
      </c>
      <c r="G351" s="68" t="e">
        <f>IF(AND('PARTICIPANT NAME LIST'!$G351=7,'PARTICIPANT NAME LIST'!#REF!="C"),"ü","")</f>
        <v>#REF!</v>
      </c>
      <c r="H351" s="68" t="e">
        <f>IF(AND('PARTICIPANT NAME LIST'!$G351=8,'PARTICIPANT NAME LIST'!#REF!="C"),"ü","")</f>
        <v>#REF!</v>
      </c>
      <c r="I351" s="68" t="e">
        <f>IF(AND('PARTICIPANT NAME LIST'!$G351=9,'PARTICIPANT NAME LIST'!#REF!="C"),"ü","")</f>
        <v>#REF!</v>
      </c>
      <c r="J351" s="68" t="e">
        <f>IF(AND('PARTICIPANT NAME LIST'!$G351=10,'PARTICIPANT NAME LIST'!#REF!="C"),"ü","")</f>
        <v>#REF!</v>
      </c>
      <c r="K351" s="68" t="e">
        <f>IF(AND('PARTICIPANT NAME LIST'!$G351=11,'PARTICIPANT NAME LIST'!#REF!="C"),"ü","")</f>
        <v>#REF!</v>
      </c>
      <c r="L351" s="68" t="e">
        <f>IF(AND('PARTICIPANT NAME LIST'!$G351=12,'PARTICIPANT NAME LIST'!#REF!="C"),"ü","")</f>
        <v>#REF!</v>
      </c>
      <c r="M351" s="68" t="e">
        <f>IF(AND('PARTICIPANT NAME LIST'!$G351=7,'PARTICIPANT NAME LIST'!#REF!="E"),"ü","")</f>
        <v>#REF!</v>
      </c>
      <c r="N351" s="68" t="e">
        <f>IF(AND('PARTICIPANT NAME LIST'!$G351=8,'PARTICIPANT NAME LIST'!#REF!="E"),"ü","")</f>
        <v>#REF!</v>
      </c>
      <c r="O351" s="68" t="e">
        <f>IF(AND('PARTICIPANT NAME LIST'!$G351=9,'PARTICIPANT NAME LIST'!#REF!="E"),"ü","")</f>
        <v>#REF!</v>
      </c>
      <c r="P351" s="68" t="e">
        <f>IF(AND('PARTICIPANT NAME LIST'!$G351=10,'PARTICIPANT NAME LIST'!#REF!="E"),"ü","")</f>
        <v>#REF!</v>
      </c>
      <c r="Q351" s="68" t="e">
        <f>IF(AND('PARTICIPANT NAME LIST'!$G351=11,'PARTICIPANT NAME LIST'!#REF!="E"),"ü","")</f>
        <v>#REF!</v>
      </c>
      <c r="R351" s="68" t="e">
        <f>IF(AND('PARTICIPANT NAME LIST'!$G351=12,'PARTICIPANT NAME LIST'!#REF!="E"),"ü","")</f>
        <v>#REF!</v>
      </c>
      <c r="S351" s="68" t="e">
        <f>IF(AND('PARTICIPANT NAME LIST'!$G351=7,'PARTICIPANT NAME LIST'!#REF!="M"),"ü","")</f>
        <v>#REF!</v>
      </c>
      <c r="T351" s="68" t="e">
        <f>IF(AND('PARTICIPANT NAME LIST'!$G351=8,'PARTICIPANT NAME LIST'!#REF!="M"),"ü","")</f>
        <v>#REF!</v>
      </c>
      <c r="U351" s="68" t="e">
        <f>IF(AND('PARTICIPANT NAME LIST'!$G351=9,'PARTICIPANT NAME LIST'!#REF!="M"),"ü","")</f>
        <v>#REF!</v>
      </c>
      <c r="V351" s="68" t="e">
        <f>IF(AND('PARTICIPANT NAME LIST'!$G351=10,'PARTICIPANT NAME LIST'!#REF!="M"),"ü","")</f>
        <v>#REF!</v>
      </c>
      <c r="W351" s="68" t="e">
        <f>IF(AND('PARTICIPANT NAME LIST'!$G351=11,'PARTICIPANT NAME LIST'!#REF!="M"),"ü","")</f>
        <v>#REF!</v>
      </c>
      <c r="X351" s="68" t="e">
        <f>IF(AND('PARTICIPANT NAME LIST'!$G351=12,'PARTICIPANT NAME LIST'!#REF!="M"),"ü","")</f>
        <v>#REF!</v>
      </c>
      <c r="Y351" s="52"/>
      <c r="Z351" s="52"/>
      <c r="AA351" s="52"/>
    </row>
    <row r="352" spans="1:27" ht="20.25" customHeight="1">
      <c r="A352" s="63" t="str">
        <f>IF(OR(ISBLANK('PARTICIPANT NAME LIST'!$B352),'PARTICIPANT NAME LIST'!$G352=3,'PARTICIPANT NAME LIST'!$G352=4,'PARTICIPANT NAME LIST'!$G352=5,'PARTICIPANT NAME LIST'!$G352=6),"",COUNTA('PARTICIPANT NAME LIST'!$B$9:$B352)-COUNTIFS('PARTICIPANT NAME LIST'!$G$9:$G352,"&gt;=3",'PARTICIPANT NAME LIST'!$G$9:$G352,"&lt;=6"))</f>
        <v/>
      </c>
      <c r="B352" s="64" t="str">
        <f>IF(OR(ISBLANK('PARTICIPANT NAME LIST'!$B352),'PARTICIPANT NAME LIST'!$G352=3,'PARTICIPANT NAME LIST'!$G352=4,'PARTICIPANT NAME LIST'!$G352=5,'PARTICIPANT NAME LIST'!$G352=6),"",UPPER('PARTICIPANT NAME LIST'!$B352))</f>
        <v/>
      </c>
      <c r="C352" s="55"/>
      <c r="D352" s="65"/>
      <c r="E352" s="66" t="str">
        <f>IF(OR(ISBLANK('PARTICIPANT NAME LIST'!$B352),'PARTICIPANT NAME LIST'!$G352=3,'PARTICIPANT NAME LIST'!$G352=4,'PARTICIPANT NAME LIST'!$G352=5,'PARTICIPANT NAME LIST'!$G352=6),"",'PARTICIPANT NAME LIST'!$F352)</f>
        <v/>
      </c>
      <c r="F352" s="67" t="str">
        <f>IF(OR(ISBLANK('PARTICIPANT NAME LIST'!$B352),'PARTICIPANT NAME LIST'!$G352=3,'PARTICIPANT NAME LIST'!$G352=4,'PARTICIPANT NAME LIST'!$G352=5,'PARTICIPANT NAME LIST'!$G352=6),"",UPPER('PARTICIPANT NAME LIST'!$H352))</f>
        <v/>
      </c>
      <c r="G352" s="68" t="e">
        <f>IF(AND('PARTICIPANT NAME LIST'!$G352=7,'PARTICIPANT NAME LIST'!#REF!="C"),"ü","")</f>
        <v>#REF!</v>
      </c>
      <c r="H352" s="68" t="e">
        <f>IF(AND('PARTICIPANT NAME LIST'!$G352=8,'PARTICIPANT NAME LIST'!#REF!="C"),"ü","")</f>
        <v>#REF!</v>
      </c>
      <c r="I352" s="68" t="e">
        <f>IF(AND('PARTICIPANT NAME LIST'!$G352=9,'PARTICIPANT NAME LIST'!#REF!="C"),"ü","")</f>
        <v>#REF!</v>
      </c>
      <c r="J352" s="68" t="e">
        <f>IF(AND('PARTICIPANT NAME LIST'!$G352=10,'PARTICIPANT NAME LIST'!#REF!="C"),"ü","")</f>
        <v>#REF!</v>
      </c>
      <c r="K352" s="68" t="e">
        <f>IF(AND('PARTICIPANT NAME LIST'!$G352=11,'PARTICIPANT NAME LIST'!#REF!="C"),"ü","")</f>
        <v>#REF!</v>
      </c>
      <c r="L352" s="68" t="e">
        <f>IF(AND('PARTICIPANT NAME LIST'!$G352=12,'PARTICIPANT NAME LIST'!#REF!="C"),"ü","")</f>
        <v>#REF!</v>
      </c>
      <c r="M352" s="68" t="e">
        <f>IF(AND('PARTICIPANT NAME LIST'!$G352=7,'PARTICIPANT NAME LIST'!#REF!="E"),"ü","")</f>
        <v>#REF!</v>
      </c>
      <c r="N352" s="68" t="e">
        <f>IF(AND('PARTICIPANT NAME LIST'!$G352=8,'PARTICIPANT NAME LIST'!#REF!="E"),"ü","")</f>
        <v>#REF!</v>
      </c>
      <c r="O352" s="68" t="e">
        <f>IF(AND('PARTICIPANT NAME LIST'!$G352=9,'PARTICIPANT NAME LIST'!#REF!="E"),"ü","")</f>
        <v>#REF!</v>
      </c>
      <c r="P352" s="68" t="e">
        <f>IF(AND('PARTICIPANT NAME LIST'!$G352=10,'PARTICIPANT NAME LIST'!#REF!="E"),"ü","")</f>
        <v>#REF!</v>
      </c>
      <c r="Q352" s="68" t="e">
        <f>IF(AND('PARTICIPANT NAME LIST'!$G352=11,'PARTICIPANT NAME LIST'!#REF!="E"),"ü","")</f>
        <v>#REF!</v>
      </c>
      <c r="R352" s="68" t="e">
        <f>IF(AND('PARTICIPANT NAME LIST'!$G352=12,'PARTICIPANT NAME LIST'!#REF!="E"),"ü","")</f>
        <v>#REF!</v>
      </c>
      <c r="S352" s="68" t="e">
        <f>IF(AND('PARTICIPANT NAME LIST'!$G352=7,'PARTICIPANT NAME LIST'!#REF!="M"),"ü","")</f>
        <v>#REF!</v>
      </c>
      <c r="T352" s="68" t="e">
        <f>IF(AND('PARTICIPANT NAME LIST'!$G352=8,'PARTICIPANT NAME LIST'!#REF!="M"),"ü","")</f>
        <v>#REF!</v>
      </c>
      <c r="U352" s="68" t="e">
        <f>IF(AND('PARTICIPANT NAME LIST'!$G352=9,'PARTICIPANT NAME LIST'!#REF!="M"),"ü","")</f>
        <v>#REF!</v>
      </c>
      <c r="V352" s="68" t="e">
        <f>IF(AND('PARTICIPANT NAME LIST'!$G352=10,'PARTICIPANT NAME LIST'!#REF!="M"),"ü","")</f>
        <v>#REF!</v>
      </c>
      <c r="W352" s="68" t="e">
        <f>IF(AND('PARTICIPANT NAME LIST'!$G352=11,'PARTICIPANT NAME LIST'!#REF!="M"),"ü","")</f>
        <v>#REF!</v>
      </c>
      <c r="X352" s="68" t="e">
        <f>IF(AND('PARTICIPANT NAME LIST'!$G352=12,'PARTICIPANT NAME LIST'!#REF!="M"),"ü","")</f>
        <v>#REF!</v>
      </c>
      <c r="Y352" s="52"/>
      <c r="Z352" s="52"/>
      <c r="AA352" s="52"/>
    </row>
    <row r="353" spans="1:27" ht="20.25" customHeight="1">
      <c r="A353" s="63" t="str">
        <f>IF(OR(ISBLANK('PARTICIPANT NAME LIST'!$B353),'PARTICIPANT NAME LIST'!$G353=3,'PARTICIPANT NAME LIST'!$G353=4,'PARTICIPANT NAME LIST'!$G353=5,'PARTICIPANT NAME LIST'!$G353=6),"",COUNTA('PARTICIPANT NAME LIST'!$B$9:$B353)-COUNTIFS('PARTICIPANT NAME LIST'!$G$9:$G353,"&gt;=3",'PARTICIPANT NAME LIST'!$G$9:$G353,"&lt;=6"))</f>
        <v/>
      </c>
      <c r="B353" s="64" t="str">
        <f>IF(OR(ISBLANK('PARTICIPANT NAME LIST'!$B353),'PARTICIPANT NAME LIST'!$G353=3,'PARTICIPANT NAME LIST'!$G353=4,'PARTICIPANT NAME LIST'!$G353=5,'PARTICIPANT NAME LIST'!$G353=6),"",UPPER('PARTICIPANT NAME LIST'!$B353))</f>
        <v/>
      </c>
      <c r="C353" s="55"/>
      <c r="D353" s="65"/>
      <c r="E353" s="66" t="str">
        <f>IF(OR(ISBLANK('PARTICIPANT NAME LIST'!$B353),'PARTICIPANT NAME LIST'!$G353=3,'PARTICIPANT NAME LIST'!$G353=4,'PARTICIPANT NAME LIST'!$G353=5,'PARTICIPANT NAME LIST'!$G353=6),"",'PARTICIPANT NAME LIST'!$F353)</f>
        <v/>
      </c>
      <c r="F353" s="67" t="str">
        <f>IF(OR(ISBLANK('PARTICIPANT NAME LIST'!$B353),'PARTICIPANT NAME LIST'!$G353=3,'PARTICIPANT NAME LIST'!$G353=4,'PARTICIPANT NAME LIST'!$G353=5,'PARTICIPANT NAME LIST'!$G353=6),"",UPPER('PARTICIPANT NAME LIST'!$H353))</f>
        <v/>
      </c>
      <c r="G353" s="68" t="e">
        <f>IF(AND('PARTICIPANT NAME LIST'!$G353=7,'PARTICIPANT NAME LIST'!#REF!="C"),"ü","")</f>
        <v>#REF!</v>
      </c>
      <c r="H353" s="68" t="e">
        <f>IF(AND('PARTICIPANT NAME LIST'!$G353=8,'PARTICIPANT NAME LIST'!#REF!="C"),"ü","")</f>
        <v>#REF!</v>
      </c>
      <c r="I353" s="68" t="e">
        <f>IF(AND('PARTICIPANT NAME LIST'!$G353=9,'PARTICIPANT NAME LIST'!#REF!="C"),"ü","")</f>
        <v>#REF!</v>
      </c>
      <c r="J353" s="68" t="e">
        <f>IF(AND('PARTICIPANT NAME LIST'!$G353=10,'PARTICIPANT NAME LIST'!#REF!="C"),"ü","")</f>
        <v>#REF!</v>
      </c>
      <c r="K353" s="68" t="e">
        <f>IF(AND('PARTICIPANT NAME LIST'!$G353=11,'PARTICIPANT NAME LIST'!#REF!="C"),"ü","")</f>
        <v>#REF!</v>
      </c>
      <c r="L353" s="68" t="e">
        <f>IF(AND('PARTICIPANT NAME LIST'!$G353=12,'PARTICIPANT NAME LIST'!#REF!="C"),"ü","")</f>
        <v>#REF!</v>
      </c>
      <c r="M353" s="68" t="e">
        <f>IF(AND('PARTICIPANT NAME LIST'!$G353=7,'PARTICIPANT NAME LIST'!#REF!="E"),"ü","")</f>
        <v>#REF!</v>
      </c>
      <c r="N353" s="68" t="e">
        <f>IF(AND('PARTICIPANT NAME LIST'!$G353=8,'PARTICIPANT NAME LIST'!#REF!="E"),"ü","")</f>
        <v>#REF!</v>
      </c>
      <c r="O353" s="68" t="e">
        <f>IF(AND('PARTICIPANT NAME LIST'!$G353=9,'PARTICIPANT NAME LIST'!#REF!="E"),"ü","")</f>
        <v>#REF!</v>
      </c>
      <c r="P353" s="68" t="e">
        <f>IF(AND('PARTICIPANT NAME LIST'!$G353=10,'PARTICIPANT NAME LIST'!#REF!="E"),"ü","")</f>
        <v>#REF!</v>
      </c>
      <c r="Q353" s="68" t="e">
        <f>IF(AND('PARTICIPANT NAME LIST'!$G353=11,'PARTICIPANT NAME LIST'!#REF!="E"),"ü","")</f>
        <v>#REF!</v>
      </c>
      <c r="R353" s="68" t="e">
        <f>IF(AND('PARTICIPANT NAME LIST'!$G353=12,'PARTICIPANT NAME LIST'!#REF!="E"),"ü","")</f>
        <v>#REF!</v>
      </c>
      <c r="S353" s="68" t="e">
        <f>IF(AND('PARTICIPANT NAME LIST'!$G353=7,'PARTICIPANT NAME LIST'!#REF!="M"),"ü","")</f>
        <v>#REF!</v>
      </c>
      <c r="T353" s="68" t="e">
        <f>IF(AND('PARTICIPANT NAME LIST'!$G353=8,'PARTICIPANT NAME LIST'!#REF!="M"),"ü","")</f>
        <v>#REF!</v>
      </c>
      <c r="U353" s="68" t="e">
        <f>IF(AND('PARTICIPANT NAME LIST'!$G353=9,'PARTICIPANT NAME LIST'!#REF!="M"),"ü","")</f>
        <v>#REF!</v>
      </c>
      <c r="V353" s="68" t="e">
        <f>IF(AND('PARTICIPANT NAME LIST'!$G353=10,'PARTICIPANT NAME LIST'!#REF!="M"),"ü","")</f>
        <v>#REF!</v>
      </c>
      <c r="W353" s="68" t="e">
        <f>IF(AND('PARTICIPANT NAME LIST'!$G353=11,'PARTICIPANT NAME LIST'!#REF!="M"),"ü","")</f>
        <v>#REF!</v>
      </c>
      <c r="X353" s="68" t="e">
        <f>IF(AND('PARTICIPANT NAME LIST'!$G353=12,'PARTICIPANT NAME LIST'!#REF!="M"),"ü","")</f>
        <v>#REF!</v>
      </c>
      <c r="Y353" s="52"/>
      <c r="Z353" s="52"/>
      <c r="AA353" s="52"/>
    </row>
    <row r="354" spans="1:27" ht="20.25" customHeight="1">
      <c r="A354" s="63" t="str">
        <f>IF(OR(ISBLANK('PARTICIPANT NAME LIST'!$B354),'PARTICIPANT NAME LIST'!$G354=3,'PARTICIPANT NAME LIST'!$G354=4,'PARTICIPANT NAME LIST'!$G354=5,'PARTICIPANT NAME LIST'!$G354=6),"",COUNTA('PARTICIPANT NAME LIST'!$B$9:$B354)-COUNTIFS('PARTICIPANT NAME LIST'!$G$9:$G354,"&gt;=3",'PARTICIPANT NAME LIST'!$G$9:$G354,"&lt;=6"))</f>
        <v/>
      </c>
      <c r="B354" s="64" t="str">
        <f>IF(OR(ISBLANK('PARTICIPANT NAME LIST'!$B354),'PARTICIPANT NAME LIST'!$G354=3,'PARTICIPANT NAME LIST'!$G354=4,'PARTICIPANT NAME LIST'!$G354=5,'PARTICIPANT NAME LIST'!$G354=6),"",UPPER('PARTICIPANT NAME LIST'!$B354))</f>
        <v/>
      </c>
      <c r="C354" s="55"/>
      <c r="D354" s="65"/>
      <c r="E354" s="66" t="str">
        <f>IF(OR(ISBLANK('PARTICIPANT NAME LIST'!$B354),'PARTICIPANT NAME LIST'!$G354=3,'PARTICIPANT NAME LIST'!$G354=4,'PARTICIPANT NAME LIST'!$G354=5,'PARTICIPANT NAME LIST'!$G354=6),"",'PARTICIPANT NAME LIST'!$F354)</f>
        <v/>
      </c>
      <c r="F354" s="67" t="str">
        <f>IF(OR(ISBLANK('PARTICIPANT NAME LIST'!$B354),'PARTICIPANT NAME LIST'!$G354=3,'PARTICIPANT NAME LIST'!$G354=4,'PARTICIPANT NAME LIST'!$G354=5,'PARTICIPANT NAME LIST'!$G354=6),"",UPPER('PARTICIPANT NAME LIST'!$H354))</f>
        <v/>
      </c>
      <c r="G354" s="68" t="e">
        <f>IF(AND('PARTICIPANT NAME LIST'!$G354=7,'PARTICIPANT NAME LIST'!#REF!="C"),"ü","")</f>
        <v>#REF!</v>
      </c>
      <c r="H354" s="68" t="e">
        <f>IF(AND('PARTICIPANT NAME LIST'!$G354=8,'PARTICIPANT NAME LIST'!#REF!="C"),"ü","")</f>
        <v>#REF!</v>
      </c>
      <c r="I354" s="68" t="e">
        <f>IF(AND('PARTICIPANT NAME LIST'!$G354=9,'PARTICIPANT NAME LIST'!#REF!="C"),"ü","")</f>
        <v>#REF!</v>
      </c>
      <c r="J354" s="68" t="e">
        <f>IF(AND('PARTICIPANT NAME LIST'!$G354=10,'PARTICIPANT NAME LIST'!#REF!="C"),"ü","")</f>
        <v>#REF!</v>
      </c>
      <c r="K354" s="68" t="e">
        <f>IF(AND('PARTICIPANT NAME LIST'!$G354=11,'PARTICIPANT NAME LIST'!#REF!="C"),"ü","")</f>
        <v>#REF!</v>
      </c>
      <c r="L354" s="68" t="e">
        <f>IF(AND('PARTICIPANT NAME LIST'!$G354=12,'PARTICIPANT NAME LIST'!#REF!="C"),"ü","")</f>
        <v>#REF!</v>
      </c>
      <c r="M354" s="68" t="e">
        <f>IF(AND('PARTICIPANT NAME LIST'!$G354=7,'PARTICIPANT NAME LIST'!#REF!="E"),"ü","")</f>
        <v>#REF!</v>
      </c>
      <c r="N354" s="68" t="e">
        <f>IF(AND('PARTICIPANT NAME LIST'!$G354=8,'PARTICIPANT NAME LIST'!#REF!="E"),"ü","")</f>
        <v>#REF!</v>
      </c>
      <c r="O354" s="68" t="e">
        <f>IF(AND('PARTICIPANT NAME LIST'!$G354=9,'PARTICIPANT NAME LIST'!#REF!="E"),"ü","")</f>
        <v>#REF!</v>
      </c>
      <c r="P354" s="68" t="e">
        <f>IF(AND('PARTICIPANT NAME LIST'!$G354=10,'PARTICIPANT NAME LIST'!#REF!="E"),"ü","")</f>
        <v>#REF!</v>
      </c>
      <c r="Q354" s="68" t="e">
        <f>IF(AND('PARTICIPANT NAME LIST'!$G354=11,'PARTICIPANT NAME LIST'!#REF!="E"),"ü","")</f>
        <v>#REF!</v>
      </c>
      <c r="R354" s="68" t="e">
        <f>IF(AND('PARTICIPANT NAME LIST'!$G354=12,'PARTICIPANT NAME LIST'!#REF!="E"),"ü","")</f>
        <v>#REF!</v>
      </c>
      <c r="S354" s="68" t="e">
        <f>IF(AND('PARTICIPANT NAME LIST'!$G354=7,'PARTICIPANT NAME LIST'!#REF!="M"),"ü","")</f>
        <v>#REF!</v>
      </c>
      <c r="T354" s="68" t="e">
        <f>IF(AND('PARTICIPANT NAME LIST'!$G354=8,'PARTICIPANT NAME LIST'!#REF!="M"),"ü","")</f>
        <v>#REF!</v>
      </c>
      <c r="U354" s="68" t="e">
        <f>IF(AND('PARTICIPANT NAME LIST'!$G354=9,'PARTICIPANT NAME LIST'!#REF!="M"),"ü","")</f>
        <v>#REF!</v>
      </c>
      <c r="V354" s="68" t="e">
        <f>IF(AND('PARTICIPANT NAME LIST'!$G354=10,'PARTICIPANT NAME LIST'!#REF!="M"),"ü","")</f>
        <v>#REF!</v>
      </c>
      <c r="W354" s="68" t="e">
        <f>IF(AND('PARTICIPANT NAME LIST'!$G354=11,'PARTICIPANT NAME LIST'!#REF!="M"),"ü","")</f>
        <v>#REF!</v>
      </c>
      <c r="X354" s="68" t="e">
        <f>IF(AND('PARTICIPANT NAME LIST'!$G354=12,'PARTICIPANT NAME LIST'!#REF!="M"),"ü","")</f>
        <v>#REF!</v>
      </c>
      <c r="Y354" s="52"/>
      <c r="Z354" s="52"/>
      <c r="AA354" s="52"/>
    </row>
    <row r="355" spans="1:27" ht="20.25" customHeight="1">
      <c r="A355" s="63" t="str">
        <f>IF(OR(ISBLANK('PARTICIPANT NAME LIST'!$B355),'PARTICIPANT NAME LIST'!$G355=3,'PARTICIPANT NAME LIST'!$G355=4,'PARTICIPANT NAME LIST'!$G355=5,'PARTICIPANT NAME LIST'!$G355=6),"",COUNTA('PARTICIPANT NAME LIST'!$B$9:$B355)-COUNTIFS('PARTICIPANT NAME LIST'!$G$9:$G355,"&gt;=3",'PARTICIPANT NAME LIST'!$G$9:$G355,"&lt;=6"))</f>
        <v/>
      </c>
      <c r="B355" s="64" t="str">
        <f>IF(OR(ISBLANK('PARTICIPANT NAME LIST'!$B355),'PARTICIPANT NAME LIST'!$G355=3,'PARTICIPANT NAME LIST'!$G355=4,'PARTICIPANT NAME LIST'!$G355=5,'PARTICIPANT NAME LIST'!$G355=6),"",UPPER('PARTICIPANT NAME LIST'!$B355))</f>
        <v/>
      </c>
      <c r="C355" s="55"/>
      <c r="D355" s="65"/>
      <c r="E355" s="66" t="str">
        <f>IF(OR(ISBLANK('PARTICIPANT NAME LIST'!$B355),'PARTICIPANT NAME LIST'!$G355=3,'PARTICIPANT NAME LIST'!$G355=4,'PARTICIPANT NAME LIST'!$G355=5,'PARTICIPANT NAME LIST'!$G355=6),"",'PARTICIPANT NAME LIST'!$F355)</f>
        <v/>
      </c>
      <c r="F355" s="67" t="str">
        <f>IF(OR(ISBLANK('PARTICIPANT NAME LIST'!$B355),'PARTICIPANT NAME LIST'!$G355=3,'PARTICIPANT NAME LIST'!$G355=4,'PARTICIPANT NAME LIST'!$G355=5,'PARTICIPANT NAME LIST'!$G355=6),"",UPPER('PARTICIPANT NAME LIST'!$H355))</f>
        <v/>
      </c>
      <c r="G355" s="68" t="e">
        <f>IF(AND('PARTICIPANT NAME LIST'!$G355=7,'PARTICIPANT NAME LIST'!#REF!="C"),"ü","")</f>
        <v>#REF!</v>
      </c>
      <c r="H355" s="68" t="e">
        <f>IF(AND('PARTICIPANT NAME LIST'!$G355=8,'PARTICIPANT NAME LIST'!#REF!="C"),"ü","")</f>
        <v>#REF!</v>
      </c>
      <c r="I355" s="68" t="e">
        <f>IF(AND('PARTICIPANT NAME LIST'!$G355=9,'PARTICIPANT NAME LIST'!#REF!="C"),"ü","")</f>
        <v>#REF!</v>
      </c>
      <c r="J355" s="68" t="e">
        <f>IF(AND('PARTICIPANT NAME LIST'!$G355=10,'PARTICIPANT NAME LIST'!#REF!="C"),"ü","")</f>
        <v>#REF!</v>
      </c>
      <c r="K355" s="68" t="e">
        <f>IF(AND('PARTICIPANT NAME LIST'!$G355=11,'PARTICIPANT NAME LIST'!#REF!="C"),"ü","")</f>
        <v>#REF!</v>
      </c>
      <c r="L355" s="68" t="e">
        <f>IF(AND('PARTICIPANT NAME LIST'!$G355=12,'PARTICIPANT NAME LIST'!#REF!="C"),"ü","")</f>
        <v>#REF!</v>
      </c>
      <c r="M355" s="68" t="e">
        <f>IF(AND('PARTICIPANT NAME LIST'!$G355=7,'PARTICIPANT NAME LIST'!#REF!="E"),"ü","")</f>
        <v>#REF!</v>
      </c>
      <c r="N355" s="68" t="e">
        <f>IF(AND('PARTICIPANT NAME LIST'!$G355=8,'PARTICIPANT NAME LIST'!#REF!="E"),"ü","")</f>
        <v>#REF!</v>
      </c>
      <c r="O355" s="68" t="e">
        <f>IF(AND('PARTICIPANT NAME LIST'!$G355=9,'PARTICIPANT NAME LIST'!#REF!="E"),"ü","")</f>
        <v>#REF!</v>
      </c>
      <c r="P355" s="68" t="e">
        <f>IF(AND('PARTICIPANT NAME LIST'!$G355=10,'PARTICIPANT NAME LIST'!#REF!="E"),"ü","")</f>
        <v>#REF!</v>
      </c>
      <c r="Q355" s="68" t="e">
        <f>IF(AND('PARTICIPANT NAME LIST'!$G355=11,'PARTICIPANT NAME LIST'!#REF!="E"),"ü","")</f>
        <v>#REF!</v>
      </c>
      <c r="R355" s="68" t="e">
        <f>IF(AND('PARTICIPANT NAME LIST'!$G355=12,'PARTICIPANT NAME LIST'!#REF!="E"),"ü","")</f>
        <v>#REF!</v>
      </c>
      <c r="S355" s="68" t="e">
        <f>IF(AND('PARTICIPANT NAME LIST'!$G355=7,'PARTICIPANT NAME LIST'!#REF!="M"),"ü","")</f>
        <v>#REF!</v>
      </c>
      <c r="T355" s="68" t="e">
        <f>IF(AND('PARTICIPANT NAME LIST'!$G355=8,'PARTICIPANT NAME LIST'!#REF!="M"),"ü","")</f>
        <v>#REF!</v>
      </c>
      <c r="U355" s="68" t="e">
        <f>IF(AND('PARTICIPANT NAME LIST'!$G355=9,'PARTICIPANT NAME LIST'!#REF!="M"),"ü","")</f>
        <v>#REF!</v>
      </c>
      <c r="V355" s="68" t="e">
        <f>IF(AND('PARTICIPANT NAME LIST'!$G355=10,'PARTICIPANT NAME LIST'!#REF!="M"),"ü","")</f>
        <v>#REF!</v>
      </c>
      <c r="W355" s="68" t="e">
        <f>IF(AND('PARTICIPANT NAME LIST'!$G355=11,'PARTICIPANT NAME LIST'!#REF!="M"),"ü","")</f>
        <v>#REF!</v>
      </c>
      <c r="X355" s="68" t="e">
        <f>IF(AND('PARTICIPANT NAME LIST'!$G355=12,'PARTICIPANT NAME LIST'!#REF!="M"),"ü","")</f>
        <v>#REF!</v>
      </c>
      <c r="Y355" s="52"/>
      <c r="Z355" s="52"/>
      <c r="AA355" s="52"/>
    </row>
    <row r="356" spans="1:27" ht="20.25" customHeight="1">
      <c r="A356" s="63" t="str">
        <f>IF(OR(ISBLANK('PARTICIPANT NAME LIST'!$B356),'PARTICIPANT NAME LIST'!$G356=3,'PARTICIPANT NAME LIST'!$G356=4,'PARTICIPANT NAME LIST'!$G356=5,'PARTICIPANT NAME LIST'!$G356=6),"",COUNTA('PARTICIPANT NAME LIST'!$B$9:$B356)-COUNTIFS('PARTICIPANT NAME LIST'!$G$9:$G356,"&gt;=3",'PARTICIPANT NAME LIST'!$G$9:$G356,"&lt;=6"))</f>
        <v/>
      </c>
      <c r="B356" s="64" t="str">
        <f>IF(OR(ISBLANK('PARTICIPANT NAME LIST'!$B356),'PARTICIPANT NAME LIST'!$G356=3,'PARTICIPANT NAME LIST'!$G356=4,'PARTICIPANT NAME LIST'!$G356=5,'PARTICIPANT NAME LIST'!$G356=6),"",UPPER('PARTICIPANT NAME LIST'!$B356))</f>
        <v/>
      </c>
      <c r="C356" s="55"/>
      <c r="D356" s="65"/>
      <c r="E356" s="66" t="str">
        <f>IF(OR(ISBLANK('PARTICIPANT NAME LIST'!$B356),'PARTICIPANT NAME LIST'!$G356=3,'PARTICIPANT NAME LIST'!$G356=4,'PARTICIPANT NAME LIST'!$G356=5,'PARTICIPANT NAME LIST'!$G356=6),"",'PARTICIPANT NAME LIST'!$F356)</f>
        <v/>
      </c>
      <c r="F356" s="67" t="str">
        <f>IF(OR(ISBLANK('PARTICIPANT NAME LIST'!$B356),'PARTICIPANT NAME LIST'!$G356=3,'PARTICIPANT NAME LIST'!$G356=4,'PARTICIPANT NAME LIST'!$G356=5,'PARTICIPANT NAME LIST'!$G356=6),"",UPPER('PARTICIPANT NAME LIST'!$H356))</f>
        <v/>
      </c>
      <c r="G356" s="68" t="e">
        <f>IF(AND('PARTICIPANT NAME LIST'!$G356=7,'PARTICIPANT NAME LIST'!#REF!="C"),"ü","")</f>
        <v>#REF!</v>
      </c>
      <c r="H356" s="68" t="e">
        <f>IF(AND('PARTICIPANT NAME LIST'!$G356=8,'PARTICIPANT NAME LIST'!#REF!="C"),"ü","")</f>
        <v>#REF!</v>
      </c>
      <c r="I356" s="68" t="e">
        <f>IF(AND('PARTICIPANT NAME LIST'!$G356=9,'PARTICIPANT NAME LIST'!#REF!="C"),"ü","")</f>
        <v>#REF!</v>
      </c>
      <c r="J356" s="68" t="e">
        <f>IF(AND('PARTICIPANT NAME LIST'!$G356=10,'PARTICIPANT NAME LIST'!#REF!="C"),"ü","")</f>
        <v>#REF!</v>
      </c>
      <c r="K356" s="68" t="e">
        <f>IF(AND('PARTICIPANT NAME LIST'!$G356=11,'PARTICIPANT NAME LIST'!#REF!="C"),"ü","")</f>
        <v>#REF!</v>
      </c>
      <c r="L356" s="68" t="e">
        <f>IF(AND('PARTICIPANT NAME LIST'!$G356=12,'PARTICIPANT NAME LIST'!#REF!="C"),"ü","")</f>
        <v>#REF!</v>
      </c>
      <c r="M356" s="68" t="e">
        <f>IF(AND('PARTICIPANT NAME LIST'!$G356=7,'PARTICIPANT NAME LIST'!#REF!="E"),"ü","")</f>
        <v>#REF!</v>
      </c>
      <c r="N356" s="68" t="e">
        <f>IF(AND('PARTICIPANT NAME LIST'!$G356=8,'PARTICIPANT NAME LIST'!#REF!="E"),"ü","")</f>
        <v>#REF!</v>
      </c>
      <c r="O356" s="68" t="e">
        <f>IF(AND('PARTICIPANT NAME LIST'!$G356=9,'PARTICIPANT NAME LIST'!#REF!="E"),"ü","")</f>
        <v>#REF!</v>
      </c>
      <c r="P356" s="68" t="e">
        <f>IF(AND('PARTICIPANT NAME LIST'!$G356=10,'PARTICIPANT NAME LIST'!#REF!="E"),"ü","")</f>
        <v>#REF!</v>
      </c>
      <c r="Q356" s="68" t="e">
        <f>IF(AND('PARTICIPANT NAME LIST'!$G356=11,'PARTICIPANT NAME LIST'!#REF!="E"),"ü","")</f>
        <v>#REF!</v>
      </c>
      <c r="R356" s="68" t="e">
        <f>IF(AND('PARTICIPANT NAME LIST'!$G356=12,'PARTICIPANT NAME LIST'!#REF!="E"),"ü","")</f>
        <v>#REF!</v>
      </c>
      <c r="S356" s="68" t="e">
        <f>IF(AND('PARTICIPANT NAME LIST'!$G356=7,'PARTICIPANT NAME LIST'!#REF!="M"),"ü","")</f>
        <v>#REF!</v>
      </c>
      <c r="T356" s="68" t="e">
        <f>IF(AND('PARTICIPANT NAME LIST'!$G356=8,'PARTICIPANT NAME LIST'!#REF!="M"),"ü","")</f>
        <v>#REF!</v>
      </c>
      <c r="U356" s="68" t="e">
        <f>IF(AND('PARTICIPANT NAME LIST'!$G356=9,'PARTICIPANT NAME LIST'!#REF!="M"),"ü","")</f>
        <v>#REF!</v>
      </c>
      <c r="V356" s="68" t="e">
        <f>IF(AND('PARTICIPANT NAME LIST'!$G356=10,'PARTICIPANT NAME LIST'!#REF!="M"),"ü","")</f>
        <v>#REF!</v>
      </c>
      <c r="W356" s="68" t="e">
        <f>IF(AND('PARTICIPANT NAME LIST'!$G356=11,'PARTICIPANT NAME LIST'!#REF!="M"),"ü","")</f>
        <v>#REF!</v>
      </c>
      <c r="X356" s="68" t="e">
        <f>IF(AND('PARTICIPANT NAME LIST'!$G356=12,'PARTICIPANT NAME LIST'!#REF!="M"),"ü","")</f>
        <v>#REF!</v>
      </c>
      <c r="Y356" s="52"/>
      <c r="Z356" s="52"/>
      <c r="AA356" s="52"/>
    </row>
    <row r="357" spans="1:27" ht="20.25" customHeight="1">
      <c r="A357" s="63" t="str">
        <f>IF(OR(ISBLANK('PARTICIPANT NAME LIST'!$B357),'PARTICIPANT NAME LIST'!$G357=3,'PARTICIPANT NAME LIST'!$G357=4,'PARTICIPANT NAME LIST'!$G357=5,'PARTICIPANT NAME LIST'!$G357=6),"",COUNTA('PARTICIPANT NAME LIST'!$B$9:$B357)-COUNTIFS('PARTICIPANT NAME LIST'!$G$9:$G357,"&gt;=3",'PARTICIPANT NAME LIST'!$G$9:$G357,"&lt;=6"))</f>
        <v/>
      </c>
      <c r="B357" s="64" t="str">
        <f>IF(OR(ISBLANK('PARTICIPANT NAME LIST'!$B357),'PARTICIPANT NAME LIST'!$G357=3,'PARTICIPANT NAME LIST'!$G357=4,'PARTICIPANT NAME LIST'!$G357=5,'PARTICIPANT NAME LIST'!$G357=6),"",UPPER('PARTICIPANT NAME LIST'!$B357))</f>
        <v/>
      </c>
      <c r="C357" s="55"/>
      <c r="D357" s="65"/>
      <c r="E357" s="66" t="str">
        <f>IF(OR(ISBLANK('PARTICIPANT NAME LIST'!$B357),'PARTICIPANT NAME LIST'!$G357=3,'PARTICIPANT NAME LIST'!$G357=4,'PARTICIPANT NAME LIST'!$G357=5,'PARTICIPANT NAME LIST'!$G357=6),"",'PARTICIPANT NAME LIST'!$F357)</f>
        <v/>
      </c>
      <c r="F357" s="67" t="str">
        <f>IF(OR(ISBLANK('PARTICIPANT NAME LIST'!$B357),'PARTICIPANT NAME LIST'!$G357=3,'PARTICIPANT NAME LIST'!$G357=4,'PARTICIPANT NAME LIST'!$G357=5,'PARTICIPANT NAME LIST'!$G357=6),"",UPPER('PARTICIPANT NAME LIST'!$H357))</f>
        <v/>
      </c>
      <c r="G357" s="68" t="e">
        <f>IF(AND('PARTICIPANT NAME LIST'!$G357=7,'PARTICIPANT NAME LIST'!#REF!="C"),"ü","")</f>
        <v>#REF!</v>
      </c>
      <c r="H357" s="68" t="e">
        <f>IF(AND('PARTICIPANT NAME LIST'!$G357=8,'PARTICIPANT NAME LIST'!#REF!="C"),"ü","")</f>
        <v>#REF!</v>
      </c>
      <c r="I357" s="68" t="e">
        <f>IF(AND('PARTICIPANT NAME LIST'!$G357=9,'PARTICIPANT NAME LIST'!#REF!="C"),"ü","")</f>
        <v>#REF!</v>
      </c>
      <c r="J357" s="68" t="e">
        <f>IF(AND('PARTICIPANT NAME LIST'!$G357=10,'PARTICIPANT NAME LIST'!#REF!="C"),"ü","")</f>
        <v>#REF!</v>
      </c>
      <c r="K357" s="68" t="e">
        <f>IF(AND('PARTICIPANT NAME LIST'!$G357=11,'PARTICIPANT NAME LIST'!#REF!="C"),"ü","")</f>
        <v>#REF!</v>
      </c>
      <c r="L357" s="68" t="e">
        <f>IF(AND('PARTICIPANT NAME LIST'!$G357=12,'PARTICIPANT NAME LIST'!#REF!="C"),"ü","")</f>
        <v>#REF!</v>
      </c>
      <c r="M357" s="68" t="e">
        <f>IF(AND('PARTICIPANT NAME LIST'!$G357=7,'PARTICIPANT NAME LIST'!#REF!="E"),"ü","")</f>
        <v>#REF!</v>
      </c>
      <c r="N357" s="68" t="e">
        <f>IF(AND('PARTICIPANT NAME LIST'!$G357=8,'PARTICIPANT NAME LIST'!#REF!="E"),"ü","")</f>
        <v>#REF!</v>
      </c>
      <c r="O357" s="68" t="e">
        <f>IF(AND('PARTICIPANT NAME LIST'!$G357=9,'PARTICIPANT NAME LIST'!#REF!="E"),"ü","")</f>
        <v>#REF!</v>
      </c>
      <c r="P357" s="68" t="e">
        <f>IF(AND('PARTICIPANT NAME LIST'!$G357=10,'PARTICIPANT NAME LIST'!#REF!="E"),"ü","")</f>
        <v>#REF!</v>
      </c>
      <c r="Q357" s="68" t="e">
        <f>IF(AND('PARTICIPANT NAME LIST'!$G357=11,'PARTICIPANT NAME LIST'!#REF!="E"),"ü","")</f>
        <v>#REF!</v>
      </c>
      <c r="R357" s="68" t="e">
        <f>IF(AND('PARTICIPANT NAME LIST'!$G357=12,'PARTICIPANT NAME LIST'!#REF!="E"),"ü","")</f>
        <v>#REF!</v>
      </c>
      <c r="S357" s="68" t="e">
        <f>IF(AND('PARTICIPANT NAME LIST'!$G357=7,'PARTICIPANT NAME LIST'!#REF!="M"),"ü","")</f>
        <v>#REF!</v>
      </c>
      <c r="T357" s="68" t="e">
        <f>IF(AND('PARTICIPANT NAME LIST'!$G357=8,'PARTICIPANT NAME LIST'!#REF!="M"),"ü","")</f>
        <v>#REF!</v>
      </c>
      <c r="U357" s="68" t="e">
        <f>IF(AND('PARTICIPANT NAME LIST'!$G357=9,'PARTICIPANT NAME LIST'!#REF!="M"),"ü","")</f>
        <v>#REF!</v>
      </c>
      <c r="V357" s="68" t="e">
        <f>IF(AND('PARTICIPANT NAME LIST'!$G357=10,'PARTICIPANT NAME LIST'!#REF!="M"),"ü","")</f>
        <v>#REF!</v>
      </c>
      <c r="W357" s="68" t="e">
        <f>IF(AND('PARTICIPANT NAME LIST'!$G357=11,'PARTICIPANT NAME LIST'!#REF!="M"),"ü","")</f>
        <v>#REF!</v>
      </c>
      <c r="X357" s="68" t="e">
        <f>IF(AND('PARTICIPANT NAME LIST'!$G357=12,'PARTICIPANT NAME LIST'!#REF!="M"),"ü","")</f>
        <v>#REF!</v>
      </c>
      <c r="Y357" s="52"/>
      <c r="Z357" s="52"/>
      <c r="AA357" s="52"/>
    </row>
    <row r="358" spans="1:27" ht="20.25" customHeight="1">
      <c r="A358" s="63" t="str">
        <f>IF(OR(ISBLANK('PARTICIPANT NAME LIST'!$B358),'PARTICIPANT NAME LIST'!$G358=3,'PARTICIPANT NAME LIST'!$G358=4,'PARTICIPANT NAME LIST'!$G358=5,'PARTICIPANT NAME LIST'!$G358=6),"",COUNTA('PARTICIPANT NAME LIST'!$B$9:$B358)-COUNTIFS('PARTICIPANT NAME LIST'!$G$9:$G358,"&gt;=3",'PARTICIPANT NAME LIST'!$G$9:$G358,"&lt;=6"))</f>
        <v/>
      </c>
      <c r="B358" s="64" t="str">
        <f>IF(OR(ISBLANK('PARTICIPANT NAME LIST'!$B358),'PARTICIPANT NAME LIST'!$G358=3,'PARTICIPANT NAME LIST'!$G358=4,'PARTICIPANT NAME LIST'!$G358=5,'PARTICIPANT NAME LIST'!$G358=6),"",UPPER('PARTICIPANT NAME LIST'!$B358))</f>
        <v/>
      </c>
      <c r="C358" s="55"/>
      <c r="D358" s="65"/>
      <c r="E358" s="66" t="str">
        <f>IF(OR(ISBLANK('PARTICIPANT NAME LIST'!$B358),'PARTICIPANT NAME LIST'!$G358=3,'PARTICIPANT NAME LIST'!$G358=4,'PARTICIPANT NAME LIST'!$G358=5,'PARTICIPANT NAME LIST'!$G358=6),"",'PARTICIPANT NAME LIST'!$F358)</f>
        <v/>
      </c>
      <c r="F358" s="67" t="str">
        <f>IF(OR(ISBLANK('PARTICIPANT NAME LIST'!$B358),'PARTICIPANT NAME LIST'!$G358=3,'PARTICIPANT NAME LIST'!$G358=4,'PARTICIPANT NAME LIST'!$G358=5,'PARTICIPANT NAME LIST'!$G358=6),"",UPPER('PARTICIPANT NAME LIST'!$H358))</f>
        <v/>
      </c>
      <c r="G358" s="68" t="e">
        <f>IF(AND('PARTICIPANT NAME LIST'!$G358=7,'PARTICIPANT NAME LIST'!#REF!="C"),"ü","")</f>
        <v>#REF!</v>
      </c>
      <c r="H358" s="68" t="e">
        <f>IF(AND('PARTICIPANT NAME LIST'!$G358=8,'PARTICIPANT NAME LIST'!#REF!="C"),"ü","")</f>
        <v>#REF!</v>
      </c>
      <c r="I358" s="68" t="e">
        <f>IF(AND('PARTICIPANT NAME LIST'!$G358=9,'PARTICIPANT NAME LIST'!#REF!="C"),"ü","")</f>
        <v>#REF!</v>
      </c>
      <c r="J358" s="68" t="e">
        <f>IF(AND('PARTICIPANT NAME LIST'!$G358=10,'PARTICIPANT NAME LIST'!#REF!="C"),"ü","")</f>
        <v>#REF!</v>
      </c>
      <c r="K358" s="68" t="e">
        <f>IF(AND('PARTICIPANT NAME LIST'!$G358=11,'PARTICIPANT NAME LIST'!#REF!="C"),"ü","")</f>
        <v>#REF!</v>
      </c>
      <c r="L358" s="68" t="e">
        <f>IF(AND('PARTICIPANT NAME LIST'!$G358=12,'PARTICIPANT NAME LIST'!#REF!="C"),"ü","")</f>
        <v>#REF!</v>
      </c>
      <c r="M358" s="68" t="e">
        <f>IF(AND('PARTICIPANT NAME LIST'!$G358=7,'PARTICIPANT NAME LIST'!#REF!="E"),"ü","")</f>
        <v>#REF!</v>
      </c>
      <c r="N358" s="68" t="e">
        <f>IF(AND('PARTICIPANT NAME LIST'!$G358=8,'PARTICIPANT NAME LIST'!#REF!="E"),"ü","")</f>
        <v>#REF!</v>
      </c>
      <c r="O358" s="68" t="e">
        <f>IF(AND('PARTICIPANT NAME LIST'!$G358=9,'PARTICIPANT NAME LIST'!#REF!="E"),"ü","")</f>
        <v>#REF!</v>
      </c>
      <c r="P358" s="68" t="e">
        <f>IF(AND('PARTICIPANT NAME LIST'!$G358=10,'PARTICIPANT NAME LIST'!#REF!="E"),"ü","")</f>
        <v>#REF!</v>
      </c>
      <c r="Q358" s="68" t="e">
        <f>IF(AND('PARTICIPANT NAME LIST'!$G358=11,'PARTICIPANT NAME LIST'!#REF!="E"),"ü","")</f>
        <v>#REF!</v>
      </c>
      <c r="R358" s="68" t="e">
        <f>IF(AND('PARTICIPANT NAME LIST'!$G358=12,'PARTICIPANT NAME LIST'!#REF!="E"),"ü","")</f>
        <v>#REF!</v>
      </c>
      <c r="S358" s="68" t="e">
        <f>IF(AND('PARTICIPANT NAME LIST'!$G358=7,'PARTICIPANT NAME LIST'!#REF!="M"),"ü","")</f>
        <v>#REF!</v>
      </c>
      <c r="T358" s="68" t="e">
        <f>IF(AND('PARTICIPANT NAME LIST'!$G358=8,'PARTICIPANT NAME LIST'!#REF!="M"),"ü","")</f>
        <v>#REF!</v>
      </c>
      <c r="U358" s="68" t="e">
        <f>IF(AND('PARTICIPANT NAME LIST'!$G358=9,'PARTICIPANT NAME LIST'!#REF!="M"),"ü","")</f>
        <v>#REF!</v>
      </c>
      <c r="V358" s="68" t="e">
        <f>IF(AND('PARTICIPANT NAME LIST'!$G358=10,'PARTICIPANT NAME LIST'!#REF!="M"),"ü","")</f>
        <v>#REF!</v>
      </c>
      <c r="W358" s="68" t="e">
        <f>IF(AND('PARTICIPANT NAME LIST'!$G358=11,'PARTICIPANT NAME LIST'!#REF!="M"),"ü","")</f>
        <v>#REF!</v>
      </c>
      <c r="X358" s="68" t="e">
        <f>IF(AND('PARTICIPANT NAME LIST'!$G358=12,'PARTICIPANT NAME LIST'!#REF!="M"),"ü","")</f>
        <v>#REF!</v>
      </c>
      <c r="Y358" s="52"/>
      <c r="Z358" s="52"/>
      <c r="AA358" s="52"/>
    </row>
    <row r="359" spans="1:27" ht="20.25" customHeight="1">
      <c r="A359" s="63" t="str">
        <f>IF(OR(ISBLANK('PARTICIPANT NAME LIST'!$B359),'PARTICIPANT NAME LIST'!$G359=3,'PARTICIPANT NAME LIST'!$G359=4,'PARTICIPANT NAME LIST'!$G359=5,'PARTICIPANT NAME LIST'!$G359=6),"",COUNTA('PARTICIPANT NAME LIST'!$B$9:$B359)-COUNTIFS('PARTICIPANT NAME LIST'!$G$9:$G359,"&gt;=3",'PARTICIPANT NAME LIST'!$G$9:$G359,"&lt;=6"))</f>
        <v/>
      </c>
      <c r="B359" s="64" t="str">
        <f>IF(OR(ISBLANK('PARTICIPANT NAME LIST'!$B359),'PARTICIPANT NAME LIST'!$G359=3,'PARTICIPANT NAME LIST'!$G359=4,'PARTICIPANT NAME LIST'!$G359=5,'PARTICIPANT NAME LIST'!$G359=6),"",UPPER('PARTICIPANT NAME LIST'!$B359))</f>
        <v/>
      </c>
      <c r="C359" s="55"/>
      <c r="D359" s="65"/>
      <c r="E359" s="66" t="str">
        <f>IF(OR(ISBLANK('PARTICIPANT NAME LIST'!$B359),'PARTICIPANT NAME LIST'!$G359=3,'PARTICIPANT NAME LIST'!$G359=4,'PARTICIPANT NAME LIST'!$G359=5,'PARTICIPANT NAME LIST'!$G359=6),"",'PARTICIPANT NAME LIST'!$F359)</f>
        <v/>
      </c>
      <c r="F359" s="67" t="str">
        <f>IF(OR(ISBLANK('PARTICIPANT NAME LIST'!$B359),'PARTICIPANT NAME LIST'!$G359=3,'PARTICIPANT NAME LIST'!$G359=4,'PARTICIPANT NAME LIST'!$G359=5,'PARTICIPANT NAME LIST'!$G359=6),"",UPPER('PARTICIPANT NAME LIST'!$H359))</f>
        <v/>
      </c>
      <c r="G359" s="68" t="e">
        <f>IF(AND('PARTICIPANT NAME LIST'!$G359=7,'PARTICIPANT NAME LIST'!#REF!="C"),"ü","")</f>
        <v>#REF!</v>
      </c>
      <c r="H359" s="68" t="e">
        <f>IF(AND('PARTICIPANT NAME LIST'!$G359=8,'PARTICIPANT NAME LIST'!#REF!="C"),"ü","")</f>
        <v>#REF!</v>
      </c>
      <c r="I359" s="68" t="e">
        <f>IF(AND('PARTICIPANT NAME LIST'!$G359=9,'PARTICIPANT NAME LIST'!#REF!="C"),"ü","")</f>
        <v>#REF!</v>
      </c>
      <c r="J359" s="68" t="e">
        <f>IF(AND('PARTICIPANT NAME LIST'!$G359=10,'PARTICIPANT NAME LIST'!#REF!="C"),"ü","")</f>
        <v>#REF!</v>
      </c>
      <c r="K359" s="68" t="e">
        <f>IF(AND('PARTICIPANT NAME LIST'!$G359=11,'PARTICIPANT NAME LIST'!#REF!="C"),"ü","")</f>
        <v>#REF!</v>
      </c>
      <c r="L359" s="68" t="e">
        <f>IF(AND('PARTICIPANT NAME LIST'!$G359=12,'PARTICIPANT NAME LIST'!#REF!="C"),"ü","")</f>
        <v>#REF!</v>
      </c>
      <c r="M359" s="68" t="e">
        <f>IF(AND('PARTICIPANT NAME LIST'!$G359=7,'PARTICIPANT NAME LIST'!#REF!="E"),"ü","")</f>
        <v>#REF!</v>
      </c>
      <c r="N359" s="68" t="e">
        <f>IF(AND('PARTICIPANT NAME LIST'!$G359=8,'PARTICIPANT NAME LIST'!#REF!="E"),"ü","")</f>
        <v>#REF!</v>
      </c>
      <c r="O359" s="68" t="e">
        <f>IF(AND('PARTICIPANT NAME LIST'!$G359=9,'PARTICIPANT NAME LIST'!#REF!="E"),"ü","")</f>
        <v>#REF!</v>
      </c>
      <c r="P359" s="68" t="e">
        <f>IF(AND('PARTICIPANT NAME LIST'!$G359=10,'PARTICIPANT NAME LIST'!#REF!="E"),"ü","")</f>
        <v>#REF!</v>
      </c>
      <c r="Q359" s="68" t="e">
        <f>IF(AND('PARTICIPANT NAME LIST'!$G359=11,'PARTICIPANT NAME LIST'!#REF!="E"),"ü","")</f>
        <v>#REF!</v>
      </c>
      <c r="R359" s="68" t="e">
        <f>IF(AND('PARTICIPANT NAME LIST'!$G359=12,'PARTICIPANT NAME LIST'!#REF!="E"),"ü","")</f>
        <v>#REF!</v>
      </c>
      <c r="S359" s="68" t="e">
        <f>IF(AND('PARTICIPANT NAME LIST'!$G359=7,'PARTICIPANT NAME LIST'!#REF!="M"),"ü","")</f>
        <v>#REF!</v>
      </c>
      <c r="T359" s="68" t="e">
        <f>IF(AND('PARTICIPANT NAME LIST'!$G359=8,'PARTICIPANT NAME LIST'!#REF!="M"),"ü","")</f>
        <v>#REF!</v>
      </c>
      <c r="U359" s="68" t="e">
        <f>IF(AND('PARTICIPANT NAME LIST'!$G359=9,'PARTICIPANT NAME LIST'!#REF!="M"),"ü","")</f>
        <v>#REF!</v>
      </c>
      <c r="V359" s="68" t="e">
        <f>IF(AND('PARTICIPANT NAME LIST'!$G359=10,'PARTICIPANT NAME LIST'!#REF!="M"),"ü","")</f>
        <v>#REF!</v>
      </c>
      <c r="W359" s="68" t="e">
        <f>IF(AND('PARTICIPANT NAME LIST'!$G359=11,'PARTICIPANT NAME LIST'!#REF!="M"),"ü","")</f>
        <v>#REF!</v>
      </c>
      <c r="X359" s="68" t="e">
        <f>IF(AND('PARTICIPANT NAME LIST'!$G359=12,'PARTICIPANT NAME LIST'!#REF!="M"),"ü","")</f>
        <v>#REF!</v>
      </c>
      <c r="Y359" s="52"/>
      <c r="Z359" s="52"/>
      <c r="AA359" s="52"/>
    </row>
    <row r="360" spans="1:27" ht="20.25" customHeight="1">
      <c r="A360" s="63" t="str">
        <f>IF(OR(ISBLANK('PARTICIPANT NAME LIST'!$B360),'PARTICIPANT NAME LIST'!$G360=3,'PARTICIPANT NAME LIST'!$G360=4,'PARTICIPANT NAME LIST'!$G360=5,'PARTICIPANT NAME LIST'!$G360=6),"",COUNTA('PARTICIPANT NAME LIST'!$B$9:$B360)-COUNTIFS('PARTICIPANT NAME LIST'!$G$9:$G360,"&gt;=3",'PARTICIPANT NAME LIST'!$G$9:$G360,"&lt;=6"))</f>
        <v/>
      </c>
      <c r="B360" s="64" t="str">
        <f>IF(OR(ISBLANK('PARTICIPANT NAME LIST'!$B360),'PARTICIPANT NAME LIST'!$G360=3,'PARTICIPANT NAME LIST'!$G360=4,'PARTICIPANT NAME LIST'!$G360=5,'PARTICIPANT NAME LIST'!$G360=6),"",UPPER('PARTICIPANT NAME LIST'!$B360))</f>
        <v/>
      </c>
      <c r="C360" s="55"/>
      <c r="D360" s="65"/>
      <c r="E360" s="66" t="str">
        <f>IF(OR(ISBLANK('PARTICIPANT NAME LIST'!$B360),'PARTICIPANT NAME LIST'!$G360=3,'PARTICIPANT NAME LIST'!$G360=4,'PARTICIPANT NAME LIST'!$G360=5,'PARTICIPANT NAME LIST'!$G360=6),"",'PARTICIPANT NAME LIST'!$F360)</f>
        <v/>
      </c>
      <c r="F360" s="67" t="str">
        <f>IF(OR(ISBLANK('PARTICIPANT NAME LIST'!$B360),'PARTICIPANT NAME LIST'!$G360=3,'PARTICIPANT NAME LIST'!$G360=4,'PARTICIPANT NAME LIST'!$G360=5,'PARTICIPANT NAME LIST'!$G360=6),"",UPPER('PARTICIPANT NAME LIST'!$H360))</f>
        <v/>
      </c>
      <c r="G360" s="68" t="e">
        <f>IF(AND('PARTICIPANT NAME LIST'!$G360=7,'PARTICIPANT NAME LIST'!#REF!="C"),"ü","")</f>
        <v>#REF!</v>
      </c>
      <c r="H360" s="68" t="e">
        <f>IF(AND('PARTICIPANT NAME LIST'!$G360=8,'PARTICIPANT NAME LIST'!#REF!="C"),"ü","")</f>
        <v>#REF!</v>
      </c>
      <c r="I360" s="68" t="e">
        <f>IF(AND('PARTICIPANT NAME LIST'!$G360=9,'PARTICIPANT NAME LIST'!#REF!="C"),"ü","")</f>
        <v>#REF!</v>
      </c>
      <c r="J360" s="68" t="e">
        <f>IF(AND('PARTICIPANT NAME LIST'!$G360=10,'PARTICIPANT NAME LIST'!#REF!="C"),"ü","")</f>
        <v>#REF!</v>
      </c>
      <c r="K360" s="68" t="e">
        <f>IF(AND('PARTICIPANT NAME LIST'!$G360=11,'PARTICIPANT NAME LIST'!#REF!="C"),"ü","")</f>
        <v>#REF!</v>
      </c>
      <c r="L360" s="68" t="e">
        <f>IF(AND('PARTICIPANT NAME LIST'!$G360=12,'PARTICIPANT NAME LIST'!#REF!="C"),"ü","")</f>
        <v>#REF!</v>
      </c>
      <c r="M360" s="68" t="e">
        <f>IF(AND('PARTICIPANT NAME LIST'!$G360=7,'PARTICIPANT NAME LIST'!#REF!="E"),"ü","")</f>
        <v>#REF!</v>
      </c>
      <c r="N360" s="68" t="e">
        <f>IF(AND('PARTICIPANT NAME LIST'!$G360=8,'PARTICIPANT NAME LIST'!#REF!="E"),"ü","")</f>
        <v>#REF!</v>
      </c>
      <c r="O360" s="68" t="e">
        <f>IF(AND('PARTICIPANT NAME LIST'!$G360=9,'PARTICIPANT NAME LIST'!#REF!="E"),"ü","")</f>
        <v>#REF!</v>
      </c>
      <c r="P360" s="68" t="e">
        <f>IF(AND('PARTICIPANT NAME LIST'!$G360=10,'PARTICIPANT NAME LIST'!#REF!="E"),"ü","")</f>
        <v>#REF!</v>
      </c>
      <c r="Q360" s="68" t="e">
        <f>IF(AND('PARTICIPANT NAME LIST'!$G360=11,'PARTICIPANT NAME LIST'!#REF!="E"),"ü","")</f>
        <v>#REF!</v>
      </c>
      <c r="R360" s="68" t="e">
        <f>IF(AND('PARTICIPANT NAME LIST'!$G360=12,'PARTICIPANT NAME LIST'!#REF!="E"),"ü","")</f>
        <v>#REF!</v>
      </c>
      <c r="S360" s="68" t="e">
        <f>IF(AND('PARTICIPANT NAME LIST'!$G360=7,'PARTICIPANT NAME LIST'!#REF!="M"),"ü","")</f>
        <v>#REF!</v>
      </c>
      <c r="T360" s="68" t="e">
        <f>IF(AND('PARTICIPANT NAME LIST'!$G360=8,'PARTICIPANT NAME LIST'!#REF!="M"),"ü","")</f>
        <v>#REF!</v>
      </c>
      <c r="U360" s="68" t="e">
        <f>IF(AND('PARTICIPANT NAME LIST'!$G360=9,'PARTICIPANT NAME LIST'!#REF!="M"),"ü","")</f>
        <v>#REF!</v>
      </c>
      <c r="V360" s="68" t="e">
        <f>IF(AND('PARTICIPANT NAME LIST'!$G360=10,'PARTICIPANT NAME LIST'!#REF!="M"),"ü","")</f>
        <v>#REF!</v>
      </c>
      <c r="W360" s="68" t="e">
        <f>IF(AND('PARTICIPANT NAME LIST'!$G360=11,'PARTICIPANT NAME LIST'!#REF!="M"),"ü","")</f>
        <v>#REF!</v>
      </c>
      <c r="X360" s="68" t="e">
        <f>IF(AND('PARTICIPANT NAME LIST'!$G360=12,'PARTICIPANT NAME LIST'!#REF!="M"),"ü","")</f>
        <v>#REF!</v>
      </c>
      <c r="Y360" s="52"/>
      <c r="Z360" s="52"/>
      <c r="AA360" s="52"/>
    </row>
    <row r="361" spans="1:27" ht="20.25" customHeight="1">
      <c r="A361" s="63" t="str">
        <f>IF(OR(ISBLANK('PARTICIPANT NAME LIST'!$B361),'PARTICIPANT NAME LIST'!$G361=3,'PARTICIPANT NAME LIST'!$G361=4,'PARTICIPANT NAME LIST'!$G361=5,'PARTICIPANT NAME LIST'!$G361=6),"",COUNTA('PARTICIPANT NAME LIST'!$B$9:$B361)-COUNTIFS('PARTICIPANT NAME LIST'!$G$9:$G361,"&gt;=3",'PARTICIPANT NAME LIST'!$G$9:$G361,"&lt;=6"))</f>
        <v/>
      </c>
      <c r="B361" s="64" t="str">
        <f>IF(OR(ISBLANK('PARTICIPANT NAME LIST'!$B361),'PARTICIPANT NAME LIST'!$G361=3,'PARTICIPANT NAME LIST'!$G361=4,'PARTICIPANT NAME LIST'!$G361=5,'PARTICIPANT NAME LIST'!$G361=6),"",UPPER('PARTICIPANT NAME LIST'!$B361))</f>
        <v/>
      </c>
      <c r="C361" s="55"/>
      <c r="D361" s="65"/>
      <c r="E361" s="66" t="str">
        <f>IF(OR(ISBLANK('PARTICIPANT NAME LIST'!$B361),'PARTICIPANT NAME LIST'!$G361=3,'PARTICIPANT NAME LIST'!$G361=4,'PARTICIPANT NAME LIST'!$G361=5,'PARTICIPANT NAME LIST'!$G361=6),"",'PARTICIPANT NAME LIST'!$F361)</f>
        <v/>
      </c>
      <c r="F361" s="67" t="str">
        <f>IF(OR(ISBLANK('PARTICIPANT NAME LIST'!$B361),'PARTICIPANT NAME LIST'!$G361=3,'PARTICIPANT NAME LIST'!$G361=4,'PARTICIPANT NAME LIST'!$G361=5,'PARTICIPANT NAME LIST'!$G361=6),"",UPPER('PARTICIPANT NAME LIST'!$H361))</f>
        <v/>
      </c>
      <c r="G361" s="68" t="e">
        <f>IF(AND('PARTICIPANT NAME LIST'!$G361=7,'PARTICIPANT NAME LIST'!#REF!="C"),"ü","")</f>
        <v>#REF!</v>
      </c>
      <c r="H361" s="68" t="e">
        <f>IF(AND('PARTICIPANT NAME LIST'!$G361=8,'PARTICIPANT NAME LIST'!#REF!="C"),"ü","")</f>
        <v>#REF!</v>
      </c>
      <c r="I361" s="68" t="e">
        <f>IF(AND('PARTICIPANT NAME LIST'!$G361=9,'PARTICIPANT NAME LIST'!#REF!="C"),"ü","")</f>
        <v>#REF!</v>
      </c>
      <c r="J361" s="68" t="e">
        <f>IF(AND('PARTICIPANT NAME LIST'!$G361=10,'PARTICIPANT NAME LIST'!#REF!="C"),"ü","")</f>
        <v>#REF!</v>
      </c>
      <c r="K361" s="68" t="e">
        <f>IF(AND('PARTICIPANT NAME LIST'!$G361=11,'PARTICIPANT NAME LIST'!#REF!="C"),"ü","")</f>
        <v>#REF!</v>
      </c>
      <c r="L361" s="68" t="e">
        <f>IF(AND('PARTICIPANT NAME LIST'!$G361=12,'PARTICIPANT NAME LIST'!#REF!="C"),"ü","")</f>
        <v>#REF!</v>
      </c>
      <c r="M361" s="68" t="e">
        <f>IF(AND('PARTICIPANT NAME LIST'!$G361=7,'PARTICIPANT NAME LIST'!#REF!="E"),"ü","")</f>
        <v>#REF!</v>
      </c>
      <c r="N361" s="68" t="e">
        <f>IF(AND('PARTICIPANT NAME LIST'!$G361=8,'PARTICIPANT NAME LIST'!#REF!="E"),"ü","")</f>
        <v>#REF!</v>
      </c>
      <c r="O361" s="68" t="e">
        <f>IF(AND('PARTICIPANT NAME LIST'!$G361=9,'PARTICIPANT NAME LIST'!#REF!="E"),"ü","")</f>
        <v>#REF!</v>
      </c>
      <c r="P361" s="68" t="e">
        <f>IF(AND('PARTICIPANT NAME LIST'!$G361=10,'PARTICIPANT NAME LIST'!#REF!="E"),"ü","")</f>
        <v>#REF!</v>
      </c>
      <c r="Q361" s="68" t="e">
        <f>IF(AND('PARTICIPANT NAME LIST'!$G361=11,'PARTICIPANT NAME LIST'!#REF!="E"),"ü","")</f>
        <v>#REF!</v>
      </c>
      <c r="R361" s="68" t="e">
        <f>IF(AND('PARTICIPANT NAME LIST'!$G361=12,'PARTICIPANT NAME LIST'!#REF!="E"),"ü","")</f>
        <v>#REF!</v>
      </c>
      <c r="S361" s="68" t="e">
        <f>IF(AND('PARTICIPANT NAME LIST'!$G361=7,'PARTICIPANT NAME LIST'!#REF!="M"),"ü","")</f>
        <v>#REF!</v>
      </c>
      <c r="T361" s="68" t="e">
        <f>IF(AND('PARTICIPANT NAME LIST'!$G361=8,'PARTICIPANT NAME LIST'!#REF!="M"),"ü","")</f>
        <v>#REF!</v>
      </c>
      <c r="U361" s="68" t="e">
        <f>IF(AND('PARTICIPANT NAME LIST'!$G361=9,'PARTICIPANT NAME LIST'!#REF!="M"),"ü","")</f>
        <v>#REF!</v>
      </c>
      <c r="V361" s="68" t="e">
        <f>IF(AND('PARTICIPANT NAME LIST'!$G361=10,'PARTICIPANT NAME LIST'!#REF!="M"),"ü","")</f>
        <v>#REF!</v>
      </c>
      <c r="W361" s="68" t="e">
        <f>IF(AND('PARTICIPANT NAME LIST'!$G361=11,'PARTICIPANT NAME LIST'!#REF!="M"),"ü","")</f>
        <v>#REF!</v>
      </c>
      <c r="X361" s="68" t="e">
        <f>IF(AND('PARTICIPANT NAME LIST'!$G361=12,'PARTICIPANT NAME LIST'!#REF!="M"),"ü","")</f>
        <v>#REF!</v>
      </c>
      <c r="Y361" s="52"/>
      <c r="Z361" s="52"/>
      <c r="AA361" s="52"/>
    </row>
    <row r="362" spans="1:27" ht="20.25" customHeight="1">
      <c r="A362" s="63" t="str">
        <f>IF(OR(ISBLANK('PARTICIPANT NAME LIST'!$B362),'PARTICIPANT NAME LIST'!$G362=3,'PARTICIPANT NAME LIST'!$G362=4,'PARTICIPANT NAME LIST'!$G362=5,'PARTICIPANT NAME LIST'!$G362=6),"",COUNTA('PARTICIPANT NAME LIST'!$B$9:$B362)-COUNTIFS('PARTICIPANT NAME LIST'!$G$9:$G362,"&gt;=3",'PARTICIPANT NAME LIST'!$G$9:$G362,"&lt;=6"))</f>
        <v/>
      </c>
      <c r="B362" s="64" t="str">
        <f>IF(OR(ISBLANK('PARTICIPANT NAME LIST'!$B362),'PARTICIPANT NAME LIST'!$G362=3,'PARTICIPANT NAME LIST'!$G362=4,'PARTICIPANT NAME LIST'!$G362=5,'PARTICIPANT NAME LIST'!$G362=6),"",UPPER('PARTICIPANT NAME LIST'!$B362))</f>
        <v/>
      </c>
      <c r="C362" s="55"/>
      <c r="D362" s="65"/>
      <c r="E362" s="66" t="str">
        <f>IF(OR(ISBLANK('PARTICIPANT NAME LIST'!$B362),'PARTICIPANT NAME LIST'!$G362=3,'PARTICIPANT NAME LIST'!$G362=4,'PARTICIPANT NAME LIST'!$G362=5,'PARTICIPANT NAME LIST'!$G362=6),"",'PARTICIPANT NAME LIST'!$F362)</f>
        <v/>
      </c>
      <c r="F362" s="67" t="str">
        <f>IF(OR(ISBLANK('PARTICIPANT NAME LIST'!$B362),'PARTICIPANT NAME LIST'!$G362=3,'PARTICIPANT NAME LIST'!$G362=4,'PARTICIPANT NAME LIST'!$G362=5,'PARTICIPANT NAME LIST'!$G362=6),"",UPPER('PARTICIPANT NAME LIST'!$H362))</f>
        <v/>
      </c>
      <c r="G362" s="68" t="e">
        <f>IF(AND('PARTICIPANT NAME LIST'!$G362=7,'PARTICIPANT NAME LIST'!#REF!="C"),"ü","")</f>
        <v>#REF!</v>
      </c>
      <c r="H362" s="68" t="e">
        <f>IF(AND('PARTICIPANT NAME LIST'!$G362=8,'PARTICIPANT NAME LIST'!#REF!="C"),"ü","")</f>
        <v>#REF!</v>
      </c>
      <c r="I362" s="68" t="e">
        <f>IF(AND('PARTICIPANT NAME LIST'!$G362=9,'PARTICIPANT NAME LIST'!#REF!="C"),"ü","")</f>
        <v>#REF!</v>
      </c>
      <c r="J362" s="68" t="e">
        <f>IF(AND('PARTICIPANT NAME LIST'!$G362=10,'PARTICIPANT NAME LIST'!#REF!="C"),"ü","")</f>
        <v>#REF!</v>
      </c>
      <c r="K362" s="68" t="e">
        <f>IF(AND('PARTICIPANT NAME LIST'!$G362=11,'PARTICIPANT NAME LIST'!#REF!="C"),"ü","")</f>
        <v>#REF!</v>
      </c>
      <c r="L362" s="68" t="e">
        <f>IF(AND('PARTICIPANT NAME LIST'!$G362=12,'PARTICIPANT NAME LIST'!#REF!="C"),"ü","")</f>
        <v>#REF!</v>
      </c>
      <c r="M362" s="68" t="e">
        <f>IF(AND('PARTICIPANT NAME LIST'!$G362=7,'PARTICIPANT NAME LIST'!#REF!="E"),"ü","")</f>
        <v>#REF!</v>
      </c>
      <c r="N362" s="68" t="e">
        <f>IF(AND('PARTICIPANT NAME LIST'!$G362=8,'PARTICIPANT NAME LIST'!#REF!="E"),"ü","")</f>
        <v>#REF!</v>
      </c>
      <c r="O362" s="68" t="e">
        <f>IF(AND('PARTICIPANT NAME LIST'!$G362=9,'PARTICIPANT NAME LIST'!#REF!="E"),"ü","")</f>
        <v>#REF!</v>
      </c>
      <c r="P362" s="68" t="e">
        <f>IF(AND('PARTICIPANT NAME LIST'!$G362=10,'PARTICIPANT NAME LIST'!#REF!="E"),"ü","")</f>
        <v>#REF!</v>
      </c>
      <c r="Q362" s="68" t="e">
        <f>IF(AND('PARTICIPANT NAME LIST'!$G362=11,'PARTICIPANT NAME LIST'!#REF!="E"),"ü","")</f>
        <v>#REF!</v>
      </c>
      <c r="R362" s="68" t="e">
        <f>IF(AND('PARTICIPANT NAME LIST'!$G362=12,'PARTICIPANT NAME LIST'!#REF!="E"),"ü","")</f>
        <v>#REF!</v>
      </c>
      <c r="S362" s="68" t="e">
        <f>IF(AND('PARTICIPANT NAME LIST'!$G362=7,'PARTICIPANT NAME LIST'!#REF!="M"),"ü","")</f>
        <v>#REF!</v>
      </c>
      <c r="T362" s="68" t="e">
        <f>IF(AND('PARTICIPANT NAME LIST'!$G362=8,'PARTICIPANT NAME LIST'!#REF!="M"),"ü","")</f>
        <v>#REF!</v>
      </c>
      <c r="U362" s="68" t="e">
        <f>IF(AND('PARTICIPANT NAME LIST'!$G362=9,'PARTICIPANT NAME LIST'!#REF!="M"),"ü","")</f>
        <v>#REF!</v>
      </c>
      <c r="V362" s="68" t="e">
        <f>IF(AND('PARTICIPANT NAME LIST'!$G362=10,'PARTICIPANT NAME LIST'!#REF!="M"),"ü","")</f>
        <v>#REF!</v>
      </c>
      <c r="W362" s="68" t="e">
        <f>IF(AND('PARTICIPANT NAME LIST'!$G362=11,'PARTICIPANT NAME LIST'!#REF!="M"),"ü","")</f>
        <v>#REF!</v>
      </c>
      <c r="X362" s="68" t="e">
        <f>IF(AND('PARTICIPANT NAME LIST'!$G362=12,'PARTICIPANT NAME LIST'!#REF!="M"),"ü","")</f>
        <v>#REF!</v>
      </c>
      <c r="Y362" s="52"/>
      <c r="Z362" s="52"/>
      <c r="AA362" s="52"/>
    </row>
    <row r="363" spans="1:27" ht="20.25" customHeight="1">
      <c r="A363" s="63" t="str">
        <f>IF(OR(ISBLANK('PARTICIPANT NAME LIST'!$B363),'PARTICIPANT NAME LIST'!$G363=3,'PARTICIPANT NAME LIST'!$G363=4,'PARTICIPANT NAME LIST'!$G363=5,'PARTICIPANT NAME LIST'!$G363=6),"",COUNTA('PARTICIPANT NAME LIST'!$B$9:$B363)-COUNTIFS('PARTICIPANT NAME LIST'!$G$9:$G363,"&gt;=3",'PARTICIPANT NAME LIST'!$G$9:$G363,"&lt;=6"))</f>
        <v/>
      </c>
      <c r="B363" s="64" t="str">
        <f>IF(OR(ISBLANK('PARTICIPANT NAME LIST'!$B363),'PARTICIPANT NAME LIST'!$G363=3,'PARTICIPANT NAME LIST'!$G363=4,'PARTICIPANT NAME LIST'!$G363=5,'PARTICIPANT NAME LIST'!$G363=6),"",UPPER('PARTICIPANT NAME LIST'!$B363))</f>
        <v/>
      </c>
      <c r="C363" s="55"/>
      <c r="D363" s="65"/>
      <c r="E363" s="66" t="str">
        <f>IF(OR(ISBLANK('PARTICIPANT NAME LIST'!$B363),'PARTICIPANT NAME LIST'!$G363=3,'PARTICIPANT NAME LIST'!$G363=4,'PARTICIPANT NAME LIST'!$G363=5,'PARTICIPANT NAME LIST'!$G363=6),"",'PARTICIPANT NAME LIST'!$F363)</f>
        <v/>
      </c>
      <c r="F363" s="67" t="str">
        <f>IF(OR(ISBLANK('PARTICIPANT NAME LIST'!$B363),'PARTICIPANT NAME LIST'!$G363=3,'PARTICIPANT NAME LIST'!$G363=4,'PARTICIPANT NAME LIST'!$G363=5,'PARTICIPANT NAME LIST'!$G363=6),"",UPPER('PARTICIPANT NAME LIST'!$H363))</f>
        <v/>
      </c>
      <c r="G363" s="68" t="e">
        <f>IF(AND('PARTICIPANT NAME LIST'!$G363=7,'PARTICIPANT NAME LIST'!#REF!="C"),"ü","")</f>
        <v>#REF!</v>
      </c>
      <c r="H363" s="68" t="e">
        <f>IF(AND('PARTICIPANT NAME LIST'!$G363=8,'PARTICIPANT NAME LIST'!#REF!="C"),"ü","")</f>
        <v>#REF!</v>
      </c>
      <c r="I363" s="68" t="e">
        <f>IF(AND('PARTICIPANT NAME LIST'!$G363=9,'PARTICIPANT NAME LIST'!#REF!="C"),"ü","")</f>
        <v>#REF!</v>
      </c>
      <c r="J363" s="68" t="e">
        <f>IF(AND('PARTICIPANT NAME LIST'!$G363=10,'PARTICIPANT NAME LIST'!#REF!="C"),"ü","")</f>
        <v>#REF!</v>
      </c>
      <c r="K363" s="68" t="e">
        <f>IF(AND('PARTICIPANT NAME LIST'!$G363=11,'PARTICIPANT NAME LIST'!#REF!="C"),"ü","")</f>
        <v>#REF!</v>
      </c>
      <c r="L363" s="68" t="e">
        <f>IF(AND('PARTICIPANT NAME LIST'!$G363=12,'PARTICIPANT NAME LIST'!#REF!="C"),"ü","")</f>
        <v>#REF!</v>
      </c>
      <c r="M363" s="68" t="e">
        <f>IF(AND('PARTICIPANT NAME LIST'!$G363=7,'PARTICIPANT NAME LIST'!#REF!="E"),"ü","")</f>
        <v>#REF!</v>
      </c>
      <c r="N363" s="68" t="e">
        <f>IF(AND('PARTICIPANT NAME LIST'!$G363=8,'PARTICIPANT NAME LIST'!#REF!="E"),"ü","")</f>
        <v>#REF!</v>
      </c>
      <c r="O363" s="68" t="e">
        <f>IF(AND('PARTICIPANT NAME LIST'!$G363=9,'PARTICIPANT NAME LIST'!#REF!="E"),"ü","")</f>
        <v>#REF!</v>
      </c>
      <c r="P363" s="68" t="e">
        <f>IF(AND('PARTICIPANT NAME LIST'!$G363=10,'PARTICIPANT NAME LIST'!#REF!="E"),"ü","")</f>
        <v>#REF!</v>
      </c>
      <c r="Q363" s="68" t="e">
        <f>IF(AND('PARTICIPANT NAME LIST'!$G363=11,'PARTICIPANT NAME LIST'!#REF!="E"),"ü","")</f>
        <v>#REF!</v>
      </c>
      <c r="R363" s="68" t="e">
        <f>IF(AND('PARTICIPANT NAME LIST'!$G363=12,'PARTICIPANT NAME LIST'!#REF!="E"),"ü","")</f>
        <v>#REF!</v>
      </c>
      <c r="S363" s="68" t="e">
        <f>IF(AND('PARTICIPANT NAME LIST'!$G363=7,'PARTICIPANT NAME LIST'!#REF!="M"),"ü","")</f>
        <v>#REF!</v>
      </c>
      <c r="T363" s="68" t="e">
        <f>IF(AND('PARTICIPANT NAME LIST'!$G363=8,'PARTICIPANT NAME LIST'!#REF!="M"),"ü","")</f>
        <v>#REF!</v>
      </c>
      <c r="U363" s="68" t="e">
        <f>IF(AND('PARTICIPANT NAME LIST'!$G363=9,'PARTICIPANT NAME LIST'!#REF!="M"),"ü","")</f>
        <v>#REF!</v>
      </c>
      <c r="V363" s="68" t="e">
        <f>IF(AND('PARTICIPANT NAME LIST'!$G363=10,'PARTICIPANT NAME LIST'!#REF!="M"),"ü","")</f>
        <v>#REF!</v>
      </c>
      <c r="W363" s="68" t="e">
        <f>IF(AND('PARTICIPANT NAME LIST'!$G363=11,'PARTICIPANT NAME LIST'!#REF!="M"),"ü","")</f>
        <v>#REF!</v>
      </c>
      <c r="X363" s="68" t="e">
        <f>IF(AND('PARTICIPANT NAME LIST'!$G363=12,'PARTICIPANT NAME LIST'!#REF!="M"),"ü","")</f>
        <v>#REF!</v>
      </c>
      <c r="Y363" s="52"/>
      <c r="Z363" s="52"/>
      <c r="AA363" s="52"/>
    </row>
    <row r="364" spans="1:27" ht="20.25" customHeight="1">
      <c r="A364" s="63" t="str">
        <f>IF(OR(ISBLANK('PARTICIPANT NAME LIST'!$B364),'PARTICIPANT NAME LIST'!$G364=3,'PARTICIPANT NAME LIST'!$G364=4,'PARTICIPANT NAME LIST'!$G364=5,'PARTICIPANT NAME LIST'!$G364=6),"",COUNTA('PARTICIPANT NAME LIST'!$B$9:$B364)-COUNTIFS('PARTICIPANT NAME LIST'!$G$9:$G364,"&gt;=3",'PARTICIPANT NAME LIST'!$G$9:$G364,"&lt;=6"))</f>
        <v/>
      </c>
      <c r="B364" s="64" t="str">
        <f>IF(OR(ISBLANK('PARTICIPANT NAME LIST'!$B364),'PARTICIPANT NAME LIST'!$G364=3,'PARTICIPANT NAME LIST'!$G364=4,'PARTICIPANT NAME LIST'!$G364=5,'PARTICIPANT NAME LIST'!$G364=6),"",UPPER('PARTICIPANT NAME LIST'!$B364))</f>
        <v/>
      </c>
      <c r="C364" s="55"/>
      <c r="D364" s="65"/>
      <c r="E364" s="66" t="str">
        <f>IF(OR(ISBLANK('PARTICIPANT NAME LIST'!$B364),'PARTICIPANT NAME LIST'!$G364=3,'PARTICIPANT NAME LIST'!$G364=4,'PARTICIPANT NAME LIST'!$G364=5,'PARTICIPANT NAME LIST'!$G364=6),"",'PARTICIPANT NAME LIST'!$F364)</f>
        <v/>
      </c>
      <c r="F364" s="67" t="str">
        <f>IF(OR(ISBLANK('PARTICIPANT NAME LIST'!$B364),'PARTICIPANT NAME LIST'!$G364=3,'PARTICIPANT NAME LIST'!$G364=4,'PARTICIPANT NAME LIST'!$G364=5,'PARTICIPANT NAME LIST'!$G364=6),"",UPPER('PARTICIPANT NAME LIST'!$H364))</f>
        <v/>
      </c>
      <c r="G364" s="68" t="e">
        <f>IF(AND('PARTICIPANT NAME LIST'!$G364=7,'PARTICIPANT NAME LIST'!#REF!="C"),"ü","")</f>
        <v>#REF!</v>
      </c>
      <c r="H364" s="68" t="e">
        <f>IF(AND('PARTICIPANT NAME LIST'!$G364=8,'PARTICIPANT NAME LIST'!#REF!="C"),"ü","")</f>
        <v>#REF!</v>
      </c>
      <c r="I364" s="68" t="e">
        <f>IF(AND('PARTICIPANT NAME LIST'!$G364=9,'PARTICIPANT NAME LIST'!#REF!="C"),"ü","")</f>
        <v>#REF!</v>
      </c>
      <c r="J364" s="68" t="e">
        <f>IF(AND('PARTICIPANT NAME LIST'!$G364=10,'PARTICIPANT NAME LIST'!#REF!="C"),"ü","")</f>
        <v>#REF!</v>
      </c>
      <c r="K364" s="68" t="e">
        <f>IF(AND('PARTICIPANT NAME LIST'!$G364=11,'PARTICIPANT NAME LIST'!#REF!="C"),"ü","")</f>
        <v>#REF!</v>
      </c>
      <c r="L364" s="68" t="e">
        <f>IF(AND('PARTICIPANT NAME LIST'!$G364=12,'PARTICIPANT NAME LIST'!#REF!="C"),"ü","")</f>
        <v>#REF!</v>
      </c>
      <c r="M364" s="68" t="e">
        <f>IF(AND('PARTICIPANT NAME LIST'!$G364=7,'PARTICIPANT NAME LIST'!#REF!="E"),"ü","")</f>
        <v>#REF!</v>
      </c>
      <c r="N364" s="68" t="e">
        <f>IF(AND('PARTICIPANT NAME LIST'!$G364=8,'PARTICIPANT NAME LIST'!#REF!="E"),"ü","")</f>
        <v>#REF!</v>
      </c>
      <c r="O364" s="68" t="e">
        <f>IF(AND('PARTICIPANT NAME LIST'!$G364=9,'PARTICIPANT NAME LIST'!#REF!="E"),"ü","")</f>
        <v>#REF!</v>
      </c>
      <c r="P364" s="68" t="e">
        <f>IF(AND('PARTICIPANT NAME LIST'!$G364=10,'PARTICIPANT NAME LIST'!#REF!="E"),"ü","")</f>
        <v>#REF!</v>
      </c>
      <c r="Q364" s="68" t="e">
        <f>IF(AND('PARTICIPANT NAME LIST'!$G364=11,'PARTICIPANT NAME LIST'!#REF!="E"),"ü","")</f>
        <v>#REF!</v>
      </c>
      <c r="R364" s="68" t="e">
        <f>IF(AND('PARTICIPANT NAME LIST'!$G364=12,'PARTICIPANT NAME LIST'!#REF!="E"),"ü","")</f>
        <v>#REF!</v>
      </c>
      <c r="S364" s="68" t="e">
        <f>IF(AND('PARTICIPANT NAME LIST'!$G364=7,'PARTICIPANT NAME LIST'!#REF!="M"),"ü","")</f>
        <v>#REF!</v>
      </c>
      <c r="T364" s="68" t="e">
        <f>IF(AND('PARTICIPANT NAME LIST'!$G364=8,'PARTICIPANT NAME LIST'!#REF!="M"),"ü","")</f>
        <v>#REF!</v>
      </c>
      <c r="U364" s="68" t="e">
        <f>IF(AND('PARTICIPANT NAME LIST'!$G364=9,'PARTICIPANT NAME LIST'!#REF!="M"),"ü","")</f>
        <v>#REF!</v>
      </c>
      <c r="V364" s="68" t="e">
        <f>IF(AND('PARTICIPANT NAME LIST'!$G364=10,'PARTICIPANT NAME LIST'!#REF!="M"),"ü","")</f>
        <v>#REF!</v>
      </c>
      <c r="W364" s="68" t="e">
        <f>IF(AND('PARTICIPANT NAME LIST'!$G364=11,'PARTICIPANT NAME LIST'!#REF!="M"),"ü","")</f>
        <v>#REF!</v>
      </c>
      <c r="X364" s="68" t="e">
        <f>IF(AND('PARTICIPANT NAME LIST'!$G364=12,'PARTICIPANT NAME LIST'!#REF!="M"),"ü","")</f>
        <v>#REF!</v>
      </c>
      <c r="Y364" s="52"/>
      <c r="Z364" s="52"/>
      <c r="AA364" s="52"/>
    </row>
    <row r="365" spans="1:27" ht="20.25" customHeight="1">
      <c r="A365" s="63" t="str">
        <f>IF(OR(ISBLANK('PARTICIPANT NAME LIST'!$B365),'PARTICIPANT NAME LIST'!$G365=3,'PARTICIPANT NAME LIST'!$G365=4,'PARTICIPANT NAME LIST'!$G365=5,'PARTICIPANT NAME LIST'!$G365=6),"",COUNTA('PARTICIPANT NAME LIST'!$B$9:$B365)-COUNTIFS('PARTICIPANT NAME LIST'!$G$9:$G365,"&gt;=3",'PARTICIPANT NAME LIST'!$G$9:$G365,"&lt;=6"))</f>
        <v/>
      </c>
      <c r="B365" s="64" t="str">
        <f>IF(OR(ISBLANK('PARTICIPANT NAME LIST'!$B365),'PARTICIPANT NAME LIST'!$G365=3,'PARTICIPANT NAME LIST'!$G365=4,'PARTICIPANT NAME LIST'!$G365=5,'PARTICIPANT NAME LIST'!$G365=6),"",UPPER('PARTICIPANT NAME LIST'!$B365))</f>
        <v/>
      </c>
      <c r="C365" s="55"/>
      <c r="D365" s="65"/>
      <c r="E365" s="66" t="str">
        <f>IF(OR(ISBLANK('PARTICIPANT NAME LIST'!$B365),'PARTICIPANT NAME LIST'!$G365=3,'PARTICIPANT NAME LIST'!$G365=4,'PARTICIPANT NAME LIST'!$G365=5,'PARTICIPANT NAME LIST'!$G365=6),"",'PARTICIPANT NAME LIST'!$F365)</f>
        <v/>
      </c>
      <c r="F365" s="67" t="str">
        <f>IF(OR(ISBLANK('PARTICIPANT NAME LIST'!$B365),'PARTICIPANT NAME LIST'!$G365=3,'PARTICIPANT NAME LIST'!$G365=4,'PARTICIPANT NAME LIST'!$G365=5,'PARTICIPANT NAME LIST'!$G365=6),"",UPPER('PARTICIPANT NAME LIST'!$H365))</f>
        <v/>
      </c>
      <c r="G365" s="68" t="e">
        <f>IF(AND('PARTICIPANT NAME LIST'!$G365=7,'PARTICIPANT NAME LIST'!#REF!="C"),"ü","")</f>
        <v>#REF!</v>
      </c>
      <c r="H365" s="68" t="e">
        <f>IF(AND('PARTICIPANT NAME LIST'!$G365=8,'PARTICIPANT NAME LIST'!#REF!="C"),"ü","")</f>
        <v>#REF!</v>
      </c>
      <c r="I365" s="68" t="e">
        <f>IF(AND('PARTICIPANT NAME LIST'!$G365=9,'PARTICIPANT NAME LIST'!#REF!="C"),"ü","")</f>
        <v>#REF!</v>
      </c>
      <c r="J365" s="68" t="e">
        <f>IF(AND('PARTICIPANT NAME LIST'!$G365=10,'PARTICIPANT NAME LIST'!#REF!="C"),"ü","")</f>
        <v>#REF!</v>
      </c>
      <c r="K365" s="68" t="e">
        <f>IF(AND('PARTICIPANT NAME LIST'!$G365=11,'PARTICIPANT NAME LIST'!#REF!="C"),"ü","")</f>
        <v>#REF!</v>
      </c>
      <c r="L365" s="68" t="e">
        <f>IF(AND('PARTICIPANT NAME LIST'!$G365=12,'PARTICIPANT NAME LIST'!#REF!="C"),"ü","")</f>
        <v>#REF!</v>
      </c>
      <c r="M365" s="68" t="e">
        <f>IF(AND('PARTICIPANT NAME LIST'!$G365=7,'PARTICIPANT NAME LIST'!#REF!="E"),"ü","")</f>
        <v>#REF!</v>
      </c>
      <c r="N365" s="68" t="e">
        <f>IF(AND('PARTICIPANT NAME LIST'!$G365=8,'PARTICIPANT NAME LIST'!#REF!="E"),"ü","")</f>
        <v>#REF!</v>
      </c>
      <c r="O365" s="68" t="e">
        <f>IF(AND('PARTICIPANT NAME LIST'!$G365=9,'PARTICIPANT NAME LIST'!#REF!="E"),"ü","")</f>
        <v>#REF!</v>
      </c>
      <c r="P365" s="68" t="e">
        <f>IF(AND('PARTICIPANT NAME LIST'!$G365=10,'PARTICIPANT NAME LIST'!#REF!="E"),"ü","")</f>
        <v>#REF!</v>
      </c>
      <c r="Q365" s="68" t="e">
        <f>IF(AND('PARTICIPANT NAME LIST'!$G365=11,'PARTICIPANT NAME LIST'!#REF!="E"),"ü","")</f>
        <v>#REF!</v>
      </c>
      <c r="R365" s="68" t="e">
        <f>IF(AND('PARTICIPANT NAME LIST'!$G365=12,'PARTICIPANT NAME LIST'!#REF!="E"),"ü","")</f>
        <v>#REF!</v>
      </c>
      <c r="S365" s="68" t="e">
        <f>IF(AND('PARTICIPANT NAME LIST'!$G365=7,'PARTICIPANT NAME LIST'!#REF!="M"),"ü","")</f>
        <v>#REF!</v>
      </c>
      <c r="T365" s="68" t="e">
        <f>IF(AND('PARTICIPANT NAME LIST'!$G365=8,'PARTICIPANT NAME LIST'!#REF!="M"),"ü","")</f>
        <v>#REF!</v>
      </c>
      <c r="U365" s="68" t="e">
        <f>IF(AND('PARTICIPANT NAME LIST'!$G365=9,'PARTICIPANT NAME LIST'!#REF!="M"),"ü","")</f>
        <v>#REF!</v>
      </c>
      <c r="V365" s="68" t="e">
        <f>IF(AND('PARTICIPANT NAME LIST'!$G365=10,'PARTICIPANT NAME LIST'!#REF!="M"),"ü","")</f>
        <v>#REF!</v>
      </c>
      <c r="W365" s="68" t="e">
        <f>IF(AND('PARTICIPANT NAME LIST'!$G365=11,'PARTICIPANT NAME LIST'!#REF!="M"),"ü","")</f>
        <v>#REF!</v>
      </c>
      <c r="X365" s="68" t="e">
        <f>IF(AND('PARTICIPANT NAME LIST'!$G365=12,'PARTICIPANT NAME LIST'!#REF!="M"),"ü","")</f>
        <v>#REF!</v>
      </c>
      <c r="Y365" s="52"/>
      <c r="Z365" s="52"/>
      <c r="AA365" s="52"/>
    </row>
    <row r="366" spans="1:27" ht="20.25" customHeight="1">
      <c r="A366" s="63" t="str">
        <f>IF(OR(ISBLANK('PARTICIPANT NAME LIST'!$B366),'PARTICIPANT NAME LIST'!$G366=3,'PARTICIPANT NAME LIST'!$G366=4,'PARTICIPANT NAME LIST'!$G366=5,'PARTICIPANT NAME LIST'!$G366=6),"",COUNTA('PARTICIPANT NAME LIST'!$B$9:$B366)-COUNTIFS('PARTICIPANT NAME LIST'!$G$9:$G366,"&gt;=3",'PARTICIPANT NAME LIST'!$G$9:$G366,"&lt;=6"))</f>
        <v/>
      </c>
      <c r="B366" s="64" t="str">
        <f>IF(OR(ISBLANK('PARTICIPANT NAME LIST'!$B366),'PARTICIPANT NAME LIST'!$G366=3,'PARTICIPANT NAME LIST'!$G366=4,'PARTICIPANT NAME LIST'!$G366=5,'PARTICIPANT NAME LIST'!$G366=6),"",UPPER('PARTICIPANT NAME LIST'!$B366))</f>
        <v/>
      </c>
      <c r="C366" s="55"/>
      <c r="D366" s="65"/>
      <c r="E366" s="66" t="str">
        <f>IF(OR(ISBLANK('PARTICIPANT NAME LIST'!$B366),'PARTICIPANT NAME LIST'!$G366=3,'PARTICIPANT NAME LIST'!$G366=4,'PARTICIPANT NAME LIST'!$G366=5,'PARTICIPANT NAME LIST'!$G366=6),"",'PARTICIPANT NAME LIST'!$F366)</f>
        <v/>
      </c>
      <c r="F366" s="67" t="str">
        <f>IF(OR(ISBLANK('PARTICIPANT NAME LIST'!$B366),'PARTICIPANT NAME LIST'!$G366=3,'PARTICIPANT NAME LIST'!$G366=4,'PARTICIPANT NAME LIST'!$G366=5,'PARTICIPANT NAME LIST'!$G366=6),"",UPPER('PARTICIPANT NAME LIST'!$H366))</f>
        <v/>
      </c>
      <c r="G366" s="68" t="e">
        <f>IF(AND('PARTICIPANT NAME LIST'!$G366=7,'PARTICIPANT NAME LIST'!#REF!="C"),"ü","")</f>
        <v>#REF!</v>
      </c>
      <c r="H366" s="68" t="e">
        <f>IF(AND('PARTICIPANT NAME LIST'!$G366=8,'PARTICIPANT NAME LIST'!#REF!="C"),"ü","")</f>
        <v>#REF!</v>
      </c>
      <c r="I366" s="68" t="e">
        <f>IF(AND('PARTICIPANT NAME LIST'!$G366=9,'PARTICIPANT NAME LIST'!#REF!="C"),"ü","")</f>
        <v>#REF!</v>
      </c>
      <c r="J366" s="68" t="e">
        <f>IF(AND('PARTICIPANT NAME LIST'!$G366=10,'PARTICIPANT NAME LIST'!#REF!="C"),"ü","")</f>
        <v>#REF!</v>
      </c>
      <c r="K366" s="68" t="e">
        <f>IF(AND('PARTICIPANT NAME LIST'!$G366=11,'PARTICIPANT NAME LIST'!#REF!="C"),"ü","")</f>
        <v>#REF!</v>
      </c>
      <c r="L366" s="68" t="e">
        <f>IF(AND('PARTICIPANT NAME LIST'!$G366=12,'PARTICIPANT NAME LIST'!#REF!="C"),"ü","")</f>
        <v>#REF!</v>
      </c>
      <c r="M366" s="68" t="e">
        <f>IF(AND('PARTICIPANT NAME LIST'!$G366=7,'PARTICIPANT NAME LIST'!#REF!="E"),"ü","")</f>
        <v>#REF!</v>
      </c>
      <c r="N366" s="68" t="e">
        <f>IF(AND('PARTICIPANT NAME LIST'!$G366=8,'PARTICIPANT NAME LIST'!#REF!="E"),"ü","")</f>
        <v>#REF!</v>
      </c>
      <c r="O366" s="68" t="e">
        <f>IF(AND('PARTICIPANT NAME LIST'!$G366=9,'PARTICIPANT NAME LIST'!#REF!="E"),"ü","")</f>
        <v>#REF!</v>
      </c>
      <c r="P366" s="68" t="e">
        <f>IF(AND('PARTICIPANT NAME LIST'!$G366=10,'PARTICIPANT NAME LIST'!#REF!="E"),"ü","")</f>
        <v>#REF!</v>
      </c>
      <c r="Q366" s="68" t="e">
        <f>IF(AND('PARTICIPANT NAME LIST'!$G366=11,'PARTICIPANT NAME LIST'!#REF!="E"),"ü","")</f>
        <v>#REF!</v>
      </c>
      <c r="R366" s="68" t="e">
        <f>IF(AND('PARTICIPANT NAME LIST'!$G366=12,'PARTICIPANT NAME LIST'!#REF!="E"),"ü","")</f>
        <v>#REF!</v>
      </c>
      <c r="S366" s="68" t="e">
        <f>IF(AND('PARTICIPANT NAME LIST'!$G366=7,'PARTICIPANT NAME LIST'!#REF!="M"),"ü","")</f>
        <v>#REF!</v>
      </c>
      <c r="T366" s="68" t="e">
        <f>IF(AND('PARTICIPANT NAME LIST'!$G366=8,'PARTICIPANT NAME LIST'!#REF!="M"),"ü","")</f>
        <v>#REF!</v>
      </c>
      <c r="U366" s="68" t="e">
        <f>IF(AND('PARTICIPANT NAME LIST'!$G366=9,'PARTICIPANT NAME LIST'!#REF!="M"),"ü","")</f>
        <v>#REF!</v>
      </c>
      <c r="V366" s="68" t="e">
        <f>IF(AND('PARTICIPANT NAME LIST'!$G366=10,'PARTICIPANT NAME LIST'!#REF!="M"),"ü","")</f>
        <v>#REF!</v>
      </c>
      <c r="W366" s="68" t="e">
        <f>IF(AND('PARTICIPANT NAME LIST'!$G366=11,'PARTICIPANT NAME LIST'!#REF!="M"),"ü","")</f>
        <v>#REF!</v>
      </c>
      <c r="X366" s="68" t="e">
        <f>IF(AND('PARTICIPANT NAME LIST'!$G366=12,'PARTICIPANT NAME LIST'!#REF!="M"),"ü","")</f>
        <v>#REF!</v>
      </c>
      <c r="Y366" s="52"/>
      <c r="Z366" s="52"/>
      <c r="AA366" s="52"/>
    </row>
    <row r="367" spans="1:27" ht="20.25" customHeight="1">
      <c r="A367" s="63" t="str">
        <f>IF(OR(ISBLANK('PARTICIPANT NAME LIST'!$B367),'PARTICIPANT NAME LIST'!$G367=3,'PARTICIPANT NAME LIST'!$G367=4,'PARTICIPANT NAME LIST'!$G367=5,'PARTICIPANT NAME LIST'!$G367=6),"",COUNTA('PARTICIPANT NAME LIST'!$B$9:$B367)-COUNTIFS('PARTICIPANT NAME LIST'!$G$9:$G367,"&gt;=3",'PARTICIPANT NAME LIST'!$G$9:$G367,"&lt;=6"))</f>
        <v/>
      </c>
      <c r="B367" s="64" t="str">
        <f>IF(OR(ISBLANK('PARTICIPANT NAME LIST'!$B367),'PARTICIPANT NAME LIST'!$G367=3,'PARTICIPANT NAME LIST'!$G367=4,'PARTICIPANT NAME LIST'!$G367=5,'PARTICIPANT NAME LIST'!$G367=6),"",UPPER('PARTICIPANT NAME LIST'!$B367))</f>
        <v/>
      </c>
      <c r="C367" s="55"/>
      <c r="D367" s="65"/>
      <c r="E367" s="66" t="str">
        <f>IF(OR(ISBLANK('PARTICIPANT NAME LIST'!$B367),'PARTICIPANT NAME LIST'!$G367=3,'PARTICIPANT NAME LIST'!$G367=4,'PARTICIPANT NAME LIST'!$G367=5,'PARTICIPANT NAME LIST'!$G367=6),"",'PARTICIPANT NAME LIST'!$F367)</f>
        <v/>
      </c>
      <c r="F367" s="67" t="str">
        <f>IF(OR(ISBLANK('PARTICIPANT NAME LIST'!$B367),'PARTICIPANT NAME LIST'!$G367=3,'PARTICIPANT NAME LIST'!$G367=4,'PARTICIPANT NAME LIST'!$G367=5,'PARTICIPANT NAME LIST'!$G367=6),"",UPPER('PARTICIPANT NAME LIST'!$H367))</f>
        <v/>
      </c>
      <c r="G367" s="68" t="e">
        <f>IF(AND('PARTICIPANT NAME LIST'!$G367=7,'PARTICIPANT NAME LIST'!#REF!="C"),"ü","")</f>
        <v>#REF!</v>
      </c>
      <c r="H367" s="68" t="e">
        <f>IF(AND('PARTICIPANT NAME LIST'!$G367=8,'PARTICIPANT NAME LIST'!#REF!="C"),"ü","")</f>
        <v>#REF!</v>
      </c>
      <c r="I367" s="68" t="e">
        <f>IF(AND('PARTICIPANT NAME LIST'!$G367=9,'PARTICIPANT NAME LIST'!#REF!="C"),"ü","")</f>
        <v>#REF!</v>
      </c>
      <c r="J367" s="68" t="e">
        <f>IF(AND('PARTICIPANT NAME LIST'!$G367=10,'PARTICIPANT NAME LIST'!#REF!="C"),"ü","")</f>
        <v>#REF!</v>
      </c>
      <c r="K367" s="68" t="e">
        <f>IF(AND('PARTICIPANT NAME LIST'!$G367=11,'PARTICIPANT NAME LIST'!#REF!="C"),"ü","")</f>
        <v>#REF!</v>
      </c>
      <c r="L367" s="68" t="e">
        <f>IF(AND('PARTICIPANT NAME LIST'!$G367=12,'PARTICIPANT NAME LIST'!#REF!="C"),"ü","")</f>
        <v>#REF!</v>
      </c>
      <c r="M367" s="68" t="e">
        <f>IF(AND('PARTICIPANT NAME LIST'!$G367=7,'PARTICIPANT NAME LIST'!#REF!="E"),"ü","")</f>
        <v>#REF!</v>
      </c>
      <c r="N367" s="68" t="e">
        <f>IF(AND('PARTICIPANT NAME LIST'!$G367=8,'PARTICIPANT NAME LIST'!#REF!="E"),"ü","")</f>
        <v>#REF!</v>
      </c>
      <c r="O367" s="68" t="e">
        <f>IF(AND('PARTICIPANT NAME LIST'!$G367=9,'PARTICIPANT NAME LIST'!#REF!="E"),"ü","")</f>
        <v>#REF!</v>
      </c>
      <c r="P367" s="68" t="e">
        <f>IF(AND('PARTICIPANT NAME LIST'!$G367=10,'PARTICIPANT NAME LIST'!#REF!="E"),"ü","")</f>
        <v>#REF!</v>
      </c>
      <c r="Q367" s="68" t="e">
        <f>IF(AND('PARTICIPANT NAME LIST'!$G367=11,'PARTICIPANT NAME LIST'!#REF!="E"),"ü","")</f>
        <v>#REF!</v>
      </c>
      <c r="R367" s="68" t="e">
        <f>IF(AND('PARTICIPANT NAME LIST'!$G367=12,'PARTICIPANT NAME LIST'!#REF!="E"),"ü","")</f>
        <v>#REF!</v>
      </c>
      <c r="S367" s="68" t="e">
        <f>IF(AND('PARTICIPANT NAME LIST'!$G367=7,'PARTICIPANT NAME LIST'!#REF!="M"),"ü","")</f>
        <v>#REF!</v>
      </c>
      <c r="T367" s="68" t="e">
        <f>IF(AND('PARTICIPANT NAME LIST'!$G367=8,'PARTICIPANT NAME LIST'!#REF!="M"),"ü","")</f>
        <v>#REF!</v>
      </c>
      <c r="U367" s="68" t="e">
        <f>IF(AND('PARTICIPANT NAME LIST'!$G367=9,'PARTICIPANT NAME LIST'!#REF!="M"),"ü","")</f>
        <v>#REF!</v>
      </c>
      <c r="V367" s="68" t="e">
        <f>IF(AND('PARTICIPANT NAME LIST'!$G367=10,'PARTICIPANT NAME LIST'!#REF!="M"),"ü","")</f>
        <v>#REF!</v>
      </c>
      <c r="W367" s="68" t="e">
        <f>IF(AND('PARTICIPANT NAME LIST'!$G367=11,'PARTICIPANT NAME LIST'!#REF!="M"),"ü","")</f>
        <v>#REF!</v>
      </c>
      <c r="X367" s="68" t="e">
        <f>IF(AND('PARTICIPANT NAME LIST'!$G367=12,'PARTICIPANT NAME LIST'!#REF!="M"),"ü","")</f>
        <v>#REF!</v>
      </c>
      <c r="Y367" s="52"/>
      <c r="Z367" s="52"/>
      <c r="AA367" s="52"/>
    </row>
    <row r="368" spans="1:27" ht="20.25" customHeight="1">
      <c r="A368" s="63" t="str">
        <f>IF(OR(ISBLANK('PARTICIPANT NAME LIST'!$B368),'PARTICIPANT NAME LIST'!$G368=3,'PARTICIPANT NAME LIST'!$G368=4,'PARTICIPANT NAME LIST'!$G368=5,'PARTICIPANT NAME LIST'!$G368=6),"",COUNTA('PARTICIPANT NAME LIST'!$B$9:$B368)-COUNTIFS('PARTICIPANT NAME LIST'!$G$9:$G368,"&gt;=3",'PARTICIPANT NAME LIST'!$G$9:$G368,"&lt;=6"))</f>
        <v/>
      </c>
      <c r="B368" s="64" t="str">
        <f>IF(OR(ISBLANK('PARTICIPANT NAME LIST'!$B368),'PARTICIPANT NAME LIST'!$G368=3,'PARTICIPANT NAME LIST'!$G368=4,'PARTICIPANT NAME LIST'!$G368=5,'PARTICIPANT NAME LIST'!$G368=6),"",UPPER('PARTICIPANT NAME LIST'!$B368))</f>
        <v/>
      </c>
      <c r="C368" s="55"/>
      <c r="D368" s="65"/>
      <c r="E368" s="66" t="str">
        <f>IF(OR(ISBLANK('PARTICIPANT NAME LIST'!$B368),'PARTICIPANT NAME LIST'!$G368=3,'PARTICIPANT NAME LIST'!$G368=4,'PARTICIPANT NAME LIST'!$G368=5,'PARTICIPANT NAME LIST'!$G368=6),"",'PARTICIPANT NAME LIST'!$F368)</f>
        <v/>
      </c>
      <c r="F368" s="67" t="str">
        <f>IF(OR(ISBLANK('PARTICIPANT NAME LIST'!$B368),'PARTICIPANT NAME LIST'!$G368=3,'PARTICIPANT NAME LIST'!$G368=4,'PARTICIPANT NAME LIST'!$G368=5,'PARTICIPANT NAME LIST'!$G368=6),"",UPPER('PARTICIPANT NAME LIST'!$H368))</f>
        <v/>
      </c>
      <c r="G368" s="68" t="e">
        <f>IF(AND('PARTICIPANT NAME LIST'!$G368=7,'PARTICIPANT NAME LIST'!#REF!="C"),"ü","")</f>
        <v>#REF!</v>
      </c>
      <c r="H368" s="68" t="e">
        <f>IF(AND('PARTICIPANT NAME LIST'!$G368=8,'PARTICIPANT NAME LIST'!#REF!="C"),"ü","")</f>
        <v>#REF!</v>
      </c>
      <c r="I368" s="68" t="e">
        <f>IF(AND('PARTICIPANT NAME LIST'!$G368=9,'PARTICIPANT NAME LIST'!#REF!="C"),"ü","")</f>
        <v>#REF!</v>
      </c>
      <c r="J368" s="68" t="e">
        <f>IF(AND('PARTICIPANT NAME LIST'!$G368=10,'PARTICIPANT NAME LIST'!#REF!="C"),"ü","")</f>
        <v>#REF!</v>
      </c>
      <c r="K368" s="68" t="e">
        <f>IF(AND('PARTICIPANT NAME LIST'!$G368=11,'PARTICIPANT NAME LIST'!#REF!="C"),"ü","")</f>
        <v>#REF!</v>
      </c>
      <c r="L368" s="68" t="e">
        <f>IF(AND('PARTICIPANT NAME LIST'!$G368=12,'PARTICIPANT NAME LIST'!#REF!="C"),"ü","")</f>
        <v>#REF!</v>
      </c>
      <c r="M368" s="68" t="e">
        <f>IF(AND('PARTICIPANT NAME LIST'!$G368=7,'PARTICIPANT NAME LIST'!#REF!="E"),"ü","")</f>
        <v>#REF!</v>
      </c>
      <c r="N368" s="68" t="e">
        <f>IF(AND('PARTICIPANT NAME LIST'!$G368=8,'PARTICIPANT NAME LIST'!#REF!="E"),"ü","")</f>
        <v>#REF!</v>
      </c>
      <c r="O368" s="68" t="e">
        <f>IF(AND('PARTICIPANT NAME LIST'!$G368=9,'PARTICIPANT NAME LIST'!#REF!="E"),"ü","")</f>
        <v>#REF!</v>
      </c>
      <c r="P368" s="68" t="e">
        <f>IF(AND('PARTICIPANT NAME LIST'!$G368=10,'PARTICIPANT NAME LIST'!#REF!="E"),"ü","")</f>
        <v>#REF!</v>
      </c>
      <c r="Q368" s="68" t="e">
        <f>IF(AND('PARTICIPANT NAME LIST'!$G368=11,'PARTICIPANT NAME LIST'!#REF!="E"),"ü","")</f>
        <v>#REF!</v>
      </c>
      <c r="R368" s="68" t="e">
        <f>IF(AND('PARTICIPANT NAME LIST'!$G368=12,'PARTICIPANT NAME LIST'!#REF!="E"),"ü","")</f>
        <v>#REF!</v>
      </c>
      <c r="S368" s="68" t="e">
        <f>IF(AND('PARTICIPANT NAME LIST'!$G368=7,'PARTICIPANT NAME LIST'!#REF!="M"),"ü","")</f>
        <v>#REF!</v>
      </c>
      <c r="T368" s="68" t="e">
        <f>IF(AND('PARTICIPANT NAME LIST'!$G368=8,'PARTICIPANT NAME LIST'!#REF!="M"),"ü","")</f>
        <v>#REF!</v>
      </c>
      <c r="U368" s="68" t="e">
        <f>IF(AND('PARTICIPANT NAME LIST'!$G368=9,'PARTICIPANT NAME LIST'!#REF!="M"),"ü","")</f>
        <v>#REF!</v>
      </c>
      <c r="V368" s="68" t="e">
        <f>IF(AND('PARTICIPANT NAME LIST'!$G368=10,'PARTICIPANT NAME LIST'!#REF!="M"),"ü","")</f>
        <v>#REF!</v>
      </c>
      <c r="W368" s="68" t="e">
        <f>IF(AND('PARTICIPANT NAME LIST'!$G368=11,'PARTICIPANT NAME LIST'!#REF!="M"),"ü","")</f>
        <v>#REF!</v>
      </c>
      <c r="X368" s="68" t="e">
        <f>IF(AND('PARTICIPANT NAME LIST'!$G368=12,'PARTICIPANT NAME LIST'!#REF!="M"),"ü","")</f>
        <v>#REF!</v>
      </c>
      <c r="Y368" s="52"/>
      <c r="Z368" s="52"/>
      <c r="AA368" s="52"/>
    </row>
    <row r="369" spans="1:27" ht="20.25" customHeight="1">
      <c r="A369" s="63" t="str">
        <f>IF(OR(ISBLANK('PARTICIPANT NAME LIST'!$B369),'PARTICIPANT NAME LIST'!$G369=3,'PARTICIPANT NAME LIST'!$G369=4,'PARTICIPANT NAME LIST'!$G369=5,'PARTICIPANT NAME LIST'!$G369=6),"",COUNTA('PARTICIPANT NAME LIST'!$B$9:$B369)-COUNTIFS('PARTICIPANT NAME LIST'!$G$9:$G369,"&gt;=3",'PARTICIPANT NAME LIST'!$G$9:$G369,"&lt;=6"))</f>
        <v/>
      </c>
      <c r="B369" s="64" t="str">
        <f>IF(OR(ISBLANK('PARTICIPANT NAME LIST'!$B369),'PARTICIPANT NAME LIST'!$G369=3,'PARTICIPANT NAME LIST'!$G369=4,'PARTICIPANT NAME LIST'!$G369=5,'PARTICIPANT NAME LIST'!$G369=6),"",UPPER('PARTICIPANT NAME LIST'!$B369))</f>
        <v/>
      </c>
      <c r="C369" s="55"/>
      <c r="D369" s="65"/>
      <c r="E369" s="66" t="str">
        <f>IF(OR(ISBLANK('PARTICIPANT NAME LIST'!$B369),'PARTICIPANT NAME LIST'!$G369=3,'PARTICIPANT NAME LIST'!$G369=4,'PARTICIPANT NAME LIST'!$G369=5,'PARTICIPANT NAME LIST'!$G369=6),"",'PARTICIPANT NAME LIST'!$F369)</f>
        <v/>
      </c>
      <c r="F369" s="67" t="str">
        <f>IF(OR(ISBLANK('PARTICIPANT NAME LIST'!$B369),'PARTICIPANT NAME LIST'!$G369=3,'PARTICIPANT NAME LIST'!$G369=4,'PARTICIPANT NAME LIST'!$G369=5,'PARTICIPANT NAME LIST'!$G369=6),"",UPPER('PARTICIPANT NAME LIST'!$H369))</f>
        <v/>
      </c>
      <c r="G369" s="68" t="e">
        <f>IF(AND('PARTICIPANT NAME LIST'!$G369=7,'PARTICIPANT NAME LIST'!#REF!="C"),"ü","")</f>
        <v>#REF!</v>
      </c>
      <c r="H369" s="68" t="e">
        <f>IF(AND('PARTICIPANT NAME LIST'!$G369=8,'PARTICIPANT NAME LIST'!#REF!="C"),"ü","")</f>
        <v>#REF!</v>
      </c>
      <c r="I369" s="68" t="e">
        <f>IF(AND('PARTICIPANT NAME LIST'!$G369=9,'PARTICIPANT NAME LIST'!#REF!="C"),"ü","")</f>
        <v>#REF!</v>
      </c>
      <c r="J369" s="68" t="e">
        <f>IF(AND('PARTICIPANT NAME LIST'!$G369=10,'PARTICIPANT NAME LIST'!#REF!="C"),"ü","")</f>
        <v>#REF!</v>
      </c>
      <c r="K369" s="68" t="e">
        <f>IF(AND('PARTICIPANT NAME LIST'!$G369=11,'PARTICIPANT NAME LIST'!#REF!="C"),"ü","")</f>
        <v>#REF!</v>
      </c>
      <c r="L369" s="68" t="e">
        <f>IF(AND('PARTICIPANT NAME LIST'!$G369=12,'PARTICIPANT NAME LIST'!#REF!="C"),"ü","")</f>
        <v>#REF!</v>
      </c>
      <c r="M369" s="68" t="e">
        <f>IF(AND('PARTICIPANT NAME LIST'!$G369=7,'PARTICIPANT NAME LIST'!#REF!="E"),"ü","")</f>
        <v>#REF!</v>
      </c>
      <c r="N369" s="68" t="e">
        <f>IF(AND('PARTICIPANT NAME LIST'!$G369=8,'PARTICIPANT NAME LIST'!#REF!="E"),"ü","")</f>
        <v>#REF!</v>
      </c>
      <c r="O369" s="68" t="e">
        <f>IF(AND('PARTICIPANT NAME LIST'!$G369=9,'PARTICIPANT NAME LIST'!#REF!="E"),"ü","")</f>
        <v>#REF!</v>
      </c>
      <c r="P369" s="68" t="e">
        <f>IF(AND('PARTICIPANT NAME LIST'!$G369=10,'PARTICIPANT NAME LIST'!#REF!="E"),"ü","")</f>
        <v>#REF!</v>
      </c>
      <c r="Q369" s="68" t="e">
        <f>IF(AND('PARTICIPANT NAME LIST'!$G369=11,'PARTICIPANT NAME LIST'!#REF!="E"),"ü","")</f>
        <v>#REF!</v>
      </c>
      <c r="R369" s="68" t="e">
        <f>IF(AND('PARTICIPANT NAME LIST'!$G369=12,'PARTICIPANT NAME LIST'!#REF!="E"),"ü","")</f>
        <v>#REF!</v>
      </c>
      <c r="S369" s="68" t="e">
        <f>IF(AND('PARTICIPANT NAME LIST'!$G369=7,'PARTICIPANT NAME LIST'!#REF!="M"),"ü","")</f>
        <v>#REF!</v>
      </c>
      <c r="T369" s="68" t="e">
        <f>IF(AND('PARTICIPANT NAME LIST'!$G369=8,'PARTICIPANT NAME LIST'!#REF!="M"),"ü","")</f>
        <v>#REF!</v>
      </c>
      <c r="U369" s="68" t="e">
        <f>IF(AND('PARTICIPANT NAME LIST'!$G369=9,'PARTICIPANT NAME LIST'!#REF!="M"),"ü","")</f>
        <v>#REF!</v>
      </c>
      <c r="V369" s="68" t="e">
        <f>IF(AND('PARTICIPANT NAME LIST'!$G369=10,'PARTICIPANT NAME LIST'!#REF!="M"),"ü","")</f>
        <v>#REF!</v>
      </c>
      <c r="W369" s="68" t="e">
        <f>IF(AND('PARTICIPANT NAME LIST'!$G369=11,'PARTICIPANT NAME LIST'!#REF!="M"),"ü","")</f>
        <v>#REF!</v>
      </c>
      <c r="X369" s="68" t="e">
        <f>IF(AND('PARTICIPANT NAME LIST'!$G369=12,'PARTICIPANT NAME LIST'!#REF!="M"),"ü","")</f>
        <v>#REF!</v>
      </c>
      <c r="Y369" s="52"/>
      <c r="Z369" s="52"/>
      <c r="AA369" s="52"/>
    </row>
    <row r="370" spans="1:27" ht="20.25" customHeight="1">
      <c r="A370" s="63" t="str">
        <f>IF(OR(ISBLANK('PARTICIPANT NAME LIST'!$B370),'PARTICIPANT NAME LIST'!$G370=3,'PARTICIPANT NAME LIST'!$G370=4,'PARTICIPANT NAME LIST'!$G370=5,'PARTICIPANT NAME LIST'!$G370=6),"",COUNTA('PARTICIPANT NAME LIST'!$B$9:$B370)-COUNTIFS('PARTICIPANT NAME LIST'!$G$9:$G370,"&gt;=3",'PARTICIPANT NAME LIST'!$G$9:$G370,"&lt;=6"))</f>
        <v/>
      </c>
      <c r="B370" s="64" t="str">
        <f>IF(OR(ISBLANK('PARTICIPANT NAME LIST'!$B370),'PARTICIPANT NAME LIST'!$G370=3,'PARTICIPANT NAME LIST'!$G370=4,'PARTICIPANT NAME LIST'!$G370=5,'PARTICIPANT NAME LIST'!$G370=6),"",UPPER('PARTICIPANT NAME LIST'!$B370))</f>
        <v/>
      </c>
      <c r="C370" s="55"/>
      <c r="D370" s="65"/>
      <c r="E370" s="66" t="str">
        <f>IF(OR(ISBLANK('PARTICIPANT NAME LIST'!$B370),'PARTICIPANT NAME LIST'!$G370=3,'PARTICIPANT NAME LIST'!$G370=4,'PARTICIPANT NAME LIST'!$G370=5,'PARTICIPANT NAME LIST'!$G370=6),"",'PARTICIPANT NAME LIST'!$F370)</f>
        <v/>
      </c>
      <c r="F370" s="67" t="str">
        <f>IF(OR(ISBLANK('PARTICIPANT NAME LIST'!$B370),'PARTICIPANT NAME LIST'!$G370=3,'PARTICIPANT NAME LIST'!$G370=4,'PARTICIPANT NAME LIST'!$G370=5,'PARTICIPANT NAME LIST'!$G370=6),"",UPPER('PARTICIPANT NAME LIST'!$H370))</f>
        <v/>
      </c>
      <c r="G370" s="68" t="e">
        <f>IF(AND('PARTICIPANT NAME LIST'!$G370=7,'PARTICIPANT NAME LIST'!#REF!="C"),"ü","")</f>
        <v>#REF!</v>
      </c>
      <c r="H370" s="68" t="e">
        <f>IF(AND('PARTICIPANT NAME LIST'!$G370=8,'PARTICIPANT NAME LIST'!#REF!="C"),"ü","")</f>
        <v>#REF!</v>
      </c>
      <c r="I370" s="68" t="e">
        <f>IF(AND('PARTICIPANT NAME LIST'!$G370=9,'PARTICIPANT NAME LIST'!#REF!="C"),"ü","")</f>
        <v>#REF!</v>
      </c>
      <c r="J370" s="68" t="e">
        <f>IF(AND('PARTICIPANT NAME LIST'!$G370=10,'PARTICIPANT NAME LIST'!#REF!="C"),"ü","")</f>
        <v>#REF!</v>
      </c>
      <c r="K370" s="68" t="e">
        <f>IF(AND('PARTICIPANT NAME LIST'!$G370=11,'PARTICIPANT NAME LIST'!#REF!="C"),"ü","")</f>
        <v>#REF!</v>
      </c>
      <c r="L370" s="68" t="e">
        <f>IF(AND('PARTICIPANT NAME LIST'!$G370=12,'PARTICIPANT NAME LIST'!#REF!="C"),"ü","")</f>
        <v>#REF!</v>
      </c>
      <c r="M370" s="68" t="e">
        <f>IF(AND('PARTICIPANT NAME LIST'!$G370=7,'PARTICIPANT NAME LIST'!#REF!="E"),"ü","")</f>
        <v>#REF!</v>
      </c>
      <c r="N370" s="68" t="e">
        <f>IF(AND('PARTICIPANT NAME LIST'!$G370=8,'PARTICIPANT NAME LIST'!#REF!="E"),"ü","")</f>
        <v>#REF!</v>
      </c>
      <c r="O370" s="68" t="e">
        <f>IF(AND('PARTICIPANT NAME LIST'!$G370=9,'PARTICIPANT NAME LIST'!#REF!="E"),"ü","")</f>
        <v>#REF!</v>
      </c>
      <c r="P370" s="68" t="e">
        <f>IF(AND('PARTICIPANT NAME LIST'!$G370=10,'PARTICIPANT NAME LIST'!#REF!="E"),"ü","")</f>
        <v>#REF!</v>
      </c>
      <c r="Q370" s="68" t="e">
        <f>IF(AND('PARTICIPANT NAME LIST'!$G370=11,'PARTICIPANT NAME LIST'!#REF!="E"),"ü","")</f>
        <v>#REF!</v>
      </c>
      <c r="R370" s="68" t="e">
        <f>IF(AND('PARTICIPANT NAME LIST'!$G370=12,'PARTICIPANT NAME LIST'!#REF!="E"),"ü","")</f>
        <v>#REF!</v>
      </c>
      <c r="S370" s="68" t="e">
        <f>IF(AND('PARTICIPANT NAME LIST'!$G370=7,'PARTICIPANT NAME LIST'!#REF!="M"),"ü","")</f>
        <v>#REF!</v>
      </c>
      <c r="T370" s="68" t="e">
        <f>IF(AND('PARTICIPANT NAME LIST'!$G370=8,'PARTICIPANT NAME LIST'!#REF!="M"),"ü","")</f>
        <v>#REF!</v>
      </c>
      <c r="U370" s="68" t="e">
        <f>IF(AND('PARTICIPANT NAME LIST'!$G370=9,'PARTICIPANT NAME LIST'!#REF!="M"),"ü","")</f>
        <v>#REF!</v>
      </c>
      <c r="V370" s="68" t="e">
        <f>IF(AND('PARTICIPANT NAME LIST'!$G370=10,'PARTICIPANT NAME LIST'!#REF!="M"),"ü","")</f>
        <v>#REF!</v>
      </c>
      <c r="W370" s="68" t="e">
        <f>IF(AND('PARTICIPANT NAME LIST'!$G370=11,'PARTICIPANT NAME LIST'!#REF!="M"),"ü","")</f>
        <v>#REF!</v>
      </c>
      <c r="X370" s="68" t="e">
        <f>IF(AND('PARTICIPANT NAME LIST'!$G370=12,'PARTICIPANT NAME LIST'!#REF!="M"),"ü","")</f>
        <v>#REF!</v>
      </c>
      <c r="Y370" s="52"/>
      <c r="Z370" s="52"/>
      <c r="AA370" s="52"/>
    </row>
    <row r="371" spans="1:27" ht="20.25" customHeight="1">
      <c r="A371" s="63" t="str">
        <f>IF(OR(ISBLANK('PARTICIPANT NAME LIST'!$B371),'PARTICIPANT NAME LIST'!$G371=3,'PARTICIPANT NAME LIST'!$G371=4,'PARTICIPANT NAME LIST'!$G371=5,'PARTICIPANT NAME LIST'!$G371=6),"",COUNTA('PARTICIPANT NAME LIST'!$B$9:$B371)-COUNTIFS('PARTICIPANT NAME LIST'!$G$9:$G371,"&gt;=3",'PARTICIPANT NAME LIST'!$G$9:$G371,"&lt;=6"))</f>
        <v/>
      </c>
      <c r="B371" s="64" t="str">
        <f>IF(OR(ISBLANK('PARTICIPANT NAME LIST'!$B371),'PARTICIPANT NAME LIST'!$G371=3,'PARTICIPANT NAME LIST'!$G371=4,'PARTICIPANT NAME LIST'!$G371=5,'PARTICIPANT NAME LIST'!$G371=6),"",UPPER('PARTICIPANT NAME LIST'!$B371))</f>
        <v/>
      </c>
      <c r="C371" s="55"/>
      <c r="D371" s="65"/>
      <c r="E371" s="66" t="str">
        <f>IF(OR(ISBLANK('PARTICIPANT NAME LIST'!$B371),'PARTICIPANT NAME LIST'!$G371=3,'PARTICIPANT NAME LIST'!$G371=4,'PARTICIPANT NAME LIST'!$G371=5,'PARTICIPANT NAME LIST'!$G371=6),"",'PARTICIPANT NAME LIST'!$F371)</f>
        <v/>
      </c>
      <c r="F371" s="67" t="str">
        <f>IF(OR(ISBLANK('PARTICIPANT NAME LIST'!$B371),'PARTICIPANT NAME LIST'!$G371=3,'PARTICIPANT NAME LIST'!$G371=4,'PARTICIPANT NAME LIST'!$G371=5,'PARTICIPANT NAME LIST'!$G371=6),"",UPPER('PARTICIPANT NAME LIST'!$H371))</f>
        <v/>
      </c>
      <c r="G371" s="68" t="e">
        <f>IF(AND('PARTICIPANT NAME LIST'!$G371=7,'PARTICIPANT NAME LIST'!#REF!="C"),"ü","")</f>
        <v>#REF!</v>
      </c>
      <c r="H371" s="68" t="e">
        <f>IF(AND('PARTICIPANT NAME LIST'!$G371=8,'PARTICIPANT NAME LIST'!#REF!="C"),"ü","")</f>
        <v>#REF!</v>
      </c>
      <c r="I371" s="68" t="e">
        <f>IF(AND('PARTICIPANT NAME LIST'!$G371=9,'PARTICIPANT NAME LIST'!#REF!="C"),"ü","")</f>
        <v>#REF!</v>
      </c>
      <c r="J371" s="68" t="e">
        <f>IF(AND('PARTICIPANT NAME LIST'!$G371=10,'PARTICIPANT NAME LIST'!#REF!="C"),"ü","")</f>
        <v>#REF!</v>
      </c>
      <c r="K371" s="68" t="e">
        <f>IF(AND('PARTICIPANT NAME LIST'!$G371=11,'PARTICIPANT NAME LIST'!#REF!="C"),"ü","")</f>
        <v>#REF!</v>
      </c>
      <c r="L371" s="68" t="e">
        <f>IF(AND('PARTICIPANT NAME LIST'!$G371=12,'PARTICIPANT NAME LIST'!#REF!="C"),"ü","")</f>
        <v>#REF!</v>
      </c>
      <c r="M371" s="68" t="e">
        <f>IF(AND('PARTICIPANT NAME LIST'!$G371=7,'PARTICIPANT NAME LIST'!#REF!="E"),"ü","")</f>
        <v>#REF!</v>
      </c>
      <c r="N371" s="68" t="e">
        <f>IF(AND('PARTICIPANT NAME LIST'!$G371=8,'PARTICIPANT NAME LIST'!#REF!="E"),"ü","")</f>
        <v>#REF!</v>
      </c>
      <c r="O371" s="68" t="e">
        <f>IF(AND('PARTICIPANT NAME LIST'!$G371=9,'PARTICIPANT NAME LIST'!#REF!="E"),"ü","")</f>
        <v>#REF!</v>
      </c>
      <c r="P371" s="68" t="e">
        <f>IF(AND('PARTICIPANT NAME LIST'!$G371=10,'PARTICIPANT NAME LIST'!#REF!="E"),"ü","")</f>
        <v>#REF!</v>
      </c>
      <c r="Q371" s="68" t="e">
        <f>IF(AND('PARTICIPANT NAME LIST'!$G371=11,'PARTICIPANT NAME LIST'!#REF!="E"),"ü","")</f>
        <v>#REF!</v>
      </c>
      <c r="R371" s="68" t="e">
        <f>IF(AND('PARTICIPANT NAME LIST'!$G371=12,'PARTICIPANT NAME LIST'!#REF!="E"),"ü","")</f>
        <v>#REF!</v>
      </c>
      <c r="S371" s="68" t="e">
        <f>IF(AND('PARTICIPANT NAME LIST'!$G371=7,'PARTICIPANT NAME LIST'!#REF!="M"),"ü","")</f>
        <v>#REF!</v>
      </c>
      <c r="T371" s="68" t="e">
        <f>IF(AND('PARTICIPANT NAME LIST'!$G371=8,'PARTICIPANT NAME LIST'!#REF!="M"),"ü","")</f>
        <v>#REF!</v>
      </c>
      <c r="U371" s="68" t="e">
        <f>IF(AND('PARTICIPANT NAME LIST'!$G371=9,'PARTICIPANT NAME LIST'!#REF!="M"),"ü","")</f>
        <v>#REF!</v>
      </c>
      <c r="V371" s="68" t="e">
        <f>IF(AND('PARTICIPANT NAME LIST'!$G371=10,'PARTICIPANT NAME LIST'!#REF!="M"),"ü","")</f>
        <v>#REF!</v>
      </c>
      <c r="W371" s="68" t="e">
        <f>IF(AND('PARTICIPANT NAME LIST'!$G371=11,'PARTICIPANT NAME LIST'!#REF!="M"),"ü","")</f>
        <v>#REF!</v>
      </c>
      <c r="X371" s="68" t="e">
        <f>IF(AND('PARTICIPANT NAME LIST'!$G371=12,'PARTICIPANT NAME LIST'!#REF!="M"),"ü","")</f>
        <v>#REF!</v>
      </c>
      <c r="Y371" s="52"/>
      <c r="Z371" s="52"/>
      <c r="AA371" s="52"/>
    </row>
    <row r="372" spans="1:27" ht="20.25" customHeight="1">
      <c r="A372" s="63" t="str">
        <f>IF(OR(ISBLANK('PARTICIPANT NAME LIST'!$B372),'PARTICIPANT NAME LIST'!$G372=3,'PARTICIPANT NAME LIST'!$G372=4,'PARTICIPANT NAME LIST'!$G372=5,'PARTICIPANT NAME LIST'!$G372=6),"",COUNTA('PARTICIPANT NAME LIST'!$B$9:$B372)-COUNTIFS('PARTICIPANT NAME LIST'!$G$9:$G372,"&gt;=3",'PARTICIPANT NAME LIST'!$G$9:$G372,"&lt;=6"))</f>
        <v/>
      </c>
      <c r="B372" s="64" t="str">
        <f>IF(OR(ISBLANK('PARTICIPANT NAME LIST'!$B372),'PARTICIPANT NAME LIST'!$G372=3,'PARTICIPANT NAME LIST'!$G372=4,'PARTICIPANT NAME LIST'!$G372=5,'PARTICIPANT NAME LIST'!$G372=6),"",UPPER('PARTICIPANT NAME LIST'!$B372))</f>
        <v/>
      </c>
      <c r="C372" s="55"/>
      <c r="D372" s="65"/>
      <c r="E372" s="66" t="str">
        <f>IF(OR(ISBLANK('PARTICIPANT NAME LIST'!$B372),'PARTICIPANT NAME LIST'!$G372=3,'PARTICIPANT NAME LIST'!$G372=4,'PARTICIPANT NAME LIST'!$G372=5,'PARTICIPANT NAME LIST'!$G372=6),"",'PARTICIPANT NAME LIST'!$F372)</f>
        <v/>
      </c>
      <c r="F372" s="67" t="str">
        <f>IF(OR(ISBLANK('PARTICIPANT NAME LIST'!$B372),'PARTICIPANT NAME LIST'!$G372=3,'PARTICIPANT NAME LIST'!$G372=4,'PARTICIPANT NAME LIST'!$G372=5,'PARTICIPANT NAME LIST'!$G372=6),"",UPPER('PARTICIPANT NAME LIST'!$H372))</f>
        <v/>
      </c>
      <c r="G372" s="68" t="e">
        <f>IF(AND('PARTICIPANT NAME LIST'!$G372=7,'PARTICIPANT NAME LIST'!#REF!="C"),"ü","")</f>
        <v>#REF!</v>
      </c>
      <c r="H372" s="68" t="e">
        <f>IF(AND('PARTICIPANT NAME LIST'!$G372=8,'PARTICIPANT NAME LIST'!#REF!="C"),"ü","")</f>
        <v>#REF!</v>
      </c>
      <c r="I372" s="68" t="e">
        <f>IF(AND('PARTICIPANT NAME LIST'!$G372=9,'PARTICIPANT NAME LIST'!#REF!="C"),"ü","")</f>
        <v>#REF!</v>
      </c>
      <c r="J372" s="68" t="e">
        <f>IF(AND('PARTICIPANT NAME LIST'!$G372=10,'PARTICIPANT NAME LIST'!#REF!="C"),"ü","")</f>
        <v>#REF!</v>
      </c>
      <c r="K372" s="68" t="e">
        <f>IF(AND('PARTICIPANT NAME LIST'!$G372=11,'PARTICIPANT NAME LIST'!#REF!="C"),"ü","")</f>
        <v>#REF!</v>
      </c>
      <c r="L372" s="68" t="e">
        <f>IF(AND('PARTICIPANT NAME LIST'!$G372=12,'PARTICIPANT NAME LIST'!#REF!="C"),"ü","")</f>
        <v>#REF!</v>
      </c>
      <c r="M372" s="68" t="e">
        <f>IF(AND('PARTICIPANT NAME LIST'!$G372=7,'PARTICIPANT NAME LIST'!#REF!="E"),"ü","")</f>
        <v>#REF!</v>
      </c>
      <c r="N372" s="68" t="e">
        <f>IF(AND('PARTICIPANT NAME LIST'!$G372=8,'PARTICIPANT NAME LIST'!#REF!="E"),"ü","")</f>
        <v>#REF!</v>
      </c>
      <c r="O372" s="68" t="e">
        <f>IF(AND('PARTICIPANT NAME LIST'!$G372=9,'PARTICIPANT NAME LIST'!#REF!="E"),"ü","")</f>
        <v>#REF!</v>
      </c>
      <c r="P372" s="68" t="e">
        <f>IF(AND('PARTICIPANT NAME LIST'!$G372=10,'PARTICIPANT NAME LIST'!#REF!="E"),"ü","")</f>
        <v>#REF!</v>
      </c>
      <c r="Q372" s="68" t="e">
        <f>IF(AND('PARTICIPANT NAME LIST'!$G372=11,'PARTICIPANT NAME LIST'!#REF!="E"),"ü","")</f>
        <v>#REF!</v>
      </c>
      <c r="R372" s="68" t="e">
        <f>IF(AND('PARTICIPANT NAME LIST'!$G372=12,'PARTICIPANT NAME LIST'!#REF!="E"),"ü","")</f>
        <v>#REF!</v>
      </c>
      <c r="S372" s="68" t="e">
        <f>IF(AND('PARTICIPANT NAME LIST'!$G372=7,'PARTICIPANT NAME LIST'!#REF!="M"),"ü","")</f>
        <v>#REF!</v>
      </c>
      <c r="T372" s="68" t="e">
        <f>IF(AND('PARTICIPANT NAME LIST'!$G372=8,'PARTICIPANT NAME LIST'!#REF!="M"),"ü","")</f>
        <v>#REF!</v>
      </c>
      <c r="U372" s="68" t="e">
        <f>IF(AND('PARTICIPANT NAME LIST'!$G372=9,'PARTICIPANT NAME LIST'!#REF!="M"),"ü","")</f>
        <v>#REF!</v>
      </c>
      <c r="V372" s="68" t="e">
        <f>IF(AND('PARTICIPANT NAME LIST'!$G372=10,'PARTICIPANT NAME LIST'!#REF!="M"),"ü","")</f>
        <v>#REF!</v>
      </c>
      <c r="W372" s="68" t="e">
        <f>IF(AND('PARTICIPANT NAME LIST'!$G372=11,'PARTICIPANT NAME LIST'!#REF!="M"),"ü","")</f>
        <v>#REF!</v>
      </c>
      <c r="X372" s="68" t="e">
        <f>IF(AND('PARTICIPANT NAME LIST'!$G372=12,'PARTICIPANT NAME LIST'!#REF!="M"),"ü","")</f>
        <v>#REF!</v>
      </c>
      <c r="Y372" s="52"/>
      <c r="Z372" s="52"/>
      <c r="AA372" s="52"/>
    </row>
    <row r="373" spans="1:27" ht="20.25" customHeight="1">
      <c r="A373" s="63" t="str">
        <f>IF(OR(ISBLANK('PARTICIPANT NAME LIST'!$B373),'PARTICIPANT NAME LIST'!$G373=3,'PARTICIPANT NAME LIST'!$G373=4,'PARTICIPANT NAME LIST'!$G373=5,'PARTICIPANT NAME LIST'!$G373=6),"",COUNTA('PARTICIPANT NAME LIST'!$B$9:$B373)-COUNTIFS('PARTICIPANT NAME LIST'!$G$9:$G373,"&gt;=3",'PARTICIPANT NAME LIST'!$G$9:$G373,"&lt;=6"))</f>
        <v/>
      </c>
      <c r="B373" s="64" t="str">
        <f>IF(OR(ISBLANK('PARTICIPANT NAME LIST'!$B373),'PARTICIPANT NAME LIST'!$G373=3,'PARTICIPANT NAME LIST'!$G373=4,'PARTICIPANT NAME LIST'!$G373=5,'PARTICIPANT NAME LIST'!$G373=6),"",UPPER('PARTICIPANT NAME LIST'!$B373))</f>
        <v/>
      </c>
      <c r="C373" s="55"/>
      <c r="D373" s="65"/>
      <c r="E373" s="66" t="str">
        <f>IF(OR(ISBLANK('PARTICIPANT NAME LIST'!$B373),'PARTICIPANT NAME LIST'!$G373=3,'PARTICIPANT NAME LIST'!$G373=4,'PARTICIPANT NAME LIST'!$G373=5,'PARTICIPANT NAME LIST'!$G373=6),"",'PARTICIPANT NAME LIST'!$F373)</f>
        <v/>
      </c>
      <c r="F373" s="67" t="str">
        <f>IF(OR(ISBLANK('PARTICIPANT NAME LIST'!$B373),'PARTICIPANT NAME LIST'!$G373=3,'PARTICIPANT NAME LIST'!$G373=4,'PARTICIPANT NAME LIST'!$G373=5,'PARTICIPANT NAME LIST'!$G373=6),"",UPPER('PARTICIPANT NAME LIST'!$H373))</f>
        <v/>
      </c>
      <c r="G373" s="68" t="e">
        <f>IF(AND('PARTICIPANT NAME LIST'!$G373=7,'PARTICIPANT NAME LIST'!#REF!="C"),"ü","")</f>
        <v>#REF!</v>
      </c>
      <c r="H373" s="68" t="e">
        <f>IF(AND('PARTICIPANT NAME LIST'!$G373=8,'PARTICIPANT NAME LIST'!#REF!="C"),"ü","")</f>
        <v>#REF!</v>
      </c>
      <c r="I373" s="68" t="e">
        <f>IF(AND('PARTICIPANT NAME LIST'!$G373=9,'PARTICIPANT NAME LIST'!#REF!="C"),"ü","")</f>
        <v>#REF!</v>
      </c>
      <c r="J373" s="68" t="e">
        <f>IF(AND('PARTICIPANT NAME LIST'!$G373=10,'PARTICIPANT NAME LIST'!#REF!="C"),"ü","")</f>
        <v>#REF!</v>
      </c>
      <c r="K373" s="68" t="e">
        <f>IF(AND('PARTICIPANT NAME LIST'!$G373=11,'PARTICIPANT NAME LIST'!#REF!="C"),"ü","")</f>
        <v>#REF!</v>
      </c>
      <c r="L373" s="68" t="e">
        <f>IF(AND('PARTICIPANT NAME LIST'!$G373=12,'PARTICIPANT NAME LIST'!#REF!="C"),"ü","")</f>
        <v>#REF!</v>
      </c>
      <c r="M373" s="68" t="e">
        <f>IF(AND('PARTICIPANT NAME LIST'!$G373=7,'PARTICIPANT NAME LIST'!#REF!="E"),"ü","")</f>
        <v>#REF!</v>
      </c>
      <c r="N373" s="68" t="e">
        <f>IF(AND('PARTICIPANT NAME LIST'!$G373=8,'PARTICIPANT NAME LIST'!#REF!="E"),"ü","")</f>
        <v>#REF!</v>
      </c>
      <c r="O373" s="68" t="e">
        <f>IF(AND('PARTICIPANT NAME LIST'!$G373=9,'PARTICIPANT NAME LIST'!#REF!="E"),"ü","")</f>
        <v>#REF!</v>
      </c>
      <c r="P373" s="68" t="e">
        <f>IF(AND('PARTICIPANT NAME LIST'!$G373=10,'PARTICIPANT NAME LIST'!#REF!="E"),"ü","")</f>
        <v>#REF!</v>
      </c>
      <c r="Q373" s="68" t="e">
        <f>IF(AND('PARTICIPANT NAME LIST'!$G373=11,'PARTICIPANT NAME LIST'!#REF!="E"),"ü","")</f>
        <v>#REF!</v>
      </c>
      <c r="R373" s="68" t="e">
        <f>IF(AND('PARTICIPANT NAME LIST'!$G373=12,'PARTICIPANT NAME LIST'!#REF!="E"),"ü","")</f>
        <v>#REF!</v>
      </c>
      <c r="S373" s="68" t="e">
        <f>IF(AND('PARTICIPANT NAME LIST'!$G373=7,'PARTICIPANT NAME LIST'!#REF!="M"),"ü","")</f>
        <v>#REF!</v>
      </c>
      <c r="T373" s="68" t="e">
        <f>IF(AND('PARTICIPANT NAME LIST'!$G373=8,'PARTICIPANT NAME LIST'!#REF!="M"),"ü","")</f>
        <v>#REF!</v>
      </c>
      <c r="U373" s="68" t="e">
        <f>IF(AND('PARTICIPANT NAME LIST'!$G373=9,'PARTICIPANT NAME LIST'!#REF!="M"),"ü","")</f>
        <v>#REF!</v>
      </c>
      <c r="V373" s="68" t="e">
        <f>IF(AND('PARTICIPANT NAME LIST'!$G373=10,'PARTICIPANT NAME LIST'!#REF!="M"),"ü","")</f>
        <v>#REF!</v>
      </c>
      <c r="W373" s="68" t="e">
        <f>IF(AND('PARTICIPANT NAME LIST'!$G373=11,'PARTICIPANT NAME LIST'!#REF!="M"),"ü","")</f>
        <v>#REF!</v>
      </c>
      <c r="X373" s="68" t="e">
        <f>IF(AND('PARTICIPANT NAME LIST'!$G373=12,'PARTICIPANT NAME LIST'!#REF!="M"),"ü","")</f>
        <v>#REF!</v>
      </c>
      <c r="Y373" s="52"/>
      <c r="Z373" s="52"/>
      <c r="AA373" s="52"/>
    </row>
    <row r="374" spans="1:27" ht="20.25" customHeight="1">
      <c r="A374" s="63" t="str">
        <f>IF(OR(ISBLANK('PARTICIPANT NAME LIST'!$B374),'PARTICIPANT NAME LIST'!$G374=3,'PARTICIPANT NAME LIST'!$G374=4,'PARTICIPANT NAME LIST'!$G374=5,'PARTICIPANT NAME LIST'!$G374=6),"",COUNTA('PARTICIPANT NAME LIST'!$B$9:$B374)-COUNTIFS('PARTICIPANT NAME LIST'!$G$9:$G374,"&gt;=3",'PARTICIPANT NAME LIST'!$G$9:$G374,"&lt;=6"))</f>
        <v/>
      </c>
      <c r="B374" s="64" t="str">
        <f>IF(OR(ISBLANK('PARTICIPANT NAME LIST'!$B374),'PARTICIPANT NAME LIST'!$G374=3,'PARTICIPANT NAME LIST'!$G374=4,'PARTICIPANT NAME LIST'!$G374=5,'PARTICIPANT NAME LIST'!$G374=6),"",UPPER('PARTICIPANT NAME LIST'!$B374))</f>
        <v/>
      </c>
      <c r="C374" s="55"/>
      <c r="D374" s="65"/>
      <c r="E374" s="66" t="str">
        <f>IF(OR(ISBLANK('PARTICIPANT NAME LIST'!$B374),'PARTICIPANT NAME LIST'!$G374=3,'PARTICIPANT NAME LIST'!$G374=4,'PARTICIPANT NAME LIST'!$G374=5,'PARTICIPANT NAME LIST'!$G374=6),"",'PARTICIPANT NAME LIST'!$F374)</f>
        <v/>
      </c>
      <c r="F374" s="67" t="str">
        <f>IF(OR(ISBLANK('PARTICIPANT NAME LIST'!$B374),'PARTICIPANT NAME LIST'!$G374=3,'PARTICIPANT NAME LIST'!$G374=4,'PARTICIPANT NAME LIST'!$G374=5,'PARTICIPANT NAME LIST'!$G374=6),"",UPPER('PARTICIPANT NAME LIST'!$H374))</f>
        <v/>
      </c>
      <c r="G374" s="68" t="e">
        <f>IF(AND('PARTICIPANT NAME LIST'!$G374=7,'PARTICIPANT NAME LIST'!#REF!="C"),"ü","")</f>
        <v>#REF!</v>
      </c>
      <c r="H374" s="68" t="e">
        <f>IF(AND('PARTICIPANT NAME LIST'!$G374=8,'PARTICIPANT NAME LIST'!#REF!="C"),"ü","")</f>
        <v>#REF!</v>
      </c>
      <c r="I374" s="68" t="e">
        <f>IF(AND('PARTICIPANT NAME LIST'!$G374=9,'PARTICIPANT NAME LIST'!#REF!="C"),"ü","")</f>
        <v>#REF!</v>
      </c>
      <c r="J374" s="68" t="e">
        <f>IF(AND('PARTICIPANT NAME LIST'!$G374=10,'PARTICIPANT NAME LIST'!#REF!="C"),"ü","")</f>
        <v>#REF!</v>
      </c>
      <c r="K374" s="68" t="e">
        <f>IF(AND('PARTICIPANT NAME LIST'!$G374=11,'PARTICIPANT NAME LIST'!#REF!="C"),"ü","")</f>
        <v>#REF!</v>
      </c>
      <c r="L374" s="68" t="e">
        <f>IF(AND('PARTICIPANT NAME LIST'!$G374=12,'PARTICIPANT NAME LIST'!#REF!="C"),"ü","")</f>
        <v>#REF!</v>
      </c>
      <c r="M374" s="68" t="e">
        <f>IF(AND('PARTICIPANT NAME LIST'!$G374=7,'PARTICIPANT NAME LIST'!#REF!="E"),"ü","")</f>
        <v>#REF!</v>
      </c>
      <c r="N374" s="68" t="e">
        <f>IF(AND('PARTICIPANT NAME LIST'!$G374=8,'PARTICIPANT NAME LIST'!#REF!="E"),"ü","")</f>
        <v>#REF!</v>
      </c>
      <c r="O374" s="68" t="e">
        <f>IF(AND('PARTICIPANT NAME LIST'!$G374=9,'PARTICIPANT NAME LIST'!#REF!="E"),"ü","")</f>
        <v>#REF!</v>
      </c>
      <c r="P374" s="68" t="e">
        <f>IF(AND('PARTICIPANT NAME LIST'!$G374=10,'PARTICIPANT NAME LIST'!#REF!="E"),"ü","")</f>
        <v>#REF!</v>
      </c>
      <c r="Q374" s="68" t="e">
        <f>IF(AND('PARTICIPANT NAME LIST'!$G374=11,'PARTICIPANT NAME LIST'!#REF!="E"),"ü","")</f>
        <v>#REF!</v>
      </c>
      <c r="R374" s="68" t="e">
        <f>IF(AND('PARTICIPANT NAME LIST'!$G374=12,'PARTICIPANT NAME LIST'!#REF!="E"),"ü","")</f>
        <v>#REF!</v>
      </c>
      <c r="S374" s="68" t="e">
        <f>IF(AND('PARTICIPANT NAME LIST'!$G374=7,'PARTICIPANT NAME LIST'!#REF!="M"),"ü","")</f>
        <v>#REF!</v>
      </c>
      <c r="T374" s="68" t="e">
        <f>IF(AND('PARTICIPANT NAME LIST'!$G374=8,'PARTICIPANT NAME LIST'!#REF!="M"),"ü","")</f>
        <v>#REF!</v>
      </c>
      <c r="U374" s="68" t="e">
        <f>IF(AND('PARTICIPANT NAME LIST'!$G374=9,'PARTICIPANT NAME LIST'!#REF!="M"),"ü","")</f>
        <v>#REF!</v>
      </c>
      <c r="V374" s="68" t="e">
        <f>IF(AND('PARTICIPANT NAME LIST'!$G374=10,'PARTICIPANT NAME LIST'!#REF!="M"),"ü","")</f>
        <v>#REF!</v>
      </c>
      <c r="W374" s="68" t="e">
        <f>IF(AND('PARTICIPANT NAME LIST'!$G374=11,'PARTICIPANT NAME LIST'!#REF!="M"),"ü","")</f>
        <v>#REF!</v>
      </c>
      <c r="X374" s="68" t="e">
        <f>IF(AND('PARTICIPANT NAME LIST'!$G374=12,'PARTICIPANT NAME LIST'!#REF!="M"),"ü","")</f>
        <v>#REF!</v>
      </c>
      <c r="Y374" s="52"/>
      <c r="Z374" s="52"/>
      <c r="AA374" s="52"/>
    </row>
    <row r="375" spans="1:27" ht="20.25" customHeight="1">
      <c r="A375" s="63" t="str">
        <f>IF(OR(ISBLANK('PARTICIPANT NAME LIST'!$B375),'PARTICIPANT NAME LIST'!$G375=3,'PARTICIPANT NAME LIST'!$G375=4,'PARTICIPANT NAME LIST'!$G375=5,'PARTICIPANT NAME LIST'!$G375=6),"",COUNTA('PARTICIPANT NAME LIST'!$B$9:$B375)-COUNTIFS('PARTICIPANT NAME LIST'!$G$9:$G375,"&gt;=3",'PARTICIPANT NAME LIST'!$G$9:$G375,"&lt;=6"))</f>
        <v/>
      </c>
      <c r="B375" s="64" t="str">
        <f>IF(OR(ISBLANK('PARTICIPANT NAME LIST'!$B375),'PARTICIPANT NAME LIST'!$G375=3,'PARTICIPANT NAME LIST'!$G375=4,'PARTICIPANT NAME LIST'!$G375=5,'PARTICIPANT NAME LIST'!$G375=6),"",UPPER('PARTICIPANT NAME LIST'!$B375))</f>
        <v/>
      </c>
      <c r="C375" s="55"/>
      <c r="D375" s="65"/>
      <c r="E375" s="66" t="str">
        <f>IF(OR(ISBLANK('PARTICIPANT NAME LIST'!$B375),'PARTICIPANT NAME LIST'!$G375=3,'PARTICIPANT NAME LIST'!$G375=4,'PARTICIPANT NAME LIST'!$G375=5,'PARTICIPANT NAME LIST'!$G375=6),"",'PARTICIPANT NAME LIST'!$F375)</f>
        <v/>
      </c>
      <c r="F375" s="67" t="str">
        <f>IF(OR(ISBLANK('PARTICIPANT NAME LIST'!$B375),'PARTICIPANT NAME LIST'!$G375=3,'PARTICIPANT NAME LIST'!$G375=4,'PARTICIPANT NAME LIST'!$G375=5,'PARTICIPANT NAME LIST'!$G375=6),"",UPPER('PARTICIPANT NAME LIST'!$H375))</f>
        <v/>
      </c>
      <c r="G375" s="68" t="e">
        <f>IF(AND('PARTICIPANT NAME LIST'!$G375=7,'PARTICIPANT NAME LIST'!#REF!="C"),"ü","")</f>
        <v>#REF!</v>
      </c>
      <c r="H375" s="68" t="e">
        <f>IF(AND('PARTICIPANT NAME LIST'!$G375=8,'PARTICIPANT NAME LIST'!#REF!="C"),"ü","")</f>
        <v>#REF!</v>
      </c>
      <c r="I375" s="68" t="e">
        <f>IF(AND('PARTICIPANT NAME LIST'!$G375=9,'PARTICIPANT NAME LIST'!#REF!="C"),"ü","")</f>
        <v>#REF!</v>
      </c>
      <c r="J375" s="68" t="e">
        <f>IF(AND('PARTICIPANT NAME LIST'!$G375=10,'PARTICIPANT NAME LIST'!#REF!="C"),"ü","")</f>
        <v>#REF!</v>
      </c>
      <c r="K375" s="68" t="e">
        <f>IF(AND('PARTICIPANT NAME LIST'!$G375=11,'PARTICIPANT NAME LIST'!#REF!="C"),"ü","")</f>
        <v>#REF!</v>
      </c>
      <c r="L375" s="68" t="e">
        <f>IF(AND('PARTICIPANT NAME LIST'!$G375=12,'PARTICIPANT NAME LIST'!#REF!="C"),"ü","")</f>
        <v>#REF!</v>
      </c>
      <c r="M375" s="68" t="e">
        <f>IF(AND('PARTICIPANT NAME LIST'!$G375=7,'PARTICIPANT NAME LIST'!#REF!="E"),"ü","")</f>
        <v>#REF!</v>
      </c>
      <c r="N375" s="68" t="e">
        <f>IF(AND('PARTICIPANT NAME LIST'!$G375=8,'PARTICIPANT NAME LIST'!#REF!="E"),"ü","")</f>
        <v>#REF!</v>
      </c>
      <c r="O375" s="68" t="e">
        <f>IF(AND('PARTICIPANT NAME LIST'!$G375=9,'PARTICIPANT NAME LIST'!#REF!="E"),"ü","")</f>
        <v>#REF!</v>
      </c>
      <c r="P375" s="68" t="e">
        <f>IF(AND('PARTICIPANT NAME LIST'!$G375=10,'PARTICIPANT NAME LIST'!#REF!="E"),"ü","")</f>
        <v>#REF!</v>
      </c>
      <c r="Q375" s="68" t="e">
        <f>IF(AND('PARTICIPANT NAME LIST'!$G375=11,'PARTICIPANT NAME LIST'!#REF!="E"),"ü","")</f>
        <v>#REF!</v>
      </c>
      <c r="R375" s="68" t="e">
        <f>IF(AND('PARTICIPANT NAME LIST'!$G375=12,'PARTICIPANT NAME LIST'!#REF!="E"),"ü","")</f>
        <v>#REF!</v>
      </c>
      <c r="S375" s="68" t="e">
        <f>IF(AND('PARTICIPANT NAME LIST'!$G375=7,'PARTICIPANT NAME LIST'!#REF!="M"),"ü","")</f>
        <v>#REF!</v>
      </c>
      <c r="T375" s="68" t="e">
        <f>IF(AND('PARTICIPANT NAME LIST'!$G375=8,'PARTICIPANT NAME LIST'!#REF!="M"),"ü","")</f>
        <v>#REF!</v>
      </c>
      <c r="U375" s="68" t="e">
        <f>IF(AND('PARTICIPANT NAME LIST'!$G375=9,'PARTICIPANT NAME LIST'!#REF!="M"),"ü","")</f>
        <v>#REF!</v>
      </c>
      <c r="V375" s="68" t="e">
        <f>IF(AND('PARTICIPANT NAME LIST'!$G375=10,'PARTICIPANT NAME LIST'!#REF!="M"),"ü","")</f>
        <v>#REF!</v>
      </c>
      <c r="W375" s="68" t="e">
        <f>IF(AND('PARTICIPANT NAME LIST'!$G375=11,'PARTICIPANT NAME LIST'!#REF!="M"),"ü","")</f>
        <v>#REF!</v>
      </c>
      <c r="X375" s="68" t="e">
        <f>IF(AND('PARTICIPANT NAME LIST'!$G375=12,'PARTICIPANT NAME LIST'!#REF!="M"),"ü","")</f>
        <v>#REF!</v>
      </c>
      <c r="Y375" s="52"/>
      <c r="Z375" s="52"/>
      <c r="AA375" s="52"/>
    </row>
    <row r="376" spans="1:27" ht="20.25" customHeight="1">
      <c r="A376" s="63" t="str">
        <f>IF(OR(ISBLANK('PARTICIPANT NAME LIST'!$B376),'PARTICIPANT NAME LIST'!$G376=3,'PARTICIPANT NAME LIST'!$G376=4,'PARTICIPANT NAME LIST'!$G376=5,'PARTICIPANT NAME LIST'!$G376=6),"",COUNTA('PARTICIPANT NAME LIST'!$B$9:$B376)-COUNTIFS('PARTICIPANT NAME LIST'!$G$9:$G376,"&gt;=3",'PARTICIPANT NAME LIST'!$G$9:$G376,"&lt;=6"))</f>
        <v/>
      </c>
      <c r="B376" s="64" t="str">
        <f>IF(OR(ISBLANK('PARTICIPANT NAME LIST'!$B376),'PARTICIPANT NAME LIST'!$G376=3,'PARTICIPANT NAME LIST'!$G376=4,'PARTICIPANT NAME LIST'!$G376=5,'PARTICIPANT NAME LIST'!$G376=6),"",UPPER('PARTICIPANT NAME LIST'!$B376))</f>
        <v/>
      </c>
      <c r="C376" s="55"/>
      <c r="D376" s="65"/>
      <c r="E376" s="66" t="str">
        <f>IF(OR(ISBLANK('PARTICIPANT NAME LIST'!$B376),'PARTICIPANT NAME LIST'!$G376=3,'PARTICIPANT NAME LIST'!$G376=4,'PARTICIPANT NAME LIST'!$G376=5,'PARTICIPANT NAME LIST'!$G376=6),"",'PARTICIPANT NAME LIST'!$F376)</f>
        <v/>
      </c>
      <c r="F376" s="67" t="str">
        <f>IF(OR(ISBLANK('PARTICIPANT NAME LIST'!$B376),'PARTICIPANT NAME LIST'!$G376=3,'PARTICIPANT NAME LIST'!$G376=4,'PARTICIPANT NAME LIST'!$G376=5,'PARTICIPANT NAME LIST'!$G376=6),"",UPPER('PARTICIPANT NAME LIST'!$H376))</f>
        <v/>
      </c>
      <c r="G376" s="68" t="e">
        <f>IF(AND('PARTICIPANT NAME LIST'!$G376=7,'PARTICIPANT NAME LIST'!#REF!="C"),"ü","")</f>
        <v>#REF!</v>
      </c>
      <c r="H376" s="68" t="e">
        <f>IF(AND('PARTICIPANT NAME LIST'!$G376=8,'PARTICIPANT NAME LIST'!#REF!="C"),"ü","")</f>
        <v>#REF!</v>
      </c>
      <c r="I376" s="68" t="e">
        <f>IF(AND('PARTICIPANT NAME LIST'!$G376=9,'PARTICIPANT NAME LIST'!#REF!="C"),"ü","")</f>
        <v>#REF!</v>
      </c>
      <c r="J376" s="68" t="e">
        <f>IF(AND('PARTICIPANT NAME LIST'!$G376=10,'PARTICIPANT NAME LIST'!#REF!="C"),"ü","")</f>
        <v>#REF!</v>
      </c>
      <c r="K376" s="68" t="e">
        <f>IF(AND('PARTICIPANT NAME LIST'!$G376=11,'PARTICIPANT NAME LIST'!#REF!="C"),"ü","")</f>
        <v>#REF!</v>
      </c>
      <c r="L376" s="68" t="e">
        <f>IF(AND('PARTICIPANT NAME LIST'!$G376=12,'PARTICIPANT NAME LIST'!#REF!="C"),"ü","")</f>
        <v>#REF!</v>
      </c>
      <c r="M376" s="68" t="e">
        <f>IF(AND('PARTICIPANT NAME LIST'!$G376=7,'PARTICIPANT NAME LIST'!#REF!="E"),"ü","")</f>
        <v>#REF!</v>
      </c>
      <c r="N376" s="68" t="e">
        <f>IF(AND('PARTICIPANT NAME LIST'!$G376=8,'PARTICIPANT NAME LIST'!#REF!="E"),"ü","")</f>
        <v>#REF!</v>
      </c>
      <c r="O376" s="68" t="e">
        <f>IF(AND('PARTICIPANT NAME LIST'!$G376=9,'PARTICIPANT NAME LIST'!#REF!="E"),"ü","")</f>
        <v>#REF!</v>
      </c>
      <c r="P376" s="68" t="e">
        <f>IF(AND('PARTICIPANT NAME LIST'!$G376=10,'PARTICIPANT NAME LIST'!#REF!="E"),"ü","")</f>
        <v>#REF!</v>
      </c>
      <c r="Q376" s="68" t="e">
        <f>IF(AND('PARTICIPANT NAME LIST'!$G376=11,'PARTICIPANT NAME LIST'!#REF!="E"),"ü","")</f>
        <v>#REF!</v>
      </c>
      <c r="R376" s="68" t="e">
        <f>IF(AND('PARTICIPANT NAME LIST'!$G376=12,'PARTICIPANT NAME LIST'!#REF!="E"),"ü","")</f>
        <v>#REF!</v>
      </c>
      <c r="S376" s="68" t="e">
        <f>IF(AND('PARTICIPANT NAME LIST'!$G376=7,'PARTICIPANT NAME LIST'!#REF!="M"),"ü","")</f>
        <v>#REF!</v>
      </c>
      <c r="T376" s="68" t="e">
        <f>IF(AND('PARTICIPANT NAME LIST'!$G376=8,'PARTICIPANT NAME LIST'!#REF!="M"),"ü","")</f>
        <v>#REF!</v>
      </c>
      <c r="U376" s="68" t="e">
        <f>IF(AND('PARTICIPANT NAME LIST'!$G376=9,'PARTICIPANT NAME LIST'!#REF!="M"),"ü","")</f>
        <v>#REF!</v>
      </c>
      <c r="V376" s="68" t="e">
        <f>IF(AND('PARTICIPANT NAME LIST'!$G376=10,'PARTICIPANT NAME LIST'!#REF!="M"),"ü","")</f>
        <v>#REF!</v>
      </c>
      <c r="W376" s="68" t="e">
        <f>IF(AND('PARTICIPANT NAME LIST'!$G376=11,'PARTICIPANT NAME LIST'!#REF!="M"),"ü","")</f>
        <v>#REF!</v>
      </c>
      <c r="X376" s="68" t="e">
        <f>IF(AND('PARTICIPANT NAME LIST'!$G376=12,'PARTICIPANT NAME LIST'!#REF!="M"),"ü","")</f>
        <v>#REF!</v>
      </c>
      <c r="Y376" s="52"/>
      <c r="Z376" s="52"/>
      <c r="AA376" s="52"/>
    </row>
    <row r="377" spans="1:27" ht="20.25" customHeight="1">
      <c r="A377" s="63" t="str">
        <f>IF(OR(ISBLANK('PARTICIPANT NAME LIST'!$B377),'PARTICIPANT NAME LIST'!$G377=3,'PARTICIPANT NAME LIST'!$G377=4,'PARTICIPANT NAME LIST'!$G377=5,'PARTICIPANT NAME LIST'!$G377=6),"",COUNTA('PARTICIPANT NAME LIST'!$B$9:$B377)-COUNTIFS('PARTICIPANT NAME LIST'!$G$9:$G377,"&gt;=3",'PARTICIPANT NAME LIST'!$G$9:$G377,"&lt;=6"))</f>
        <v/>
      </c>
      <c r="B377" s="64" t="str">
        <f>IF(OR(ISBLANK('PARTICIPANT NAME LIST'!$B377),'PARTICIPANT NAME LIST'!$G377=3,'PARTICIPANT NAME LIST'!$G377=4,'PARTICIPANT NAME LIST'!$G377=5,'PARTICIPANT NAME LIST'!$G377=6),"",UPPER('PARTICIPANT NAME LIST'!$B377))</f>
        <v/>
      </c>
      <c r="C377" s="55"/>
      <c r="D377" s="65"/>
      <c r="E377" s="66" t="str">
        <f>IF(OR(ISBLANK('PARTICIPANT NAME LIST'!$B377),'PARTICIPANT NAME LIST'!$G377=3,'PARTICIPANT NAME LIST'!$G377=4,'PARTICIPANT NAME LIST'!$G377=5,'PARTICIPANT NAME LIST'!$G377=6),"",'PARTICIPANT NAME LIST'!$F377)</f>
        <v/>
      </c>
      <c r="F377" s="67" t="str">
        <f>IF(OR(ISBLANK('PARTICIPANT NAME LIST'!$B377),'PARTICIPANT NAME LIST'!$G377=3,'PARTICIPANT NAME LIST'!$G377=4,'PARTICIPANT NAME LIST'!$G377=5,'PARTICIPANT NAME LIST'!$G377=6),"",UPPER('PARTICIPANT NAME LIST'!$H377))</f>
        <v/>
      </c>
      <c r="G377" s="68" t="e">
        <f>IF(AND('PARTICIPANT NAME LIST'!$G377=7,'PARTICIPANT NAME LIST'!#REF!="C"),"ü","")</f>
        <v>#REF!</v>
      </c>
      <c r="H377" s="68" t="e">
        <f>IF(AND('PARTICIPANT NAME LIST'!$G377=8,'PARTICIPANT NAME LIST'!#REF!="C"),"ü","")</f>
        <v>#REF!</v>
      </c>
      <c r="I377" s="68" t="e">
        <f>IF(AND('PARTICIPANT NAME LIST'!$G377=9,'PARTICIPANT NAME LIST'!#REF!="C"),"ü","")</f>
        <v>#REF!</v>
      </c>
      <c r="J377" s="68" t="e">
        <f>IF(AND('PARTICIPANT NAME LIST'!$G377=10,'PARTICIPANT NAME LIST'!#REF!="C"),"ü","")</f>
        <v>#REF!</v>
      </c>
      <c r="K377" s="68" t="e">
        <f>IF(AND('PARTICIPANT NAME LIST'!$G377=11,'PARTICIPANT NAME LIST'!#REF!="C"),"ü","")</f>
        <v>#REF!</v>
      </c>
      <c r="L377" s="68" t="e">
        <f>IF(AND('PARTICIPANT NAME LIST'!$G377=12,'PARTICIPANT NAME LIST'!#REF!="C"),"ü","")</f>
        <v>#REF!</v>
      </c>
      <c r="M377" s="68" t="e">
        <f>IF(AND('PARTICIPANT NAME LIST'!$G377=7,'PARTICIPANT NAME LIST'!#REF!="E"),"ü","")</f>
        <v>#REF!</v>
      </c>
      <c r="N377" s="68" t="e">
        <f>IF(AND('PARTICIPANT NAME LIST'!$G377=8,'PARTICIPANT NAME LIST'!#REF!="E"),"ü","")</f>
        <v>#REF!</v>
      </c>
      <c r="O377" s="68" t="e">
        <f>IF(AND('PARTICIPANT NAME LIST'!$G377=9,'PARTICIPANT NAME LIST'!#REF!="E"),"ü","")</f>
        <v>#REF!</v>
      </c>
      <c r="P377" s="68" t="e">
        <f>IF(AND('PARTICIPANT NAME LIST'!$G377=10,'PARTICIPANT NAME LIST'!#REF!="E"),"ü","")</f>
        <v>#REF!</v>
      </c>
      <c r="Q377" s="68" t="e">
        <f>IF(AND('PARTICIPANT NAME LIST'!$G377=11,'PARTICIPANT NAME LIST'!#REF!="E"),"ü","")</f>
        <v>#REF!</v>
      </c>
      <c r="R377" s="68" t="e">
        <f>IF(AND('PARTICIPANT NAME LIST'!$G377=12,'PARTICIPANT NAME LIST'!#REF!="E"),"ü","")</f>
        <v>#REF!</v>
      </c>
      <c r="S377" s="68" t="e">
        <f>IF(AND('PARTICIPANT NAME LIST'!$G377=7,'PARTICIPANT NAME LIST'!#REF!="M"),"ü","")</f>
        <v>#REF!</v>
      </c>
      <c r="T377" s="68" t="e">
        <f>IF(AND('PARTICIPANT NAME LIST'!$G377=8,'PARTICIPANT NAME LIST'!#REF!="M"),"ü","")</f>
        <v>#REF!</v>
      </c>
      <c r="U377" s="68" t="e">
        <f>IF(AND('PARTICIPANT NAME LIST'!$G377=9,'PARTICIPANT NAME LIST'!#REF!="M"),"ü","")</f>
        <v>#REF!</v>
      </c>
      <c r="V377" s="68" t="e">
        <f>IF(AND('PARTICIPANT NAME LIST'!$G377=10,'PARTICIPANT NAME LIST'!#REF!="M"),"ü","")</f>
        <v>#REF!</v>
      </c>
      <c r="W377" s="68" t="e">
        <f>IF(AND('PARTICIPANT NAME LIST'!$G377=11,'PARTICIPANT NAME LIST'!#REF!="M"),"ü","")</f>
        <v>#REF!</v>
      </c>
      <c r="X377" s="68" t="e">
        <f>IF(AND('PARTICIPANT NAME LIST'!$G377=12,'PARTICIPANT NAME LIST'!#REF!="M"),"ü","")</f>
        <v>#REF!</v>
      </c>
      <c r="Y377" s="52"/>
      <c r="Z377" s="52"/>
      <c r="AA377" s="52"/>
    </row>
    <row r="378" spans="1:27" ht="20.25" customHeight="1">
      <c r="A378" s="63" t="str">
        <f>IF(OR(ISBLANK('PARTICIPANT NAME LIST'!$B378),'PARTICIPANT NAME LIST'!$G378=3,'PARTICIPANT NAME LIST'!$G378=4,'PARTICIPANT NAME LIST'!$G378=5,'PARTICIPANT NAME LIST'!$G378=6),"",COUNTA('PARTICIPANT NAME LIST'!$B$9:$B378)-COUNTIFS('PARTICIPANT NAME LIST'!$G$9:$G378,"&gt;=3",'PARTICIPANT NAME LIST'!$G$9:$G378,"&lt;=6"))</f>
        <v/>
      </c>
      <c r="B378" s="64" t="str">
        <f>IF(OR(ISBLANK('PARTICIPANT NAME LIST'!$B378),'PARTICIPANT NAME LIST'!$G378=3,'PARTICIPANT NAME LIST'!$G378=4,'PARTICIPANT NAME LIST'!$G378=5,'PARTICIPANT NAME LIST'!$G378=6),"",UPPER('PARTICIPANT NAME LIST'!$B378))</f>
        <v/>
      </c>
      <c r="C378" s="55"/>
      <c r="D378" s="65"/>
      <c r="E378" s="66" t="str">
        <f>IF(OR(ISBLANK('PARTICIPANT NAME LIST'!$B378),'PARTICIPANT NAME LIST'!$G378=3,'PARTICIPANT NAME LIST'!$G378=4,'PARTICIPANT NAME LIST'!$G378=5,'PARTICIPANT NAME LIST'!$G378=6),"",'PARTICIPANT NAME LIST'!$F378)</f>
        <v/>
      </c>
      <c r="F378" s="67" t="str">
        <f>IF(OR(ISBLANK('PARTICIPANT NAME LIST'!$B378),'PARTICIPANT NAME LIST'!$G378=3,'PARTICIPANT NAME LIST'!$G378=4,'PARTICIPANT NAME LIST'!$G378=5,'PARTICIPANT NAME LIST'!$G378=6),"",UPPER('PARTICIPANT NAME LIST'!$H378))</f>
        <v/>
      </c>
      <c r="G378" s="68" t="e">
        <f>IF(AND('PARTICIPANT NAME LIST'!$G378=7,'PARTICIPANT NAME LIST'!#REF!="C"),"ü","")</f>
        <v>#REF!</v>
      </c>
      <c r="H378" s="68" t="e">
        <f>IF(AND('PARTICIPANT NAME LIST'!$G378=8,'PARTICIPANT NAME LIST'!#REF!="C"),"ü","")</f>
        <v>#REF!</v>
      </c>
      <c r="I378" s="68" t="e">
        <f>IF(AND('PARTICIPANT NAME LIST'!$G378=9,'PARTICIPANT NAME LIST'!#REF!="C"),"ü","")</f>
        <v>#REF!</v>
      </c>
      <c r="J378" s="68" t="e">
        <f>IF(AND('PARTICIPANT NAME LIST'!$G378=10,'PARTICIPANT NAME LIST'!#REF!="C"),"ü","")</f>
        <v>#REF!</v>
      </c>
      <c r="K378" s="68" t="e">
        <f>IF(AND('PARTICIPANT NAME LIST'!$G378=11,'PARTICIPANT NAME LIST'!#REF!="C"),"ü","")</f>
        <v>#REF!</v>
      </c>
      <c r="L378" s="68" t="e">
        <f>IF(AND('PARTICIPANT NAME LIST'!$G378=12,'PARTICIPANT NAME LIST'!#REF!="C"),"ü","")</f>
        <v>#REF!</v>
      </c>
      <c r="M378" s="68" t="e">
        <f>IF(AND('PARTICIPANT NAME LIST'!$G378=7,'PARTICIPANT NAME LIST'!#REF!="E"),"ü","")</f>
        <v>#REF!</v>
      </c>
      <c r="N378" s="68" t="e">
        <f>IF(AND('PARTICIPANT NAME LIST'!$G378=8,'PARTICIPANT NAME LIST'!#REF!="E"),"ü","")</f>
        <v>#REF!</v>
      </c>
      <c r="O378" s="68" t="e">
        <f>IF(AND('PARTICIPANT NAME LIST'!$G378=9,'PARTICIPANT NAME LIST'!#REF!="E"),"ü","")</f>
        <v>#REF!</v>
      </c>
      <c r="P378" s="68" t="e">
        <f>IF(AND('PARTICIPANT NAME LIST'!$G378=10,'PARTICIPANT NAME LIST'!#REF!="E"),"ü","")</f>
        <v>#REF!</v>
      </c>
      <c r="Q378" s="68" t="e">
        <f>IF(AND('PARTICIPANT NAME LIST'!$G378=11,'PARTICIPANT NAME LIST'!#REF!="E"),"ü","")</f>
        <v>#REF!</v>
      </c>
      <c r="R378" s="68" t="e">
        <f>IF(AND('PARTICIPANT NAME LIST'!$G378=12,'PARTICIPANT NAME LIST'!#REF!="E"),"ü","")</f>
        <v>#REF!</v>
      </c>
      <c r="S378" s="68" t="e">
        <f>IF(AND('PARTICIPANT NAME LIST'!$G378=7,'PARTICIPANT NAME LIST'!#REF!="M"),"ü","")</f>
        <v>#REF!</v>
      </c>
      <c r="T378" s="68" t="e">
        <f>IF(AND('PARTICIPANT NAME LIST'!$G378=8,'PARTICIPANT NAME LIST'!#REF!="M"),"ü","")</f>
        <v>#REF!</v>
      </c>
      <c r="U378" s="68" t="e">
        <f>IF(AND('PARTICIPANT NAME LIST'!$G378=9,'PARTICIPANT NAME LIST'!#REF!="M"),"ü","")</f>
        <v>#REF!</v>
      </c>
      <c r="V378" s="68" t="e">
        <f>IF(AND('PARTICIPANT NAME LIST'!$G378=10,'PARTICIPANT NAME LIST'!#REF!="M"),"ü","")</f>
        <v>#REF!</v>
      </c>
      <c r="W378" s="68" t="e">
        <f>IF(AND('PARTICIPANT NAME LIST'!$G378=11,'PARTICIPANT NAME LIST'!#REF!="M"),"ü","")</f>
        <v>#REF!</v>
      </c>
      <c r="X378" s="68" t="e">
        <f>IF(AND('PARTICIPANT NAME LIST'!$G378=12,'PARTICIPANT NAME LIST'!#REF!="M"),"ü","")</f>
        <v>#REF!</v>
      </c>
      <c r="Y378" s="52"/>
      <c r="Z378" s="52"/>
      <c r="AA378" s="52"/>
    </row>
    <row r="379" spans="1:27" ht="20.25" customHeight="1">
      <c r="A379" s="63" t="str">
        <f>IF(OR(ISBLANK('PARTICIPANT NAME LIST'!$B379),'PARTICIPANT NAME LIST'!$G379=3,'PARTICIPANT NAME LIST'!$G379=4,'PARTICIPANT NAME LIST'!$G379=5,'PARTICIPANT NAME LIST'!$G379=6),"",COUNTA('PARTICIPANT NAME LIST'!$B$9:$B379)-COUNTIFS('PARTICIPANT NAME LIST'!$G$9:$G379,"&gt;=3",'PARTICIPANT NAME LIST'!$G$9:$G379,"&lt;=6"))</f>
        <v/>
      </c>
      <c r="B379" s="64" t="str">
        <f>IF(OR(ISBLANK('PARTICIPANT NAME LIST'!$B379),'PARTICIPANT NAME LIST'!$G379=3,'PARTICIPANT NAME LIST'!$G379=4,'PARTICIPANT NAME LIST'!$G379=5,'PARTICIPANT NAME LIST'!$G379=6),"",UPPER('PARTICIPANT NAME LIST'!$B379))</f>
        <v/>
      </c>
      <c r="C379" s="55"/>
      <c r="D379" s="65"/>
      <c r="E379" s="66" t="str">
        <f>IF(OR(ISBLANK('PARTICIPANT NAME LIST'!$B379),'PARTICIPANT NAME LIST'!$G379=3,'PARTICIPANT NAME LIST'!$G379=4,'PARTICIPANT NAME LIST'!$G379=5,'PARTICIPANT NAME LIST'!$G379=6),"",'PARTICIPANT NAME LIST'!$F379)</f>
        <v/>
      </c>
      <c r="F379" s="67" t="str">
        <f>IF(OR(ISBLANK('PARTICIPANT NAME LIST'!$B379),'PARTICIPANT NAME LIST'!$G379=3,'PARTICIPANT NAME LIST'!$G379=4,'PARTICIPANT NAME LIST'!$G379=5,'PARTICIPANT NAME LIST'!$G379=6),"",UPPER('PARTICIPANT NAME LIST'!$H379))</f>
        <v/>
      </c>
      <c r="G379" s="68" t="e">
        <f>IF(AND('PARTICIPANT NAME LIST'!$G379=7,'PARTICIPANT NAME LIST'!#REF!="C"),"ü","")</f>
        <v>#REF!</v>
      </c>
      <c r="H379" s="68" t="e">
        <f>IF(AND('PARTICIPANT NAME LIST'!$G379=8,'PARTICIPANT NAME LIST'!#REF!="C"),"ü","")</f>
        <v>#REF!</v>
      </c>
      <c r="I379" s="68" t="e">
        <f>IF(AND('PARTICIPANT NAME LIST'!$G379=9,'PARTICIPANT NAME LIST'!#REF!="C"),"ü","")</f>
        <v>#REF!</v>
      </c>
      <c r="J379" s="68" t="e">
        <f>IF(AND('PARTICIPANT NAME LIST'!$G379=10,'PARTICIPANT NAME LIST'!#REF!="C"),"ü","")</f>
        <v>#REF!</v>
      </c>
      <c r="K379" s="68" t="e">
        <f>IF(AND('PARTICIPANT NAME LIST'!$G379=11,'PARTICIPANT NAME LIST'!#REF!="C"),"ü","")</f>
        <v>#REF!</v>
      </c>
      <c r="L379" s="68" t="e">
        <f>IF(AND('PARTICIPANT NAME LIST'!$G379=12,'PARTICIPANT NAME LIST'!#REF!="C"),"ü","")</f>
        <v>#REF!</v>
      </c>
      <c r="M379" s="68" t="e">
        <f>IF(AND('PARTICIPANT NAME LIST'!$G379=7,'PARTICIPANT NAME LIST'!#REF!="E"),"ü","")</f>
        <v>#REF!</v>
      </c>
      <c r="N379" s="68" t="e">
        <f>IF(AND('PARTICIPANT NAME LIST'!$G379=8,'PARTICIPANT NAME LIST'!#REF!="E"),"ü","")</f>
        <v>#REF!</v>
      </c>
      <c r="O379" s="68" t="e">
        <f>IF(AND('PARTICIPANT NAME LIST'!$G379=9,'PARTICIPANT NAME LIST'!#REF!="E"),"ü","")</f>
        <v>#REF!</v>
      </c>
      <c r="P379" s="68" t="e">
        <f>IF(AND('PARTICIPANT NAME LIST'!$G379=10,'PARTICIPANT NAME LIST'!#REF!="E"),"ü","")</f>
        <v>#REF!</v>
      </c>
      <c r="Q379" s="68" t="e">
        <f>IF(AND('PARTICIPANT NAME LIST'!$G379=11,'PARTICIPANT NAME LIST'!#REF!="E"),"ü","")</f>
        <v>#REF!</v>
      </c>
      <c r="R379" s="68" t="e">
        <f>IF(AND('PARTICIPANT NAME LIST'!$G379=12,'PARTICIPANT NAME LIST'!#REF!="E"),"ü","")</f>
        <v>#REF!</v>
      </c>
      <c r="S379" s="68" t="e">
        <f>IF(AND('PARTICIPANT NAME LIST'!$G379=7,'PARTICIPANT NAME LIST'!#REF!="M"),"ü","")</f>
        <v>#REF!</v>
      </c>
      <c r="T379" s="68" t="e">
        <f>IF(AND('PARTICIPANT NAME LIST'!$G379=8,'PARTICIPANT NAME LIST'!#REF!="M"),"ü","")</f>
        <v>#REF!</v>
      </c>
      <c r="U379" s="68" t="e">
        <f>IF(AND('PARTICIPANT NAME LIST'!$G379=9,'PARTICIPANT NAME LIST'!#REF!="M"),"ü","")</f>
        <v>#REF!</v>
      </c>
      <c r="V379" s="68" t="e">
        <f>IF(AND('PARTICIPANT NAME LIST'!$G379=10,'PARTICIPANT NAME LIST'!#REF!="M"),"ü","")</f>
        <v>#REF!</v>
      </c>
      <c r="W379" s="68" t="e">
        <f>IF(AND('PARTICIPANT NAME LIST'!$G379=11,'PARTICIPANT NAME LIST'!#REF!="M"),"ü","")</f>
        <v>#REF!</v>
      </c>
      <c r="X379" s="68" t="e">
        <f>IF(AND('PARTICIPANT NAME LIST'!$G379=12,'PARTICIPANT NAME LIST'!#REF!="M"),"ü","")</f>
        <v>#REF!</v>
      </c>
      <c r="Y379" s="52"/>
      <c r="Z379" s="52"/>
      <c r="AA379" s="52"/>
    </row>
    <row r="380" spans="1:27" ht="20.25" customHeight="1">
      <c r="A380" s="63" t="str">
        <f>IF(OR(ISBLANK('PARTICIPANT NAME LIST'!$B380),'PARTICIPANT NAME LIST'!$G380=3,'PARTICIPANT NAME LIST'!$G380=4,'PARTICIPANT NAME LIST'!$G380=5,'PARTICIPANT NAME LIST'!$G380=6),"",COUNTA('PARTICIPANT NAME LIST'!$B$9:$B380)-COUNTIFS('PARTICIPANT NAME LIST'!$G$9:$G380,"&gt;=3",'PARTICIPANT NAME LIST'!$G$9:$G380,"&lt;=6"))</f>
        <v/>
      </c>
      <c r="B380" s="64" t="str">
        <f>IF(OR(ISBLANK('PARTICIPANT NAME LIST'!$B380),'PARTICIPANT NAME LIST'!$G380=3,'PARTICIPANT NAME LIST'!$G380=4,'PARTICIPANT NAME LIST'!$G380=5,'PARTICIPANT NAME LIST'!$G380=6),"",UPPER('PARTICIPANT NAME LIST'!$B380))</f>
        <v/>
      </c>
      <c r="C380" s="55"/>
      <c r="D380" s="65"/>
      <c r="E380" s="66" t="str">
        <f>IF(OR(ISBLANK('PARTICIPANT NAME LIST'!$B380),'PARTICIPANT NAME LIST'!$G380=3,'PARTICIPANT NAME LIST'!$G380=4,'PARTICIPANT NAME LIST'!$G380=5,'PARTICIPANT NAME LIST'!$G380=6),"",'PARTICIPANT NAME LIST'!$F380)</f>
        <v/>
      </c>
      <c r="F380" s="67" t="str">
        <f>IF(OR(ISBLANK('PARTICIPANT NAME LIST'!$B380),'PARTICIPANT NAME LIST'!$G380=3,'PARTICIPANT NAME LIST'!$G380=4,'PARTICIPANT NAME LIST'!$G380=5,'PARTICIPANT NAME LIST'!$G380=6),"",UPPER('PARTICIPANT NAME LIST'!$H380))</f>
        <v/>
      </c>
      <c r="G380" s="68" t="e">
        <f>IF(AND('PARTICIPANT NAME LIST'!$G380=7,'PARTICIPANT NAME LIST'!#REF!="C"),"ü","")</f>
        <v>#REF!</v>
      </c>
      <c r="H380" s="68" t="e">
        <f>IF(AND('PARTICIPANT NAME LIST'!$G380=8,'PARTICIPANT NAME LIST'!#REF!="C"),"ü","")</f>
        <v>#REF!</v>
      </c>
      <c r="I380" s="68" t="e">
        <f>IF(AND('PARTICIPANT NAME LIST'!$G380=9,'PARTICIPANT NAME LIST'!#REF!="C"),"ü","")</f>
        <v>#REF!</v>
      </c>
      <c r="J380" s="68" t="e">
        <f>IF(AND('PARTICIPANT NAME LIST'!$G380=10,'PARTICIPANT NAME LIST'!#REF!="C"),"ü","")</f>
        <v>#REF!</v>
      </c>
      <c r="K380" s="68" t="e">
        <f>IF(AND('PARTICIPANT NAME LIST'!$G380=11,'PARTICIPANT NAME LIST'!#REF!="C"),"ü","")</f>
        <v>#REF!</v>
      </c>
      <c r="L380" s="68" t="e">
        <f>IF(AND('PARTICIPANT NAME LIST'!$G380=12,'PARTICIPANT NAME LIST'!#REF!="C"),"ü","")</f>
        <v>#REF!</v>
      </c>
      <c r="M380" s="68" t="e">
        <f>IF(AND('PARTICIPANT NAME LIST'!$G380=7,'PARTICIPANT NAME LIST'!#REF!="E"),"ü","")</f>
        <v>#REF!</v>
      </c>
      <c r="N380" s="68" t="e">
        <f>IF(AND('PARTICIPANT NAME LIST'!$G380=8,'PARTICIPANT NAME LIST'!#REF!="E"),"ü","")</f>
        <v>#REF!</v>
      </c>
      <c r="O380" s="68" t="e">
        <f>IF(AND('PARTICIPANT NAME LIST'!$G380=9,'PARTICIPANT NAME LIST'!#REF!="E"),"ü","")</f>
        <v>#REF!</v>
      </c>
      <c r="P380" s="68" t="e">
        <f>IF(AND('PARTICIPANT NAME LIST'!$G380=10,'PARTICIPANT NAME LIST'!#REF!="E"),"ü","")</f>
        <v>#REF!</v>
      </c>
      <c r="Q380" s="68" t="e">
        <f>IF(AND('PARTICIPANT NAME LIST'!$G380=11,'PARTICIPANT NAME LIST'!#REF!="E"),"ü","")</f>
        <v>#REF!</v>
      </c>
      <c r="R380" s="68" t="e">
        <f>IF(AND('PARTICIPANT NAME LIST'!$G380=12,'PARTICIPANT NAME LIST'!#REF!="E"),"ü","")</f>
        <v>#REF!</v>
      </c>
      <c r="S380" s="68" t="e">
        <f>IF(AND('PARTICIPANT NAME LIST'!$G380=7,'PARTICIPANT NAME LIST'!#REF!="M"),"ü","")</f>
        <v>#REF!</v>
      </c>
      <c r="T380" s="68" t="e">
        <f>IF(AND('PARTICIPANT NAME LIST'!$G380=8,'PARTICIPANT NAME LIST'!#REF!="M"),"ü","")</f>
        <v>#REF!</v>
      </c>
      <c r="U380" s="68" t="e">
        <f>IF(AND('PARTICIPANT NAME LIST'!$G380=9,'PARTICIPANT NAME LIST'!#REF!="M"),"ü","")</f>
        <v>#REF!</v>
      </c>
      <c r="V380" s="68" t="e">
        <f>IF(AND('PARTICIPANT NAME LIST'!$G380=10,'PARTICIPANT NAME LIST'!#REF!="M"),"ü","")</f>
        <v>#REF!</v>
      </c>
      <c r="W380" s="68" t="e">
        <f>IF(AND('PARTICIPANT NAME LIST'!$G380=11,'PARTICIPANT NAME LIST'!#REF!="M"),"ü","")</f>
        <v>#REF!</v>
      </c>
      <c r="X380" s="68" t="e">
        <f>IF(AND('PARTICIPANT NAME LIST'!$G380=12,'PARTICIPANT NAME LIST'!#REF!="M"),"ü","")</f>
        <v>#REF!</v>
      </c>
      <c r="Y380" s="52"/>
      <c r="Z380" s="52"/>
      <c r="AA380" s="52"/>
    </row>
    <row r="381" spans="1:27" ht="20.25" customHeight="1">
      <c r="A381" s="63" t="str">
        <f>IF(OR(ISBLANK('PARTICIPANT NAME LIST'!$B381),'PARTICIPANT NAME LIST'!$G381=3,'PARTICIPANT NAME LIST'!$G381=4,'PARTICIPANT NAME LIST'!$G381=5,'PARTICIPANT NAME LIST'!$G381=6),"",COUNTA('PARTICIPANT NAME LIST'!$B$9:$B381)-COUNTIFS('PARTICIPANT NAME LIST'!$G$9:$G381,"&gt;=3",'PARTICIPANT NAME LIST'!$G$9:$G381,"&lt;=6"))</f>
        <v/>
      </c>
      <c r="B381" s="64" t="str">
        <f>IF(OR(ISBLANK('PARTICIPANT NAME LIST'!$B381),'PARTICIPANT NAME LIST'!$G381=3,'PARTICIPANT NAME LIST'!$G381=4,'PARTICIPANT NAME LIST'!$G381=5,'PARTICIPANT NAME LIST'!$G381=6),"",UPPER('PARTICIPANT NAME LIST'!$B381))</f>
        <v/>
      </c>
      <c r="C381" s="55"/>
      <c r="D381" s="65"/>
      <c r="E381" s="66" t="str">
        <f>IF(OR(ISBLANK('PARTICIPANT NAME LIST'!$B381),'PARTICIPANT NAME LIST'!$G381=3,'PARTICIPANT NAME LIST'!$G381=4,'PARTICIPANT NAME LIST'!$G381=5,'PARTICIPANT NAME LIST'!$G381=6),"",'PARTICIPANT NAME LIST'!$F381)</f>
        <v/>
      </c>
      <c r="F381" s="67" t="str">
        <f>IF(OR(ISBLANK('PARTICIPANT NAME LIST'!$B381),'PARTICIPANT NAME LIST'!$G381=3,'PARTICIPANT NAME LIST'!$G381=4,'PARTICIPANT NAME LIST'!$G381=5,'PARTICIPANT NAME LIST'!$G381=6),"",UPPER('PARTICIPANT NAME LIST'!$H381))</f>
        <v/>
      </c>
      <c r="G381" s="68" t="e">
        <f>IF(AND('PARTICIPANT NAME LIST'!$G381=7,'PARTICIPANT NAME LIST'!#REF!="C"),"ü","")</f>
        <v>#REF!</v>
      </c>
      <c r="H381" s="68" t="e">
        <f>IF(AND('PARTICIPANT NAME LIST'!$G381=8,'PARTICIPANT NAME LIST'!#REF!="C"),"ü","")</f>
        <v>#REF!</v>
      </c>
      <c r="I381" s="68" t="e">
        <f>IF(AND('PARTICIPANT NAME LIST'!$G381=9,'PARTICIPANT NAME LIST'!#REF!="C"),"ü","")</f>
        <v>#REF!</v>
      </c>
      <c r="J381" s="68" t="e">
        <f>IF(AND('PARTICIPANT NAME LIST'!$G381=10,'PARTICIPANT NAME LIST'!#REF!="C"),"ü","")</f>
        <v>#REF!</v>
      </c>
      <c r="K381" s="68" t="e">
        <f>IF(AND('PARTICIPANT NAME LIST'!$G381=11,'PARTICIPANT NAME LIST'!#REF!="C"),"ü","")</f>
        <v>#REF!</v>
      </c>
      <c r="L381" s="68" t="e">
        <f>IF(AND('PARTICIPANT NAME LIST'!$G381=12,'PARTICIPANT NAME LIST'!#REF!="C"),"ü","")</f>
        <v>#REF!</v>
      </c>
      <c r="M381" s="68" t="e">
        <f>IF(AND('PARTICIPANT NAME LIST'!$G381=7,'PARTICIPANT NAME LIST'!#REF!="E"),"ü","")</f>
        <v>#REF!</v>
      </c>
      <c r="N381" s="68" t="e">
        <f>IF(AND('PARTICIPANT NAME LIST'!$G381=8,'PARTICIPANT NAME LIST'!#REF!="E"),"ü","")</f>
        <v>#REF!</v>
      </c>
      <c r="O381" s="68" t="e">
        <f>IF(AND('PARTICIPANT NAME LIST'!$G381=9,'PARTICIPANT NAME LIST'!#REF!="E"),"ü","")</f>
        <v>#REF!</v>
      </c>
      <c r="P381" s="68" t="e">
        <f>IF(AND('PARTICIPANT NAME LIST'!$G381=10,'PARTICIPANT NAME LIST'!#REF!="E"),"ü","")</f>
        <v>#REF!</v>
      </c>
      <c r="Q381" s="68" t="e">
        <f>IF(AND('PARTICIPANT NAME LIST'!$G381=11,'PARTICIPANT NAME LIST'!#REF!="E"),"ü","")</f>
        <v>#REF!</v>
      </c>
      <c r="R381" s="68" t="e">
        <f>IF(AND('PARTICIPANT NAME LIST'!$G381=12,'PARTICIPANT NAME LIST'!#REF!="E"),"ü","")</f>
        <v>#REF!</v>
      </c>
      <c r="S381" s="68" t="e">
        <f>IF(AND('PARTICIPANT NAME LIST'!$G381=7,'PARTICIPANT NAME LIST'!#REF!="M"),"ü","")</f>
        <v>#REF!</v>
      </c>
      <c r="T381" s="68" t="e">
        <f>IF(AND('PARTICIPANT NAME LIST'!$G381=8,'PARTICIPANT NAME LIST'!#REF!="M"),"ü","")</f>
        <v>#REF!</v>
      </c>
      <c r="U381" s="68" t="e">
        <f>IF(AND('PARTICIPANT NAME LIST'!$G381=9,'PARTICIPANT NAME LIST'!#REF!="M"),"ü","")</f>
        <v>#REF!</v>
      </c>
      <c r="V381" s="68" t="e">
        <f>IF(AND('PARTICIPANT NAME LIST'!$G381=10,'PARTICIPANT NAME LIST'!#REF!="M"),"ü","")</f>
        <v>#REF!</v>
      </c>
      <c r="W381" s="68" t="e">
        <f>IF(AND('PARTICIPANT NAME LIST'!$G381=11,'PARTICIPANT NAME LIST'!#REF!="M"),"ü","")</f>
        <v>#REF!</v>
      </c>
      <c r="X381" s="68" t="e">
        <f>IF(AND('PARTICIPANT NAME LIST'!$G381=12,'PARTICIPANT NAME LIST'!#REF!="M"),"ü","")</f>
        <v>#REF!</v>
      </c>
      <c r="Y381" s="52"/>
      <c r="Z381" s="52"/>
      <c r="AA381" s="52"/>
    </row>
    <row r="382" spans="1:27" ht="20.25" customHeight="1">
      <c r="A382" s="63" t="str">
        <f>IF(OR(ISBLANK('PARTICIPANT NAME LIST'!$B382),'PARTICIPANT NAME LIST'!$G382=3,'PARTICIPANT NAME LIST'!$G382=4,'PARTICIPANT NAME LIST'!$G382=5,'PARTICIPANT NAME LIST'!$G382=6),"",COUNTA('PARTICIPANT NAME LIST'!$B$9:$B382)-COUNTIFS('PARTICIPANT NAME LIST'!$G$9:$G382,"&gt;=3",'PARTICIPANT NAME LIST'!$G$9:$G382,"&lt;=6"))</f>
        <v/>
      </c>
      <c r="B382" s="64" t="str">
        <f>IF(OR(ISBLANK('PARTICIPANT NAME LIST'!$B382),'PARTICIPANT NAME LIST'!$G382=3,'PARTICIPANT NAME LIST'!$G382=4,'PARTICIPANT NAME LIST'!$G382=5,'PARTICIPANT NAME LIST'!$G382=6),"",UPPER('PARTICIPANT NAME LIST'!$B382))</f>
        <v/>
      </c>
      <c r="C382" s="55"/>
      <c r="D382" s="65"/>
      <c r="E382" s="66" t="str">
        <f>IF(OR(ISBLANK('PARTICIPANT NAME LIST'!$B382),'PARTICIPANT NAME LIST'!$G382=3,'PARTICIPANT NAME LIST'!$G382=4,'PARTICIPANT NAME LIST'!$G382=5,'PARTICIPANT NAME LIST'!$G382=6),"",'PARTICIPANT NAME LIST'!$F382)</f>
        <v/>
      </c>
      <c r="F382" s="67" t="str">
        <f>IF(OR(ISBLANK('PARTICIPANT NAME LIST'!$B382),'PARTICIPANT NAME LIST'!$G382=3,'PARTICIPANT NAME LIST'!$G382=4,'PARTICIPANT NAME LIST'!$G382=5,'PARTICIPANT NAME LIST'!$G382=6),"",UPPER('PARTICIPANT NAME LIST'!$H382))</f>
        <v/>
      </c>
      <c r="G382" s="68" t="e">
        <f>IF(AND('PARTICIPANT NAME LIST'!$G382=7,'PARTICIPANT NAME LIST'!#REF!="C"),"ü","")</f>
        <v>#REF!</v>
      </c>
      <c r="H382" s="68" t="e">
        <f>IF(AND('PARTICIPANT NAME LIST'!$G382=8,'PARTICIPANT NAME LIST'!#REF!="C"),"ü","")</f>
        <v>#REF!</v>
      </c>
      <c r="I382" s="68" t="e">
        <f>IF(AND('PARTICIPANT NAME LIST'!$G382=9,'PARTICIPANT NAME LIST'!#REF!="C"),"ü","")</f>
        <v>#REF!</v>
      </c>
      <c r="J382" s="68" t="e">
        <f>IF(AND('PARTICIPANT NAME LIST'!$G382=10,'PARTICIPANT NAME LIST'!#REF!="C"),"ü","")</f>
        <v>#REF!</v>
      </c>
      <c r="K382" s="68" t="e">
        <f>IF(AND('PARTICIPANT NAME LIST'!$G382=11,'PARTICIPANT NAME LIST'!#REF!="C"),"ü","")</f>
        <v>#REF!</v>
      </c>
      <c r="L382" s="68" t="e">
        <f>IF(AND('PARTICIPANT NAME LIST'!$G382=12,'PARTICIPANT NAME LIST'!#REF!="C"),"ü","")</f>
        <v>#REF!</v>
      </c>
      <c r="M382" s="68" t="e">
        <f>IF(AND('PARTICIPANT NAME LIST'!$G382=7,'PARTICIPANT NAME LIST'!#REF!="E"),"ü","")</f>
        <v>#REF!</v>
      </c>
      <c r="N382" s="68" t="e">
        <f>IF(AND('PARTICIPANT NAME LIST'!$G382=8,'PARTICIPANT NAME LIST'!#REF!="E"),"ü","")</f>
        <v>#REF!</v>
      </c>
      <c r="O382" s="68" t="e">
        <f>IF(AND('PARTICIPANT NAME LIST'!$G382=9,'PARTICIPANT NAME LIST'!#REF!="E"),"ü","")</f>
        <v>#REF!</v>
      </c>
      <c r="P382" s="68" t="e">
        <f>IF(AND('PARTICIPANT NAME LIST'!$G382=10,'PARTICIPANT NAME LIST'!#REF!="E"),"ü","")</f>
        <v>#REF!</v>
      </c>
      <c r="Q382" s="68" t="e">
        <f>IF(AND('PARTICIPANT NAME LIST'!$G382=11,'PARTICIPANT NAME LIST'!#REF!="E"),"ü","")</f>
        <v>#REF!</v>
      </c>
      <c r="R382" s="68" t="e">
        <f>IF(AND('PARTICIPANT NAME LIST'!$G382=12,'PARTICIPANT NAME LIST'!#REF!="E"),"ü","")</f>
        <v>#REF!</v>
      </c>
      <c r="S382" s="68" t="e">
        <f>IF(AND('PARTICIPANT NAME LIST'!$G382=7,'PARTICIPANT NAME LIST'!#REF!="M"),"ü","")</f>
        <v>#REF!</v>
      </c>
      <c r="T382" s="68" t="e">
        <f>IF(AND('PARTICIPANT NAME LIST'!$G382=8,'PARTICIPANT NAME LIST'!#REF!="M"),"ü","")</f>
        <v>#REF!</v>
      </c>
      <c r="U382" s="68" t="e">
        <f>IF(AND('PARTICIPANT NAME LIST'!$G382=9,'PARTICIPANT NAME LIST'!#REF!="M"),"ü","")</f>
        <v>#REF!</v>
      </c>
      <c r="V382" s="68" t="e">
        <f>IF(AND('PARTICIPANT NAME LIST'!$G382=10,'PARTICIPANT NAME LIST'!#REF!="M"),"ü","")</f>
        <v>#REF!</v>
      </c>
      <c r="W382" s="68" t="e">
        <f>IF(AND('PARTICIPANT NAME LIST'!$G382=11,'PARTICIPANT NAME LIST'!#REF!="M"),"ü","")</f>
        <v>#REF!</v>
      </c>
      <c r="X382" s="68" t="e">
        <f>IF(AND('PARTICIPANT NAME LIST'!$G382=12,'PARTICIPANT NAME LIST'!#REF!="M"),"ü","")</f>
        <v>#REF!</v>
      </c>
      <c r="Y382" s="52"/>
      <c r="Z382" s="52"/>
      <c r="AA382" s="52"/>
    </row>
    <row r="383" spans="1:27" ht="20.25" customHeight="1">
      <c r="A383" s="63" t="str">
        <f>IF(OR(ISBLANK('PARTICIPANT NAME LIST'!$B383),'PARTICIPANT NAME LIST'!$G383=3,'PARTICIPANT NAME LIST'!$G383=4,'PARTICIPANT NAME LIST'!$G383=5,'PARTICIPANT NAME LIST'!$G383=6),"",COUNTA('PARTICIPANT NAME LIST'!$B$9:$B383)-COUNTIFS('PARTICIPANT NAME LIST'!$G$9:$G383,"&gt;=3",'PARTICIPANT NAME LIST'!$G$9:$G383,"&lt;=6"))</f>
        <v/>
      </c>
      <c r="B383" s="64" t="str">
        <f>IF(OR(ISBLANK('PARTICIPANT NAME LIST'!$B383),'PARTICIPANT NAME LIST'!$G383=3,'PARTICIPANT NAME LIST'!$G383=4,'PARTICIPANT NAME LIST'!$G383=5,'PARTICIPANT NAME LIST'!$G383=6),"",UPPER('PARTICIPANT NAME LIST'!$B383))</f>
        <v/>
      </c>
      <c r="C383" s="55"/>
      <c r="D383" s="65"/>
      <c r="E383" s="66" t="str">
        <f>IF(OR(ISBLANK('PARTICIPANT NAME LIST'!$B383),'PARTICIPANT NAME LIST'!$G383=3,'PARTICIPANT NAME LIST'!$G383=4,'PARTICIPANT NAME LIST'!$G383=5,'PARTICIPANT NAME LIST'!$G383=6),"",'PARTICIPANT NAME LIST'!$F383)</f>
        <v/>
      </c>
      <c r="F383" s="67" t="str">
        <f>IF(OR(ISBLANK('PARTICIPANT NAME LIST'!$B383),'PARTICIPANT NAME LIST'!$G383=3,'PARTICIPANT NAME LIST'!$G383=4,'PARTICIPANT NAME LIST'!$G383=5,'PARTICIPANT NAME LIST'!$G383=6),"",UPPER('PARTICIPANT NAME LIST'!$H383))</f>
        <v/>
      </c>
      <c r="G383" s="68" t="e">
        <f>IF(AND('PARTICIPANT NAME LIST'!$G383=7,'PARTICIPANT NAME LIST'!#REF!="C"),"ü","")</f>
        <v>#REF!</v>
      </c>
      <c r="H383" s="68" t="e">
        <f>IF(AND('PARTICIPANT NAME LIST'!$G383=8,'PARTICIPANT NAME LIST'!#REF!="C"),"ü","")</f>
        <v>#REF!</v>
      </c>
      <c r="I383" s="68" t="e">
        <f>IF(AND('PARTICIPANT NAME LIST'!$G383=9,'PARTICIPANT NAME LIST'!#REF!="C"),"ü","")</f>
        <v>#REF!</v>
      </c>
      <c r="J383" s="68" t="e">
        <f>IF(AND('PARTICIPANT NAME LIST'!$G383=10,'PARTICIPANT NAME LIST'!#REF!="C"),"ü","")</f>
        <v>#REF!</v>
      </c>
      <c r="K383" s="68" t="e">
        <f>IF(AND('PARTICIPANT NAME LIST'!$G383=11,'PARTICIPANT NAME LIST'!#REF!="C"),"ü","")</f>
        <v>#REF!</v>
      </c>
      <c r="L383" s="68" t="e">
        <f>IF(AND('PARTICIPANT NAME LIST'!$G383=12,'PARTICIPANT NAME LIST'!#REF!="C"),"ü","")</f>
        <v>#REF!</v>
      </c>
      <c r="M383" s="68" t="e">
        <f>IF(AND('PARTICIPANT NAME LIST'!$G383=7,'PARTICIPANT NAME LIST'!#REF!="E"),"ü","")</f>
        <v>#REF!</v>
      </c>
      <c r="N383" s="68" t="e">
        <f>IF(AND('PARTICIPANT NAME LIST'!$G383=8,'PARTICIPANT NAME LIST'!#REF!="E"),"ü","")</f>
        <v>#REF!</v>
      </c>
      <c r="O383" s="68" t="e">
        <f>IF(AND('PARTICIPANT NAME LIST'!$G383=9,'PARTICIPANT NAME LIST'!#REF!="E"),"ü","")</f>
        <v>#REF!</v>
      </c>
      <c r="P383" s="68" t="e">
        <f>IF(AND('PARTICIPANT NAME LIST'!$G383=10,'PARTICIPANT NAME LIST'!#REF!="E"),"ü","")</f>
        <v>#REF!</v>
      </c>
      <c r="Q383" s="68" t="e">
        <f>IF(AND('PARTICIPANT NAME LIST'!$G383=11,'PARTICIPANT NAME LIST'!#REF!="E"),"ü","")</f>
        <v>#REF!</v>
      </c>
      <c r="R383" s="68" t="e">
        <f>IF(AND('PARTICIPANT NAME LIST'!$G383=12,'PARTICIPANT NAME LIST'!#REF!="E"),"ü","")</f>
        <v>#REF!</v>
      </c>
      <c r="S383" s="68" t="e">
        <f>IF(AND('PARTICIPANT NAME LIST'!$G383=7,'PARTICIPANT NAME LIST'!#REF!="M"),"ü","")</f>
        <v>#REF!</v>
      </c>
      <c r="T383" s="68" t="e">
        <f>IF(AND('PARTICIPANT NAME LIST'!$G383=8,'PARTICIPANT NAME LIST'!#REF!="M"),"ü","")</f>
        <v>#REF!</v>
      </c>
      <c r="U383" s="68" t="e">
        <f>IF(AND('PARTICIPANT NAME LIST'!$G383=9,'PARTICIPANT NAME LIST'!#REF!="M"),"ü","")</f>
        <v>#REF!</v>
      </c>
      <c r="V383" s="68" t="e">
        <f>IF(AND('PARTICIPANT NAME LIST'!$G383=10,'PARTICIPANT NAME LIST'!#REF!="M"),"ü","")</f>
        <v>#REF!</v>
      </c>
      <c r="W383" s="68" t="e">
        <f>IF(AND('PARTICIPANT NAME LIST'!$G383=11,'PARTICIPANT NAME LIST'!#REF!="M"),"ü","")</f>
        <v>#REF!</v>
      </c>
      <c r="X383" s="68" t="e">
        <f>IF(AND('PARTICIPANT NAME LIST'!$G383=12,'PARTICIPANT NAME LIST'!#REF!="M"),"ü","")</f>
        <v>#REF!</v>
      </c>
      <c r="Y383" s="52"/>
      <c r="Z383" s="52"/>
      <c r="AA383" s="52"/>
    </row>
    <row r="384" spans="1:27" ht="20.25" customHeight="1">
      <c r="A384" s="63" t="str">
        <f>IF(OR(ISBLANK('PARTICIPANT NAME LIST'!$B384),'PARTICIPANT NAME LIST'!$G384=3,'PARTICIPANT NAME LIST'!$G384=4,'PARTICIPANT NAME LIST'!$G384=5,'PARTICIPANT NAME LIST'!$G384=6),"",COUNTA('PARTICIPANT NAME LIST'!$B$9:$B384)-COUNTIFS('PARTICIPANT NAME LIST'!$G$9:$G384,"&gt;=3",'PARTICIPANT NAME LIST'!$G$9:$G384,"&lt;=6"))</f>
        <v/>
      </c>
      <c r="B384" s="64" t="str">
        <f>IF(OR(ISBLANK('PARTICIPANT NAME LIST'!$B384),'PARTICIPANT NAME LIST'!$G384=3,'PARTICIPANT NAME LIST'!$G384=4,'PARTICIPANT NAME LIST'!$G384=5,'PARTICIPANT NAME LIST'!$G384=6),"",UPPER('PARTICIPANT NAME LIST'!$B384))</f>
        <v/>
      </c>
      <c r="C384" s="55"/>
      <c r="D384" s="65"/>
      <c r="E384" s="66" t="str">
        <f>IF(OR(ISBLANK('PARTICIPANT NAME LIST'!$B384),'PARTICIPANT NAME LIST'!$G384=3,'PARTICIPANT NAME LIST'!$G384=4,'PARTICIPANT NAME LIST'!$G384=5,'PARTICIPANT NAME LIST'!$G384=6),"",'PARTICIPANT NAME LIST'!$F384)</f>
        <v/>
      </c>
      <c r="F384" s="67" t="str">
        <f>IF(OR(ISBLANK('PARTICIPANT NAME LIST'!$B384),'PARTICIPANT NAME LIST'!$G384=3,'PARTICIPANT NAME LIST'!$G384=4,'PARTICIPANT NAME LIST'!$G384=5,'PARTICIPANT NAME LIST'!$G384=6),"",UPPER('PARTICIPANT NAME LIST'!$H384))</f>
        <v/>
      </c>
      <c r="G384" s="68" t="e">
        <f>IF(AND('PARTICIPANT NAME LIST'!$G384=7,'PARTICIPANT NAME LIST'!#REF!="C"),"ü","")</f>
        <v>#REF!</v>
      </c>
      <c r="H384" s="68" t="e">
        <f>IF(AND('PARTICIPANT NAME LIST'!$G384=8,'PARTICIPANT NAME LIST'!#REF!="C"),"ü","")</f>
        <v>#REF!</v>
      </c>
      <c r="I384" s="68" t="e">
        <f>IF(AND('PARTICIPANT NAME LIST'!$G384=9,'PARTICIPANT NAME LIST'!#REF!="C"),"ü","")</f>
        <v>#REF!</v>
      </c>
      <c r="J384" s="68" t="e">
        <f>IF(AND('PARTICIPANT NAME LIST'!$G384=10,'PARTICIPANT NAME LIST'!#REF!="C"),"ü","")</f>
        <v>#REF!</v>
      </c>
      <c r="K384" s="68" t="e">
        <f>IF(AND('PARTICIPANT NAME LIST'!$G384=11,'PARTICIPANT NAME LIST'!#REF!="C"),"ü","")</f>
        <v>#REF!</v>
      </c>
      <c r="L384" s="68" t="e">
        <f>IF(AND('PARTICIPANT NAME LIST'!$G384=12,'PARTICIPANT NAME LIST'!#REF!="C"),"ü","")</f>
        <v>#REF!</v>
      </c>
      <c r="M384" s="68" t="e">
        <f>IF(AND('PARTICIPANT NAME LIST'!$G384=7,'PARTICIPANT NAME LIST'!#REF!="E"),"ü","")</f>
        <v>#REF!</v>
      </c>
      <c r="N384" s="68" t="e">
        <f>IF(AND('PARTICIPANT NAME LIST'!$G384=8,'PARTICIPANT NAME LIST'!#REF!="E"),"ü","")</f>
        <v>#REF!</v>
      </c>
      <c r="O384" s="68" t="e">
        <f>IF(AND('PARTICIPANT NAME LIST'!$G384=9,'PARTICIPANT NAME LIST'!#REF!="E"),"ü","")</f>
        <v>#REF!</v>
      </c>
      <c r="P384" s="68" t="e">
        <f>IF(AND('PARTICIPANT NAME LIST'!$G384=10,'PARTICIPANT NAME LIST'!#REF!="E"),"ü","")</f>
        <v>#REF!</v>
      </c>
      <c r="Q384" s="68" t="e">
        <f>IF(AND('PARTICIPANT NAME LIST'!$G384=11,'PARTICIPANT NAME LIST'!#REF!="E"),"ü","")</f>
        <v>#REF!</v>
      </c>
      <c r="R384" s="68" t="e">
        <f>IF(AND('PARTICIPANT NAME LIST'!$G384=12,'PARTICIPANT NAME LIST'!#REF!="E"),"ü","")</f>
        <v>#REF!</v>
      </c>
      <c r="S384" s="68" t="e">
        <f>IF(AND('PARTICIPANT NAME LIST'!$G384=7,'PARTICIPANT NAME LIST'!#REF!="M"),"ü","")</f>
        <v>#REF!</v>
      </c>
      <c r="T384" s="68" t="e">
        <f>IF(AND('PARTICIPANT NAME LIST'!$G384=8,'PARTICIPANT NAME LIST'!#REF!="M"),"ü","")</f>
        <v>#REF!</v>
      </c>
      <c r="U384" s="68" t="e">
        <f>IF(AND('PARTICIPANT NAME LIST'!$G384=9,'PARTICIPANT NAME LIST'!#REF!="M"),"ü","")</f>
        <v>#REF!</v>
      </c>
      <c r="V384" s="68" t="e">
        <f>IF(AND('PARTICIPANT NAME LIST'!$G384=10,'PARTICIPANT NAME LIST'!#REF!="M"),"ü","")</f>
        <v>#REF!</v>
      </c>
      <c r="W384" s="68" t="e">
        <f>IF(AND('PARTICIPANT NAME LIST'!$G384=11,'PARTICIPANT NAME LIST'!#REF!="M"),"ü","")</f>
        <v>#REF!</v>
      </c>
      <c r="X384" s="68" t="e">
        <f>IF(AND('PARTICIPANT NAME LIST'!$G384=12,'PARTICIPANT NAME LIST'!#REF!="M"),"ü","")</f>
        <v>#REF!</v>
      </c>
      <c r="Y384" s="52"/>
      <c r="Z384" s="52"/>
      <c r="AA384" s="52"/>
    </row>
    <row r="385" spans="1:27" ht="20.25" customHeight="1">
      <c r="A385" s="63" t="str">
        <f>IF(OR(ISBLANK('PARTICIPANT NAME LIST'!$B385),'PARTICIPANT NAME LIST'!$G385=3,'PARTICIPANT NAME LIST'!$G385=4,'PARTICIPANT NAME LIST'!$G385=5,'PARTICIPANT NAME LIST'!$G385=6),"",COUNTA('PARTICIPANT NAME LIST'!$B$9:$B385)-COUNTIFS('PARTICIPANT NAME LIST'!$G$9:$G385,"&gt;=3",'PARTICIPANT NAME LIST'!$G$9:$G385,"&lt;=6"))</f>
        <v/>
      </c>
      <c r="B385" s="64" t="str">
        <f>IF(OR(ISBLANK('PARTICIPANT NAME LIST'!$B385),'PARTICIPANT NAME LIST'!$G385=3,'PARTICIPANT NAME LIST'!$G385=4,'PARTICIPANT NAME LIST'!$G385=5,'PARTICIPANT NAME LIST'!$G385=6),"",UPPER('PARTICIPANT NAME LIST'!$B385))</f>
        <v/>
      </c>
      <c r="C385" s="55"/>
      <c r="D385" s="65"/>
      <c r="E385" s="66" t="str">
        <f>IF(OR(ISBLANK('PARTICIPANT NAME LIST'!$B385),'PARTICIPANT NAME LIST'!$G385=3,'PARTICIPANT NAME LIST'!$G385=4,'PARTICIPANT NAME LIST'!$G385=5,'PARTICIPANT NAME LIST'!$G385=6),"",'PARTICIPANT NAME LIST'!$F385)</f>
        <v/>
      </c>
      <c r="F385" s="67" t="str">
        <f>IF(OR(ISBLANK('PARTICIPANT NAME LIST'!$B385),'PARTICIPANT NAME LIST'!$G385=3,'PARTICIPANT NAME LIST'!$G385=4,'PARTICIPANT NAME LIST'!$G385=5,'PARTICIPANT NAME LIST'!$G385=6),"",UPPER('PARTICIPANT NAME LIST'!$H385))</f>
        <v/>
      </c>
      <c r="G385" s="68" t="e">
        <f>IF(AND('PARTICIPANT NAME LIST'!$G385=7,'PARTICIPANT NAME LIST'!#REF!="C"),"ü","")</f>
        <v>#REF!</v>
      </c>
      <c r="H385" s="68" t="e">
        <f>IF(AND('PARTICIPANT NAME LIST'!$G385=8,'PARTICIPANT NAME LIST'!#REF!="C"),"ü","")</f>
        <v>#REF!</v>
      </c>
      <c r="I385" s="68" t="e">
        <f>IF(AND('PARTICIPANT NAME LIST'!$G385=9,'PARTICIPANT NAME LIST'!#REF!="C"),"ü","")</f>
        <v>#REF!</v>
      </c>
      <c r="J385" s="68" t="e">
        <f>IF(AND('PARTICIPANT NAME LIST'!$G385=10,'PARTICIPANT NAME LIST'!#REF!="C"),"ü","")</f>
        <v>#REF!</v>
      </c>
      <c r="K385" s="68" t="e">
        <f>IF(AND('PARTICIPANT NAME LIST'!$G385=11,'PARTICIPANT NAME LIST'!#REF!="C"),"ü","")</f>
        <v>#REF!</v>
      </c>
      <c r="L385" s="68" t="e">
        <f>IF(AND('PARTICIPANT NAME LIST'!$G385=12,'PARTICIPANT NAME LIST'!#REF!="C"),"ü","")</f>
        <v>#REF!</v>
      </c>
      <c r="M385" s="68" t="e">
        <f>IF(AND('PARTICIPANT NAME LIST'!$G385=7,'PARTICIPANT NAME LIST'!#REF!="E"),"ü","")</f>
        <v>#REF!</v>
      </c>
      <c r="N385" s="68" t="e">
        <f>IF(AND('PARTICIPANT NAME LIST'!$G385=8,'PARTICIPANT NAME LIST'!#REF!="E"),"ü","")</f>
        <v>#REF!</v>
      </c>
      <c r="O385" s="68" t="e">
        <f>IF(AND('PARTICIPANT NAME LIST'!$G385=9,'PARTICIPANT NAME LIST'!#REF!="E"),"ü","")</f>
        <v>#REF!</v>
      </c>
      <c r="P385" s="68" t="e">
        <f>IF(AND('PARTICIPANT NAME LIST'!$G385=10,'PARTICIPANT NAME LIST'!#REF!="E"),"ü","")</f>
        <v>#REF!</v>
      </c>
      <c r="Q385" s="68" t="e">
        <f>IF(AND('PARTICIPANT NAME LIST'!$G385=11,'PARTICIPANT NAME LIST'!#REF!="E"),"ü","")</f>
        <v>#REF!</v>
      </c>
      <c r="R385" s="68" t="e">
        <f>IF(AND('PARTICIPANT NAME LIST'!$G385=12,'PARTICIPANT NAME LIST'!#REF!="E"),"ü","")</f>
        <v>#REF!</v>
      </c>
      <c r="S385" s="68" t="e">
        <f>IF(AND('PARTICIPANT NAME LIST'!$G385=7,'PARTICIPANT NAME LIST'!#REF!="M"),"ü","")</f>
        <v>#REF!</v>
      </c>
      <c r="T385" s="68" t="e">
        <f>IF(AND('PARTICIPANT NAME LIST'!$G385=8,'PARTICIPANT NAME LIST'!#REF!="M"),"ü","")</f>
        <v>#REF!</v>
      </c>
      <c r="U385" s="68" t="e">
        <f>IF(AND('PARTICIPANT NAME LIST'!$G385=9,'PARTICIPANT NAME LIST'!#REF!="M"),"ü","")</f>
        <v>#REF!</v>
      </c>
      <c r="V385" s="68" t="e">
        <f>IF(AND('PARTICIPANT NAME LIST'!$G385=10,'PARTICIPANT NAME LIST'!#REF!="M"),"ü","")</f>
        <v>#REF!</v>
      </c>
      <c r="W385" s="68" t="e">
        <f>IF(AND('PARTICIPANT NAME LIST'!$G385=11,'PARTICIPANT NAME LIST'!#REF!="M"),"ü","")</f>
        <v>#REF!</v>
      </c>
      <c r="X385" s="68" t="e">
        <f>IF(AND('PARTICIPANT NAME LIST'!$G385=12,'PARTICIPANT NAME LIST'!#REF!="M"),"ü","")</f>
        <v>#REF!</v>
      </c>
      <c r="Y385" s="52"/>
      <c r="Z385" s="52"/>
      <c r="AA385" s="52"/>
    </row>
    <row r="386" spans="1:27" ht="20.25" customHeight="1">
      <c r="A386" s="63" t="str">
        <f>IF(OR(ISBLANK('PARTICIPANT NAME LIST'!$B386),'PARTICIPANT NAME LIST'!$G386=3,'PARTICIPANT NAME LIST'!$G386=4,'PARTICIPANT NAME LIST'!$G386=5,'PARTICIPANT NAME LIST'!$G386=6),"",COUNTA('PARTICIPANT NAME LIST'!$B$9:$B386)-COUNTIFS('PARTICIPANT NAME LIST'!$G$9:$G386,"&gt;=3",'PARTICIPANT NAME LIST'!$G$9:$G386,"&lt;=6"))</f>
        <v/>
      </c>
      <c r="B386" s="64" t="str">
        <f>IF(OR(ISBLANK('PARTICIPANT NAME LIST'!$B386),'PARTICIPANT NAME LIST'!$G386=3,'PARTICIPANT NAME LIST'!$G386=4,'PARTICIPANT NAME LIST'!$G386=5,'PARTICIPANT NAME LIST'!$G386=6),"",UPPER('PARTICIPANT NAME LIST'!$B386))</f>
        <v/>
      </c>
      <c r="C386" s="55"/>
      <c r="D386" s="65"/>
      <c r="E386" s="66" t="str">
        <f>IF(OR(ISBLANK('PARTICIPANT NAME LIST'!$B386),'PARTICIPANT NAME LIST'!$G386=3,'PARTICIPANT NAME LIST'!$G386=4,'PARTICIPANT NAME LIST'!$G386=5,'PARTICIPANT NAME LIST'!$G386=6),"",'PARTICIPANT NAME LIST'!$F386)</f>
        <v/>
      </c>
      <c r="F386" s="67" t="str">
        <f>IF(OR(ISBLANK('PARTICIPANT NAME LIST'!$B386),'PARTICIPANT NAME LIST'!$G386=3,'PARTICIPANT NAME LIST'!$G386=4,'PARTICIPANT NAME LIST'!$G386=5,'PARTICIPANT NAME LIST'!$G386=6),"",UPPER('PARTICIPANT NAME LIST'!$H386))</f>
        <v/>
      </c>
      <c r="G386" s="68" t="e">
        <f>IF(AND('PARTICIPANT NAME LIST'!$G386=7,'PARTICIPANT NAME LIST'!#REF!="C"),"ü","")</f>
        <v>#REF!</v>
      </c>
      <c r="H386" s="68" t="e">
        <f>IF(AND('PARTICIPANT NAME LIST'!$G386=8,'PARTICIPANT NAME LIST'!#REF!="C"),"ü","")</f>
        <v>#REF!</v>
      </c>
      <c r="I386" s="68" t="e">
        <f>IF(AND('PARTICIPANT NAME LIST'!$G386=9,'PARTICIPANT NAME LIST'!#REF!="C"),"ü","")</f>
        <v>#REF!</v>
      </c>
      <c r="J386" s="68" t="e">
        <f>IF(AND('PARTICIPANT NAME LIST'!$G386=10,'PARTICIPANT NAME LIST'!#REF!="C"),"ü","")</f>
        <v>#REF!</v>
      </c>
      <c r="K386" s="68" t="e">
        <f>IF(AND('PARTICIPANT NAME LIST'!$G386=11,'PARTICIPANT NAME LIST'!#REF!="C"),"ü","")</f>
        <v>#REF!</v>
      </c>
      <c r="L386" s="68" t="e">
        <f>IF(AND('PARTICIPANT NAME LIST'!$G386=12,'PARTICIPANT NAME LIST'!#REF!="C"),"ü","")</f>
        <v>#REF!</v>
      </c>
      <c r="M386" s="68" t="e">
        <f>IF(AND('PARTICIPANT NAME LIST'!$G386=7,'PARTICIPANT NAME LIST'!#REF!="E"),"ü","")</f>
        <v>#REF!</v>
      </c>
      <c r="N386" s="68" t="e">
        <f>IF(AND('PARTICIPANT NAME LIST'!$G386=8,'PARTICIPANT NAME LIST'!#REF!="E"),"ü","")</f>
        <v>#REF!</v>
      </c>
      <c r="O386" s="68" t="e">
        <f>IF(AND('PARTICIPANT NAME LIST'!$G386=9,'PARTICIPANT NAME LIST'!#REF!="E"),"ü","")</f>
        <v>#REF!</v>
      </c>
      <c r="P386" s="68" t="e">
        <f>IF(AND('PARTICIPANT NAME LIST'!$G386=10,'PARTICIPANT NAME LIST'!#REF!="E"),"ü","")</f>
        <v>#REF!</v>
      </c>
      <c r="Q386" s="68" t="e">
        <f>IF(AND('PARTICIPANT NAME LIST'!$G386=11,'PARTICIPANT NAME LIST'!#REF!="E"),"ü","")</f>
        <v>#REF!</v>
      </c>
      <c r="R386" s="68" t="e">
        <f>IF(AND('PARTICIPANT NAME LIST'!$G386=12,'PARTICIPANT NAME LIST'!#REF!="E"),"ü","")</f>
        <v>#REF!</v>
      </c>
      <c r="S386" s="68" t="e">
        <f>IF(AND('PARTICIPANT NAME LIST'!$G386=7,'PARTICIPANT NAME LIST'!#REF!="M"),"ü","")</f>
        <v>#REF!</v>
      </c>
      <c r="T386" s="68" t="e">
        <f>IF(AND('PARTICIPANT NAME LIST'!$G386=8,'PARTICIPANT NAME LIST'!#REF!="M"),"ü","")</f>
        <v>#REF!</v>
      </c>
      <c r="U386" s="68" t="e">
        <f>IF(AND('PARTICIPANT NAME LIST'!$G386=9,'PARTICIPANT NAME LIST'!#REF!="M"),"ü","")</f>
        <v>#REF!</v>
      </c>
      <c r="V386" s="68" t="e">
        <f>IF(AND('PARTICIPANT NAME LIST'!$G386=10,'PARTICIPANT NAME LIST'!#REF!="M"),"ü","")</f>
        <v>#REF!</v>
      </c>
      <c r="W386" s="68" t="e">
        <f>IF(AND('PARTICIPANT NAME LIST'!$G386=11,'PARTICIPANT NAME LIST'!#REF!="M"),"ü","")</f>
        <v>#REF!</v>
      </c>
      <c r="X386" s="68" t="e">
        <f>IF(AND('PARTICIPANT NAME LIST'!$G386=12,'PARTICIPANT NAME LIST'!#REF!="M"),"ü","")</f>
        <v>#REF!</v>
      </c>
      <c r="Y386" s="52"/>
      <c r="Z386" s="52"/>
      <c r="AA386" s="52"/>
    </row>
    <row r="387" spans="1:27" ht="20.25" customHeight="1">
      <c r="A387" s="63" t="str">
        <f>IF(OR(ISBLANK('PARTICIPANT NAME LIST'!$B387),'PARTICIPANT NAME LIST'!$G387=3,'PARTICIPANT NAME LIST'!$G387=4,'PARTICIPANT NAME LIST'!$G387=5,'PARTICIPANT NAME LIST'!$G387=6),"",COUNTA('PARTICIPANT NAME LIST'!$B$9:$B387)-COUNTIFS('PARTICIPANT NAME LIST'!$G$9:$G387,"&gt;=3",'PARTICIPANT NAME LIST'!$G$9:$G387,"&lt;=6"))</f>
        <v/>
      </c>
      <c r="B387" s="64" t="str">
        <f>IF(OR(ISBLANK('PARTICIPANT NAME LIST'!$B387),'PARTICIPANT NAME LIST'!$G387=3,'PARTICIPANT NAME LIST'!$G387=4,'PARTICIPANT NAME LIST'!$G387=5,'PARTICIPANT NAME LIST'!$G387=6),"",UPPER('PARTICIPANT NAME LIST'!$B387))</f>
        <v/>
      </c>
      <c r="C387" s="55"/>
      <c r="D387" s="65"/>
      <c r="E387" s="66" t="str">
        <f>IF(OR(ISBLANK('PARTICIPANT NAME LIST'!$B387),'PARTICIPANT NAME LIST'!$G387=3,'PARTICIPANT NAME LIST'!$G387=4,'PARTICIPANT NAME LIST'!$G387=5,'PARTICIPANT NAME LIST'!$G387=6),"",'PARTICIPANT NAME LIST'!$F387)</f>
        <v/>
      </c>
      <c r="F387" s="67" t="str">
        <f>IF(OR(ISBLANK('PARTICIPANT NAME LIST'!$B387),'PARTICIPANT NAME LIST'!$G387=3,'PARTICIPANT NAME LIST'!$G387=4,'PARTICIPANT NAME LIST'!$G387=5,'PARTICIPANT NAME LIST'!$G387=6),"",UPPER('PARTICIPANT NAME LIST'!$H387))</f>
        <v/>
      </c>
      <c r="G387" s="68" t="e">
        <f>IF(AND('PARTICIPANT NAME LIST'!$G387=7,'PARTICIPANT NAME LIST'!#REF!="C"),"ü","")</f>
        <v>#REF!</v>
      </c>
      <c r="H387" s="68" t="e">
        <f>IF(AND('PARTICIPANT NAME LIST'!$G387=8,'PARTICIPANT NAME LIST'!#REF!="C"),"ü","")</f>
        <v>#REF!</v>
      </c>
      <c r="I387" s="68" t="e">
        <f>IF(AND('PARTICIPANT NAME LIST'!$G387=9,'PARTICIPANT NAME LIST'!#REF!="C"),"ü","")</f>
        <v>#REF!</v>
      </c>
      <c r="J387" s="68" t="e">
        <f>IF(AND('PARTICIPANT NAME LIST'!$G387=10,'PARTICIPANT NAME LIST'!#REF!="C"),"ü","")</f>
        <v>#REF!</v>
      </c>
      <c r="K387" s="68" t="e">
        <f>IF(AND('PARTICIPANT NAME LIST'!$G387=11,'PARTICIPANT NAME LIST'!#REF!="C"),"ü","")</f>
        <v>#REF!</v>
      </c>
      <c r="L387" s="68" t="e">
        <f>IF(AND('PARTICIPANT NAME LIST'!$G387=12,'PARTICIPANT NAME LIST'!#REF!="C"),"ü","")</f>
        <v>#REF!</v>
      </c>
      <c r="M387" s="68" t="e">
        <f>IF(AND('PARTICIPANT NAME LIST'!$G387=7,'PARTICIPANT NAME LIST'!#REF!="E"),"ü","")</f>
        <v>#REF!</v>
      </c>
      <c r="N387" s="68" t="e">
        <f>IF(AND('PARTICIPANT NAME LIST'!$G387=8,'PARTICIPANT NAME LIST'!#REF!="E"),"ü","")</f>
        <v>#REF!</v>
      </c>
      <c r="O387" s="68" t="e">
        <f>IF(AND('PARTICIPANT NAME LIST'!$G387=9,'PARTICIPANT NAME LIST'!#REF!="E"),"ü","")</f>
        <v>#REF!</v>
      </c>
      <c r="P387" s="68" t="e">
        <f>IF(AND('PARTICIPANT NAME LIST'!$G387=10,'PARTICIPANT NAME LIST'!#REF!="E"),"ü","")</f>
        <v>#REF!</v>
      </c>
      <c r="Q387" s="68" t="e">
        <f>IF(AND('PARTICIPANT NAME LIST'!$G387=11,'PARTICIPANT NAME LIST'!#REF!="E"),"ü","")</f>
        <v>#REF!</v>
      </c>
      <c r="R387" s="68" t="e">
        <f>IF(AND('PARTICIPANT NAME LIST'!$G387=12,'PARTICIPANT NAME LIST'!#REF!="E"),"ü","")</f>
        <v>#REF!</v>
      </c>
      <c r="S387" s="68" t="e">
        <f>IF(AND('PARTICIPANT NAME LIST'!$G387=7,'PARTICIPANT NAME LIST'!#REF!="M"),"ü","")</f>
        <v>#REF!</v>
      </c>
      <c r="T387" s="68" t="e">
        <f>IF(AND('PARTICIPANT NAME LIST'!$G387=8,'PARTICIPANT NAME LIST'!#REF!="M"),"ü","")</f>
        <v>#REF!</v>
      </c>
      <c r="U387" s="68" t="e">
        <f>IF(AND('PARTICIPANT NAME LIST'!$G387=9,'PARTICIPANT NAME LIST'!#REF!="M"),"ü","")</f>
        <v>#REF!</v>
      </c>
      <c r="V387" s="68" t="e">
        <f>IF(AND('PARTICIPANT NAME LIST'!$G387=10,'PARTICIPANT NAME LIST'!#REF!="M"),"ü","")</f>
        <v>#REF!</v>
      </c>
      <c r="W387" s="68" t="e">
        <f>IF(AND('PARTICIPANT NAME LIST'!$G387=11,'PARTICIPANT NAME LIST'!#REF!="M"),"ü","")</f>
        <v>#REF!</v>
      </c>
      <c r="X387" s="68" t="e">
        <f>IF(AND('PARTICIPANT NAME LIST'!$G387=12,'PARTICIPANT NAME LIST'!#REF!="M"),"ü","")</f>
        <v>#REF!</v>
      </c>
      <c r="Y387" s="52"/>
      <c r="Z387" s="52"/>
      <c r="AA387" s="52"/>
    </row>
    <row r="388" spans="1:27" ht="20.25" customHeight="1">
      <c r="A388" s="63" t="str">
        <f>IF(OR(ISBLANK('PARTICIPANT NAME LIST'!$B388),'PARTICIPANT NAME LIST'!$G388=3,'PARTICIPANT NAME LIST'!$G388=4,'PARTICIPANT NAME LIST'!$G388=5,'PARTICIPANT NAME LIST'!$G388=6),"",COUNTA('PARTICIPANT NAME LIST'!$B$9:$B388)-COUNTIFS('PARTICIPANT NAME LIST'!$G$9:$G388,"&gt;=3",'PARTICIPANT NAME LIST'!$G$9:$G388,"&lt;=6"))</f>
        <v/>
      </c>
      <c r="B388" s="64" t="str">
        <f>IF(OR(ISBLANK('PARTICIPANT NAME LIST'!$B388),'PARTICIPANT NAME LIST'!$G388=3,'PARTICIPANT NAME LIST'!$G388=4,'PARTICIPANT NAME LIST'!$G388=5,'PARTICIPANT NAME LIST'!$G388=6),"",UPPER('PARTICIPANT NAME LIST'!$B388))</f>
        <v/>
      </c>
      <c r="C388" s="55"/>
      <c r="D388" s="65"/>
      <c r="E388" s="66" t="str">
        <f>IF(OR(ISBLANK('PARTICIPANT NAME LIST'!$B388),'PARTICIPANT NAME LIST'!$G388=3,'PARTICIPANT NAME LIST'!$G388=4,'PARTICIPANT NAME LIST'!$G388=5,'PARTICIPANT NAME LIST'!$G388=6),"",'PARTICIPANT NAME LIST'!$F388)</f>
        <v/>
      </c>
      <c r="F388" s="67" t="str">
        <f>IF(OR(ISBLANK('PARTICIPANT NAME LIST'!$B388),'PARTICIPANT NAME LIST'!$G388=3,'PARTICIPANT NAME LIST'!$G388=4,'PARTICIPANT NAME LIST'!$G388=5,'PARTICIPANT NAME LIST'!$G388=6),"",UPPER('PARTICIPANT NAME LIST'!$H388))</f>
        <v/>
      </c>
      <c r="G388" s="68" t="e">
        <f>IF(AND('PARTICIPANT NAME LIST'!$G388=7,'PARTICIPANT NAME LIST'!#REF!="C"),"ü","")</f>
        <v>#REF!</v>
      </c>
      <c r="H388" s="68" t="e">
        <f>IF(AND('PARTICIPANT NAME LIST'!$G388=8,'PARTICIPANT NAME LIST'!#REF!="C"),"ü","")</f>
        <v>#REF!</v>
      </c>
      <c r="I388" s="68" t="e">
        <f>IF(AND('PARTICIPANT NAME LIST'!$G388=9,'PARTICIPANT NAME LIST'!#REF!="C"),"ü","")</f>
        <v>#REF!</v>
      </c>
      <c r="J388" s="68" t="e">
        <f>IF(AND('PARTICIPANT NAME LIST'!$G388=10,'PARTICIPANT NAME LIST'!#REF!="C"),"ü","")</f>
        <v>#REF!</v>
      </c>
      <c r="K388" s="68" t="e">
        <f>IF(AND('PARTICIPANT NAME LIST'!$G388=11,'PARTICIPANT NAME LIST'!#REF!="C"),"ü","")</f>
        <v>#REF!</v>
      </c>
      <c r="L388" s="68" t="e">
        <f>IF(AND('PARTICIPANT NAME LIST'!$G388=12,'PARTICIPANT NAME LIST'!#REF!="C"),"ü","")</f>
        <v>#REF!</v>
      </c>
      <c r="M388" s="68" t="e">
        <f>IF(AND('PARTICIPANT NAME LIST'!$G388=7,'PARTICIPANT NAME LIST'!#REF!="E"),"ü","")</f>
        <v>#REF!</v>
      </c>
      <c r="N388" s="68" t="e">
        <f>IF(AND('PARTICIPANT NAME LIST'!$G388=8,'PARTICIPANT NAME LIST'!#REF!="E"),"ü","")</f>
        <v>#REF!</v>
      </c>
      <c r="O388" s="68" t="e">
        <f>IF(AND('PARTICIPANT NAME LIST'!$G388=9,'PARTICIPANT NAME LIST'!#REF!="E"),"ü","")</f>
        <v>#REF!</v>
      </c>
      <c r="P388" s="68" t="e">
        <f>IF(AND('PARTICIPANT NAME LIST'!$G388=10,'PARTICIPANT NAME LIST'!#REF!="E"),"ü","")</f>
        <v>#REF!</v>
      </c>
      <c r="Q388" s="68" t="e">
        <f>IF(AND('PARTICIPANT NAME LIST'!$G388=11,'PARTICIPANT NAME LIST'!#REF!="E"),"ü","")</f>
        <v>#REF!</v>
      </c>
      <c r="R388" s="68" t="e">
        <f>IF(AND('PARTICIPANT NAME LIST'!$G388=12,'PARTICIPANT NAME LIST'!#REF!="E"),"ü","")</f>
        <v>#REF!</v>
      </c>
      <c r="S388" s="68" t="e">
        <f>IF(AND('PARTICIPANT NAME LIST'!$G388=7,'PARTICIPANT NAME LIST'!#REF!="M"),"ü","")</f>
        <v>#REF!</v>
      </c>
      <c r="T388" s="68" t="e">
        <f>IF(AND('PARTICIPANT NAME LIST'!$G388=8,'PARTICIPANT NAME LIST'!#REF!="M"),"ü","")</f>
        <v>#REF!</v>
      </c>
      <c r="U388" s="68" t="e">
        <f>IF(AND('PARTICIPANT NAME LIST'!$G388=9,'PARTICIPANT NAME LIST'!#REF!="M"),"ü","")</f>
        <v>#REF!</v>
      </c>
      <c r="V388" s="68" t="e">
        <f>IF(AND('PARTICIPANT NAME LIST'!$G388=10,'PARTICIPANT NAME LIST'!#REF!="M"),"ü","")</f>
        <v>#REF!</v>
      </c>
      <c r="W388" s="68" t="e">
        <f>IF(AND('PARTICIPANT NAME LIST'!$G388=11,'PARTICIPANT NAME LIST'!#REF!="M"),"ü","")</f>
        <v>#REF!</v>
      </c>
      <c r="X388" s="68" t="e">
        <f>IF(AND('PARTICIPANT NAME LIST'!$G388=12,'PARTICIPANT NAME LIST'!#REF!="M"),"ü","")</f>
        <v>#REF!</v>
      </c>
      <c r="Y388" s="52"/>
      <c r="Z388" s="52"/>
      <c r="AA388" s="52"/>
    </row>
    <row r="389" spans="1:27" ht="20.25" customHeight="1">
      <c r="A389" s="63" t="str">
        <f>IF(OR(ISBLANK('PARTICIPANT NAME LIST'!$B389),'PARTICIPANT NAME LIST'!$G389=3,'PARTICIPANT NAME LIST'!$G389=4,'PARTICIPANT NAME LIST'!$G389=5,'PARTICIPANT NAME LIST'!$G389=6),"",COUNTA('PARTICIPANT NAME LIST'!$B$9:$B389)-COUNTIFS('PARTICIPANT NAME LIST'!$G$9:$G389,"&gt;=3",'PARTICIPANT NAME LIST'!$G$9:$G389,"&lt;=6"))</f>
        <v/>
      </c>
      <c r="B389" s="64" t="str">
        <f>IF(OR(ISBLANK('PARTICIPANT NAME LIST'!$B389),'PARTICIPANT NAME LIST'!$G389=3,'PARTICIPANT NAME LIST'!$G389=4,'PARTICIPANT NAME LIST'!$G389=5,'PARTICIPANT NAME LIST'!$G389=6),"",UPPER('PARTICIPANT NAME LIST'!$B389))</f>
        <v/>
      </c>
      <c r="C389" s="55"/>
      <c r="D389" s="65"/>
      <c r="E389" s="66" t="str">
        <f>IF(OR(ISBLANK('PARTICIPANT NAME LIST'!$B389),'PARTICIPANT NAME LIST'!$G389=3,'PARTICIPANT NAME LIST'!$G389=4,'PARTICIPANT NAME LIST'!$G389=5,'PARTICIPANT NAME LIST'!$G389=6),"",'PARTICIPANT NAME LIST'!$F389)</f>
        <v/>
      </c>
      <c r="F389" s="67" t="str">
        <f>IF(OR(ISBLANK('PARTICIPANT NAME LIST'!$B389),'PARTICIPANT NAME LIST'!$G389=3,'PARTICIPANT NAME LIST'!$G389=4,'PARTICIPANT NAME LIST'!$G389=5,'PARTICIPANT NAME LIST'!$G389=6),"",UPPER('PARTICIPANT NAME LIST'!$H389))</f>
        <v/>
      </c>
      <c r="G389" s="68" t="e">
        <f>IF(AND('PARTICIPANT NAME LIST'!$G389=7,'PARTICIPANT NAME LIST'!#REF!="C"),"ü","")</f>
        <v>#REF!</v>
      </c>
      <c r="H389" s="68" t="e">
        <f>IF(AND('PARTICIPANT NAME LIST'!$G389=8,'PARTICIPANT NAME LIST'!#REF!="C"),"ü","")</f>
        <v>#REF!</v>
      </c>
      <c r="I389" s="68" t="e">
        <f>IF(AND('PARTICIPANT NAME LIST'!$G389=9,'PARTICIPANT NAME LIST'!#REF!="C"),"ü","")</f>
        <v>#REF!</v>
      </c>
      <c r="J389" s="68" t="e">
        <f>IF(AND('PARTICIPANT NAME LIST'!$G389=10,'PARTICIPANT NAME LIST'!#REF!="C"),"ü","")</f>
        <v>#REF!</v>
      </c>
      <c r="K389" s="68" t="e">
        <f>IF(AND('PARTICIPANT NAME LIST'!$G389=11,'PARTICIPANT NAME LIST'!#REF!="C"),"ü","")</f>
        <v>#REF!</v>
      </c>
      <c r="L389" s="68" t="e">
        <f>IF(AND('PARTICIPANT NAME LIST'!$G389=12,'PARTICIPANT NAME LIST'!#REF!="C"),"ü","")</f>
        <v>#REF!</v>
      </c>
      <c r="M389" s="68" t="e">
        <f>IF(AND('PARTICIPANT NAME LIST'!$G389=7,'PARTICIPANT NAME LIST'!#REF!="E"),"ü","")</f>
        <v>#REF!</v>
      </c>
      <c r="N389" s="68" t="e">
        <f>IF(AND('PARTICIPANT NAME LIST'!$G389=8,'PARTICIPANT NAME LIST'!#REF!="E"),"ü","")</f>
        <v>#REF!</v>
      </c>
      <c r="O389" s="68" t="e">
        <f>IF(AND('PARTICIPANT NAME LIST'!$G389=9,'PARTICIPANT NAME LIST'!#REF!="E"),"ü","")</f>
        <v>#REF!</v>
      </c>
      <c r="P389" s="68" t="e">
        <f>IF(AND('PARTICIPANT NAME LIST'!$G389=10,'PARTICIPANT NAME LIST'!#REF!="E"),"ü","")</f>
        <v>#REF!</v>
      </c>
      <c r="Q389" s="68" t="e">
        <f>IF(AND('PARTICIPANT NAME LIST'!$G389=11,'PARTICIPANT NAME LIST'!#REF!="E"),"ü","")</f>
        <v>#REF!</v>
      </c>
      <c r="R389" s="68" t="e">
        <f>IF(AND('PARTICIPANT NAME LIST'!$G389=12,'PARTICIPANT NAME LIST'!#REF!="E"),"ü","")</f>
        <v>#REF!</v>
      </c>
      <c r="S389" s="68" t="e">
        <f>IF(AND('PARTICIPANT NAME LIST'!$G389=7,'PARTICIPANT NAME LIST'!#REF!="M"),"ü","")</f>
        <v>#REF!</v>
      </c>
      <c r="T389" s="68" t="e">
        <f>IF(AND('PARTICIPANT NAME LIST'!$G389=8,'PARTICIPANT NAME LIST'!#REF!="M"),"ü","")</f>
        <v>#REF!</v>
      </c>
      <c r="U389" s="68" t="e">
        <f>IF(AND('PARTICIPANT NAME LIST'!$G389=9,'PARTICIPANT NAME LIST'!#REF!="M"),"ü","")</f>
        <v>#REF!</v>
      </c>
      <c r="V389" s="68" t="e">
        <f>IF(AND('PARTICIPANT NAME LIST'!$G389=10,'PARTICIPANT NAME LIST'!#REF!="M"),"ü","")</f>
        <v>#REF!</v>
      </c>
      <c r="W389" s="68" t="e">
        <f>IF(AND('PARTICIPANT NAME LIST'!$G389=11,'PARTICIPANT NAME LIST'!#REF!="M"),"ü","")</f>
        <v>#REF!</v>
      </c>
      <c r="X389" s="68" t="e">
        <f>IF(AND('PARTICIPANT NAME LIST'!$G389=12,'PARTICIPANT NAME LIST'!#REF!="M"),"ü","")</f>
        <v>#REF!</v>
      </c>
      <c r="Y389" s="52"/>
      <c r="Z389" s="52"/>
      <c r="AA389" s="52"/>
    </row>
    <row r="390" spans="1:27" ht="20.25" customHeight="1">
      <c r="A390" s="63" t="str">
        <f>IF(OR(ISBLANK('PARTICIPANT NAME LIST'!$B390),'PARTICIPANT NAME LIST'!$G390=3,'PARTICIPANT NAME LIST'!$G390=4,'PARTICIPANT NAME LIST'!$G390=5,'PARTICIPANT NAME LIST'!$G390=6),"",COUNTA('PARTICIPANT NAME LIST'!$B$9:$B390)-COUNTIFS('PARTICIPANT NAME LIST'!$G$9:$G390,"&gt;=3",'PARTICIPANT NAME LIST'!$G$9:$G390,"&lt;=6"))</f>
        <v/>
      </c>
      <c r="B390" s="64" t="str">
        <f>IF(OR(ISBLANK('PARTICIPANT NAME LIST'!$B390),'PARTICIPANT NAME LIST'!$G390=3,'PARTICIPANT NAME LIST'!$G390=4,'PARTICIPANT NAME LIST'!$G390=5,'PARTICIPANT NAME LIST'!$G390=6),"",UPPER('PARTICIPANT NAME LIST'!$B390))</f>
        <v/>
      </c>
      <c r="C390" s="55"/>
      <c r="D390" s="65"/>
      <c r="E390" s="66" t="str">
        <f>IF(OR(ISBLANK('PARTICIPANT NAME LIST'!$B390),'PARTICIPANT NAME LIST'!$G390=3,'PARTICIPANT NAME LIST'!$G390=4,'PARTICIPANT NAME LIST'!$G390=5,'PARTICIPANT NAME LIST'!$G390=6),"",'PARTICIPANT NAME LIST'!$F390)</f>
        <v/>
      </c>
      <c r="F390" s="67" t="str">
        <f>IF(OR(ISBLANK('PARTICIPANT NAME LIST'!$B390),'PARTICIPANT NAME LIST'!$G390=3,'PARTICIPANT NAME LIST'!$G390=4,'PARTICIPANT NAME LIST'!$G390=5,'PARTICIPANT NAME LIST'!$G390=6),"",UPPER('PARTICIPANT NAME LIST'!$H390))</f>
        <v/>
      </c>
      <c r="G390" s="68" t="e">
        <f>IF(AND('PARTICIPANT NAME LIST'!$G390=7,'PARTICIPANT NAME LIST'!#REF!="C"),"ü","")</f>
        <v>#REF!</v>
      </c>
      <c r="H390" s="68" t="e">
        <f>IF(AND('PARTICIPANT NAME LIST'!$G390=8,'PARTICIPANT NAME LIST'!#REF!="C"),"ü","")</f>
        <v>#REF!</v>
      </c>
      <c r="I390" s="68" t="e">
        <f>IF(AND('PARTICIPANT NAME LIST'!$G390=9,'PARTICIPANT NAME LIST'!#REF!="C"),"ü","")</f>
        <v>#REF!</v>
      </c>
      <c r="J390" s="68" t="e">
        <f>IF(AND('PARTICIPANT NAME LIST'!$G390=10,'PARTICIPANT NAME LIST'!#REF!="C"),"ü","")</f>
        <v>#REF!</v>
      </c>
      <c r="K390" s="68" t="e">
        <f>IF(AND('PARTICIPANT NAME LIST'!$G390=11,'PARTICIPANT NAME LIST'!#REF!="C"),"ü","")</f>
        <v>#REF!</v>
      </c>
      <c r="L390" s="68" t="e">
        <f>IF(AND('PARTICIPANT NAME LIST'!$G390=12,'PARTICIPANT NAME LIST'!#REF!="C"),"ü","")</f>
        <v>#REF!</v>
      </c>
      <c r="M390" s="68" t="e">
        <f>IF(AND('PARTICIPANT NAME LIST'!$G390=7,'PARTICIPANT NAME LIST'!#REF!="E"),"ü","")</f>
        <v>#REF!</v>
      </c>
      <c r="N390" s="68" t="e">
        <f>IF(AND('PARTICIPANT NAME LIST'!$G390=8,'PARTICIPANT NAME LIST'!#REF!="E"),"ü","")</f>
        <v>#REF!</v>
      </c>
      <c r="O390" s="68" t="e">
        <f>IF(AND('PARTICIPANT NAME LIST'!$G390=9,'PARTICIPANT NAME LIST'!#REF!="E"),"ü","")</f>
        <v>#REF!</v>
      </c>
      <c r="P390" s="68" t="e">
        <f>IF(AND('PARTICIPANT NAME LIST'!$G390=10,'PARTICIPANT NAME LIST'!#REF!="E"),"ü","")</f>
        <v>#REF!</v>
      </c>
      <c r="Q390" s="68" t="e">
        <f>IF(AND('PARTICIPANT NAME LIST'!$G390=11,'PARTICIPANT NAME LIST'!#REF!="E"),"ü","")</f>
        <v>#REF!</v>
      </c>
      <c r="R390" s="68" t="e">
        <f>IF(AND('PARTICIPANT NAME LIST'!$G390=12,'PARTICIPANT NAME LIST'!#REF!="E"),"ü","")</f>
        <v>#REF!</v>
      </c>
      <c r="S390" s="68" t="e">
        <f>IF(AND('PARTICIPANT NAME LIST'!$G390=7,'PARTICIPANT NAME LIST'!#REF!="M"),"ü","")</f>
        <v>#REF!</v>
      </c>
      <c r="T390" s="68" t="e">
        <f>IF(AND('PARTICIPANT NAME LIST'!$G390=8,'PARTICIPANT NAME LIST'!#REF!="M"),"ü","")</f>
        <v>#REF!</v>
      </c>
      <c r="U390" s="68" t="e">
        <f>IF(AND('PARTICIPANT NAME LIST'!$G390=9,'PARTICIPANT NAME LIST'!#REF!="M"),"ü","")</f>
        <v>#REF!</v>
      </c>
      <c r="V390" s="68" t="e">
        <f>IF(AND('PARTICIPANT NAME LIST'!$G390=10,'PARTICIPANT NAME LIST'!#REF!="M"),"ü","")</f>
        <v>#REF!</v>
      </c>
      <c r="W390" s="68" t="e">
        <f>IF(AND('PARTICIPANT NAME LIST'!$G390=11,'PARTICIPANT NAME LIST'!#REF!="M"),"ü","")</f>
        <v>#REF!</v>
      </c>
      <c r="X390" s="68" t="e">
        <f>IF(AND('PARTICIPANT NAME LIST'!$G390=12,'PARTICIPANT NAME LIST'!#REF!="M"),"ü","")</f>
        <v>#REF!</v>
      </c>
      <c r="Y390" s="52"/>
      <c r="Z390" s="52"/>
      <c r="AA390" s="52"/>
    </row>
    <row r="391" spans="1:27" ht="20.25" customHeight="1">
      <c r="A391" s="63" t="str">
        <f>IF(OR(ISBLANK('PARTICIPANT NAME LIST'!$B391),'PARTICIPANT NAME LIST'!$G391=3,'PARTICIPANT NAME LIST'!$G391=4,'PARTICIPANT NAME LIST'!$G391=5,'PARTICIPANT NAME LIST'!$G391=6),"",COUNTA('PARTICIPANT NAME LIST'!$B$9:$B391)-COUNTIFS('PARTICIPANT NAME LIST'!$G$9:$G391,"&gt;=3",'PARTICIPANT NAME LIST'!$G$9:$G391,"&lt;=6"))</f>
        <v/>
      </c>
      <c r="B391" s="64" t="str">
        <f>IF(OR(ISBLANK('PARTICIPANT NAME LIST'!$B391),'PARTICIPANT NAME LIST'!$G391=3,'PARTICIPANT NAME LIST'!$G391=4,'PARTICIPANT NAME LIST'!$G391=5,'PARTICIPANT NAME LIST'!$G391=6),"",UPPER('PARTICIPANT NAME LIST'!$B391))</f>
        <v/>
      </c>
      <c r="C391" s="55"/>
      <c r="D391" s="65"/>
      <c r="E391" s="66" t="str">
        <f>IF(OR(ISBLANK('PARTICIPANT NAME LIST'!$B391),'PARTICIPANT NAME LIST'!$G391=3,'PARTICIPANT NAME LIST'!$G391=4,'PARTICIPANT NAME LIST'!$G391=5,'PARTICIPANT NAME LIST'!$G391=6),"",'PARTICIPANT NAME LIST'!$F391)</f>
        <v/>
      </c>
      <c r="F391" s="67" t="str">
        <f>IF(OR(ISBLANK('PARTICIPANT NAME LIST'!$B391),'PARTICIPANT NAME LIST'!$G391=3,'PARTICIPANT NAME LIST'!$G391=4,'PARTICIPANT NAME LIST'!$G391=5,'PARTICIPANT NAME LIST'!$G391=6),"",UPPER('PARTICIPANT NAME LIST'!$H391))</f>
        <v/>
      </c>
      <c r="G391" s="68" t="e">
        <f>IF(AND('PARTICIPANT NAME LIST'!$G391=7,'PARTICIPANT NAME LIST'!#REF!="C"),"ü","")</f>
        <v>#REF!</v>
      </c>
      <c r="H391" s="68" t="e">
        <f>IF(AND('PARTICIPANT NAME LIST'!$G391=8,'PARTICIPANT NAME LIST'!#REF!="C"),"ü","")</f>
        <v>#REF!</v>
      </c>
      <c r="I391" s="68" t="e">
        <f>IF(AND('PARTICIPANT NAME LIST'!$G391=9,'PARTICIPANT NAME LIST'!#REF!="C"),"ü","")</f>
        <v>#REF!</v>
      </c>
      <c r="J391" s="68" t="e">
        <f>IF(AND('PARTICIPANT NAME LIST'!$G391=10,'PARTICIPANT NAME LIST'!#REF!="C"),"ü","")</f>
        <v>#REF!</v>
      </c>
      <c r="K391" s="68" t="e">
        <f>IF(AND('PARTICIPANT NAME LIST'!$G391=11,'PARTICIPANT NAME LIST'!#REF!="C"),"ü","")</f>
        <v>#REF!</v>
      </c>
      <c r="L391" s="68" t="e">
        <f>IF(AND('PARTICIPANT NAME LIST'!$G391=12,'PARTICIPANT NAME LIST'!#REF!="C"),"ü","")</f>
        <v>#REF!</v>
      </c>
      <c r="M391" s="68" t="e">
        <f>IF(AND('PARTICIPANT NAME LIST'!$G391=7,'PARTICIPANT NAME LIST'!#REF!="E"),"ü","")</f>
        <v>#REF!</v>
      </c>
      <c r="N391" s="68" t="e">
        <f>IF(AND('PARTICIPANT NAME LIST'!$G391=8,'PARTICIPANT NAME LIST'!#REF!="E"),"ü","")</f>
        <v>#REF!</v>
      </c>
      <c r="O391" s="68" t="e">
        <f>IF(AND('PARTICIPANT NAME LIST'!$G391=9,'PARTICIPANT NAME LIST'!#REF!="E"),"ü","")</f>
        <v>#REF!</v>
      </c>
      <c r="P391" s="68" t="e">
        <f>IF(AND('PARTICIPANT NAME LIST'!$G391=10,'PARTICIPANT NAME LIST'!#REF!="E"),"ü","")</f>
        <v>#REF!</v>
      </c>
      <c r="Q391" s="68" t="e">
        <f>IF(AND('PARTICIPANT NAME LIST'!$G391=11,'PARTICIPANT NAME LIST'!#REF!="E"),"ü","")</f>
        <v>#REF!</v>
      </c>
      <c r="R391" s="68" t="e">
        <f>IF(AND('PARTICIPANT NAME LIST'!$G391=12,'PARTICIPANT NAME LIST'!#REF!="E"),"ü","")</f>
        <v>#REF!</v>
      </c>
      <c r="S391" s="68" t="e">
        <f>IF(AND('PARTICIPANT NAME LIST'!$G391=7,'PARTICIPANT NAME LIST'!#REF!="M"),"ü","")</f>
        <v>#REF!</v>
      </c>
      <c r="T391" s="68" t="e">
        <f>IF(AND('PARTICIPANT NAME LIST'!$G391=8,'PARTICIPANT NAME LIST'!#REF!="M"),"ü","")</f>
        <v>#REF!</v>
      </c>
      <c r="U391" s="68" t="e">
        <f>IF(AND('PARTICIPANT NAME LIST'!$G391=9,'PARTICIPANT NAME LIST'!#REF!="M"),"ü","")</f>
        <v>#REF!</v>
      </c>
      <c r="V391" s="68" t="e">
        <f>IF(AND('PARTICIPANT NAME LIST'!$G391=10,'PARTICIPANT NAME LIST'!#REF!="M"),"ü","")</f>
        <v>#REF!</v>
      </c>
      <c r="W391" s="68" t="e">
        <f>IF(AND('PARTICIPANT NAME LIST'!$G391=11,'PARTICIPANT NAME LIST'!#REF!="M"),"ü","")</f>
        <v>#REF!</v>
      </c>
      <c r="X391" s="68" t="e">
        <f>IF(AND('PARTICIPANT NAME LIST'!$G391=12,'PARTICIPANT NAME LIST'!#REF!="M"),"ü","")</f>
        <v>#REF!</v>
      </c>
      <c r="Y391" s="52"/>
      <c r="Z391" s="52"/>
      <c r="AA391" s="52"/>
    </row>
    <row r="392" spans="1:27" ht="20.25" customHeight="1">
      <c r="A392" s="63" t="str">
        <f>IF(OR(ISBLANK('PARTICIPANT NAME LIST'!$B392),'PARTICIPANT NAME LIST'!$G392=3,'PARTICIPANT NAME LIST'!$G392=4,'PARTICIPANT NAME LIST'!$G392=5,'PARTICIPANT NAME LIST'!$G392=6),"",COUNTA('PARTICIPANT NAME LIST'!$B$9:$B392)-COUNTIFS('PARTICIPANT NAME LIST'!$G$9:$G392,"&gt;=3",'PARTICIPANT NAME LIST'!$G$9:$G392,"&lt;=6"))</f>
        <v/>
      </c>
      <c r="B392" s="64" t="str">
        <f>IF(OR(ISBLANK('PARTICIPANT NAME LIST'!$B392),'PARTICIPANT NAME LIST'!$G392=3,'PARTICIPANT NAME LIST'!$G392=4,'PARTICIPANT NAME LIST'!$G392=5,'PARTICIPANT NAME LIST'!$G392=6),"",UPPER('PARTICIPANT NAME LIST'!$B392))</f>
        <v/>
      </c>
      <c r="C392" s="55"/>
      <c r="D392" s="65"/>
      <c r="E392" s="66" t="str">
        <f>IF(OR(ISBLANK('PARTICIPANT NAME LIST'!$B392),'PARTICIPANT NAME LIST'!$G392=3,'PARTICIPANT NAME LIST'!$G392=4,'PARTICIPANT NAME LIST'!$G392=5,'PARTICIPANT NAME LIST'!$G392=6),"",'PARTICIPANT NAME LIST'!$F392)</f>
        <v/>
      </c>
      <c r="F392" s="67" t="str">
        <f>IF(OR(ISBLANK('PARTICIPANT NAME LIST'!$B392),'PARTICIPANT NAME LIST'!$G392=3,'PARTICIPANT NAME LIST'!$G392=4,'PARTICIPANT NAME LIST'!$G392=5,'PARTICIPANT NAME LIST'!$G392=6),"",UPPER('PARTICIPANT NAME LIST'!$H392))</f>
        <v/>
      </c>
      <c r="G392" s="68" t="e">
        <f>IF(AND('PARTICIPANT NAME LIST'!$G392=7,'PARTICIPANT NAME LIST'!#REF!="C"),"ü","")</f>
        <v>#REF!</v>
      </c>
      <c r="H392" s="68" t="e">
        <f>IF(AND('PARTICIPANT NAME LIST'!$G392=8,'PARTICIPANT NAME LIST'!#REF!="C"),"ü","")</f>
        <v>#REF!</v>
      </c>
      <c r="I392" s="68" t="e">
        <f>IF(AND('PARTICIPANT NAME LIST'!$G392=9,'PARTICIPANT NAME LIST'!#REF!="C"),"ü","")</f>
        <v>#REF!</v>
      </c>
      <c r="J392" s="68" t="e">
        <f>IF(AND('PARTICIPANT NAME LIST'!$G392=10,'PARTICIPANT NAME LIST'!#REF!="C"),"ü","")</f>
        <v>#REF!</v>
      </c>
      <c r="K392" s="68" t="e">
        <f>IF(AND('PARTICIPANT NAME LIST'!$G392=11,'PARTICIPANT NAME LIST'!#REF!="C"),"ü","")</f>
        <v>#REF!</v>
      </c>
      <c r="L392" s="68" t="e">
        <f>IF(AND('PARTICIPANT NAME LIST'!$G392=12,'PARTICIPANT NAME LIST'!#REF!="C"),"ü","")</f>
        <v>#REF!</v>
      </c>
      <c r="M392" s="68" t="e">
        <f>IF(AND('PARTICIPANT NAME LIST'!$G392=7,'PARTICIPANT NAME LIST'!#REF!="E"),"ü","")</f>
        <v>#REF!</v>
      </c>
      <c r="N392" s="68" t="e">
        <f>IF(AND('PARTICIPANT NAME LIST'!$G392=8,'PARTICIPANT NAME LIST'!#REF!="E"),"ü","")</f>
        <v>#REF!</v>
      </c>
      <c r="O392" s="68" t="e">
        <f>IF(AND('PARTICIPANT NAME LIST'!$G392=9,'PARTICIPANT NAME LIST'!#REF!="E"),"ü","")</f>
        <v>#REF!</v>
      </c>
      <c r="P392" s="68" t="e">
        <f>IF(AND('PARTICIPANT NAME LIST'!$G392=10,'PARTICIPANT NAME LIST'!#REF!="E"),"ü","")</f>
        <v>#REF!</v>
      </c>
      <c r="Q392" s="68" t="e">
        <f>IF(AND('PARTICIPANT NAME LIST'!$G392=11,'PARTICIPANT NAME LIST'!#REF!="E"),"ü","")</f>
        <v>#REF!</v>
      </c>
      <c r="R392" s="68" t="e">
        <f>IF(AND('PARTICIPANT NAME LIST'!$G392=12,'PARTICIPANT NAME LIST'!#REF!="E"),"ü","")</f>
        <v>#REF!</v>
      </c>
      <c r="S392" s="68" t="e">
        <f>IF(AND('PARTICIPANT NAME LIST'!$G392=7,'PARTICIPANT NAME LIST'!#REF!="M"),"ü","")</f>
        <v>#REF!</v>
      </c>
      <c r="T392" s="68" t="e">
        <f>IF(AND('PARTICIPANT NAME LIST'!$G392=8,'PARTICIPANT NAME LIST'!#REF!="M"),"ü","")</f>
        <v>#REF!</v>
      </c>
      <c r="U392" s="68" t="e">
        <f>IF(AND('PARTICIPANT NAME LIST'!$G392=9,'PARTICIPANT NAME LIST'!#REF!="M"),"ü","")</f>
        <v>#REF!</v>
      </c>
      <c r="V392" s="68" t="e">
        <f>IF(AND('PARTICIPANT NAME LIST'!$G392=10,'PARTICIPANT NAME LIST'!#REF!="M"),"ü","")</f>
        <v>#REF!</v>
      </c>
      <c r="W392" s="68" t="e">
        <f>IF(AND('PARTICIPANT NAME LIST'!$G392=11,'PARTICIPANT NAME LIST'!#REF!="M"),"ü","")</f>
        <v>#REF!</v>
      </c>
      <c r="X392" s="68" t="e">
        <f>IF(AND('PARTICIPANT NAME LIST'!$G392=12,'PARTICIPANT NAME LIST'!#REF!="M"),"ü","")</f>
        <v>#REF!</v>
      </c>
      <c r="Y392" s="52"/>
      <c r="Z392" s="52"/>
      <c r="AA392" s="52"/>
    </row>
    <row r="393" spans="1:27" ht="20.25" customHeight="1">
      <c r="A393" s="63" t="str">
        <f>IF(OR(ISBLANK('PARTICIPANT NAME LIST'!$B393),'PARTICIPANT NAME LIST'!$G393=3,'PARTICIPANT NAME LIST'!$G393=4,'PARTICIPANT NAME LIST'!$G393=5,'PARTICIPANT NAME LIST'!$G393=6),"",COUNTA('PARTICIPANT NAME LIST'!$B$9:$B393)-COUNTIFS('PARTICIPANT NAME LIST'!$G$9:$G393,"&gt;=3",'PARTICIPANT NAME LIST'!$G$9:$G393,"&lt;=6"))</f>
        <v/>
      </c>
      <c r="B393" s="64" t="str">
        <f>IF(OR(ISBLANK('PARTICIPANT NAME LIST'!$B393),'PARTICIPANT NAME LIST'!$G393=3,'PARTICIPANT NAME LIST'!$G393=4,'PARTICIPANT NAME LIST'!$G393=5,'PARTICIPANT NAME LIST'!$G393=6),"",UPPER('PARTICIPANT NAME LIST'!$B393))</f>
        <v/>
      </c>
      <c r="C393" s="55"/>
      <c r="D393" s="65"/>
      <c r="E393" s="66" t="str">
        <f>IF(OR(ISBLANK('PARTICIPANT NAME LIST'!$B393),'PARTICIPANT NAME LIST'!$G393=3,'PARTICIPANT NAME LIST'!$G393=4,'PARTICIPANT NAME LIST'!$G393=5,'PARTICIPANT NAME LIST'!$G393=6),"",'PARTICIPANT NAME LIST'!$F393)</f>
        <v/>
      </c>
      <c r="F393" s="67" t="str">
        <f>IF(OR(ISBLANK('PARTICIPANT NAME LIST'!$B393),'PARTICIPANT NAME LIST'!$G393=3,'PARTICIPANT NAME LIST'!$G393=4,'PARTICIPANT NAME LIST'!$G393=5,'PARTICIPANT NAME LIST'!$G393=6),"",UPPER('PARTICIPANT NAME LIST'!$H393))</f>
        <v/>
      </c>
      <c r="G393" s="68" t="e">
        <f>IF(AND('PARTICIPANT NAME LIST'!$G393=7,'PARTICIPANT NAME LIST'!#REF!="C"),"ü","")</f>
        <v>#REF!</v>
      </c>
      <c r="H393" s="68" t="e">
        <f>IF(AND('PARTICIPANT NAME LIST'!$G393=8,'PARTICIPANT NAME LIST'!#REF!="C"),"ü","")</f>
        <v>#REF!</v>
      </c>
      <c r="I393" s="68" t="e">
        <f>IF(AND('PARTICIPANT NAME LIST'!$G393=9,'PARTICIPANT NAME LIST'!#REF!="C"),"ü","")</f>
        <v>#REF!</v>
      </c>
      <c r="J393" s="68" t="e">
        <f>IF(AND('PARTICIPANT NAME LIST'!$G393=10,'PARTICIPANT NAME LIST'!#REF!="C"),"ü","")</f>
        <v>#REF!</v>
      </c>
      <c r="K393" s="68" t="e">
        <f>IF(AND('PARTICIPANT NAME LIST'!$G393=11,'PARTICIPANT NAME LIST'!#REF!="C"),"ü","")</f>
        <v>#REF!</v>
      </c>
      <c r="L393" s="68" t="e">
        <f>IF(AND('PARTICIPANT NAME LIST'!$G393=12,'PARTICIPANT NAME LIST'!#REF!="C"),"ü","")</f>
        <v>#REF!</v>
      </c>
      <c r="M393" s="68" t="e">
        <f>IF(AND('PARTICIPANT NAME LIST'!$G393=7,'PARTICIPANT NAME LIST'!#REF!="E"),"ü","")</f>
        <v>#REF!</v>
      </c>
      <c r="N393" s="68" t="e">
        <f>IF(AND('PARTICIPANT NAME LIST'!$G393=8,'PARTICIPANT NAME LIST'!#REF!="E"),"ü","")</f>
        <v>#REF!</v>
      </c>
      <c r="O393" s="68" t="e">
        <f>IF(AND('PARTICIPANT NAME LIST'!$G393=9,'PARTICIPANT NAME LIST'!#REF!="E"),"ü","")</f>
        <v>#REF!</v>
      </c>
      <c r="P393" s="68" t="e">
        <f>IF(AND('PARTICIPANT NAME LIST'!$G393=10,'PARTICIPANT NAME LIST'!#REF!="E"),"ü","")</f>
        <v>#REF!</v>
      </c>
      <c r="Q393" s="68" t="e">
        <f>IF(AND('PARTICIPANT NAME LIST'!$G393=11,'PARTICIPANT NAME LIST'!#REF!="E"),"ü","")</f>
        <v>#REF!</v>
      </c>
      <c r="R393" s="68" t="e">
        <f>IF(AND('PARTICIPANT NAME LIST'!$G393=12,'PARTICIPANT NAME LIST'!#REF!="E"),"ü","")</f>
        <v>#REF!</v>
      </c>
      <c r="S393" s="68" t="e">
        <f>IF(AND('PARTICIPANT NAME LIST'!$G393=7,'PARTICIPANT NAME LIST'!#REF!="M"),"ü","")</f>
        <v>#REF!</v>
      </c>
      <c r="T393" s="68" t="e">
        <f>IF(AND('PARTICIPANT NAME LIST'!$G393=8,'PARTICIPANT NAME LIST'!#REF!="M"),"ü","")</f>
        <v>#REF!</v>
      </c>
      <c r="U393" s="68" t="e">
        <f>IF(AND('PARTICIPANT NAME LIST'!$G393=9,'PARTICIPANT NAME LIST'!#REF!="M"),"ü","")</f>
        <v>#REF!</v>
      </c>
      <c r="V393" s="68" t="e">
        <f>IF(AND('PARTICIPANT NAME LIST'!$G393=10,'PARTICIPANT NAME LIST'!#REF!="M"),"ü","")</f>
        <v>#REF!</v>
      </c>
      <c r="W393" s="68" t="e">
        <f>IF(AND('PARTICIPANT NAME LIST'!$G393=11,'PARTICIPANT NAME LIST'!#REF!="M"),"ü","")</f>
        <v>#REF!</v>
      </c>
      <c r="X393" s="68" t="e">
        <f>IF(AND('PARTICIPANT NAME LIST'!$G393=12,'PARTICIPANT NAME LIST'!#REF!="M"),"ü","")</f>
        <v>#REF!</v>
      </c>
      <c r="Y393" s="52"/>
      <c r="Z393" s="52"/>
      <c r="AA393" s="52"/>
    </row>
    <row r="394" spans="1:27" ht="20.25" customHeight="1">
      <c r="A394" s="63" t="str">
        <f>IF(OR(ISBLANK('PARTICIPANT NAME LIST'!$B394),'PARTICIPANT NAME LIST'!$G394=3,'PARTICIPANT NAME LIST'!$G394=4,'PARTICIPANT NAME LIST'!$G394=5,'PARTICIPANT NAME LIST'!$G394=6),"",COUNTA('PARTICIPANT NAME LIST'!$B$9:$B394)-COUNTIFS('PARTICIPANT NAME LIST'!$G$9:$G394,"&gt;=3",'PARTICIPANT NAME LIST'!$G$9:$G394,"&lt;=6"))</f>
        <v/>
      </c>
      <c r="B394" s="64" t="str">
        <f>IF(OR(ISBLANK('PARTICIPANT NAME LIST'!$B394),'PARTICIPANT NAME LIST'!$G394=3,'PARTICIPANT NAME LIST'!$G394=4,'PARTICIPANT NAME LIST'!$G394=5,'PARTICIPANT NAME LIST'!$G394=6),"",UPPER('PARTICIPANT NAME LIST'!$B394))</f>
        <v/>
      </c>
      <c r="C394" s="55"/>
      <c r="D394" s="65"/>
      <c r="E394" s="66" t="str">
        <f>IF(OR(ISBLANK('PARTICIPANT NAME LIST'!$B394),'PARTICIPANT NAME LIST'!$G394=3,'PARTICIPANT NAME LIST'!$G394=4,'PARTICIPANT NAME LIST'!$G394=5,'PARTICIPANT NAME LIST'!$G394=6),"",'PARTICIPANT NAME LIST'!$F394)</f>
        <v/>
      </c>
      <c r="F394" s="67" t="str">
        <f>IF(OR(ISBLANK('PARTICIPANT NAME LIST'!$B394),'PARTICIPANT NAME LIST'!$G394=3,'PARTICIPANT NAME LIST'!$G394=4,'PARTICIPANT NAME LIST'!$G394=5,'PARTICIPANT NAME LIST'!$G394=6),"",UPPER('PARTICIPANT NAME LIST'!$H394))</f>
        <v/>
      </c>
      <c r="G394" s="68" t="e">
        <f>IF(AND('PARTICIPANT NAME LIST'!$G394=7,'PARTICIPANT NAME LIST'!#REF!="C"),"ü","")</f>
        <v>#REF!</v>
      </c>
      <c r="H394" s="68" t="e">
        <f>IF(AND('PARTICIPANT NAME LIST'!$G394=8,'PARTICIPANT NAME LIST'!#REF!="C"),"ü","")</f>
        <v>#REF!</v>
      </c>
      <c r="I394" s="68" t="e">
        <f>IF(AND('PARTICIPANT NAME LIST'!$G394=9,'PARTICIPANT NAME LIST'!#REF!="C"),"ü","")</f>
        <v>#REF!</v>
      </c>
      <c r="J394" s="68" t="e">
        <f>IF(AND('PARTICIPANT NAME LIST'!$G394=10,'PARTICIPANT NAME LIST'!#REF!="C"),"ü","")</f>
        <v>#REF!</v>
      </c>
      <c r="K394" s="68" t="e">
        <f>IF(AND('PARTICIPANT NAME LIST'!$G394=11,'PARTICIPANT NAME LIST'!#REF!="C"),"ü","")</f>
        <v>#REF!</v>
      </c>
      <c r="L394" s="68" t="e">
        <f>IF(AND('PARTICIPANT NAME LIST'!$G394=12,'PARTICIPANT NAME LIST'!#REF!="C"),"ü","")</f>
        <v>#REF!</v>
      </c>
      <c r="M394" s="68" t="e">
        <f>IF(AND('PARTICIPANT NAME LIST'!$G394=7,'PARTICIPANT NAME LIST'!#REF!="E"),"ü","")</f>
        <v>#REF!</v>
      </c>
      <c r="N394" s="68" t="e">
        <f>IF(AND('PARTICIPANT NAME LIST'!$G394=8,'PARTICIPANT NAME LIST'!#REF!="E"),"ü","")</f>
        <v>#REF!</v>
      </c>
      <c r="O394" s="68" t="e">
        <f>IF(AND('PARTICIPANT NAME LIST'!$G394=9,'PARTICIPANT NAME LIST'!#REF!="E"),"ü","")</f>
        <v>#REF!</v>
      </c>
      <c r="P394" s="68" t="e">
        <f>IF(AND('PARTICIPANT NAME LIST'!$G394=10,'PARTICIPANT NAME LIST'!#REF!="E"),"ü","")</f>
        <v>#REF!</v>
      </c>
      <c r="Q394" s="68" t="e">
        <f>IF(AND('PARTICIPANT NAME LIST'!$G394=11,'PARTICIPANT NAME LIST'!#REF!="E"),"ü","")</f>
        <v>#REF!</v>
      </c>
      <c r="R394" s="68" t="e">
        <f>IF(AND('PARTICIPANT NAME LIST'!$G394=12,'PARTICIPANT NAME LIST'!#REF!="E"),"ü","")</f>
        <v>#REF!</v>
      </c>
      <c r="S394" s="68" t="e">
        <f>IF(AND('PARTICIPANT NAME LIST'!$G394=7,'PARTICIPANT NAME LIST'!#REF!="M"),"ü","")</f>
        <v>#REF!</v>
      </c>
      <c r="T394" s="68" t="e">
        <f>IF(AND('PARTICIPANT NAME LIST'!$G394=8,'PARTICIPANT NAME LIST'!#REF!="M"),"ü","")</f>
        <v>#REF!</v>
      </c>
      <c r="U394" s="68" t="e">
        <f>IF(AND('PARTICIPANT NAME LIST'!$G394=9,'PARTICIPANT NAME LIST'!#REF!="M"),"ü","")</f>
        <v>#REF!</v>
      </c>
      <c r="V394" s="68" t="e">
        <f>IF(AND('PARTICIPANT NAME LIST'!$G394=10,'PARTICIPANT NAME LIST'!#REF!="M"),"ü","")</f>
        <v>#REF!</v>
      </c>
      <c r="W394" s="68" t="e">
        <f>IF(AND('PARTICIPANT NAME LIST'!$G394=11,'PARTICIPANT NAME LIST'!#REF!="M"),"ü","")</f>
        <v>#REF!</v>
      </c>
      <c r="X394" s="68" t="e">
        <f>IF(AND('PARTICIPANT NAME LIST'!$G394=12,'PARTICIPANT NAME LIST'!#REF!="M"),"ü","")</f>
        <v>#REF!</v>
      </c>
      <c r="Y394" s="52"/>
      <c r="Z394" s="52"/>
      <c r="AA394" s="52"/>
    </row>
    <row r="395" spans="1:27" ht="20.25" customHeight="1">
      <c r="A395" s="63" t="str">
        <f>IF(OR(ISBLANK('PARTICIPANT NAME LIST'!$B395),'PARTICIPANT NAME LIST'!$G395=3,'PARTICIPANT NAME LIST'!$G395=4,'PARTICIPANT NAME LIST'!$G395=5,'PARTICIPANT NAME LIST'!$G395=6),"",COUNTA('PARTICIPANT NAME LIST'!$B$9:$B395)-COUNTIFS('PARTICIPANT NAME LIST'!$G$9:$G395,"&gt;=3",'PARTICIPANT NAME LIST'!$G$9:$G395,"&lt;=6"))</f>
        <v/>
      </c>
      <c r="B395" s="64" t="str">
        <f>IF(OR(ISBLANK('PARTICIPANT NAME LIST'!$B395),'PARTICIPANT NAME LIST'!$G395=3,'PARTICIPANT NAME LIST'!$G395=4,'PARTICIPANT NAME LIST'!$G395=5,'PARTICIPANT NAME LIST'!$G395=6),"",UPPER('PARTICIPANT NAME LIST'!$B395))</f>
        <v/>
      </c>
      <c r="C395" s="55"/>
      <c r="D395" s="65"/>
      <c r="E395" s="66" t="str">
        <f>IF(OR(ISBLANK('PARTICIPANT NAME LIST'!$B395),'PARTICIPANT NAME LIST'!$G395=3,'PARTICIPANT NAME LIST'!$G395=4,'PARTICIPANT NAME LIST'!$G395=5,'PARTICIPANT NAME LIST'!$G395=6),"",'PARTICIPANT NAME LIST'!$F395)</f>
        <v/>
      </c>
      <c r="F395" s="67" t="str">
        <f>IF(OR(ISBLANK('PARTICIPANT NAME LIST'!$B395),'PARTICIPANT NAME LIST'!$G395=3,'PARTICIPANT NAME LIST'!$G395=4,'PARTICIPANT NAME LIST'!$G395=5,'PARTICIPANT NAME LIST'!$G395=6),"",UPPER('PARTICIPANT NAME LIST'!$H395))</f>
        <v/>
      </c>
      <c r="G395" s="68" t="e">
        <f>IF(AND('PARTICIPANT NAME LIST'!$G395=7,'PARTICIPANT NAME LIST'!#REF!="C"),"ü","")</f>
        <v>#REF!</v>
      </c>
      <c r="H395" s="68" t="e">
        <f>IF(AND('PARTICIPANT NAME LIST'!$G395=8,'PARTICIPANT NAME LIST'!#REF!="C"),"ü","")</f>
        <v>#REF!</v>
      </c>
      <c r="I395" s="68" t="e">
        <f>IF(AND('PARTICIPANT NAME LIST'!$G395=9,'PARTICIPANT NAME LIST'!#REF!="C"),"ü","")</f>
        <v>#REF!</v>
      </c>
      <c r="J395" s="68" t="e">
        <f>IF(AND('PARTICIPANT NAME LIST'!$G395=10,'PARTICIPANT NAME LIST'!#REF!="C"),"ü","")</f>
        <v>#REF!</v>
      </c>
      <c r="K395" s="68" t="e">
        <f>IF(AND('PARTICIPANT NAME LIST'!$G395=11,'PARTICIPANT NAME LIST'!#REF!="C"),"ü","")</f>
        <v>#REF!</v>
      </c>
      <c r="L395" s="68" t="e">
        <f>IF(AND('PARTICIPANT NAME LIST'!$G395=12,'PARTICIPANT NAME LIST'!#REF!="C"),"ü","")</f>
        <v>#REF!</v>
      </c>
      <c r="M395" s="68" t="e">
        <f>IF(AND('PARTICIPANT NAME LIST'!$G395=7,'PARTICIPANT NAME LIST'!#REF!="E"),"ü","")</f>
        <v>#REF!</v>
      </c>
      <c r="N395" s="68" t="e">
        <f>IF(AND('PARTICIPANT NAME LIST'!$G395=8,'PARTICIPANT NAME LIST'!#REF!="E"),"ü","")</f>
        <v>#REF!</v>
      </c>
      <c r="O395" s="68" t="e">
        <f>IF(AND('PARTICIPANT NAME LIST'!$G395=9,'PARTICIPANT NAME LIST'!#REF!="E"),"ü","")</f>
        <v>#REF!</v>
      </c>
      <c r="P395" s="68" t="e">
        <f>IF(AND('PARTICIPANT NAME LIST'!$G395=10,'PARTICIPANT NAME LIST'!#REF!="E"),"ü","")</f>
        <v>#REF!</v>
      </c>
      <c r="Q395" s="68" t="e">
        <f>IF(AND('PARTICIPANT NAME LIST'!$G395=11,'PARTICIPANT NAME LIST'!#REF!="E"),"ü","")</f>
        <v>#REF!</v>
      </c>
      <c r="R395" s="68" t="e">
        <f>IF(AND('PARTICIPANT NAME LIST'!$G395=12,'PARTICIPANT NAME LIST'!#REF!="E"),"ü","")</f>
        <v>#REF!</v>
      </c>
      <c r="S395" s="68" t="e">
        <f>IF(AND('PARTICIPANT NAME LIST'!$G395=7,'PARTICIPANT NAME LIST'!#REF!="M"),"ü","")</f>
        <v>#REF!</v>
      </c>
      <c r="T395" s="68" t="e">
        <f>IF(AND('PARTICIPANT NAME LIST'!$G395=8,'PARTICIPANT NAME LIST'!#REF!="M"),"ü","")</f>
        <v>#REF!</v>
      </c>
      <c r="U395" s="68" t="e">
        <f>IF(AND('PARTICIPANT NAME LIST'!$G395=9,'PARTICIPANT NAME LIST'!#REF!="M"),"ü","")</f>
        <v>#REF!</v>
      </c>
      <c r="V395" s="68" t="e">
        <f>IF(AND('PARTICIPANT NAME LIST'!$G395=10,'PARTICIPANT NAME LIST'!#REF!="M"),"ü","")</f>
        <v>#REF!</v>
      </c>
      <c r="W395" s="68" t="e">
        <f>IF(AND('PARTICIPANT NAME LIST'!$G395=11,'PARTICIPANT NAME LIST'!#REF!="M"),"ü","")</f>
        <v>#REF!</v>
      </c>
      <c r="X395" s="68" t="e">
        <f>IF(AND('PARTICIPANT NAME LIST'!$G395=12,'PARTICIPANT NAME LIST'!#REF!="M"),"ü","")</f>
        <v>#REF!</v>
      </c>
      <c r="Y395" s="52"/>
      <c r="Z395" s="52"/>
      <c r="AA395" s="52"/>
    </row>
    <row r="396" spans="1:27" ht="20.25" customHeight="1">
      <c r="A396" s="63" t="str">
        <f>IF(OR(ISBLANK('PARTICIPANT NAME LIST'!$B396),'PARTICIPANT NAME LIST'!$G396=3,'PARTICIPANT NAME LIST'!$G396=4,'PARTICIPANT NAME LIST'!$G396=5,'PARTICIPANT NAME LIST'!$G396=6),"",COUNTA('PARTICIPANT NAME LIST'!$B$9:$B396)-COUNTIFS('PARTICIPANT NAME LIST'!$G$9:$G396,"&gt;=3",'PARTICIPANT NAME LIST'!$G$9:$G396,"&lt;=6"))</f>
        <v/>
      </c>
      <c r="B396" s="64" t="str">
        <f>IF(OR(ISBLANK('PARTICIPANT NAME LIST'!$B396),'PARTICIPANT NAME LIST'!$G396=3,'PARTICIPANT NAME LIST'!$G396=4,'PARTICIPANT NAME LIST'!$G396=5,'PARTICIPANT NAME LIST'!$G396=6),"",UPPER('PARTICIPANT NAME LIST'!$B396))</f>
        <v/>
      </c>
      <c r="C396" s="55"/>
      <c r="D396" s="65"/>
      <c r="E396" s="66" t="str">
        <f>IF(OR(ISBLANK('PARTICIPANT NAME LIST'!$B396),'PARTICIPANT NAME LIST'!$G396=3,'PARTICIPANT NAME LIST'!$G396=4,'PARTICIPANT NAME LIST'!$G396=5,'PARTICIPANT NAME LIST'!$G396=6),"",'PARTICIPANT NAME LIST'!$F396)</f>
        <v/>
      </c>
      <c r="F396" s="67" t="str">
        <f>IF(OR(ISBLANK('PARTICIPANT NAME LIST'!$B396),'PARTICIPANT NAME LIST'!$G396=3,'PARTICIPANT NAME LIST'!$G396=4,'PARTICIPANT NAME LIST'!$G396=5,'PARTICIPANT NAME LIST'!$G396=6),"",UPPER('PARTICIPANT NAME LIST'!$H396))</f>
        <v/>
      </c>
      <c r="G396" s="68" t="e">
        <f>IF(AND('PARTICIPANT NAME LIST'!$G396=7,'PARTICIPANT NAME LIST'!#REF!="C"),"ü","")</f>
        <v>#REF!</v>
      </c>
      <c r="H396" s="68" t="e">
        <f>IF(AND('PARTICIPANT NAME LIST'!$G396=8,'PARTICIPANT NAME LIST'!#REF!="C"),"ü","")</f>
        <v>#REF!</v>
      </c>
      <c r="I396" s="68" t="e">
        <f>IF(AND('PARTICIPANT NAME LIST'!$G396=9,'PARTICIPANT NAME LIST'!#REF!="C"),"ü","")</f>
        <v>#REF!</v>
      </c>
      <c r="J396" s="68" t="e">
        <f>IF(AND('PARTICIPANT NAME LIST'!$G396=10,'PARTICIPANT NAME LIST'!#REF!="C"),"ü","")</f>
        <v>#REF!</v>
      </c>
      <c r="K396" s="68" t="e">
        <f>IF(AND('PARTICIPANT NAME LIST'!$G396=11,'PARTICIPANT NAME LIST'!#REF!="C"),"ü","")</f>
        <v>#REF!</v>
      </c>
      <c r="L396" s="68" t="e">
        <f>IF(AND('PARTICIPANT NAME LIST'!$G396=12,'PARTICIPANT NAME LIST'!#REF!="C"),"ü","")</f>
        <v>#REF!</v>
      </c>
      <c r="M396" s="68" t="e">
        <f>IF(AND('PARTICIPANT NAME LIST'!$G396=7,'PARTICIPANT NAME LIST'!#REF!="E"),"ü","")</f>
        <v>#REF!</v>
      </c>
      <c r="N396" s="68" t="e">
        <f>IF(AND('PARTICIPANT NAME LIST'!$G396=8,'PARTICIPANT NAME LIST'!#REF!="E"),"ü","")</f>
        <v>#REF!</v>
      </c>
      <c r="O396" s="68" t="e">
        <f>IF(AND('PARTICIPANT NAME LIST'!$G396=9,'PARTICIPANT NAME LIST'!#REF!="E"),"ü","")</f>
        <v>#REF!</v>
      </c>
      <c r="P396" s="68" t="e">
        <f>IF(AND('PARTICIPANT NAME LIST'!$G396=10,'PARTICIPANT NAME LIST'!#REF!="E"),"ü","")</f>
        <v>#REF!</v>
      </c>
      <c r="Q396" s="68" t="e">
        <f>IF(AND('PARTICIPANT NAME LIST'!$G396=11,'PARTICIPANT NAME LIST'!#REF!="E"),"ü","")</f>
        <v>#REF!</v>
      </c>
      <c r="R396" s="68" t="e">
        <f>IF(AND('PARTICIPANT NAME LIST'!$G396=12,'PARTICIPANT NAME LIST'!#REF!="E"),"ü","")</f>
        <v>#REF!</v>
      </c>
      <c r="S396" s="68" t="e">
        <f>IF(AND('PARTICIPANT NAME LIST'!$G396=7,'PARTICIPANT NAME LIST'!#REF!="M"),"ü","")</f>
        <v>#REF!</v>
      </c>
      <c r="T396" s="68" t="e">
        <f>IF(AND('PARTICIPANT NAME LIST'!$G396=8,'PARTICIPANT NAME LIST'!#REF!="M"),"ü","")</f>
        <v>#REF!</v>
      </c>
      <c r="U396" s="68" t="e">
        <f>IF(AND('PARTICIPANT NAME LIST'!$G396=9,'PARTICIPANT NAME LIST'!#REF!="M"),"ü","")</f>
        <v>#REF!</v>
      </c>
      <c r="V396" s="68" t="e">
        <f>IF(AND('PARTICIPANT NAME LIST'!$G396=10,'PARTICIPANT NAME LIST'!#REF!="M"),"ü","")</f>
        <v>#REF!</v>
      </c>
      <c r="W396" s="68" t="e">
        <f>IF(AND('PARTICIPANT NAME LIST'!$G396=11,'PARTICIPANT NAME LIST'!#REF!="M"),"ü","")</f>
        <v>#REF!</v>
      </c>
      <c r="X396" s="68" t="e">
        <f>IF(AND('PARTICIPANT NAME LIST'!$G396=12,'PARTICIPANT NAME LIST'!#REF!="M"),"ü","")</f>
        <v>#REF!</v>
      </c>
      <c r="Y396" s="52"/>
      <c r="Z396" s="52"/>
      <c r="AA396" s="52"/>
    </row>
    <row r="397" spans="1:27" ht="20.25" customHeight="1">
      <c r="A397" s="63" t="str">
        <f>IF(OR(ISBLANK('PARTICIPANT NAME LIST'!$B397),'PARTICIPANT NAME LIST'!$G397=3,'PARTICIPANT NAME LIST'!$G397=4,'PARTICIPANT NAME LIST'!$G397=5,'PARTICIPANT NAME LIST'!$G397=6),"",COUNTA('PARTICIPANT NAME LIST'!$B$9:$B397)-COUNTIFS('PARTICIPANT NAME LIST'!$G$9:$G397,"&gt;=3",'PARTICIPANT NAME LIST'!$G$9:$G397,"&lt;=6"))</f>
        <v/>
      </c>
      <c r="B397" s="64" t="str">
        <f>IF(OR(ISBLANK('PARTICIPANT NAME LIST'!$B397),'PARTICIPANT NAME LIST'!$G397=3,'PARTICIPANT NAME LIST'!$G397=4,'PARTICIPANT NAME LIST'!$G397=5,'PARTICIPANT NAME LIST'!$G397=6),"",UPPER('PARTICIPANT NAME LIST'!$B397))</f>
        <v/>
      </c>
      <c r="C397" s="55"/>
      <c r="D397" s="65"/>
      <c r="E397" s="66" t="str">
        <f>IF(OR(ISBLANK('PARTICIPANT NAME LIST'!$B397),'PARTICIPANT NAME LIST'!$G397=3,'PARTICIPANT NAME LIST'!$G397=4,'PARTICIPANT NAME LIST'!$G397=5,'PARTICIPANT NAME LIST'!$G397=6),"",'PARTICIPANT NAME LIST'!$F397)</f>
        <v/>
      </c>
      <c r="F397" s="67" t="str">
        <f>IF(OR(ISBLANK('PARTICIPANT NAME LIST'!$B397),'PARTICIPANT NAME LIST'!$G397=3,'PARTICIPANT NAME LIST'!$G397=4,'PARTICIPANT NAME LIST'!$G397=5,'PARTICIPANT NAME LIST'!$G397=6),"",UPPER('PARTICIPANT NAME LIST'!$H397))</f>
        <v/>
      </c>
      <c r="G397" s="68" t="e">
        <f>IF(AND('PARTICIPANT NAME LIST'!$G397=7,'PARTICIPANT NAME LIST'!#REF!="C"),"ü","")</f>
        <v>#REF!</v>
      </c>
      <c r="H397" s="68" t="e">
        <f>IF(AND('PARTICIPANT NAME LIST'!$G397=8,'PARTICIPANT NAME LIST'!#REF!="C"),"ü","")</f>
        <v>#REF!</v>
      </c>
      <c r="I397" s="68" t="e">
        <f>IF(AND('PARTICIPANT NAME LIST'!$G397=9,'PARTICIPANT NAME LIST'!#REF!="C"),"ü","")</f>
        <v>#REF!</v>
      </c>
      <c r="J397" s="68" t="e">
        <f>IF(AND('PARTICIPANT NAME LIST'!$G397=10,'PARTICIPANT NAME LIST'!#REF!="C"),"ü","")</f>
        <v>#REF!</v>
      </c>
      <c r="K397" s="68" t="e">
        <f>IF(AND('PARTICIPANT NAME LIST'!$G397=11,'PARTICIPANT NAME LIST'!#REF!="C"),"ü","")</f>
        <v>#REF!</v>
      </c>
      <c r="L397" s="68" t="e">
        <f>IF(AND('PARTICIPANT NAME LIST'!$G397=12,'PARTICIPANT NAME LIST'!#REF!="C"),"ü","")</f>
        <v>#REF!</v>
      </c>
      <c r="M397" s="68" t="e">
        <f>IF(AND('PARTICIPANT NAME LIST'!$G397=7,'PARTICIPANT NAME LIST'!#REF!="E"),"ü","")</f>
        <v>#REF!</v>
      </c>
      <c r="N397" s="68" t="e">
        <f>IF(AND('PARTICIPANT NAME LIST'!$G397=8,'PARTICIPANT NAME LIST'!#REF!="E"),"ü","")</f>
        <v>#REF!</v>
      </c>
      <c r="O397" s="68" t="e">
        <f>IF(AND('PARTICIPANT NAME LIST'!$G397=9,'PARTICIPANT NAME LIST'!#REF!="E"),"ü","")</f>
        <v>#REF!</v>
      </c>
      <c r="P397" s="68" t="e">
        <f>IF(AND('PARTICIPANT NAME LIST'!$G397=10,'PARTICIPANT NAME LIST'!#REF!="E"),"ü","")</f>
        <v>#REF!</v>
      </c>
      <c r="Q397" s="68" t="e">
        <f>IF(AND('PARTICIPANT NAME LIST'!$G397=11,'PARTICIPANT NAME LIST'!#REF!="E"),"ü","")</f>
        <v>#REF!</v>
      </c>
      <c r="R397" s="68" t="e">
        <f>IF(AND('PARTICIPANT NAME LIST'!$G397=12,'PARTICIPANT NAME LIST'!#REF!="E"),"ü","")</f>
        <v>#REF!</v>
      </c>
      <c r="S397" s="68" t="e">
        <f>IF(AND('PARTICIPANT NAME LIST'!$G397=7,'PARTICIPANT NAME LIST'!#REF!="M"),"ü","")</f>
        <v>#REF!</v>
      </c>
      <c r="T397" s="68" t="e">
        <f>IF(AND('PARTICIPANT NAME LIST'!$G397=8,'PARTICIPANT NAME LIST'!#REF!="M"),"ü","")</f>
        <v>#REF!</v>
      </c>
      <c r="U397" s="68" t="e">
        <f>IF(AND('PARTICIPANT NAME LIST'!$G397=9,'PARTICIPANT NAME LIST'!#REF!="M"),"ü","")</f>
        <v>#REF!</v>
      </c>
      <c r="V397" s="68" t="e">
        <f>IF(AND('PARTICIPANT NAME LIST'!$G397=10,'PARTICIPANT NAME LIST'!#REF!="M"),"ü","")</f>
        <v>#REF!</v>
      </c>
      <c r="W397" s="68" t="e">
        <f>IF(AND('PARTICIPANT NAME LIST'!$G397=11,'PARTICIPANT NAME LIST'!#REF!="M"),"ü","")</f>
        <v>#REF!</v>
      </c>
      <c r="X397" s="68" t="e">
        <f>IF(AND('PARTICIPANT NAME LIST'!$G397=12,'PARTICIPANT NAME LIST'!#REF!="M"),"ü","")</f>
        <v>#REF!</v>
      </c>
      <c r="Y397" s="52"/>
      <c r="Z397" s="52"/>
      <c r="AA397" s="52"/>
    </row>
    <row r="398" spans="1:27" ht="20.25" customHeight="1">
      <c r="A398" s="63" t="str">
        <f>IF(OR(ISBLANK('PARTICIPANT NAME LIST'!$B398),'PARTICIPANT NAME LIST'!$G398=3,'PARTICIPANT NAME LIST'!$G398=4,'PARTICIPANT NAME LIST'!$G398=5,'PARTICIPANT NAME LIST'!$G398=6),"",COUNTA('PARTICIPANT NAME LIST'!$B$9:$B398)-COUNTIFS('PARTICIPANT NAME LIST'!$G$9:$G398,"&gt;=3",'PARTICIPANT NAME LIST'!$G$9:$G398,"&lt;=6"))</f>
        <v/>
      </c>
      <c r="B398" s="64" t="str">
        <f>IF(OR(ISBLANK('PARTICIPANT NAME LIST'!$B398),'PARTICIPANT NAME LIST'!$G398=3,'PARTICIPANT NAME LIST'!$G398=4,'PARTICIPANT NAME LIST'!$G398=5,'PARTICIPANT NAME LIST'!$G398=6),"",UPPER('PARTICIPANT NAME LIST'!$B398))</f>
        <v/>
      </c>
      <c r="C398" s="55"/>
      <c r="D398" s="65"/>
      <c r="E398" s="66" t="str">
        <f>IF(OR(ISBLANK('PARTICIPANT NAME LIST'!$B398),'PARTICIPANT NAME LIST'!$G398=3,'PARTICIPANT NAME LIST'!$G398=4,'PARTICIPANT NAME LIST'!$G398=5,'PARTICIPANT NAME LIST'!$G398=6),"",'PARTICIPANT NAME LIST'!$F398)</f>
        <v/>
      </c>
      <c r="F398" s="67" t="str">
        <f>IF(OR(ISBLANK('PARTICIPANT NAME LIST'!$B398),'PARTICIPANT NAME LIST'!$G398=3,'PARTICIPANT NAME LIST'!$G398=4,'PARTICIPANT NAME LIST'!$G398=5,'PARTICIPANT NAME LIST'!$G398=6),"",UPPER('PARTICIPANT NAME LIST'!$H398))</f>
        <v/>
      </c>
      <c r="G398" s="68" t="e">
        <f>IF(AND('PARTICIPANT NAME LIST'!$G398=7,'PARTICIPANT NAME LIST'!#REF!="C"),"ü","")</f>
        <v>#REF!</v>
      </c>
      <c r="H398" s="68" t="e">
        <f>IF(AND('PARTICIPANT NAME LIST'!$G398=8,'PARTICIPANT NAME LIST'!#REF!="C"),"ü","")</f>
        <v>#REF!</v>
      </c>
      <c r="I398" s="68" t="e">
        <f>IF(AND('PARTICIPANT NAME LIST'!$G398=9,'PARTICIPANT NAME LIST'!#REF!="C"),"ü","")</f>
        <v>#REF!</v>
      </c>
      <c r="J398" s="68" t="e">
        <f>IF(AND('PARTICIPANT NAME LIST'!$G398=10,'PARTICIPANT NAME LIST'!#REF!="C"),"ü","")</f>
        <v>#REF!</v>
      </c>
      <c r="K398" s="68" t="e">
        <f>IF(AND('PARTICIPANT NAME LIST'!$G398=11,'PARTICIPANT NAME LIST'!#REF!="C"),"ü","")</f>
        <v>#REF!</v>
      </c>
      <c r="L398" s="68" t="e">
        <f>IF(AND('PARTICIPANT NAME LIST'!$G398=12,'PARTICIPANT NAME LIST'!#REF!="C"),"ü","")</f>
        <v>#REF!</v>
      </c>
      <c r="M398" s="68" t="e">
        <f>IF(AND('PARTICIPANT NAME LIST'!$G398=7,'PARTICIPANT NAME LIST'!#REF!="E"),"ü","")</f>
        <v>#REF!</v>
      </c>
      <c r="N398" s="68" t="e">
        <f>IF(AND('PARTICIPANT NAME LIST'!$G398=8,'PARTICIPANT NAME LIST'!#REF!="E"),"ü","")</f>
        <v>#REF!</v>
      </c>
      <c r="O398" s="68" t="e">
        <f>IF(AND('PARTICIPANT NAME LIST'!$G398=9,'PARTICIPANT NAME LIST'!#REF!="E"),"ü","")</f>
        <v>#REF!</v>
      </c>
      <c r="P398" s="68" t="e">
        <f>IF(AND('PARTICIPANT NAME LIST'!$G398=10,'PARTICIPANT NAME LIST'!#REF!="E"),"ü","")</f>
        <v>#REF!</v>
      </c>
      <c r="Q398" s="68" t="e">
        <f>IF(AND('PARTICIPANT NAME LIST'!$G398=11,'PARTICIPANT NAME LIST'!#REF!="E"),"ü","")</f>
        <v>#REF!</v>
      </c>
      <c r="R398" s="68" t="e">
        <f>IF(AND('PARTICIPANT NAME LIST'!$G398=12,'PARTICIPANT NAME LIST'!#REF!="E"),"ü","")</f>
        <v>#REF!</v>
      </c>
      <c r="S398" s="68" t="e">
        <f>IF(AND('PARTICIPANT NAME LIST'!$G398=7,'PARTICIPANT NAME LIST'!#REF!="M"),"ü","")</f>
        <v>#REF!</v>
      </c>
      <c r="T398" s="68" t="e">
        <f>IF(AND('PARTICIPANT NAME LIST'!$G398=8,'PARTICIPANT NAME LIST'!#REF!="M"),"ü","")</f>
        <v>#REF!</v>
      </c>
      <c r="U398" s="68" t="e">
        <f>IF(AND('PARTICIPANT NAME LIST'!$G398=9,'PARTICIPANT NAME LIST'!#REF!="M"),"ü","")</f>
        <v>#REF!</v>
      </c>
      <c r="V398" s="68" t="e">
        <f>IF(AND('PARTICIPANT NAME LIST'!$G398=10,'PARTICIPANT NAME LIST'!#REF!="M"),"ü","")</f>
        <v>#REF!</v>
      </c>
      <c r="W398" s="68" t="e">
        <f>IF(AND('PARTICIPANT NAME LIST'!$G398=11,'PARTICIPANT NAME LIST'!#REF!="M"),"ü","")</f>
        <v>#REF!</v>
      </c>
      <c r="X398" s="68" t="e">
        <f>IF(AND('PARTICIPANT NAME LIST'!$G398=12,'PARTICIPANT NAME LIST'!#REF!="M"),"ü","")</f>
        <v>#REF!</v>
      </c>
      <c r="Y398" s="52"/>
      <c r="Z398" s="52"/>
      <c r="AA398" s="52"/>
    </row>
    <row r="399" spans="1:27" ht="20.25" customHeight="1">
      <c r="A399" s="63" t="str">
        <f>IF(OR(ISBLANK('PARTICIPANT NAME LIST'!$B399),'PARTICIPANT NAME LIST'!$G399=3,'PARTICIPANT NAME LIST'!$G399=4,'PARTICIPANT NAME LIST'!$G399=5,'PARTICIPANT NAME LIST'!$G399=6),"",COUNTA('PARTICIPANT NAME LIST'!$B$9:$B399)-COUNTIFS('PARTICIPANT NAME LIST'!$G$9:$G399,"&gt;=3",'PARTICIPANT NAME LIST'!$G$9:$G399,"&lt;=6"))</f>
        <v/>
      </c>
      <c r="B399" s="64" t="str">
        <f>IF(OR(ISBLANK('PARTICIPANT NAME LIST'!$B399),'PARTICIPANT NAME LIST'!$G399=3,'PARTICIPANT NAME LIST'!$G399=4,'PARTICIPANT NAME LIST'!$G399=5,'PARTICIPANT NAME LIST'!$G399=6),"",UPPER('PARTICIPANT NAME LIST'!$B399))</f>
        <v/>
      </c>
      <c r="C399" s="55"/>
      <c r="D399" s="65"/>
      <c r="E399" s="66" t="str">
        <f>IF(OR(ISBLANK('PARTICIPANT NAME LIST'!$B399),'PARTICIPANT NAME LIST'!$G399=3,'PARTICIPANT NAME LIST'!$G399=4,'PARTICIPANT NAME LIST'!$G399=5,'PARTICIPANT NAME LIST'!$G399=6),"",'PARTICIPANT NAME LIST'!$F399)</f>
        <v/>
      </c>
      <c r="F399" s="67" t="str">
        <f>IF(OR(ISBLANK('PARTICIPANT NAME LIST'!$B399),'PARTICIPANT NAME LIST'!$G399=3,'PARTICIPANT NAME LIST'!$G399=4,'PARTICIPANT NAME LIST'!$G399=5,'PARTICIPANT NAME LIST'!$G399=6),"",UPPER('PARTICIPANT NAME LIST'!$H399))</f>
        <v/>
      </c>
      <c r="G399" s="68" t="e">
        <f>IF(AND('PARTICIPANT NAME LIST'!$G399=7,'PARTICIPANT NAME LIST'!#REF!="C"),"ü","")</f>
        <v>#REF!</v>
      </c>
      <c r="H399" s="68" t="e">
        <f>IF(AND('PARTICIPANT NAME LIST'!$G399=8,'PARTICIPANT NAME LIST'!#REF!="C"),"ü","")</f>
        <v>#REF!</v>
      </c>
      <c r="I399" s="68" t="e">
        <f>IF(AND('PARTICIPANT NAME LIST'!$G399=9,'PARTICIPANT NAME LIST'!#REF!="C"),"ü","")</f>
        <v>#REF!</v>
      </c>
      <c r="J399" s="68" t="e">
        <f>IF(AND('PARTICIPANT NAME LIST'!$G399=10,'PARTICIPANT NAME LIST'!#REF!="C"),"ü","")</f>
        <v>#REF!</v>
      </c>
      <c r="K399" s="68" t="e">
        <f>IF(AND('PARTICIPANT NAME LIST'!$G399=11,'PARTICIPANT NAME LIST'!#REF!="C"),"ü","")</f>
        <v>#REF!</v>
      </c>
      <c r="L399" s="68" t="e">
        <f>IF(AND('PARTICIPANT NAME LIST'!$G399=12,'PARTICIPANT NAME LIST'!#REF!="C"),"ü","")</f>
        <v>#REF!</v>
      </c>
      <c r="M399" s="68" t="e">
        <f>IF(AND('PARTICIPANT NAME LIST'!$G399=7,'PARTICIPANT NAME LIST'!#REF!="E"),"ü","")</f>
        <v>#REF!</v>
      </c>
      <c r="N399" s="68" t="e">
        <f>IF(AND('PARTICIPANT NAME LIST'!$G399=8,'PARTICIPANT NAME LIST'!#REF!="E"),"ü","")</f>
        <v>#REF!</v>
      </c>
      <c r="O399" s="68" t="e">
        <f>IF(AND('PARTICIPANT NAME LIST'!$G399=9,'PARTICIPANT NAME LIST'!#REF!="E"),"ü","")</f>
        <v>#REF!</v>
      </c>
      <c r="P399" s="68" t="e">
        <f>IF(AND('PARTICIPANT NAME LIST'!$G399=10,'PARTICIPANT NAME LIST'!#REF!="E"),"ü","")</f>
        <v>#REF!</v>
      </c>
      <c r="Q399" s="68" t="e">
        <f>IF(AND('PARTICIPANT NAME LIST'!$G399=11,'PARTICIPANT NAME LIST'!#REF!="E"),"ü","")</f>
        <v>#REF!</v>
      </c>
      <c r="R399" s="68" t="e">
        <f>IF(AND('PARTICIPANT NAME LIST'!$G399=12,'PARTICIPANT NAME LIST'!#REF!="E"),"ü","")</f>
        <v>#REF!</v>
      </c>
      <c r="S399" s="68" t="e">
        <f>IF(AND('PARTICIPANT NAME LIST'!$G399=7,'PARTICIPANT NAME LIST'!#REF!="M"),"ü","")</f>
        <v>#REF!</v>
      </c>
      <c r="T399" s="68" t="e">
        <f>IF(AND('PARTICIPANT NAME LIST'!$G399=8,'PARTICIPANT NAME LIST'!#REF!="M"),"ü","")</f>
        <v>#REF!</v>
      </c>
      <c r="U399" s="68" t="e">
        <f>IF(AND('PARTICIPANT NAME LIST'!$G399=9,'PARTICIPANT NAME LIST'!#REF!="M"),"ü","")</f>
        <v>#REF!</v>
      </c>
      <c r="V399" s="68" t="e">
        <f>IF(AND('PARTICIPANT NAME LIST'!$G399=10,'PARTICIPANT NAME LIST'!#REF!="M"),"ü","")</f>
        <v>#REF!</v>
      </c>
      <c r="W399" s="68" t="e">
        <f>IF(AND('PARTICIPANT NAME LIST'!$G399=11,'PARTICIPANT NAME LIST'!#REF!="M"),"ü","")</f>
        <v>#REF!</v>
      </c>
      <c r="X399" s="68" t="e">
        <f>IF(AND('PARTICIPANT NAME LIST'!$G399=12,'PARTICIPANT NAME LIST'!#REF!="M"),"ü","")</f>
        <v>#REF!</v>
      </c>
      <c r="Y399" s="52"/>
      <c r="Z399" s="52"/>
      <c r="AA399" s="52"/>
    </row>
    <row r="400" spans="1:27" ht="20.25" customHeight="1">
      <c r="A400" s="63" t="str">
        <f>IF(OR(ISBLANK('PARTICIPANT NAME LIST'!$B400),'PARTICIPANT NAME LIST'!$G400=3,'PARTICIPANT NAME LIST'!$G400=4,'PARTICIPANT NAME LIST'!$G400=5,'PARTICIPANT NAME LIST'!$G400=6),"",COUNTA('PARTICIPANT NAME LIST'!$B$9:$B400)-COUNTIFS('PARTICIPANT NAME LIST'!$G$9:$G400,"&gt;=3",'PARTICIPANT NAME LIST'!$G$9:$G400,"&lt;=6"))</f>
        <v/>
      </c>
      <c r="B400" s="64" t="str">
        <f>IF(OR(ISBLANK('PARTICIPANT NAME LIST'!$B400),'PARTICIPANT NAME LIST'!$G400=3,'PARTICIPANT NAME LIST'!$G400=4,'PARTICIPANT NAME LIST'!$G400=5,'PARTICIPANT NAME LIST'!$G400=6),"",UPPER('PARTICIPANT NAME LIST'!$B400))</f>
        <v/>
      </c>
      <c r="C400" s="55"/>
      <c r="D400" s="65"/>
      <c r="E400" s="66" t="str">
        <f>IF(OR(ISBLANK('PARTICIPANT NAME LIST'!$B400),'PARTICIPANT NAME LIST'!$G400=3,'PARTICIPANT NAME LIST'!$G400=4,'PARTICIPANT NAME LIST'!$G400=5,'PARTICIPANT NAME LIST'!$G400=6),"",'PARTICIPANT NAME LIST'!$F400)</f>
        <v/>
      </c>
      <c r="F400" s="67" t="str">
        <f>IF(OR(ISBLANK('PARTICIPANT NAME LIST'!$B400),'PARTICIPANT NAME LIST'!$G400=3,'PARTICIPANT NAME LIST'!$G400=4,'PARTICIPANT NAME LIST'!$G400=5,'PARTICIPANT NAME LIST'!$G400=6),"",UPPER('PARTICIPANT NAME LIST'!$H400))</f>
        <v/>
      </c>
      <c r="G400" s="68" t="e">
        <f>IF(AND('PARTICIPANT NAME LIST'!$G400=7,'PARTICIPANT NAME LIST'!#REF!="C"),"ü","")</f>
        <v>#REF!</v>
      </c>
      <c r="H400" s="68" t="e">
        <f>IF(AND('PARTICIPANT NAME LIST'!$G400=8,'PARTICIPANT NAME LIST'!#REF!="C"),"ü","")</f>
        <v>#REF!</v>
      </c>
      <c r="I400" s="68" t="e">
        <f>IF(AND('PARTICIPANT NAME LIST'!$G400=9,'PARTICIPANT NAME LIST'!#REF!="C"),"ü","")</f>
        <v>#REF!</v>
      </c>
      <c r="J400" s="68" t="e">
        <f>IF(AND('PARTICIPANT NAME LIST'!$G400=10,'PARTICIPANT NAME LIST'!#REF!="C"),"ü","")</f>
        <v>#REF!</v>
      </c>
      <c r="K400" s="68" t="e">
        <f>IF(AND('PARTICIPANT NAME LIST'!$G400=11,'PARTICIPANT NAME LIST'!#REF!="C"),"ü","")</f>
        <v>#REF!</v>
      </c>
      <c r="L400" s="68" t="e">
        <f>IF(AND('PARTICIPANT NAME LIST'!$G400=12,'PARTICIPANT NAME LIST'!#REF!="C"),"ü","")</f>
        <v>#REF!</v>
      </c>
      <c r="M400" s="68" t="e">
        <f>IF(AND('PARTICIPANT NAME LIST'!$G400=7,'PARTICIPANT NAME LIST'!#REF!="E"),"ü","")</f>
        <v>#REF!</v>
      </c>
      <c r="N400" s="68" t="e">
        <f>IF(AND('PARTICIPANT NAME LIST'!$G400=8,'PARTICIPANT NAME LIST'!#REF!="E"),"ü","")</f>
        <v>#REF!</v>
      </c>
      <c r="O400" s="68" t="e">
        <f>IF(AND('PARTICIPANT NAME LIST'!$G400=9,'PARTICIPANT NAME LIST'!#REF!="E"),"ü","")</f>
        <v>#REF!</v>
      </c>
      <c r="P400" s="68" t="e">
        <f>IF(AND('PARTICIPANT NAME LIST'!$G400=10,'PARTICIPANT NAME LIST'!#REF!="E"),"ü","")</f>
        <v>#REF!</v>
      </c>
      <c r="Q400" s="68" t="e">
        <f>IF(AND('PARTICIPANT NAME LIST'!$G400=11,'PARTICIPANT NAME LIST'!#REF!="E"),"ü","")</f>
        <v>#REF!</v>
      </c>
      <c r="R400" s="68" t="e">
        <f>IF(AND('PARTICIPANT NAME LIST'!$G400=12,'PARTICIPANT NAME LIST'!#REF!="E"),"ü","")</f>
        <v>#REF!</v>
      </c>
      <c r="S400" s="68" t="e">
        <f>IF(AND('PARTICIPANT NAME LIST'!$G400=7,'PARTICIPANT NAME LIST'!#REF!="M"),"ü","")</f>
        <v>#REF!</v>
      </c>
      <c r="T400" s="68" t="e">
        <f>IF(AND('PARTICIPANT NAME LIST'!$G400=8,'PARTICIPANT NAME LIST'!#REF!="M"),"ü","")</f>
        <v>#REF!</v>
      </c>
      <c r="U400" s="68" t="e">
        <f>IF(AND('PARTICIPANT NAME LIST'!$G400=9,'PARTICIPANT NAME LIST'!#REF!="M"),"ü","")</f>
        <v>#REF!</v>
      </c>
      <c r="V400" s="68" t="e">
        <f>IF(AND('PARTICIPANT NAME LIST'!$G400=10,'PARTICIPANT NAME LIST'!#REF!="M"),"ü","")</f>
        <v>#REF!</v>
      </c>
      <c r="W400" s="68" t="e">
        <f>IF(AND('PARTICIPANT NAME LIST'!$G400=11,'PARTICIPANT NAME LIST'!#REF!="M"),"ü","")</f>
        <v>#REF!</v>
      </c>
      <c r="X400" s="68" t="e">
        <f>IF(AND('PARTICIPANT NAME LIST'!$G400=12,'PARTICIPANT NAME LIST'!#REF!="M"),"ü","")</f>
        <v>#REF!</v>
      </c>
      <c r="Y400" s="52"/>
      <c r="Z400" s="52"/>
      <c r="AA400" s="52"/>
    </row>
    <row r="401" spans="1:27" ht="20.25" customHeight="1">
      <c r="A401" s="63" t="str">
        <f>IF(OR(ISBLANK('PARTICIPANT NAME LIST'!$B401),'PARTICIPANT NAME LIST'!$G401=3,'PARTICIPANT NAME LIST'!$G401=4,'PARTICIPANT NAME LIST'!$G401=5,'PARTICIPANT NAME LIST'!$G401=6),"",COUNTA('PARTICIPANT NAME LIST'!$B$9:$B401)-COUNTIFS('PARTICIPANT NAME LIST'!$G$9:$G401,"&gt;=3",'PARTICIPANT NAME LIST'!$G$9:$G401,"&lt;=6"))</f>
        <v/>
      </c>
      <c r="B401" s="64" t="str">
        <f>IF(OR(ISBLANK('PARTICIPANT NAME LIST'!$B401),'PARTICIPANT NAME LIST'!$G401=3,'PARTICIPANT NAME LIST'!$G401=4,'PARTICIPANT NAME LIST'!$G401=5,'PARTICIPANT NAME LIST'!$G401=6),"",UPPER('PARTICIPANT NAME LIST'!$B401))</f>
        <v/>
      </c>
      <c r="C401" s="55"/>
      <c r="D401" s="65"/>
      <c r="E401" s="66" t="str">
        <f>IF(OR(ISBLANK('PARTICIPANT NAME LIST'!$B401),'PARTICIPANT NAME LIST'!$G401=3,'PARTICIPANT NAME LIST'!$G401=4,'PARTICIPANT NAME LIST'!$G401=5,'PARTICIPANT NAME LIST'!$G401=6),"",'PARTICIPANT NAME LIST'!$F401)</f>
        <v/>
      </c>
      <c r="F401" s="67" t="str">
        <f>IF(OR(ISBLANK('PARTICIPANT NAME LIST'!$B401),'PARTICIPANT NAME LIST'!$G401=3,'PARTICIPANT NAME LIST'!$G401=4,'PARTICIPANT NAME LIST'!$G401=5,'PARTICIPANT NAME LIST'!$G401=6),"",UPPER('PARTICIPANT NAME LIST'!$H401))</f>
        <v/>
      </c>
      <c r="G401" s="68" t="e">
        <f>IF(AND('PARTICIPANT NAME LIST'!$G401=7,'PARTICIPANT NAME LIST'!#REF!="C"),"ü","")</f>
        <v>#REF!</v>
      </c>
      <c r="H401" s="68" t="e">
        <f>IF(AND('PARTICIPANT NAME LIST'!$G401=8,'PARTICIPANT NAME LIST'!#REF!="C"),"ü","")</f>
        <v>#REF!</v>
      </c>
      <c r="I401" s="68" t="e">
        <f>IF(AND('PARTICIPANT NAME LIST'!$G401=9,'PARTICIPANT NAME LIST'!#REF!="C"),"ü","")</f>
        <v>#REF!</v>
      </c>
      <c r="J401" s="68" t="e">
        <f>IF(AND('PARTICIPANT NAME LIST'!$G401=10,'PARTICIPANT NAME LIST'!#REF!="C"),"ü","")</f>
        <v>#REF!</v>
      </c>
      <c r="K401" s="68" t="e">
        <f>IF(AND('PARTICIPANT NAME LIST'!$G401=11,'PARTICIPANT NAME LIST'!#REF!="C"),"ü","")</f>
        <v>#REF!</v>
      </c>
      <c r="L401" s="68" t="e">
        <f>IF(AND('PARTICIPANT NAME LIST'!$G401=12,'PARTICIPANT NAME LIST'!#REF!="C"),"ü","")</f>
        <v>#REF!</v>
      </c>
      <c r="M401" s="68" t="e">
        <f>IF(AND('PARTICIPANT NAME LIST'!$G401=7,'PARTICIPANT NAME LIST'!#REF!="E"),"ü","")</f>
        <v>#REF!</v>
      </c>
      <c r="N401" s="68" t="e">
        <f>IF(AND('PARTICIPANT NAME LIST'!$G401=8,'PARTICIPANT NAME LIST'!#REF!="E"),"ü","")</f>
        <v>#REF!</v>
      </c>
      <c r="O401" s="68" t="e">
        <f>IF(AND('PARTICIPANT NAME LIST'!$G401=9,'PARTICIPANT NAME LIST'!#REF!="E"),"ü","")</f>
        <v>#REF!</v>
      </c>
      <c r="P401" s="68" t="e">
        <f>IF(AND('PARTICIPANT NAME LIST'!$G401=10,'PARTICIPANT NAME LIST'!#REF!="E"),"ü","")</f>
        <v>#REF!</v>
      </c>
      <c r="Q401" s="68" t="e">
        <f>IF(AND('PARTICIPANT NAME LIST'!$G401=11,'PARTICIPANT NAME LIST'!#REF!="E"),"ü","")</f>
        <v>#REF!</v>
      </c>
      <c r="R401" s="68" t="e">
        <f>IF(AND('PARTICIPANT NAME LIST'!$G401=12,'PARTICIPANT NAME LIST'!#REF!="E"),"ü","")</f>
        <v>#REF!</v>
      </c>
      <c r="S401" s="68" t="e">
        <f>IF(AND('PARTICIPANT NAME LIST'!$G401=7,'PARTICIPANT NAME LIST'!#REF!="M"),"ü","")</f>
        <v>#REF!</v>
      </c>
      <c r="T401" s="68" t="e">
        <f>IF(AND('PARTICIPANT NAME LIST'!$G401=8,'PARTICIPANT NAME LIST'!#REF!="M"),"ü","")</f>
        <v>#REF!</v>
      </c>
      <c r="U401" s="68" t="e">
        <f>IF(AND('PARTICIPANT NAME LIST'!$G401=9,'PARTICIPANT NAME LIST'!#REF!="M"),"ü","")</f>
        <v>#REF!</v>
      </c>
      <c r="V401" s="68" t="e">
        <f>IF(AND('PARTICIPANT NAME LIST'!$G401=10,'PARTICIPANT NAME LIST'!#REF!="M"),"ü","")</f>
        <v>#REF!</v>
      </c>
      <c r="W401" s="68" t="e">
        <f>IF(AND('PARTICIPANT NAME LIST'!$G401=11,'PARTICIPANT NAME LIST'!#REF!="M"),"ü","")</f>
        <v>#REF!</v>
      </c>
      <c r="X401" s="68" t="e">
        <f>IF(AND('PARTICIPANT NAME LIST'!$G401=12,'PARTICIPANT NAME LIST'!#REF!="M"),"ü","")</f>
        <v>#REF!</v>
      </c>
      <c r="Y401" s="52"/>
      <c r="Z401" s="52"/>
      <c r="AA401" s="52"/>
    </row>
    <row r="402" spans="1:27" ht="20.25" customHeight="1">
      <c r="A402" s="63" t="str">
        <f>IF(OR(ISBLANK('PARTICIPANT NAME LIST'!$B402),'PARTICIPANT NAME LIST'!$G402=3,'PARTICIPANT NAME LIST'!$G402=4,'PARTICIPANT NAME LIST'!$G402=5,'PARTICIPANT NAME LIST'!$G402=6),"",COUNTA('PARTICIPANT NAME LIST'!$B$9:$B402)-COUNTIFS('PARTICIPANT NAME LIST'!$G$9:$G402,"&gt;=3",'PARTICIPANT NAME LIST'!$G$9:$G402,"&lt;=6"))</f>
        <v/>
      </c>
      <c r="B402" s="64" t="str">
        <f>IF(OR(ISBLANK('PARTICIPANT NAME LIST'!$B402),'PARTICIPANT NAME LIST'!$G402=3,'PARTICIPANT NAME LIST'!$G402=4,'PARTICIPANT NAME LIST'!$G402=5,'PARTICIPANT NAME LIST'!$G402=6),"",UPPER('PARTICIPANT NAME LIST'!$B402))</f>
        <v/>
      </c>
      <c r="C402" s="55"/>
      <c r="D402" s="65"/>
      <c r="E402" s="66" t="str">
        <f>IF(OR(ISBLANK('PARTICIPANT NAME LIST'!$B402),'PARTICIPANT NAME LIST'!$G402=3,'PARTICIPANT NAME LIST'!$G402=4,'PARTICIPANT NAME LIST'!$G402=5,'PARTICIPANT NAME LIST'!$G402=6),"",'PARTICIPANT NAME LIST'!$F402)</f>
        <v/>
      </c>
      <c r="F402" s="67" t="str">
        <f>IF(OR(ISBLANK('PARTICIPANT NAME LIST'!$B402),'PARTICIPANT NAME LIST'!$G402=3,'PARTICIPANT NAME LIST'!$G402=4,'PARTICIPANT NAME LIST'!$G402=5,'PARTICIPANT NAME LIST'!$G402=6),"",UPPER('PARTICIPANT NAME LIST'!$H402))</f>
        <v/>
      </c>
      <c r="G402" s="68" t="e">
        <f>IF(AND('PARTICIPANT NAME LIST'!$G402=7,'PARTICIPANT NAME LIST'!#REF!="C"),"ü","")</f>
        <v>#REF!</v>
      </c>
      <c r="H402" s="68" t="e">
        <f>IF(AND('PARTICIPANT NAME LIST'!$G402=8,'PARTICIPANT NAME LIST'!#REF!="C"),"ü","")</f>
        <v>#REF!</v>
      </c>
      <c r="I402" s="68" t="e">
        <f>IF(AND('PARTICIPANT NAME LIST'!$G402=9,'PARTICIPANT NAME LIST'!#REF!="C"),"ü","")</f>
        <v>#REF!</v>
      </c>
      <c r="J402" s="68" t="e">
        <f>IF(AND('PARTICIPANT NAME LIST'!$G402=10,'PARTICIPANT NAME LIST'!#REF!="C"),"ü","")</f>
        <v>#REF!</v>
      </c>
      <c r="K402" s="68" t="e">
        <f>IF(AND('PARTICIPANT NAME LIST'!$G402=11,'PARTICIPANT NAME LIST'!#REF!="C"),"ü","")</f>
        <v>#REF!</v>
      </c>
      <c r="L402" s="68" t="e">
        <f>IF(AND('PARTICIPANT NAME LIST'!$G402=12,'PARTICIPANT NAME LIST'!#REF!="C"),"ü","")</f>
        <v>#REF!</v>
      </c>
      <c r="M402" s="68" t="e">
        <f>IF(AND('PARTICIPANT NAME LIST'!$G402=7,'PARTICIPANT NAME LIST'!#REF!="E"),"ü","")</f>
        <v>#REF!</v>
      </c>
      <c r="N402" s="68" t="e">
        <f>IF(AND('PARTICIPANT NAME LIST'!$G402=8,'PARTICIPANT NAME LIST'!#REF!="E"),"ü","")</f>
        <v>#REF!</v>
      </c>
      <c r="O402" s="68" t="e">
        <f>IF(AND('PARTICIPANT NAME LIST'!$G402=9,'PARTICIPANT NAME LIST'!#REF!="E"),"ü","")</f>
        <v>#REF!</v>
      </c>
      <c r="P402" s="68" t="e">
        <f>IF(AND('PARTICIPANT NAME LIST'!$G402=10,'PARTICIPANT NAME LIST'!#REF!="E"),"ü","")</f>
        <v>#REF!</v>
      </c>
      <c r="Q402" s="68" t="e">
        <f>IF(AND('PARTICIPANT NAME LIST'!$G402=11,'PARTICIPANT NAME LIST'!#REF!="E"),"ü","")</f>
        <v>#REF!</v>
      </c>
      <c r="R402" s="68" t="e">
        <f>IF(AND('PARTICIPANT NAME LIST'!$G402=12,'PARTICIPANT NAME LIST'!#REF!="E"),"ü","")</f>
        <v>#REF!</v>
      </c>
      <c r="S402" s="68" t="e">
        <f>IF(AND('PARTICIPANT NAME LIST'!$G402=7,'PARTICIPANT NAME LIST'!#REF!="M"),"ü","")</f>
        <v>#REF!</v>
      </c>
      <c r="T402" s="68" t="e">
        <f>IF(AND('PARTICIPANT NAME LIST'!$G402=8,'PARTICIPANT NAME LIST'!#REF!="M"),"ü","")</f>
        <v>#REF!</v>
      </c>
      <c r="U402" s="68" t="e">
        <f>IF(AND('PARTICIPANT NAME LIST'!$G402=9,'PARTICIPANT NAME LIST'!#REF!="M"),"ü","")</f>
        <v>#REF!</v>
      </c>
      <c r="V402" s="68" t="e">
        <f>IF(AND('PARTICIPANT NAME LIST'!$G402=10,'PARTICIPANT NAME LIST'!#REF!="M"),"ü","")</f>
        <v>#REF!</v>
      </c>
      <c r="W402" s="68" t="e">
        <f>IF(AND('PARTICIPANT NAME LIST'!$G402=11,'PARTICIPANT NAME LIST'!#REF!="M"),"ü","")</f>
        <v>#REF!</v>
      </c>
      <c r="X402" s="68" t="e">
        <f>IF(AND('PARTICIPANT NAME LIST'!$G402=12,'PARTICIPANT NAME LIST'!#REF!="M"),"ü","")</f>
        <v>#REF!</v>
      </c>
      <c r="Y402" s="52"/>
      <c r="Z402" s="52"/>
      <c r="AA402" s="52"/>
    </row>
    <row r="403" spans="1:27" ht="20.25" customHeight="1">
      <c r="A403" s="63" t="str">
        <f>IF(OR(ISBLANK('PARTICIPANT NAME LIST'!$B403),'PARTICIPANT NAME LIST'!$G403=3,'PARTICIPANT NAME LIST'!$G403=4,'PARTICIPANT NAME LIST'!$G403=5,'PARTICIPANT NAME LIST'!$G403=6),"",COUNTA('PARTICIPANT NAME LIST'!$B$9:$B403)-COUNTIFS('PARTICIPANT NAME LIST'!$G$9:$G403,"&gt;=3",'PARTICIPANT NAME LIST'!$G$9:$G403,"&lt;=6"))</f>
        <v/>
      </c>
      <c r="B403" s="64" t="str">
        <f>IF(OR(ISBLANK('PARTICIPANT NAME LIST'!$B403),'PARTICIPANT NAME LIST'!$G403=3,'PARTICIPANT NAME LIST'!$G403=4,'PARTICIPANT NAME LIST'!$G403=5,'PARTICIPANT NAME LIST'!$G403=6),"",UPPER('PARTICIPANT NAME LIST'!$B403))</f>
        <v/>
      </c>
      <c r="C403" s="55"/>
      <c r="D403" s="65"/>
      <c r="E403" s="66" t="str">
        <f>IF(OR(ISBLANK('PARTICIPANT NAME LIST'!$B403),'PARTICIPANT NAME LIST'!$G403=3,'PARTICIPANT NAME LIST'!$G403=4,'PARTICIPANT NAME LIST'!$G403=5,'PARTICIPANT NAME LIST'!$G403=6),"",'PARTICIPANT NAME LIST'!$F403)</f>
        <v/>
      </c>
      <c r="F403" s="67" t="str">
        <f>IF(OR(ISBLANK('PARTICIPANT NAME LIST'!$B403),'PARTICIPANT NAME LIST'!$G403=3,'PARTICIPANT NAME LIST'!$G403=4,'PARTICIPANT NAME LIST'!$G403=5,'PARTICIPANT NAME LIST'!$G403=6),"",UPPER('PARTICIPANT NAME LIST'!$H403))</f>
        <v/>
      </c>
      <c r="G403" s="68" t="e">
        <f>IF(AND('PARTICIPANT NAME LIST'!$G403=7,'PARTICIPANT NAME LIST'!#REF!="C"),"ü","")</f>
        <v>#REF!</v>
      </c>
      <c r="H403" s="68" t="e">
        <f>IF(AND('PARTICIPANT NAME LIST'!$G403=8,'PARTICIPANT NAME LIST'!#REF!="C"),"ü","")</f>
        <v>#REF!</v>
      </c>
      <c r="I403" s="68" t="e">
        <f>IF(AND('PARTICIPANT NAME LIST'!$G403=9,'PARTICIPANT NAME LIST'!#REF!="C"),"ü","")</f>
        <v>#REF!</v>
      </c>
      <c r="J403" s="68" t="e">
        <f>IF(AND('PARTICIPANT NAME LIST'!$G403=10,'PARTICIPANT NAME LIST'!#REF!="C"),"ü","")</f>
        <v>#REF!</v>
      </c>
      <c r="K403" s="68" t="e">
        <f>IF(AND('PARTICIPANT NAME LIST'!$G403=11,'PARTICIPANT NAME LIST'!#REF!="C"),"ü","")</f>
        <v>#REF!</v>
      </c>
      <c r="L403" s="68" t="e">
        <f>IF(AND('PARTICIPANT NAME LIST'!$G403=12,'PARTICIPANT NAME LIST'!#REF!="C"),"ü","")</f>
        <v>#REF!</v>
      </c>
      <c r="M403" s="68" t="e">
        <f>IF(AND('PARTICIPANT NAME LIST'!$G403=7,'PARTICIPANT NAME LIST'!#REF!="E"),"ü","")</f>
        <v>#REF!</v>
      </c>
      <c r="N403" s="68" t="e">
        <f>IF(AND('PARTICIPANT NAME LIST'!$G403=8,'PARTICIPANT NAME LIST'!#REF!="E"),"ü","")</f>
        <v>#REF!</v>
      </c>
      <c r="O403" s="68" t="e">
        <f>IF(AND('PARTICIPANT NAME LIST'!$G403=9,'PARTICIPANT NAME LIST'!#REF!="E"),"ü","")</f>
        <v>#REF!</v>
      </c>
      <c r="P403" s="68" t="e">
        <f>IF(AND('PARTICIPANT NAME LIST'!$G403=10,'PARTICIPANT NAME LIST'!#REF!="E"),"ü","")</f>
        <v>#REF!</v>
      </c>
      <c r="Q403" s="68" t="e">
        <f>IF(AND('PARTICIPANT NAME LIST'!$G403=11,'PARTICIPANT NAME LIST'!#REF!="E"),"ü","")</f>
        <v>#REF!</v>
      </c>
      <c r="R403" s="68" t="e">
        <f>IF(AND('PARTICIPANT NAME LIST'!$G403=12,'PARTICIPANT NAME LIST'!#REF!="E"),"ü","")</f>
        <v>#REF!</v>
      </c>
      <c r="S403" s="68" t="e">
        <f>IF(AND('PARTICIPANT NAME LIST'!$G403=7,'PARTICIPANT NAME LIST'!#REF!="M"),"ü","")</f>
        <v>#REF!</v>
      </c>
      <c r="T403" s="68" t="e">
        <f>IF(AND('PARTICIPANT NAME LIST'!$G403=8,'PARTICIPANT NAME LIST'!#REF!="M"),"ü","")</f>
        <v>#REF!</v>
      </c>
      <c r="U403" s="68" t="e">
        <f>IF(AND('PARTICIPANT NAME LIST'!$G403=9,'PARTICIPANT NAME LIST'!#REF!="M"),"ü","")</f>
        <v>#REF!</v>
      </c>
      <c r="V403" s="68" t="e">
        <f>IF(AND('PARTICIPANT NAME LIST'!$G403=10,'PARTICIPANT NAME LIST'!#REF!="M"),"ü","")</f>
        <v>#REF!</v>
      </c>
      <c r="W403" s="68" t="e">
        <f>IF(AND('PARTICIPANT NAME LIST'!$G403=11,'PARTICIPANT NAME LIST'!#REF!="M"),"ü","")</f>
        <v>#REF!</v>
      </c>
      <c r="X403" s="68" t="e">
        <f>IF(AND('PARTICIPANT NAME LIST'!$G403=12,'PARTICIPANT NAME LIST'!#REF!="M"),"ü","")</f>
        <v>#REF!</v>
      </c>
      <c r="Y403" s="52"/>
      <c r="Z403" s="52"/>
      <c r="AA403" s="52"/>
    </row>
    <row r="404" spans="1:27" ht="20.25" customHeight="1">
      <c r="A404" s="63" t="str">
        <f>IF(OR(ISBLANK('PARTICIPANT NAME LIST'!$B404),'PARTICIPANT NAME LIST'!$G404=3,'PARTICIPANT NAME LIST'!$G404=4,'PARTICIPANT NAME LIST'!$G404=5,'PARTICIPANT NAME LIST'!$G404=6),"",COUNTA('PARTICIPANT NAME LIST'!$B$9:$B404)-COUNTIFS('PARTICIPANT NAME LIST'!$G$9:$G404,"&gt;=3",'PARTICIPANT NAME LIST'!$G$9:$G404,"&lt;=6"))</f>
        <v/>
      </c>
      <c r="B404" s="64" t="str">
        <f>IF(OR(ISBLANK('PARTICIPANT NAME LIST'!$B404),'PARTICIPANT NAME LIST'!$G404=3,'PARTICIPANT NAME LIST'!$G404=4,'PARTICIPANT NAME LIST'!$G404=5,'PARTICIPANT NAME LIST'!$G404=6),"",UPPER('PARTICIPANT NAME LIST'!$B404))</f>
        <v/>
      </c>
      <c r="C404" s="55"/>
      <c r="D404" s="65"/>
      <c r="E404" s="66" t="str">
        <f>IF(OR(ISBLANK('PARTICIPANT NAME LIST'!$B404),'PARTICIPANT NAME LIST'!$G404=3,'PARTICIPANT NAME LIST'!$G404=4,'PARTICIPANT NAME LIST'!$G404=5,'PARTICIPANT NAME LIST'!$G404=6),"",'PARTICIPANT NAME LIST'!$F404)</f>
        <v/>
      </c>
      <c r="F404" s="67" t="str">
        <f>IF(OR(ISBLANK('PARTICIPANT NAME LIST'!$B404),'PARTICIPANT NAME LIST'!$G404=3,'PARTICIPANT NAME LIST'!$G404=4,'PARTICIPANT NAME LIST'!$G404=5,'PARTICIPANT NAME LIST'!$G404=6),"",UPPER('PARTICIPANT NAME LIST'!$H404))</f>
        <v/>
      </c>
      <c r="G404" s="68" t="e">
        <f>IF(AND('PARTICIPANT NAME LIST'!$G404=7,'PARTICIPANT NAME LIST'!#REF!="C"),"ü","")</f>
        <v>#REF!</v>
      </c>
      <c r="H404" s="68" t="e">
        <f>IF(AND('PARTICIPANT NAME LIST'!$G404=8,'PARTICIPANT NAME LIST'!#REF!="C"),"ü","")</f>
        <v>#REF!</v>
      </c>
      <c r="I404" s="68" t="e">
        <f>IF(AND('PARTICIPANT NAME LIST'!$G404=9,'PARTICIPANT NAME LIST'!#REF!="C"),"ü","")</f>
        <v>#REF!</v>
      </c>
      <c r="J404" s="68" t="e">
        <f>IF(AND('PARTICIPANT NAME LIST'!$G404=10,'PARTICIPANT NAME LIST'!#REF!="C"),"ü","")</f>
        <v>#REF!</v>
      </c>
      <c r="K404" s="68" t="e">
        <f>IF(AND('PARTICIPANT NAME LIST'!$G404=11,'PARTICIPANT NAME LIST'!#REF!="C"),"ü","")</f>
        <v>#REF!</v>
      </c>
      <c r="L404" s="68" t="e">
        <f>IF(AND('PARTICIPANT NAME LIST'!$G404=12,'PARTICIPANT NAME LIST'!#REF!="C"),"ü","")</f>
        <v>#REF!</v>
      </c>
      <c r="M404" s="68" t="e">
        <f>IF(AND('PARTICIPANT NAME LIST'!$G404=7,'PARTICIPANT NAME LIST'!#REF!="E"),"ü","")</f>
        <v>#REF!</v>
      </c>
      <c r="N404" s="68" t="e">
        <f>IF(AND('PARTICIPANT NAME LIST'!$G404=8,'PARTICIPANT NAME LIST'!#REF!="E"),"ü","")</f>
        <v>#REF!</v>
      </c>
      <c r="O404" s="68" t="e">
        <f>IF(AND('PARTICIPANT NAME LIST'!$G404=9,'PARTICIPANT NAME LIST'!#REF!="E"),"ü","")</f>
        <v>#REF!</v>
      </c>
      <c r="P404" s="68" t="e">
        <f>IF(AND('PARTICIPANT NAME LIST'!$G404=10,'PARTICIPANT NAME LIST'!#REF!="E"),"ü","")</f>
        <v>#REF!</v>
      </c>
      <c r="Q404" s="68" t="e">
        <f>IF(AND('PARTICIPANT NAME LIST'!$G404=11,'PARTICIPANT NAME LIST'!#REF!="E"),"ü","")</f>
        <v>#REF!</v>
      </c>
      <c r="R404" s="68" t="e">
        <f>IF(AND('PARTICIPANT NAME LIST'!$G404=12,'PARTICIPANT NAME LIST'!#REF!="E"),"ü","")</f>
        <v>#REF!</v>
      </c>
      <c r="S404" s="68" t="e">
        <f>IF(AND('PARTICIPANT NAME LIST'!$G404=7,'PARTICIPANT NAME LIST'!#REF!="M"),"ü","")</f>
        <v>#REF!</v>
      </c>
      <c r="T404" s="68" t="e">
        <f>IF(AND('PARTICIPANT NAME LIST'!$G404=8,'PARTICIPANT NAME LIST'!#REF!="M"),"ü","")</f>
        <v>#REF!</v>
      </c>
      <c r="U404" s="68" t="e">
        <f>IF(AND('PARTICIPANT NAME LIST'!$G404=9,'PARTICIPANT NAME LIST'!#REF!="M"),"ü","")</f>
        <v>#REF!</v>
      </c>
      <c r="V404" s="68" t="e">
        <f>IF(AND('PARTICIPANT NAME LIST'!$G404=10,'PARTICIPANT NAME LIST'!#REF!="M"),"ü","")</f>
        <v>#REF!</v>
      </c>
      <c r="W404" s="68" t="e">
        <f>IF(AND('PARTICIPANT NAME LIST'!$G404=11,'PARTICIPANT NAME LIST'!#REF!="M"),"ü","")</f>
        <v>#REF!</v>
      </c>
      <c r="X404" s="68" t="e">
        <f>IF(AND('PARTICIPANT NAME LIST'!$G404=12,'PARTICIPANT NAME LIST'!#REF!="M"),"ü","")</f>
        <v>#REF!</v>
      </c>
      <c r="Y404" s="52"/>
      <c r="Z404" s="52"/>
      <c r="AA404" s="52"/>
    </row>
    <row r="405" spans="1:27" ht="20.25" customHeight="1">
      <c r="A405" s="63" t="str">
        <f>IF(OR(ISBLANK('PARTICIPANT NAME LIST'!$B405),'PARTICIPANT NAME LIST'!$G405=3,'PARTICIPANT NAME LIST'!$G405=4,'PARTICIPANT NAME LIST'!$G405=5,'PARTICIPANT NAME LIST'!$G405=6),"",COUNTA('PARTICIPANT NAME LIST'!$B$9:$B405)-COUNTIFS('PARTICIPANT NAME LIST'!$G$9:$G405,"&gt;=3",'PARTICIPANT NAME LIST'!$G$9:$G405,"&lt;=6"))</f>
        <v/>
      </c>
      <c r="B405" s="64" t="str">
        <f>IF(OR(ISBLANK('PARTICIPANT NAME LIST'!$B405),'PARTICIPANT NAME LIST'!$G405=3,'PARTICIPANT NAME LIST'!$G405=4,'PARTICIPANT NAME LIST'!$G405=5,'PARTICIPANT NAME LIST'!$G405=6),"",UPPER('PARTICIPANT NAME LIST'!$B405))</f>
        <v/>
      </c>
      <c r="C405" s="55"/>
      <c r="D405" s="65"/>
      <c r="E405" s="66" t="str">
        <f>IF(OR(ISBLANK('PARTICIPANT NAME LIST'!$B405),'PARTICIPANT NAME LIST'!$G405=3,'PARTICIPANT NAME LIST'!$G405=4,'PARTICIPANT NAME LIST'!$G405=5,'PARTICIPANT NAME LIST'!$G405=6),"",'PARTICIPANT NAME LIST'!$F405)</f>
        <v/>
      </c>
      <c r="F405" s="67" t="str">
        <f>IF(OR(ISBLANK('PARTICIPANT NAME LIST'!$B405),'PARTICIPANT NAME LIST'!$G405=3,'PARTICIPANT NAME LIST'!$G405=4,'PARTICIPANT NAME LIST'!$G405=5,'PARTICIPANT NAME LIST'!$G405=6),"",UPPER('PARTICIPANT NAME LIST'!$H405))</f>
        <v/>
      </c>
      <c r="G405" s="68" t="e">
        <f>IF(AND('PARTICIPANT NAME LIST'!$G405=7,'PARTICIPANT NAME LIST'!#REF!="C"),"ü","")</f>
        <v>#REF!</v>
      </c>
      <c r="H405" s="68" t="e">
        <f>IF(AND('PARTICIPANT NAME LIST'!$G405=8,'PARTICIPANT NAME LIST'!#REF!="C"),"ü","")</f>
        <v>#REF!</v>
      </c>
      <c r="I405" s="68" t="e">
        <f>IF(AND('PARTICIPANT NAME LIST'!$G405=9,'PARTICIPANT NAME LIST'!#REF!="C"),"ü","")</f>
        <v>#REF!</v>
      </c>
      <c r="J405" s="68" t="e">
        <f>IF(AND('PARTICIPANT NAME LIST'!$G405=10,'PARTICIPANT NAME LIST'!#REF!="C"),"ü","")</f>
        <v>#REF!</v>
      </c>
      <c r="K405" s="68" t="e">
        <f>IF(AND('PARTICIPANT NAME LIST'!$G405=11,'PARTICIPANT NAME LIST'!#REF!="C"),"ü","")</f>
        <v>#REF!</v>
      </c>
      <c r="L405" s="68" t="e">
        <f>IF(AND('PARTICIPANT NAME LIST'!$G405=12,'PARTICIPANT NAME LIST'!#REF!="C"),"ü","")</f>
        <v>#REF!</v>
      </c>
      <c r="M405" s="68" t="e">
        <f>IF(AND('PARTICIPANT NAME LIST'!$G405=7,'PARTICIPANT NAME LIST'!#REF!="E"),"ü","")</f>
        <v>#REF!</v>
      </c>
      <c r="N405" s="68" t="e">
        <f>IF(AND('PARTICIPANT NAME LIST'!$G405=8,'PARTICIPANT NAME LIST'!#REF!="E"),"ü","")</f>
        <v>#REF!</v>
      </c>
      <c r="O405" s="68" t="e">
        <f>IF(AND('PARTICIPANT NAME LIST'!$G405=9,'PARTICIPANT NAME LIST'!#REF!="E"),"ü","")</f>
        <v>#REF!</v>
      </c>
      <c r="P405" s="68" t="e">
        <f>IF(AND('PARTICIPANT NAME LIST'!$G405=10,'PARTICIPANT NAME LIST'!#REF!="E"),"ü","")</f>
        <v>#REF!</v>
      </c>
      <c r="Q405" s="68" t="e">
        <f>IF(AND('PARTICIPANT NAME LIST'!$G405=11,'PARTICIPANT NAME LIST'!#REF!="E"),"ü","")</f>
        <v>#REF!</v>
      </c>
      <c r="R405" s="68" t="e">
        <f>IF(AND('PARTICIPANT NAME LIST'!$G405=12,'PARTICIPANT NAME LIST'!#REF!="E"),"ü","")</f>
        <v>#REF!</v>
      </c>
      <c r="S405" s="68" t="e">
        <f>IF(AND('PARTICIPANT NAME LIST'!$G405=7,'PARTICIPANT NAME LIST'!#REF!="M"),"ü","")</f>
        <v>#REF!</v>
      </c>
      <c r="T405" s="68" t="e">
        <f>IF(AND('PARTICIPANT NAME LIST'!$G405=8,'PARTICIPANT NAME LIST'!#REF!="M"),"ü","")</f>
        <v>#REF!</v>
      </c>
      <c r="U405" s="68" t="e">
        <f>IF(AND('PARTICIPANT NAME LIST'!$G405=9,'PARTICIPANT NAME LIST'!#REF!="M"),"ü","")</f>
        <v>#REF!</v>
      </c>
      <c r="V405" s="68" t="e">
        <f>IF(AND('PARTICIPANT NAME LIST'!$G405=10,'PARTICIPANT NAME LIST'!#REF!="M"),"ü","")</f>
        <v>#REF!</v>
      </c>
      <c r="W405" s="68" t="e">
        <f>IF(AND('PARTICIPANT NAME LIST'!$G405=11,'PARTICIPANT NAME LIST'!#REF!="M"),"ü","")</f>
        <v>#REF!</v>
      </c>
      <c r="X405" s="68" t="e">
        <f>IF(AND('PARTICIPANT NAME LIST'!$G405=12,'PARTICIPANT NAME LIST'!#REF!="M"),"ü","")</f>
        <v>#REF!</v>
      </c>
      <c r="Y405" s="52"/>
      <c r="Z405" s="52"/>
      <c r="AA405" s="52"/>
    </row>
    <row r="406" spans="1:27" ht="20.25" customHeight="1">
      <c r="A406" s="63" t="str">
        <f>IF(OR(ISBLANK('PARTICIPANT NAME LIST'!$B406),'PARTICIPANT NAME LIST'!$G406=3,'PARTICIPANT NAME LIST'!$G406=4,'PARTICIPANT NAME LIST'!$G406=5,'PARTICIPANT NAME LIST'!$G406=6),"",COUNTA('PARTICIPANT NAME LIST'!$B$9:$B406)-COUNTIFS('PARTICIPANT NAME LIST'!$G$9:$G406,"&gt;=3",'PARTICIPANT NAME LIST'!$G$9:$G406,"&lt;=6"))</f>
        <v/>
      </c>
      <c r="B406" s="64" t="str">
        <f>IF(OR(ISBLANK('PARTICIPANT NAME LIST'!$B406),'PARTICIPANT NAME LIST'!$G406=3,'PARTICIPANT NAME LIST'!$G406=4,'PARTICIPANT NAME LIST'!$G406=5,'PARTICIPANT NAME LIST'!$G406=6),"",UPPER('PARTICIPANT NAME LIST'!$B406))</f>
        <v/>
      </c>
      <c r="C406" s="55"/>
      <c r="D406" s="65"/>
      <c r="E406" s="66" t="str">
        <f>IF(OR(ISBLANK('PARTICIPANT NAME LIST'!$B406),'PARTICIPANT NAME LIST'!$G406=3,'PARTICIPANT NAME LIST'!$G406=4,'PARTICIPANT NAME LIST'!$G406=5,'PARTICIPANT NAME LIST'!$G406=6),"",'PARTICIPANT NAME LIST'!$F406)</f>
        <v/>
      </c>
      <c r="F406" s="67" t="str">
        <f>IF(OR(ISBLANK('PARTICIPANT NAME LIST'!$B406),'PARTICIPANT NAME LIST'!$G406=3,'PARTICIPANT NAME LIST'!$G406=4,'PARTICIPANT NAME LIST'!$G406=5,'PARTICIPANT NAME LIST'!$G406=6),"",UPPER('PARTICIPANT NAME LIST'!$H406))</f>
        <v/>
      </c>
      <c r="G406" s="68" t="e">
        <f>IF(AND('PARTICIPANT NAME LIST'!$G406=7,'PARTICIPANT NAME LIST'!#REF!="C"),"ü","")</f>
        <v>#REF!</v>
      </c>
      <c r="H406" s="68" t="e">
        <f>IF(AND('PARTICIPANT NAME LIST'!$G406=8,'PARTICIPANT NAME LIST'!#REF!="C"),"ü","")</f>
        <v>#REF!</v>
      </c>
      <c r="I406" s="68" t="e">
        <f>IF(AND('PARTICIPANT NAME LIST'!$G406=9,'PARTICIPANT NAME LIST'!#REF!="C"),"ü","")</f>
        <v>#REF!</v>
      </c>
      <c r="J406" s="68" t="e">
        <f>IF(AND('PARTICIPANT NAME LIST'!$G406=10,'PARTICIPANT NAME LIST'!#REF!="C"),"ü","")</f>
        <v>#REF!</v>
      </c>
      <c r="K406" s="68" t="e">
        <f>IF(AND('PARTICIPANT NAME LIST'!$G406=11,'PARTICIPANT NAME LIST'!#REF!="C"),"ü","")</f>
        <v>#REF!</v>
      </c>
      <c r="L406" s="68" t="e">
        <f>IF(AND('PARTICIPANT NAME LIST'!$G406=12,'PARTICIPANT NAME LIST'!#REF!="C"),"ü","")</f>
        <v>#REF!</v>
      </c>
      <c r="M406" s="68" t="e">
        <f>IF(AND('PARTICIPANT NAME LIST'!$G406=7,'PARTICIPANT NAME LIST'!#REF!="E"),"ü","")</f>
        <v>#REF!</v>
      </c>
      <c r="N406" s="68" t="e">
        <f>IF(AND('PARTICIPANT NAME LIST'!$G406=8,'PARTICIPANT NAME LIST'!#REF!="E"),"ü","")</f>
        <v>#REF!</v>
      </c>
      <c r="O406" s="68" t="e">
        <f>IF(AND('PARTICIPANT NAME LIST'!$G406=9,'PARTICIPANT NAME LIST'!#REF!="E"),"ü","")</f>
        <v>#REF!</v>
      </c>
      <c r="P406" s="68" t="e">
        <f>IF(AND('PARTICIPANT NAME LIST'!$G406=10,'PARTICIPANT NAME LIST'!#REF!="E"),"ü","")</f>
        <v>#REF!</v>
      </c>
      <c r="Q406" s="68" t="e">
        <f>IF(AND('PARTICIPANT NAME LIST'!$G406=11,'PARTICIPANT NAME LIST'!#REF!="E"),"ü","")</f>
        <v>#REF!</v>
      </c>
      <c r="R406" s="68" t="e">
        <f>IF(AND('PARTICIPANT NAME LIST'!$G406=12,'PARTICIPANT NAME LIST'!#REF!="E"),"ü","")</f>
        <v>#REF!</v>
      </c>
      <c r="S406" s="68" t="e">
        <f>IF(AND('PARTICIPANT NAME LIST'!$G406=7,'PARTICIPANT NAME LIST'!#REF!="M"),"ü","")</f>
        <v>#REF!</v>
      </c>
      <c r="T406" s="68" t="e">
        <f>IF(AND('PARTICIPANT NAME LIST'!$G406=8,'PARTICIPANT NAME LIST'!#REF!="M"),"ü","")</f>
        <v>#REF!</v>
      </c>
      <c r="U406" s="68" t="e">
        <f>IF(AND('PARTICIPANT NAME LIST'!$G406=9,'PARTICIPANT NAME LIST'!#REF!="M"),"ü","")</f>
        <v>#REF!</v>
      </c>
      <c r="V406" s="68" t="e">
        <f>IF(AND('PARTICIPANT NAME LIST'!$G406=10,'PARTICIPANT NAME LIST'!#REF!="M"),"ü","")</f>
        <v>#REF!</v>
      </c>
      <c r="W406" s="68" t="e">
        <f>IF(AND('PARTICIPANT NAME LIST'!$G406=11,'PARTICIPANT NAME LIST'!#REF!="M"),"ü","")</f>
        <v>#REF!</v>
      </c>
      <c r="X406" s="68" t="e">
        <f>IF(AND('PARTICIPANT NAME LIST'!$G406=12,'PARTICIPANT NAME LIST'!#REF!="M"),"ü","")</f>
        <v>#REF!</v>
      </c>
      <c r="Y406" s="52"/>
      <c r="Z406" s="52"/>
      <c r="AA406" s="52"/>
    </row>
    <row r="407" spans="1:27" ht="20.25" customHeight="1">
      <c r="A407" s="63" t="str">
        <f>IF(OR(ISBLANK('PARTICIPANT NAME LIST'!$B407),'PARTICIPANT NAME LIST'!$G407=3,'PARTICIPANT NAME LIST'!$G407=4,'PARTICIPANT NAME LIST'!$G407=5,'PARTICIPANT NAME LIST'!$G407=6),"",COUNTA('PARTICIPANT NAME LIST'!$B$9:$B407)-COUNTIFS('PARTICIPANT NAME LIST'!$G$9:$G407,"&gt;=3",'PARTICIPANT NAME LIST'!$G$9:$G407,"&lt;=6"))</f>
        <v/>
      </c>
      <c r="B407" s="64" t="str">
        <f>IF(OR(ISBLANK('PARTICIPANT NAME LIST'!$B407),'PARTICIPANT NAME LIST'!$G407=3,'PARTICIPANT NAME LIST'!$G407=4,'PARTICIPANT NAME LIST'!$G407=5,'PARTICIPANT NAME LIST'!$G407=6),"",UPPER('PARTICIPANT NAME LIST'!$B407))</f>
        <v/>
      </c>
      <c r="C407" s="55"/>
      <c r="D407" s="65"/>
      <c r="E407" s="66" t="str">
        <f>IF(OR(ISBLANK('PARTICIPANT NAME LIST'!$B407),'PARTICIPANT NAME LIST'!$G407=3,'PARTICIPANT NAME LIST'!$G407=4,'PARTICIPANT NAME LIST'!$G407=5,'PARTICIPANT NAME LIST'!$G407=6),"",'PARTICIPANT NAME LIST'!$F407)</f>
        <v/>
      </c>
      <c r="F407" s="67" t="str">
        <f>IF(OR(ISBLANK('PARTICIPANT NAME LIST'!$B407),'PARTICIPANT NAME LIST'!$G407=3,'PARTICIPANT NAME LIST'!$G407=4,'PARTICIPANT NAME LIST'!$G407=5,'PARTICIPANT NAME LIST'!$G407=6),"",UPPER('PARTICIPANT NAME LIST'!$H407))</f>
        <v/>
      </c>
      <c r="G407" s="68" t="e">
        <f>IF(AND('PARTICIPANT NAME LIST'!$G407=7,'PARTICIPANT NAME LIST'!#REF!="C"),"ü","")</f>
        <v>#REF!</v>
      </c>
      <c r="H407" s="68" t="e">
        <f>IF(AND('PARTICIPANT NAME LIST'!$G407=8,'PARTICIPANT NAME LIST'!#REF!="C"),"ü","")</f>
        <v>#REF!</v>
      </c>
      <c r="I407" s="68" t="e">
        <f>IF(AND('PARTICIPANT NAME LIST'!$G407=9,'PARTICIPANT NAME LIST'!#REF!="C"),"ü","")</f>
        <v>#REF!</v>
      </c>
      <c r="J407" s="68" t="e">
        <f>IF(AND('PARTICIPANT NAME LIST'!$G407=10,'PARTICIPANT NAME LIST'!#REF!="C"),"ü","")</f>
        <v>#REF!</v>
      </c>
      <c r="K407" s="68" t="e">
        <f>IF(AND('PARTICIPANT NAME LIST'!$G407=11,'PARTICIPANT NAME LIST'!#REF!="C"),"ü","")</f>
        <v>#REF!</v>
      </c>
      <c r="L407" s="68" t="e">
        <f>IF(AND('PARTICIPANT NAME LIST'!$G407=12,'PARTICIPANT NAME LIST'!#REF!="C"),"ü","")</f>
        <v>#REF!</v>
      </c>
      <c r="M407" s="68" t="e">
        <f>IF(AND('PARTICIPANT NAME LIST'!$G407=7,'PARTICIPANT NAME LIST'!#REF!="E"),"ü","")</f>
        <v>#REF!</v>
      </c>
      <c r="N407" s="68" t="e">
        <f>IF(AND('PARTICIPANT NAME LIST'!$G407=8,'PARTICIPANT NAME LIST'!#REF!="E"),"ü","")</f>
        <v>#REF!</v>
      </c>
      <c r="O407" s="68" t="e">
        <f>IF(AND('PARTICIPANT NAME LIST'!$G407=9,'PARTICIPANT NAME LIST'!#REF!="E"),"ü","")</f>
        <v>#REF!</v>
      </c>
      <c r="P407" s="68" t="e">
        <f>IF(AND('PARTICIPANT NAME LIST'!$G407=10,'PARTICIPANT NAME LIST'!#REF!="E"),"ü","")</f>
        <v>#REF!</v>
      </c>
      <c r="Q407" s="68" t="e">
        <f>IF(AND('PARTICIPANT NAME LIST'!$G407=11,'PARTICIPANT NAME LIST'!#REF!="E"),"ü","")</f>
        <v>#REF!</v>
      </c>
      <c r="R407" s="68" t="e">
        <f>IF(AND('PARTICIPANT NAME LIST'!$G407=12,'PARTICIPANT NAME LIST'!#REF!="E"),"ü","")</f>
        <v>#REF!</v>
      </c>
      <c r="S407" s="68" t="e">
        <f>IF(AND('PARTICIPANT NAME LIST'!$G407=7,'PARTICIPANT NAME LIST'!#REF!="M"),"ü","")</f>
        <v>#REF!</v>
      </c>
      <c r="T407" s="68" t="e">
        <f>IF(AND('PARTICIPANT NAME LIST'!$G407=8,'PARTICIPANT NAME LIST'!#REF!="M"),"ü","")</f>
        <v>#REF!</v>
      </c>
      <c r="U407" s="68" t="e">
        <f>IF(AND('PARTICIPANT NAME LIST'!$G407=9,'PARTICIPANT NAME LIST'!#REF!="M"),"ü","")</f>
        <v>#REF!</v>
      </c>
      <c r="V407" s="68" t="e">
        <f>IF(AND('PARTICIPANT NAME LIST'!$G407=10,'PARTICIPANT NAME LIST'!#REF!="M"),"ü","")</f>
        <v>#REF!</v>
      </c>
      <c r="W407" s="68" t="e">
        <f>IF(AND('PARTICIPANT NAME LIST'!$G407=11,'PARTICIPANT NAME LIST'!#REF!="M"),"ü","")</f>
        <v>#REF!</v>
      </c>
      <c r="X407" s="68" t="e">
        <f>IF(AND('PARTICIPANT NAME LIST'!$G407=12,'PARTICIPANT NAME LIST'!#REF!="M"),"ü","")</f>
        <v>#REF!</v>
      </c>
      <c r="Y407" s="52"/>
      <c r="Z407" s="52"/>
      <c r="AA407" s="52"/>
    </row>
    <row r="408" spans="1:27" ht="20.25" customHeight="1">
      <c r="A408" s="63" t="str">
        <f>IF(OR(ISBLANK('PARTICIPANT NAME LIST'!$B408),'PARTICIPANT NAME LIST'!$G408=3,'PARTICIPANT NAME LIST'!$G408=4,'PARTICIPANT NAME LIST'!$G408=5,'PARTICIPANT NAME LIST'!$G408=6),"",COUNTA('PARTICIPANT NAME LIST'!$B$9:$B408)-COUNTIFS('PARTICIPANT NAME LIST'!$G$9:$G408,"&gt;=3",'PARTICIPANT NAME LIST'!$G$9:$G408,"&lt;=6"))</f>
        <v/>
      </c>
      <c r="B408" s="64" t="str">
        <f>IF(OR(ISBLANK('PARTICIPANT NAME LIST'!$B408),'PARTICIPANT NAME LIST'!$G408=3,'PARTICIPANT NAME LIST'!$G408=4,'PARTICIPANT NAME LIST'!$G408=5,'PARTICIPANT NAME LIST'!$G408=6),"",UPPER('PARTICIPANT NAME LIST'!$B408))</f>
        <v/>
      </c>
      <c r="C408" s="55"/>
      <c r="D408" s="65"/>
      <c r="E408" s="66" t="str">
        <f>IF(OR(ISBLANK('PARTICIPANT NAME LIST'!$B408),'PARTICIPANT NAME LIST'!$G408=3,'PARTICIPANT NAME LIST'!$G408=4,'PARTICIPANT NAME LIST'!$G408=5,'PARTICIPANT NAME LIST'!$G408=6),"",'PARTICIPANT NAME LIST'!$F408)</f>
        <v/>
      </c>
      <c r="F408" s="67" t="str">
        <f>IF(OR(ISBLANK('PARTICIPANT NAME LIST'!$B408),'PARTICIPANT NAME LIST'!$G408=3,'PARTICIPANT NAME LIST'!$G408=4,'PARTICIPANT NAME LIST'!$G408=5,'PARTICIPANT NAME LIST'!$G408=6),"",UPPER('PARTICIPANT NAME LIST'!$H408))</f>
        <v/>
      </c>
      <c r="G408" s="68" t="e">
        <f>IF(AND('PARTICIPANT NAME LIST'!$G408=7,'PARTICIPANT NAME LIST'!#REF!="C"),"ü","")</f>
        <v>#REF!</v>
      </c>
      <c r="H408" s="68" t="e">
        <f>IF(AND('PARTICIPANT NAME LIST'!$G408=8,'PARTICIPANT NAME LIST'!#REF!="C"),"ü","")</f>
        <v>#REF!</v>
      </c>
      <c r="I408" s="68" t="e">
        <f>IF(AND('PARTICIPANT NAME LIST'!$G408=9,'PARTICIPANT NAME LIST'!#REF!="C"),"ü","")</f>
        <v>#REF!</v>
      </c>
      <c r="J408" s="68" t="e">
        <f>IF(AND('PARTICIPANT NAME LIST'!$G408=10,'PARTICIPANT NAME LIST'!#REF!="C"),"ü","")</f>
        <v>#REF!</v>
      </c>
      <c r="K408" s="68" t="e">
        <f>IF(AND('PARTICIPANT NAME LIST'!$G408=11,'PARTICIPANT NAME LIST'!#REF!="C"),"ü","")</f>
        <v>#REF!</v>
      </c>
      <c r="L408" s="68" t="e">
        <f>IF(AND('PARTICIPANT NAME LIST'!$G408=12,'PARTICIPANT NAME LIST'!#REF!="C"),"ü","")</f>
        <v>#REF!</v>
      </c>
      <c r="M408" s="68" t="e">
        <f>IF(AND('PARTICIPANT NAME LIST'!$G408=7,'PARTICIPANT NAME LIST'!#REF!="E"),"ü","")</f>
        <v>#REF!</v>
      </c>
      <c r="N408" s="68" t="e">
        <f>IF(AND('PARTICIPANT NAME LIST'!$G408=8,'PARTICIPANT NAME LIST'!#REF!="E"),"ü","")</f>
        <v>#REF!</v>
      </c>
      <c r="O408" s="68" t="e">
        <f>IF(AND('PARTICIPANT NAME LIST'!$G408=9,'PARTICIPANT NAME LIST'!#REF!="E"),"ü","")</f>
        <v>#REF!</v>
      </c>
      <c r="P408" s="68" t="e">
        <f>IF(AND('PARTICIPANT NAME LIST'!$G408=10,'PARTICIPANT NAME LIST'!#REF!="E"),"ü","")</f>
        <v>#REF!</v>
      </c>
      <c r="Q408" s="68" t="e">
        <f>IF(AND('PARTICIPANT NAME LIST'!$G408=11,'PARTICIPANT NAME LIST'!#REF!="E"),"ü","")</f>
        <v>#REF!</v>
      </c>
      <c r="R408" s="68" t="e">
        <f>IF(AND('PARTICIPANT NAME LIST'!$G408=12,'PARTICIPANT NAME LIST'!#REF!="E"),"ü","")</f>
        <v>#REF!</v>
      </c>
      <c r="S408" s="68" t="e">
        <f>IF(AND('PARTICIPANT NAME LIST'!$G408=7,'PARTICIPANT NAME LIST'!#REF!="M"),"ü","")</f>
        <v>#REF!</v>
      </c>
      <c r="T408" s="68" t="e">
        <f>IF(AND('PARTICIPANT NAME LIST'!$G408=8,'PARTICIPANT NAME LIST'!#REF!="M"),"ü","")</f>
        <v>#REF!</v>
      </c>
      <c r="U408" s="68" t="e">
        <f>IF(AND('PARTICIPANT NAME LIST'!$G408=9,'PARTICIPANT NAME LIST'!#REF!="M"),"ü","")</f>
        <v>#REF!</v>
      </c>
      <c r="V408" s="68" t="e">
        <f>IF(AND('PARTICIPANT NAME LIST'!$G408=10,'PARTICIPANT NAME LIST'!#REF!="M"),"ü","")</f>
        <v>#REF!</v>
      </c>
      <c r="W408" s="68" t="e">
        <f>IF(AND('PARTICIPANT NAME LIST'!$G408=11,'PARTICIPANT NAME LIST'!#REF!="M"),"ü","")</f>
        <v>#REF!</v>
      </c>
      <c r="X408" s="68" t="e">
        <f>IF(AND('PARTICIPANT NAME LIST'!$G408=12,'PARTICIPANT NAME LIST'!#REF!="M"),"ü","")</f>
        <v>#REF!</v>
      </c>
      <c r="Y408" s="52"/>
      <c r="Z408" s="52"/>
      <c r="AA408" s="52"/>
    </row>
    <row r="409" spans="1:27" ht="20.25" customHeight="1">
      <c r="A409" s="63" t="str">
        <f>IF(OR(ISBLANK('PARTICIPANT NAME LIST'!$B409),'PARTICIPANT NAME LIST'!$G409=3,'PARTICIPANT NAME LIST'!$G409=4,'PARTICIPANT NAME LIST'!$G409=5,'PARTICIPANT NAME LIST'!$G409=6),"",COUNTA('PARTICIPANT NAME LIST'!$B$9:$B409)-COUNTIFS('PARTICIPANT NAME LIST'!$G$9:$G409,"&gt;=3",'PARTICIPANT NAME LIST'!$G$9:$G409,"&lt;=6"))</f>
        <v/>
      </c>
      <c r="B409" s="64" t="str">
        <f>IF(OR(ISBLANK('PARTICIPANT NAME LIST'!$B409),'PARTICIPANT NAME LIST'!$G409=3,'PARTICIPANT NAME LIST'!$G409=4,'PARTICIPANT NAME LIST'!$G409=5,'PARTICIPANT NAME LIST'!$G409=6),"",UPPER('PARTICIPANT NAME LIST'!$B409))</f>
        <v/>
      </c>
      <c r="C409" s="55"/>
      <c r="D409" s="65"/>
      <c r="E409" s="66" t="str">
        <f>IF(OR(ISBLANK('PARTICIPANT NAME LIST'!$B409),'PARTICIPANT NAME LIST'!$G409=3,'PARTICIPANT NAME LIST'!$G409=4,'PARTICIPANT NAME LIST'!$G409=5,'PARTICIPANT NAME LIST'!$G409=6),"",'PARTICIPANT NAME LIST'!$F409)</f>
        <v/>
      </c>
      <c r="F409" s="67" t="str">
        <f>IF(OR(ISBLANK('PARTICIPANT NAME LIST'!$B409),'PARTICIPANT NAME LIST'!$G409=3,'PARTICIPANT NAME LIST'!$G409=4,'PARTICIPANT NAME LIST'!$G409=5,'PARTICIPANT NAME LIST'!$G409=6),"",UPPER('PARTICIPANT NAME LIST'!$H409))</f>
        <v/>
      </c>
      <c r="G409" s="68" t="e">
        <f>IF(AND('PARTICIPANT NAME LIST'!$G409=7,'PARTICIPANT NAME LIST'!#REF!="C"),"ü","")</f>
        <v>#REF!</v>
      </c>
      <c r="H409" s="68" t="e">
        <f>IF(AND('PARTICIPANT NAME LIST'!$G409=8,'PARTICIPANT NAME LIST'!#REF!="C"),"ü","")</f>
        <v>#REF!</v>
      </c>
      <c r="I409" s="68" t="e">
        <f>IF(AND('PARTICIPANT NAME LIST'!$G409=9,'PARTICIPANT NAME LIST'!#REF!="C"),"ü","")</f>
        <v>#REF!</v>
      </c>
      <c r="J409" s="68" t="e">
        <f>IF(AND('PARTICIPANT NAME LIST'!$G409=10,'PARTICIPANT NAME LIST'!#REF!="C"),"ü","")</f>
        <v>#REF!</v>
      </c>
      <c r="K409" s="68" t="e">
        <f>IF(AND('PARTICIPANT NAME LIST'!$G409=11,'PARTICIPANT NAME LIST'!#REF!="C"),"ü","")</f>
        <v>#REF!</v>
      </c>
      <c r="L409" s="68" t="e">
        <f>IF(AND('PARTICIPANT NAME LIST'!$G409=12,'PARTICIPANT NAME LIST'!#REF!="C"),"ü","")</f>
        <v>#REF!</v>
      </c>
      <c r="M409" s="68" t="e">
        <f>IF(AND('PARTICIPANT NAME LIST'!$G409=7,'PARTICIPANT NAME LIST'!#REF!="E"),"ü","")</f>
        <v>#REF!</v>
      </c>
      <c r="N409" s="68" t="e">
        <f>IF(AND('PARTICIPANT NAME LIST'!$G409=8,'PARTICIPANT NAME LIST'!#REF!="E"),"ü","")</f>
        <v>#REF!</v>
      </c>
      <c r="O409" s="68" t="e">
        <f>IF(AND('PARTICIPANT NAME LIST'!$G409=9,'PARTICIPANT NAME LIST'!#REF!="E"),"ü","")</f>
        <v>#REF!</v>
      </c>
      <c r="P409" s="68" t="e">
        <f>IF(AND('PARTICIPANT NAME LIST'!$G409=10,'PARTICIPANT NAME LIST'!#REF!="E"),"ü","")</f>
        <v>#REF!</v>
      </c>
      <c r="Q409" s="68" t="e">
        <f>IF(AND('PARTICIPANT NAME LIST'!$G409=11,'PARTICIPANT NAME LIST'!#REF!="E"),"ü","")</f>
        <v>#REF!</v>
      </c>
      <c r="R409" s="68" t="e">
        <f>IF(AND('PARTICIPANT NAME LIST'!$G409=12,'PARTICIPANT NAME LIST'!#REF!="E"),"ü","")</f>
        <v>#REF!</v>
      </c>
      <c r="S409" s="68" t="e">
        <f>IF(AND('PARTICIPANT NAME LIST'!$G409=7,'PARTICIPANT NAME LIST'!#REF!="M"),"ü","")</f>
        <v>#REF!</v>
      </c>
      <c r="T409" s="68" t="e">
        <f>IF(AND('PARTICIPANT NAME LIST'!$G409=8,'PARTICIPANT NAME LIST'!#REF!="M"),"ü","")</f>
        <v>#REF!</v>
      </c>
      <c r="U409" s="68" t="e">
        <f>IF(AND('PARTICIPANT NAME LIST'!$G409=9,'PARTICIPANT NAME LIST'!#REF!="M"),"ü","")</f>
        <v>#REF!</v>
      </c>
      <c r="V409" s="68" t="e">
        <f>IF(AND('PARTICIPANT NAME LIST'!$G409=10,'PARTICIPANT NAME LIST'!#REF!="M"),"ü","")</f>
        <v>#REF!</v>
      </c>
      <c r="W409" s="68" t="e">
        <f>IF(AND('PARTICIPANT NAME LIST'!$G409=11,'PARTICIPANT NAME LIST'!#REF!="M"),"ü","")</f>
        <v>#REF!</v>
      </c>
      <c r="X409" s="68" t="e">
        <f>IF(AND('PARTICIPANT NAME LIST'!$G409=12,'PARTICIPANT NAME LIST'!#REF!="M"),"ü","")</f>
        <v>#REF!</v>
      </c>
      <c r="Y409" s="52"/>
      <c r="Z409" s="52"/>
      <c r="AA409" s="52"/>
    </row>
    <row r="410" spans="1:27" ht="20.25" customHeight="1">
      <c r="A410" s="63" t="str">
        <f>IF(OR(ISBLANK('PARTICIPANT NAME LIST'!$B410),'PARTICIPANT NAME LIST'!$G410=3,'PARTICIPANT NAME LIST'!$G410=4,'PARTICIPANT NAME LIST'!$G410=5,'PARTICIPANT NAME LIST'!$G410=6),"",COUNTA('PARTICIPANT NAME LIST'!$B$9:$B410)-COUNTIFS('PARTICIPANT NAME LIST'!$G$9:$G410,"&gt;=3",'PARTICIPANT NAME LIST'!$G$9:$G410,"&lt;=6"))</f>
        <v/>
      </c>
      <c r="B410" s="64" t="str">
        <f>IF(OR(ISBLANK('PARTICIPANT NAME LIST'!$B410),'PARTICIPANT NAME LIST'!$G410=3,'PARTICIPANT NAME LIST'!$G410=4,'PARTICIPANT NAME LIST'!$G410=5,'PARTICIPANT NAME LIST'!$G410=6),"",UPPER('PARTICIPANT NAME LIST'!$B410))</f>
        <v/>
      </c>
      <c r="C410" s="55"/>
      <c r="D410" s="65"/>
      <c r="E410" s="66" t="str">
        <f>IF(OR(ISBLANK('PARTICIPANT NAME LIST'!$B410),'PARTICIPANT NAME LIST'!$G410=3,'PARTICIPANT NAME LIST'!$G410=4,'PARTICIPANT NAME LIST'!$G410=5,'PARTICIPANT NAME LIST'!$G410=6),"",'PARTICIPANT NAME LIST'!$F410)</f>
        <v/>
      </c>
      <c r="F410" s="67" t="str">
        <f>IF(OR(ISBLANK('PARTICIPANT NAME LIST'!$B410),'PARTICIPANT NAME LIST'!$G410=3,'PARTICIPANT NAME LIST'!$G410=4,'PARTICIPANT NAME LIST'!$G410=5,'PARTICIPANT NAME LIST'!$G410=6),"",UPPER('PARTICIPANT NAME LIST'!$H410))</f>
        <v/>
      </c>
      <c r="G410" s="68" t="e">
        <f>IF(AND('PARTICIPANT NAME LIST'!$G410=7,'PARTICIPANT NAME LIST'!#REF!="C"),"ü","")</f>
        <v>#REF!</v>
      </c>
      <c r="H410" s="68" t="e">
        <f>IF(AND('PARTICIPANT NAME LIST'!$G410=8,'PARTICIPANT NAME LIST'!#REF!="C"),"ü","")</f>
        <v>#REF!</v>
      </c>
      <c r="I410" s="68" t="e">
        <f>IF(AND('PARTICIPANT NAME LIST'!$G410=9,'PARTICIPANT NAME LIST'!#REF!="C"),"ü","")</f>
        <v>#REF!</v>
      </c>
      <c r="J410" s="68" t="e">
        <f>IF(AND('PARTICIPANT NAME LIST'!$G410=10,'PARTICIPANT NAME LIST'!#REF!="C"),"ü","")</f>
        <v>#REF!</v>
      </c>
      <c r="K410" s="68" t="e">
        <f>IF(AND('PARTICIPANT NAME LIST'!$G410=11,'PARTICIPANT NAME LIST'!#REF!="C"),"ü","")</f>
        <v>#REF!</v>
      </c>
      <c r="L410" s="68" t="e">
        <f>IF(AND('PARTICIPANT NAME LIST'!$G410=12,'PARTICIPANT NAME LIST'!#REF!="C"),"ü","")</f>
        <v>#REF!</v>
      </c>
      <c r="M410" s="68" t="e">
        <f>IF(AND('PARTICIPANT NAME LIST'!$G410=7,'PARTICIPANT NAME LIST'!#REF!="E"),"ü","")</f>
        <v>#REF!</v>
      </c>
      <c r="N410" s="68" t="e">
        <f>IF(AND('PARTICIPANT NAME LIST'!$G410=8,'PARTICIPANT NAME LIST'!#REF!="E"),"ü","")</f>
        <v>#REF!</v>
      </c>
      <c r="O410" s="68" t="e">
        <f>IF(AND('PARTICIPANT NAME LIST'!$G410=9,'PARTICIPANT NAME LIST'!#REF!="E"),"ü","")</f>
        <v>#REF!</v>
      </c>
      <c r="P410" s="68" t="e">
        <f>IF(AND('PARTICIPANT NAME LIST'!$G410=10,'PARTICIPANT NAME LIST'!#REF!="E"),"ü","")</f>
        <v>#REF!</v>
      </c>
      <c r="Q410" s="68" t="e">
        <f>IF(AND('PARTICIPANT NAME LIST'!$G410=11,'PARTICIPANT NAME LIST'!#REF!="E"),"ü","")</f>
        <v>#REF!</v>
      </c>
      <c r="R410" s="68" t="e">
        <f>IF(AND('PARTICIPANT NAME LIST'!$G410=12,'PARTICIPANT NAME LIST'!#REF!="E"),"ü","")</f>
        <v>#REF!</v>
      </c>
      <c r="S410" s="68" t="e">
        <f>IF(AND('PARTICIPANT NAME LIST'!$G410=7,'PARTICIPANT NAME LIST'!#REF!="M"),"ü","")</f>
        <v>#REF!</v>
      </c>
      <c r="T410" s="68" t="e">
        <f>IF(AND('PARTICIPANT NAME LIST'!$G410=8,'PARTICIPANT NAME LIST'!#REF!="M"),"ü","")</f>
        <v>#REF!</v>
      </c>
      <c r="U410" s="68" t="e">
        <f>IF(AND('PARTICIPANT NAME LIST'!$G410=9,'PARTICIPANT NAME LIST'!#REF!="M"),"ü","")</f>
        <v>#REF!</v>
      </c>
      <c r="V410" s="68" t="e">
        <f>IF(AND('PARTICIPANT NAME LIST'!$G410=10,'PARTICIPANT NAME LIST'!#REF!="M"),"ü","")</f>
        <v>#REF!</v>
      </c>
      <c r="W410" s="68" t="e">
        <f>IF(AND('PARTICIPANT NAME LIST'!$G410=11,'PARTICIPANT NAME LIST'!#REF!="M"),"ü","")</f>
        <v>#REF!</v>
      </c>
      <c r="X410" s="68" t="e">
        <f>IF(AND('PARTICIPANT NAME LIST'!$G410=12,'PARTICIPANT NAME LIST'!#REF!="M"),"ü","")</f>
        <v>#REF!</v>
      </c>
      <c r="Y410" s="52"/>
      <c r="Z410" s="52"/>
      <c r="AA410" s="52"/>
    </row>
    <row r="411" spans="1:27" ht="20.25" customHeight="1">
      <c r="A411" s="63" t="str">
        <f>IF(OR(ISBLANK('PARTICIPANT NAME LIST'!$B411),'PARTICIPANT NAME LIST'!$G411=3,'PARTICIPANT NAME LIST'!$G411=4,'PARTICIPANT NAME LIST'!$G411=5,'PARTICIPANT NAME LIST'!$G411=6),"",COUNTA('PARTICIPANT NAME LIST'!$B$9:$B411)-COUNTIFS('PARTICIPANT NAME LIST'!$G$9:$G411,"&gt;=3",'PARTICIPANT NAME LIST'!$G$9:$G411,"&lt;=6"))</f>
        <v/>
      </c>
      <c r="B411" s="64" t="str">
        <f>IF(OR(ISBLANK('PARTICIPANT NAME LIST'!$B411),'PARTICIPANT NAME LIST'!$G411=3,'PARTICIPANT NAME LIST'!$G411=4,'PARTICIPANT NAME LIST'!$G411=5,'PARTICIPANT NAME LIST'!$G411=6),"",UPPER('PARTICIPANT NAME LIST'!$B411))</f>
        <v/>
      </c>
      <c r="C411" s="55"/>
      <c r="D411" s="65"/>
      <c r="E411" s="66" t="str">
        <f>IF(OR(ISBLANK('PARTICIPANT NAME LIST'!$B411),'PARTICIPANT NAME LIST'!$G411=3,'PARTICIPANT NAME LIST'!$G411=4,'PARTICIPANT NAME LIST'!$G411=5,'PARTICIPANT NAME LIST'!$G411=6),"",'PARTICIPANT NAME LIST'!$F411)</f>
        <v/>
      </c>
      <c r="F411" s="67" t="str">
        <f>IF(OR(ISBLANK('PARTICIPANT NAME LIST'!$B411),'PARTICIPANT NAME LIST'!$G411=3,'PARTICIPANT NAME LIST'!$G411=4,'PARTICIPANT NAME LIST'!$G411=5,'PARTICIPANT NAME LIST'!$G411=6),"",UPPER('PARTICIPANT NAME LIST'!$H411))</f>
        <v/>
      </c>
      <c r="G411" s="68" t="e">
        <f>IF(AND('PARTICIPANT NAME LIST'!$G411=7,'PARTICIPANT NAME LIST'!#REF!="C"),"ü","")</f>
        <v>#REF!</v>
      </c>
      <c r="H411" s="68" t="e">
        <f>IF(AND('PARTICIPANT NAME LIST'!$G411=8,'PARTICIPANT NAME LIST'!#REF!="C"),"ü","")</f>
        <v>#REF!</v>
      </c>
      <c r="I411" s="68" t="e">
        <f>IF(AND('PARTICIPANT NAME LIST'!$G411=9,'PARTICIPANT NAME LIST'!#REF!="C"),"ü","")</f>
        <v>#REF!</v>
      </c>
      <c r="J411" s="68" t="e">
        <f>IF(AND('PARTICIPANT NAME LIST'!$G411=10,'PARTICIPANT NAME LIST'!#REF!="C"),"ü","")</f>
        <v>#REF!</v>
      </c>
      <c r="K411" s="68" t="e">
        <f>IF(AND('PARTICIPANT NAME LIST'!$G411=11,'PARTICIPANT NAME LIST'!#REF!="C"),"ü","")</f>
        <v>#REF!</v>
      </c>
      <c r="L411" s="68" t="e">
        <f>IF(AND('PARTICIPANT NAME LIST'!$G411=12,'PARTICIPANT NAME LIST'!#REF!="C"),"ü","")</f>
        <v>#REF!</v>
      </c>
      <c r="M411" s="68" t="e">
        <f>IF(AND('PARTICIPANT NAME LIST'!$G411=7,'PARTICIPANT NAME LIST'!#REF!="E"),"ü","")</f>
        <v>#REF!</v>
      </c>
      <c r="N411" s="68" t="e">
        <f>IF(AND('PARTICIPANT NAME LIST'!$G411=8,'PARTICIPANT NAME LIST'!#REF!="E"),"ü","")</f>
        <v>#REF!</v>
      </c>
      <c r="O411" s="68" t="e">
        <f>IF(AND('PARTICIPANT NAME LIST'!$G411=9,'PARTICIPANT NAME LIST'!#REF!="E"),"ü","")</f>
        <v>#REF!</v>
      </c>
      <c r="P411" s="68" t="e">
        <f>IF(AND('PARTICIPANT NAME LIST'!$G411=10,'PARTICIPANT NAME LIST'!#REF!="E"),"ü","")</f>
        <v>#REF!</v>
      </c>
      <c r="Q411" s="68" t="e">
        <f>IF(AND('PARTICIPANT NAME LIST'!$G411=11,'PARTICIPANT NAME LIST'!#REF!="E"),"ü","")</f>
        <v>#REF!</v>
      </c>
      <c r="R411" s="68" t="e">
        <f>IF(AND('PARTICIPANT NAME LIST'!$G411=12,'PARTICIPANT NAME LIST'!#REF!="E"),"ü","")</f>
        <v>#REF!</v>
      </c>
      <c r="S411" s="68" t="e">
        <f>IF(AND('PARTICIPANT NAME LIST'!$G411=7,'PARTICIPANT NAME LIST'!#REF!="M"),"ü","")</f>
        <v>#REF!</v>
      </c>
      <c r="T411" s="68" t="e">
        <f>IF(AND('PARTICIPANT NAME LIST'!$G411=8,'PARTICIPANT NAME LIST'!#REF!="M"),"ü","")</f>
        <v>#REF!</v>
      </c>
      <c r="U411" s="68" t="e">
        <f>IF(AND('PARTICIPANT NAME LIST'!$G411=9,'PARTICIPANT NAME LIST'!#REF!="M"),"ü","")</f>
        <v>#REF!</v>
      </c>
      <c r="V411" s="68" t="e">
        <f>IF(AND('PARTICIPANT NAME LIST'!$G411=10,'PARTICIPANT NAME LIST'!#REF!="M"),"ü","")</f>
        <v>#REF!</v>
      </c>
      <c r="W411" s="68" t="e">
        <f>IF(AND('PARTICIPANT NAME LIST'!$G411=11,'PARTICIPANT NAME LIST'!#REF!="M"),"ü","")</f>
        <v>#REF!</v>
      </c>
      <c r="X411" s="68" t="e">
        <f>IF(AND('PARTICIPANT NAME LIST'!$G411=12,'PARTICIPANT NAME LIST'!#REF!="M"),"ü","")</f>
        <v>#REF!</v>
      </c>
      <c r="Y411" s="52"/>
      <c r="Z411" s="52"/>
      <c r="AA411" s="52"/>
    </row>
    <row r="412" spans="1:27" ht="20.25" customHeight="1">
      <c r="A412" s="63" t="str">
        <f>IF(OR(ISBLANK('PARTICIPANT NAME LIST'!$B412),'PARTICIPANT NAME LIST'!$G412=3,'PARTICIPANT NAME LIST'!$G412=4,'PARTICIPANT NAME LIST'!$G412=5,'PARTICIPANT NAME LIST'!$G412=6),"",COUNTA('PARTICIPANT NAME LIST'!$B$9:$B412)-COUNTIFS('PARTICIPANT NAME LIST'!$G$9:$G412,"&gt;=3",'PARTICIPANT NAME LIST'!$G$9:$G412,"&lt;=6"))</f>
        <v/>
      </c>
      <c r="B412" s="64" t="str">
        <f>IF(OR(ISBLANK('PARTICIPANT NAME LIST'!$B412),'PARTICIPANT NAME LIST'!$G412=3,'PARTICIPANT NAME LIST'!$G412=4,'PARTICIPANT NAME LIST'!$G412=5,'PARTICIPANT NAME LIST'!$G412=6),"",UPPER('PARTICIPANT NAME LIST'!$B412))</f>
        <v/>
      </c>
      <c r="C412" s="55"/>
      <c r="D412" s="65"/>
      <c r="E412" s="66" t="str">
        <f>IF(OR(ISBLANK('PARTICIPANT NAME LIST'!$B412),'PARTICIPANT NAME LIST'!$G412=3,'PARTICIPANT NAME LIST'!$G412=4,'PARTICIPANT NAME LIST'!$G412=5,'PARTICIPANT NAME LIST'!$G412=6),"",'PARTICIPANT NAME LIST'!$F412)</f>
        <v/>
      </c>
      <c r="F412" s="67" t="str">
        <f>IF(OR(ISBLANK('PARTICIPANT NAME LIST'!$B412),'PARTICIPANT NAME LIST'!$G412=3,'PARTICIPANT NAME LIST'!$G412=4,'PARTICIPANT NAME LIST'!$G412=5,'PARTICIPANT NAME LIST'!$G412=6),"",UPPER('PARTICIPANT NAME LIST'!$H412))</f>
        <v/>
      </c>
      <c r="G412" s="68" t="e">
        <f>IF(AND('PARTICIPANT NAME LIST'!$G412=7,'PARTICIPANT NAME LIST'!#REF!="C"),"ü","")</f>
        <v>#REF!</v>
      </c>
      <c r="H412" s="68" t="e">
        <f>IF(AND('PARTICIPANT NAME LIST'!$G412=8,'PARTICIPANT NAME LIST'!#REF!="C"),"ü","")</f>
        <v>#REF!</v>
      </c>
      <c r="I412" s="68" t="e">
        <f>IF(AND('PARTICIPANT NAME LIST'!$G412=9,'PARTICIPANT NAME LIST'!#REF!="C"),"ü","")</f>
        <v>#REF!</v>
      </c>
      <c r="J412" s="68" t="e">
        <f>IF(AND('PARTICIPANT NAME LIST'!$G412=10,'PARTICIPANT NAME LIST'!#REF!="C"),"ü","")</f>
        <v>#REF!</v>
      </c>
      <c r="K412" s="68" t="e">
        <f>IF(AND('PARTICIPANT NAME LIST'!$G412=11,'PARTICIPANT NAME LIST'!#REF!="C"),"ü","")</f>
        <v>#REF!</v>
      </c>
      <c r="L412" s="68" t="e">
        <f>IF(AND('PARTICIPANT NAME LIST'!$G412=12,'PARTICIPANT NAME LIST'!#REF!="C"),"ü","")</f>
        <v>#REF!</v>
      </c>
      <c r="M412" s="68" t="e">
        <f>IF(AND('PARTICIPANT NAME LIST'!$G412=7,'PARTICIPANT NAME LIST'!#REF!="E"),"ü","")</f>
        <v>#REF!</v>
      </c>
      <c r="N412" s="68" t="e">
        <f>IF(AND('PARTICIPANT NAME LIST'!$G412=8,'PARTICIPANT NAME LIST'!#REF!="E"),"ü","")</f>
        <v>#REF!</v>
      </c>
      <c r="O412" s="68" t="e">
        <f>IF(AND('PARTICIPANT NAME LIST'!$G412=9,'PARTICIPANT NAME LIST'!#REF!="E"),"ü","")</f>
        <v>#REF!</v>
      </c>
      <c r="P412" s="68" t="e">
        <f>IF(AND('PARTICIPANT NAME LIST'!$G412=10,'PARTICIPANT NAME LIST'!#REF!="E"),"ü","")</f>
        <v>#REF!</v>
      </c>
      <c r="Q412" s="68" t="e">
        <f>IF(AND('PARTICIPANT NAME LIST'!$G412=11,'PARTICIPANT NAME LIST'!#REF!="E"),"ü","")</f>
        <v>#REF!</v>
      </c>
      <c r="R412" s="68" t="e">
        <f>IF(AND('PARTICIPANT NAME LIST'!$G412=12,'PARTICIPANT NAME LIST'!#REF!="E"),"ü","")</f>
        <v>#REF!</v>
      </c>
      <c r="S412" s="68" t="e">
        <f>IF(AND('PARTICIPANT NAME LIST'!$G412=7,'PARTICIPANT NAME LIST'!#REF!="M"),"ü","")</f>
        <v>#REF!</v>
      </c>
      <c r="T412" s="68" t="e">
        <f>IF(AND('PARTICIPANT NAME LIST'!$G412=8,'PARTICIPANT NAME LIST'!#REF!="M"),"ü","")</f>
        <v>#REF!</v>
      </c>
      <c r="U412" s="68" t="e">
        <f>IF(AND('PARTICIPANT NAME LIST'!$G412=9,'PARTICIPANT NAME LIST'!#REF!="M"),"ü","")</f>
        <v>#REF!</v>
      </c>
      <c r="V412" s="68" t="e">
        <f>IF(AND('PARTICIPANT NAME LIST'!$G412=10,'PARTICIPANT NAME LIST'!#REF!="M"),"ü","")</f>
        <v>#REF!</v>
      </c>
      <c r="W412" s="68" t="e">
        <f>IF(AND('PARTICIPANT NAME LIST'!$G412=11,'PARTICIPANT NAME LIST'!#REF!="M"),"ü","")</f>
        <v>#REF!</v>
      </c>
      <c r="X412" s="68" t="e">
        <f>IF(AND('PARTICIPANT NAME LIST'!$G412=12,'PARTICIPANT NAME LIST'!#REF!="M"),"ü","")</f>
        <v>#REF!</v>
      </c>
      <c r="Y412" s="52"/>
      <c r="Z412" s="52"/>
      <c r="AA412" s="52"/>
    </row>
    <row r="413" spans="1:27" ht="20.25" customHeight="1">
      <c r="A413" s="63" t="str">
        <f>IF(OR(ISBLANK('PARTICIPANT NAME LIST'!$B413),'PARTICIPANT NAME LIST'!$G413=3,'PARTICIPANT NAME LIST'!$G413=4,'PARTICIPANT NAME LIST'!$G413=5,'PARTICIPANT NAME LIST'!$G413=6),"",COUNTA('PARTICIPANT NAME LIST'!$B$9:$B413)-COUNTIFS('PARTICIPANT NAME LIST'!$G$9:$G413,"&gt;=3",'PARTICIPANT NAME LIST'!$G$9:$G413,"&lt;=6"))</f>
        <v/>
      </c>
      <c r="B413" s="64" t="str">
        <f>IF(OR(ISBLANK('PARTICIPANT NAME LIST'!$B413),'PARTICIPANT NAME LIST'!$G413=3,'PARTICIPANT NAME LIST'!$G413=4,'PARTICIPANT NAME LIST'!$G413=5,'PARTICIPANT NAME LIST'!$G413=6),"",UPPER('PARTICIPANT NAME LIST'!$B413))</f>
        <v/>
      </c>
      <c r="C413" s="55"/>
      <c r="D413" s="65"/>
      <c r="E413" s="66" t="str">
        <f>IF(OR(ISBLANK('PARTICIPANT NAME LIST'!$B413),'PARTICIPANT NAME LIST'!$G413=3,'PARTICIPANT NAME LIST'!$G413=4,'PARTICIPANT NAME LIST'!$G413=5,'PARTICIPANT NAME LIST'!$G413=6),"",'PARTICIPANT NAME LIST'!$F413)</f>
        <v/>
      </c>
      <c r="F413" s="67" t="str">
        <f>IF(OR(ISBLANK('PARTICIPANT NAME LIST'!$B413),'PARTICIPANT NAME LIST'!$G413=3,'PARTICIPANT NAME LIST'!$G413=4,'PARTICIPANT NAME LIST'!$G413=5,'PARTICIPANT NAME LIST'!$G413=6),"",UPPER('PARTICIPANT NAME LIST'!$H413))</f>
        <v/>
      </c>
      <c r="G413" s="68" t="e">
        <f>IF(AND('PARTICIPANT NAME LIST'!$G413=7,'PARTICIPANT NAME LIST'!#REF!="C"),"ü","")</f>
        <v>#REF!</v>
      </c>
      <c r="H413" s="68" t="e">
        <f>IF(AND('PARTICIPANT NAME LIST'!$G413=8,'PARTICIPANT NAME LIST'!#REF!="C"),"ü","")</f>
        <v>#REF!</v>
      </c>
      <c r="I413" s="68" t="e">
        <f>IF(AND('PARTICIPANT NAME LIST'!$G413=9,'PARTICIPANT NAME LIST'!#REF!="C"),"ü","")</f>
        <v>#REF!</v>
      </c>
      <c r="J413" s="68" t="e">
        <f>IF(AND('PARTICIPANT NAME LIST'!$G413=10,'PARTICIPANT NAME LIST'!#REF!="C"),"ü","")</f>
        <v>#REF!</v>
      </c>
      <c r="K413" s="68" t="e">
        <f>IF(AND('PARTICIPANT NAME LIST'!$G413=11,'PARTICIPANT NAME LIST'!#REF!="C"),"ü","")</f>
        <v>#REF!</v>
      </c>
      <c r="L413" s="68" t="e">
        <f>IF(AND('PARTICIPANT NAME LIST'!$G413=12,'PARTICIPANT NAME LIST'!#REF!="C"),"ü","")</f>
        <v>#REF!</v>
      </c>
      <c r="M413" s="68" t="e">
        <f>IF(AND('PARTICIPANT NAME LIST'!$G413=7,'PARTICIPANT NAME LIST'!#REF!="E"),"ü","")</f>
        <v>#REF!</v>
      </c>
      <c r="N413" s="68" t="e">
        <f>IF(AND('PARTICIPANT NAME LIST'!$G413=8,'PARTICIPANT NAME LIST'!#REF!="E"),"ü","")</f>
        <v>#REF!</v>
      </c>
      <c r="O413" s="68" t="e">
        <f>IF(AND('PARTICIPANT NAME LIST'!$G413=9,'PARTICIPANT NAME LIST'!#REF!="E"),"ü","")</f>
        <v>#REF!</v>
      </c>
      <c r="P413" s="68" t="e">
        <f>IF(AND('PARTICIPANT NAME LIST'!$G413=10,'PARTICIPANT NAME LIST'!#REF!="E"),"ü","")</f>
        <v>#REF!</v>
      </c>
      <c r="Q413" s="68" t="e">
        <f>IF(AND('PARTICIPANT NAME LIST'!$G413=11,'PARTICIPANT NAME LIST'!#REF!="E"),"ü","")</f>
        <v>#REF!</v>
      </c>
      <c r="R413" s="68" t="e">
        <f>IF(AND('PARTICIPANT NAME LIST'!$G413=12,'PARTICIPANT NAME LIST'!#REF!="E"),"ü","")</f>
        <v>#REF!</v>
      </c>
      <c r="S413" s="68" t="e">
        <f>IF(AND('PARTICIPANT NAME LIST'!$G413=7,'PARTICIPANT NAME LIST'!#REF!="M"),"ü","")</f>
        <v>#REF!</v>
      </c>
      <c r="T413" s="68" t="e">
        <f>IF(AND('PARTICIPANT NAME LIST'!$G413=8,'PARTICIPANT NAME LIST'!#REF!="M"),"ü","")</f>
        <v>#REF!</v>
      </c>
      <c r="U413" s="68" t="e">
        <f>IF(AND('PARTICIPANT NAME LIST'!$G413=9,'PARTICIPANT NAME LIST'!#REF!="M"),"ü","")</f>
        <v>#REF!</v>
      </c>
      <c r="V413" s="68" t="e">
        <f>IF(AND('PARTICIPANT NAME LIST'!$G413=10,'PARTICIPANT NAME LIST'!#REF!="M"),"ü","")</f>
        <v>#REF!</v>
      </c>
      <c r="W413" s="68" t="e">
        <f>IF(AND('PARTICIPANT NAME LIST'!$G413=11,'PARTICIPANT NAME LIST'!#REF!="M"),"ü","")</f>
        <v>#REF!</v>
      </c>
      <c r="X413" s="68" t="e">
        <f>IF(AND('PARTICIPANT NAME LIST'!$G413=12,'PARTICIPANT NAME LIST'!#REF!="M"),"ü","")</f>
        <v>#REF!</v>
      </c>
      <c r="Y413" s="52"/>
      <c r="Z413" s="52"/>
      <c r="AA413" s="52"/>
    </row>
    <row r="414" spans="1:27" ht="20.25" customHeight="1">
      <c r="A414" s="63" t="str">
        <f>IF(OR(ISBLANK('PARTICIPANT NAME LIST'!$B414),'PARTICIPANT NAME LIST'!$G414=3,'PARTICIPANT NAME LIST'!$G414=4,'PARTICIPANT NAME LIST'!$G414=5,'PARTICIPANT NAME LIST'!$G414=6),"",COUNTA('PARTICIPANT NAME LIST'!$B$9:$B414)-COUNTIFS('PARTICIPANT NAME LIST'!$G$9:$G414,"&gt;=3",'PARTICIPANT NAME LIST'!$G$9:$G414,"&lt;=6"))</f>
        <v/>
      </c>
      <c r="B414" s="64" t="str">
        <f>IF(OR(ISBLANK('PARTICIPANT NAME LIST'!$B414),'PARTICIPANT NAME LIST'!$G414=3,'PARTICIPANT NAME LIST'!$G414=4,'PARTICIPANT NAME LIST'!$G414=5,'PARTICIPANT NAME LIST'!$G414=6),"",UPPER('PARTICIPANT NAME LIST'!$B414))</f>
        <v/>
      </c>
      <c r="C414" s="55"/>
      <c r="D414" s="65"/>
      <c r="E414" s="66" t="str">
        <f>IF(OR(ISBLANK('PARTICIPANT NAME LIST'!$B414),'PARTICIPANT NAME LIST'!$G414=3,'PARTICIPANT NAME LIST'!$G414=4,'PARTICIPANT NAME LIST'!$G414=5,'PARTICIPANT NAME LIST'!$G414=6),"",'PARTICIPANT NAME LIST'!$F414)</f>
        <v/>
      </c>
      <c r="F414" s="67" t="str">
        <f>IF(OR(ISBLANK('PARTICIPANT NAME LIST'!$B414),'PARTICIPANT NAME LIST'!$G414=3,'PARTICIPANT NAME LIST'!$G414=4,'PARTICIPANT NAME LIST'!$G414=5,'PARTICIPANT NAME LIST'!$G414=6),"",UPPER('PARTICIPANT NAME LIST'!$H414))</f>
        <v/>
      </c>
      <c r="G414" s="68" t="e">
        <f>IF(AND('PARTICIPANT NAME LIST'!$G414=7,'PARTICIPANT NAME LIST'!#REF!="C"),"ü","")</f>
        <v>#REF!</v>
      </c>
      <c r="H414" s="68" t="e">
        <f>IF(AND('PARTICIPANT NAME LIST'!$G414=8,'PARTICIPANT NAME LIST'!#REF!="C"),"ü","")</f>
        <v>#REF!</v>
      </c>
      <c r="I414" s="68" t="e">
        <f>IF(AND('PARTICIPANT NAME LIST'!$G414=9,'PARTICIPANT NAME LIST'!#REF!="C"),"ü","")</f>
        <v>#REF!</v>
      </c>
      <c r="J414" s="68" t="e">
        <f>IF(AND('PARTICIPANT NAME LIST'!$G414=10,'PARTICIPANT NAME LIST'!#REF!="C"),"ü","")</f>
        <v>#REF!</v>
      </c>
      <c r="K414" s="68" t="e">
        <f>IF(AND('PARTICIPANT NAME LIST'!$G414=11,'PARTICIPANT NAME LIST'!#REF!="C"),"ü","")</f>
        <v>#REF!</v>
      </c>
      <c r="L414" s="68" t="e">
        <f>IF(AND('PARTICIPANT NAME LIST'!$G414=12,'PARTICIPANT NAME LIST'!#REF!="C"),"ü","")</f>
        <v>#REF!</v>
      </c>
      <c r="M414" s="68" t="e">
        <f>IF(AND('PARTICIPANT NAME LIST'!$G414=7,'PARTICIPANT NAME LIST'!#REF!="E"),"ü","")</f>
        <v>#REF!</v>
      </c>
      <c r="N414" s="68" t="e">
        <f>IF(AND('PARTICIPANT NAME LIST'!$G414=8,'PARTICIPANT NAME LIST'!#REF!="E"),"ü","")</f>
        <v>#REF!</v>
      </c>
      <c r="O414" s="68" t="e">
        <f>IF(AND('PARTICIPANT NAME LIST'!$G414=9,'PARTICIPANT NAME LIST'!#REF!="E"),"ü","")</f>
        <v>#REF!</v>
      </c>
      <c r="P414" s="68" t="e">
        <f>IF(AND('PARTICIPANT NAME LIST'!$G414=10,'PARTICIPANT NAME LIST'!#REF!="E"),"ü","")</f>
        <v>#REF!</v>
      </c>
      <c r="Q414" s="68" t="e">
        <f>IF(AND('PARTICIPANT NAME LIST'!$G414=11,'PARTICIPANT NAME LIST'!#REF!="E"),"ü","")</f>
        <v>#REF!</v>
      </c>
      <c r="R414" s="68" t="e">
        <f>IF(AND('PARTICIPANT NAME LIST'!$G414=12,'PARTICIPANT NAME LIST'!#REF!="E"),"ü","")</f>
        <v>#REF!</v>
      </c>
      <c r="S414" s="68" t="e">
        <f>IF(AND('PARTICIPANT NAME LIST'!$G414=7,'PARTICIPANT NAME LIST'!#REF!="M"),"ü","")</f>
        <v>#REF!</v>
      </c>
      <c r="T414" s="68" t="e">
        <f>IF(AND('PARTICIPANT NAME LIST'!$G414=8,'PARTICIPANT NAME LIST'!#REF!="M"),"ü","")</f>
        <v>#REF!</v>
      </c>
      <c r="U414" s="68" t="e">
        <f>IF(AND('PARTICIPANT NAME LIST'!$G414=9,'PARTICIPANT NAME LIST'!#REF!="M"),"ü","")</f>
        <v>#REF!</v>
      </c>
      <c r="V414" s="68" t="e">
        <f>IF(AND('PARTICIPANT NAME LIST'!$G414=10,'PARTICIPANT NAME LIST'!#REF!="M"),"ü","")</f>
        <v>#REF!</v>
      </c>
      <c r="W414" s="68" t="e">
        <f>IF(AND('PARTICIPANT NAME LIST'!$G414=11,'PARTICIPANT NAME LIST'!#REF!="M"),"ü","")</f>
        <v>#REF!</v>
      </c>
      <c r="X414" s="68" t="e">
        <f>IF(AND('PARTICIPANT NAME LIST'!$G414=12,'PARTICIPANT NAME LIST'!#REF!="M"),"ü","")</f>
        <v>#REF!</v>
      </c>
      <c r="Y414" s="52"/>
      <c r="Z414" s="52"/>
      <c r="AA414" s="52"/>
    </row>
    <row r="415" spans="1:27" ht="20.25" customHeight="1">
      <c r="A415" s="63" t="str">
        <f>IF(OR(ISBLANK('PARTICIPANT NAME LIST'!$B415),'PARTICIPANT NAME LIST'!$G415=3,'PARTICIPANT NAME LIST'!$G415=4,'PARTICIPANT NAME LIST'!$G415=5,'PARTICIPANT NAME LIST'!$G415=6),"",COUNTA('PARTICIPANT NAME LIST'!$B$9:$B415)-COUNTIFS('PARTICIPANT NAME LIST'!$G$9:$G415,"&gt;=3",'PARTICIPANT NAME LIST'!$G$9:$G415,"&lt;=6"))</f>
        <v/>
      </c>
      <c r="B415" s="64" t="str">
        <f>IF(OR(ISBLANK('PARTICIPANT NAME LIST'!$B415),'PARTICIPANT NAME LIST'!$G415=3,'PARTICIPANT NAME LIST'!$G415=4,'PARTICIPANT NAME LIST'!$G415=5,'PARTICIPANT NAME LIST'!$G415=6),"",UPPER('PARTICIPANT NAME LIST'!$B415))</f>
        <v/>
      </c>
      <c r="C415" s="55"/>
      <c r="D415" s="65"/>
      <c r="E415" s="66" t="str">
        <f>IF(OR(ISBLANK('PARTICIPANT NAME LIST'!$B415),'PARTICIPANT NAME LIST'!$G415=3,'PARTICIPANT NAME LIST'!$G415=4,'PARTICIPANT NAME LIST'!$G415=5,'PARTICIPANT NAME LIST'!$G415=6),"",'PARTICIPANT NAME LIST'!$F415)</f>
        <v/>
      </c>
      <c r="F415" s="67" t="str">
        <f>IF(OR(ISBLANK('PARTICIPANT NAME LIST'!$B415),'PARTICIPANT NAME LIST'!$G415=3,'PARTICIPANT NAME LIST'!$G415=4,'PARTICIPANT NAME LIST'!$G415=5,'PARTICIPANT NAME LIST'!$G415=6),"",UPPER('PARTICIPANT NAME LIST'!$H415))</f>
        <v/>
      </c>
      <c r="G415" s="68" t="e">
        <f>IF(AND('PARTICIPANT NAME LIST'!$G415=7,'PARTICIPANT NAME LIST'!#REF!="C"),"ü","")</f>
        <v>#REF!</v>
      </c>
      <c r="H415" s="68" t="e">
        <f>IF(AND('PARTICIPANT NAME LIST'!$G415=8,'PARTICIPANT NAME LIST'!#REF!="C"),"ü","")</f>
        <v>#REF!</v>
      </c>
      <c r="I415" s="68" t="e">
        <f>IF(AND('PARTICIPANT NAME LIST'!$G415=9,'PARTICIPANT NAME LIST'!#REF!="C"),"ü","")</f>
        <v>#REF!</v>
      </c>
      <c r="J415" s="68" t="e">
        <f>IF(AND('PARTICIPANT NAME LIST'!$G415=10,'PARTICIPANT NAME LIST'!#REF!="C"),"ü","")</f>
        <v>#REF!</v>
      </c>
      <c r="K415" s="68" t="e">
        <f>IF(AND('PARTICIPANT NAME LIST'!$G415=11,'PARTICIPANT NAME LIST'!#REF!="C"),"ü","")</f>
        <v>#REF!</v>
      </c>
      <c r="L415" s="68" t="e">
        <f>IF(AND('PARTICIPANT NAME LIST'!$G415=12,'PARTICIPANT NAME LIST'!#REF!="C"),"ü","")</f>
        <v>#REF!</v>
      </c>
      <c r="M415" s="68" t="e">
        <f>IF(AND('PARTICIPANT NAME LIST'!$G415=7,'PARTICIPANT NAME LIST'!#REF!="E"),"ü","")</f>
        <v>#REF!</v>
      </c>
      <c r="N415" s="68" t="e">
        <f>IF(AND('PARTICIPANT NAME LIST'!$G415=8,'PARTICIPANT NAME LIST'!#REF!="E"),"ü","")</f>
        <v>#REF!</v>
      </c>
      <c r="O415" s="68" t="e">
        <f>IF(AND('PARTICIPANT NAME LIST'!$G415=9,'PARTICIPANT NAME LIST'!#REF!="E"),"ü","")</f>
        <v>#REF!</v>
      </c>
      <c r="P415" s="68" t="e">
        <f>IF(AND('PARTICIPANT NAME LIST'!$G415=10,'PARTICIPANT NAME LIST'!#REF!="E"),"ü","")</f>
        <v>#REF!</v>
      </c>
      <c r="Q415" s="68" t="e">
        <f>IF(AND('PARTICIPANT NAME LIST'!$G415=11,'PARTICIPANT NAME LIST'!#REF!="E"),"ü","")</f>
        <v>#REF!</v>
      </c>
      <c r="R415" s="68" t="e">
        <f>IF(AND('PARTICIPANT NAME LIST'!$G415=12,'PARTICIPANT NAME LIST'!#REF!="E"),"ü","")</f>
        <v>#REF!</v>
      </c>
      <c r="S415" s="68" t="e">
        <f>IF(AND('PARTICIPANT NAME LIST'!$G415=7,'PARTICIPANT NAME LIST'!#REF!="M"),"ü","")</f>
        <v>#REF!</v>
      </c>
      <c r="T415" s="68" t="e">
        <f>IF(AND('PARTICIPANT NAME LIST'!$G415=8,'PARTICIPANT NAME LIST'!#REF!="M"),"ü","")</f>
        <v>#REF!</v>
      </c>
      <c r="U415" s="68" t="e">
        <f>IF(AND('PARTICIPANT NAME LIST'!$G415=9,'PARTICIPANT NAME LIST'!#REF!="M"),"ü","")</f>
        <v>#REF!</v>
      </c>
      <c r="V415" s="68" t="e">
        <f>IF(AND('PARTICIPANT NAME LIST'!$G415=10,'PARTICIPANT NAME LIST'!#REF!="M"),"ü","")</f>
        <v>#REF!</v>
      </c>
      <c r="W415" s="68" t="e">
        <f>IF(AND('PARTICIPANT NAME LIST'!$G415=11,'PARTICIPANT NAME LIST'!#REF!="M"),"ü","")</f>
        <v>#REF!</v>
      </c>
      <c r="X415" s="68" t="e">
        <f>IF(AND('PARTICIPANT NAME LIST'!$G415=12,'PARTICIPANT NAME LIST'!#REF!="M"),"ü","")</f>
        <v>#REF!</v>
      </c>
      <c r="Y415" s="52"/>
      <c r="Z415" s="52"/>
      <c r="AA415" s="52"/>
    </row>
    <row r="416" spans="1:27" ht="20.25" customHeight="1">
      <c r="A416" s="63" t="str">
        <f>IF(OR(ISBLANK('PARTICIPANT NAME LIST'!$B416),'PARTICIPANT NAME LIST'!$G416=3,'PARTICIPANT NAME LIST'!$G416=4,'PARTICIPANT NAME LIST'!$G416=5,'PARTICIPANT NAME LIST'!$G416=6),"",COUNTA('PARTICIPANT NAME LIST'!$B$9:$B416)-COUNTIFS('PARTICIPANT NAME LIST'!$G$9:$G416,"&gt;=3",'PARTICIPANT NAME LIST'!$G$9:$G416,"&lt;=6"))</f>
        <v/>
      </c>
      <c r="B416" s="64" t="str">
        <f>IF(OR(ISBLANK('PARTICIPANT NAME LIST'!$B416),'PARTICIPANT NAME LIST'!$G416=3,'PARTICIPANT NAME LIST'!$G416=4,'PARTICIPANT NAME LIST'!$G416=5,'PARTICIPANT NAME LIST'!$G416=6),"",UPPER('PARTICIPANT NAME LIST'!$B416))</f>
        <v/>
      </c>
      <c r="C416" s="55"/>
      <c r="D416" s="65"/>
      <c r="E416" s="66" t="str">
        <f>IF(OR(ISBLANK('PARTICIPANT NAME LIST'!$B416),'PARTICIPANT NAME LIST'!$G416=3,'PARTICIPANT NAME LIST'!$G416=4,'PARTICIPANT NAME LIST'!$G416=5,'PARTICIPANT NAME LIST'!$G416=6),"",'PARTICIPANT NAME LIST'!$F416)</f>
        <v/>
      </c>
      <c r="F416" s="67" t="str">
        <f>IF(OR(ISBLANK('PARTICIPANT NAME LIST'!$B416),'PARTICIPANT NAME LIST'!$G416=3,'PARTICIPANT NAME LIST'!$G416=4,'PARTICIPANT NAME LIST'!$G416=5,'PARTICIPANT NAME LIST'!$G416=6),"",UPPER('PARTICIPANT NAME LIST'!$H416))</f>
        <v/>
      </c>
      <c r="G416" s="68" t="e">
        <f>IF(AND('PARTICIPANT NAME LIST'!$G416=7,'PARTICIPANT NAME LIST'!#REF!="C"),"ü","")</f>
        <v>#REF!</v>
      </c>
      <c r="H416" s="68" t="e">
        <f>IF(AND('PARTICIPANT NAME LIST'!$G416=8,'PARTICIPANT NAME LIST'!#REF!="C"),"ü","")</f>
        <v>#REF!</v>
      </c>
      <c r="I416" s="68" t="e">
        <f>IF(AND('PARTICIPANT NAME LIST'!$G416=9,'PARTICIPANT NAME LIST'!#REF!="C"),"ü","")</f>
        <v>#REF!</v>
      </c>
      <c r="J416" s="68" t="e">
        <f>IF(AND('PARTICIPANT NAME LIST'!$G416=10,'PARTICIPANT NAME LIST'!#REF!="C"),"ü","")</f>
        <v>#REF!</v>
      </c>
      <c r="K416" s="68" t="e">
        <f>IF(AND('PARTICIPANT NAME LIST'!$G416=11,'PARTICIPANT NAME LIST'!#REF!="C"),"ü","")</f>
        <v>#REF!</v>
      </c>
      <c r="L416" s="68" t="e">
        <f>IF(AND('PARTICIPANT NAME LIST'!$G416=12,'PARTICIPANT NAME LIST'!#REF!="C"),"ü","")</f>
        <v>#REF!</v>
      </c>
      <c r="M416" s="68" t="e">
        <f>IF(AND('PARTICIPANT NAME LIST'!$G416=7,'PARTICIPANT NAME LIST'!#REF!="E"),"ü","")</f>
        <v>#REF!</v>
      </c>
      <c r="N416" s="68" t="e">
        <f>IF(AND('PARTICIPANT NAME LIST'!$G416=8,'PARTICIPANT NAME LIST'!#REF!="E"),"ü","")</f>
        <v>#REF!</v>
      </c>
      <c r="O416" s="68" t="e">
        <f>IF(AND('PARTICIPANT NAME LIST'!$G416=9,'PARTICIPANT NAME LIST'!#REF!="E"),"ü","")</f>
        <v>#REF!</v>
      </c>
      <c r="P416" s="68" t="e">
        <f>IF(AND('PARTICIPANT NAME LIST'!$G416=10,'PARTICIPANT NAME LIST'!#REF!="E"),"ü","")</f>
        <v>#REF!</v>
      </c>
      <c r="Q416" s="68" t="e">
        <f>IF(AND('PARTICIPANT NAME LIST'!$G416=11,'PARTICIPANT NAME LIST'!#REF!="E"),"ü","")</f>
        <v>#REF!</v>
      </c>
      <c r="R416" s="68" t="e">
        <f>IF(AND('PARTICIPANT NAME LIST'!$G416=12,'PARTICIPANT NAME LIST'!#REF!="E"),"ü","")</f>
        <v>#REF!</v>
      </c>
      <c r="S416" s="68" t="e">
        <f>IF(AND('PARTICIPANT NAME LIST'!$G416=7,'PARTICIPANT NAME LIST'!#REF!="M"),"ü","")</f>
        <v>#REF!</v>
      </c>
      <c r="T416" s="68" t="e">
        <f>IF(AND('PARTICIPANT NAME LIST'!$G416=8,'PARTICIPANT NAME LIST'!#REF!="M"),"ü","")</f>
        <v>#REF!</v>
      </c>
      <c r="U416" s="68" t="e">
        <f>IF(AND('PARTICIPANT NAME LIST'!$G416=9,'PARTICIPANT NAME LIST'!#REF!="M"),"ü","")</f>
        <v>#REF!</v>
      </c>
      <c r="V416" s="68" t="e">
        <f>IF(AND('PARTICIPANT NAME LIST'!$G416=10,'PARTICIPANT NAME LIST'!#REF!="M"),"ü","")</f>
        <v>#REF!</v>
      </c>
      <c r="W416" s="68" t="e">
        <f>IF(AND('PARTICIPANT NAME LIST'!$G416=11,'PARTICIPANT NAME LIST'!#REF!="M"),"ü","")</f>
        <v>#REF!</v>
      </c>
      <c r="X416" s="68" t="e">
        <f>IF(AND('PARTICIPANT NAME LIST'!$G416=12,'PARTICIPANT NAME LIST'!#REF!="M"),"ü","")</f>
        <v>#REF!</v>
      </c>
      <c r="Y416" s="52"/>
      <c r="Z416" s="52"/>
      <c r="AA416" s="52"/>
    </row>
    <row r="417" spans="1:27" ht="20.25" customHeight="1">
      <c r="A417" s="63" t="str">
        <f>IF(OR(ISBLANK('PARTICIPANT NAME LIST'!$B417),'PARTICIPANT NAME LIST'!$G417=3,'PARTICIPANT NAME LIST'!$G417=4,'PARTICIPANT NAME LIST'!$G417=5,'PARTICIPANT NAME LIST'!$G417=6),"",COUNTA('PARTICIPANT NAME LIST'!$B$9:$B417)-COUNTIFS('PARTICIPANT NAME LIST'!$G$9:$G417,"&gt;=3",'PARTICIPANT NAME LIST'!$G$9:$G417,"&lt;=6"))</f>
        <v/>
      </c>
      <c r="B417" s="64" t="str">
        <f>IF(OR(ISBLANK('PARTICIPANT NAME LIST'!$B417),'PARTICIPANT NAME LIST'!$G417=3,'PARTICIPANT NAME LIST'!$G417=4,'PARTICIPANT NAME LIST'!$G417=5,'PARTICIPANT NAME LIST'!$G417=6),"",UPPER('PARTICIPANT NAME LIST'!$B417))</f>
        <v/>
      </c>
      <c r="C417" s="55"/>
      <c r="D417" s="65"/>
      <c r="E417" s="66" t="str">
        <f>IF(OR(ISBLANK('PARTICIPANT NAME LIST'!$B417),'PARTICIPANT NAME LIST'!$G417=3,'PARTICIPANT NAME LIST'!$G417=4,'PARTICIPANT NAME LIST'!$G417=5,'PARTICIPANT NAME LIST'!$G417=6),"",'PARTICIPANT NAME LIST'!$F417)</f>
        <v/>
      </c>
      <c r="F417" s="67" t="str">
        <f>IF(OR(ISBLANK('PARTICIPANT NAME LIST'!$B417),'PARTICIPANT NAME LIST'!$G417=3,'PARTICIPANT NAME LIST'!$G417=4,'PARTICIPANT NAME LIST'!$G417=5,'PARTICIPANT NAME LIST'!$G417=6),"",UPPER('PARTICIPANT NAME LIST'!$H417))</f>
        <v/>
      </c>
      <c r="G417" s="68" t="e">
        <f>IF(AND('PARTICIPANT NAME LIST'!$G417=7,'PARTICIPANT NAME LIST'!#REF!="C"),"ü","")</f>
        <v>#REF!</v>
      </c>
      <c r="H417" s="68" t="e">
        <f>IF(AND('PARTICIPANT NAME LIST'!$G417=8,'PARTICIPANT NAME LIST'!#REF!="C"),"ü","")</f>
        <v>#REF!</v>
      </c>
      <c r="I417" s="68" t="e">
        <f>IF(AND('PARTICIPANT NAME LIST'!$G417=9,'PARTICIPANT NAME LIST'!#REF!="C"),"ü","")</f>
        <v>#REF!</v>
      </c>
      <c r="J417" s="68" t="e">
        <f>IF(AND('PARTICIPANT NAME LIST'!$G417=10,'PARTICIPANT NAME LIST'!#REF!="C"),"ü","")</f>
        <v>#REF!</v>
      </c>
      <c r="K417" s="68" t="e">
        <f>IF(AND('PARTICIPANT NAME LIST'!$G417=11,'PARTICIPANT NAME LIST'!#REF!="C"),"ü","")</f>
        <v>#REF!</v>
      </c>
      <c r="L417" s="68" t="e">
        <f>IF(AND('PARTICIPANT NAME LIST'!$G417=12,'PARTICIPANT NAME LIST'!#REF!="C"),"ü","")</f>
        <v>#REF!</v>
      </c>
      <c r="M417" s="68" t="e">
        <f>IF(AND('PARTICIPANT NAME LIST'!$G417=7,'PARTICIPANT NAME LIST'!#REF!="E"),"ü","")</f>
        <v>#REF!</v>
      </c>
      <c r="N417" s="68" t="e">
        <f>IF(AND('PARTICIPANT NAME LIST'!$G417=8,'PARTICIPANT NAME LIST'!#REF!="E"),"ü","")</f>
        <v>#REF!</v>
      </c>
      <c r="O417" s="68" t="e">
        <f>IF(AND('PARTICIPANT NAME LIST'!$G417=9,'PARTICIPANT NAME LIST'!#REF!="E"),"ü","")</f>
        <v>#REF!</v>
      </c>
      <c r="P417" s="68" t="e">
        <f>IF(AND('PARTICIPANT NAME LIST'!$G417=10,'PARTICIPANT NAME LIST'!#REF!="E"),"ü","")</f>
        <v>#REF!</v>
      </c>
      <c r="Q417" s="68" t="e">
        <f>IF(AND('PARTICIPANT NAME LIST'!$G417=11,'PARTICIPANT NAME LIST'!#REF!="E"),"ü","")</f>
        <v>#REF!</v>
      </c>
      <c r="R417" s="68" t="e">
        <f>IF(AND('PARTICIPANT NAME LIST'!$G417=12,'PARTICIPANT NAME LIST'!#REF!="E"),"ü","")</f>
        <v>#REF!</v>
      </c>
      <c r="S417" s="68" t="e">
        <f>IF(AND('PARTICIPANT NAME LIST'!$G417=7,'PARTICIPANT NAME LIST'!#REF!="M"),"ü","")</f>
        <v>#REF!</v>
      </c>
      <c r="T417" s="68" t="e">
        <f>IF(AND('PARTICIPANT NAME LIST'!$G417=8,'PARTICIPANT NAME LIST'!#REF!="M"),"ü","")</f>
        <v>#REF!</v>
      </c>
      <c r="U417" s="68" t="e">
        <f>IF(AND('PARTICIPANT NAME LIST'!$G417=9,'PARTICIPANT NAME LIST'!#REF!="M"),"ü","")</f>
        <v>#REF!</v>
      </c>
      <c r="V417" s="68" t="e">
        <f>IF(AND('PARTICIPANT NAME LIST'!$G417=10,'PARTICIPANT NAME LIST'!#REF!="M"),"ü","")</f>
        <v>#REF!</v>
      </c>
      <c r="W417" s="68" t="e">
        <f>IF(AND('PARTICIPANT NAME LIST'!$G417=11,'PARTICIPANT NAME LIST'!#REF!="M"),"ü","")</f>
        <v>#REF!</v>
      </c>
      <c r="X417" s="68" t="e">
        <f>IF(AND('PARTICIPANT NAME LIST'!$G417=12,'PARTICIPANT NAME LIST'!#REF!="M"),"ü","")</f>
        <v>#REF!</v>
      </c>
      <c r="Y417" s="52"/>
      <c r="Z417" s="52"/>
      <c r="AA417" s="52"/>
    </row>
    <row r="418" spans="1:27" ht="20.25" customHeight="1">
      <c r="A418" s="63" t="str">
        <f>IF(OR(ISBLANK('PARTICIPANT NAME LIST'!$B418),'PARTICIPANT NAME LIST'!$G418=3,'PARTICIPANT NAME LIST'!$G418=4,'PARTICIPANT NAME LIST'!$G418=5,'PARTICIPANT NAME LIST'!$G418=6),"",COUNTA('PARTICIPANT NAME LIST'!$B$9:$B418)-COUNTIFS('PARTICIPANT NAME LIST'!$G$9:$G418,"&gt;=3",'PARTICIPANT NAME LIST'!$G$9:$G418,"&lt;=6"))</f>
        <v/>
      </c>
      <c r="B418" s="64" t="str">
        <f>IF(OR(ISBLANK('PARTICIPANT NAME LIST'!$B418),'PARTICIPANT NAME LIST'!$G418=3,'PARTICIPANT NAME LIST'!$G418=4,'PARTICIPANT NAME LIST'!$G418=5,'PARTICIPANT NAME LIST'!$G418=6),"",UPPER('PARTICIPANT NAME LIST'!$B418))</f>
        <v/>
      </c>
      <c r="C418" s="55"/>
      <c r="D418" s="65"/>
      <c r="E418" s="66" t="str">
        <f>IF(OR(ISBLANK('PARTICIPANT NAME LIST'!$B418),'PARTICIPANT NAME LIST'!$G418=3,'PARTICIPANT NAME LIST'!$G418=4,'PARTICIPANT NAME LIST'!$G418=5,'PARTICIPANT NAME LIST'!$G418=6),"",'PARTICIPANT NAME LIST'!$F418)</f>
        <v/>
      </c>
      <c r="F418" s="67" t="str">
        <f>IF(OR(ISBLANK('PARTICIPANT NAME LIST'!$B418),'PARTICIPANT NAME LIST'!$G418=3,'PARTICIPANT NAME LIST'!$G418=4,'PARTICIPANT NAME LIST'!$G418=5,'PARTICIPANT NAME LIST'!$G418=6),"",UPPER('PARTICIPANT NAME LIST'!$H418))</f>
        <v/>
      </c>
      <c r="G418" s="68" t="e">
        <f>IF(AND('PARTICIPANT NAME LIST'!$G418=7,'PARTICIPANT NAME LIST'!#REF!="C"),"ü","")</f>
        <v>#REF!</v>
      </c>
      <c r="H418" s="68" t="e">
        <f>IF(AND('PARTICIPANT NAME LIST'!$G418=8,'PARTICIPANT NAME LIST'!#REF!="C"),"ü","")</f>
        <v>#REF!</v>
      </c>
      <c r="I418" s="68" t="e">
        <f>IF(AND('PARTICIPANT NAME LIST'!$G418=9,'PARTICIPANT NAME LIST'!#REF!="C"),"ü","")</f>
        <v>#REF!</v>
      </c>
      <c r="J418" s="68" t="e">
        <f>IF(AND('PARTICIPANT NAME LIST'!$G418=10,'PARTICIPANT NAME LIST'!#REF!="C"),"ü","")</f>
        <v>#REF!</v>
      </c>
      <c r="K418" s="68" t="e">
        <f>IF(AND('PARTICIPANT NAME LIST'!$G418=11,'PARTICIPANT NAME LIST'!#REF!="C"),"ü","")</f>
        <v>#REF!</v>
      </c>
      <c r="L418" s="68" t="e">
        <f>IF(AND('PARTICIPANT NAME LIST'!$G418=12,'PARTICIPANT NAME LIST'!#REF!="C"),"ü","")</f>
        <v>#REF!</v>
      </c>
      <c r="M418" s="68" t="e">
        <f>IF(AND('PARTICIPANT NAME LIST'!$G418=7,'PARTICIPANT NAME LIST'!#REF!="E"),"ü","")</f>
        <v>#REF!</v>
      </c>
      <c r="N418" s="68" t="e">
        <f>IF(AND('PARTICIPANT NAME LIST'!$G418=8,'PARTICIPANT NAME LIST'!#REF!="E"),"ü","")</f>
        <v>#REF!</v>
      </c>
      <c r="O418" s="68" t="e">
        <f>IF(AND('PARTICIPANT NAME LIST'!$G418=9,'PARTICIPANT NAME LIST'!#REF!="E"),"ü","")</f>
        <v>#REF!</v>
      </c>
      <c r="P418" s="68" t="e">
        <f>IF(AND('PARTICIPANT NAME LIST'!$G418=10,'PARTICIPANT NAME LIST'!#REF!="E"),"ü","")</f>
        <v>#REF!</v>
      </c>
      <c r="Q418" s="68" t="e">
        <f>IF(AND('PARTICIPANT NAME LIST'!$G418=11,'PARTICIPANT NAME LIST'!#REF!="E"),"ü","")</f>
        <v>#REF!</v>
      </c>
      <c r="R418" s="68" t="e">
        <f>IF(AND('PARTICIPANT NAME LIST'!$G418=12,'PARTICIPANT NAME LIST'!#REF!="E"),"ü","")</f>
        <v>#REF!</v>
      </c>
      <c r="S418" s="68" t="e">
        <f>IF(AND('PARTICIPANT NAME LIST'!$G418=7,'PARTICIPANT NAME LIST'!#REF!="M"),"ü","")</f>
        <v>#REF!</v>
      </c>
      <c r="T418" s="68" t="e">
        <f>IF(AND('PARTICIPANT NAME LIST'!$G418=8,'PARTICIPANT NAME LIST'!#REF!="M"),"ü","")</f>
        <v>#REF!</v>
      </c>
      <c r="U418" s="68" t="e">
        <f>IF(AND('PARTICIPANT NAME LIST'!$G418=9,'PARTICIPANT NAME LIST'!#REF!="M"),"ü","")</f>
        <v>#REF!</v>
      </c>
      <c r="V418" s="68" t="e">
        <f>IF(AND('PARTICIPANT NAME LIST'!$G418=10,'PARTICIPANT NAME LIST'!#REF!="M"),"ü","")</f>
        <v>#REF!</v>
      </c>
      <c r="W418" s="68" t="e">
        <f>IF(AND('PARTICIPANT NAME LIST'!$G418=11,'PARTICIPANT NAME LIST'!#REF!="M"),"ü","")</f>
        <v>#REF!</v>
      </c>
      <c r="X418" s="68" t="e">
        <f>IF(AND('PARTICIPANT NAME LIST'!$G418=12,'PARTICIPANT NAME LIST'!#REF!="M"),"ü","")</f>
        <v>#REF!</v>
      </c>
      <c r="Y418" s="52"/>
      <c r="Z418" s="52"/>
      <c r="AA418" s="52"/>
    </row>
    <row r="419" spans="1:27" ht="20.25" customHeight="1">
      <c r="A419" s="63" t="str">
        <f>IF(OR(ISBLANK('PARTICIPANT NAME LIST'!$B419),'PARTICIPANT NAME LIST'!$G419=3,'PARTICIPANT NAME LIST'!$G419=4,'PARTICIPANT NAME LIST'!$G419=5,'PARTICIPANT NAME LIST'!$G419=6),"",COUNTA('PARTICIPANT NAME LIST'!$B$9:$B419)-COUNTIFS('PARTICIPANT NAME LIST'!$G$9:$G419,"&gt;=3",'PARTICIPANT NAME LIST'!$G$9:$G419,"&lt;=6"))</f>
        <v/>
      </c>
      <c r="B419" s="64" t="str">
        <f>IF(OR(ISBLANK('PARTICIPANT NAME LIST'!$B419),'PARTICIPANT NAME LIST'!$G419=3,'PARTICIPANT NAME LIST'!$G419=4,'PARTICIPANT NAME LIST'!$G419=5,'PARTICIPANT NAME LIST'!$G419=6),"",UPPER('PARTICIPANT NAME LIST'!$B419))</f>
        <v/>
      </c>
      <c r="C419" s="55"/>
      <c r="D419" s="65"/>
      <c r="E419" s="66" t="str">
        <f>IF(OR(ISBLANK('PARTICIPANT NAME LIST'!$B419),'PARTICIPANT NAME LIST'!$G419=3,'PARTICIPANT NAME LIST'!$G419=4,'PARTICIPANT NAME LIST'!$G419=5,'PARTICIPANT NAME LIST'!$G419=6),"",'PARTICIPANT NAME LIST'!$F419)</f>
        <v/>
      </c>
      <c r="F419" s="67" t="str">
        <f>IF(OR(ISBLANK('PARTICIPANT NAME LIST'!$B419),'PARTICIPANT NAME LIST'!$G419=3,'PARTICIPANT NAME LIST'!$G419=4,'PARTICIPANT NAME LIST'!$G419=5,'PARTICIPANT NAME LIST'!$G419=6),"",UPPER('PARTICIPANT NAME LIST'!$H419))</f>
        <v/>
      </c>
      <c r="G419" s="68" t="e">
        <f>IF(AND('PARTICIPANT NAME LIST'!$G419=7,'PARTICIPANT NAME LIST'!#REF!="C"),"ü","")</f>
        <v>#REF!</v>
      </c>
      <c r="H419" s="68" t="e">
        <f>IF(AND('PARTICIPANT NAME LIST'!$G419=8,'PARTICIPANT NAME LIST'!#REF!="C"),"ü","")</f>
        <v>#REF!</v>
      </c>
      <c r="I419" s="68" t="e">
        <f>IF(AND('PARTICIPANT NAME LIST'!$G419=9,'PARTICIPANT NAME LIST'!#REF!="C"),"ü","")</f>
        <v>#REF!</v>
      </c>
      <c r="J419" s="68" t="e">
        <f>IF(AND('PARTICIPANT NAME LIST'!$G419=10,'PARTICIPANT NAME LIST'!#REF!="C"),"ü","")</f>
        <v>#REF!</v>
      </c>
      <c r="K419" s="68" t="e">
        <f>IF(AND('PARTICIPANT NAME LIST'!$G419=11,'PARTICIPANT NAME LIST'!#REF!="C"),"ü","")</f>
        <v>#REF!</v>
      </c>
      <c r="L419" s="68" t="e">
        <f>IF(AND('PARTICIPANT NAME LIST'!$G419=12,'PARTICIPANT NAME LIST'!#REF!="C"),"ü","")</f>
        <v>#REF!</v>
      </c>
      <c r="M419" s="68" t="e">
        <f>IF(AND('PARTICIPANT NAME LIST'!$G419=7,'PARTICIPANT NAME LIST'!#REF!="E"),"ü","")</f>
        <v>#REF!</v>
      </c>
      <c r="N419" s="68" t="e">
        <f>IF(AND('PARTICIPANT NAME LIST'!$G419=8,'PARTICIPANT NAME LIST'!#REF!="E"),"ü","")</f>
        <v>#REF!</v>
      </c>
      <c r="O419" s="68" t="e">
        <f>IF(AND('PARTICIPANT NAME LIST'!$G419=9,'PARTICIPANT NAME LIST'!#REF!="E"),"ü","")</f>
        <v>#REF!</v>
      </c>
      <c r="P419" s="68" t="e">
        <f>IF(AND('PARTICIPANT NAME LIST'!$G419=10,'PARTICIPANT NAME LIST'!#REF!="E"),"ü","")</f>
        <v>#REF!</v>
      </c>
      <c r="Q419" s="68" t="e">
        <f>IF(AND('PARTICIPANT NAME LIST'!$G419=11,'PARTICIPANT NAME LIST'!#REF!="E"),"ü","")</f>
        <v>#REF!</v>
      </c>
      <c r="R419" s="68" t="e">
        <f>IF(AND('PARTICIPANT NAME LIST'!$G419=12,'PARTICIPANT NAME LIST'!#REF!="E"),"ü","")</f>
        <v>#REF!</v>
      </c>
      <c r="S419" s="68" t="e">
        <f>IF(AND('PARTICIPANT NAME LIST'!$G419=7,'PARTICIPANT NAME LIST'!#REF!="M"),"ü","")</f>
        <v>#REF!</v>
      </c>
      <c r="T419" s="68" t="e">
        <f>IF(AND('PARTICIPANT NAME LIST'!$G419=8,'PARTICIPANT NAME LIST'!#REF!="M"),"ü","")</f>
        <v>#REF!</v>
      </c>
      <c r="U419" s="68" t="e">
        <f>IF(AND('PARTICIPANT NAME LIST'!$G419=9,'PARTICIPANT NAME LIST'!#REF!="M"),"ü","")</f>
        <v>#REF!</v>
      </c>
      <c r="V419" s="68" t="e">
        <f>IF(AND('PARTICIPANT NAME LIST'!$G419=10,'PARTICIPANT NAME LIST'!#REF!="M"),"ü","")</f>
        <v>#REF!</v>
      </c>
      <c r="W419" s="68" t="e">
        <f>IF(AND('PARTICIPANT NAME LIST'!$G419=11,'PARTICIPANT NAME LIST'!#REF!="M"),"ü","")</f>
        <v>#REF!</v>
      </c>
      <c r="X419" s="68" t="e">
        <f>IF(AND('PARTICIPANT NAME LIST'!$G419=12,'PARTICIPANT NAME LIST'!#REF!="M"),"ü","")</f>
        <v>#REF!</v>
      </c>
      <c r="Y419" s="52"/>
      <c r="Z419" s="52"/>
      <c r="AA419" s="52"/>
    </row>
    <row r="420" spans="1:27" ht="20.25" customHeight="1">
      <c r="A420" s="63" t="str">
        <f>IF(OR(ISBLANK('PARTICIPANT NAME LIST'!$B420),'PARTICIPANT NAME LIST'!$G420=3,'PARTICIPANT NAME LIST'!$G420=4,'PARTICIPANT NAME LIST'!$G420=5,'PARTICIPANT NAME LIST'!$G420=6),"",COUNTA('PARTICIPANT NAME LIST'!$B$9:$B420)-COUNTIFS('PARTICIPANT NAME LIST'!$G$9:$G420,"&gt;=3",'PARTICIPANT NAME LIST'!$G$9:$G420,"&lt;=6"))</f>
        <v/>
      </c>
      <c r="B420" s="64" t="str">
        <f>IF(OR(ISBLANK('PARTICIPANT NAME LIST'!$B420),'PARTICIPANT NAME LIST'!$G420=3,'PARTICIPANT NAME LIST'!$G420=4,'PARTICIPANT NAME LIST'!$G420=5,'PARTICIPANT NAME LIST'!$G420=6),"",UPPER('PARTICIPANT NAME LIST'!$B420))</f>
        <v/>
      </c>
      <c r="C420" s="55"/>
      <c r="D420" s="65"/>
      <c r="E420" s="66" t="str">
        <f>IF(OR(ISBLANK('PARTICIPANT NAME LIST'!$B420),'PARTICIPANT NAME LIST'!$G420=3,'PARTICIPANT NAME LIST'!$G420=4,'PARTICIPANT NAME LIST'!$G420=5,'PARTICIPANT NAME LIST'!$G420=6),"",'PARTICIPANT NAME LIST'!$F420)</f>
        <v/>
      </c>
      <c r="F420" s="67" t="str">
        <f>IF(OR(ISBLANK('PARTICIPANT NAME LIST'!$B420),'PARTICIPANT NAME LIST'!$G420=3,'PARTICIPANT NAME LIST'!$G420=4,'PARTICIPANT NAME LIST'!$G420=5,'PARTICIPANT NAME LIST'!$G420=6),"",UPPER('PARTICIPANT NAME LIST'!$H420))</f>
        <v/>
      </c>
      <c r="G420" s="68" t="e">
        <f>IF(AND('PARTICIPANT NAME LIST'!$G420=7,'PARTICIPANT NAME LIST'!#REF!="C"),"ü","")</f>
        <v>#REF!</v>
      </c>
      <c r="H420" s="68" t="e">
        <f>IF(AND('PARTICIPANT NAME LIST'!$G420=8,'PARTICIPANT NAME LIST'!#REF!="C"),"ü","")</f>
        <v>#REF!</v>
      </c>
      <c r="I420" s="68" t="e">
        <f>IF(AND('PARTICIPANT NAME LIST'!$G420=9,'PARTICIPANT NAME LIST'!#REF!="C"),"ü","")</f>
        <v>#REF!</v>
      </c>
      <c r="J420" s="68" t="e">
        <f>IF(AND('PARTICIPANT NAME LIST'!$G420=10,'PARTICIPANT NAME LIST'!#REF!="C"),"ü","")</f>
        <v>#REF!</v>
      </c>
      <c r="K420" s="68" t="e">
        <f>IF(AND('PARTICIPANT NAME LIST'!$G420=11,'PARTICIPANT NAME LIST'!#REF!="C"),"ü","")</f>
        <v>#REF!</v>
      </c>
      <c r="L420" s="68" t="e">
        <f>IF(AND('PARTICIPANT NAME LIST'!$G420=12,'PARTICIPANT NAME LIST'!#REF!="C"),"ü","")</f>
        <v>#REF!</v>
      </c>
      <c r="M420" s="68" t="e">
        <f>IF(AND('PARTICIPANT NAME LIST'!$G420=7,'PARTICIPANT NAME LIST'!#REF!="E"),"ü","")</f>
        <v>#REF!</v>
      </c>
      <c r="N420" s="68" t="e">
        <f>IF(AND('PARTICIPANT NAME LIST'!$G420=8,'PARTICIPANT NAME LIST'!#REF!="E"),"ü","")</f>
        <v>#REF!</v>
      </c>
      <c r="O420" s="68" t="e">
        <f>IF(AND('PARTICIPANT NAME LIST'!$G420=9,'PARTICIPANT NAME LIST'!#REF!="E"),"ü","")</f>
        <v>#REF!</v>
      </c>
      <c r="P420" s="68" t="e">
        <f>IF(AND('PARTICIPANT NAME LIST'!$G420=10,'PARTICIPANT NAME LIST'!#REF!="E"),"ü","")</f>
        <v>#REF!</v>
      </c>
      <c r="Q420" s="68" t="e">
        <f>IF(AND('PARTICIPANT NAME LIST'!$G420=11,'PARTICIPANT NAME LIST'!#REF!="E"),"ü","")</f>
        <v>#REF!</v>
      </c>
      <c r="R420" s="68" t="e">
        <f>IF(AND('PARTICIPANT NAME LIST'!$G420=12,'PARTICIPANT NAME LIST'!#REF!="E"),"ü","")</f>
        <v>#REF!</v>
      </c>
      <c r="S420" s="68" t="e">
        <f>IF(AND('PARTICIPANT NAME LIST'!$G420=7,'PARTICIPANT NAME LIST'!#REF!="M"),"ü","")</f>
        <v>#REF!</v>
      </c>
      <c r="T420" s="68" t="e">
        <f>IF(AND('PARTICIPANT NAME LIST'!$G420=8,'PARTICIPANT NAME LIST'!#REF!="M"),"ü","")</f>
        <v>#REF!</v>
      </c>
      <c r="U420" s="68" t="e">
        <f>IF(AND('PARTICIPANT NAME LIST'!$G420=9,'PARTICIPANT NAME LIST'!#REF!="M"),"ü","")</f>
        <v>#REF!</v>
      </c>
      <c r="V420" s="68" t="e">
        <f>IF(AND('PARTICIPANT NAME LIST'!$G420=10,'PARTICIPANT NAME LIST'!#REF!="M"),"ü","")</f>
        <v>#REF!</v>
      </c>
      <c r="W420" s="68" t="e">
        <f>IF(AND('PARTICIPANT NAME LIST'!$G420=11,'PARTICIPANT NAME LIST'!#REF!="M"),"ü","")</f>
        <v>#REF!</v>
      </c>
      <c r="X420" s="68" t="e">
        <f>IF(AND('PARTICIPANT NAME LIST'!$G420=12,'PARTICIPANT NAME LIST'!#REF!="M"),"ü","")</f>
        <v>#REF!</v>
      </c>
      <c r="Y420" s="52"/>
      <c r="Z420" s="52"/>
      <c r="AA420" s="52"/>
    </row>
    <row r="421" spans="1:27" ht="20.25" customHeight="1">
      <c r="A421" s="63" t="str">
        <f>IF(OR(ISBLANK('PARTICIPANT NAME LIST'!$B421),'PARTICIPANT NAME LIST'!$G421=3,'PARTICIPANT NAME LIST'!$G421=4,'PARTICIPANT NAME LIST'!$G421=5,'PARTICIPANT NAME LIST'!$G421=6),"",COUNTA('PARTICIPANT NAME LIST'!$B$9:$B421)-COUNTIFS('PARTICIPANT NAME LIST'!$G$9:$G421,"&gt;=3",'PARTICIPANT NAME LIST'!$G$9:$G421,"&lt;=6"))</f>
        <v/>
      </c>
      <c r="B421" s="64" t="str">
        <f>IF(OR(ISBLANK('PARTICIPANT NAME LIST'!$B421),'PARTICIPANT NAME LIST'!$G421=3,'PARTICIPANT NAME LIST'!$G421=4,'PARTICIPANT NAME LIST'!$G421=5,'PARTICIPANT NAME LIST'!$G421=6),"",UPPER('PARTICIPANT NAME LIST'!$B421))</f>
        <v/>
      </c>
      <c r="C421" s="55"/>
      <c r="D421" s="65"/>
      <c r="E421" s="66" t="str">
        <f>IF(OR(ISBLANK('PARTICIPANT NAME LIST'!$B421),'PARTICIPANT NAME LIST'!$G421=3,'PARTICIPANT NAME LIST'!$G421=4,'PARTICIPANT NAME LIST'!$G421=5,'PARTICIPANT NAME LIST'!$G421=6),"",'PARTICIPANT NAME LIST'!$F421)</f>
        <v/>
      </c>
      <c r="F421" s="67" t="str">
        <f>IF(OR(ISBLANK('PARTICIPANT NAME LIST'!$B421),'PARTICIPANT NAME LIST'!$G421=3,'PARTICIPANT NAME LIST'!$G421=4,'PARTICIPANT NAME LIST'!$G421=5,'PARTICIPANT NAME LIST'!$G421=6),"",UPPER('PARTICIPANT NAME LIST'!$H421))</f>
        <v/>
      </c>
      <c r="G421" s="68" t="e">
        <f>IF(AND('PARTICIPANT NAME LIST'!$G421=7,'PARTICIPANT NAME LIST'!#REF!="C"),"ü","")</f>
        <v>#REF!</v>
      </c>
      <c r="H421" s="68" t="e">
        <f>IF(AND('PARTICIPANT NAME LIST'!$G421=8,'PARTICIPANT NAME LIST'!#REF!="C"),"ü","")</f>
        <v>#REF!</v>
      </c>
      <c r="I421" s="68" t="e">
        <f>IF(AND('PARTICIPANT NAME LIST'!$G421=9,'PARTICIPANT NAME LIST'!#REF!="C"),"ü","")</f>
        <v>#REF!</v>
      </c>
      <c r="J421" s="68" t="e">
        <f>IF(AND('PARTICIPANT NAME LIST'!$G421=10,'PARTICIPANT NAME LIST'!#REF!="C"),"ü","")</f>
        <v>#REF!</v>
      </c>
      <c r="K421" s="68" t="e">
        <f>IF(AND('PARTICIPANT NAME LIST'!$G421=11,'PARTICIPANT NAME LIST'!#REF!="C"),"ü","")</f>
        <v>#REF!</v>
      </c>
      <c r="L421" s="68" t="e">
        <f>IF(AND('PARTICIPANT NAME LIST'!$G421=12,'PARTICIPANT NAME LIST'!#REF!="C"),"ü","")</f>
        <v>#REF!</v>
      </c>
      <c r="M421" s="68" t="e">
        <f>IF(AND('PARTICIPANT NAME LIST'!$G421=7,'PARTICIPANT NAME LIST'!#REF!="E"),"ü","")</f>
        <v>#REF!</v>
      </c>
      <c r="N421" s="68" t="e">
        <f>IF(AND('PARTICIPANT NAME LIST'!$G421=8,'PARTICIPANT NAME LIST'!#REF!="E"),"ü","")</f>
        <v>#REF!</v>
      </c>
      <c r="O421" s="68" t="e">
        <f>IF(AND('PARTICIPANT NAME LIST'!$G421=9,'PARTICIPANT NAME LIST'!#REF!="E"),"ü","")</f>
        <v>#REF!</v>
      </c>
      <c r="P421" s="68" t="e">
        <f>IF(AND('PARTICIPANT NAME LIST'!$G421=10,'PARTICIPANT NAME LIST'!#REF!="E"),"ü","")</f>
        <v>#REF!</v>
      </c>
      <c r="Q421" s="68" t="e">
        <f>IF(AND('PARTICIPANT NAME LIST'!$G421=11,'PARTICIPANT NAME LIST'!#REF!="E"),"ü","")</f>
        <v>#REF!</v>
      </c>
      <c r="R421" s="68" t="e">
        <f>IF(AND('PARTICIPANT NAME LIST'!$G421=12,'PARTICIPANT NAME LIST'!#REF!="E"),"ü","")</f>
        <v>#REF!</v>
      </c>
      <c r="S421" s="68" t="e">
        <f>IF(AND('PARTICIPANT NAME LIST'!$G421=7,'PARTICIPANT NAME LIST'!#REF!="M"),"ü","")</f>
        <v>#REF!</v>
      </c>
      <c r="T421" s="68" t="e">
        <f>IF(AND('PARTICIPANT NAME LIST'!$G421=8,'PARTICIPANT NAME LIST'!#REF!="M"),"ü","")</f>
        <v>#REF!</v>
      </c>
      <c r="U421" s="68" t="e">
        <f>IF(AND('PARTICIPANT NAME LIST'!$G421=9,'PARTICIPANT NAME LIST'!#REF!="M"),"ü","")</f>
        <v>#REF!</v>
      </c>
      <c r="V421" s="68" t="e">
        <f>IF(AND('PARTICIPANT NAME LIST'!$G421=10,'PARTICIPANT NAME LIST'!#REF!="M"),"ü","")</f>
        <v>#REF!</v>
      </c>
      <c r="W421" s="68" t="e">
        <f>IF(AND('PARTICIPANT NAME LIST'!$G421=11,'PARTICIPANT NAME LIST'!#REF!="M"),"ü","")</f>
        <v>#REF!</v>
      </c>
      <c r="X421" s="68" t="e">
        <f>IF(AND('PARTICIPANT NAME LIST'!$G421=12,'PARTICIPANT NAME LIST'!#REF!="M"),"ü","")</f>
        <v>#REF!</v>
      </c>
      <c r="Y421" s="52"/>
      <c r="Z421" s="52"/>
      <c r="AA421" s="52"/>
    </row>
    <row r="422" spans="1:27" ht="20.25" customHeight="1">
      <c r="A422" s="63" t="str">
        <f>IF(OR(ISBLANK('PARTICIPANT NAME LIST'!$B422),'PARTICIPANT NAME LIST'!$G422=3,'PARTICIPANT NAME LIST'!$G422=4,'PARTICIPANT NAME LIST'!$G422=5,'PARTICIPANT NAME LIST'!$G422=6),"",COUNTA('PARTICIPANT NAME LIST'!$B$9:$B422)-COUNTIFS('PARTICIPANT NAME LIST'!$G$9:$G422,"&gt;=3",'PARTICIPANT NAME LIST'!$G$9:$G422,"&lt;=6"))</f>
        <v/>
      </c>
      <c r="B422" s="64" t="str">
        <f>IF(OR(ISBLANK('PARTICIPANT NAME LIST'!$B422),'PARTICIPANT NAME LIST'!$G422=3,'PARTICIPANT NAME LIST'!$G422=4,'PARTICIPANT NAME LIST'!$G422=5,'PARTICIPANT NAME LIST'!$G422=6),"",UPPER('PARTICIPANT NAME LIST'!$B422))</f>
        <v/>
      </c>
      <c r="C422" s="55"/>
      <c r="D422" s="65"/>
      <c r="E422" s="66" t="str">
        <f>IF(OR(ISBLANK('PARTICIPANT NAME LIST'!$B422),'PARTICIPANT NAME LIST'!$G422=3,'PARTICIPANT NAME LIST'!$G422=4,'PARTICIPANT NAME LIST'!$G422=5,'PARTICIPANT NAME LIST'!$G422=6),"",'PARTICIPANT NAME LIST'!$F422)</f>
        <v/>
      </c>
      <c r="F422" s="67" t="str">
        <f>IF(OR(ISBLANK('PARTICIPANT NAME LIST'!$B422),'PARTICIPANT NAME LIST'!$G422=3,'PARTICIPANT NAME LIST'!$G422=4,'PARTICIPANT NAME LIST'!$G422=5,'PARTICIPANT NAME LIST'!$G422=6),"",UPPER('PARTICIPANT NAME LIST'!$H422))</f>
        <v/>
      </c>
      <c r="G422" s="68" t="e">
        <f>IF(AND('PARTICIPANT NAME LIST'!$G422=7,'PARTICIPANT NAME LIST'!#REF!="C"),"ü","")</f>
        <v>#REF!</v>
      </c>
      <c r="H422" s="68" t="e">
        <f>IF(AND('PARTICIPANT NAME LIST'!$G422=8,'PARTICIPANT NAME LIST'!#REF!="C"),"ü","")</f>
        <v>#REF!</v>
      </c>
      <c r="I422" s="68" t="e">
        <f>IF(AND('PARTICIPANT NAME LIST'!$G422=9,'PARTICIPANT NAME LIST'!#REF!="C"),"ü","")</f>
        <v>#REF!</v>
      </c>
      <c r="J422" s="68" t="e">
        <f>IF(AND('PARTICIPANT NAME LIST'!$G422=10,'PARTICIPANT NAME LIST'!#REF!="C"),"ü","")</f>
        <v>#REF!</v>
      </c>
      <c r="K422" s="68" t="e">
        <f>IF(AND('PARTICIPANT NAME LIST'!$G422=11,'PARTICIPANT NAME LIST'!#REF!="C"),"ü","")</f>
        <v>#REF!</v>
      </c>
      <c r="L422" s="68" t="e">
        <f>IF(AND('PARTICIPANT NAME LIST'!$G422=12,'PARTICIPANT NAME LIST'!#REF!="C"),"ü","")</f>
        <v>#REF!</v>
      </c>
      <c r="M422" s="68" t="e">
        <f>IF(AND('PARTICIPANT NAME LIST'!$G422=7,'PARTICIPANT NAME LIST'!#REF!="E"),"ü","")</f>
        <v>#REF!</v>
      </c>
      <c r="N422" s="68" t="e">
        <f>IF(AND('PARTICIPANT NAME LIST'!$G422=8,'PARTICIPANT NAME LIST'!#REF!="E"),"ü","")</f>
        <v>#REF!</v>
      </c>
      <c r="O422" s="68" t="e">
        <f>IF(AND('PARTICIPANT NAME LIST'!$G422=9,'PARTICIPANT NAME LIST'!#REF!="E"),"ü","")</f>
        <v>#REF!</v>
      </c>
      <c r="P422" s="68" t="e">
        <f>IF(AND('PARTICIPANT NAME LIST'!$G422=10,'PARTICIPANT NAME LIST'!#REF!="E"),"ü","")</f>
        <v>#REF!</v>
      </c>
      <c r="Q422" s="68" t="e">
        <f>IF(AND('PARTICIPANT NAME LIST'!$G422=11,'PARTICIPANT NAME LIST'!#REF!="E"),"ü","")</f>
        <v>#REF!</v>
      </c>
      <c r="R422" s="68" t="e">
        <f>IF(AND('PARTICIPANT NAME LIST'!$G422=12,'PARTICIPANT NAME LIST'!#REF!="E"),"ü","")</f>
        <v>#REF!</v>
      </c>
      <c r="S422" s="68" t="e">
        <f>IF(AND('PARTICIPANT NAME LIST'!$G422=7,'PARTICIPANT NAME LIST'!#REF!="M"),"ü","")</f>
        <v>#REF!</v>
      </c>
      <c r="T422" s="68" t="e">
        <f>IF(AND('PARTICIPANT NAME LIST'!$G422=8,'PARTICIPANT NAME LIST'!#REF!="M"),"ü","")</f>
        <v>#REF!</v>
      </c>
      <c r="U422" s="68" t="e">
        <f>IF(AND('PARTICIPANT NAME LIST'!$G422=9,'PARTICIPANT NAME LIST'!#REF!="M"),"ü","")</f>
        <v>#REF!</v>
      </c>
      <c r="V422" s="68" t="e">
        <f>IF(AND('PARTICIPANT NAME LIST'!$G422=10,'PARTICIPANT NAME LIST'!#REF!="M"),"ü","")</f>
        <v>#REF!</v>
      </c>
      <c r="W422" s="68" t="e">
        <f>IF(AND('PARTICIPANT NAME LIST'!$G422=11,'PARTICIPANT NAME LIST'!#REF!="M"),"ü","")</f>
        <v>#REF!</v>
      </c>
      <c r="X422" s="68" t="e">
        <f>IF(AND('PARTICIPANT NAME LIST'!$G422=12,'PARTICIPANT NAME LIST'!#REF!="M"),"ü","")</f>
        <v>#REF!</v>
      </c>
      <c r="Y422" s="52"/>
      <c r="Z422" s="52"/>
      <c r="AA422" s="52"/>
    </row>
    <row r="423" spans="1:27" ht="20.25" customHeight="1">
      <c r="A423" s="63" t="str">
        <f>IF(OR(ISBLANK('PARTICIPANT NAME LIST'!$B423),'PARTICIPANT NAME LIST'!$G423=3,'PARTICIPANT NAME LIST'!$G423=4,'PARTICIPANT NAME LIST'!$G423=5,'PARTICIPANT NAME LIST'!$G423=6),"",COUNTA('PARTICIPANT NAME LIST'!$B$9:$B423)-COUNTIFS('PARTICIPANT NAME LIST'!$G$9:$G423,"&gt;=3",'PARTICIPANT NAME LIST'!$G$9:$G423,"&lt;=6"))</f>
        <v/>
      </c>
      <c r="B423" s="64" t="str">
        <f>IF(OR(ISBLANK('PARTICIPANT NAME LIST'!$B423),'PARTICIPANT NAME LIST'!$G423=3,'PARTICIPANT NAME LIST'!$G423=4,'PARTICIPANT NAME LIST'!$G423=5,'PARTICIPANT NAME LIST'!$G423=6),"",UPPER('PARTICIPANT NAME LIST'!$B423))</f>
        <v/>
      </c>
      <c r="C423" s="55"/>
      <c r="D423" s="65"/>
      <c r="E423" s="66" t="str">
        <f>IF(OR(ISBLANK('PARTICIPANT NAME LIST'!$B423),'PARTICIPANT NAME LIST'!$G423=3,'PARTICIPANT NAME LIST'!$G423=4,'PARTICIPANT NAME LIST'!$G423=5,'PARTICIPANT NAME LIST'!$G423=6),"",'PARTICIPANT NAME LIST'!$F423)</f>
        <v/>
      </c>
      <c r="F423" s="67" t="str">
        <f>IF(OR(ISBLANK('PARTICIPANT NAME LIST'!$B423),'PARTICIPANT NAME LIST'!$G423=3,'PARTICIPANT NAME LIST'!$G423=4,'PARTICIPANT NAME LIST'!$G423=5,'PARTICIPANT NAME LIST'!$G423=6),"",UPPER('PARTICIPANT NAME LIST'!$H423))</f>
        <v/>
      </c>
      <c r="G423" s="68" t="e">
        <f>IF(AND('PARTICIPANT NAME LIST'!$G423=7,'PARTICIPANT NAME LIST'!#REF!="C"),"ü","")</f>
        <v>#REF!</v>
      </c>
      <c r="H423" s="68" t="e">
        <f>IF(AND('PARTICIPANT NAME LIST'!$G423=8,'PARTICIPANT NAME LIST'!#REF!="C"),"ü","")</f>
        <v>#REF!</v>
      </c>
      <c r="I423" s="68" t="e">
        <f>IF(AND('PARTICIPANT NAME LIST'!$G423=9,'PARTICIPANT NAME LIST'!#REF!="C"),"ü","")</f>
        <v>#REF!</v>
      </c>
      <c r="J423" s="68" t="e">
        <f>IF(AND('PARTICIPANT NAME LIST'!$G423=10,'PARTICIPANT NAME LIST'!#REF!="C"),"ü","")</f>
        <v>#REF!</v>
      </c>
      <c r="K423" s="68" t="e">
        <f>IF(AND('PARTICIPANT NAME LIST'!$G423=11,'PARTICIPANT NAME LIST'!#REF!="C"),"ü","")</f>
        <v>#REF!</v>
      </c>
      <c r="L423" s="68" t="e">
        <f>IF(AND('PARTICIPANT NAME LIST'!$G423=12,'PARTICIPANT NAME LIST'!#REF!="C"),"ü","")</f>
        <v>#REF!</v>
      </c>
      <c r="M423" s="68" t="e">
        <f>IF(AND('PARTICIPANT NAME LIST'!$G423=7,'PARTICIPANT NAME LIST'!#REF!="E"),"ü","")</f>
        <v>#REF!</v>
      </c>
      <c r="N423" s="68" t="e">
        <f>IF(AND('PARTICIPANT NAME LIST'!$G423=8,'PARTICIPANT NAME LIST'!#REF!="E"),"ü","")</f>
        <v>#REF!</v>
      </c>
      <c r="O423" s="68" t="e">
        <f>IF(AND('PARTICIPANT NAME LIST'!$G423=9,'PARTICIPANT NAME LIST'!#REF!="E"),"ü","")</f>
        <v>#REF!</v>
      </c>
      <c r="P423" s="68" t="e">
        <f>IF(AND('PARTICIPANT NAME LIST'!$G423=10,'PARTICIPANT NAME LIST'!#REF!="E"),"ü","")</f>
        <v>#REF!</v>
      </c>
      <c r="Q423" s="68" t="e">
        <f>IF(AND('PARTICIPANT NAME LIST'!$G423=11,'PARTICIPANT NAME LIST'!#REF!="E"),"ü","")</f>
        <v>#REF!</v>
      </c>
      <c r="R423" s="68" t="e">
        <f>IF(AND('PARTICIPANT NAME LIST'!$G423=12,'PARTICIPANT NAME LIST'!#REF!="E"),"ü","")</f>
        <v>#REF!</v>
      </c>
      <c r="S423" s="68" t="e">
        <f>IF(AND('PARTICIPANT NAME LIST'!$G423=7,'PARTICIPANT NAME LIST'!#REF!="M"),"ü","")</f>
        <v>#REF!</v>
      </c>
      <c r="T423" s="68" t="e">
        <f>IF(AND('PARTICIPANT NAME LIST'!$G423=8,'PARTICIPANT NAME LIST'!#REF!="M"),"ü","")</f>
        <v>#REF!</v>
      </c>
      <c r="U423" s="68" t="e">
        <f>IF(AND('PARTICIPANT NAME LIST'!$G423=9,'PARTICIPANT NAME LIST'!#REF!="M"),"ü","")</f>
        <v>#REF!</v>
      </c>
      <c r="V423" s="68" t="e">
        <f>IF(AND('PARTICIPANT NAME LIST'!$G423=10,'PARTICIPANT NAME LIST'!#REF!="M"),"ü","")</f>
        <v>#REF!</v>
      </c>
      <c r="W423" s="68" t="e">
        <f>IF(AND('PARTICIPANT NAME LIST'!$G423=11,'PARTICIPANT NAME LIST'!#REF!="M"),"ü","")</f>
        <v>#REF!</v>
      </c>
      <c r="X423" s="68" t="e">
        <f>IF(AND('PARTICIPANT NAME LIST'!$G423=12,'PARTICIPANT NAME LIST'!#REF!="M"),"ü","")</f>
        <v>#REF!</v>
      </c>
      <c r="Y423" s="52"/>
      <c r="Z423" s="52"/>
      <c r="AA423" s="52"/>
    </row>
    <row r="424" spans="1:27" ht="20.25" customHeight="1">
      <c r="A424" s="63" t="str">
        <f>IF(OR(ISBLANK('PARTICIPANT NAME LIST'!$B424),'PARTICIPANT NAME LIST'!$G424=3,'PARTICIPANT NAME LIST'!$G424=4,'PARTICIPANT NAME LIST'!$G424=5,'PARTICIPANT NAME LIST'!$G424=6),"",COUNTA('PARTICIPANT NAME LIST'!$B$9:$B424)-COUNTIFS('PARTICIPANT NAME LIST'!$G$9:$G424,"&gt;=3",'PARTICIPANT NAME LIST'!$G$9:$G424,"&lt;=6"))</f>
        <v/>
      </c>
      <c r="B424" s="64" t="str">
        <f>IF(OR(ISBLANK('PARTICIPANT NAME LIST'!$B424),'PARTICIPANT NAME LIST'!$G424=3,'PARTICIPANT NAME LIST'!$G424=4,'PARTICIPANT NAME LIST'!$G424=5,'PARTICIPANT NAME LIST'!$G424=6),"",UPPER('PARTICIPANT NAME LIST'!$B424))</f>
        <v/>
      </c>
      <c r="C424" s="55"/>
      <c r="D424" s="65"/>
      <c r="E424" s="66" t="str">
        <f>IF(OR(ISBLANK('PARTICIPANT NAME LIST'!$B424),'PARTICIPANT NAME LIST'!$G424=3,'PARTICIPANT NAME LIST'!$G424=4,'PARTICIPANT NAME LIST'!$G424=5,'PARTICIPANT NAME LIST'!$G424=6),"",'PARTICIPANT NAME LIST'!$F424)</f>
        <v/>
      </c>
      <c r="F424" s="67" t="str">
        <f>IF(OR(ISBLANK('PARTICIPANT NAME LIST'!$B424),'PARTICIPANT NAME LIST'!$G424=3,'PARTICIPANT NAME LIST'!$G424=4,'PARTICIPANT NAME LIST'!$G424=5,'PARTICIPANT NAME LIST'!$G424=6),"",UPPER('PARTICIPANT NAME LIST'!$H424))</f>
        <v/>
      </c>
      <c r="G424" s="68" t="e">
        <f>IF(AND('PARTICIPANT NAME LIST'!$G424=7,'PARTICIPANT NAME LIST'!#REF!="C"),"ü","")</f>
        <v>#REF!</v>
      </c>
      <c r="H424" s="68" t="e">
        <f>IF(AND('PARTICIPANT NAME LIST'!$G424=8,'PARTICIPANT NAME LIST'!#REF!="C"),"ü","")</f>
        <v>#REF!</v>
      </c>
      <c r="I424" s="68" t="e">
        <f>IF(AND('PARTICIPANT NAME LIST'!$G424=9,'PARTICIPANT NAME LIST'!#REF!="C"),"ü","")</f>
        <v>#REF!</v>
      </c>
      <c r="J424" s="68" t="e">
        <f>IF(AND('PARTICIPANT NAME LIST'!$G424=10,'PARTICIPANT NAME LIST'!#REF!="C"),"ü","")</f>
        <v>#REF!</v>
      </c>
      <c r="K424" s="68" t="e">
        <f>IF(AND('PARTICIPANT NAME LIST'!$G424=11,'PARTICIPANT NAME LIST'!#REF!="C"),"ü","")</f>
        <v>#REF!</v>
      </c>
      <c r="L424" s="68" t="e">
        <f>IF(AND('PARTICIPANT NAME LIST'!$G424=12,'PARTICIPANT NAME LIST'!#REF!="C"),"ü","")</f>
        <v>#REF!</v>
      </c>
      <c r="M424" s="68" t="e">
        <f>IF(AND('PARTICIPANT NAME LIST'!$G424=7,'PARTICIPANT NAME LIST'!#REF!="E"),"ü","")</f>
        <v>#REF!</v>
      </c>
      <c r="N424" s="68" t="e">
        <f>IF(AND('PARTICIPANT NAME LIST'!$G424=8,'PARTICIPANT NAME LIST'!#REF!="E"),"ü","")</f>
        <v>#REF!</v>
      </c>
      <c r="O424" s="68" t="e">
        <f>IF(AND('PARTICIPANT NAME LIST'!$G424=9,'PARTICIPANT NAME LIST'!#REF!="E"),"ü","")</f>
        <v>#REF!</v>
      </c>
      <c r="P424" s="68" t="e">
        <f>IF(AND('PARTICIPANT NAME LIST'!$G424=10,'PARTICIPANT NAME LIST'!#REF!="E"),"ü","")</f>
        <v>#REF!</v>
      </c>
      <c r="Q424" s="68" t="e">
        <f>IF(AND('PARTICIPANT NAME LIST'!$G424=11,'PARTICIPANT NAME LIST'!#REF!="E"),"ü","")</f>
        <v>#REF!</v>
      </c>
      <c r="R424" s="68" t="e">
        <f>IF(AND('PARTICIPANT NAME LIST'!$G424=12,'PARTICIPANT NAME LIST'!#REF!="E"),"ü","")</f>
        <v>#REF!</v>
      </c>
      <c r="S424" s="68" t="e">
        <f>IF(AND('PARTICIPANT NAME LIST'!$G424=7,'PARTICIPANT NAME LIST'!#REF!="M"),"ü","")</f>
        <v>#REF!</v>
      </c>
      <c r="T424" s="68" t="e">
        <f>IF(AND('PARTICIPANT NAME LIST'!$G424=8,'PARTICIPANT NAME LIST'!#REF!="M"),"ü","")</f>
        <v>#REF!</v>
      </c>
      <c r="U424" s="68" t="e">
        <f>IF(AND('PARTICIPANT NAME LIST'!$G424=9,'PARTICIPANT NAME LIST'!#REF!="M"),"ü","")</f>
        <v>#REF!</v>
      </c>
      <c r="V424" s="68" t="e">
        <f>IF(AND('PARTICIPANT NAME LIST'!$G424=10,'PARTICIPANT NAME LIST'!#REF!="M"),"ü","")</f>
        <v>#REF!</v>
      </c>
      <c r="W424" s="68" t="e">
        <f>IF(AND('PARTICIPANT NAME LIST'!$G424=11,'PARTICIPANT NAME LIST'!#REF!="M"),"ü","")</f>
        <v>#REF!</v>
      </c>
      <c r="X424" s="68" t="e">
        <f>IF(AND('PARTICIPANT NAME LIST'!$G424=12,'PARTICIPANT NAME LIST'!#REF!="M"),"ü","")</f>
        <v>#REF!</v>
      </c>
      <c r="Y424" s="52"/>
      <c r="Z424" s="52"/>
      <c r="AA424" s="52"/>
    </row>
    <row r="425" spans="1:27" ht="20.25" customHeight="1">
      <c r="A425" s="63" t="str">
        <f>IF(OR(ISBLANK('PARTICIPANT NAME LIST'!$B425),'PARTICIPANT NAME LIST'!$G425=3,'PARTICIPANT NAME LIST'!$G425=4,'PARTICIPANT NAME LIST'!$G425=5,'PARTICIPANT NAME LIST'!$G425=6),"",COUNTA('PARTICIPANT NAME LIST'!$B$9:$B425)-COUNTIFS('PARTICIPANT NAME LIST'!$G$9:$G425,"&gt;=3",'PARTICIPANT NAME LIST'!$G$9:$G425,"&lt;=6"))</f>
        <v/>
      </c>
      <c r="B425" s="64" t="str">
        <f>IF(OR(ISBLANK('PARTICIPANT NAME LIST'!$B425),'PARTICIPANT NAME LIST'!$G425=3,'PARTICIPANT NAME LIST'!$G425=4,'PARTICIPANT NAME LIST'!$G425=5,'PARTICIPANT NAME LIST'!$G425=6),"",UPPER('PARTICIPANT NAME LIST'!$B425))</f>
        <v/>
      </c>
      <c r="C425" s="55"/>
      <c r="D425" s="65"/>
      <c r="E425" s="66" t="str">
        <f>IF(OR(ISBLANK('PARTICIPANT NAME LIST'!$B425),'PARTICIPANT NAME LIST'!$G425=3,'PARTICIPANT NAME LIST'!$G425=4,'PARTICIPANT NAME LIST'!$G425=5,'PARTICIPANT NAME LIST'!$G425=6),"",'PARTICIPANT NAME LIST'!$F425)</f>
        <v/>
      </c>
      <c r="F425" s="67" t="str">
        <f>IF(OR(ISBLANK('PARTICIPANT NAME LIST'!$B425),'PARTICIPANT NAME LIST'!$G425=3,'PARTICIPANT NAME LIST'!$G425=4,'PARTICIPANT NAME LIST'!$G425=5,'PARTICIPANT NAME LIST'!$G425=6),"",UPPER('PARTICIPANT NAME LIST'!$H425))</f>
        <v/>
      </c>
      <c r="G425" s="68" t="e">
        <f>IF(AND('PARTICIPANT NAME LIST'!$G425=7,'PARTICIPANT NAME LIST'!#REF!="C"),"ü","")</f>
        <v>#REF!</v>
      </c>
      <c r="H425" s="68" t="e">
        <f>IF(AND('PARTICIPANT NAME LIST'!$G425=8,'PARTICIPANT NAME LIST'!#REF!="C"),"ü","")</f>
        <v>#REF!</v>
      </c>
      <c r="I425" s="68" t="e">
        <f>IF(AND('PARTICIPANT NAME LIST'!$G425=9,'PARTICIPANT NAME LIST'!#REF!="C"),"ü","")</f>
        <v>#REF!</v>
      </c>
      <c r="J425" s="68" t="e">
        <f>IF(AND('PARTICIPANT NAME LIST'!$G425=10,'PARTICIPANT NAME LIST'!#REF!="C"),"ü","")</f>
        <v>#REF!</v>
      </c>
      <c r="K425" s="68" t="e">
        <f>IF(AND('PARTICIPANT NAME LIST'!$G425=11,'PARTICIPANT NAME LIST'!#REF!="C"),"ü","")</f>
        <v>#REF!</v>
      </c>
      <c r="L425" s="68" t="e">
        <f>IF(AND('PARTICIPANT NAME LIST'!$G425=12,'PARTICIPANT NAME LIST'!#REF!="C"),"ü","")</f>
        <v>#REF!</v>
      </c>
      <c r="M425" s="68" t="e">
        <f>IF(AND('PARTICIPANT NAME LIST'!$G425=7,'PARTICIPANT NAME LIST'!#REF!="E"),"ü","")</f>
        <v>#REF!</v>
      </c>
      <c r="N425" s="68" t="e">
        <f>IF(AND('PARTICIPANT NAME LIST'!$G425=8,'PARTICIPANT NAME LIST'!#REF!="E"),"ü","")</f>
        <v>#REF!</v>
      </c>
      <c r="O425" s="68" t="e">
        <f>IF(AND('PARTICIPANT NAME LIST'!$G425=9,'PARTICIPANT NAME LIST'!#REF!="E"),"ü","")</f>
        <v>#REF!</v>
      </c>
      <c r="P425" s="68" t="e">
        <f>IF(AND('PARTICIPANT NAME LIST'!$G425=10,'PARTICIPANT NAME LIST'!#REF!="E"),"ü","")</f>
        <v>#REF!</v>
      </c>
      <c r="Q425" s="68" t="e">
        <f>IF(AND('PARTICIPANT NAME LIST'!$G425=11,'PARTICIPANT NAME LIST'!#REF!="E"),"ü","")</f>
        <v>#REF!</v>
      </c>
      <c r="R425" s="68" t="e">
        <f>IF(AND('PARTICIPANT NAME LIST'!$G425=12,'PARTICIPANT NAME LIST'!#REF!="E"),"ü","")</f>
        <v>#REF!</v>
      </c>
      <c r="S425" s="68" t="e">
        <f>IF(AND('PARTICIPANT NAME LIST'!$G425=7,'PARTICIPANT NAME LIST'!#REF!="M"),"ü","")</f>
        <v>#REF!</v>
      </c>
      <c r="T425" s="68" t="e">
        <f>IF(AND('PARTICIPANT NAME LIST'!$G425=8,'PARTICIPANT NAME LIST'!#REF!="M"),"ü","")</f>
        <v>#REF!</v>
      </c>
      <c r="U425" s="68" t="e">
        <f>IF(AND('PARTICIPANT NAME LIST'!$G425=9,'PARTICIPANT NAME LIST'!#REF!="M"),"ü","")</f>
        <v>#REF!</v>
      </c>
      <c r="V425" s="68" t="e">
        <f>IF(AND('PARTICIPANT NAME LIST'!$G425=10,'PARTICIPANT NAME LIST'!#REF!="M"),"ü","")</f>
        <v>#REF!</v>
      </c>
      <c r="W425" s="68" t="e">
        <f>IF(AND('PARTICIPANT NAME LIST'!$G425=11,'PARTICIPANT NAME LIST'!#REF!="M"),"ü","")</f>
        <v>#REF!</v>
      </c>
      <c r="X425" s="68" t="e">
        <f>IF(AND('PARTICIPANT NAME LIST'!$G425=12,'PARTICIPANT NAME LIST'!#REF!="M"),"ü","")</f>
        <v>#REF!</v>
      </c>
      <c r="Y425" s="52"/>
      <c r="Z425" s="52"/>
      <c r="AA425" s="52"/>
    </row>
    <row r="426" spans="1:27" ht="20.25" customHeight="1">
      <c r="A426" s="63" t="str">
        <f>IF(OR(ISBLANK('PARTICIPANT NAME LIST'!$B426),'PARTICIPANT NAME LIST'!$G426=3,'PARTICIPANT NAME LIST'!$G426=4,'PARTICIPANT NAME LIST'!$G426=5,'PARTICIPANT NAME LIST'!$G426=6),"",COUNTA('PARTICIPANT NAME LIST'!$B$9:$B426)-COUNTIFS('PARTICIPANT NAME LIST'!$G$9:$G426,"&gt;=3",'PARTICIPANT NAME LIST'!$G$9:$G426,"&lt;=6"))</f>
        <v/>
      </c>
      <c r="B426" s="64" t="str">
        <f>IF(OR(ISBLANK('PARTICIPANT NAME LIST'!$B426),'PARTICIPANT NAME LIST'!$G426=3,'PARTICIPANT NAME LIST'!$G426=4,'PARTICIPANT NAME LIST'!$G426=5,'PARTICIPANT NAME LIST'!$G426=6),"",UPPER('PARTICIPANT NAME LIST'!$B426))</f>
        <v/>
      </c>
      <c r="C426" s="55"/>
      <c r="D426" s="65"/>
      <c r="E426" s="66" t="str">
        <f>IF(OR(ISBLANK('PARTICIPANT NAME LIST'!$B426),'PARTICIPANT NAME LIST'!$G426=3,'PARTICIPANT NAME LIST'!$G426=4,'PARTICIPANT NAME LIST'!$G426=5,'PARTICIPANT NAME LIST'!$G426=6),"",'PARTICIPANT NAME LIST'!$F426)</f>
        <v/>
      </c>
      <c r="F426" s="67" t="str">
        <f>IF(OR(ISBLANK('PARTICIPANT NAME LIST'!$B426),'PARTICIPANT NAME LIST'!$G426=3,'PARTICIPANT NAME LIST'!$G426=4,'PARTICIPANT NAME LIST'!$G426=5,'PARTICIPANT NAME LIST'!$G426=6),"",UPPER('PARTICIPANT NAME LIST'!$H426))</f>
        <v/>
      </c>
      <c r="G426" s="68" t="e">
        <f>IF(AND('PARTICIPANT NAME LIST'!$G426=7,'PARTICIPANT NAME LIST'!#REF!="C"),"ü","")</f>
        <v>#REF!</v>
      </c>
      <c r="H426" s="68" t="e">
        <f>IF(AND('PARTICIPANT NAME LIST'!$G426=8,'PARTICIPANT NAME LIST'!#REF!="C"),"ü","")</f>
        <v>#REF!</v>
      </c>
      <c r="I426" s="68" t="e">
        <f>IF(AND('PARTICIPANT NAME LIST'!$G426=9,'PARTICIPANT NAME LIST'!#REF!="C"),"ü","")</f>
        <v>#REF!</v>
      </c>
      <c r="J426" s="68" t="e">
        <f>IF(AND('PARTICIPANT NAME LIST'!$G426=10,'PARTICIPANT NAME LIST'!#REF!="C"),"ü","")</f>
        <v>#REF!</v>
      </c>
      <c r="K426" s="68" t="e">
        <f>IF(AND('PARTICIPANT NAME LIST'!$G426=11,'PARTICIPANT NAME LIST'!#REF!="C"),"ü","")</f>
        <v>#REF!</v>
      </c>
      <c r="L426" s="68" t="e">
        <f>IF(AND('PARTICIPANT NAME LIST'!$G426=12,'PARTICIPANT NAME LIST'!#REF!="C"),"ü","")</f>
        <v>#REF!</v>
      </c>
      <c r="M426" s="68" t="e">
        <f>IF(AND('PARTICIPANT NAME LIST'!$G426=7,'PARTICIPANT NAME LIST'!#REF!="E"),"ü","")</f>
        <v>#REF!</v>
      </c>
      <c r="N426" s="68" t="e">
        <f>IF(AND('PARTICIPANT NAME LIST'!$G426=8,'PARTICIPANT NAME LIST'!#REF!="E"),"ü","")</f>
        <v>#REF!</v>
      </c>
      <c r="O426" s="68" t="e">
        <f>IF(AND('PARTICIPANT NAME LIST'!$G426=9,'PARTICIPANT NAME LIST'!#REF!="E"),"ü","")</f>
        <v>#REF!</v>
      </c>
      <c r="P426" s="68" t="e">
        <f>IF(AND('PARTICIPANT NAME LIST'!$G426=10,'PARTICIPANT NAME LIST'!#REF!="E"),"ü","")</f>
        <v>#REF!</v>
      </c>
      <c r="Q426" s="68" t="e">
        <f>IF(AND('PARTICIPANT NAME LIST'!$G426=11,'PARTICIPANT NAME LIST'!#REF!="E"),"ü","")</f>
        <v>#REF!</v>
      </c>
      <c r="R426" s="68" t="e">
        <f>IF(AND('PARTICIPANT NAME LIST'!$G426=12,'PARTICIPANT NAME LIST'!#REF!="E"),"ü","")</f>
        <v>#REF!</v>
      </c>
      <c r="S426" s="68" t="e">
        <f>IF(AND('PARTICIPANT NAME LIST'!$G426=7,'PARTICIPANT NAME LIST'!#REF!="M"),"ü","")</f>
        <v>#REF!</v>
      </c>
      <c r="T426" s="68" t="e">
        <f>IF(AND('PARTICIPANT NAME LIST'!$G426=8,'PARTICIPANT NAME LIST'!#REF!="M"),"ü","")</f>
        <v>#REF!</v>
      </c>
      <c r="U426" s="68" t="e">
        <f>IF(AND('PARTICIPANT NAME LIST'!$G426=9,'PARTICIPANT NAME LIST'!#REF!="M"),"ü","")</f>
        <v>#REF!</v>
      </c>
      <c r="V426" s="68" t="e">
        <f>IF(AND('PARTICIPANT NAME LIST'!$G426=10,'PARTICIPANT NAME LIST'!#REF!="M"),"ü","")</f>
        <v>#REF!</v>
      </c>
      <c r="W426" s="68" t="e">
        <f>IF(AND('PARTICIPANT NAME LIST'!$G426=11,'PARTICIPANT NAME LIST'!#REF!="M"),"ü","")</f>
        <v>#REF!</v>
      </c>
      <c r="X426" s="68" t="e">
        <f>IF(AND('PARTICIPANT NAME LIST'!$G426=12,'PARTICIPANT NAME LIST'!#REF!="M"),"ü","")</f>
        <v>#REF!</v>
      </c>
      <c r="Y426" s="52"/>
      <c r="Z426" s="52"/>
      <c r="AA426" s="52"/>
    </row>
    <row r="427" spans="1:27" ht="20.25" customHeight="1">
      <c r="A427" s="63" t="str">
        <f>IF(OR(ISBLANK('PARTICIPANT NAME LIST'!$B427),'PARTICIPANT NAME LIST'!$G427=3,'PARTICIPANT NAME LIST'!$G427=4,'PARTICIPANT NAME LIST'!$G427=5,'PARTICIPANT NAME LIST'!$G427=6),"",COUNTA('PARTICIPANT NAME LIST'!$B$9:$B427)-COUNTIFS('PARTICIPANT NAME LIST'!$G$9:$G427,"&gt;=3",'PARTICIPANT NAME LIST'!$G$9:$G427,"&lt;=6"))</f>
        <v/>
      </c>
      <c r="B427" s="64" t="str">
        <f>IF(OR(ISBLANK('PARTICIPANT NAME LIST'!$B427),'PARTICIPANT NAME LIST'!$G427=3,'PARTICIPANT NAME LIST'!$G427=4,'PARTICIPANT NAME LIST'!$G427=5,'PARTICIPANT NAME LIST'!$G427=6),"",UPPER('PARTICIPANT NAME LIST'!$B427))</f>
        <v/>
      </c>
      <c r="C427" s="55"/>
      <c r="D427" s="65"/>
      <c r="E427" s="66" t="str">
        <f>IF(OR(ISBLANK('PARTICIPANT NAME LIST'!$B427),'PARTICIPANT NAME LIST'!$G427=3,'PARTICIPANT NAME LIST'!$G427=4,'PARTICIPANT NAME LIST'!$G427=5,'PARTICIPANT NAME LIST'!$G427=6),"",'PARTICIPANT NAME LIST'!$F427)</f>
        <v/>
      </c>
      <c r="F427" s="67" t="str">
        <f>IF(OR(ISBLANK('PARTICIPANT NAME LIST'!$B427),'PARTICIPANT NAME LIST'!$G427=3,'PARTICIPANT NAME LIST'!$G427=4,'PARTICIPANT NAME LIST'!$G427=5,'PARTICIPANT NAME LIST'!$G427=6),"",UPPER('PARTICIPANT NAME LIST'!$H427))</f>
        <v/>
      </c>
      <c r="G427" s="68" t="e">
        <f>IF(AND('PARTICIPANT NAME LIST'!$G427=7,'PARTICIPANT NAME LIST'!#REF!="C"),"ü","")</f>
        <v>#REF!</v>
      </c>
      <c r="H427" s="68" t="e">
        <f>IF(AND('PARTICIPANT NAME LIST'!$G427=8,'PARTICIPANT NAME LIST'!#REF!="C"),"ü","")</f>
        <v>#REF!</v>
      </c>
      <c r="I427" s="68" t="e">
        <f>IF(AND('PARTICIPANT NAME LIST'!$G427=9,'PARTICIPANT NAME LIST'!#REF!="C"),"ü","")</f>
        <v>#REF!</v>
      </c>
      <c r="J427" s="68" t="e">
        <f>IF(AND('PARTICIPANT NAME LIST'!$G427=10,'PARTICIPANT NAME LIST'!#REF!="C"),"ü","")</f>
        <v>#REF!</v>
      </c>
      <c r="K427" s="68" t="e">
        <f>IF(AND('PARTICIPANT NAME LIST'!$G427=11,'PARTICIPANT NAME LIST'!#REF!="C"),"ü","")</f>
        <v>#REF!</v>
      </c>
      <c r="L427" s="68" t="e">
        <f>IF(AND('PARTICIPANT NAME LIST'!$G427=12,'PARTICIPANT NAME LIST'!#REF!="C"),"ü","")</f>
        <v>#REF!</v>
      </c>
      <c r="M427" s="68" t="e">
        <f>IF(AND('PARTICIPANT NAME LIST'!$G427=7,'PARTICIPANT NAME LIST'!#REF!="E"),"ü","")</f>
        <v>#REF!</v>
      </c>
      <c r="N427" s="68" t="e">
        <f>IF(AND('PARTICIPANT NAME LIST'!$G427=8,'PARTICIPANT NAME LIST'!#REF!="E"),"ü","")</f>
        <v>#REF!</v>
      </c>
      <c r="O427" s="68" t="e">
        <f>IF(AND('PARTICIPANT NAME LIST'!$G427=9,'PARTICIPANT NAME LIST'!#REF!="E"),"ü","")</f>
        <v>#REF!</v>
      </c>
      <c r="P427" s="68" t="e">
        <f>IF(AND('PARTICIPANT NAME LIST'!$G427=10,'PARTICIPANT NAME LIST'!#REF!="E"),"ü","")</f>
        <v>#REF!</v>
      </c>
      <c r="Q427" s="68" t="e">
        <f>IF(AND('PARTICIPANT NAME LIST'!$G427=11,'PARTICIPANT NAME LIST'!#REF!="E"),"ü","")</f>
        <v>#REF!</v>
      </c>
      <c r="R427" s="68" t="e">
        <f>IF(AND('PARTICIPANT NAME LIST'!$G427=12,'PARTICIPANT NAME LIST'!#REF!="E"),"ü","")</f>
        <v>#REF!</v>
      </c>
      <c r="S427" s="68" t="e">
        <f>IF(AND('PARTICIPANT NAME LIST'!$G427=7,'PARTICIPANT NAME LIST'!#REF!="M"),"ü","")</f>
        <v>#REF!</v>
      </c>
      <c r="T427" s="68" t="e">
        <f>IF(AND('PARTICIPANT NAME LIST'!$G427=8,'PARTICIPANT NAME LIST'!#REF!="M"),"ü","")</f>
        <v>#REF!</v>
      </c>
      <c r="U427" s="68" t="e">
        <f>IF(AND('PARTICIPANT NAME LIST'!$G427=9,'PARTICIPANT NAME LIST'!#REF!="M"),"ü","")</f>
        <v>#REF!</v>
      </c>
      <c r="V427" s="68" t="e">
        <f>IF(AND('PARTICIPANT NAME LIST'!$G427=10,'PARTICIPANT NAME LIST'!#REF!="M"),"ü","")</f>
        <v>#REF!</v>
      </c>
      <c r="W427" s="68" t="e">
        <f>IF(AND('PARTICIPANT NAME LIST'!$G427=11,'PARTICIPANT NAME LIST'!#REF!="M"),"ü","")</f>
        <v>#REF!</v>
      </c>
      <c r="X427" s="68" t="e">
        <f>IF(AND('PARTICIPANT NAME LIST'!$G427=12,'PARTICIPANT NAME LIST'!#REF!="M"),"ü","")</f>
        <v>#REF!</v>
      </c>
      <c r="Y427" s="52"/>
      <c r="Z427" s="52"/>
      <c r="AA427" s="52"/>
    </row>
    <row r="428" spans="1:27" ht="20.25" customHeight="1">
      <c r="A428" s="63" t="str">
        <f>IF(OR(ISBLANK('PARTICIPANT NAME LIST'!$B428),'PARTICIPANT NAME LIST'!$G428=3,'PARTICIPANT NAME LIST'!$G428=4,'PARTICIPANT NAME LIST'!$G428=5,'PARTICIPANT NAME LIST'!$G428=6),"",COUNTA('PARTICIPANT NAME LIST'!$B$9:$B428)-COUNTIFS('PARTICIPANT NAME LIST'!$G$9:$G428,"&gt;=3",'PARTICIPANT NAME LIST'!$G$9:$G428,"&lt;=6"))</f>
        <v/>
      </c>
      <c r="B428" s="64" t="str">
        <f>IF(OR(ISBLANK('PARTICIPANT NAME LIST'!$B428),'PARTICIPANT NAME LIST'!$G428=3,'PARTICIPANT NAME LIST'!$G428=4,'PARTICIPANT NAME LIST'!$G428=5,'PARTICIPANT NAME LIST'!$G428=6),"",UPPER('PARTICIPANT NAME LIST'!$B428))</f>
        <v/>
      </c>
      <c r="C428" s="55"/>
      <c r="D428" s="65"/>
      <c r="E428" s="66" t="str">
        <f>IF(OR(ISBLANK('PARTICIPANT NAME LIST'!$B428),'PARTICIPANT NAME LIST'!$G428=3,'PARTICIPANT NAME LIST'!$G428=4,'PARTICIPANT NAME LIST'!$G428=5,'PARTICIPANT NAME LIST'!$G428=6),"",'PARTICIPANT NAME LIST'!$F428)</f>
        <v/>
      </c>
      <c r="F428" s="67" t="str">
        <f>IF(OR(ISBLANK('PARTICIPANT NAME LIST'!$B428),'PARTICIPANT NAME LIST'!$G428=3,'PARTICIPANT NAME LIST'!$G428=4,'PARTICIPANT NAME LIST'!$G428=5,'PARTICIPANT NAME LIST'!$G428=6),"",UPPER('PARTICIPANT NAME LIST'!$H428))</f>
        <v/>
      </c>
      <c r="G428" s="68" t="e">
        <f>IF(AND('PARTICIPANT NAME LIST'!$G428=7,'PARTICIPANT NAME LIST'!#REF!="C"),"ü","")</f>
        <v>#REF!</v>
      </c>
      <c r="H428" s="68" t="e">
        <f>IF(AND('PARTICIPANT NAME LIST'!$G428=8,'PARTICIPANT NAME LIST'!#REF!="C"),"ü","")</f>
        <v>#REF!</v>
      </c>
      <c r="I428" s="68" t="e">
        <f>IF(AND('PARTICIPANT NAME LIST'!$G428=9,'PARTICIPANT NAME LIST'!#REF!="C"),"ü","")</f>
        <v>#REF!</v>
      </c>
      <c r="J428" s="68" t="e">
        <f>IF(AND('PARTICIPANT NAME LIST'!$G428=10,'PARTICIPANT NAME LIST'!#REF!="C"),"ü","")</f>
        <v>#REF!</v>
      </c>
      <c r="K428" s="68" t="e">
        <f>IF(AND('PARTICIPANT NAME LIST'!$G428=11,'PARTICIPANT NAME LIST'!#REF!="C"),"ü","")</f>
        <v>#REF!</v>
      </c>
      <c r="L428" s="68" t="e">
        <f>IF(AND('PARTICIPANT NAME LIST'!$G428=12,'PARTICIPANT NAME LIST'!#REF!="C"),"ü","")</f>
        <v>#REF!</v>
      </c>
      <c r="M428" s="68" t="e">
        <f>IF(AND('PARTICIPANT NAME LIST'!$G428=7,'PARTICIPANT NAME LIST'!#REF!="E"),"ü","")</f>
        <v>#REF!</v>
      </c>
      <c r="N428" s="68" t="e">
        <f>IF(AND('PARTICIPANT NAME LIST'!$G428=8,'PARTICIPANT NAME LIST'!#REF!="E"),"ü","")</f>
        <v>#REF!</v>
      </c>
      <c r="O428" s="68" t="e">
        <f>IF(AND('PARTICIPANT NAME LIST'!$G428=9,'PARTICIPANT NAME LIST'!#REF!="E"),"ü","")</f>
        <v>#REF!</v>
      </c>
      <c r="P428" s="68" t="e">
        <f>IF(AND('PARTICIPANT NAME LIST'!$G428=10,'PARTICIPANT NAME LIST'!#REF!="E"),"ü","")</f>
        <v>#REF!</v>
      </c>
      <c r="Q428" s="68" t="e">
        <f>IF(AND('PARTICIPANT NAME LIST'!$G428=11,'PARTICIPANT NAME LIST'!#REF!="E"),"ü","")</f>
        <v>#REF!</v>
      </c>
      <c r="R428" s="68" t="e">
        <f>IF(AND('PARTICIPANT NAME LIST'!$G428=12,'PARTICIPANT NAME LIST'!#REF!="E"),"ü","")</f>
        <v>#REF!</v>
      </c>
      <c r="S428" s="68" t="e">
        <f>IF(AND('PARTICIPANT NAME LIST'!$G428=7,'PARTICIPANT NAME LIST'!#REF!="M"),"ü","")</f>
        <v>#REF!</v>
      </c>
      <c r="T428" s="68" t="e">
        <f>IF(AND('PARTICIPANT NAME LIST'!$G428=8,'PARTICIPANT NAME LIST'!#REF!="M"),"ü","")</f>
        <v>#REF!</v>
      </c>
      <c r="U428" s="68" t="e">
        <f>IF(AND('PARTICIPANT NAME LIST'!$G428=9,'PARTICIPANT NAME LIST'!#REF!="M"),"ü","")</f>
        <v>#REF!</v>
      </c>
      <c r="V428" s="68" t="e">
        <f>IF(AND('PARTICIPANT NAME LIST'!$G428=10,'PARTICIPANT NAME LIST'!#REF!="M"),"ü","")</f>
        <v>#REF!</v>
      </c>
      <c r="W428" s="68" t="e">
        <f>IF(AND('PARTICIPANT NAME LIST'!$G428=11,'PARTICIPANT NAME LIST'!#REF!="M"),"ü","")</f>
        <v>#REF!</v>
      </c>
      <c r="X428" s="68" t="e">
        <f>IF(AND('PARTICIPANT NAME LIST'!$G428=12,'PARTICIPANT NAME LIST'!#REF!="M"),"ü","")</f>
        <v>#REF!</v>
      </c>
      <c r="Y428" s="52"/>
      <c r="Z428" s="52"/>
      <c r="AA428" s="52"/>
    </row>
    <row r="429" spans="1:27" ht="20.25" customHeight="1">
      <c r="A429" s="63" t="str">
        <f>IF(OR(ISBLANK('PARTICIPANT NAME LIST'!$B429),'PARTICIPANT NAME LIST'!$G429=3,'PARTICIPANT NAME LIST'!$G429=4,'PARTICIPANT NAME LIST'!$G429=5,'PARTICIPANT NAME LIST'!$G429=6),"",COUNTA('PARTICIPANT NAME LIST'!$B$9:$B429)-COUNTIFS('PARTICIPANT NAME LIST'!$G$9:$G429,"&gt;=3",'PARTICIPANT NAME LIST'!$G$9:$G429,"&lt;=6"))</f>
        <v/>
      </c>
      <c r="B429" s="64" t="str">
        <f>IF(OR(ISBLANK('PARTICIPANT NAME LIST'!$B429),'PARTICIPANT NAME LIST'!$G429=3,'PARTICIPANT NAME LIST'!$G429=4,'PARTICIPANT NAME LIST'!$G429=5,'PARTICIPANT NAME LIST'!$G429=6),"",UPPER('PARTICIPANT NAME LIST'!$B429))</f>
        <v/>
      </c>
      <c r="C429" s="55"/>
      <c r="D429" s="65"/>
      <c r="E429" s="66" t="str">
        <f>IF(OR(ISBLANK('PARTICIPANT NAME LIST'!$B429),'PARTICIPANT NAME LIST'!$G429=3,'PARTICIPANT NAME LIST'!$G429=4,'PARTICIPANT NAME LIST'!$G429=5,'PARTICIPANT NAME LIST'!$G429=6),"",'PARTICIPANT NAME LIST'!$F429)</f>
        <v/>
      </c>
      <c r="F429" s="67" t="str">
        <f>IF(OR(ISBLANK('PARTICIPANT NAME LIST'!$B429),'PARTICIPANT NAME LIST'!$G429=3,'PARTICIPANT NAME LIST'!$G429=4,'PARTICIPANT NAME LIST'!$G429=5,'PARTICIPANT NAME LIST'!$G429=6),"",UPPER('PARTICIPANT NAME LIST'!$H429))</f>
        <v/>
      </c>
      <c r="G429" s="68" t="e">
        <f>IF(AND('PARTICIPANT NAME LIST'!$G429=7,'PARTICIPANT NAME LIST'!#REF!="C"),"ü","")</f>
        <v>#REF!</v>
      </c>
      <c r="H429" s="68" t="e">
        <f>IF(AND('PARTICIPANT NAME LIST'!$G429=8,'PARTICIPANT NAME LIST'!#REF!="C"),"ü","")</f>
        <v>#REF!</v>
      </c>
      <c r="I429" s="68" t="e">
        <f>IF(AND('PARTICIPANT NAME LIST'!$G429=9,'PARTICIPANT NAME LIST'!#REF!="C"),"ü","")</f>
        <v>#REF!</v>
      </c>
      <c r="J429" s="68" t="e">
        <f>IF(AND('PARTICIPANT NAME LIST'!$G429=10,'PARTICIPANT NAME LIST'!#REF!="C"),"ü","")</f>
        <v>#REF!</v>
      </c>
      <c r="K429" s="68" t="e">
        <f>IF(AND('PARTICIPANT NAME LIST'!$G429=11,'PARTICIPANT NAME LIST'!#REF!="C"),"ü","")</f>
        <v>#REF!</v>
      </c>
      <c r="L429" s="68" t="e">
        <f>IF(AND('PARTICIPANT NAME LIST'!$G429=12,'PARTICIPANT NAME LIST'!#REF!="C"),"ü","")</f>
        <v>#REF!</v>
      </c>
      <c r="M429" s="68" t="e">
        <f>IF(AND('PARTICIPANT NAME LIST'!$G429=7,'PARTICIPANT NAME LIST'!#REF!="E"),"ü","")</f>
        <v>#REF!</v>
      </c>
      <c r="N429" s="68" t="e">
        <f>IF(AND('PARTICIPANT NAME LIST'!$G429=8,'PARTICIPANT NAME LIST'!#REF!="E"),"ü","")</f>
        <v>#REF!</v>
      </c>
      <c r="O429" s="68" t="e">
        <f>IF(AND('PARTICIPANT NAME LIST'!$G429=9,'PARTICIPANT NAME LIST'!#REF!="E"),"ü","")</f>
        <v>#REF!</v>
      </c>
      <c r="P429" s="68" t="e">
        <f>IF(AND('PARTICIPANT NAME LIST'!$G429=10,'PARTICIPANT NAME LIST'!#REF!="E"),"ü","")</f>
        <v>#REF!</v>
      </c>
      <c r="Q429" s="68" t="e">
        <f>IF(AND('PARTICIPANT NAME LIST'!$G429=11,'PARTICIPANT NAME LIST'!#REF!="E"),"ü","")</f>
        <v>#REF!</v>
      </c>
      <c r="R429" s="68" t="e">
        <f>IF(AND('PARTICIPANT NAME LIST'!$G429=12,'PARTICIPANT NAME LIST'!#REF!="E"),"ü","")</f>
        <v>#REF!</v>
      </c>
      <c r="S429" s="68" t="e">
        <f>IF(AND('PARTICIPANT NAME LIST'!$G429=7,'PARTICIPANT NAME LIST'!#REF!="M"),"ü","")</f>
        <v>#REF!</v>
      </c>
      <c r="T429" s="68" t="e">
        <f>IF(AND('PARTICIPANT NAME LIST'!$G429=8,'PARTICIPANT NAME LIST'!#REF!="M"),"ü","")</f>
        <v>#REF!</v>
      </c>
      <c r="U429" s="68" t="e">
        <f>IF(AND('PARTICIPANT NAME LIST'!$G429=9,'PARTICIPANT NAME LIST'!#REF!="M"),"ü","")</f>
        <v>#REF!</v>
      </c>
      <c r="V429" s="68" t="e">
        <f>IF(AND('PARTICIPANT NAME LIST'!$G429=10,'PARTICIPANT NAME LIST'!#REF!="M"),"ü","")</f>
        <v>#REF!</v>
      </c>
      <c r="W429" s="68" t="e">
        <f>IF(AND('PARTICIPANT NAME LIST'!$G429=11,'PARTICIPANT NAME LIST'!#REF!="M"),"ü","")</f>
        <v>#REF!</v>
      </c>
      <c r="X429" s="68" t="e">
        <f>IF(AND('PARTICIPANT NAME LIST'!$G429=12,'PARTICIPANT NAME LIST'!#REF!="M"),"ü","")</f>
        <v>#REF!</v>
      </c>
      <c r="Y429" s="52"/>
      <c r="Z429" s="52"/>
      <c r="AA429" s="52"/>
    </row>
    <row r="430" spans="1:27" ht="20.25" customHeight="1">
      <c r="A430" s="63" t="str">
        <f>IF(OR(ISBLANK('PARTICIPANT NAME LIST'!$B430),'PARTICIPANT NAME LIST'!$G430=3,'PARTICIPANT NAME LIST'!$G430=4,'PARTICIPANT NAME LIST'!$G430=5,'PARTICIPANT NAME LIST'!$G430=6),"",COUNTA('PARTICIPANT NAME LIST'!$B$9:$B430)-COUNTIFS('PARTICIPANT NAME LIST'!$G$9:$G430,"&gt;=3",'PARTICIPANT NAME LIST'!$G$9:$G430,"&lt;=6"))</f>
        <v/>
      </c>
      <c r="B430" s="64" t="str">
        <f>IF(OR(ISBLANK('PARTICIPANT NAME LIST'!$B430),'PARTICIPANT NAME LIST'!$G430=3,'PARTICIPANT NAME LIST'!$G430=4,'PARTICIPANT NAME LIST'!$G430=5,'PARTICIPANT NAME LIST'!$G430=6),"",UPPER('PARTICIPANT NAME LIST'!$B430))</f>
        <v/>
      </c>
      <c r="C430" s="55"/>
      <c r="D430" s="65"/>
      <c r="E430" s="66" t="str">
        <f>IF(OR(ISBLANK('PARTICIPANT NAME LIST'!$B430),'PARTICIPANT NAME LIST'!$G430=3,'PARTICIPANT NAME LIST'!$G430=4,'PARTICIPANT NAME LIST'!$G430=5,'PARTICIPANT NAME LIST'!$G430=6),"",'PARTICIPANT NAME LIST'!$F430)</f>
        <v/>
      </c>
      <c r="F430" s="67" t="str">
        <f>IF(OR(ISBLANK('PARTICIPANT NAME LIST'!$B430),'PARTICIPANT NAME LIST'!$G430=3,'PARTICIPANT NAME LIST'!$G430=4,'PARTICIPANT NAME LIST'!$G430=5,'PARTICIPANT NAME LIST'!$G430=6),"",UPPER('PARTICIPANT NAME LIST'!$H430))</f>
        <v/>
      </c>
      <c r="G430" s="68" t="e">
        <f>IF(AND('PARTICIPANT NAME LIST'!$G430=7,'PARTICIPANT NAME LIST'!#REF!="C"),"ü","")</f>
        <v>#REF!</v>
      </c>
      <c r="H430" s="68" t="e">
        <f>IF(AND('PARTICIPANT NAME LIST'!$G430=8,'PARTICIPANT NAME LIST'!#REF!="C"),"ü","")</f>
        <v>#REF!</v>
      </c>
      <c r="I430" s="68" t="e">
        <f>IF(AND('PARTICIPANT NAME LIST'!$G430=9,'PARTICIPANT NAME LIST'!#REF!="C"),"ü","")</f>
        <v>#REF!</v>
      </c>
      <c r="J430" s="68" t="e">
        <f>IF(AND('PARTICIPANT NAME LIST'!$G430=10,'PARTICIPANT NAME LIST'!#REF!="C"),"ü","")</f>
        <v>#REF!</v>
      </c>
      <c r="K430" s="68" t="e">
        <f>IF(AND('PARTICIPANT NAME LIST'!$G430=11,'PARTICIPANT NAME LIST'!#REF!="C"),"ü","")</f>
        <v>#REF!</v>
      </c>
      <c r="L430" s="68" t="e">
        <f>IF(AND('PARTICIPANT NAME LIST'!$G430=12,'PARTICIPANT NAME LIST'!#REF!="C"),"ü","")</f>
        <v>#REF!</v>
      </c>
      <c r="M430" s="68" t="e">
        <f>IF(AND('PARTICIPANT NAME LIST'!$G430=7,'PARTICIPANT NAME LIST'!#REF!="E"),"ü","")</f>
        <v>#REF!</v>
      </c>
      <c r="N430" s="68" t="e">
        <f>IF(AND('PARTICIPANT NAME LIST'!$G430=8,'PARTICIPANT NAME LIST'!#REF!="E"),"ü","")</f>
        <v>#REF!</v>
      </c>
      <c r="O430" s="68" t="e">
        <f>IF(AND('PARTICIPANT NAME LIST'!$G430=9,'PARTICIPANT NAME LIST'!#REF!="E"),"ü","")</f>
        <v>#REF!</v>
      </c>
      <c r="P430" s="68" t="e">
        <f>IF(AND('PARTICIPANT NAME LIST'!$G430=10,'PARTICIPANT NAME LIST'!#REF!="E"),"ü","")</f>
        <v>#REF!</v>
      </c>
      <c r="Q430" s="68" t="e">
        <f>IF(AND('PARTICIPANT NAME LIST'!$G430=11,'PARTICIPANT NAME LIST'!#REF!="E"),"ü","")</f>
        <v>#REF!</v>
      </c>
      <c r="R430" s="68" t="e">
        <f>IF(AND('PARTICIPANT NAME LIST'!$G430=12,'PARTICIPANT NAME LIST'!#REF!="E"),"ü","")</f>
        <v>#REF!</v>
      </c>
      <c r="S430" s="68" t="e">
        <f>IF(AND('PARTICIPANT NAME LIST'!$G430=7,'PARTICIPANT NAME LIST'!#REF!="M"),"ü","")</f>
        <v>#REF!</v>
      </c>
      <c r="T430" s="68" t="e">
        <f>IF(AND('PARTICIPANT NAME LIST'!$G430=8,'PARTICIPANT NAME LIST'!#REF!="M"),"ü","")</f>
        <v>#REF!</v>
      </c>
      <c r="U430" s="68" t="e">
        <f>IF(AND('PARTICIPANT NAME LIST'!$G430=9,'PARTICIPANT NAME LIST'!#REF!="M"),"ü","")</f>
        <v>#REF!</v>
      </c>
      <c r="V430" s="68" t="e">
        <f>IF(AND('PARTICIPANT NAME LIST'!$G430=10,'PARTICIPANT NAME LIST'!#REF!="M"),"ü","")</f>
        <v>#REF!</v>
      </c>
      <c r="W430" s="68" t="e">
        <f>IF(AND('PARTICIPANT NAME LIST'!$G430=11,'PARTICIPANT NAME LIST'!#REF!="M"),"ü","")</f>
        <v>#REF!</v>
      </c>
      <c r="X430" s="68" t="e">
        <f>IF(AND('PARTICIPANT NAME LIST'!$G430=12,'PARTICIPANT NAME LIST'!#REF!="M"),"ü","")</f>
        <v>#REF!</v>
      </c>
      <c r="Y430" s="52"/>
      <c r="Z430" s="52"/>
      <c r="AA430" s="52"/>
    </row>
    <row r="431" spans="1:27" ht="20.25" customHeight="1">
      <c r="A431" s="63" t="str">
        <f>IF(OR(ISBLANK('PARTICIPANT NAME LIST'!$B431),'PARTICIPANT NAME LIST'!$G431=3,'PARTICIPANT NAME LIST'!$G431=4,'PARTICIPANT NAME LIST'!$G431=5,'PARTICIPANT NAME LIST'!$G431=6),"",COUNTA('PARTICIPANT NAME LIST'!$B$9:$B431)-COUNTIFS('PARTICIPANT NAME LIST'!$G$9:$G431,"&gt;=3",'PARTICIPANT NAME LIST'!$G$9:$G431,"&lt;=6"))</f>
        <v/>
      </c>
      <c r="B431" s="64" t="str">
        <f>IF(OR(ISBLANK('PARTICIPANT NAME LIST'!$B431),'PARTICIPANT NAME LIST'!$G431=3,'PARTICIPANT NAME LIST'!$G431=4,'PARTICIPANT NAME LIST'!$G431=5,'PARTICIPANT NAME LIST'!$G431=6),"",UPPER('PARTICIPANT NAME LIST'!$B431))</f>
        <v/>
      </c>
      <c r="C431" s="55"/>
      <c r="D431" s="65"/>
      <c r="E431" s="66" t="str">
        <f>IF(OR(ISBLANK('PARTICIPANT NAME LIST'!$B431),'PARTICIPANT NAME LIST'!$G431=3,'PARTICIPANT NAME LIST'!$G431=4,'PARTICIPANT NAME LIST'!$G431=5,'PARTICIPANT NAME LIST'!$G431=6),"",'PARTICIPANT NAME LIST'!$F431)</f>
        <v/>
      </c>
      <c r="F431" s="67" t="str">
        <f>IF(OR(ISBLANK('PARTICIPANT NAME LIST'!$B431),'PARTICIPANT NAME LIST'!$G431=3,'PARTICIPANT NAME LIST'!$G431=4,'PARTICIPANT NAME LIST'!$G431=5,'PARTICIPANT NAME LIST'!$G431=6),"",UPPER('PARTICIPANT NAME LIST'!$H431))</f>
        <v/>
      </c>
      <c r="G431" s="68" t="e">
        <f>IF(AND('PARTICIPANT NAME LIST'!$G431=7,'PARTICIPANT NAME LIST'!#REF!="C"),"ü","")</f>
        <v>#REF!</v>
      </c>
      <c r="H431" s="68" t="e">
        <f>IF(AND('PARTICIPANT NAME LIST'!$G431=8,'PARTICIPANT NAME LIST'!#REF!="C"),"ü","")</f>
        <v>#REF!</v>
      </c>
      <c r="I431" s="68" t="e">
        <f>IF(AND('PARTICIPANT NAME LIST'!$G431=9,'PARTICIPANT NAME LIST'!#REF!="C"),"ü","")</f>
        <v>#REF!</v>
      </c>
      <c r="J431" s="68" t="e">
        <f>IF(AND('PARTICIPANT NAME LIST'!$G431=10,'PARTICIPANT NAME LIST'!#REF!="C"),"ü","")</f>
        <v>#REF!</v>
      </c>
      <c r="K431" s="68" t="e">
        <f>IF(AND('PARTICIPANT NAME LIST'!$G431=11,'PARTICIPANT NAME LIST'!#REF!="C"),"ü","")</f>
        <v>#REF!</v>
      </c>
      <c r="L431" s="68" t="e">
        <f>IF(AND('PARTICIPANT NAME LIST'!$G431=12,'PARTICIPANT NAME LIST'!#REF!="C"),"ü","")</f>
        <v>#REF!</v>
      </c>
      <c r="M431" s="68" t="e">
        <f>IF(AND('PARTICIPANT NAME LIST'!$G431=7,'PARTICIPANT NAME LIST'!#REF!="E"),"ü","")</f>
        <v>#REF!</v>
      </c>
      <c r="N431" s="68" t="e">
        <f>IF(AND('PARTICIPANT NAME LIST'!$G431=8,'PARTICIPANT NAME LIST'!#REF!="E"),"ü","")</f>
        <v>#REF!</v>
      </c>
      <c r="O431" s="68" t="e">
        <f>IF(AND('PARTICIPANT NAME LIST'!$G431=9,'PARTICIPANT NAME LIST'!#REF!="E"),"ü","")</f>
        <v>#REF!</v>
      </c>
      <c r="P431" s="68" t="e">
        <f>IF(AND('PARTICIPANT NAME LIST'!$G431=10,'PARTICIPANT NAME LIST'!#REF!="E"),"ü","")</f>
        <v>#REF!</v>
      </c>
      <c r="Q431" s="68" t="e">
        <f>IF(AND('PARTICIPANT NAME LIST'!$G431=11,'PARTICIPANT NAME LIST'!#REF!="E"),"ü","")</f>
        <v>#REF!</v>
      </c>
      <c r="R431" s="68" t="e">
        <f>IF(AND('PARTICIPANT NAME LIST'!$G431=12,'PARTICIPANT NAME LIST'!#REF!="E"),"ü","")</f>
        <v>#REF!</v>
      </c>
      <c r="S431" s="68" t="e">
        <f>IF(AND('PARTICIPANT NAME LIST'!$G431=7,'PARTICIPANT NAME LIST'!#REF!="M"),"ü","")</f>
        <v>#REF!</v>
      </c>
      <c r="T431" s="68" t="e">
        <f>IF(AND('PARTICIPANT NAME LIST'!$G431=8,'PARTICIPANT NAME LIST'!#REF!="M"),"ü","")</f>
        <v>#REF!</v>
      </c>
      <c r="U431" s="68" t="e">
        <f>IF(AND('PARTICIPANT NAME LIST'!$G431=9,'PARTICIPANT NAME LIST'!#REF!="M"),"ü","")</f>
        <v>#REF!</v>
      </c>
      <c r="V431" s="68" t="e">
        <f>IF(AND('PARTICIPANT NAME LIST'!$G431=10,'PARTICIPANT NAME LIST'!#REF!="M"),"ü","")</f>
        <v>#REF!</v>
      </c>
      <c r="W431" s="68" t="e">
        <f>IF(AND('PARTICIPANT NAME LIST'!$G431=11,'PARTICIPANT NAME LIST'!#REF!="M"),"ü","")</f>
        <v>#REF!</v>
      </c>
      <c r="X431" s="68" t="e">
        <f>IF(AND('PARTICIPANT NAME LIST'!$G431=12,'PARTICIPANT NAME LIST'!#REF!="M"),"ü","")</f>
        <v>#REF!</v>
      </c>
      <c r="Y431" s="52"/>
      <c r="Z431" s="52"/>
      <c r="AA431" s="52"/>
    </row>
    <row r="432" spans="1:27" ht="20.25" customHeight="1">
      <c r="A432" s="63" t="str">
        <f>IF(OR(ISBLANK('PARTICIPANT NAME LIST'!$B432),'PARTICIPANT NAME LIST'!$G432=3,'PARTICIPANT NAME LIST'!$G432=4,'PARTICIPANT NAME LIST'!$G432=5,'PARTICIPANT NAME LIST'!$G432=6),"",COUNTA('PARTICIPANT NAME LIST'!$B$9:$B432)-COUNTIFS('PARTICIPANT NAME LIST'!$G$9:$G432,"&gt;=3",'PARTICIPANT NAME LIST'!$G$9:$G432,"&lt;=6"))</f>
        <v/>
      </c>
      <c r="B432" s="64" t="str">
        <f>IF(OR(ISBLANK('PARTICIPANT NAME LIST'!$B432),'PARTICIPANT NAME LIST'!$G432=3,'PARTICIPANT NAME LIST'!$G432=4,'PARTICIPANT NAME LIST'!$G432=5,'PARTICIPANT NAME LIST'!$G432=6),"",UPPER('PARTICIPANT NAME LIST'!$B432))</f>
        <v/>
      </c>
      <c r="C432" s="55"/>
      <c r="D432" s="65"/>
      <c r="E432" s="66" t="str">
        <f>IF(OR(ISBLANK('PARTICIPANT NAME LIST'!$B432),'PARTICIPANT NAME LIST'!$G432=3,'PARTICIPANT NAME LIST'!$G432=4,'PARTICIPANT NAME LIST'!$G432=5,'PARTICIPANT NAME LIST'!$G432=6),"",'PARTICIPANT NAME LIST'!$F432)</f>
        <v/>
      </c>
      <c r="F432" s="67" t="str">
        <f>IF(OR(ISBLANK('PARTICIPANT NAME LIST'!$B432),'PARTICIPANT NAME LIST'!$G432=3,'PARTICIPANT NAME LIST'!$G432=4,'PARTICIPANT NAME LIST'!$G432=5,'PARTICIPANT NAME LIST'!$G432=6),"",UPPER('PARTICIPANT NAME LIST'!$H432))</f>
        <v/>
      </c>
      <c r="G432" s="68" t="e">
        <f>IF(AND('PARTICIPANT NAME LIST'!$G432=7,'PARTICIPANT NAME LIST'!#REF!="C"),"ü","")</f>
        <v>#REF!</v>
      </c>
      <c r="H432" s="68" t="e">
        <f>IF(AND('PARTICIPANT NAME LIST'!$G432=8,'PARTICIPANT NAME LIST'!#REF!="C"),"ü","")</f>
        <v>#REF!</v>
      </c>
      <c r="I432" s="68" t="e">
        <f>IF(AND('PARTICIPANT NAME LIST'!$G432=9,'PARTICIPANT NAME LIST'!#REF!="C"),"ü","")</f>
        <v>#REF!</v>
      </c>
      <c r="J432" s="68" t="e">
        <f>IF(AND('PARTICIPANT NAME LIST'!$G432=10,'PARTICIPANT NAME LIST'!#REF!="C"),"ü","")</f>
        <v>#REF!</v>
      </c>
      <c r="K432" s="68" t="e">
        <f>IF(AND('PARTICIPANT NAME LIST'!$G432=11,'PARTICIPANT NAME LIST'!#REF!="C"),"ü","")</f>
        <v>#REF!</v>
      </c>
      <c r="L432" s="68" t="e">
        <f>IF(AND('PARTICIPANT NAME LIST'!$G432=12,'PARTICIPANT NAME LIST'!#REF!="C"),"ü","")</f>
        <v>#REF!</v>
      </c>
      <c r="M432" s="68" t="e">
        <f>IF(AND('PARTICIPANT NAME LIST'!$G432=7,'PARTICIPANT NAME LIST'!#REF!="E"),"ü","")</f>
        <v>#REF!</v>
      </c>
      <c r="N432" s="68" t="e">
        <f>IF(AND('PARTICIPANT NAME LIST'!$G432=8,'PARTICIPANT NAME LIST'!#REF!="E"),"ü","")</f>
        <v>#REF!</v>
      </c>
      <c r="O432" s="68" t="e">
        <f>IF(AND('PARTICIPANT NAME LIST'!$G432=9,'PARTICIPANT NAME LIST'!#REF!="E"),"ü","")</f>
        <v>#REF!</v>
      </c>
      <c r="P432" s="68" t="e">
        <f>IF(AND('PARTICIPANT NAME LIST'!$G432=10,'PARTICIPANT NAME LIST'!#REF!="E"),"ü","")</f>
        <v>#REF!</v>
      </c>
      <c r="Q432" s="68" t="e">
        <f>IF(AND('PARTICIPANT NAME LIST'!$G432=11,'PARTICIPANT NAME LIST'!#REF!="E"),"ü","")</f>
        <v>#REF!</v>
      </c>
      <c r="R432" s="68" t="e">
        <f>IF(AND('PARTICIPANT NAME LIST'!$G432=12,'PARTICIPANT NAME LIST'!#REF!="E"),"ü","")</f>
        <v>#REF!</v>
      </c>
      <c r="S432" s="68" t="e">
        <f>IF(AND('PARTICIPANT NAME LIST'!$G432=7,'PARTICIPANT NAME LIST'!#REF!="M"),"ü","")</f>
        <v>#REF!</v>
      </c>
      <c r="T432" s="68" t="e">
        <f>IF(AND('PARTICIPANT NAME LIST'!$G432=8,'PARTICIPANT NAME LIST'!#REF!="M"),"ü","")</f>
        <v>#REF!</v>
      </c>
      <c r="U432" s="68" t="e">
        <f>IF(AND('PARTICIPANT NAME LIST'!$G432=9,'PARTICIPANT NAME LIST'!#REF!="M"),"ü","")</f>
        <v>#REF!</v>
      </c>
      <c r="V432" s="68" t="e">
        <f>IF(AND('PARTICIPANT NAME LIST'!$G432=10,'PARTICIPANT NAME LIST'!#REF!="M"),"ü","")</f>
        <v>#REF!</v>
      </c>
      <c r="W432" s="68" t="e">
        <f>IF(AND('PARTICIPANT NAME LIST'!$G432=11,'PARTICIPANT NAME LIST'!#REF!="M"),"ü","")</f>
        <v>#REF!</v>
      </c>
      <c r="X432" s="68" t="e">
        <f>IF(AND('PARTICIPANT NAME LIST'!$G432=12,'PARTICIPANT NAME LIST'!#REF!="M"),"ü","")</f>
        <v>#REF!</v>
      </c>
      <c r="Y432" s="52"/>
      <c r="Z432" s="52"/>
      <c r="AA432" s="52"/>
    </row>
    <row r="433" spans="1:27" ht="20.25" customHeight="1">
      <c r="A433" s="63" t="str">
        <f>IF(OR(ISBLANK('PARTICIPANT NAME LIST'!$B433),'PARTICIPANT NAME LIST'!$G433=3,'PARTICIPANT NAME LIST'!$G433=4,'PARTICIPANT NAME LIST'!$G433=5,'PARTICIPANT NAME LIST'!$G433=6),"",COUNTA('PARTICIPANT NAME LIST'!$B$9:$B433)-COUNTIFS('PARTICIPANT NAME LIST'!$G$9:$G433,"&gt;=3",'PARTICIPANT NAME LIST'!$G$9:$G433,"&lt;=6"))</f>
        <v/>
      </c>
      <c r="B433" s="64" t="str">
        <f>IF(OR(ISBLANK('PARTICIPANT NAME LIST'!$B433),'PARTICIPANT NAME LIST'!$G433=3,'PARTICIPANT NAME LIST'!$G433=4,'PARTICIPANT NAME LIST'!$G433=5,'PARTICIPANT NAME LIST'!$G433=6),"",UPPER('PARTICIPANT NAME LIST'!$B433))</f>
        <v/>
      </c>
      <c r="C433" s="55"/>
      <c r="D433" s="65"/>
      <c r="E433" s="66" t="str">
        <f>IF(OR(ISBLANK('PARTICIPANT NAME LIST'!$B433),'PARTICIPANT NAME LIST'!$G433=3,'PARTICIPANT NAME LIST'!$G433=4,'PARTICIPANT NAME LIST'!$G433=5,'PARTICIPANT NAME LIST'!$G433=6),"",'PARTICIPANT NAME LIST'!$F433)</f>
        <v/>
      </c>
      <c r="F433" s="67" t="str">
        <f>IF(OR(ISBLANK('PARTICIPANT NAME LIST'!$B433),'PARTICIPANT NAME LIST'!$G433=3,'PARTICIPANT NAME LIST'!$G433=4,'PARTICIPANT NAME LIST'!$G433=5,'PARTICIPANT NAME LIST'!$G433=6),"",UPPER('PARTICIPANT NAME LIST'!$H433))</f>
        <v/>
      </c>
      <c r="G433" s="68" t="e">
        <f>IF(AND('PARTICIPANT NAME LIST'!$G433=7,'PARTICIPANT NAME LIST'!#REF!="C"),"ü","")</f>
        <v>#REF!</v>
      </c>
      <c r="H433" s="68" t="e">
        <f>IF(AND('PARTICIPANT NAME LIST'!$G433=8,'PARTICIPANT NAME LIST'!#REF!="C"),"ü","")</f>
        <v>#REF!</v>
      </c>
      <c r="I433" s="68" t="e">
        <f>IF(AND('PARTICIPANT NAME LIST'!$G433=9,'PARTICIPANT NAME LIST'!#REF!="C"),"ü","")</f>
        <v>#REF!</v>
      </c>
      <c r="J433" s="68" t="e">
        <f>IF(AND('PARTICIPANT NAME LIST'!$G433=10,'PARTICIPANT NAME LIST'!#REF!="C"),"ü","")</f>
        <v>#REF!</v>
      </c>
      <c r="K433" s="68" t="e">
        <f>IF(AND('PARTICIPANT NAME LIST'!$G433=11,'PARTICIPANT NAME LIST'!#REF!="C"),"ü","")</f>
        <v>#REF!</v>
      </c>
      <c r="L433" s="68" t="e">
        <f>IF(AND('PARTICIPANT NAME LIST'!$G433=12,'PARTICIPANT NAME LIST'!#REF!="C"),"ü","")</f>
        <v>#REF!</v>
      </c>
      <c r="M433" s="68" t="e">
        <f>IF(AND('PARTICIPANT NAME LIST'!$G433=7,'PARTICIPANT NAME LIST'!#REF!="E"),"ü","")</f>
        <v>#REF!</v>
      </c>
      <c r="N433" s="68" t="e">
        <f>IF(AND('PARTICIPANT NAME LIST'!$G433=8,'PARTICIPANT NAME LIST'!#REF!="E"),"ü","")</f>
        <v>#REF!</v>
      </c>
      <c r="O433" s="68" t="e">
        <f>IF(AND('PARTICIPANT NAME LIST'!$G433=9,'PARTICIPANT NAME LIST'!#REF!="E"),"ü","")</f>
        <v>#REF!</v>
      </c>
      <c r="P433" s="68" t="e">
        <f>IF(AND('PARTICIPANT NAME LIST'!$G433=10,'PARTICIPANT NAME LIST'!#REF!="E"),"ü","")</f>
        <v>#REF!</v>
      </c>
      <c r="Q433" s="68" t="e">
        <f>IF(AND('PARTICIPANT NAME LIST'!$G433=11,'PARTICIPANT NAME LIST'!#REF!="E"),"ü","")</f>
        <v>#REF!</v>
      </c>
      <c r="R433" s="68" t="e">
        <f>IF(AND('PARTICIPANT NAME LIST'!$G433=12,'PARTICIPANT NAME LIST'!#REF!="E"),"ü","")</f>
        <v>#REF!</v>
      </c>
      <c r="S433" s="68" t="e">
        <f>IF(AND('PARTICIPANT NAME LIST'!$G433=7,'PARTICIPANT NAME LIST'!#REF!="M"),"ü","")</f>
        <v>#REF!</v>
      </c>
      <c r="T433" s="68" t="e">
        <f>IF(AND('PARTICIPANT NAME LIST'!$G433=8,'PARTICIPANT NAME LIST'!#REF!="M"),"ü","")</f>
        <v>#REF!</v>
      </c>
      <c r="U433" s="68" t="e">
        <f>IF(AND('PARTICIPANT NAME LIST'!$G433=9,'PARTICIPANT NAME LIST'!#REF!="M"),"ü","")</f>
        <v>#REF!</v>
      </c>
      <c r="V433" s="68" t="e">
        <f>IF(AND('PARTICIPANT NAME LIST'!$G433=10,'PARTICIPANT NAME LIST'!#REF!="M"),"ü","")</f>
        <v>#REF!</v>
      </c>
      <c r="W433" s="68" t="e">
        <f>IF(AND('PARTICIPANT NAME LIST'!$G433=11,'PARTICIPANT NAME LIST'!#REF!="M"),"ü","")</f>
        <v>#REF!</v>
      </c>
      <c r="X433" s="68" t="e">
        <f>IF(AND('PARTICIPANT NAME LIST'!$G433=12,'PARTICIPANT NAME LIST'!#REF!="M"),"ü","")</f>
        <v>#REF!</v>
      </c>
      <c r="Y433" s="52"/>
      <c r="Z433" s="52"/>
      <c r="AA433" s="52"/>
    </row>
    <row r="434" spans="1:27" ht="20.25" customHeight="1">
      <c r="A434" s="63" t="str">
        <f>IF(OR(ISBLANK('PARTICIPANT NAME LIST'!$B434),'PARTICIPANT NAME LIST'!$G434=3,'PARTICIPANT NAME LIST'!$G434=4,'PARTICIPANT NAME LIST'!$G434=5,'PARTICIPANT NAME LIST'!$G434=6),"",COUNTA('PARTICIPANT NAME LIST'!$B$9:$B434)-COUNTIFS('PARTICIPANT NAME LIST'!$G$9:$G434,"&gt;=3",'PARTICIPANT NAME LIST'!$G$9:$G434,"&lt;=6"))</f>
        <v/>
      </c>
      <c r="B434" s="64" t="str">
        <f>IF(OR(ISBLANK('PARTICIPANT NAME LIST'!$B434),'PARTICIPANT NAME LIST'!$G434=3,'PARTICIPANT NAME LIST'!$G434=4,'PARTICIPANT NAME LIST'!$G434=5,'PARTICIPANT NAME LIST'!$G434=6),"",UPPER('PARTICIPANT NAME LIST'!$B434))</f>
        <v/>
      </c>
      <c r="C434" s="55"/>
      <c r="D434" s="65"/>
      <c r="E434" s="66" t="str">
        <f>IF(OR(ISBLANK('PARTICIPANT NAME LIST'!$B434),'PARTICIPANT NAME LIST'!$G434=3,'PARTICIPANT NAME LIST'!$G434=4,'PARTICIPANT NAME LIST'!$G434=5,'PARTICIPANT NAME LIST'!$G434=6),"",'PARTICIPANT NAME LIST'!$F434)</f>
        <v/>
      </c>
      <c r="F434" s="67" t="str">
        <f>IF(OR(ISBLANK('PARTICIPANT NAME LIST'!$B434),'PARTICIPANT NAME LIST'!$G434=3,'PARTICIPANT NAME LIST'!$G434=4,'PARTICIPANT NAME LIST'!$G434=5,'PARTICIPANT NAME LIST'!$G434=6),"",UPPER('PARTICIPANT NAME LIST'!$H434))</f>
        <v/>
      </c>
      <c r="G434" s="68" t="e">
        <f>IF(AND('PARTICIPANT NAME LIST'!$G434=7,'PARTICIPANT NAME LIST'!#REF!="C"),"ü","")</f>
        <v>#REF!</v>
      </c>
      <c r="H434" s="68" t="e">
        <f>IF(AND('PARTICIPANT NAME LIST'!$G434=8,'PARTICIPANT NAME LIST'!#REF!="C"),"ü","")</f>
        <v>#REF!</v>
      </c>
      <c r="I434" s="68" t="e">
        <f>IF(AND('PARTICIPANT NAME LIST'!$G434=9,'PARTICIPANT NAME LIST'!#REF!="C"),"ü","")</f>
        <v>#REF!</v>
      </c>
      <c r="J434" s="68" t="e">
        <f>IF(AND('PARTICIPANT NAME LIST'!$G434=10,'PARTICIPANT NAME LIST'!#REF!="C"),"ü","")</f>
        <v>#REF!</v>
      </c>
      <c r="K434" s="68" t="e">
        <f>IF(AND('PARTICIPANT NAME LIST'!$G434=11,'PARTICIPANT NAME LIST'!#REF!="C"),"ü","")</f>
        <v>#REF!</v>
      </c>
      <c r="L434" s="68" t="e">
        <f>IF(AND('PARTICIPANT NAME LIST'!$G434=12,'PARTICIPANT NAME LIST'!#REF!="C"),"ü","")</f>
        <v>#REF!</v>
      </c>
      <c r="M434" s="68" t="e">
        <f>IF(AND('PARTICIPANT NAME LIST'!$G434=7,'PARTICIPANT NAME LIST'!#REF!="E"),"ü","")</f>
        <v>#REF!</v>
      </c>
      <c r="N434" s="68" t="e">
        <f>IF(AND('PARTICIPANT NAME LIST'!$G434=8,'PARTICIPANT NAME LIST'!#REF!="E"),"ü","")</f>
        <v>#REF!</v>
      </c>
      <c r="O434" s="68" t="e">
        <f>IF(AND('PARTICIPANT NAME LIST'!$G434=9,'PARTICIPANT NAME LIST'!#REF!="E"),"ü","")</f>
        <v>#REF!</v>
      </c>
      <c r="P434" s="68" t="e">
        <f>IF(AND('PARTICIPANT NAME LIST'!$G434=10,'PARTICIPANT NAME LIST'!#REF!="E"),"ü","")</f>
        <v>#REF!</v>
      </c>
      <c r="Q434" s="68" t="e">
        <f>IF(AND('PARTICIPANT NAME LIST'!$G434=11,'PARTICIPANT NAME LIST'!#REF!="E"),"ü","")</f>
        <v>#REF!</v>
      </c>
      <c r="R434" s="68" t="e">
        <f>IF(AND('PARTICIPANT NAME LIST'!$G434=12,'PARTICIPANT NAME LIST'!#REF!="E"),"ü","")</f>
        <v>#REF!</v>
      </c>
      <c r="S434" s="68" t="e">
        <f>IF(AND('PARTICIPANT NAME LIST'!$G434=7,'PARTICIPANT NAME LIST'!#REF!="M"),"ü","")</f>
        <v>#REF!</v>
      </c>
      <c r="T434" s="68" t="e">
        <f>IF(AND('PARTICIPANT NAME LIST'!$G434=8,'PARTICIPANT NAME LIST'!#REF!="M"),"ü","")</f>
        <v>#REF!</v>
      </c>
      <c r="U434" s="68" t="e">
        <f>IF(AND('PARTICIPANT NAME LIST'!$G434=9,'PARTICIPANT NAME LIST'!#REF!="M"),"ü","")</f>
        <v>#REF!</v>
      </c>
      <c r="V434" s="68" t="e">
        <f>IF(AND('PARTICIPANT NAME LIST'!$G434=10,'PARTICIPANT NAME LIST'!#REF!="M"),"ü","")</f>
        <v>#REF!</v>
      </c>
      <c r="W434" s="68" t="e">
        <f>IF(AND('PARTICIPANT NAME LIST'!$G434=11,'PARTICIPANT NAME LIST'!#REF!="M"),"ü","")</f>
        <v>#REF!</v>
      </c>
      <c r="X434" s="68" t="e">
        <f>IF(AND('PARTICIPANT NAME LIST'!$G434=12,'PARTICIPANT NAME LIST'!#REF!="M"),"ü","")</f>
        <v>#REF!</v>
      </c>
      <c r="Y434" s="52"/>
      <c r="Z434" s="52"/>
      <c r="AA434" s="52"/>
    </row>
    <row r="435" spans="1:27" ht="20.25" customHeight="1">
      <c r="A435" s="63" t="str">
        <f>IF(OR(ISBLANK('PARTICIPANT NAME LIST'!$B435),'PARTICIPANT NAME LIST'!$G435=3,'PARTICIPANT NAME LIST'!$G435=4,'PARTICIPANT NAME LIST'!$G435=5,'PARTICIPANT NAME LIST'!$G435=6),"",COUNTA('PARTICIPANT NAME LIST'!$B$9:$B435)-COUNTIFS('PARTICIPANT NAME LIST'!$G$9:$G435,"&gt;=3",'PARTICIPANT NAME LIST'!$G$9:$G435,"&lt;=6"))</f>
        <v/>
      </c>
      <c r="B435" s="64" t="str">
        <f>IF(OR(ISBLANK('PARTICIPANT NAME LIST'!$B435),'PARTICIPANT NAME LIST'!$G435=3,'PARTICIPANT NAME LIST'!$G435=4,'PARTICIPANT NAME LIST'!$G435=5,'PARTICIPANT NAME LIST'!$G435=6),"",UPPER('PARTICIPANT NAME LIST'!$B435))</f>
        <v/>
      </c>
      <c r="C435" s="55"/>
      <c r="D435" s="65"/>
      <c r="E435" s="66" t="str">
        <f>IF(OR(ISBLANK('PARTICIPANT NAME LIST'!$B435),'PARTICIPANT NAME LIST'!$G435=3,'PARTICIPANT NAME LIST'!$G435=4,'PARTICIPANT NAME LIST'!$G435=5,'PARTICIPANT NAME LIST'!$G435=6),"",'PARTICIPANT NAME LIST'!$F435)</f>
        <v/>
      </c>
      <c r="F435" s="67" t="str">
        <f>IF(OR(ISBLANK('PARTICIPANT NAME LIST'!$B435),'PARTICIPANT NAME LIST'!$G435=3,'PARTICIPANT NAME LIST'!$G435=4,'PARTICIPANT NAME LIST'!$G435=5,'PARTICIPANT NAME LIST'!$G435=6),"",UPPER('PARTICIPANT NAME LIST'!$H435))</f>
        <v/>
      </c>
      <c r="G435" s="68" t="e">
        <f>IF(AND('PARTICIPANT NAME LIST'!$G435=7,'PARTICIPANT NAME LIST'!#REF!="C"),"ü","")</f>
        <v>#REF!</v>
      </c>
      <c r="H435" s="68" t="e">
        <f>IF(AND('PARTICIPANT NAME LIST'!$G435=8,'PARTICIPANT NAME LIST'!#REF!="C"),"ü","")</f>
        <v>#REF!</v>
      </c>
      <c r="I435" s="68" t="e">
        <f>IF(AND('PARTICIPANT NAME LIST'!$G435=9,'PARTICIPANT NAME LIST'!#REF!="C"),"ü","")</f>
        <v>#REF!</v>
      </c>
      <c r="J435" s="68" t="e">
        <f>IF(AND('PARTICIPANT NAME LIST'!$G435=10,'PARTICIPANT NAME LIST'!#REF!="C"),"ü","")</f>
        <v>#REF!</v>
      </c>
      <c r="K435" s="68" t="e">
        <f>IF(AND('PARTICIPANT NAME LIST'!$G435=11,'PARTICIPANT NAME LIST'!#REF!="C"),"ü","")</f>
        <v>#REF!</v>
      </c>
      <c r="L435" s="68" t="e">
        <f>IF(AND('PARTICIPANT NAME LIST'!$G435=12,'PARTICIPANT NAME LIST'!#REF!="C"),"ü","")</f>
        <v>#REF!</v>
      </c>
      <c r="M435" s="68" t="e">
        <f>IF(AND('PARTICIPANT NAME LIST'!$G435=7,'PARTICIPANT NAME LIST'!#REF!="E"),"ü","")</f>
        <v>#REF!</v>
      </c>
      <c r="N435" s="68" t="e">
        <f>IF(AND('PARTICIPANT NAME LIST'!$G435=8,'PARTICIPANT NAME LIST'!#REF!="E"),"ü","")</f>
        <v>#REF!</v>
      </c>
      <c r="O435" s="68" t="e">
        <f>IF(AND('PARTICIPANT NAME LIST'!$G435=9,'PARTICIPANT NAME LIST'!#REF!="E"),"ü","")</f>
        <v>#REF!</v>
      </c>
      <c r="P435" s="68" t="e">
        <f>IF(AND('PARTICIPANT NAME LIST'!$G435=10,'PARTICIPANT NAME LIST'!#REF!="E"),"ü","")</f>
        <v>#REF!</v>
      </c>
      <c r="Q435" s="68" t="e">
        <f>IF(AND('PARTICIPANT NAME LIST'!$G435=11,'PARTICIPANT NAME LIST'!#REF!="E"),"ü","")</f>
        <v>#REF!</v>
      </c>
      <c r="R435" s="68" t="e">
        <f>IF(AND('PARTICIPANT NAME LIST'!$G435=12,'PARTICIPANT NAME LIST'!#REF!="E"),"ü","")</f>
        <v>#REF!</v>
      </c>
      <c r="S435" s="68" t="e">
        <f>IF(AND('PARTICIPANT NAME LIST'!$G435=7,'PARTICIPANT NAME LIST'!#REF!="M"),"ü","")</f>
        <v>#REF!</v>
      </c>
      <c r="T435" s="68" t="e">
        <f>IF(AND('PARTICIPANT NAME LIST'!$G435=8,'PARTICIPANT NAME LIST'!#REF!="M"),"ü","")</f>
        <v>#REF!</v>
      </c>
      <c r="U435" s="68" t="e">
        <f>IF(AND('PARTICIPANT NAME LIST'!$G435=9,'PARTICIPANT NAME LIST'!#REF!="M"),"ü","")</f>
        <v>#REF!</v>
      </c>
      <c r="V435" s="68" t="e">
        <f>IF(AND('PARTICIPANT NAME LIST'!$G435=10,'PARTICIPANT NAME LIST'!#REF!="M"),"ü","")</f>
        <v>#REF!</v>
      </c>
      <c r="W435" s="68" t="e">
        <f>IF(AND('PARTICIPANT NAME LIST'!$G435=11,'PARTICIPANT NAME LIST'!#REF!="M"),"ü","")</f>
        <v>#REF!</v>
      </c>
      <c r="X435" s="68" t="e">
        <f>IF(AND('PARTICIPANT NAME LIST'!$G435=12,'PARTICIPANT NAME LIST'!#REF!="M"),"ü","")</f>
        <v>#REF!</v>
      </c>
      <c r="Y435" s="52"/>
      <c r="Z435" s="52"/>
      <c r="AA435" s="52"/>
    </row>
    <row r="436" spans="1:27" ht="20.25" customHeight="1">
      <c r="A436" s="63" t="str">
        <f>IF(OR(ISBLANK('PARTICIPANT NAME LIST'!$B436),'PARTICIPANT NAME LIST'!$G436=3,'PARTICIPANT NAME LIST'!$G436=4,'PARTICIPANT NAME LIST'!$G436=5,'PARTICIPANT NAME LIST'!$G436=6),"",COUNTA('PARTICIPANT NAME LIST'!$B$9:$B436)-COUNTIFS('PARTICIPANT NAME LIST'!$G$9:$G436,"&gt;=3",'PARTICIPANT NAME LIST'!$G$9:$G436,"&lt;=6"))</f>
        <v/>
      </c>
      <c r="B436" s="64" t="str">
        <f>IF(OR(ISBLANK('PARTICIPANT NAME LIST'!$B436),'PARTICIPANT NAME LIST'!$G436=3,'PARTICIPANT NAME LIST'!$G436=4,'PARTICIPANT NAME LIST'!$G436=5,'PARTICIPANT NAME LIST'!$G436=6),"",UPPER('PARTICIPANT NAME LIST'!$B436))</f>
        <v/>
      </c>
      <c r="C436" s="55"/>
      <c r="D436" s="65"/>
      <c r="E436" s="66" t="str">
        <f>IF(OR(ISBLANK('PARTICIPANT NAME LIST'!$B436),'PARTICIPANT NAME LIST'!$G436=3,'PARTICIPANT NAME LIST'!$G436=4,'PARTICIPANT NAME LIST'!$G436=5,'PARTICIPANT NAME LIST'!$G436=6),"",'PARTICIPANT NAME LIST'!$F436)</f>
        <v/>
      </c>
      <c r="F436" s="67" t="str">
        <f>IF(OR(ISBLANK('PARTICIPANT NAME LIST'!$B436),'PARTICIPANT NAME LIST'!$G436=3,'PARTICIPANT NAME LIST'!$G436=4,'PARTICIPANT NAME LIST'!$G436=5,'PARTICIPANT NAME LIST'!$G436=6),"",UPPER('PARTICIPANT NAME LIST'!$H436))</f>
        <v/>
      </c>
      <c r="G436" s="68" t="e">
        <f>IF(AND('PARTICIPANT NAME LIST'!$G436=7,'PARTICIPANT NAME LIST'!#REF!="C"),"ü","")</f>
        <v>#REF!</v>
      </c>
      <c r="H436" s="68" t="e">
        <f>IF(AND('PARTICIPANT NAME LIST'!$G436=8,'PARTICIPANT NAME LIST'!#REF!="C"),"ü","")</f>
        <v>#REF!</v>
      </c>
      <c r="I436" s="68" t="e">
        <f>IF(AND('PARTICIPANT NAME LIST'!$G436=9,'PARTICIPANT NAME LIST'!#REF!="C"),"ü","")</f>
        <v>#REF!</v>
      </c>
      <c r="J436" s="68" t="e">
        <f>IF(AND('PARTICIPANT NAME LIST'!$G436=10,'PARTICIPANT NAME LIST'!#REF!="C"),"ü","")</f>
        <v>#REF!</v>
      </c>
      <c r="K436" s="68" t="e">
        <f>IF(AND('PARTICIPANT NAME LIST'!$G436=11,'PARTICIPANT NAME LIST'!#REF!="C"),"ü","")</f>
        <v>#REF!</v>
      </c>
      <c r="L436" s="68" t="e">
        <f>IF(AND('PARTICIPANT NAME LIST'!$G436=12,'PARTICIPANT NAME LIST'!#REF!="C"),"ü","")</f>
        <v>#REF!</v>
      </c>
      <c r="M436" s="68" t="e">
        <f>IF(AND('PARTICIPANT NAME LIST'!$G436=7,'PARTICIPANT NAME LIST'!#REF!="E"),"ü","")</f>
        <v>#REF!</v>
      </c>
      <c r="N436" s="68" t="e">
        <f>IF(AND('PARTICIPANT NAME LIST'!$G436=8,'PARTICIPANT NAME LIST'!#REF!="E"),"ü","")</f>
        <v>#REF!</v>
      </c>
      <c r="O436" s="68" t="e">
        <f>IF(AND('PARTICIPANT NAME LIST'!$G436=9,'PARTICIPANT NAME LIST'!#REF!="E"),"ü","")</f>
        <v>#REF!</v>
      </c>
      <c r="P436" s="68" t="e">
        <f>IF(AND('PARTICIPANT NAME LIST'!$G436=10,'PARTICIPANT NAME LIST'!#REF!="E"),"ü","")</f>
        <v>#REF!</v>
      </c>
      <c r="Q436" s="68" t="e">
        <f>IF(AND('PARTICIPANT NAME LIST'!$G436=11,'PARTICIPANT NAME LIST'!#REF!="E"),"ü","")</f>
        <v>#REF!</v>
      </c>
      <c r="R436" s="68" t="e">
        <f>IF(AND('PARTICIPANT NAME LIST'!$G436=12,'PARTICIPANT NAME LIST'!#REF!="E"),"ü","")</f>
        <v>#REF!</v>
      </c>
      <c r="S436" s="68" t="e">
        <f>IF(AND('PARTICIPANT NAME LIST'!$G436=7,'PARTICIPANT NAME LIST'!#REF!="M"),"ü","")</f>
        <v>#REF!</v>
      </c>
      <c r="T436" s="68" t="e">
        <f>IF(AND('PARTICIPANT NAME LIST'!$G436=8,'PARTICIPANT NAME LIST'!#REF!="M"),"ü","")</f>
        <v>#REF!</v>
      </c>
      <c r="U436" s="68" t="e">
        <f>IF(AND('PARTICIPANT NAME LIST'!$G436=9,'PARTICIPANT NAME LIST'!#REF!="M"),"ü","")</f>
        <v>#REF!</v>
      </c>
      <c r="V436" s="68" t="e">
        <f>IF(AND('PARTICIPANT NAME LIST'!$G436=10,'PARTICIPANT NAME LIST'!#REF!="M"),"ü","")</f>
        <v>#REF!</v>
      </c>
      <c r="W436" s="68" t="e">
        <f>IF(AND('PARTICIPANT NAME LIST'!$G436=11,'PARTICIPANT NAME LIST'!#REF!="M"),"ü","")</f>
        <v>#REF!</v>
      </c>
      <c r="X436" s="68" t="e">
        <f>IF(AND('PARTICIPANT NAME LIST'!$G436=12,'PARTICIPANT NAME LIST'!#REF!="M"),"ü","")</f>
        <v>#REF!</v>
      </c>
      <c r="Y436" s="52"/>
      <c r="Z436" s="52"/>
      <c r="AA436" s="52"/>
    </row>
    <row r="437" spans="1:27" ht="20.25" customHeight="1">
      <c r="A437" s="63" t="str">
        <f>IF(OR(ISBLANK('PARTICIPANT NAME LIST'!$B437),'PARTICIPANT NAME LIST'!$G437=3,'PARTICIPANT NAME LIST'!$G437=4,'PARTICIPANT NAME LIST'!$G437=5,'PARTICIPANT NAME LIST'!$G437=6),"",COUNTA('PARTICIPANT NAME LIST'!$B$9:$B437)-COUNTIFS('PARTICIPANT NAME LIST'!$G$9:$G437,"&gt;=3",'PARTICIPANT NAME LIST'!$G$9:$G437,"&lt;=6"))</f>
        <v/>
      </c>
      <c r="B437" s="64" t="str">
        <f>IF(OR(ISBLANK('PARTICIPANT NAME LIST'!$B437),'PARTICIPANT NAME LIST'!$G437=3,'PARTICIPANT NAME LIST'!$G437=4,'PARTICIPANT NAME LIST'!$G437=5,'PARTICIPANT NAME LIST'!$G437=6),"",UPPER('PARTICIPANT NAME LIST'!$B437))</f>
        <v/>
      </c>
      <c r="C437" s="55"/>
      <c r="D437" s="65"/>
      <c r="E437" s="66" t="str">
        <f>IF(OR(ISBLANK('PARTICIPANT NAME LIST'!$B437),'PARTICIPANT NAME LIST'!$G437=3,'PARTICIPANT NAME LIST'!$G437=4,'PARTICIPANT NAME LIST'!$G437=5,'PARTICIPANT NAME LIST'!$G437=6),"",'PARTICIPANT NAME LIST'!$F437)</f>
        <v/>
      </c>
      <c r="F437" s="67" t="str">
        <f>IF(OR(ISBLANK('PARTICIPANT NAME LIST'!$B437),'PARTICIPANT NAME LIST'!$G437=3,'PARTICIPANT NAME LIST'!$G437=4,'PARTICIPANT NAME LIST'!$G437=5,'PARTICIPANT NAME LIST'!$G437=6),"",UPPER('PARTICIPANT NAME LIST'!$H437))</f>
        <v/>
      </c>
      <c r="G437" s="68" t="e">
        <f>IF(AND('PARTICIPANT NAME LIST'!$G437=7,'PARTICIPANT NAME LIST'!#REF!="C"),"ü","")</f>
        <v>#REF!</v>
      </c>
      <c r="H437" s="68" t="e">
        <f>IF(AND('PARTICIPANT NAME LIST'!$G437=8,'PARTICIPANT NAME LIST'!#REF!="C"),"ü","")</f>
        <v>#REF!</v>
      </c>
      <c r="I437" s="68" t="e">
        <f>IF(AND('PARTICIPANT NAME LIST'!$G437=9,'PARTICIPANT NAME LIST'!#REF!="C"),"ü","")</f>
        <v>#REF!</v>
      </c>
      <c r="J437" s="68" t="e">
        <f>IF(AND('PARTICIPANT NAME LIST'!$G437=10,'PARTICIPANT NAME LIST'!#REF!="C"),"ü","")</f>
        <v>#REF!</v>
      </c>
      <c r="K437" s="68" t="e">
        <f>IF(AND('PARTICIPANT NAME LIST'!$G437=11,'PARTICIPANT NAME LIST'!#REF!="C"),"ü","")</f>
        <v>#REF!</v>
      </c>
      <c r="L437" s="68" t="e">
        <f>IF(AND('PARTICIPANT NAME LIST'!$G437=12,'PARTICIPANT NAME LIST'!#REF!="C"),"ü","")</f>
        <v>#REF!</v>
      </c>
      <c r="M437" s="68" t="e">
        <f>IF(AND('PARTICIPANT NAME LIST'!$G437=7,'PARTICIPANT NAME LIST'!#REF!="E"),"ü","")</f>
        <v>#REF!</v>
      </c>
      <c r="N437" s="68" t="e">
        <f>IF(AND('PARTICIPANT NAME LIST'!$G437=8,'PARTICIPANT NAME LIST'!#REF!="E"),"ü","")</f>
        <v>#REF!</v>
      </c>
      <c r="O437" s="68" t="e">
        <f>IF(AND('PARTICIPANT NAME LIST'!$G437=9,'PARTICIPANT NAME LIST'!#REF!="E"),"ü","")</f>
        <v>#REF!</v>
      </c>
      <c r="P437" s="68" t="e">
        <f>IF(AND('PARTICIPANT NAME LIST'!$G437=10,'PARTICIPANT NAME LIST'!#REF!="E"),"ü","")</f>
        <v>#REF!</v>
      </c>
      <c r="Q437" s="68" t="e">
        <f>IF(AND('PARTICIPANT NAME LIST'!$G437=11,'PARTICIPANT NAME LIST'!#REF!="E"),"ü","")</f>
        <v>#REF!</v>
      </c>
      <c r="R437" s="68" t="e">
        <f>IF(AND('PARTICIPANT NAME LIST'!$G437=12,'PARTICIPANT NAME LIST'!#REF!="E"),"ü","")</f>
        <v>#REF!</v>
      </c>
      <c r="S437" s="68" t="e">
        <f>IF(AND('PARTICIPANT NAME LIST'!$G437=7,'PARTICIPANT NAME LIST'!#REF!="M"),"ü","")</f>
        <v>#REF!</v>
      </c>
      <c r="T437" s="68" t="e">
        <f>IF(AND('PARTICIPANT NAME LIST'!$G437=8,'PARTICIPANT NAME LIST'!#REF!="M"),"ü","")</f>
        <v>#REF!</v>
      </c>
      <c r="U437" s="68" t="e">
        <f>IF(AND('PARTICIPANT NAME LIST'!$G437=9,'PARTICIPANT NAME LIST'!#REF!="M"),"ü","")</f>
        <v>#REF!</v>
      </c>
      <c r="V437" s="68" t="e">
        <f>IF(AND('PARTICIPANT NAME LIST'!$G437=10,'PARTICIPANT NAME LIST'!#REF!="M"),"ü","")</f>
        <v>#REF!</v>
      </c>
      <c r="W437" s="68" t="e">
        <f>IF(AND('PARTICIPANT NAME LIST'!$G437=11,'PARTICIPANT NAME LIST'!#REF!="M"),"ü","")</f>
        <v>#REF!</v>
      </c>
      <c r="X437" s="68" t="e">
        <f>IF(AND('PARTICIPANT NAME LIST'!$G437=12,'PARTICIPANT NAME LIST'!#REF!="M"),"ü","")</f>
        <v>#REF!</v>
      </c>
      <c r="Y437" s="52"/>
      <c r="Z437" s="52"/>
      <c r="AA437" s="52"/>
    </row>
    <row r="438" spans="1:27" ht="20.25" customHeight="1">
      <c r="A438" s="63" t="str">
        <f>IF(OR(ISBLANK('PARTICIPANT NAME LIST'!$B438),'PARTICIPANT NAME LIST'!$G438=3,'PARTICIPANT NAME LIST'!$G438=4,'PARTICIPANT NAME LIST'!$G438=5,'PARTICIPANT NAME LIST'!$G438=6),"",COUNTA('PARTICIPANT NAME LIST'!$B$9:$B438)-COUNTIFS('PARTICIPANT NAME LIST'!$G$9:$G438,"&gt;=3",'PARTICIPANT NAME LIST'!$G$9:$G438,"&lt;=6"))</f>
        <v/>
      </c>
      <c r="B438" s="64" t="str">
        <f>IF(OR(ISBLANK('PARTICIPANT NAME LIST'!$B438),'PARTICIPANT NAME LIST'!$G438=3,'PARTICIPANT NAME LIST'!$G438=4,'PARTICIPANT NAME LIST'!$G438=5,'PARTICIPANT NAME LIST'!$G438=6),"",UPPER('PARTICIPANT NAME LIST'!$B438))</f>
        <v/>
      </c>
      <c r="C438" s="55"/>
      <c r="D438" s="65"/>
      <c r="E438" s="66" t="str">
        <f>IF(OR(ISBLANK('PARTICIPANT NAME LIST'!$B438),'PARTICIPANT NAME LIST'!$G438=3,'PARTICIPANT NAME LIST'!$G438=4,'PARTICIPANT NAME LIST'!$G438=5,'PARTICIPANT NAME LIST'!$G438=6),"",'PARTICIPANT NAME LIST'!$F438)</f>
        <v/>
      </c>
      <c r="F438" s="67" t="str">
        <f>IF(OR(ISBLANK('PARTICIPANT NAME LIST'!$B438),'PARTICIPANT NAME LIST'!$G438=3,'PARTICIPANT NAME LIST'!$G438=4,'PARTICIPANT NAME LIST'!$G438=5,'PARTICIPANT NAME LIST'!$G438=6),"",UPPER('PARTICIPANT NAME LIST'!$H438))</f>
        <v/>
      </c>
      <c r="G438" s="68" t="e">
        <f>IF(AND('PARTICIPANT NAME LIST'!$G438=7,'PARTICIPANT NAME LIST'!#REF!="C"),"ü","")</f>
        <v>#REF!</v>
      </c>
      <c r="H438" s="68" t="e">
        <f>IF(AND('PARTICIPANT NAME LIST'!$G438=8,'PARTICIPANT NAME LIST'!#REF!="C"),"ü","")</f>
        <v>#REF!</v>
      </c>
      <c r="I438" s="68" t="e">
        <f>IF(AND('PARTICIPANT NAME LIST'!$G438=9,'PARTICIPANT NAME LIST'!#REF!="C"),"ü","")</f>
        <v>#REF!</v>
      </c>
      <c r="J438" s="68" t="e">
        <f>IF(AND('PARTICIPANT NAME LIST'!$G438=10,'PARTICIPANT NAME LIST'!#REF!="C"),"ü","")</f>
        <v>#REF!</v>
      </c>
      <c r="K438" s="68" t="e">
        <f>IF(AND('PARTICIPANT NAME LIST'!$G438=11,'PARTICIPANT NAME LIST'!#REF!="C"),"ü","")</f>
        <v>#REF!</v>
      </c>
      <c r="L438" s="68" t="e">
        <f>IF(AND('PARTICIPANT NAME LIST'!$G438=12,'PARTICIPANT NAME LIST'!#REF!="C"),"ü","")</f>
        <v>#REF!</v>
      </c>
      <c r="M438" s="68" t="e">
        <f>IF(AND('PARTICIPANT NAME LIST'!$G438=7,'PARTICIPANT NAME LIST'!#REF!="E"),"ü","")</f>
        <v>#REF!</v>
      </c>
      <c r="N438" s="68" t="e">
        <f>IF(AND('PARTICIPANT NAME LIST'!$G438=8,'PARTICIPANT NAME LIST'!#REF!="E"),"ü","")</f>
        <v>#REF!</v>
      </c>
      <c r="O438" s="68" t="e">
        <f>IF(AND('PARTICIPANT NAME LIST'!$G438=9,'PARTICIPANT NAME LIST'!#REF!="E"),"ü","")</f>
        <v>#REF!</v>
      </c>
      <c r="P438" s="68" t="e">
        <f>IF(AND('PARTICIPANT NAME LIST'!$G438=10,'PARTICIPANT NAME LIST'!#REF!="E"),"ü","")</f>
        <v>#REF!</v>
      </c>
      <c r="Q438" s="68" t="e">
        <f>IF(AND('PARTICIPANT NAME LIST'!$G438=11,'PARTICIPANT NAME LIST'!#REF!="E"),"ü","")</f>
        <v>#REF!</v>
      </c>
      <c r="R438" s="68" t="e">
        <f>IF(AND('PARTICIPANT NAME LIST'!$G438=12,'PARTICIPANT NAME LIST'!#REF!="E"),"ü","")</f>
        <v>#REF!</v>
      </c>
      <c r="S438" s="68" t="e">
        <f>IF(AND('PARTICIPANT NAME LIST'!$G438=7,'PARTICIPANT NAME LIST'!#REF!="M"),"ü","")</f>
        <v>#REF!</v>
      </c>
      <c r="T438" s="68" t="e">
        <f>IF(AND('PARTICIPANT NAME LIST'!$G438=8,'PARTICIPANT NAME LIST'!#REF!="M"),"ü","")</f>
        <v>#REF!</v>
      </c>
      <c r="U438" s="68" t="e">
        <f>IF(AND('PARTICIPANT NAME LIST'!$G438=9,'PARTICIPANT NAME LIST'!#REF!="M"),"ü","")</f>
        <v>#REF!</v>
      </c>
      <c r="V438" s="68" t="e">
        <f>IF(AND('PARTICIPANT NAME LIST'!$G438=10,'PARTICIPANT NAME LIST'!#REF!="M"),"ü","")</f>
        <v>#REF!</v>
      </c>
      <c r="W438" s="68" t="e">
        <f>IF(AND('PARTICIPANT NAME LIST'!$G438=11,'PARTICIPANT NAME LIST'!#REF!="M"),"ü","")</f>
        <v>#REF!</v>
      </c>
      <c r="X438" s="68" t="e">
        <f>IF(AND('PARTICIPANT NAME LIST'!$G438=12,'PARTICIPANT NAME LIST'!#REF!="M"),"ü","")</f>
        <v>#REF!</v>
      </c>
      <c r="Y438" s="52"/>
      <c r="Z438" s="52"/>
      <c r="AA438" s="52"/>
    </row>
    <row r="439" spans="1:27" ht="20.25" customHeight="1">
      <c r="A439" s="63" t="str">
        <f>IF(OR(ISBLANK('PARTICIPANT NAME LIST'!$B439),'PARTICIPANT NAME LIST'!$G439=3,'PARTICIPANT NAME LIST'!$G439=4,'PARTICIPANT NAME LIST'!$G439=5,'PARTICIPANT NAME LIST'!$G439=6),"",COUNTA('PARTICIPANT NAME LIST'!$B$9:$B439)-COUNTIFS('PARTICIPANT NAME LIST'!$G$9:$G439,"&gt;=3",'PARTICIPANT NAME LIST'!$G$9:$G439,"&lt;=6"))</f>
        <v/>
      </c>
      <c r="B439" s="64" t="str">
        <f>IF(OR(ISBLANK('PARTICIPANT NAME LIST'!$B439),'PARTICIPANT NAME LIST'!$G439=3,'PARTICIPANT NAME LIST'!$G439=4,'PARTICIPANT NAME LIST'!$G439=5,'PARTICIPANT NAME LIST'!$G439=6),"",UPPER('PARTICIPANT NAME LIST'!$B439))</f>
        <v/>
      </c>
      <c r="C439" s="55"/>
      <c r="D439" s="65"/>
      <c r="E439" s="66" t="str">
        <f>IF(OR(ISBLANK('PARTICIPANT NAME LIST'!$B439),'PARTICIPANT NAME LIST'!$G439=3,'PARTICIPANT NAME LIST'!$G439=4,'PARTICIPANT NAME LIST'!$G439=5,'PARTICIPANT NAME LIST'!$G439=6),"",'PARTICIPANT NAME LIST'!$F439)</f>
        <v/>
      </c>
      <c r="F439" s="67" t="str">
        <f>IF(OR(ISBLANK('PARTICIPANT NAME LIST'!$B439),'PARTICIPANT NAME LIST'!$G439=3,'PARTICIPANT NAME LIST'!$G439=4,'PARTICIPANT NAME LIST'!$G439=5,'PARTICIPANT NAME LIST'!$G439=6),"",UPPER('PARTICIPANT NAME LIST'!$H439))</f>
        <v/>
      </c>
      <c r="G439" s="68" t="e">
        <f>IF(AND('PARTICIPANT NAME LIST'!$G439=7,'PARTICIPANT NAME LIST'!#REF!="C"),"ü","")</f>
        <v>#REF!</v>
      </c>
      <c r="H439" s="68" t="e">
        <f>IF(AND('PARTICIPANT NAME LIST'!$G439=8,'PARTICIPANT NAME LIST'!#REF!="C"),"ü","")</f>
        <v>#REF!</v>
      </c>
      <c r="I439" s="68" t="e">
        <f>IF(AND('PARTICIPANT NAME LIST'!$G439=9,'PARTICIPANT NAME LIST'!#REF!="C"),"ü","")</f>
        <v>#REF!</v>
      </c>
      <c r="J439" s="68" t="e">
        <f>IF(AND('PARTICIPANT NAME LIST'!$G439=10,'PARTICIPANT NAME LIST'!#REF!="C"),"ü","")</f>
        <v>#REF!</v>
      </c>
      <c r="K439" s="68" t="e">
        <f>IF(AND('PARTICIPANT NAME LIST'!$G439=11,'PARTICIPANT NAME LIST'!#REF!="C"),"ü","")</f>
        <v>#REF!</v>
      </c>
      <c r="L439" s="68" t="e">
        <f>IF(AND('PARTICIPANT NAME LIST'!$G439=12,'PARTICIPANT NAME LIST'!#REF!="C"),"ü","")</f>
        <v>#REF!</v>
      </c>
      <c r="M439" s="68" t="e">
        <f>IF(AND('PARTICIPANT NAME LIST'!$G439=7,'PARTICIPANT NAME LIST'!#REF!="E"),"ü","")</f>
        <v>#REF!</v>
      </c>
      <c r="N439" s="68" t="e">
        <f>IF(AND('PARTICIPANT NAME LIST'!$G439=8,'PARTICIPANT NAME LIST'!#REF!="E"),"ü","")</f>
        <v>#REF!</v>
      </c>
      <c r="O439" s="68" t="e">
        <f>IF(AND('PARTICIPANT NAME LIST'!$G439=9,'PARTICIPANT NAME LIST'!#REF!="E"),"ü","")</f>
        <v>#REF!</v>
      </c>
      <c r="P439" s="68" t="e">
        <f>IF(AND('PARTICIPANT NAME LIST'!$G439=10,'PARTICIPANT NAME LIST'!#REF!="E"),"ü","")</f>
        <v>#REF!</v>
      </c>
      <c r="Q439" s="68" t="e">
        <f>IF(AND('PARTICIPANT NAME LIST'!$G439=11,'PARTICIPANT NAME LIST'!#REF!="E"),"ü","")</f>
        <v>#REF!</v>
      </c>
      <c r="R439" s="68" t="e">
        <f>IF(AND('PARTICIPANT NAME LIST'!$G439=12,'PARTICIPANT NAME LIST'!#REF!="E"),"ü","")</f>
        <v>#REF!</v>
      </c>
      <c r="S439" s="68" t="e">
        <f>IF(AND('PARTICIPANT NAME LIST'!$G439=7,'PARTICIPANT NAME LIST'!#REF!="M"),"ü","")</f>
        <v>#REF!</v>
      </c>
      <c r="T439" s="68" t="e">
        <f>IF(AND('PARTICIPANT NAME LIST'!$G439=8,'PARTICIPANT NAME LIST'!#REF!="M"),"ü","")</f>
        <v>#REF!</v>
      </c>
      <c r="U439" s="68" t="e">
        <f>IF(AND('PARTICIPANT NAME LIST'!$G439=9,'PARTICIPANT NAME LIST'!#REF!="M"),"ü","")</f>
        <v>#REF!</v>
      </c>
      <c r="V439" s="68" t="e">
        <f>IF(AND('PARTICIPANT NAME LIST'!$G439=10,'PARTICIPANT NAME LIST'!#REF!="M"),"ü","")</f>
        <v>#REF!</v>
      </c>
      <c r="W439" s="68" t="e">
        <f>IF(AND('PARTICIPANT NAME LIST'!$G439=11,'PARTICIPANT NAME LIST'!#REF!="M"),"ü","")</f>
        <v>#REF!</v>
      </c>
      <c r="X439" s="68" t="e">
        <f>IF(AND('PARTICIPANT NAME LIST'!$G439=12,'PARTICIPANT NAME LIST'!#REF!="M"),"ü","")</f>
        <v>#REF!</v>
      </c>
      <c r="Y439" s="52"/>
      <c r="Z439" s="52"/>
      <c r="AA439" s="52"/>
    </row>
    <row r="440" spans="1:27" ht="20.25" customHeight="1">
      <c r="A440" s="63" t="str">
        <f>IF(OR(ISBLANK('PARTICIPANT NAME LIST'!$B440),'PARTICIPANT NAME LIST'!$G440=3,'PARTICIPANT NAME LIST'!$G440=4,'PARTICIPANT NAME LIST'!$G440=5,'PARTICIPANT NAME LIST'!$G440=6),"",COUNTA('PARTICIPANT NAME LIST'!$B$9:$B440)-COUNTIFS('PARTICIPANT NAME LIST'!$G$9:$G440,"&gt;=3",'PARTICIPANT NAME LIST'!$G$9:$G440,"&lt;=6"))</f>
        <v/>
      </c>
      <c r="B440" s="64" t="str">
        <f>IF(OR(ISBLANK('PARTICIPANT NAME LIST'!$B440),'PARTICIPANT NAME LIST'!$G440=3,'PARTICIPANT NAME LIST'!$G440=4,'PARTICIPANT NAME LIST'!$G440=5,'PARTICIPANT NAME LIST'!$G440=6),"",UPPER('PARTICIPANT NAME LIST'!$B440))</f>
        <v/>
      </c>
      <c r="C440" s="55"/>
      <c r="D440" s="65"/>
      <c r="E440" s="66" t="str">
        <f>IF(OR(ISBLANK('PARTICIPANT NAME LIST'!$B440),'PARTICIPANT NAME LIST'!$G440=3,'PARTICIPANT NAME LIST'!$G440=4,'PARTICIPANT NAME LIST'!$G440=5,'PARTICIPANT NAME LIST'!$G440=6),"",'PARTICIPANT NAME LIST'!$F440)</f>
        <v/>
      </c>
      <c r="F440" s="67" t="str">
        <f>IF(OR(ISBLANK('PARTICIPANT NAME LIST'!$B440),'PARTICIPANT NAME LIST'!$G440=3,'PARTICIPANT NAME LIST'!$G440=4,'PARTICIPANT NAME LIST'!$G440=5,'PARTICIPANT NAME LIST'!$G440=6),"",UPPER('PARTICIPANT NAME LIST'!$H440))</f>
        <v/>
      </c>
      <c r="G440" s="68" t="e">
        <f>IF(AND('PARTICIPANT NAME LIST'!$G440=7,'PARTICIPANT NAME LIST'!#REF!="C"),"ü","")</f>
        <v>#REF!</v>
      </c>
      <c r="H440" s="68" t="e">
        <f>IF(AND('PARTICIPANT NAME LIST'!$G440=8,'PARTICIPANT NAME LIST'!#REF!="C"),"ü","")</f>
        <v>#REF!</v>
      </c>
      <c r="I440" s="68" t="e">
        <f>IF(AND('PARTICIPANT NAME LIST'!$G440=9,'PARTICIPANT NAME LIST'!#REF!="C"),"ü","")</f>
        <v>#REF!</v>
      </c>
      <c r="J440" s="68" t="e">
        <f>IF(AND('PARTICIPANT NAME LIST'!$G440=10,'PARTICIPANT NAME LIST'!#REF!="C"),"ü","")</f>
        <v>#REF!</v>
      </c>
      <c r="K440" s="68" t="e">
        <f>IF(AND('PARTICIPANT NAME LIST'!$G440=11,'PARTICIPANT NAME LIST'!#REF!="C"),"ü","")</f>
        <v>#REF!</v>
      </c>
      <c r="L440" s="68" t="e">
        <f>IF(AND('PARTICIPANT NAME LIST'!$G440=12,'PARTICIPANT NAME LIST'!#REF!="C"),"ü","")</f>
        <v>#REF!</v>
      </c>
      <c r="M440" s="68" t="e">
        <f>IF(AND('PARTICIPANT NAME LIST'!$G440=7,'PARTICIPANT NAME LIST'!#REF!="E"),"ü","")</f>
        <v>#REF!</v>
      </c>
      <c r="N440" s="68" t="e">
        <f>IF(AND('PARTICIPANT NAME LIST'!$G440=8,'PARTICIPANT NAME LIST'!#REF!="E"),"ü","")</f>
        <v>#REF!</v>
      </c>
      <c r="O440" s="68" t="e">
        <f>IF(AND('PARTICIPANT NAME LIST'!$G440=9,'PARTICIPANT NAME LIST'!#REF!="E"),"ü","")</f>
        <v>#REF!</v>
      </c>
      <c r="P440" s="68" t="e">
        <f>IF(AND('PARTICIPANT NAME LIST'!$G440=10,'PARTICIPANT NAME LIST'!#REF!="E"),"ü","")</f>
        <v>#REF!</v>
      </c>
      <c r="Q440" s="68" t="e">
        <f>IF(AND('PARTICIPANT NAME LIST'!$G440=11,'PARTICIPANT NAME LIST'!#REF!="E"),"ü","")</f>
        <v>#REF!</v>
      </c>
      <c r="R440" s="68" t="e">
        <f>IF(AND('PARTICIPANT NAME LIST'!$G440=12,'PARTICIPANT NAME LIST'!#REF!="E"),"ü","")</f>
        <v>#REF!</v>
      </c>
      <c r="S440" s="68" t="e">
        <f>IF(AND('PARTICIPANT NAME LIST'!$G440=7,'PARTICIPANT NAME LIST'!#REF!="M"),"ü","")</f>
        <v>#REF!</v>
      </c>
      <c r="T440" s="68" t="e">
        <f>IF(AND('PARTICIPANT NAME LIST'!$G440=8,'PARTICIPANT NAME LIST'!#REF!="M"),"ü","")</f>
        <v>#REF!</v>
      </c>
      <c r="U440" s="68" t="e">
        <f>IF(AND('PARTICIPANT NAME LIST'!$G440=9,'PARTICIPANT NAME LIST'!#REF!="M"),"ü","")</f>
        <v>#REF!</v>
      </c>
      <c r="V440" s="68" t="e">
        <f>IF(AND('PARTICIPANT NAME LIST'!$G440=10,'PARTICIPANT NAME LIST'!#REF!="M"),"ü","")</f>
        <v>#REF!</v>
      </c>
      <c r="W440" s="68" t="e">
        <f>IF(AND('PARTICIPANT NAME LIST'!$G440=11,'PARTICIPANT NAME LIST'!#REF!="M"),"ü","")</f>
        <v>#REF!</v>
      </c>
      <c r="X440" s="68" t="e">
        <f>IF(AND('PARTICIPANT NAME LIST'!$G440=12,'PARTICIPANT NAME LIST'!#REF!="M"),"ü","")</f>
        <v>#REF!</v>
      </c>
      <c r="Y440" s="52"/>
      <c r="Z440" s="52"/>
      <c r="AA440" s="52"/>
    </row>
    <row r="441" spans="1:27" ht="20.25" customHeight="1">
      <c r="A441" s="63" t="str">
        <f>IF(OR(ISBLANK('PARTICIPANT NAME LIST'!$B441),'PARTICIPANT NAME LIST'!$G441=3,'PARTICIPANT NAME LIST'!$G441=4,'PARTICIPANT NAME LIST'!$G441=5,'PARTICIPANT NAME LIST'!$G441=6),"",COUNTA('PARTICIPANT NAME LIST'!$B$9:$B441)-COUNTIFS('PARTICIPANT NAME LIST'!$G$9:$G441,"&gt;=3",'PARTICIPANT NAME LIST'!$G$9:$G441,"&lt;=6"))</f>
        <v/>
      </c>
      <c r="B441" s="64" t="str">
        <f>IF(OR(ISBLANK('PARTICIPANT NAME LIST'!$B441),'PARTICIPANT NAME LIST'!$G441=3,'PARTICIPANT NAME LIST'!$G441=4,'PARTICIPANT NAME LIST'!$G441=5,'PARTICIPANT NAME LIST'!$G441=6),"",UPPER('PARTICIPANT NAME LIST'!$B441))</f>
        <v/>
      </c>
      <c r="C441" s="55"/>
      <c r="D441" s="65"/>
      <c r="E441" s="66" t="str">
        <f>IF(OR(ISBLANK('PARTICIPANT NAME LIST'!$B441),'PARTICIPANT NAME LIST'!$G441=3,'PARTICIPANT NAME LIST'!$G441=4,'PARTICIPANT NAME LIST'!$G441=5,'PARTICIPANT NAME LIST'!$G441=6),"",'PARTICIPANT NAME LIST'!$F441)</f>
        <v/>
      </c>
      <c r="F441" s="67" t="str">
        <f>IF(OR(ISBLANK('PARTICIPANT NAME LIST'!$B441),'PARTICIPANT NAME LIST'!$G441=3,'PARTICIPANT NAME LIST'!$G441=4,'PARTICIPANT NAME LIST'!$G441=5,'PARTICIPANT NAME LIST'!$G441=6),"",UPPER('PARTICIPANT NAME LIST'!$H441))</f>
        <v/>
      </c>
      <c r="G441" s="68" t="e">
        <f>IF(AND('PARTICIPANT NAME LIST'!$G441=7,'PARTICIPANT NAME LIST'!#REF!="C"),"ü","")</f>
        <v>#REF!</v>
      </c>
      <c r="H441" s="68" t="e">
        <f>IF(AND('PARTICIPANT NAME LIST'!$G441=8,'PARTICIPANT NAME LIST'!#REF!="C"),"ü","")</f>
        <v>#REF!</v>
      </c>
      <c r="I441" s="68" t="e">
        <f>IF(AND('PARTICIPANT NAME LIST'!$G441=9,'PARTICIPANT NAME LIST'!#REF!="C"),"ü","")</f>
        <v>#REF!</v>
      </c>
      <c r="J441" s="68" t="e">
        <f>IF(AND('PARTICIPANT NAME LIST'!$G441=10,'PARTICIPANT NAME LIST'!#REF!="C"),"ü","")</f>
        <v>#REF!</v>
      </c>
      <c r="K441" s="68" t="e">
        <f>IF(AND('PARTICIPANT NAME LIST'!$G441=11,'PARTICIPANT NAME LIST'!#REF!="C"),"ü","")</f>
        <v>#REF!</v>
      </c>
      <c r="L441" s="68" t="e">
        <f>IF(AND('PARTICIPANT NAME LIST'!$G441=12,'PARTICIPANT NAME LIST'!#REF!="C"),"ü","")</f>
        <v>#REF!</v>
      </c>
      <c r="M441" s="68" t="e">
        <f>IF(AND('PARTICIPANT NAME LIST'!$G441=7,'PARTICIPANT NAME LIST'!#REF!="E"),"ü","")</f>
        <v>#REF!</v>
      </c>
      <c r="N441" s="68" t="e">
        <f>IF(AND('PARTICIPANT NAME LIST'!$G441=8,'PARTICIPANT NAME LIST'!#REF!="E"),"ü","")</f>
        <v>#REF!</v>
      </c>
      <c r="O441" s="68" t="e">
        <f>IF(AND('PARTICIPANT NAME LIST'!$G441=9,'PARTICIPANT NAME LIST'!#REF!="E"),"ü","")</f>
        <v>#REF!</v>
      </c>
      <c r="P441" s="68" t="e">
        <f>IF(AND('PARTICIPANT NAME LIST'!$G441=10,'PARTICIPANT NAME LIST'!#REF!="E"),"ü","")</f>
        <v>#REF!</v>
      </c>
      <c r="Q441" s="68" t="e">
        <f>IF(AND('PARTICIPANT NAME LIST'!$G441=11,'PARTICIPANT NAME LIST'!#REF!="E"),"ü","")</f>
        <v>#REF!</v>
      </c>
      <c r="R441" s="68" t="e">
        <f>IF(AND('PARTICIPANT NAME LIST'!$G441=12,'PARTICIPANT NAME LIST'!#REF!="E"),"ü","")</f>
        <v>#REF!</v>
      </c>
      <c r="S441" s="68" t="e">
        <f>IF(AND('PARTICIPANT NAME LIST'!$G441=7,'PARTICIPANT NAME LIST'!#REF!="M"),"ü","")</f>
        <v>#REF!</v>
      </c>
      <c r="T441" s="68" t="e">
        <f>IF(AND('PARTICIPANT NAME LIST'!$G441=8,'PARTICIPANT NAME LIST'!#REF!="M"),"ü","")</f>
        <v>#REF!</v>
      </c>
      <c r="U441" s="68" t="e">
        <f>IF(AND('PARTICIPANT NAME LIST'!$G441=9,'PARTICIPANT NAME LIST'!#REF!="M"),"ü","")</f>
        <v>#REF!</v>
      </c>
      <c r="V441" s="68" t="e">
        <f>IF(AND('PARTICIPANT NAME LIST'!$G441=10,'PARTICIPANT NAME LIST'!#REF!="M"),"ü","")</f>
        <v>#REF!</v>
      </c>
      <c r="W441" s="68" t="e">
        <f>IF(AND('PARTICIPANT NAME LIST'!$G441=11,'PARTICIPANT NAME LIST'!#REF!="M"),"ü","")</f>
        <v>#REF!</v>
      </c>
      <c r="X441" s="68" t="e">
        <f>IF(AND('PARTICIPANT NAME LIST'!$G441=12,'PARTICIPANT NAME LIST'!#REF!="M"),"ü","")</f>
        <v>#REF!</v>
      </c>
      <c r="Y441" s="52"/>
      <c r="Z441" s="52"/>
      <c r="AA441" s="52"/>
    </row>
    <row r="442" spans="1:27" ht="20.25" customHeight="1">
      <c r="A442" s="63" t="str">
        <f>IF(OR(ISBLANK('PARTICIPANT NAME LIST'!$B442),'PARTICIPANT NAME LIST'!$G442=3,'PARTICIPANT NAME LIST'!$G442=4,'PARTICIPANT NAME LIST'!$G442=5,'PARTICIPANT NAME LIST'!$G442=6),"",COUNTA('PARTICIPANT NAME LIST'!$B$9:$B442)-COUNTIFS('PARTICIPANT NAME LIST'!$G$9:$G442,"&gt;=3",'PARTICIPANT NAME LIST'!$G$9:$G442,"&lt;=6"))</f>
        <v/>
      </c>
      <c r="B442" s="64" t="str">
        <f>IF(OR(ISBLANK('PARTICIPANT NAME LIST'!$B442),'PARTICIPANT NAME LIST'!$G442=3,'PARTICIPANT NAME LIST'!$G442=4,'PARTICIPANT NAME LIST'!$G442=5,'PARTICIPANT NAME LIST'!$G442=6),"",UPPER('PARTICIPANT NAME LIST'!$B442))</f>
        <v/>
      </c>
      <c r="C442" s="55"/>
      <c r="D442" s="65"/>
      <c r="E442" s="66" t="str">
        <f>IF(OR(ISBLANK('PARTICIPANT NAME LIST'!$B442),'PARTICIPANT NAME LIST'!$G442=3,'PARTICIPANT NAME LIST'!$G442=4,'PARTICIPANT NAME LIST'!$G442=5,'PARTICIPANT NAME LIST'!$G442=6),"",'PARTICIPANT NAME LIST'!$F442)</f>
        <v/>
      </c>
      <c r="F442" s="67" t="str">
        <f>IF(OR(ISBLANK('PARTICIPANT NAME LIST'!$B442),'PARTICIPANT NAME LIST'!$G442=3,'PARTICIPANT NAME LIST'!$G442=4,'PARTICIPANT NAME LIST'!$G442=5,'PARTICIPANT NAME LIST'!$G442=6),"",UPPER('PARTICIPANT NAME LIST'!$H442))</f>
        <v/>
      </c>
      <c r="G442" s="68" t="e">
        <f>IF(AND('PARTICIPANT NAME LIST'!$G442=7,'PARTICIPANT NAME LIST'!#REF!="C"),"ü","")</f>
        <v>#REF!</v>
      </c>
      <c r="H442" s="68" t="e">
        <f>IF(AND('PARTICIPANT NAME LIST'!$G442=8,'PARTICIPANT NAME LIST'!#REF!="C"),"ü","")</f>
        <v>#REF!</v>
      </c>
      <c r="I442" s="68" t="e">
        <f>IF(AND('PARTICIPANT NAME LIST'!$G442=9,'PARTICIPANT NAME LIST'!#REF!="C"),"ü","")</f>
        <v>#REF!</v>
      </c>
      <c r="J442" s="68" t="e">
        <f>IF(AND('PARTICIPANT NAME LIST'!$G442=10,'PARTICIPANT NAME LIST'!#REF!="C"),"ü","")</f>
        <v>#REF!</v>
      </c>
      <c r="K442" s="68" t="e">
        <f>IF(AND('PARTICIPANT NAME LIST'!$G442=11,'PARTICIPANT NAME LIST'!#REF!="C"),"ü","")</f>
        <v>#REF!</v>
      </c>
      <c r="L442" s="68" t="e">
        <f>IF(AND('PARTICIPANT NAME LIST'!$G442=12,'PARTICIPANT NAME LIST'!#REF!="C"),"ü","")</f>
        <v>#REF!</v>
      </c>
      <c r="M442" s="68" t="e">
        <f>IF(AND('PARTICIPANT NAME LIST'!$G442=7,'PARTICIPANT NAME LIST'!#REF!="E"),"ü","")</f>
        <v>#REF!</v>
      </c>
      <c r="N442" s="68" t="e">
        <f>IF(AND('PARTICIPANT NAME LIST'!$G442=8,'PARTICIPANT NAME LIST'!#REF!="E"),"ü","")</f>
        <v>#REF!</v>
      </c>
      <c r="O442" s="68" t="e">
        <f>IF(AND('PARTICIPANT NAME LIST'!$G442=9,'PARTICIPANT NAME LIST'!#REF!="E"),"ü","")</f>
        <v>#REF!</v>
      </c>
      <c r="P442" s="68" t="e">
        <f>IF(AND('PARTICIPANT NAME LIST'!$G442=10,'PARTICIPANT NAME LIST'!#REF!="E"),"ü","")</f>
        <v>#REF!</v>
      </c>
      <c r="Q442" s="68" t="e">
        <f>IF(AND('PARTICIPANT NAME LIST'!$G442=11,'PARTICIPANT NAME LIST'!#REF!="E"),"ü","")</f>
        <v>#REF!</v>
      </c>
      <c r="R442" s="68" t="e">
        <f>IF(AND('PARTICIPANT NAME LIST'!$G442=12,'PARTICIPANT NAME LIST'!#REF!="E"),"ü","")</f>
        <v>#REF!</v>
      </c>
      <c r="S442" s="68" t="e">
        <f>IF(AND('PARTICIPANT NAME LIST'!$G442=7,'PARTICIPANT NAME LIST'!#REF!="M"),"ü","")</f>
        <v>#REF!</v>
      </c>
      <c r="T442" s="68" t="e">
        <f>IF(AND('PARTICIPANT NAME LIST'!$G442=8,'PARTICIPANT NAME LIST'!#REF!="M"),"ü","")</f>
        <v>#REF!</v>
      </c>
      <c r="U442" s="68" t="e">
        <f>IF(AND('PARTICIPANT NAME LIST'!$G442=9,'PARTICIPANT NAME LIST'!#REF!="M"),"ü","")</f>
        <v>#REF!</v>
      </c>
      <c r="V442" s="68" t="e">
        <f>IF(AND('PARTICIPANT NAME LIST'!$G442=10,'PARTICIPANT NAME LIST'!#REF!="M"),"ü","")</f>
        <v>#REF!</v>
      </c>
      <c r="W442" s="68" t="e">
        <f>IF(AND('PARTICIPANT NAME LIST'!$G442=11,'PARTICIPANT NAME LIST'!#REF!="M"),"ü","")</f>
        <v>#REF!</v>
      </c>
      <c r="X442" s="68" t="e">
        <f>IF(AND('PARTICIPANT NAME LIST'!$G442=12,'PARTICIPANT NAME LIST'!#REF!="M"),"ü","")</f>
        <v>#REF!</v>
      </c>
      <c r="Y442" s="52"/>
      <c r="Z442" s="52"/>
      <c r="AA442" s="52"/>
    </row>
    <row r="443" spans="1:27" ht="20.25" customHeight="1">
      <c r="A443" s="63" t="str">
        <f>IF(OR(ISBLANK('PARTICIPANT NAME LIST'!$B443),'PARTICIPANT NAME LIST'!$G443=3,'PARTICIPANT NAME LIST'!$G443=4,'PARTICIPANT NAME LIST'!$G443=5,'PARTICIPANT NAME LIST'!$G443=6),"",COUNTA('PARTICIPANT NAME LIST'!$B$9:$B443)-COUNTIFS('PARTICIPANT NAME LIST'!$G$9:$G443,"&gt;=3",'PARTICIPANT NAME LIST'!$G$9:$G443,"&lt;=6"))</f>
        <v/>
      </c>
      <c r="B443" s="64" t="str">
        <f>IF(OR(ISBLANK('PARTICIPANT NAME LIST'!$B443),'PARTICIPANT NAME LIST'!$G443=3,'PARTICIPANT NAME LIST'!$G443=4,'PARTICIPANT NAME LIST'!$G443=5,'PARTICIPANT NAME LIST'!$G443=6),"",UPPER('PARTICIPANT NAME LIST'!$B443))</f>
        <v/>
      </c>
      <c r="C443" s="55"/>
      <c r="D443" s="65"/>
      <c r="E443" s="66" t="str">
        <f>IF(OR(ISBLANK('PARTICIPANT NAME LIST'!$B443),'PARTICIPANT NAME LIST'!$G443=3,'PARTICIPANT NAME LIST'!$G443=4,'PARTICIPANT NAME LIST'!$G443=5,'PARTICIPANT NAME LIST'!$G443=6),"",'PARTICIPANT NAME LIST'!$F443)</f>
        <v/>
      </c>
      <c r="F443" s="67" t="str">
        <f>IF(OR(ISBLANK('PARTICIPANT NAME LIST'!$B443),'PARTICIPANT NAME LIST'!$G443=3,'PARTICIPANT NAME LIST'!$G443=4,'PARTICIPANT NAME LIST'!$G443=5,'PARTICIPANT NAME LIST'!$G443=6),"",UPPER('PARTICIPANT NAME LIST'!$H443))</f>
        <v/>
      </c>
      <c r="G443" s="68" t="e">
        <f>IF(AND('PARTICIPANT NAME LIST'!$G443=7,'PARTICIPANT NAME LIST'!#REF!="C"),"ü","")</f>
        <v>#REF!</v>
      </c>
      <c r="H443" s="68" t="e">
        <f>IF(AND('PARTICIPANT NAME LIST'!$G443=8,'PARTICIPANT NAME LIST'!#REF!="C"),"ü","")</f>
        <v>#REF!</v>
      </c>
      <c r="I443" s="68" t="e">
        <f>IF(AND('PARTICIPANT NAME LIST'!$G443=9,'PARTICIPANT NAME LIST'!#REF!="C"),"ü","")</f>
        <v>#REF!</v>
      </c>
      <c r="J443" s="68" t="e">
        <f>IF(AND('PARTICIPANT NAME LIST'!$G443=10,'PARTICIPANT NAME LIST'!#REF!="C"),"ü","")</f>
        <v>#REF!</v>
      </c>
      <c r="K443" s="68" t="e">
        <f>IF(AND('PARTICIPANT NAME LIST'!$G443=11,'PARTICIPANT NAME LIST'!#REF!="C"),"ü","")</f>
        <v>#REF!</v>
      </c>
      <c r="L443" s="68" t="e">
        <f>IF(AND('PARTICIPANT NAME LIST'!$G443=12,'PARTICIPANT NAME LIST'!#REF!="C"),"ü","")</f>
        <v>#REF!</v>
      </c>
      <c r="M443" s="68" t="e">
        <f>IF(AND('PARTICIPANT NAME LIST'!$G443=7,'PARTICIPANT NAME LIST'!#REF!="E"),"ü","")</f>
        <v>#REF!</v>
      </c>
      <c r="N443" s="68" t="e">
        <f>IF(AND('PARTICIPANT NAME LIST'!$G443=8,'PARTICIPANT NAME LIST'!#REF!="E"),"ü","")</f>
        <v>#REF!</v>
      </c>
      <c r="O443" s="68" t="e">
        <f>IF(AND('PARTICIPANT NAME LIST'!$G443=9,'PARTICIPANT NAME LIST'!#REF!="E"),"ü","")</f>
        <v>#REF!</v>
      </c>
      <c r="P443" s="68" t="e">
        <f>IF(AND('PARTICIPANT NAME LIST'!$G443=10,'PARTICIPANT NAME LIST'!#REF!="E"),"ü","")</f>
        <v>#REF!</v>
      </c>
      <c r="Q443" s="68" t="e">
        <f>IF(AND('PARTICIPANT NAME LIST'!$G443=11,'PARTICIPANT NAME LIST'!#REF!="E"),"ü","")</f>
        <v>#REF!</v>
      </c>
      <c r="R443" s="68" t="e">
        <f>IF(AND('PARTICIPANT NAME LIST'!$G443=12,'PARTICIPANT NAME LIST'!#REF!="E"),"ü","")</f>
        <v>#REF!</v>
      </c>
      <c r="S443" s="68" t="e">
        <f>IF(AND('PARTICIPANT NAME LIST'!$G443=7,'PARTICIPANT NAME LIST'!#REF!="M"),"ü","")</f>
        <v>#REF!</v>
      </c>
      <c r="T443" s="68" t="e">
        <f>IF(AND('PARTICIPANT NAME LIST'!$G443=8,'PARTICIPANT NAME LIST'!#REF!="M"),"ü","")</f>
        <v>#REF!</v>
      </c>
      <c r="U443" s="68" t="e">
        <f>IF(AND('PARTICIPANT NAME LIST'!$G443=9,'PARTICIPANT NAME LIST'!#REF!="M"),"ü","")</f>
        <v>#REF!</v>
      </c>
      <c r="V443" s="68" t="e">
        <f>IF(AND('PARTICIPANT NAME LIST'!$G443=10,'PARTICIPANT NAME LIST'!#REF!="M"),"ü","")</f>
        <v>#REF!</v>
      </c>
      <c r="W443" s="68" t="e">
        <f>IF(AND('PARTICIPANT NAME LIST'!$G443=11,'PARTICIPANT NAME LIST'!#REF!="M"),"ü","")</f>
        <v>#REF!</v>
      </c>
      <c r="X443" s="68" t="e">
        <f>IF(AND('PARTICIPANT NAME LIST'!$G443=12,'PARTICIPANT NAME LIST'!#REF!="M"),"ü","")</f>
        <v>#REF!</v>
      </c>
      <c r="Y443" s="52"/>
      <c r="Z443" s="52"/>
      <c r="AA443" s="52"/>
    </row>
    <row r="444" spans="1:27" ht="20.25" customHeight="1">
      <c r="A444" s="63" t="str">
        <f>IF(OR(ISBLANK('PARTICIPANT NAME LIST'!$B444),'PARTICIPANT NAME LIST'!$G444=3,'PARTICIPANT NAME LIST'!$G444=4,'PARTICIPANT NAME LIST'!$G444=5,'PARTICIPANT NAME LIST'!$G444=6),"",COUNTA('PARTICIPANT NAME LIST'!$B$9:$B444)-COUNTIFS('PARTICIPANT NAME LIST'!$G$9:$G444,"&gt;=3",'PARTICIPANT NAME LIST'!$G$9:$G444,"&lt;=6"))</f>
        <v/>
      </c>
      <c r="B444" s="64" t="str">
        <f>IF(OR(ISBLANK('PARTICIPANT NAME LIST'!$B444),'PARTICIPANT NAME LIST'!$G444=3,'PARTICIPANT NAME LIST'!$G444=4,'PARTICIPANT NAME LIST'!$G444=5,'PARTICIPANT NAME LIST'!$G444=6),"",UPPER('PARTICIPANT NAME LIST'!$B444))</f>
        <v/>
      </c>
      <c r="C444" s="55"/>
      <c r="D444" s="65"/>
      <c r="E444" s="66" t="str">
        <f>IF(OR(ISBLANK('PARTICIPANT NAME LIST'!$B444),'PARTICIPANT NAME LIST'!$G444=3,'PARTICIPANT NAME LIST'!$G444=4,'PARTICIPANT NAME LIST'!$G444=5,'PARTICIPANT NAME LIST'!$G444=6),"",'PARTICIPANT NAME LIST'!$F444)</f>
        <v/>
      </c>
      <c r="F444" s="67" t="str">
        <f>IF(OR(ISBLANK('PARTICIPANT NAME LIST'!$B444),'PARTICIPANT NAME LIST'!$G444=3,'PARTICIPANT NAME LIST'!$G444=4,'PARTICIPANT NAME LIST'!$G444=5,'PARTICIPANT NAME LIST'!$G444=6),"",UPPER('PARTICIPANT NAME LIST'!$H444))</f>
        <v/>
      </c>
      <c r="G444" s="68" t="e">
        <f>IF(AND('PARTICIPANT NAME LIST'!$G444=7,'PARTICIPANT NAME LIST'!#REF!="C"),"ü","")</f>
        <v>#REF!</v>
      </c>
      <c r="H444" s="68" t="e">
        <f>IF(AND('PARTICIPANT NAME LIST'!$G444=8,'PARTICIPANT NAME LIST'!#REF!="C"),"ü","")</f>
        <v>#REF!</v>
      </c>
      <c r="I444" s="68" t="e">
        <f>IF(AND('PARTICIPANT NAME LIST'!$G444=9,'PARTICIPANT NAME LIST'!#REF!="C"),"ü","")</f>
        <v>#REF!</v>
      </c>
      <c r="J444" s="68" t="e">
        <f>IF(AND('PARTICIPANT NAME LIST'!$G444=10,'PARTICIPANT NAME LIST'!#REF!="C"),"ü","")</f>
        <v>#REF!</v>
      </c>
      <c r="K444" s="68" t="e">
        <f>IF(AND('PARTICIPANT NAME LIST'!$G444=11,'PARTICIPANT NAME LIST'!#REF!="C"),"ü","")</f>
        <v>#REF!</v>
      </c>
      <c r="L444" s="68" t="e">
        <f>IF(AND('PARTICIPANT NAME LIST'!$G444=12,'PARTICIPANT NAME LIST'!#REF!="C"),"ü","")</f>
        <v>#REF!</v>
      </c>
      <c r="M444" s="68" t="e">
        <f>IF(AND('PARTICIPANT NAME LIST'!$G444=7,'PARTICIPANT NAME LIST'!#REF!="E"),"ü","")</f>
        <v>#REF!</v>
      </c>
      <c r="N444" s="68" t="e">
        <f>IF(AND('PARTICIPANT NAME LIST'!$G444=8,'PARTICIPANT NAME LIST'!#REF!="E"),"ü","")</f>
        <v>#REF!</v>
      </c>
      <c r="O444" s="68" t="e">
        <f>IF(AND('PARTICIPANT NAME LIST'!$G444=9,'PARTICIPANT NAME LIST'!#REF!="E"),"ü","")</f>
        <v>#REF!</v>
      </c>
      <c r="P444" s="68" t="e">
        <f>IF(AND('PARTICIPANT NAME LIST'!$G444=10,'PARTICIPANT NAME LIST'!#REF!="E"),"ü","")</f>
        <v>#REF!</v>
      </c>
      <c r="Q444" s="68" t="e">
        <f>IF(AND('PARTICIPANT NAME LIST'!$G444=11,'PARTICIPANT NAME LIST'!#REF!="E"),"ü","")</f>
        <v>#REF!</v>
      </c>
      <c r="R444" s="68" t="e">
        <f>IF(AND('PARTICIPANT NAME LIST'!$G444=12,'PARTICIPANT NAME LIST'!#REF!="E"),"ü","")</f>
        <v>#REF!</v>
      </c>
      <c r="S444" s="68" t="e">
        <f>IF(AND('PARTICIPANT NAME LIST'!$G444=7,'PARTICIPANT NAME LIST'!#REF!="M"),"ü","")</f>
        <v>#REF!</v>
      </c>
      <c r="T444" s="68" t="e">
        <f>IF(AND('PARTICIPANT NAME LIST'!$G444=8,'PARTICIPANT NAME LIST'!#REF!="M"),"ü","")</f>
        <v>#REF!</v>
      </c>
      <c r="U444" s="68" t="e">
        <f>IF(AND('PARTICIPANT NAME LIST'!$G444=9,'PARTICIPANT NAME LIST'!#REF!="M"),"ü","")</f>
        <v>#REF!</v>
      </c>
      <c r="V444" s="68" t="e">
        <f>IF(AND('PARTICIPANT NAME LIST'!$G444=10,'PARTICIPANT NAME LIST'!#REF!="M"),"ü","")</f>
        <v>#REF!</v>
      </c>
      <c r="W444" s="68" t="e">
        <f>IF(AND('PARTICIPANT NAME LIST'!$G444=11,'PARTICIPANT NAME LIST'!#REF!="M"),"ü","")</f>
        <v>#REF!</v>
      </c>
      <c r="X444" s="68" t="e">
        <f>IF(AND('PARTICIPANT NAME LIST'!$G444=12,'PARTICIPANT NAME LIST'!#REF!="M"),"ü","")</f>
        <v>#REF!</v>
      </c>
      <c r="Y444" s="52"/>
      <c r="Z444" s="52"/>
      <c r="AA444" s="52"/>
    </row>
    <row r="445" spans="1:27" ht="20.25" customHeight="1">
      <c r="A445" s="63" t="str">
        <f>IF(OR(ISBLANK('PARTICIPANT NAME LIST'!$B445),'PARTICIPANT NAME LIST'!$G445=3,'PARTICIPANT NAME LIST'!$G445=4,'PARTICIPANT NAME LIST'!$G445=5,'PARTICIPANT NAME LIST'!$G445=6),"",COUNTA('PARTICIPANT NAME LIST'!$B$9:$B445)-COUNTIFS('PARTICIPANT NAME LIST'!$G$9:$G445,"&gt;=3",'PARTICIPANT NAME LIST'!$G$9:$G445,"&lt;=6"))</f>
        <v/>
      </c>
      <c r="B445" s="64" t="str">
        <f>IF(OR(ISBLANK('PARTICIPANT NAME LIST'!$B445),'PARTICIPANT NAME LIST'!$G445=3,'PARTICIPANT NAME LIST'!$G445=4,'PARTICIPANT NAME LIST'!$G445=5,'PARTICIPANT NAME LIST'!$G445=6),"",UPPER('PARTICIPANT NAME LIST'!$B445))</f>
        <v/>
      </c>
      <c r="C445" s="55"/>
      <c r="D445" s="65"/>
      <c r="E445" s="66" t="str">
        <f>IF(OR(ISBLANK('PARTICIPANT NAME LIST'!$B445),'PARTICIPANT NAME LIST'!$G445=3,'PARTICIPANT NAME LIST'!$G445=4,'PARTICIPANT NAME LIST'!$G445=5,'PARTICIPANT NAME LIST'!$G445=6),"",'PARTICIPANT NAME LIST'!$F445)</f>
        <v/>
      </c>
      <c r="F445" s="67" t="str">
        <f>IF(OR(ISBLANK('PARTICIPANT NAME LIST'!$B445),'PARTICIPANT NAME LIST'!$G445=3,'PARTICIPANT NAME LIST'!$G445=4,'PARTICIPANT NAME LIST'!$G445=5,'PARTICIPANT NAME LIST'!$G445=6),"",UPPER('PARTICIPANT NAME LIST'!$H445))</f>
        <v/>
      </c>
      <c r="G445" s="68" t="e">
        <f>IF(AND('PARTICIPANT NAME LIST'!$G445=7,'PARTICIPANT NAME LIST'!#REF!="C"),"ü","")</f>
        <v>#REF!</v>
      </c>
      <c r="H445" s="68" t="e">
        <f>IF(AND('PARTICIPANT NAME LIST'!$G445=8,'PARTICIPANT NAME LIST'!#REF!="C"),"ü","")</f>
        <v>#REF!</v>
      </c>
      <c r="I445" s="68" t="e">
        <f>IF(AND('PARTICIPANT NAME LIST'!$G445=9,'PARTICIPANT NAME LIST'!#REF!="C"),"ü","")</f>
        <v>#REF!</v>
      </c>
      <c r="J445" s="68" t="e">
        <f>IF(AND('PARTICIPANT NAME LIST'!$G445=10,'PARTICIPANT NAME LIST'!#REF!="C"),"ü","")</f>
        <v>#REF!</v>
      </c>
      <c r="K445" s="68" t="e">
        <f>IF(AND('PARTICIPANT NAME LIST'!$G445=11,'PARTICIPANT NAME LIST'!#REF!="C"),"ü","")</f>
        <v>#REF!</v>
      </c>
      <c r="L445" s="68" t="e">
        <f>IF(AND('PARTICIPANT NAME LIST'!$G445=12,'PARTICIPANT NAME LIST'!#REF!="C"),"ü","")</f>
        <v>#REF!</v>
      </c>
      <c r="M445" s="68" t="e">
        <f>IF(AND('PARTICIPANT NAME LIST'!$G445=7,'PARTICIPANT NAME LIST'!#REF!="E"),"ü","")</f>
        <v>#REF!</v>
      </c>
      <c r="N445" s="68" t="e">
        <f>IF(AND('PARTICIPANT NAME LIST'!$G445=8,'PARTICIPANT NAME LIST'!#REF!="E"),"ü","")</f>
        <v>#REF!</v>
      </c>
      <c r="O445" s="68" t="e">
        <f>IF(AND('PARTICIPANT NAME LIST'!$G445=9,'PARTICIPANT NAME LIST'!#REF!="E"),"ü","")</f>
        <v>#REF!</v>
      </c>
      <c r="P445" s="68" t="e">
        <f>IF(AND('PARTICIPANT NAME LIST'!$G445=10,'PARTICIPANT NAME LIST'!#REF!="E"),"ü","")</f>
        <v>#REF!</v>
      </c>
      <c r="Q445" s="68" t="e">
        <f>IF(AND('PARTICIPANT NAME LIST'!$G445=11,'PARTICIPANT NAME LIST'!#REF!="E"),"ü","")</f>
        <v>#REF!</v>
      </c>
      <c r="R445" s="68" t="e">
        <f>IF(AND('PARTICIPANT NAME LIST'!$G445=12,'PARTICIPANT NAME LIST'!#REF!="E"),"ü","")</f>
        <v>#REF!</v>
      </c>
      <c r="S445" s="68" t="e">
        <f>IF(AND('PARTICIPANT NAME LIST'!$G445=7,'PARTICIPANT NAME LIST'!#REF!="M"),"ü","")</f>
        <v>#REF!</v>
      </c>
      <c r="T445" s="68" t="e">
        <f>IF(AND('PARTICIPANT NAME LIST'!$G445=8,'PARTICIPANT NAME LIST'!#REF!="M"),"ü","")</f>
        <v>#REF!</v>
      </c>
      <c r="U445" s="68" t="e">
        <f>IF(AND('PARTICIPANT NAME LIST'!$G445=9,'PARTICIPANT NAME LIST'!#REF!="M"),"ü","")</f>
        <v>#REF!</v>
      </c>
      <c r="V445" s="68" t="e">
        <f>IF(AND('PARTICIPANT NAME LIST'!$G445=10,'PARTICIPANT NAME LIST'!#REF!="M"),"ü","")</f>
        <v>#REF!</v>
      </c>
      <c r="W445" s="68" t="e">
        <f>IF(AND('PARTICIPANT NAME LIST'!$G445=11,'PARTICIPANT NAME LIST'!#REF!="M"),"ü","")</f>
        <v>#REF!</v>
      </c>
      <c r="X445" s="68" t="e">
        <f>IF(AND('PARTICIPANT NAME LIST'!$G445=12,'PARTICIPANT NAME LIST'!#REF!="M"),"ü","")</f>
        <v>#REF!</v>
      </c>
      <c r="Y445" s="52"/>
      <c r="Z445" s="52"/>
      <c r="AA445" s="52"/>
    </row>
    <row r="446" spans="1:27" ht="20.25" customHeight="1">
      <c r="A446" s="63" t="str">
        <f>IF(OR(ISBLANK('PARTICIPANT NAME LIST'!$B446),'PARTICIPANT NAME LIST'!$G446=3,'PARTICIPANT NAME LIST'!$G446=4,'PARTICIPANT NAME LIST'!$G446=5,'PARTICIPANT NAME LIST'!$G446=6),"",COUNTA('PARTICIPANT NAME LIST'!$B$9:$B446)-COUNTIFS('PARTICIPANT NAME LIST'!$G$9:$G446,"&gt;=3",'PARTICIPANT NAME LIST'!$G$9:$G446,"&lt;=6"))</f>
        <v/>
      </c>
      <c r="B446" s="64" t="str">
        <f>IF(OR(ISBLANK('PARTICIPANT NAME LIST'!$B446),'PARTICIPANT NAME LIST'!$G446=3,'PARTICIPANT NAME LIST'!$G446=4,'PARTICIPANT NAME LIST'!$G446=5,'PARTICIPANT NAME LIST'!$G446=6),"",UPPER('PARTICIPANT NAME LIST'!$B446))</f>
        <v/>
      </c>
      <c r="C446" s="55"/>
      <c r="D446" s="65"/>
      <c r="E446" s="66" t="str">
        <f>IF(OR(ISBLANK('PARTICIPANT NAME LIST'!$B446),'PARTICIPANT NAME LIST'!$G446=3,'PARTICIPANT NAME LIST'!$G446=4,'PARTICIPANT NAME LIST'!$G446=5,'PARTICIPANT NAME LIST'!$G446=6),"",'PARTICIPANT NAME LIST'!$F446)</f>
        <v/>
      </c>
      <c r="F446" s="67" t="str">
        <f>IF(OR(ISBLANK('PARTICIPANT NAME LIST'!$B446),'PARTICIPANT NAME LIST'!$G446=3,'PARTICIPANT NAME LIST'!$G446=4,'PARTICIPANT NAME LIST'!$G446=5,'PARTICIPANT NAME LIST'!$G446=6),"",UPPER('PARTICIPANT NAME LIST'!$H446))</f>
        <v/>
      </c>
      <c r="G446" s="68" t="e">
        <f>IF(AND('PARTICIPANT NAME LIST'!$G446=7,'PARTICIPANT NAME LIST'!#REF!="C"),"ü","")</f>
        <v>#REF!</v>
      </c>
      <c r="H446" s="68" t="e">
        <f>IF(AND('PARTICIPANT NAME LIST'!$G446=8,'PARTICIPANT NAME LIST'!#REF!="C"),"ü","")</f>
        <v>#REF!</v>
      </c>
      <c r="I446" s="68" t="e">
        <f>IF(AND('PARTICIPANT NAME LIST'!$G446=9,'PARTICIPANT NAME LIST'!#REF!="C"),"ü","")</f>
        <v>#REF!</v>
      </c>
      <c r="J446" s="68" t="e">
        <f>IF(AND('PARTICIPANT NAME LIST'!$G446=10,'PARTICIPANT NAME LIST'!#REF!="C"),"ü","")</f>
        <v>#REF!</v>
      </c>
      <c r="K446" s="68" t="e">
        <f>IF(AND('PARTICIPANT NAME LIST'!$G446=11,'PARTICIPANT NAME LIST'!#REF!="C"),"ü","")</f>
        <v>#REF!</v>
      </c>
      <c r="L446" s="68" t="e">
        <f>IF(AND('PARTICIPANT NAME LIST'!$G446=12,'PARTICIPANT NAME LIST'!#REF!="C"),"ü","")</f>
        <v>#REF!</v>
      </c>
      <c r="M446" s="68" t="e">
        <f>IF(AND('PARTICIPANT NAME LIST'!$G446=7,'PARTICIPANT NAME LIST'!#REF!="E"),"ü","")</f>
        <v>#REF!</v>
      </c>
      <c r="N446" s="68" t="e">
        <f>IF(AND('PARTICIPANT NAME LIST'!$G446=8,'PARTICIPANT NAME LIST'!#REF!="E"),"ü","")</f>
        <v>#REF!</v>
      </c>
      <c r="O446" s="68" t="e">
        <f>IF(AND('PARTICIPANT NAME LIST'!$G446=9,'PARTICIPANT NAME LIST'!#REF!="E"),"ü","")</f>
        <v>#REF!</v>
      </c>
      <c r="P446" s="68" t="e">
        <f>IF(AND('PARTICIPANT NAME LIST'!$G446=10,'PARTICIPANT NAME LIST'!#REF!="E"),"ü","")</f>
        <v>#REF!</v>
      </c>
      <c r="Q446" s="68" t="e">
        <f>IF(AND('PARTICIPANT NAME LIST'!$G446=11,'PARTICIPANT NAME LIST'!#REF!="E"),"ü","")</f>
        <v>#REF!</v>
      </c>
      <c r="R446" s="68" t="e">
        <f>IF(AND('PARTICIPANT NAME LIST'!$G446=12,'PARTICIPANT NAME LIST'!#REF!="E"),"ü","")</f>
        <v>#REF!</v>
      </c>
      <c r="S446" s="68" t="e">
        <f>IF(AND('PARTICIPANT NAME LIST'!$G446=7,'PARTICIPANT NAME LIST'!#REF!="M"),"ü","")</f>
        <v>#REF!</v>
      </c>
      <c r="T446" s="68" t="e">
        <f>IF(AND('PARTICIPANT NAME LIST'!$G446=8,'PARTICIPANT NAME LIST'!#REF!="M"),"ü","")</f>
        <v>#REF!</v>
      </c>
      <c r="U446" s="68" t="e">
        <f>IF(AND('PARTICIPANT NAME LIST'!$G446=9,'PARTICIPANT NAME LIST'!#REF!="M"),"ü","")</f>
        <v>#REF!</v>
      </c>
      <c r="V446" s="68" t="e">
        <f>IF(AND('PARTICIPANT NAME LIST'!$G446=10,'PARTICIPANT NAME LIST'!#REF!="M"),"ü","")</f>
        <v>#REF!</v>
      </c>
      <c r="W446" s="68" t="e">
        <f>IF(AND('PARTICIPANT NAME LIST'!$G446=11,'PARTICIPANT NAME LIST'!#REF!="M"),"ü","")</f>
        <v>#REF!</v>
      </c>
      <c r="X446" s="68" t="e">
        <f>IF(AND('PARTICIPANT NAME LIST'!$G446=12,'PARTICIPANT NAME LIST'!#REF!="M"),"ü","")</f>
        <v>#REF!</v>
      </c>
      <c r="Y446" s="52"/>
      <c r="Z446" s="52"/>
      <c r="AA446" s="52"/>
    </row>
    <row r="447" spans="1:27" ht="20.25" customHeight="1">
      <c r="A447" s="63" t="str">
        <f>IF(OR(ISBLANK('PARTICIPANT NAME LIST'!$B447),'PARTICIPANT NAME LIST'!$G447=3,'PARTICIPANT NAME LIST'!$G447=4,'PARTICIPANT NAME LIST'!$G447=5,'PARTICIPANT NAME LIST'!$G447=6),"",COUNTA('PARTICIPANT NAME LIST'!$B$9:$B447)-COUNTIFS('PARTICIPANT NAME LIST'!$G$9:$G447,"&gt;=3",'PARTICIPANT NAME LIST'!$G$9:$G447,"&lt;=6"))</f>
        <v/>
      </c>
      <c r="B447" s="64" t="str">
        <f>IF(OR(ISBLANK('PARTICIPANT NAME LIST'!$B447),'PARTICIPANT NAME LIST'!$G447=3,'PARTICIPANT NAME LIST'!$G447=4,'PARTICIPANT NAME LIST'!$G447=5,'PARTICIPANT NAME LIST'!$G447=6),"",UPPER('PARTICIPANT NAME LIST'!$B447))</f>
        <v/>
      </c>
      <c r="C447" s="55"/>
      <c r="D447" s="65"/>
      <c r="E447" s="66" t="str">
        <f>IF(OR(ISBLANK('PARTICIPANT NAME LIST'!$B447),'PARTICIPANT NAME LIST'!$G447=3,'PARTICIPANT NAME LIST'!$G447=4,'PARTICIPANT NAME LIST'!$G447=5,'PARTICIPANT NAME LIST'!$G447=6),"",'PARTICIPANT NAME LIST'!$F447)</f>
        <v/>
      </c>
      <c r="F447" s="67" t="str">
        <f>IF(OR(ISBLANK('PARTICIPANT NAME LIST'!$B447),'PARTICIPANT NAME LIST'!$G447=3,'PARTICIPANT NAME LIST'!$G447=4,'PARTICIPANT NAME LIST'!$G447=5,'PARTICIPANT NAME LIST'!$G447=6),"",UPPER('PARTICIPANT NAME LIST'!$H447))</f>
        <v/>
      </c>
      <c r="G447" s="68" t="e">
        <f>IF(AND('PARTICIPANT NAME LIST'!$G447=7,'PARTICIPANT NAME LIST'!#REF!="C"),"ü","")</f>
        <v>#REF!</v>
      </c>
      <c r="H447" s="68" t="e">
        <f>IF(AND('PARTICIPANT NAME LIST'!$G447=8,'PARTICIPANT NAME LIST'!#REF!="C"),"ü","")</f>
        <v>#REF!</v>
      </c>
      <c r="I447" s="68" t="e">
        <f>IF(AND('PARTICIPANT NAME LIST'!$G447=9,'PARTICIPANT NAME LIST'!#REF!="C"),"ü","")</f>
        <v>#REF!</v>
      </c>
      <c r="J447" s="68" t="e">
        <f>IF(AND('PARTICIPANT NAME LIST'!$G447=10,'PARTICIPANT NAME LIST'!#REF!="C"),"ü","")</f>
        <v>#REF!</v>
      </c>
      <c r="K447" s="68" t="e">
        <f>IF(AND('PARTICIPANT NAME LIST'!$G447=11,'PARTICIPANT NAME LIST'!#REF!="C"),"ü","")</f>
        <v>#REF!</v>
      </c>
      <c r="L447" s="68" t="e">
        <f>IF(AND('PARTICIPANT NAME LIST'!$G447=12,'PARTICIPANT NAME LIST'!#REF!="C"),"ü","")</f>
        <v>#REF!</v>
      </c>
      <c r="M447" s="68" t="e">
        <f>IF(AND('PARTICIPANT NAME LIST'!$G447=7,'PARTICIPANT NAME LIST'!#REF!="E"),"ü","")</f>
        <v>#REF!</v>
      </c>
      <c r="N447" s="68" t="e">
        <f>IF(AND('PARTICIPANT NAME LIST'!$G447=8,'PARTICIPANT NAME LIST'!#REF!="E"),"ü","")</f>
        <v>#REF!</v>
      </c>
      <c r="O447" s="68" t="e">
        <f>IF(AND('PARTICIPANT NAME LIST'!$G447=9,'PARTICIPANT NAME LIST'!#REF!="E"),"ü","")</f>
        <v>#REF!</v>
      </c>
      <c r="P447" s="68" t="e">
        <f>IF(AND('PARTICIPANT NAME LIST'!$G447=10,'PARTICIPANT NAME LIST'!#REF!="E"),"ü","")</f>
        <v>#REF!</v>
      </c>
      <c r="Q447" s="68" t="e">
        <f>IF(AND('PARTICIPANT NAME LIST'!$G447=11,'PARTICIPANT NAME LIST'!#REF!="E"),"ü","")</f>
        <v>#REF!</v>
      </c>
      <c r="R447" s="68" t="e">
        <f>IF(AND('PARTICIPANT NAME LIST'!$G447=12,'PARTICIPANT NAME LIST'!#REF!="E"),"ü","")</f>
        <v>#REF!</v>
      </c>
      <c r="S447" s="68" t="e">
        <f>IF(AND('PARTICIPANT NAME LIST'!$G447=7,'PARTICIPANT NAME LIST'!#REF!="M"),"ü","")</f>
        <v>#REF!</v>
      </c>
      <c r="T447" s="68" t="e">
        <f>IF(AND('PARTICIPANT NAME LIST'!$G447=8,'PARTICIPANT NAME LIST'!#REF!="M"),"ü","")</f>
        <v>#REF!</v>
      </c>
      <c r="U447" s="68" t="e">
        <f>IF(AND('PARTICIPANT NAME LIST'!$G447=9,'PARTICIPANT NAME LIST'!#REF!="M"),"ü","")</f>
        <v>#REF!</v>
      </c>
      <c r="V447" s="68" t="e">
        <f>IF(AND('PARTICIPANT NAME LIST'!$G447=10,'PARTICIPANT NAME LIST'!#REF!="M"),"ü","")</f>
        <v>#REF!</v>
      </c>
      <c r="W447" s="68" t="e">
        <f>IF(AND('PARTICIPANT NAME LIST'!$G447=11,'PARTICIPANT NAME LIST'!#REF!="M"),"ü","")</f>
        <v>#REF!</v>
      </c>
      <c r="X447" s="68" t="e">
        <f>IF(AND('PARTICIPANT NAME LIST'!$G447=12,'PARTICIPANT NAME LIST'!#REF!="M"),"ü","")</f>
        <v>#REF!</v>
      </c>
      <c r="Y447" s="52"/>
      <c r="Z447" s="52"/>
      <c r="AA447" s="52"/>
    </row>
    <row r="448" spans="1:27" ht="20.25" customHeight="1">
      <c r="A448" s="63" t="str">
        <f>IF(OR(ISBLANK('PARTICIPANT NAME LIST'!$B448),'PARTICIPANT NAME LIST'!$G448=3,'PARTICIPANT NAME LIST'!$G448=4,'PARTICIPANT NAME LIST'!$G448=5,'PARTICIPANT NAME LIST'!$G448=6),"",COUNTA('PARTICIPANT NAME LIST'!$B$9:$B448)-COUNTIFS('PARTICIPANT NAME LIST'!$G$9:$G448,"&gt;=3",'PARTICIPANT NAME LIST'!$G$9:$G448,"&lt;=6"))</f>
        <v/>
      </c>
      <c r="B448" s="64" t="str">
        <f>IF(OR(ISBLANK('PARTICIPANT NAME LIST'!$B448),'PARTICIPANT NAME LIST'!$G448=3,'PARTICIPANT NAME LIST'!$G448=4,'PARTICIPANT NAME LIST'!$G448=5,'PARTICIPANT NAME LIST'!$G448=6),"",UPPER('PARTICIPANT NAME LIST'!$B448))</f>
        <v/>
      </c>
      <c r="C448" s="55"/>
      <c r="D448" s="65"/>
      <c r="E448" s="66" t="str">
        <f>IF(OR(ISBLANK('PARTICIPANT NAME LIST'!$B448),'PARTICIPANT NAME LIST'!$G448=3,'PARTICIPANT NAME LIST'!$G448=4,'PARTICIPANT NAME LIST'!$G448=5,'PARTICIPANT NAME LIST'!$G448=6),"",'PARTICIPANT NAME LIST'!$F448)</f>
        <v/>
      </c>
      <c r="F448" s="67" t="str">
        <f>IF(OR(ISBLANK('PARTICIPANT NAME LIST'!$B448),'PARTICIPANT NAME LIST'!$G448=3,'PARTICIPANT NAME LIST'!$G448=4,'PARTICIPANT NAME LIST'!$G448=5,'PARTICIPANT NAME LIST'!$G448=6),"",UPPER('PARTICIPANT NAME LIST'!$H448))</f>
        <v/>
      </c>
      <c r="G448" s="68" t="e">
        <f>IF(AND('PARTICIPANT NAME LIST'!$G448=7,'PARTICIPANT NAME LIST'!#REF!="C"),"ü","")</f>
        <v>#REF!</v>
      </c>
      <c r="H448" s="68" t="e">
        <f>IF(AND('PARTICIPANT NAME LIST'!$G448=8,'PARTICIPANT NAME LIST'!#REF!="C"),"ü","")</f>
        <v>#REF!</v>
      </c>
      <c r="I448" s="68" t="e">
        <f>IF(AND('PARTICIPANT NAME LIST'!$G448=9,'PARTICIPANT NAME LIST'!#REF!="C"),"ü","")</f>
        <v>#REF!</v>
      </c>
      <c r="J448" s="68" t="e">
        <f>IF(AND('PARTICIPANT NAME LIST'!$G448=10,'PARTICIPANT NAME LIST'!#REF!="C"),"ü","")</f>
        <v>#REF!</v>
      </c>
      <c r="K448" s="68" t="e">
        <f>IF(AND('PARTICIPANT NAME LIST'!$G448=11,'PARTICIPANT NAME LIST'!#REF!="C"),"ü","")</f>
        <v>#REF!</v>
      </c>
      <c r="L448" s="68" t="e">
        <f>IF(AND('PARTICIPANT NAME LIST'!$G448=12,'PARTICIPANT NAME LIST'!#REF!="C"),"ü","")</f>
        <v>#REF!</v>
      </c>
      <c r="M448" s="68" t="e">
        <f>IF(AND('PARTICIPANT NAME LIST'!$G448=7,'PARTICIPANT NAME LIST'!#REF!="E"),"ü","")</f>
        <v>#REF!</v>
      </c>
      <c r="N448" s="68" t="e">
        <f>IF(AND('PARTICIPANT NAME LIST'!$G448=8,'PARTICIPANT NAME LIST'!#REF!="E"),"ü","")</f>
        <v>#REF!</v>
      </c>
      <c r="O448" s="68" t="e">
        <f>IF(AND('PARTICIPANT NAME LIST'!$G448=9,'PARTICIPANT NAME LIST'!#REF!="E"),"ü","")</f>
        <v>#REF!</v>
      </c>
      <c r="P448" s="68" t="e">
        <f>IF(AND('PARTICIPANT NAME LIST'!$G448=10,'PARTICIPANT NAME LIST'!#REF!="E"),"ü","")</f>
        <v>#REF!</v>
      </c>
      <c r="Q448" s="68" t="e">
        <f>IF(AND('PARTICIPANT NAME LIST'!$G448=11,'PARTICIPANT NAME LIST'!#REF!="E"),"ü","")</f>
        <v>#REF!</v>
      </c>
      <c r="R448" s="68" t="e">
        <f>IF(AND('PARTICIPANT NAME LIST'!$G448=12,'PARTICIPANT NAME LIST'!#REF!="E"),"ü","")</f>
        <v>#REF!</v>
      </c>
      <c r="S448" s="68" t="e">
        <f>IF(AND('PARTICIPANT NAME LIST'!$G448=7,'PARTICIPANT NAME LIST'!#REF!="M"),"ü","")</f>
        <v>#REF!</v>
      </c>
      <c r="T448" s="68" t="e">
        <f>IF(AND('PARTICIPANT NAME LIST'!$G448=8,'PARTICIPANT NAME LIST'!#REF!="M"),"ü","")</f>
        <v>#REF!</v>
      </c>
      <c r="U448" s="68" t="e">
        <f>IF(AND('PARTICIPANT NAME LIST'!$G448=9,'PARTICIPANT NAME LIST'!#REF!="M"),"ü","")</f>
        <v>#REF!</v>
      </c>
      <c r="V448" s="68" t="e">
        <f>IF(AND('PARTICIPANT NAME LIST'!$G448=10,'PARTICIPANT NAME LIST'!#REF!="M"),"ü","")</f>
        <v>#REF!</v>
      </c>
      <c r="W448" s="68" t="e">
        <f>IF(AND('PARTICIPANT NAME LIST'!$G448=11,'PARTICIPANT NAME LIST'!#REF!="M"),"ü","")</f>
        <v>#REF!</v>
      </c>
      <c r="X448" s="68" t="e">
        <f>IF(AND('PARTICIPANT NAME LIST'!$G448=12,'PARTICIPANT NAME LIST'!#REF!="M"),"ü","")</f>
        <v>#REF!</v>
      </c>
      <c r="Y448" s="52"/>
      <c r="Z448" s="52"/>
      <c r="AA448" s="52"/>
    </row>
    <row r="449" spans="1:27" ht="20.25" customHeight="1">
      <c r="A449" s="63" t="str">
        <f>IF(OR(ISBLANK('PARTICIPANT NAME LIST'!$B449),'PARTICIPANT NAME LIST'!$G449=3,'PARTICIPANT NAME LIST'!$G449=4,'PARTICIPANT NAME LIST'!$G449=5,'PARTICIPANT NAME LIST'!$G449=6),"",COUNTA('PARTICIPANT NAME LIST'!$B$9:$B449)-COUNTIFS('PARTICIPANT NAME LIST'!$G$9:$G449,"&gt;=3",'PARTICIPANT NAME LIST'!$G$9:$G449,"&lt;=6"))</f>
        <v/>
      </c>
      <c r="B449" s="64" t="str">
        <f>IF(OR(ISBLANK('PARTICIPANT NAME LIST'!$B449),'PARTICIPANT NAME LIST'!$G449=3,'PARTICIPANT NAME LIST'!$G449=4,'PARTICIPANT NAME LIST'!$G449=5,'PARTICIPANT NAME LIST'!$G449=6),"",UPPER('PARTICIPANT NAME LIST'!$B449))</f>
        <v/>
      </c>
      <c r="C449" s="55"/>
      <c r="D449" s="65"/>
      <c r="E449" s="66" t="str">
        <f>IF(OR(ISBLANK('PARTICIPANT NAME LIST'!$B449),'PARTICIPANT NAME LIST'!$G449=3,'PARTICIPANT NAME LIST'!$G449=4,'PARTICIPANT NAME LIST'!$G449=5,'PARTICIPANT NAME LIST'!$G449=6),"",'PARTICIPANT NAME LIST'!$F449)</f>
        <v/>
      </c>
      <c r="F449" s="67" t="str">
        <f>IF(OR(ISBLANK('PARTICIPANT NAME LIST'!$B449),'PARTICIPANT NAME LIST'!$G449=3,'PARTICIPANT NAME LIST'!$G449=4,'PARTICIPANT NAME LIST'!$G449=5,'PARTICIPANT NAME LIST'!$G449=6),"",UPPER('PARTICIPANT NAME LIST'!$H449))</f>
        <v/>
      </c>
      <c r="G449" s="68" t="e">
        <f>IF(AND('PARTICIPANT NAME LIST'!$G449=7,'PARTICIPANT NAME LIST'!#REF!="C"),"ü","")</f>
        <v>#REF!</v>
      </c>
      <c r="H449" s="68" t="e">
        <f>IF(AND('PARTICIPANT NAME LIST'!$G449=8,'PARTICIPANT NAME LIST'!#REF!="C"),"ü","")</f>
        <v>#REF!</v>
      </c>
      <c r="I449" s="68" t="e">
        <f>IF(AND('PARTICIPANT NAME LIST'!$G449=9,'PARTICIPANT NAME LIST'!#REF!="C"),"ü","")</f>
        <v>#REF!</v>
      </c>
      <c r="J449" s="68" t="e">
        <f>IF(AND('PARTICIPANT NAME LIST'!$G449=10,'PARTICIPANT NAME LIST'!#REF!="C"),"ü","")</f>
        <v>#REF!</v>
      </c>
      <c r="K449" s="68" t="e">
        <f>IF(AND('PARTICIPANT NAME LIST'!$G449=11,'PARTICIPANT NAME LIST'!#REF!="C"),"ü","")</f>
        <v>#REF!</v>
      </c>
      <c r="L449" s="68" t="e">
        <f>IF(AND('PARTICIPANT NAME LIST'!$G449=12,'PARTICIPANT NAME LIST'!#REF!="C"),"ü","")</f>
        <v>#REF!</v>
      </c>
      <c r="M449" s="68" t="e">
        <f>IF(AND('PARTICIPANT NAME LIST'!$G449=7,'PARTICIPANT NAME LIST'!#REF!="E"),"ü","")</f>
        <v>#REF!</v>
      </c>
      <c r="N449" s="68" t="e">
        <f>IF(AND('PARTICIPANT NAME LIST'!$G449=8,'PARTICIPANT NAME LIST'!#REF!="E"),"ü","")</f>
        <v>#REF!</v>
      </c>
      <c r="O449" s="68" t="e">
        <f>IF(AND('PARTICIPANT NAME LIST'!$G449=9,'PARTICIPANT NAME LIST'!#REF!="E"),"ü","")</f>
        <v>#REF!</v>
      </c>
      <c r="P449" s="68" t="e">
        <f>IF(AND('PARTICIPANT NAME LIST'!$G449=10,'PARTICIPANT NAME LIST'!#REF!="E"),"ü","")</f>
        <v>#REF!</v>
      </c>
      <c r="Q449" s="68" t="e">
        <f>IF(AND('PARTICIPANT NAME LIST'!$G449=11,'PARTICIPANT NAME LIST'!#REF!="E"),"ü","")</f>
        <v>#REF!</v>
      </c>
      <c r="R449" s="68" t="e">
        <f>IF(AND('PARTICIPANT NAME LIST'!$G449=12,'PARTICIPANT NAME LIST'!#REF!="E"),"ü","")</f>
        <v>#REF!</v>
      </c>
      <c r="S449" s="68" t="e">
        <f>IF(AND('PARTICIPANT NAME LIST'!$G449=7,'PARTICIPANT NAME LIST'!#REF!="M"),"ü","")</f>
        <v>#REF!</v>
      </c>
      <c r="T449" s="68" t="e">
        <f>IF(AND('PARTICIPANT NAME LIST'!$G449=8,'PARTICIPANT NAME LIST'!#REF!="M"),"ü","")</f>
        <v>#REF!</v>
      </c>
      <c r="U449" s="68" t="e">
        <f>IF(AND('PARTICIPANT NAME LIST'!$G449=9,'PARTICIPANT NAME LIST'!#REF!="M"),"ü","")</f>
        <v>#REF!</v>
      </c>
      <c r="V449" s="68" t="e">
        <f>IF(AND('PARTICIPANT NAME LIST'!$G449=10,'PARTICIPANT NAME LIST'!#REF!="M"),"ü","")</f>
        <v>#REF!</v>
      </c>
      <c r="W449" s="68" t="e">
        <f>IF(AND('PARTICIPANT NAME LIST'!$G449=11,'PARTICIPANT NAME LIST'!#REF!="M"),"ü","")</f>
        <v>#REF!</v>
      </c>
      <c r="X449" s="68" t="e">
        <f>IF(AND('PARTICIPANT NAME LIST'!$G449=12,'PARTICIPANT NAME LIST'!#REF!="M"),"ü","")</f>
        <v>#REF!</v>
      </c>
      <c r="Y449" s="52"/>
      <c r="Z449" s="52"/>
      <c r="AA449" s="52"/>
    </row>
    <row r="450" spans="1:27" ht="20.25" customHeight="1">
      <c r="A450" s="63" t="str">
        <f>IF(OR(ISBLANK('PARTICIPANT NAME LIST'!$B450),'PARTICIPANT NAME LIST'!$G450=3,'PARTICIPANT NAME LIST'!$G450=4,'PARTICIPANT NAME LIST'!$G450=5,'PARTICIPANT NAME LIST'!$G450=6),"",COUNTA('PARTICIPANT NAME LIST'!$B$9:$B450)-COUNTIFS('PARTICIPANT NAME LIST'!$G$9:$G450,"&gt;=3",'PARTICIPANT NAME LIST'!$G$9:$G450,"&lt;=6"))</f>
        <v/>
      </c>
      <c r="B450" s="64" t="str">
        <f>IF(OR(ISBLANK('PARTICIPANT NAME LIST'!$B450),'PARTICIPANT NAME LIST'!$G450=3,'PARTICIPANT NAME LIST'!$G450=4,'PARTICIPANT NAME LIST'!$G450=5,'PARTICIPANT NAME LIST'!$G450=6),"",UPPER('PARTICIPANT NAME LIST'!$B450))</f>
        <v/>
      </c>
      <c r="C450" s="55"/>
      <c r="D450" s="65"/>
      <c r="E450" s="66" t="str">
        <f>IF(OR(ISBLANK('PARTICIPANT NAME LIST'!$B450),'PARTICIPANT NAME LIST'!$G450=3,'PARTICIPANT NAME LIST'!$G450=4,'PARTICIPANT NAME LIST'!$G450=5,'PARTICIPANT NAME LIST'!$G450=6),"",'PARTICIPANT NAME LIST'!$F450)</f>
        <v/>
      </c>
      <c r="F450" s="67" t="str">
        <f>IF(OR(ISBLANK('PARTICIPANT NAME LIST'!$B450),'PARTICIPANT NAME LIST'!$G450=3,'PARTICIPANT NAME LIST'!$G450=4,'PARTICIPANT NAME LIST'!$G450=5,'PARTICIPANT NAME LIST'!$G450=6),"",UPPER('PARTICIPANT NAME LIST'!$H450))</f>
        <v/>
      </c>
      <c r="G450" s="68" t="e">
        <f>IF(AND('PARTICIPANT NAME LIST'!$G450=7,'PARTICIPANT NAME LIST'!#REF!="C"),"ü","")</f>
        <v>#REF!</v>
      </c>
      <c r="H450" s="68" t="e">
        <f>IF(AND('PARTICIPANT NAME LIST'!$G450=8,'PARTICIPANT NAME LIST'!#REF!="C"),"ü","")</f>
        <v>#REF!</v>
      </c>
      <c r="I450" s="68" t="e">
        <f>IF(AND('PARTICIPANT NAME LIST'!$G450=9,'PARTICIPANT NAME LIST'!#REF!="C"),"ü","")</f>
        <v>#REF!</v>
      </c>
      <c r="J450" s="68" t="e">
        <f>IF(AND('PARTICIPANT NAME LIST'!$G450=10,'PARTICIPANT NAME LIST'!#REF!="C"),"ü","")</f>
        <v>#REF!</v>
      </c>
      <c r="K450" s="68" t="e">
        <f>IF(AND('PARTICIPANT NAME LIST'!$G450=11,'PARTICIPANT NAME LIST'!#REF!="C"),"ü","")</f>
        <v>#REF!</v>
      </c>
      <c r="L450" s="68" t="e">
        <f>IF(AND('PARTICIPANT NAME LIST'!$G450=12,'PARTICIPANT NAME LIST'!#REF!="C"),"ü","")</f>
        <v>#REF!</v>
      </c>
      <c r="M450" s="68" t="e">
        <f>IF(AND('PARTICIPANT NAME LIST'!$G450=7,'PARTICIPANT NAME LIST'!#REF!="E"),"ü","")</f>
        <v>#REF!</v>
      </c>
      <c r="N450" s="68" t="e">
        <f>IF(AND('PARTICIPANT NAME LIST'!$G450=8,'PARTICIPANT NAME LIST'!#REF!="E"),"ü","")</f>
        <v>#REF!</v>
      </c>
      <c r="O450" s="68" t="e">
        <f>IF(AND('PARTICIPANT NAME LIST'!$G450=9,'PARTICIPANT NAME LIST'!#REF!="E"),"ü","")</f>
        <v>#REF!</v>
      </c>
      <c r="P450" s="68" t="e">
        <f>IF(AND('PARTICIPANT NAME LIST'!$G450=10,'PARTICIPANT NAME LIST'!#REF!="E"),"ü","")</f>
        <v>#REF!</v>
      </c>
      <c r="Q450" s="68" t="e">
        <f>IF(AND('PARTICIPANT NAME LIST'!$G450=11,'PARTICIPANT NAME LIST'!#REF!="E"),"ü","")</f>
        <v>#REF!</v>
      </c>
      <c r="R450" s="68" t="e">
        <f>IF(AND('PARTICIPANT NAME LIST'!$G450=12,'PARTICIPANT NAME LIST'!#REF!="E"),"ü","")</f>
        <v>#REF!</v>
      </c>
      <c r="S450" s="68" t="e">
        <f>IF(AND('PARTICIPANT NAME LIST'!$G450=7,'PARTICIPANT NAME LIST'!#REF!="M"),"ü","")</f>
        <v>#REF!</v>
      </c>
      <c r="T450" s="68" t="e">
        <f>IF(AND('PARTICIPANT NAME LIST'!$G450=8,'PARTICIPANT NAME LIST'!#REF!="M"),"ü","")</f>
        <v>#REF!</v>
      </c>
      <c r="U450" s="68" t="e">
        <f>IF(AND('PARTICIPANT NAME LIST'!$G450=9,'PARTICIPANT NAME LIST'!#REF!="M"),"ü","")</f>
        <v>#REF!</v>
      </c>
      <c r="V450" s="68" t="e">
        <f>IF(AND('PARTICIPANT NAME LIST'!$G450=10,'PARTICIPANT NAME LIST'!#REF!="M"),"ü","")</f>
        <v>#REF!</v>
      </c>
      <c r="W450" s="68" t="e">
        <f>IF(AND('PARTICIPANT NAME LIST'!$G450=11,'PARTICIPANT NAME LIST'!#REF!="M"),"ü","")</f>
        <v>#REF!</v>
      </c>
      <c r="X450" s="68" t="e">
        <f>IF(AND('PARTICIPANT NAME LIST'!$G450=12,'PARTICIPANT NAME LIST'!#REF!="M"),"ü","")</f>
        <v>#REF!</v>
      </c>
      <c r="Y450" s="52"/>
      <c r="Z450" s="52"/>
      <c r="AA450" s="52"/>
    </row>
    <row r="451" spans="1:27" ht="20.25" customHeight="1">
      <c r="A451" s="63" t="str">
        <f>IF(OR(ISBLANK('PARTICIPANT NAME LIST'!$B451),'PARTICIPANT NAME LIST'!$G451=3,'PARTICIPANT NAME LIST'!$G451=4,'PARTICIPANT NAME LIST'!$G451=5,'PARTICIPANT NAME LIST'!$G451=6),"",COUNTA('PARTICIPANT NAME LIST'!$B$9:$B451)-COUNTIFS('PARTICIPANT NAME LIST'!$G$9:$G451,"&gt;=3",'PARTICIPANT NAME LIST'!$G$9:$G451,"&lt;=6"))</f>
        <v/>
      </c>
      <c r="B451" s="64" t="str">
        <f>IF(OR(ISBLANK('PARTICIPANT NAME LIST'!$B451),'PARTICIPANT NAME LIST'!$G451=3,'PARTICIPANT NAME LIST'!$G451=4,'PARTICIPANT NAME LIST'!$G451=5,'PARTICIPANT NAME LIST'!$G451=6),"",UPPER('PARTICIPANT NAME LIST'!$B451))</f>
        <v/>
      </c>
      <c r="C451" s="55"/>
      <c r="D451" s="65"/>
      <c r="E451" s="66" t="str">
        <f>IF(OR(ISBLANK('PARTICIPANT NAME LIST'!$B451),'PARTICIPANT NAME LIST'!$G451=3,'PARTICIPANT NAME LIST'!$G451=4,'PARTICIPANT NAME LIST'!$G451=5,'PARTICIPANT NAME LIST'!$G451=6),"",'PARTICIPANT NAME LIST'!$F451)</f>
        <v/>
      </c>
      <c r="F451" s="67" t="str">
        <f>IF(OR(ISBLANK('PARTICIPANT NAME LIST'!$B451),'PARTICIPANT NAME LIST'!$G451=3,'PARTICIPANT NAME LIST'!$G451=4,'PARTICIPANT NAME LIST'!$G451=5,'PARTICIPANT NAME LIST'!$G451=6),"",UPPER('PARTICIPANT NAME LIST'!$H451))</f>
        <v/>
      </c>
      <c r="G451" s="68" t="e">
        <f>IF(AND('PARTICIPANT NAME LIST'!$G451=7,'PARTICIPANT NAME LIST'!#REF!="C"),"ü","")</f>
        <v>#REF!</v>
      </c>
      <c r="H451" s="68" t="e">
        <f>IF(AND('PARTICIPANT NAME LIST'!$G451=8,'PARTICIPANT NAME LIST'!#REF!="C"),"ü","")</f>
        <v>#REF!</v>
      </c>
      <c r="I451" s="68" t="e">
        <f>IF(AND('PARTICIPANT NAME LIST'!$G451=9,'PARTICIPANT NAME LIST'!#REF!="C"),"ü","")</f>
        <v>#REF!</v>
      </c>
      <c r="J451" s="68" t="e">
        <f>IF(AND('PARTICIPANT NAME LIST'!$G451=10,'PARTICIPANT NAME LIST'!#REF!="C"),"ü","")</f>
        <v>#REF!</v>
      </c>
      <c r="K451" s="68" t="e">
        <f>IF(AND('PARTICIPANT NAME LIST'!$G451=11,'PARTICIPANT NAME LIST'!#REF!="C"),"ü","")</f>
        <v>#REF!</v>
      </c>
      <c r="L451" s="68" t="e">
        <f>IF(AND('PARTICIPANT NAME LIST'!$G451=12,'PARTICIPANT NAME LIST'!#REF!="C"),"ü","")</f>
        <v>#REF!</v>
      </c>
      <c r="M451" s="68" t="e">
        <f>IF(AND('PARTICIPANT NAME LIST'!$G451=7,'PARTICIPANT NAME LIST'!#REF!="E"),"ü","")</f>
        <v>#REF!</v>
      </c>
      <c r="N451" s="68" t="e">
        <f>IF(AND('PARTICIPANT NAME LIST'!$G451=8,'PARTICIPANT NAME LIST'!#REF!="E"),"ü","")</f>
        <v>#REF!</v>
      </c>
      <c r="O451" s="68" t="e">
        <f>IF(AND('PARTICIPANT NAME LIST'!$G451=9,'PARTICIPANT NAME LIST'!#REF!="E"),"ü","")</f>
        <v>#REF!</v>
      </c>
      <c r="P451" s="68" t="e">
        <f>IF(AND('PARTICIPANT NAME LIST'!$G451=10,'PARTICIPANT NAME LIST'!#REF!="E"),"ü","")</f>
        <v>#REF!</v>
      </c>
      <c r="Q451" s="68" t="e">
        <f>IF(AND('PARTICIPANT NAME LIST'!$G451=11,'PARTICIPANT NAME LIST'!#REF!="E"),"ü","")</f>
        <v>#REF!</v>
      </c>
      <c r="R451" s="68" t="e">
        <f>IF(AND('PARTICIPANT NAME LIST'!$G451=12,'PARTICIPANT NAME LIST'!#REF!="E"),"ü","")</f>
        <v>#REF!</v>
      </c>
      <c r="S451" s="68" t="e">
        <f>IF(AND('PARTICIPANT NAME LIST'!$G451=7,'PARTICIPANT NAME LIST'!#REF!="M"),"ü","")</f>
        <v>#REF!</v>
      </c>
      <c r="T451" s="68" t="e">
        <f>IF(AND('PARTICIPANT NAME LIST'!$G451=8,'PARTICIPANT NAME LIST'!#REF!="M"),"ü","")</f>
        <v>#REF!</v>
      </c>
      <c r="U451" s="68" t="e">
        <f>IF(AND('PARTICIPANT NAME LIST'!$G451=9,'PARTICIPANT NAME LIST'!#REF!="M"),"ü","")</f>
        <v>#REF!</v>
      </c>
      <c r="V451" s="68" t="e">
        <f>IF(AND('PARTICIPANT NAME LIST'!$G451=10,'PARTICIPANT NAME LIST'!#REF!="M"),"ü","")</f>
        <v>#REF!</v>
      </c>
      <c r="W451" s="68" t="e">
        <f>IF(AND('PARTICIPANT NAME LIST'!$G451=11,'PARTICIPANT NAME LIST'!#REF!="M"),"ü","")</f>
        <v>#REF!</v>
      </c>
      <c r="X451" s="68" t="e">
        <f>IF(AND('PARTICIPANT NAME LIST'!$G451=12,'PARTICIPANT NAME LIST'!#REF!="M"),"ü","")</f>
        <v>#REF!</v>
      </c>
      <c r="Y451" s="52"/>
      <c r="Z451" s="52"/>
      <c r="AA451" s="52"/>
    </row>
    <row r="452" spans="1:27" ht="20.25" customHeight="1">
      <c r="A452" s="63" t="str">
        <f>IF(OR(ISBLANK('PARTICIPANT NAME LIST'!$B452),'PARTICIPANT NAME LIST'!$G452=3,'PARTICIPANT NAME LIST'!$G452=4,'PARTICIPANT NAME LIST'!$G452=5,'PARTICIPANT NAME LIST'!$G452=6),"",COUNTA('PARTICIPANT NAME LIST'!$B$9:$B452)-COUNTIFS('PARTICIPANT NAME LIST'!$G$9:$G452,"&gt;=3",'PARTICIPANT NAME LIST'!$G$9:$G452,"&lt;=6"))</f>
        <v/>
      </c>
      <c r="B452" s="64" t="str">
        <f>IF(OR(ISBLANK('PARTICIPANT NAME LIST'!$B452),'PARTICIPANT NAME LIST'!$G452=3,'PARTICIPANT NAME LIST'!$G452=4,'PARTICIPANT NAME LIST'!$G452=5,'PARTICIPANT NAME LIST'!$G452=6),"",UPPER('PARTICIPANT NAME LIST'!$B452))</f>
        <v/>
      </c>
      <c r="C452" s="55"/>
      <c r="D452" s="65"/>
      <c r="E452" s="66" t="str">
        <f>IF(OR(ISBLANK('PARTICIPANT NAME LIST'!$B452),'PARTICIPANT NAME LIST'!$G452=3,'PARTICIPANT NAME LIST'!$G452=4,'PARTICIPANT NAME LIST'!$G452=5,'PARTICIPANT NAME LIST'!$G452=6),"",'PARTICIPANT NAME LIST'!$F452)</f>
        <v/>
      </c>
      <c r="F452" s="67" t="str">
        <f>IF(OR(ISBLANK('PARTICIPANT NAME LIST'!$B452),'PARTICIPANT NAME LIST'!$G452=3,'PARTICIPANT NAME LIST'!$G452=4,'PARTICIPANT NAME LIST'!$G452=5,'PARTICIPANT NAME LIST'!$G452=6),"",UPPER('PARTICIPANT NAME LIST'!$H452))</f>
        <v/>
      </c>
      <c r="G452" s="68" t="e">
        <f>IF(AND('PARTICIPANT NAME LIST'!$G452=7,'PARTICIPANT NAME LIST'!#REF!="C"),"ü","")</f>
        <v>#REF!</v>
      </c>
      <c r="H452" s="68" t="e">
        <f>IF(AND('PARTICIPANT NAME LIST'!$G452=8,'PARTICIPANT NAME LIST'!#REF!="C"),"ü","")</f>
        <v>#REF!</v>
      </c>
      <c r="I452" s="68" t="e">
        <f>IF(AND('PARTICIPANT NAME LIST'!$G452=9,'PARTICIPANT NAME LIST'!#REF!="C"),"ü","")</f>
        <v>#REF!</v>
      </c>
      <c r="J452" s="68" t="e">
        <f>IF(AND('PARTICIPANT NAME LIST'!$G452=10,'PARTICIPANT NAME LIST'!#REF!="C"),"ü","")</f>
        <v>#REF!</v>
      </c>
      <c r="K452" s="68" t="e">
        <f>IF(AND('PARTICIPANT NAME LIST'!$G452=11,'PARTICIPANT NAME LIST'!#REF!="C"),"ü","")</f>
        <v>#REF!</v>
      </c>
      <c r="L452" s="68" t="e">
        <f>IF(AND('PARTICIPANT NAME LIST'!$G452=12,'PARTICIPANT NAME LIST'!#REF!="C"),"ü","")</f>
        <v>#REF!</v>
      </c>
      <c r="M452" s="68" t="e">
        <f>IF(AND('PARTICIPANT NAME LIST'!$G452=7,'PARTICIPANT NAME LIST'!#REF!="E"),"ü","")</f>
        <v>#REF!</v>
      </c>
      <c r="N452" s="68" t="e">
        <f>IF(AND('PARTICIPANT NAME LIST'!$G452=8,'PARTICIPANT NAME LIST'!#REF!="E"),"ü","")</f>
        <v>#REF!</v>
      </c>
      <c r="O452" s="68" t="e">
        <f>IF(AND('PARTICIPANT NAME LIST'!$G452=9,'PARTICIPANT NAME LIST'!#REF!="E"),"ü","")</f>
        <v>#REF!</v>
      </c>
      <c r="P452" s="68" t="e">
        <f>IF(AND('PARTICIPANT NAME LIST'!$G452=10,'PARTICIPANT NAME LIST'!#REF!="E"),"ü","")</f>
        <v>#REF!</v>
      </c>
      <c r="Q452" s="68" t="e">
        <f>IF(AND('PARTICIPANT NAME LIST'!$G452=11,'PARTICIPANT NAME LIST'!#REF!="E"),"ü","")</f>
        <v>#REF!</v>
      </c>
      <c r="R452" s="68" t="e">
        <f>IF(AND('PARTICIPANT NAME LIST'!$G452=12,'PARTICIPANT NAME LIST'!#REF!="E"),"ü","")</f>
        <v>#REF!</v>
      </c>
      <c r="S452" s="68" t="e">
        <f>IF(AND('PARTICIPANT NAME LIST'!$G452=7,'PARTICIPANT NAME LIST'!#REF!="M"),"ü","")</f>
        <v>#REF!</v>
      </c>
      <c r="T452" s="68" t="e">
        <f>IF(AND('PARTICIPANT NAME LIST'!$G452=8,'PARTICIPANT NAME LIST'!#REF!="M"),"ü","")</f>
        <v>#REF!</v>
      </c>
      <c r="U452" s="68" t="e">
        <f>IF(AND('PARTICIPANT NAME LIST'!$G452=9,'PARTICIPANT NAME LIST'!#REF!="M"),"ü","")</f>
        <v>#REF!</v>
      </c>
      <c r="V452" s="68" t="e">
        <f>IF(AND('PARTICIPANT NAME LIST'!$G452=10,'PARTICIPANT NAME LIST'!#REF!="M"),"ü","")</f>
        <v>#REF!</v>
      </c>
      <c r="W452" s="68" t="e">
        <f>IF(AND('PARTICIPANT NAME LIST'!$G452=11,'PARTICIPANT NAME LIST'!#REF!="M"),"ü","")</f>
        <v>#REF!</v>
      </c>
      <c r="X452" s="68" t="e">
        <f>IF(AND('PARTICIPANT NAME LIST'!$G452=12,'PARTICIPANT NAME LIST'!#REF!="M"),"ü","")</f>
        <v>#REF!</v>
      </c>
      <c r="Y452" s="52"/>
      <c r="Z452" s="52"/>
      <c r="AA452" s="52"/>
    </row>
    <row r="453" spans="1:27" ht="20.25" customHeight="1">
      <c r="A453" s="63" t="str">
        <f>IF(OR(ISBLANK('PARTICIPANT NAME LIST'!$B453),'PARTICIPANT NAME LIST'!$G453=3,'PARTICIPANT NAME LIST'!$G453=4,'PARTICIPANT NAME LIST'!$G453=5,'PARTICIPANT NAME LIST'!$G453=6),"",COUNTA('PARTICIPANT NAME LIST'!$B$9:$B453)-COUNTIFS('PARTICIPANT NAME LIST'!$G$9:$G453,"&gt;=3",'PARTICIPANT NAME LIST'!$G$9:$G453,"&lt;=6"))</f>
        <v/>
      </c>
      <c r="B453" s="64" t="str">
        <f>IF(OR(ISBLANK('PARTICIPANT NAME LIST'!$B453),'PARTICIPANT NAME LIST'!$G453=3,'PARTICIPANT NAME LIST'!$G453=4,'PARTICIPANT NAME LIST'!$G453=5,'PARTICIPANT NAME LIST'!$G453=6),"",UPPER('PARTICIPANT NAME LIST'!$B453))</f>
        <v/>
      </c>
      <c r="C453" s="55"/>
      <c r="D453" s="65"/>
      <c r="E453" s="66" t="str">
        <f>IF(OR(ISBLANK('PARTICIPANT NAME LIST'!$B453),'PARTICIPANT NAME LIST'!$G453=3,'PARTICIPANT NAME LIST'!$G453=4,'PARTICIPANT NAME LIST'!$G453=5,'PARTICIPANT NAME LIST'!$G453=6),"",'PARTICIPANT NAME LIST'!$F453)</f>
        <v/>
      </c>
      <c r="F453" s="67" t="str">
        <f>IF(OR(ISBLANK('PARTICIPANT NAME LIST'!$B453),'PARTICIPANT NAME LIST'!$G453=3,'PARTICIPANT NAME LIST'!$G453=4,'PARTICIPANT NAME LIST'!$G453=5,'PARTICIPANT NAME LIST'!$G453=6),"",UPPER('PARTICIPANT NAME LIST'!$H453))</f>
        <v/>
      </c>
      <c r="G453" s="68" t="e">
        <f>IF(AND('PARTICIPANT NAME LIST'!$G453=7,'PARTICIPANT NAME LIST'!#REF!="C"),"ü","")</f>
        <v>#REF!</v>
      </c>
      <c r="H453" s="68" t="e">
        <f>IF(AND('PARTICIPANT NAME LIST'!$G453=8,'PARTICIPANT NAME LIST'!#REF!="C"),"ü","")</f>
        <v>#REF!</v>
      </c>
      <c r="I453" s="68" t="e">
        <f>IF(AND('PARTICIPANT NAME LIST'!$G453=9,'PARTICIPANT NAME LIST'!#REF!="C"),"ü","")</f>
        <v>#REF!</v>
      </c>
      <c r="J453" s="68" t="e">
        <f>IF(AND('PARTICIPANT NAME LIST'!$G453=10,'PARTICIPANT NAME LIST'!#REF!="C"),"ü","")</f>
        <v>#REF!</v>
      </c>
      <c r="K453" s="68" t="e">
        <f>IF(AND('PARTICIPANT NAME LIST'!$G453=11,'PARTICIPANT NAME LIST'!#REF!="C"),"ü","")</f>
        <v>#REF!</v>
      </c>
      <c r="L453" s="68" t="e">
        <f>IF(AND('PARTICIPANT NAME LIST'!$G453=12,'PARTICIPANT NAME LIST'!#REF!="C"),"ü","")</f>
        <v>#REF!</v>
      </c>
      <c r="M453" s="68" t="e">
        <f>IF(AND('PARTICIPANT NAME LIST'!$G453=7,'PARTICIPANT NAME LIST'!#REF!="E"),"ü","")</f>
        <v>#REF!</v>
      </c>
      <c r="N453" s="68" t="e">
        <f>IF(AND('PARTICIPANT NAME LIST'!$G453=8,'PARTICIPANT NAME LIST'!#REF!="E"),"ü","")</f>
        <v>#REF!</v>
      </c>
      <c r="O453" s="68" t="e">
        <f>IF(AND('PARTICIPANT NAME LIST'!$G453=9,'PARTICIPANT NAME LIST'!#REF!="E"),"ü","")</f>
        <v>#REF!</v>
      </c>
      <c r="P453" s="68" t="e">
        <f>IF(AND('PARTICIPANT NAME LIST'!$G453=10,'PARTICIPANT NAME LIST'!#REF!="E"),"ü","")</f>
        <v>#REF!</v>
      </c>
      <c r="Q453" s="68" t="e">
        <f>IF(AND('PARTICIPANT NAME LIST'!$G453=11,'PARTICIPANT NAME LIST'!#REF!="E"),"ü","")</f>
        <v>#REF!</v>
      </c>
      <c r="R453" s="68" t="e">
        <f>IF(AND('PARTICIPANT NAME LIST'!$G453=12,'PARTICIPANT NAME LIST'!#REF!="E"),"ü","")</f>
        <v>#REF!</v>
      </c>
      <c r="S453" s="68" t="e">
        <f>IF(AND('PARTICIPANT NAME LIST'!$G453=7,'PARTICIPANT NAME LIST'!#REF!="M"),"ü","")</f>
        <v>#REF!</v>
      </c>
      <c r="T453" s="68" t="e">
        <f>IF(AND('PARTICIPANT NAME LIST'!$G453=8,'PARTICIPANT NAME LIST'!#REF!="M"),"ü","")</f>
        <v>#REF!</v>
      </c>
      <c r="U453" s="68" t="e">
        <f>IF(AND('PARTICIPANT NAME LIST'!$G453=9,'PARTICIPANT NAME LIST'!#REF!="M"),"ü","")</f>
        <v>#REF!</v>
      </c>
      <c r="V453" s="68" t="e">
        <f>IF(AND('PARTICIPANT NAME LIST'!$G453=10,'PARTICIPANT NAME LIST'!#REF!="M"),"ü","")</f>
        <v>#REF!</v>
      </c>
      <c r="W453" s="68" t="e">
        <f>IF(AND('PARTICIPANT NAME LIST'!$G453=11,'PARTICIPANT NAME LIST'!#REF!="M"),"ü","")</f>
        <v>#REF!</v>
      </c>
      <c r="X453" s="68" t="e">
        <f>IF(AND('PARTICIPANT NAME LIST'!$G453=12,'PARTICIPANT NAME LIST'!#REF!="M"),"ü","")</f>
        <v>#REF!</v>
      </c>
      <c r="Y453" s="52"/>
      <c r="Z453" s="52"/>
      <c r="AA453" s="52"/>
    </row>
    <row r="454" spans="1:27" ht="20.25" customHeight="1">
      <c r="A454" s="63" t="str">
        <f>IF(OR(ISBLANK('PARTICIPANT NAME LIST'!$B454),'PARTICIPANT NAME LIST'!$G454=3,'PARTICIPANT NAME LIST'!$G454=4,'PARTICIPANT NAME LIST'!$G454=5,'PARTICIPANT NAME LIST'!$G454=6),"",COUNTA('PARTICIPANT NAME LIST'!$B$9:$B454)-COUNTIFS('PARTICIPANT NAME LIST'!$G$9:$G454,"&gt;=3",'PARTICIPANT NAME LIST'!$G$9:$G454,"&lt;=6"))</f>
        <v/>
      </c>
      <c r="B454" s="64" t="str">
        <f>IF(OR(ISBLANK('PARTICIPANT NAME LIST'!$B454),'PARTICIPANT NAME LIST'!$G454=3,'PARTICIPANT NAME LIST'!$G454=4,'PARTICIPANT NAME LIST'!$G454=5,'PARTICIPANT NAME LIST'!$G454=6),"",UPPER('PARTICIPANT NAME LIST'!$B454))</f>
        <v/>
      </c>
      <c r="C454" s="55"/>
      <c r="D454" s="65"/>
      <c r="E454" s="66" t="str">
        <f>IF(OR(ISBLANK('PARTICIPANT NAME LIST'!$B454),'PARTICIPANT NAME LIST'!$G454=3,'PARTICIPANT NAME LIST'!$G454=4,'PARTICIPANT NAME LIST'!$G454=5,'PARTICIPANT NAME LIST'!$G454=6),"",'PARTICIPANT NAME LIST'!$F454)</f>
        <v/>
      </c>
      <c r="F454" s="67" t="str">
        <f>IF(OR(ISBLANK('PARTICIPANT NAME LIST'!$B454),'PARTICIPANT NAME LIST'!$G454=3,'PARTICIPANT NAME LIST'!$G454=4,'PARTICIPANT NAME LIST'!$G454=5,'PARTICIPANT NAME LIST'!$G454=6),"",UPPER('PARTICIPANT NAME LIST'!$H454))</f>
        <v/>
      </c>
      <c r="G454" s="68" t="e">
        <f>IF(AND('PARTICIPANT NAME LIST'!$G454=7,'PARTICIPANT NAME LIST'!#REF!="C"),"ü","")</f>
        <v>#REF!</v>
      </c>
      <c r="H454" s="68" t="e">
        <f>IF(AND('PARTICIPANT NAME LIST'!$G454=8,'PARTICIPANT NAME LIST'!#REF!="C"),"ü","")</f>
        <v>#REF!</v>
      </c>
      <c r="I454" s="68" t="e">
        <f>IF(AND('PARTICIPANT NAME LIST'!$G454=9,'PARTICIPANT NAME LIST'!#REF!="C"),"ü","")</f>
        <v>#REF!</v>
      </c>
      <c r="J454" s="68" t="e">
        <f>IF(AND('PARTICIPANT NAME LIST'!$G454=10,'PARTICIPANT NAME LIST'!#REF!="C"),"ü","")</f>
        <v>#REF!</v>
      </c>
      <c r="K454" s="68" t="e">
        <f>IF(AND('PARTICIPANT NAME LIST'!$G454=11,'PARTICIPANT NAME LIST'!#REF!="C"),"ü","")</f>
        <v>#REF!</v>
      </c>
      <c r="L454" s="68" t="e">
        <f>IF(AND('PARTICIPANT NAME LIST'!$G454=12,'PARTICIPANT NAME LIST'!#REF!="C"),"ü","")</f>
        <v>#REF!</v>
      </c>
      <c r="M454" s="68" t="e">
        <f>IF(AND('PARTICIPANT NAME LIST'!$G454=7,'PARTICIPANT NAME LIST'!#REF!="E"),"ü","")</f>
        <v>#REF!</v>
      </c>
      <c r="N454" s="68" t="e">
        <f>IF(AND('PARTICIPANT NAME LIST'!$G454=8,'PARTICIPANT NAME LIST'!#REF!="E"),"ü","")</f>
        <v>#REF!</v>
      </c>
      <c r="O454" s="68" t="e">
        <f>IF(AND('PARTICIPANT NAME LIST'!$G454=9,'PARTICIPANT NAME LIST'!#REF!="E"),"ü","")</f>
        <v>#REF!</v>
      </c>
      <c r="P454" s="68" t="e">
        <f>IF(AND('PARTICIPANT NAME LIST'!$G454=10,'PARTICIPANT NAME LIST'!#REF!="E"),"ü","")</f>
        <v>#REF!</v>
      </c>
      <c r="Q454" s="68" t="e">
        <f>IF(AND('PARTICIPANT NAME LIST'!$G454=11,'PARTICIPANT NAME LIST'!#REF!="E"),"ü","")</f>
        <v>#REF!</v>
      </c>
      <c r="R454" s="68" t="e">
        <f>IF(AND('PARTICIPANT NAME LIST'!$G454=12,'PARTICIPANT NAME LIST'!#REF!="E"),"ü","")</f>
        <v>#REF!</v>
      </c>
      <c r="S454" s="68" t="e">
        <f>IF(AND('PARTICIPANT NAME LIST'!$G454=7,'PARTICIPANT NAME LIST'!#REF!="M"),"ü","")</f>
        <v>#REF!</v>
      </c>
      <c r="T454" s="68" t="e">
        <f>IF(AND('PARTICIPANT NAME LIST'!$G454=8,'PARTICIPANT NAME LIST'!#REF!="M"),"ü","")</f>
        <v>#REF!</v>
      </c>
      <c r="U454" s="68" t="e">
        <f>IF(AND('PARTICIPANT NAME LIST'!$G454=9,'PARTICIPANT NAME LIST'!#REF!="M"),"ü","")</f>
        <v>#REF!</v>
      </c>
      <c r="V454" s="68" t="e">
        <f>IF(AND('PARTICIPANT NAME LIST'!$G454=10,'PARTICIPANT NAME LIST'!#REF!="M"),"ü","")</f>
        <v>#REF!</v>
      </c>
      <c r="W454" s="68" t="e">
        <f>IF(AND('PARTICIPANT NAME LIST'!$G454=11,'PARTICIPANT NAME LIST'!#REF!="M"),"ü","")</f>
        <v>#REF!</v>
      </c>
      <c r="X454" s="68" t="e">
        <f>IF(AND('PARTICIPANT NAME LIST'!$G454=12,'PARTICIPANT NAME LIST'!#REF!="M"),"ü","")</f>
        <v>#REF!</v>
      </c>
      <c r="Y454" s="52"/>
      <c r="Z454" s="52"/>
      <c r="AA454" s="52"/>
    </row>
    <row r="455" spans="1:27" ht="20.25" customHeight="1">
      <c r="A455" s="63" t="str">
        <f>IF(OR(ISBLANK('PARTICIPANT NAME LIST'!$B455),'PARTICIPANT NAME LIST'!$G455=3,'PARTICIPANT NAME LIST'!$G455=4,'PARTICIPANT NAME LIST'!$G455=5,'PARTICIPANT NAME LIST'!$G455=6),"",COUNTA('PARTICIPANT NAME LIST'!$B$9:$B455)-COUNTIFS('PARTICIPANT NAME LIST'!$G$9:$G455,"&gt;=3",'PARTICIPANT NAME LIST'!$G$9:$G455,"&lt;=6"))</f>
        <v/>
      </c>
      <c r="B455" s="64" t="str">
        <f>IF(OR(ISBLANK('PARTICIPANT NAME LIST'!$B455),'PARTICIPANT NAME LIST'!$G455=3,'PARTICIPANT NAME LIST'!$G455=4,'PARTICIPANT NAME LIST'!$G455=5,'PARTICIPANT NAME LIST'!$G455=6),"",UPPER('PARTICIPANT NAME LIST'!$B455))</f>
        <v/>
      </c>
      <c r="C455" s="55"/>
      <c r="D455" s="65"/>
      <c r="E455" s="66" t="str">
        <f>IF(OR(ISBLANK('PARTICIPANT NAME LIST'!$B455),'PARTICIPANT NAME LIST'!$G455=3,'PARTICIPANT NAME LIST'!$G455=4,'PARTICIPANT NAME LIST'!$G455=5,'PARTICIPANT NAME LIST'!$G455=6),"",'PARTICIPANT NAME LIST'!$F455)</f>
        <v/>
      </c>
      <c r="F455" s="67" t="str">
        <f>IF(OR(ISBLANK('PARTICIPANT NAME LIST'!$B455),'PARTICIPANT NAME LIST'!$G455=3,'PARTICIPANT NAME LIST'!$G455=4,'PARTICIPANT NAME LIST'!$G455=5,'PARTICIPANT NAME LIST'!$G455=6),"",UPPER('PARTICIPANT NAME LIST'!$H455))</f>
        <v/>
      </c>
      <c r="G455" s="68" t="e">
        <f>IF(AND('PARTICIPANT NAME LIST'!$G455=7,'PARTICIPANT NAME LIST'!#REF!="C"),"ü","")</f>
        <v>#REF!</v>
      </c>
      <c r="H455" s="68" t="e">
        <f>IF(AND('PARTICIPANT NAME LIST'!$G455=8,'PARTICIPANT NAME LIST'!#REF!="C"),"ü","")</f>
        <v>#REF!</v>
      </c>
      <c r="I455" s="68" t="e">
        <f>IF(AND('PARTICIPANT NAME LIST'!$G455=9,'PARTICIPANT NAME LIST'!#REF!="C"),"ü","")</f>
        <v>#REF!</v>
      </c>
      <c r="J455" s="68" t="e">
        <f>IF(AND('PARTICIPANT NAME LIST'!$G455=10,'PARTICIPANT NAME LIST'!#REF!="C"),"ü","")</f>
        <v>#REF!</v>
      </c>
      <c r="K455" s="68" t="e">
        <f>IF(AND('PARTICIPANT NAME LIST'!$G455=11,'PARTICIPANT NAME LIST'!#REF!="C"),"ü","")</f>
        <v>#REF!</v>
      </c>
      <c r="L455" s="68" t="e">
        <f>IF(AND('PARTICIPANT NAME LIST'!$G455=12,'PARTICIPANT NAME LIST'!#REF!="C"),"ü","")</f>
        <v>#REF!</v>
      </c>
      <c r="M455" s="68" t="e">
        <f>IF(AND('PARTICIPANT NAME LIST'!$G455=7,'PARTICIPANT NAME LIST'!#REF!="E"),"ü","")</f>
        <v>#REF!</v>
      </c>
      <c r="N455" s="68" t="e">
        <f>IF(AND('PARTICIPANT NAME LIST'!$G455=8,'PARTICIPANT NAME LIST'!#REF!="E"),"ü","")</f>
        <v>#REF!</v>
      </c>
      <c r="O455" s="68" t="e">
        <f>IF(AND('PARTICIPANT NAME LIST'!$G455=9,'PARTICIPANT NAME LIST'!#REF!="E"),"ü","")</f>
        <v>#REF!</v>
      </c>
      <c r="P455" s="68" t="e">
        <f>IF(AND('PARTICIPANT NAME LIST'!$G455=10,'PARTICIPANT NAME LIST'!#REF!="E"),"ü","")</f>
        <v>#REF!</v>
      </c>
      <c r="Q455" s="68" t="e">
        <f>IF(AND('PARTICIPANT NAME LIST'!$G455=11,'PARTICIPANT NAME LIST'!#REF!="E"),"ü","")</f>
        <v>#REF!</v>
      </c>
      <c r="R455" s="68" t="e">
        <f>IF(AND('PARTICIPANT NAME LIST'!$G455=12,'PARTICIPANT NAME LIST'!#REF!="E"),"ü","")</f>
        <v>#REF!</v>
      </c>
      <c r="S455" s="68" t="e">
        <f>IF(AND('PARTICIPANT NAME LIST'!$G455=7,'PARTICIPANT NAME LIST'!#REF!="M"),"ü","")</f>
        <v>#REF!</v>
      </c>
      <c r="T455" s="68" t="e">
        <f>IF(AND('PARTICIPANT NAME LIST'!$G455=8,'PARTICIPANT NAME LIST'!#REF!="M"),"ü","")</f>
        <v>#REF!</v>
      </c>
      <c r="U455" s="68" t="e">
        <f>IF(AND('PARTICIPANT NAME LIST'!$G455=9,'PARTICIPANT NAME LIST'!#REF!="M"),"ü","")</f>
        <v>#REF!</v>
      </c>
      <c r="V455" s="68" t="e">
        <f>IF(AND('PARTICIPANT NAME LIST'!$G455=10,'PARTICIPANT NAME LIST'!#REF!="M"),"ü","")</f>
        <v>#REF!</v>
      </c>
      <c r="W455" s="68" t="e">
        <f>IF(AND('PARTICIPANT NAME LIST'!$G455=11,'PARTICIPANT NAME LIST'!#REF!="M"),"ü","")</f>
        <v>#REF!</v>
      </c>
      <c r="X455" s="68" t="e">
        <f>IF(AND('PARTICIPANT NAME LIST'!$G455=12,'PARTICIPANT NAME LIST'!#REF!="M"),"ü","")</f>
        <v>#REF!</v>
      </c>
      <c r="Y455" s="52"/>
      <c r="Z455" s="52"/>
      <c r="AA455" s="52"/>
    </row>
    <row r="456" spans="1:27" ht="20.25" customHeight="1">
      <c r="A456" s="63" t="str">
        <f>IF(OR(ISBLANK('PARTICIPANT NAME LIST'!$B456),'PARTICIPANT NAME LIST'!$G456=3,'PARTICIPANT NAME LIST'!$G456=4,'PARTICIPANT NAME LIST'!$G456=5,'PARTICIPANT NAME LIST'!$G456=6),"",COUNTA('PARTICIPANT NAME LIST'!$B$9:$B456)-COUNTIFS('PARTICIPANT NAME LIST'!$G$9:$G456,"&gt;=3",'PARTICIPANT NAME LIST'!$G$9:$G456,"&lt;=6"))</f>
        <v/>
      </c>
      <c r="B456" s="64" t="str">
        <f>IF(OR(ISBLANK('PARTICIPANT NAME LIST'!$B456),'PARTICIPANT NAME LIST'!$G456=3,'PARTICIPANT NAME LIST'!$G456=4,'PARTICIPANT NAME LIST'!$G456=5,'PARTICIPANT NAME LIST'!$G456=6),"",UPPER('PARTICIPANT NAME LIST'!$B456))</f>
        <v/>
      </c>
      <c r="C456" s="55"/>
      <c r="D456" s="65"/>
      <c r="E456" s="66" t="str">
        <f>IF(OR(ISBLANK('PARTICIPANT NAME LIST'!$B456),'PARTICIPANT NAME LIST'!$G456=3,'PARTICIPANT NAME LIST'!$G456=4,'PARTICIPANT NAME LIST'!$G456=5,'PARTICIPANT NAME LIST'!$G456=6),"",'PARTICIPANT NAME LIST'!$F456)</f>
        <v/>
      </c>
      <c r="F456" s="67" t="str">
        <f>IF(OR(ISBLANK('PARTICIPANT NAME LIST'!$B456),'PARTICIPANT NAME LIST'!$G456=3,'PARTICIPANT NAME LIST'!$G456=4,'PARTICIPANT NAME LIST'!$G456=5,'PARTICIPANT NAME LIST'!$G456=6),"",UPPER('PARTICIPANT NAME LIST'!$H456))</f>
        <v/>
      </c>
      <c r="G456" s="68" t="e">
        <f>IF(AND('PARTICIPANT NAME LIST'!$G456=7,'PARTICIPANT NAME LIST'!#REF!="C"),"ü","")</f>
        <v>#REF!</v>
      </c>
      <c r="H456" s="68" t="e">
        <f>IF(AND('PARTICIPANT NAME LIST'!$G456=8,'PARTICIPANT NAME LIST'!#REF!="C"),"ü","")</f>
        <v>#REF!</v>
      </c>
      <c r="I456" s="68" t="e">
        <f>IF(AND('PARTICIPANT NAME LIST'!$G456=9,'PARTICIPANT NAME LIST'!#REF!="C"),"ü","")</f>
        <v>#REF!</v>
      </c>
      <c r="J456" s="68" t="e">
        <f>IF(AND('PARTICIPANT NAME LIST'!$G456=10,'PARTICIPANT NAME LIST'!#REF!="C"),"ü","")</f>
        <v>#REF!</v>
      </c>
      <c r="K456" s="68" t="e">
        <f>IF(AND('PARTICIPANT NAME LIST'!$G456=11,'PARTICIPANT NAME LIST'!#REF!="C"),"ü","")</f>
        <v>#REF!</v>
      </c>
      <c r="L456" s="68" t="e">
        <f>IF(AND('PARTICIPANT NAME LIST'!$G456=12,'PARTICIPANT NAME LIST'!#REF!="C"),"ü","")</f>
        <v>#REF!</v>
      </c>
      <c r="M456" s="68" t="e">
        <f>IF(AND('PARTICIPANT NAME LIST'!$G456=7,'PARTICIPANT NAME LIST'!#REF!="E"),"ü","")</f>
        <v>#REF!</v>
      </c>
      <c r="N456" s="68" t="e">
        <f>IF(AND('PARTICIPANT NAME LIST'!$G456=8,'PARTICIPANT NAME LIST'!#REF!="E"),"ü","")</f>
        <v>#REF!</v>
      </c>
      <c r="O456" s="68" t="e">
        <f>IF(AND('PARTICIPANT NAME LIST'!$G456=9,'PARTICIPANT NAME LIST'!#REF!="E"),"ü","")</f>
        <v>#REF!</v>
      </c>
      <c r="P456" s="68" t="e">
        <f>IF(AND('PARTICIPANT NAME LIST'!$G456=10,'PARTICIPANT NAME LIST'!#REF!="E"),"ü","")</f>
        <v>#REF!</v>
      </c>
      <c r="Q456" s="68" t="e">
        <f>IF(AND('PARTICIPANT NAME LIST'!$G456=11,'PARTICIPANT NAME LIST'!#REF!="E"),"ü","")</f>
        <v>#REF!</v>
      </c>
      <c r="R456" s="68" t="e">
        <f>IF(AND('PARTICIPANT NAME LIST'!$G456=12,'PARTICIPANT NAME LIST'!#REF!="E"),"ü","")</f>
        <v>#REF!</v>
      </c>
      <c r="S456" s="68" t="e">
        <f>IF(AND('PARTICIPANT NAME LIST'!$G456=7,'PARTICIPANT NAME LIST'!#REF!="M"),"ü","")</f>
        <v>#REF!</v>
      </c>
      <c r="T456" s="68" t="e">
        <f>IF(AND('PARTICIPANT NAME LIST'!$G456=8,'PARTICIPANT NAME LIST'!#REF!="M"),"ü","")</f>
        <v>#REF!</v>
      </c>
      <c r="U456" s="68" t="e">
        <f>IF(AND('PARTICIPANT NAME LIST'!$G456=9,'PARTICIPANT NAME LIST'!#REF!="M"),"ü","")</f>
        <v>#REF!</v>
      </c>
      <c r="V456" s="68" t="e">
        <f>IF(AND('PARTICIPANT NAME LIST'!$G456=10,'PARTICIPANT NAME LIST'!#REF!="M"),"ü","")</f>
        <v>#REF!</v>
      </c>
      <c r="W456" s="68" t="e">
        <f>IF(AND('PARTICIPANT NAME LIST'!$G456=11,'PARTICIPANT NAME LIST'!#REF!="M"),"ü","")</f>
        <v>#REF!</v>
      </c>
      <c r="X456" s="68" t="e">
        <f>IF(AND('PARTICIPANT NAME LIST'!$G456=12,'PARTICIPANT NAME LIST'!#REF!="M"),"ü","")</f>
        <v>#REF!</v>
      </c>
      <c r="Y456" s="52"/>
      <c r="Z456" s="52"/>
      <c r="AA456" s="52"/>
    </row>
    <row r="457" spans="1:27" ht="20.25" customHeight="1">
      <c r="A457" s="63" t="str">
        <f>IF(OR(ISBLANK('PARTICIPANT NAME LIST'!$B457),'PARTICIPANT NAME LIST'!$G457=3,'PARTICIPANT NAME LIST'!$G457=4,'PARTICIPANT NAME LIST'!$G457=5,'PARTICIPANT NAME LIST'!$G457=6),"",COUNTA('PARTICIPANT NAME LIST'!$B$9:$B457)-COUNTIFS('PARTICIPANT NAME LIST'!$G$9:$G457,"&gt;=3",'PARTICIPANT NAME LIST'!$G$9:$G457,"&lt;=6"))</f>
        <v/>
      </c>
      <c r="B457" s="64" t="str">
        <f>IF(OR(ISBLANK('PARTICIPANT NAME LIST'!$B457),'PARTICIPANT NAME LIST'!$G457=3,'PARTICIPANT NAME LIST'!$G457=4,'PARTICIPANT NAME LIST'!$G457=5,'PARTICIPANT NAME LIST'!$G457=6),"",UPPER('PARTICIPANT NAME LIST'!$B457))</f>
        <v/>
      </c>
      <c r="C457" s="55"/>
      <c r="D457" s="65"/>
      <c r="E457" s="66" t="str">
        <f>IF(OR(ISBLANK('PARTICIPANT NAME LIST'!$B457),'PARTICIPANT NAME LIST'!$G457=3,'PARTICIPANT NAME LIST'!$G457=4,'PARTICIPANT NAME LIST'!$G457=5,'PARTICIPANT NAME LIST'!$G457=6),"",'PARTICIPANT NAME LIST'!$F457)</f>
        <v/>
      </c>
      <c r="F457" s="67" t="str">
        <f>IF(OR(ISBLANK('PARTICIPANT NAME LIST'!$B457),'PARTICIPANT NAME LIST'!$G457=3,'PARTICIPANT NAME LIST'!$G457=4,'PARTICIPANT NAME LIST'!$G457=5,'PARTICIPANT NAME LIST'!$G457=6),"",UPPER('PARTICIPANT NAME LIST'!$H457))</f>
        <v/>
      </c>
      <c r="G457" s="68" t="e">
        <f>IF(AND('PARTICIPANT NAME LIST'!$G457=7,'PARTICIPANT NAME LIST'!#REF!="C"),"ü","")</f>
        <v>#REF!</v>
      </c>
      <c r="H457" s="68" t="e">
        <f>IF(AND('PARTICIPANT NAME LIST'!$G457=8,'PARTICIPANT NAME LIST'!#REF!="C"),"ü","")</f>
        <v>#REF!</v>
      </c>
      <c r="I457" s="68" t="e">
        <f>IF(AND('PARTICIPANT NAME LIST'!$G457=9,'PARTICIPANT NAME LIST'!#REF!="C"),"ü","")</f>
        <v>#REF!</v>
      </c>
      <c r="J457" s="68" t="e">
        <f>IF(AND('PARTICIPANT NAME LIST'!$G457=10,'PARTICIPANT NAME LIST'!#REF!="C"),"ü","")</f>
        <v>#REF!</v>
      </c>
      <c r="K457" s="68" t="e">
        <f>IF(AND('PARTICIPANT NAME LIST'!$G457=11,'PARTICIPANT NAME LIST'!#REF!="C"),"ü","")</f>
        <v>#REF!</v>
      </c>
      <c r="L457" s="68" t="e">
        <f>IF(AND('PARTICIPANT NAME LIST'!$G457=12,'PARTICIPANT NAME LIST'!#REF!="C"),"ü","")</f>
        <v>#REF!</v>
      </c>
      <c r="M457" s="68" t="e">
        <f>IF(AND('PARTICIPANT NAME LIST'!$G457=7,'PARTICIPANT NAME LIST'!#REF!="E"),"ü","")</f>
        <v>#REF!</v>
      </c>
      <c r="N457" s="68" t="e">
        <f>IF(AND('PARTICIPANT NAME LIST'!$G457=8,'PARTICIPANT NAME LIST'!#REF!="E"),"ü","")</f>
        <v>#REF!</v>
      </c>
      <c r="O457" s="68" t="e">
        <f>IF(AND('PARTICIPANT NAME LIST'!$G457=9,'PARTICIPANT NAME LIST'!#REF!="E"),"ü","")</f>
        <v>#REF!</v>
      </c>
      <c r="P457" s="68" t="e">
        <f>IF(AND('PARTICIPANT NAME LIST'!$G457=10,'PARTICIPANT NAME LIST'!#REF!="E"),"ü","")</f>
        <v>#REF!</v>
      </c>
      <c r="Q457" s="68" t="e">
        <f>IF(AND('PARTICIPANT NAME LIST'!$G457=11,'PARTICIPANT NAME LIST'!#REF!="E"),"ü","")</f>
        <v>#REF!</v>
      </c>
      <c r="R457" s="68" t="e">
        <f>IF(AND('PARTICIPANT NAME LIST'!$G457=12,'PARTICIPANT NAME LIST'!#REF!="E"),"ü","")</f>
        <v>#REF!</v>
      </c>
      <c r="S457" s="68" t="e">
        <f>IF(AND('PARTICIPANT NAME LIST'!$G457=7,'PARTICIPANT NAME LIST'!#REF!="M"),"ü","")</f>
        <v>#REF!</v>
      </c>
      <c r="T457" s="68" t="e">
        <f>IF(AND('PARTICIPANT NAME LIST'!$G457=8,'PARTICIPANT NAME LIST'!#REF!="M"),"ü","")</f>
        <v>#REF!</v>
      </c>
      <c r="U457" s="68" t="e">
        <f>IF(AND('PARTICIPANT NAME LIST'!$G457=9,'PARTICIPANT NAME LIST'!#REF!="M"),"ü","")</f>
        <v>#REF!</v>
      </c>
      <c r="V457" s="68" t="e">
        <f>IF(AND('PARTICIPANT NAME LIST'!$G457=10,'PARTICIPANT NAME LIST'!#REF!="M"),"ü","")</f>
        <v>#REF!</v>
      </c>
      <c r="W457" s="68" t="e">
        <f>IF(AND('PARTICIPANT NAME LIST'!$G457=11,'PARTICIPANT NAME LIST'!#REF!="M"),"ü","")</f>
        <v>#REF!</v>
      </c>
      <c r="X457" s="68" t="e">
        <f>IF(AND('PARTICIPANT NAME LIST'!$G457=12,'PARTICIPANT NAME LIST'!#REF!="M"),"ü","")</f>
        <v>#REF!</v>
      </c>
      <c r="Y457" s="52"/>
      <c r="Z457" s="52"/>
      <c r="AA457" s="52"/>
    </row>
    <row r="458" spans="1:27" ht="20.25" customHeight="1">
      <c r="A458" s="63" t="str">
        <f>IF(OR(ISBLANK('PARTICIPANT NAME LIST'!$B458),'PARTICIPANT NAME LIST'!$G458=3,'PARTICIPANT NAME LIST'!$G458=4,'PARTICIPANT NAME LIST'!$G458=5,'PARTICIPANT NAME LIST'!$G458=6),"",COUNTA('PARTICIPANT NAME LIST'!$B$9:$B458)-COUNTIFS('PARTICIPANT NAME LIST'!$G$9:$G458,"&gt;=3",'PARTICIPANT NAME LIST'!$G$9:$G458,"&lt;=6"))</f>
        <v/>
      </c>
      <c r="B458" s="64" t="str">
        <f>IF(OR(ISBLANK('PARTICIPANT NAME LIST'!$B458),'PARTICIPANT NAME LIST'!$G458=3,'PARTICIPANT NAME LIST'!$G458=4,'PARTICIPANT NAME LIST'!$G458=5,'PARTICIPANT NAME LIST'!$G458=6),"",UPPER('PARTICIPANT NAME LIST'!$B458))</f>
        <v/>
      </c>
      <c r="C458" s="55"/>
      <c r="D458" s="65"/>
      <c r="E458" s="66" t="str">
        <f>IF(OR(ISBLANK('PARTICIPANT NAME LIST'!$B458),'PARTICIPANT NAME LIST'!$G458=3,'PARTICIPANT NAME LIST'!$G458=4,'PARTICIPANT NAME LIST'!$G458=5,'PARTICIPANT NAME LIST'!$G458=6),"",'PARTICIPANT NAME LIST'!$F458)</f>
        <v/>
      </c>
      <c r="F458" s="67" t="str">
        <f>IF(OR(ISBLANK('PARTICIPANT NAME LIST'!$B458),'PARTICIPANT NAME LIST'!$G458=3,'PARTICIPANT NAME LIST'!$G458=4,'PARTICIPANT NAME LIST'!$G458=5,'PARTICIPANT NAME LIST'!$G458=6),"",UPPER('PARTICIPANT NAME LIST'!$H458))</f>
        <v/>
      </c>
      <c r="G458" s="68" t="e">
        <f>IF(AND('PARTICIPANT NAME LIST'!$G458=7,'PARTICIPANT NAME LIST'!#REF!="C"),"ü","")</f>
        <v>#REF!</v>
      </c>
      <c r="H458" s="68" t="e">
        <f>IF(AND('PARTICIPANT NAME LIST'!$G458=8,'PARTICIPANT NAME LIST'!#REF!="C"),"ü","")</f>
        <v>#REF!</v>
      </c>
      <c r="I458" s="68" t="e">
        <f>IF(AND('PARTICIPANT NAME LIST'!$G458=9,'PARTICIPANT NAME LIST'!#REF!="C"),"ü","")</f>
        <v>#REF!</v>
      </c>
      <c r="J458" s="68" t="e">
        <f>IF(AND('PARTICIPANT NAME LIST'!$G458=10,'PARTICIPANT NAME LIST'!#REF!="C"),"ü","")</f>
        <v>#REF!</v>
      </c>
      <c r="K458" s="68" t="e">
        <f>IF(AND('PARTICIPANT NAME LIST'!$G458=11,'PARTICIPANT NAME LIST'!#REF!="C"),"ü","")</f>
        <v>#REF!</v>
      </c>
      <c r="L458" s="68" t="e">
        <f>IF(AND('PARTICIPANT NAME LIST'!$G458=12,'PARTICIPANT NAME LIST'!#REF!="C"),"ü","")</f>
        <v>#REF!</v>
      </c>
      <c r="M458" s="68" t="e">
        <f>IF(AND('PARTICIPANT NAME LIST'!$G458=7,'PARTICIPANT NAME LIST'!#REF!="E"),"ü","")</f>
        <v>#REF!</v>
      </c>
      <c r="N458" s="68" t="e">
        <f>IF(AND('PARTICIPANT NAME LIST'!$G458=8,'PARTICIPANT NAME LIST'!#REF!="E"),"ü","")</f>
        <v>#REF!</v>
      </c>
      <c r="O458" s="68" t="e">
        <f>IF(AND('PARTICIPANT NAME LIST'!$G458=9,'PARTICIPANT NAME LIST'!#REF!="E"),"ü","")</f>
        <v>#REF!</v>
      </c>
      <c r="P458" s="68" t="e">
        <f>IF(AND('PARTICIPANT NAME LIST'!$G458=10,'PARTICIPANT NAME LIST'!#REF!="E"),"ü","")</f>
        <v>#REF!</v>
      </c>
      <c r="Q458" s="68" t="e">
        <f>IF(AND('PARTICIPANT NAME LIST'!$G458=11,'PARTICIPANT NAME LIST'!#REF!="E"),"ü","")</f>
        <v>#REF!</v>
      </c>
      <c r="R458" s="68" t="e">
        <f>IF(AND('PARTICIPANT NAME LIST'!$G458=12,'PARTICIPANT NAME LIST'!#REF!="E"),"ü","")</f>
        <v>#REF!</v>
      </c>
      <c r="S458" s="68" t="e">
        <f>IF(AND('PARTICIPANT NAME LIST'!$G458=7,'PARTICIPANT NAME LIST'!#REF!="M"),"ü","")</f>
        <v>#REF!</v>
      </c>
      <c r="T458" s="68" t="e">
        <f>IF(AND('PARTICIPANT NAME LIST'!$G458=8,'PARTICIPANT NAME LIST'!#REF!="M"),"ü","")</f>
        <v>#REF!</v>
      </c>
      <c r="U458" s="68" t="e">
        <f>IF(AND('PARTICIPANT NAME LIST'!$G458=9,'PARTICIPANT NAME LIST'!#REF!="M"),"ü","")</f>
        <v>#REF!</v>
      </c>
      <c r="V458" s="68" t="e">
        <f>IF(AND('PARTICIPANT NAME LIST'!$G458=10,'PARTICIPANT NAME LIST'!#REF!="M"),"ü","")</f>
        <v>#REF!</v>
      </c>
      <c r="W458" s="68" t="e">
        <f>IF(AND('PARTICIPANT NAME LIST'!$G458=11,'PARTICIPANT NAME LIST'!#REF!="M"),"ü","")</f>
        <v>#REF!</v>
      </c>
      <c r="X458" s="68" t="e">
        <f>IF(AND('PARTICIPANT NAME LIST'!$G458=12,'PARTICIPANT NAME LIST'!#REF!="M"),"ü","")</f>
        <v>#REF!</v>
      </c>
      <c r="Y458" s="52"/>
      <c r="Z458" s="52"/>
      <c r="AA458" s="52"/>
    </row>
    <row r="459" spans="1:27" ht="20.25" customHeight="1">
      <c r="A459" s="63" t="str">
        <f>IF(OR(ISBLANK('PARTICIPANT NAME LIST'!$B459),'PARTICIPANT NAME LIST'!$G459=3,'PARTICIPANT NAME LIST'!$G459=4,'PARTICIPANT NAME LIST'!$G459=5,'PARTICIPANT NAME LIST'!$G459=6),"",COUNTA('PARTICIPANT NAME LIST'!$B$9:$B459)-COUNTIFS('PARTICIPANT NAME LIST'!$G$9:$G459,"&gt;=3",'PARTICIPANT NAME LIST'!$G$9:$G459,"&lt;=6"))</f>
        <v/>
      </c>
      <c r="B459" s="64" t="str">
        <f>IF(OR(ISBLANK('PARTICIPANT NAME LIST'!$B459),'PARTICIPANT NAME LIST'!$G459=3,'PARTICIPANT NAME LIST'!$G459=4,'PARTICIPANT NAME LIST'!$G459=5,'PARTICIPANT NAME LIST'!$G459=6),"",UPPER('PARTICIPANT NAME LIST'!$B459))</f>
        <v/>
      </c>
      <c r="C459" s="55"/>
      <c r="D459" s="65"/>
      <c r="E459" s="66" t="str">
        <f>IF(OR(ISBLANK('PARTICIPANT NAME LIST'!$B459),'PARTICIPANT NAME LIST'!$G459=3,'PARTICIPANT NAME LIST'!$G459=4,'PARTICIPANT NAME LIST'!$G459=5,'PARTICIPANT NAME LIST'!$G459=6),"",'PARTICIPANT NAME LIST'!$F459)</f>
        <v/>
      </c>
      <c r="F459" s="67" t="str">
        <f>IF(OR(ISBLANK('PARTICIPANT NAME LIST'!$B459),'PARTICIPANT NAME LIST'!$G459=3,'PARTICIPANT NAME LIST'!$G459=4,'PARTICIPANT NAME LIST'!$G459=5,'PARTICIPANT NAME LIST'!$G459=6),"",UPPER('PARTICIPANT NAME LIST'!$H459))</f>
        <v/>
      </c>
      <c r="G459" s="68" t="e">
        <f>IF(AND('PARTICIPANT NAME LIST'!$G459=7,'PARTICIPANT NAME LIST'!#REF!="C"),"ü","")</f>
        <v>#REF!</v>
      </c>
      <c r="H459" s="68" t="e">
        <f>IF(AND('PARTICIPANT NAME LIST'!$G459=8,'PARTICIPANT NAME LIST'!#REF!="C"),"ü","")</f>
        <v>#REF!</v>
      </c>
      <c r="I459" s="68" t="e">
        <f>IF(AND('PARTICIPANT NAME LIST'!$G459=9,'PARTICIPANT NAME LIST'!#REF!="C"),"ü","")</f>
        <v>#REF!</v>
      </c>
      <c r="J459" s="68" t="e">
        <f>IF(AND('PARTICIPANT NAME LIST'!$G459=10,'PARTICIPANT NAME LIST'!#REF!="C"),"ü","")</f>
        <v>#REF!</v>
      </c>
      <c r="K459" s="68" t="e">
        <f>IF(AND('PARTICIPANT NAME LIST'!$G459=11,'PARTICIPANT NAME LIST'!#REF!="C"),"ü","")</f>
        <v>#REF!</v>
      </c>
      <c r="L459" s="68" t="e">
        <f>IF(AND('PARTICIPANT NAME LIST'!$G459=12,'PARTICIPANT NAME LIST'!#REF!="C"),"ü","")</f>
        <v>#REF!</v>
      </c>
      <c r="M459" s="68" t="e">
        <f>IF(AND('PARTICIPANT NAME LIST'!$G459=7,'PARTICIPANT NAME LIST'!#REF!="E"),"ü","")</f>
        <v>#REF!</v>
      </c>
      <c r="N459" s="68" t="e">
        <f>IF(AND('PARTICIPANT NAME LIST'!$G459=8,'PARTICIPANT NAME LIST'!#REF!="E"),"ü","")</f>
        <v>#REF!</v>
      </c>
      <c r="O459" s="68" t="e">
        <f>IF(AND('PARTICIPANT NAME LIST'!$G459=9,'PARTICIPANT NAME LIST'!#REF!="E"),"ü","")</f>
        <v>#REF!</v>
      </c>
      <c r="P459" s="68" t="e">
        <f>IF(AND('PARTICIPANT NAME LIST'!$G459=10,'PARTICIPANT NAME LIST'!#REF!="E"),"ü","")</f>
        <v>#REF!</v>
      </c>
      <c r="Q459" s="68" t="e">
        <f>IF(AND('PARTICIPANT NAME LIST'!$G459=11,'PARTICIPANT NAME LIST'!#REF!="E"),"ü","")</f>
        <v>#REF!</v>
      </c>
      <c r="R459" s="68" t="e">
        <f>IF(AND('PARTICIPANT NAME LIST'!$G459=12,'PARTICIPANT NAME LIST'!#REF!="E"),"ü","")</f>
        <v>#REF!</v>
      </c>
      <c r="S459" s="68" t="e">
        <f>IF(AND('PARTICIPANT NAME LIST'!$G459=7,'PARTICIPANT NAME LIST'!#REF!="M"),"ü","")</f>
        <v>#REF!</v>
      </c>
      <c r="T459" s="68" t="e">
        <f>IF(AND('PARTICIPANT NAME LIST'!$G459=8,'PARTICIPANT NAME LIST'!#REF!="M"),"ü","")</f>
        <v>#REF!</v>
      </c>
      <c r="U459" s="68" t="e">
        <f>IF(AND('PARTICIPANT NAME LIST'!$G459=9,'PARTICIPANT NAME LIST'!#REF!="M"),"ü","")</f>
        <v>#REF!</v>
      </c>
      <c r="V459" s="68" t="e">
        <f>IF(AND('PARTICIPANT NAME LIST'!$G459=10,'PARTICIPANT NAME LIST'!#REF!="M"),"ü","")</f>
        <v>#REF!</v>
      </c>
      <c r="W459" s="68" t="e">
        <f>IF(AND('PARTICIPANT NAME LIST'!$G459=11,'PARTICIPANT NAME LIST'!#REF!="M"),"ü","")</f>
        <v>#REF!</v>
      </c>
      <c r="X459" s="68" t="e">
        <f>IF(AND('PARTICIPANT NAME LIST'!$G459=12,'PARTICIPANT NAME LIST'!#REF!="M"),"ü","")</f>
        <v>#REF!</v>
      </c>
      <c r="Y459" s="52"/>
      <c r="Z459" s="52"/>
      <c r="AA459" s="52"/>
    </row>
    <row r="460" spans="1:27" ht="20.25" customHeight="1">
      <c r="A460" s="63" t="str">
        <f>IF(OR(ISBLANK('PARTICIPANT NAME LIST'!$B460),'PARTICIPANT NAME LIST'!$G460=3,'PARTICIPANT NAME LIST'!$G460=4,'PARTICIPANT NAME LIST'!$G460=5,'PARTICIPANT NAME LIST'!$G460=6),"",COUNTA('PARTICIPANT NAME LIST'!$B$9:$B460)-COUNTIFS('PARTICIPANT NAME LIST'!$G$9:$G460,"&gt;=3",'PARTICIPANT NAME LIST'!$G$9:$G460,"&lt;=6"))</f>
        <v/>
      </c>
      <c r="B460" s="64" t="str">
        <f>IF(OR(ISBLANK('PARTICIPANT NAME LIST'!$B460),'PARTICIPANT NAME LIST'!$G460=3,'PARTICIPANT NAME LIST'!$G460=4,'PARTICIPANT NAME LIST'!$G460=5,'PARTICIPANT NAME LIST'!$G460=6),"",UPPER('PARTICIPANT NAME LIST'!$B460))</f>
        <v/>
      </c>
      <c r="C460" s="55"/>
      <c r="D460" s="65"/>
      <c r="E460" s="66" t="str">
        <f>IF(OR(ISBLANK('PARTICIPANT NAME LIST'!$B460),'PARTICIPANT NAME LIST'!$G460=3,'PARTICIPANT NAME LIST'!$G460=4,'PARTICIPANT NAME LIST'!$G460=5,'PARTICIPANT NAME LIST'!$G460=6),"",'PARTICIPANT NAME LIST'!$F460)</f>
        <v/>
      </c>
      <c r="F460" s="67" t="str">
        <f>IF(OR(ISBLANK('PARTICIPANT NAME LIST'!$B460),'PARTICIPANT NAME LIST'!$G460=3,'PARTICIPANT NAME LIST'!$G460=4,'PARTICIPANT NAME LIST'!$G460=5,'PARTICIPANT NAME LIST'!$G460=6),"",UPPER('PARTICIPANT NAME LIST'!$H460))</f>
        <v/>
      </c>
      <c r="G460" s="68" t="e">
        <f>IF(AND('PARTICIPANT NAME LIST'!$G460=7,'PARTICIPANT NAME LIST'!#REF!="C"),"ü","")</f>
        <v>#REF!</v>
      </c>
      <c r="H460" s="68" t="e">
        <f>IF(AND('PARTICIPANT NAME LIST'!$G460=8,'PARTICIPANT NAME LIST'!#REF!="C"),"ü","")</f>
        <v>#REF!</v>
      </c>
      <c r="I460" s="68" t="e">
        <f>IF(AND('PARTICIPANT NAME LIST'!$G460=9,'PARTICIPANT NAME LIST'!#REF!="C"),"ü","")</f>
        <v>#REF!</v>
      </c>
      <c r="J460" s="68" t="e">
        <f>IF(AND('PARTICIPANT NAME LIST'!$G460=10,'PARTICIPANT NAME LIST'!#REF!="C"),"ü","")</f>
        <v>#REF!</v>
      </c>
      <c r="K460" s="68" t="e">
        <f>IF(AND('PARTICIPANT NAME LIST'!$G460=11,'PARTICIPANT NAME LIST'!#REF!="C"),"ü","")</f>
        <v>#REF!</v>
      </c>
      <c r="L460" s="68" t="e">
        <f>IF(AND('PARTICIPANT NAME LIST'!$G460=12,'PARTICIPANT NAME LIST'!#REF!="C"),"ü","")</f>
        <v>#REF!</v>
      </c>
      <c r="M460" s="68" t="e">
        <f>IF(AND('PARTICIPANT NAME LIST'!$G460=7,'PARTICIPANT NAME LIST'!#REF!="E"),"ü","")</f>
        <v>#REF!</v>
      </c>
      <c r="N460" s="68" t="e">
        <f>IF(AND('PARTICIPANT NAME LIST'!$G460=8,'PARTICIPANT NAME LIST'!#REF!="E"),"ü","")</f>
        <v>#REF!</v>
      </c>
      <c r="O460" s="68" t="e">
        <f>IF(AND('PARTICIPANT NAME LIST'!$G460=9,'PARTICIPANT NAME LIST'!#REF!="E"),"ü","")</f>
        <v>#REF!</v>
      </c>
      <c r="P460" s="68" t="e">
        <f>IF(AND('PARTICIPANT NAME LIST'!$G460=10,'PARTICIPANT NAME LIST'!#REF!="E"),"ü","")</f>
        <v>#REF!</v>
      </c>
      <c r="Q460" s="68" t="e">
        <f>IF(AND('PARTICIPANT NAME LIST'!$G460=11,'PARTICIPANT NAME LIST'!#REF!="E"),"ü","")</f>
        <v>#REF!</v>
      </c>
      <c r="R460" s="68" t="e">
        <f>IF(AND('PARTICIPANT NAME LIST'!$G460=12,'PARTICIPANT NAME LIST'!#REF!="E"),"ü","")</f>
        <v>#REF!</v>
      </c>
      <c r="S460" s="68" t="e">
        <f>IF(AND('PARTICIPANT NAME LIST'!$G460=7,'PARTICIPANT NAME LIST'!#REF!="M"),"ü","")</f>
        <v>#REF!</v>
      </c>
      <c r="T460" s="68" t="e">
        <f>IF(AND('PARTICIPANT NAME LIST'!$G460=8,'PARTICIPANT NAME LIST'!#REF!="M"),"ü","")</f>
        <v>#REF!</v>
      </c>
      <c r="U460" s="68" t="e">
        <f>IF(AND('PARTICIPANT NAME LIST'!$G460=9,'PARTICIPANT NAME LIST'!#REF!="M"),"ü","")</f>
        <v>#REF!</v>
      </c>
      <c r="V460" s="68" t="e">
        <f>IF(AND('PARTICIPANT NAME LIST'!$G460=10,'PARTICIPANT NAME LIST'!#REF!="M"),"ü","")</f>
        <v>#REF!</v>
      </c>
      <c r="W460" s="68" t="e">
        <f>IF(AND('PARTICIPANT NAME LIST'!$G460=11,'PARTICIPANT NAME LIST'!#REF!="M"),"ü","")</f>
        <v>#REF!</v>
      </c>
      <c r="X460" s="68" t="e">
        <f>IF(AND('PARTICIPANT NAME LIST'!$G460=12,'PARTICIPANT NAME LIST'!#REF!="M"),"ü","")</f>
        <v>#REF!</v>
      </c>
      <c r="Y460" s="52"/>
      <c r="Z460" s="52"/>
      <c r="AA460" s="52"/>
    </row>
    <row r="461" spans="1:27" ht="20.25" customHeight="1">
      <c r="A461" s="63" t="str">
        <f>IF(OR(ISBLANK('PARTICIPANT NAME LIST'!$B461),'PARTICIPANT NAME LIST'!$G461=3,'PARTICIPANT NAME LIST'!$G461=4,'PARTICIPANT NAME LIST'!$G461=5,'PARTICIPANT NAME LIST'!$G461=6),"",COUNTA('PARTICIPANT NAME LIST'!$B$9:$B461)-COUNTIFS('PARTICIPANT NAME LIST'!$G$9:$G461,"&gt;=3",'PARTICIPANT NAME LIST'!$G$9:$G461,"&lt;=6"))</f>
        <v/>
      </c>
      <c r="B461" s="64" t="str">
        <f>IF(OR(ISBLANK('PARTICIPANT NAME LIST'!$B461),'PARTICIPANT NAME LIST'!$G461=3,'PARTICIPANT NAME LIST'!$G461=4,'PARTICIPANT NAME LIST'!$G461=5,'PARTICIPANT NAME LIST'!$G461=6),"",UPPER('PARTICIPANT NAME LIST'!$B461))</f>
        <v/>
      </c>
      <c r="C461" s="55"/>
      <c r="D461" s="65"/>
      <c r="E461" s="66" t="str">
        <f>IF(OR(ISBLANK('PARTICIPANT NAME LIST'!$B461),'PARTICIPANT NAME LIST'!$G461=3,'PARTICIPANT NAME LIST'!$G461=4,'PARTICIPANT NAME LIST'!$G461=5,'PARTICIPANT NAME LIST'!$G461=6),"",'PARTICIPANT NAME LIST'!$F461)</f>
        <v/>
      </c>
      <c r="F461" s="67" t="str">
        <f>IF(OR(ISBLANK('PARTICIPANT NAME LIST'!$B461),'PARTICIPANT NAME LIST'!$G461=3,'PARTICIPANT NAME LIST'!$G461=4,'PARTICIPANT NAME LIST'!$G461=5,'PARTICIPANT NAME LIST'!$G461=6),"",UPPER('PARTICIPANT NAME LIST'!$H461))</f>
        <v/>
      </c>
      <c r="G461" s="68" t="e">
        <f>IF(AND('PARTICIPANT NAME LIST'!$G461=7,'PARTICIPANT NAME LIST'!#REF!="C"),"ü","")</f>
        <v>#REF!</v>
      </c>
      <c r="H461" s="68" t="e">
        <f>IF(AND('PARTICIPANT NAME LIST'!$G461=8,'PARTICIPANT NAME LIST'!#REF!="C"),"ü","")</f>
        <v>#REF!</v>
      </c>
      <c r="I461" s="68" t="e">
        <f>IF(AND('PARTICIPANT NAME LIST'!$G461=9,'PARTICIPANT NAME LIST'!#REF!="C"),"ü","")</f>
        <v>#REF!</v>
      </c>
      <c r="J461" s="68" t="e">
        <f>IF(AND('PARTICIPANT NAME LIST'!$G461=10,'PARTICIPANT NAME LIST'!#REF!="C"),"ü","")</f>
        <v>#REF!</v>
      </c>
      <c r="K461" s="68" t="e">
        <f>IF(AND('PARTICIPANT NAME LIST'!$G461=11,'PARTICIPANT NAME LIST'!#REF!="C"),"ü","")</f>
        <v>#REF!</v>
      </c>
      <c r="L461" s="68" t="e">
        <f>IF(AND('PARTICIPANT NAME LIST'!$G461=12,'PARTICIPANT NAME LIST'!#REF!="C"),"ü","")</f>
        <v>#REF!</v>
      </c>
      <c r="M461" s="68" t="e">
        <f>IF(AND('PARTICIPANT NAME LIST'!$G461=7,'PARTICIPANT NAME LIST'!#REF!="E"),"ü","")</f>
        <v>#REF!</v>
      </c>
      <c r="N461" s="68" t="e">
        <f>IF(AND('PARTICIPANT NAME LIST'!$G461=8,'PARTICIPANT NAME LIST'!#REF!="E"),"ü","")</f>
        <v>#REF!</v>
      </c>
      <c r="O461" s="68" t="e">
        <f>IF(AND('PARTICIPANT NAME LIST'!$G461=9,'PARTICIPANT NAME LIST'!#REF!="E"),"ü","")</f>
        <v>#REF!</v>
      </c>
      <c r="P461" s="68" t="e">
        <f>IF(AND('PARTICIPANT NAME LIST'!$G461=10,'PARTICIPANT NAME LIST'!#REF!="E"),"ü","")</f>
        <v>#REF!</v>
      </c>
      <c r="Q461" s="68" t="e">
        <f>IF(AND('PARTICIPANT NAME LIST'!$G461=11,'PARTICIPANT NAME LIST'!#REF!="E"),"ü","")</f>
        <v>#REF!</v>
      </c>
      <c r="R461" s="68" t="e">
        <f>IF(AND('PARTICIPANT NAME LIST'!$G461=12,'PARTICIPANT NAME LIST'!#REF!="E"),"ü","")</f>
        <v>#REF!</v>
      </c>
      <c r="S461" s="68" t="e">
        <f>IF(AND('PARTICIPANT NAME LIST'!$G461=7,'PARTICIPANT NAME LIST'!#REF!="M"),"ü","")</f>
        <v>#REF!</v>
      </c>
      <c r="T461" s="68" t="e">
        <f>IF(AND('PARTICIPANT NAME LIST'!$G461=8,'PARTICIPANT NAME LIST'!#REF!="M"),"ü","")</f>
        <v>#REF!</v>
      </c>
      <c r="U461" s="68" t="e">
        <f>IF(AND('PARTICIPANT NAME LIST'!$G461=9,'PARTICIPANT NAME LIST'!#REF!="M"),"ü","")</f>
        <v>#REF!</v>
      </c>
      <c r="V461" s="68" t="e">
        <f>IF(AND('PARTICIPANT NAME LIST'!$G461=10,'PARTICIPANT NAME LIST'!#REF!="M"),"ü","")</f>
        <v>#REF!</v>
      </c>
      <c r="W461" s="68" t="e">
        <f>IF(AND('PARTICIPANT NAME LIST'!$G461=11,'PARTICIPANT NAME LIST'!#REF!="M"),"ü","")</f>
        <v>#REF!</v>
      </c>
      <c r="X461" s="68" t="e">
        <f>IF(AND('PARTICIPANT NAME LIST'!$G461=12,'PARTICIPANT NAME LIST'!#REF!="M"),"ü","")</f>
        <v>#REF!</v>
      </c>
      <c r="Y461" s="52"/>
      <c r="Z461" s="52"/>
      <c r="AA461" s="52"/>
    </row>
    <row r="462" spans="1:27" ht="20.25" customHeight="1">
      <c r="A462" s="63" t="str">
        <f>IF(OR(ISBLANK('PARTICIPANT NAME LIST'!$B462),'PARTICIPANT NAME LIST'!$G462=3,'PARTICIPANT NAME LIST'!$G462=4,'PARTICIPANT NAME LIST'!$G462=5,'PARTICIPANT NAME LIST'!$G462=6),"",COUNTA('PARTICIPANT NAME LIST'!$B$9:$B462)-COUNTIFS('PARTICIPANT NAME LIST'!$G$9:$G462,"&gt;=3",'PARTICIPANT NAME LIST'!$G$9:$G462,"&lt;=6"))</f>
        <v/>
      </c>
      <c r="B462" s="64" t="str">
        <f>IF(OR(ISBLANK('PARTICIPANT NAME LIST'!$B462),'PARTICIPANT NAME LIST'!$G462=3,'PARTICIPANT NAME LIST'!$G462=4,'PARTICIPANT NAME LIST'!$G462=5,'PARTICIPANT NAME LIST'!$G462=6),"",UPPER('PARTICIPANT NAME LIST'!$B462))</f>
        <v/>
      </c>
      <c r="C462" s="55"/>
      <c r="D462" s="65"/>
      <c r="E462" s="66" t="str">
        <f>IF(OR(ISBLANK('PARTICIPANT NAME LIST'!$B462),'PARTICIPANT NAME LIST'!$G462=3,'PARTICIPANT NAME LIST'!$G462=4,'PARTICIPANT NAME LIST'!$G462=5,'PARTICIPANT NAME LIST'!$G462=6),"",'PARTICIPANT NAME LIST'!$F462)</f>
        <v/>
      </c>
      <c r="F462" s="67" t="str">
        <f>IF(OR(ISBLANK('PARTICIPANT NAME LIST'!$B462),'PARTICIPANT NAME LIST'!$G462=3,'PARTICIPANT NAME LIST'!$G462=4,'PARTICIPANT NAME LIST'!$G462=5,'PARTICIPANT NAME LIST'!$G462=6),"",UPPER('PARTICIPANT NAME LIST'!$H462))</f>
        <v/>
      </c>
      <c r="G462" s="68" t="e">
        <f>IF(AND('PARTICIPANT NAME LIST'!$G462=7,'PARTICIPANT NAME LIST'!#REF!="C"),"ü","")</f>
        <v>#REF!</v>
      </c>
      <c r="H462" s="68" t="e">
        <f>IF(AND('PARTICIPANT NAME LIST'!$G462=8,'PARTICIPANT NAME LIST'!#REF!="C"),"ü","")</f>
        <v>#REF!</v>
      </c>
      <c r="I462" s="68" t="e">
        <f>IF(AND('PARTICIPANT NAME LIST'!$G462=9,'PARTICIPANT NAME LIST'!#REF!="C"),"ü","")</f>
        <v>#REF!</v>
      </c>
      <c r="J462" s="68" t="e">
        <f>IF(AND('PARTICIPANT NAME LIST'!$G462=10,'PARTICIPANT NAME LIST'!#REF!="C"),"ü","")</f>
        <v>#REF!</v>
      </c>
      <c r="K462" s="68" t="e">
        <f>IF(AND('PARTICIPANT NAME LIST'!$G462=11,'PARTICIPANT NAME LIST'!#REF!="C"),"ü","")</f>
        <v>#REF!</v>
      </c>
      <c r="L462" s="68" t="e">
        <f>IF(AND('PARTICIPANT NAME LIST'!$G462=12,'PARTICIPANT NAME LIST'!#REF!="C"),"ü","")</f>
        <v>#REF!</v>
      </c>
      <c r="M462" s="68" t="e">
        <f>IF(AND('PARTICIPANT NAME LIST'!$G462=7,'PARTICIPANT NAME LIST'!#REF!="E"),"ü","")</f>
        <v>#REF!</v>
      </c>
      <c r="N462" s="68" t="e">
        <f>IF(AND('PARTICIPANT NAME LIST'!$G462=8,'PARTICIPANT NAME LIST'!#REF!="E"),"ü","")</f>
        <v>#REF!</v>
      </c>
      <c r="O462" s="68" t="e">
        <f>IF(AND('PARTICIPANT NAME LIST'!$G462=9,'PARTICIPANT NAME LIST'!#REF!="E"),"ü","")</f>
        <v>#REF!</v>
      </c>
      <c r="P462" s="68" t="e">
        <f>IF(AND('PARTICIPANT NAME LIST'!$G462=10,'PARTICIPANT NAME LIST'!#REF!="E"),"ü","")</f>
        <v>#REF!</v>
      </c>
      <c r="Q462" s="68" t="e">
        <f>IF(AND('PARTICIPANT NAME LIST'!$G462=11,'PARTICIPANT NAME LIST'!#REF!="E"),"ü","")</f>
        <v>#REF!</v>
      </c>
      <c r="R462" s="68" t="e">
        <f>IF(AND('PARTICIPANT NAME LIST'!$G462=12,'PARTICIPANT NAME LIST'!#REF!="E"),"ü","")</f>
        <v>#REF!</v>
      </c>
      <c r="S462" s="68" t="e">
        <f>IF(AND('PARTICIPANT NAME LIST'!$G462=7,'PARTICIPANT NAME LIST'!#REF!="M"),"ü","")</f>
        <v>#REF!</v>
      </c>
      <c r="T462" s="68" t="e">
        <f>IF(AND('PARTICIPANT NAME LIST'!$G462=8,'PARTICIPANT NAME LIST'!#REF!="M"),"ü","")</f>
        <v>#REF!</v>
      </c>
      <c r="U462" s="68" t="e">
        <f>IF(AND('PARTICIPANT NAME LIST'!$G462=9,'PARTICIPANT NAME LIST'!#REF!="M"),"ü","")</f>
        <v>#REF!</v>
      </c>
      <c r="V462" s="68" t="e">
        <f>IF(AND('PARTICIPANT NAME LIST'!$G462=10,'PARTICIPANT NAME LIST'!#REF!="M"),"ü","")</f>
        <v>#REF!</v>
      </c>
      <c r="W462" s="68" t="e">
        <f>IF(AND('PARTICIPANT NAME LIST'!$G462=11,'PARTICIPANT NAME LIST'!#REF!="M"),"ü","")</f>
        <v>#REF!</v>
      </c>
      <c r="X462" s="68" t="e">
        <f>IF(AND('PARTICIPANT NAME LIST'!$G462=12,'PARTICIPANT NAME LIST'!#REF!="M"),"ü","")</f>
        <v>#REF!</v>
      </c>
      <c r="Y462" s="52"/>
      <c r="Z462" s="52"/>
      <c r="AA462" s="52"/>
    </row>
    <row r="463" spans="1:27" ht="20.25" customHeight="1">
      <c r="A463" s="63" t="str">
        <f>IF(OR(ISBLANK('PARTICIPANT NAME LIST'!$B463),'PARTICIPANT NAME LIST'!$G463=3,'PARTICIPANT NAME LIST'!$G463=4,'PARTICIPANT NAME LIST'!$G463=5,'PARTICIPANT NAME LIST'!$G463=6),"",COUNTA('PARTICIPANT NAME LIST'!$B$9:$B463)-COUNTIFS('PARTICIPANT NAME LIST'!$G$9:$G463,"&gt;=3",'PARTICIPANT NAME LIST'!$G$9:$G463,"&lt;=6"))</f>
        <v/>
      </c>
      <c r="B463" s="64" t="str">
        <f>IF(OR(ISBLANK('PARTICIPANT NAME LIST'!$B463),'PARTICIPANT NAME LIST'!$G463=3,'PARTICIPANT NAME LIST'!$G463=4,'PARTICIPANT NAME LIST'!$G463=5,'PARTICIPANT NAME LIST'!$G463=6),"",UPPER('PARTICIPANT NAME LIST'!$B463))</f>
        <v/>
      </c>
      <c r="C463" s="55"/>
      <c r="D463" s="65"/>
      <c r="E463" s="66" t="str">
        <f>IF(OR(ISBLANK('PARTICIPANT NAME LIST'!$B463),'PARTICIPANT NAME LIST'!$G463=3,'PARTICIPANT NAME LIST'!$G463=4,'PARTICIPANT NAME LIST'!$G463=5,'PARTICIPANT NAME LIST'!$G463=6),"",'PARTICIPANT NAME LIST'!$F463)</f>
        <v/>
      </c>
      <c r="F463" s="67" t="str">
        <f>IF(OR(ISBLANK('PARTICIPANT NAME LIST'!$B463),'PARTICIPANT NAME LIST'!$G463=3,'PARTICIPANT NAME LIST'!$G463=4,'PARTICIPANT NAME LIST'!$G463=5,'PARTICIPANT NAME LIST'!$G463=6),"",UPPER('PARTICIPANT NAME LIST'!$H463))</f>
        <v/>
      </c>
      <c r="G463" s="68" t="e">
        <f>IF(AND('PARTICIPANT NAME LIST'!$G463=7,'PARTICIPANT NAME LIST'!#REF!="C"),"ü","")</f>
        <v>#REF!</v>
      </c>
      <c r="H463" s="68" t="e">
        <f>IF(AND('PARTICIPANT NAME LIST'!$G463=8,'PARTICIPANT NAME LIST'!#REF!="C"),"ü","")</f>
        <v>#REF!</v>
      </c>
      <c r="I463" s="68" t="e">
        <f>IF(AND('PARTICIPANT NAME LIST'!$G463=9,'PARTICIPANT NAME LIST'!#REF!="C"),"ü","")</f>
        <v>#REF!</v>
      </c>
      <c r="J463" s="68" t="e">
        <f>IF(AND('PARTICIPANT NAME LIST'!$G463=10,'PARTICIPANT NAME LIST'!#REF!="C"),"ü","")</f>
        <v>#REF!</v>
      </c>
      <c r="K463" s="68" t="e">
        <f>IF(AND('PARTICIPANT NAME LIST'!$G463=11,'PARTICIPANT NAME LIST'!#REF!="C"),"ü","")</f>
        <v>#REF!</v>
      </c>
      <c r="L463" s="68" t="e">
        <f>IF(AND('PARTICIPANT NAME LIST'!$G463=12,'PARTICIPANT NAME LIST'!#REF!="C"),"ü","")</f>
        <v>#REF!</v>
      </c>
      <c r="M463" s="68" t="e">
        <f>IF(AND('PARTICIPANT NAME LIST'!$G463=7,'PARTICIPANT NAME LIST'!#REF!="E"),"ü","")</f>
        <v>#REF!</v>
      </c>
      <c r="N463" s="68" t="e">
        <f>IF(AND('PARTICIPANT NAME LIST'!$G463=8,'PARTICIPANT NAME LIST'!#REF!="E"),"ü","")</f>
        <v>#REF!</v>
      </c>
      <c r="O463" s="68" t="e">
        <f>IF(AND('PARTICIPANT NAME LIST'!$G463=9,'PARTICIPANT NAME LIST'!#REF!="E"),"ü","")</f>
        <v>#REF!</v>
      </c>
      <c r="P463" s="68" t="e">
        <f>IF(AND('PARTICIPANT NAME LIST'!$G463=10,'PARTICIPANT NAME LIST'!#REF!="E"),"ü","")</f>
        <v>#REF!</v>
      </c>
      <c r="Q463" s="68" t="e">
        <f>IF(AND('PARTICIPANT NAME LIST'!$G463=11,'PARTICIPANT NAME LIST'!#REF!="E"),"ü","")</f>
        <v>#REF!</v>
      </c>
      <c r="R463" s="68" t="e">
        <f>IF(AND('PARTICIPANT NAME LIST'!$G463=12,'PARTICIPANT NAME LIST'!#REF!="E"),"ü","")</f>
        <v>#REF!</v>
      </c>
      <c r="S463" s="68" t="e">
        <f>IF(AND('PARTICIPANT NAME LIST'!$G463=7,'PARTICIPANT NAME LIST'!#REF!="M"),"ü","")</f>
        <v>#REF!</v>
      </c>
      <c r="T463" s="68" t="e">
        <f>IF(AND('PARTICIPANT NAME LIST'!$G463=8,'PARTICIPANT NAME LIST'!#REF!="M"),"ü","")</f>
        <v>#REF!</v>
      </c>
      <c r="U463" s="68" t="e">
        <f>IF(AND('PARTICIPANT NAME LIST'!$G463=9,'PARTICIPANT NAME LIST'!#REF!="M"),"ü","")</f>
        <v>#REF!</v>
      </c>
      <c r="V463" s="68" t="e">
        <f>IF(AND('PARTICIPANT NAME LIST'!$G463=10,'PARTICIPANT NAME LIST'!#REF!="M"),"ü","")</f>
        <v>#REF!</v>
      </c>
      <c r="W463" s="68" t="e">
        <f>IF(AND('PARTICIPANT NAME LIST'!$G463=11,'PARTICIPANT NAME LIST'!#REF!="M"),"ü","")</f>
        <v>#REF!</v>
      </c>
      <c r="X463" s="68" t="e">
        <f>IF(AND('PARTICIPANT NAME LIST'!$G463=12,'PARTICIPANT NAME LIST'!#REF!="M"),"ü","")</f>
        <v>#REF!</v>
      </c>
      <c r="Y463" s="52"/>
      <c r="Z463" s="52"/>
      <c r="AA463" s="52"/>
    </row>
    <row r="464" spans="1:27" ht="20.25" customHeight="1">
      <c r="A464" s="63" t="str">
        <f>IF(OR(ISBLANK('PARTICIPANT NAME LIST'!$B464),'PARTICIPANT NAME LIST'!$G464=3,'PARTICIPANT NAME LIST'!$G464=4,'PARTICIPANT NAME LIST'!$G464=5,'PARTICIPANT NAME LIST'!$G464=6),"",COUNTA('PARTICIPANT NAME LIST'!$B$9:$B464)-COUNTIFS('PARTICIPANT NAME LIST'!$G$9:$G464,"&gt;=3",'PARTICIPANT NAME LIST'!$G$9:$G464,"&lt;=6"))</f>
        <v/>
      </c>
      <c r="B464" s="64" t="str">
        <f>IF(OR(ISBLANK('PARTICIPANT NAME LIST'!$B464),'PARTICIPANT NAME LIST'!$G464=3,'PARTICIPANT NAME LIST'!$G464=4,'PARTICIPANT NAME LIST'!$G464=5,'PARTICIPANT NAME LIST'!$G464=6),"",UPPER('PARTICIPANT NAME LIST'!$B464))</f>
        <v/>
      </c>
      <c r="C464" s="55"/>
      <c r="D464" s="65"/>
      <c r="E464" s="66" t="str">
        <f>IF(OR(ISBLANK('PARTICIPANT NAME LIST'!$B464),'PARTICIPANT NAME LIST'!$G464=3,'PARTICIPANT NAME LIST'!$G464=4,'PARTICIPANT NAME LIST'!$G464=5,'PARTICIPANT NAME LIST'!$G464=6),"",'PARTICIPANT NAME LIST'!$F464)</f>
        <v/>
      </c>
      <c r="F464" s="67" t="str">
        <f>IF(OR(ISBLANK('PARTICIPANT NAME LIST'!$B464),'PARTICIPANT NAME LIST'!$G464=3,'PARTICIPANT NAME LIST'!$G464=4,'PARTICIPANT NAME LIST'!$G464=5,'PARTICIPANT NAME LIST'!$G464=6),"",UPPER('PARTICIPANT NAME LIST'!$H464))</f>
        <v/>
      </c>
      <c r="G464" s="68" t="e">
        <f>IF(AND('PARTICIPANT NAME LIST'!$G464=7,'PARTICIPANT NAME LIST'!#REF!="C"),"ü","")</f>
        <v>#REF!</v>
      </c>
      <c r="H464" s="68" t="e">
        <f>IF(AND('PARTICIPANT NAME LIST'!$G464=8,'PARTICIPANT NAME LIST'!#REF!="C"),"ü","")</f>
        <v>#REF!</v>
      </c>
      <c r="I464" s="68" t="e">
        <f>IF(AND('PARTICIPANT NAME LIST'!$G464=9,'PARTICIPANT NAME LIST'!#REF!="C"),"ü","")</f>
        <v>#REF!</v>
      </c>
      <c r="J464" s="68" t="e">
        <f>IF(AND('PARTICIPANT NAME LIST'!$G464=10,'PARTICIPANT NAME LIST'!#REF!="C"),"ü","")</f>
        <v>#REF!</v>
      </c>
      <c r="K464" s="68" t="e">
        <f>IF(AND('PARTICIPANT NAME LIST'!$G464=11,'PARTICIPANT NAME LIST'!#REF!="C"),"ü","")</f>
        <v>#REF!</v>
      </c>
      <c r="L464" s="68" t="e">
        <f>IF(AND('PARTICIPANT NAME LIST'!$G464=12,'PARTICIPANT NAME LIST'!#REF!="C"),"ü","")</f>
        <v>#REF!</v>
      </c>
      <c r="M464" s="68" t="e">
        <f>IF(AND('PARTICIPANT NAME LIST'!$G464=7,'PARTICIPANT NAME LIST'!#REF!="E"),"ü","")</f>
        <v>#REF!</v>
      </c>
      <c r="N464" s="68" t="e">
        <f>IF(AND('PARTICIPANT NAME LIST'!$G464=8,'PARTICIPANT NAME LIST'!#REF!="E"),"ü","")</f>
        <v>#REF!</v>
      </c>
      <c r="O464" s="68" t="e">
        <f>IF(AND('PARTICIPANT NAME LIST'!$G464=9,'PARTICIPANT NAME LIST'!#REF!="E"),"ü","")</f>
        <v>#REF!</v>
      </c>
      <c r="P464" s="68" t="e">
        <f>IF(AND('PARTICIPANT NAME LIST'!$G464=10,'PARTICIPANT NAME LIST'!#REF!="E"),"ü","")</f>
        <v>#REF!</v>
      </c>
      <c r="Q464" s="68" t="e">
        <f>IF(AND('PARTICIPANT NAME LIST'!$G464=11,'PARTICIPANT NAME LIST'!#REF!="E"),"ü","")</f>
        <v>#REF!</v>
      </c>
      <c r="R464" s="68" t="e">
        <f>IF(AND('PARTICIPANT NAME LIST'!$G464=12,'PARTICIPANT NAME LIST'!#REF!="E"),"ü","")</f>
        <v>#REF!</v>
      </c>
      <c r="S464" s="68" t="e">
        <f>IF(AND('PARTICIPANT NAME LIST'!$G464=7,'PARTICIPANT NAME LIST'!#REF!="M"),"ü","")</f>
        <v>#REF!</v>
      </c>
      <c r="T464" s="68" t="e">
        <f>IF(AND('PARTICIPANT NAME LIST'!$G464=8,'PARTICIPANT NAME LIST'!#REF!="M"),"ü","")</f>
        <v>#REF!</v>
      </c>
      <c r="U464" s="68" t="e">
        <f>IF(AND('PARTICIPANT NAME LIST'!$G464=9,'PARTICIPANT NAME LIST'!#REF!="M"),"ü","")</f>
        <v>#REF!</v>
      </c>
      <c r="V464" s="68" t="e">
        <f>IF(AND('PARTICIPANT NAME LIST'!$G464=10,'PARTICIPANT NAME LIST'!#REF!="M"),"ü","")</f>
        <v>#REF!</v>
      </c>
      <c r="W464" s="68" t="e">
        <f>IF(AND('PARTICIPANT NAME LIST'!$G464=11,'PARTICIPANT NAME LIST'!#REF!="M"),"ü","")</f>
        <v>#REF!</v>
      </c>
      <c r="X464" s="68" t="e">
        <f>IF(AND('PARTICIPANT NAME LIST'!$G464=12,'PARTICIPANT NAME LIST'!#REF!="M"),"ü","")</f>
        <v>#REF!</v>
      </c>
      <c r="Y464" s="52"/>
      <c r="Z464" s="52"/>
      <c r="AA464" s="52"/>
    </row>
    <row r="465" spans="1:27" ht="20.25" customHeight="1">
      <c r="A465" s="63" t="str">
        <f>IF(OR(ISBLANK('PARTICIPANT NAME LIST'!$B465),'PARTICIPANT NAME LIST'!$G465=3,'PARTICIPANT NAME LIST'!$G465=4,'PARTICIPANT NAME LIST'!$G465=5,'PARTICIPANT NAME LIST'!$G465=6),"",COUNTA('PARTICIPANT NAME LIST'!$B$9:$B465)-COUNTIFS('PARTICIPANT NAME LIST'!$G$9:$G465,"&gt;=3",'PARTICIPANT NAME LIST'!$G$9:$G465,"&lt;=6"))</f>
        <v/>
      </c>
      <c r="B465" s="64" t="str">
        <f>IF(OR(ISBLANK('PARTICIPANT NAME LIST'!$B465),'PARTICIPANT NAME LIST'!$G465=3,'PARTICIPANT NAME LIST'!$G465=4,'PARTICIPANT NAME LIST'!$G465=5,'PARTICIPANT NAME LIST'!$G465=6),"",UPPER('PARTICIPANT NAME LIST'!$B465))</f>
        <v/>
      </c>
      <c r="C465" s="55"/>
      <c r="D465" s="65"/>
      <c r="E465" s="66" t="str">
        <f>IF(OR(ISBLANK('PARTICIPANT NAME LIST'!$B465),'PARTICIPANT NAME LIST'!$G465=3,'PARTICIPANT NAME LIST'!$G465=4,'PARTICIPANT NAME LIST'!$G465=5,'PARTICIPANT NAME LIST'!$G465=6),"",'PARTICIPANT NAME LIST'!$F465)</f>
        <v/>
      </c>
      <c r="F465" s="67" t="str">
        <f>IF(OR(ISBLANK('PARTICIPANT NAME LIST'!$B465),'PARTICIPANT NAME LIST'!$G465=3,'PARTICIPANT NAME LIST'!$G465=4,'PARTICIPANT NAME LIST'!$G465=5,'PARTICIPANT NAME LIST'!$G465=6),"",UPPER('PARTICIPANT NAME LIST'!$H465))</f>
        <v/>
      </c>
      <c r="G465" s="68" t="e">
        <f>IF(AND('PARTICIPANT NAME LIST'!$G465=7,'PARTICIPANT NAME LIST'!#REF!="C"),"ü","")</f>
        <v>#REF!</v>
      </c>
      <c r="H465" s="68" t="e">
        <f>IF(AND('PARTICIPANT NAME LIST'!$G465=8,'PARTICIPANT NAME LIST'!#REF!="C"),"ü","")</f>
        <v>#REF!</v>
      </c>
      <c r="I465" s="68" t="e">
        <f>IF(AND('PARTICIPANT NAME LIST'!$G465=9,'PARTICIPANT NAME LIST'!#REF!="C"),"ü","")</f>
        <v>#REF!</v>
      </c>
      <c r="J465" s="68" t="e">
        <f>IF(AND('PARTICIPANT NAME LIST'!$G465=10,'PARTICIPANT NAME LIST'!#REF!="C"),"ü","")</f>
        <v>#REF!</v>
      </c>
      <c r="K465" s="68" t="e">
        <f>IF(AND('PARTICIPANT NAME LIST'!$G465=11,'PARTICIPANT NAME LIST'!#REF!="C"),"ü","")</f>
        <v>#REF!</v>
      </c>
      <c r="L465" s="68" t="e">
        <f>IF(AND('PARTICIPANT NAME LIST'!$G465=12,'PARTICIPANT NAME LIST'!#REF!="C"),"ü","")</f>
        <v>#REF!</v>
      </c>
      <c r="M465" s="68" t="e">
        <f>IF(AND('PARTICIPANT NAME LIST'!$G465=7,'PARTICIPANT NAME LIST'!#REF!="E"),"ü","")</f>
        <v>#REF!</v>
      </c>
      <c r="N465" s="68" t="e">
        <f>IF(AND('PARTICIPANT NAME LIST'!$G465=8,'PARTICIPANT NAME LIST'!#REF!="E"),"ü","")</f>
        <v>#REF!</v>
      </c>
      <c r="O465" s="68" t="e">
        <f>IF(AND('PARTICIPANT NAME LIST'!$G465=9,'PARTICIPANT NAME LIST'!#REF!="E"),"ü","")</f>
        <v>#REF!</v>
      </c>
      <c r="P465" s="68" t="e">
        <f>IF(AND('PARTICIPANT NAME LIST'!$G465=10,'PARTICIPANT NAME LIST'!#REF!="E"),"ü","")</f>
        <v>#REF!</v>
      </c>
      <c r="Q465" s="68" t="e">
        <f>IF(AND('PARTICIPANT NAME LIST'!$G465=11,'PARTICIPANT NAME LIST'!#REF!="E"),"ü","")</f>
        <v>#REF!</v>
      </c>
      <c r="R465" s="68" t="e">
        <f>IF(AND('PARTICIPANT NAME LIST'!$G465=12,'PARTICIPANT NAME LIST'!#REF!="E"),"ü","")</f>
        <v>#REF!</v>
      </c>
      <c r="S465" s="68" t="e">
        <f>IF(AND('PARTICIPANT NAME LIST'!$G465=7,'PARTICIPANT NAME LIST'!#REF!="M"),"ü","")</f>
        <v>#REF!</v>
      </c>
      <c r="T465" s="68" t="e">
        <f>IF(AND('PARTICIPANT NAME LIST'!$G465=8,'PARTICIPANT NAME LIST'!#REF!="M"),"ü","")</f>
        <v>#REF!</v>
      </c>
      <c r="U465" s="68" t="e">
        <f>IF(AND('PARTICIPANT NAME LIST'!$G465=9,'PARTICIPANT NAME LIST'!#REF!="M"),"ü","")</f>
        <v>#REF!</v>
      </c>
      <c r="V465" s="68" t="e">
        <f>IF(AND('PARTICIPANT NAME LIST'!$G465=10,'PARTICIPANT NAME LIST'!#REF!="M"),"ü","")</f>
        <v>#REF!</v>
      </c>
      <c r="W465" s="68" t="e">
        <f>IF(AND('PARTICIPANT NAME LIST'!$G465=11,'PARTICIPANT NAME LIST'!#REF!="M"),"ü","")</f>
        <v>#REF!</v>
      </c>
      <c r="X465" s="68" t="e">
        <f>IF(AND('PARTICIPANT NAME LIST'!$G465=12,'PARTICIPANT NAME LIST'!#REF!="M"),"ü","")</f>
        <v>#REF!</v>
      </c>
      <c r="Y465" s="52"/>
      <c r="Z465" s="52"/>
      <c r="AA465" s="52"/>
    </row>
    <row r="466" spans="1:27" ht="20.25" customHeight="1">
      <c r="A466" s="63" t="str">
        <f>IF(OR(ISBLANK('PARTICIPANT NAME LIST'!$B466),'PARTICIPANT NAME LIST'!$G466=3,'PARTICIPANT NAME LIST'!$G466=4,'PARTICIPANT NAME LIST'!$G466=5,'PARTICIPANT NAME LIST'!$G466=6),"",COUNTA('PARTICIPANT NAME LIST'!$B$9:$B466)-COUNTIFS('PARTICIPANT NAME LIST'!$G$9:$G466,"&gt;=3",'PARTICIPANT NAME LIST'!$G$9:$G466,"&lt;=6"))</f>
        <v/>
      </c>
      <c r="B466" s="64" t="str">
        <f>IF(OR(ISBLANK('PARTICIPANT NAME LIST'!$B466),'PARTICIPANT NAME LIST'!$G466=3,'PARTICIPANT NAME LIST'!$G466=4,'PARTICIPANT NAME LIST'!$G466=5,'PARTICIPANT NAME LIST'!$G466=6),"",UPPER('PARTICIPANT NAME LIST'!$B466))</f>
        <v/>
      </c>
      <c r="C466" s="55"/>
      <c r="D466" s="65"/>
      <c r="E466" s="66" t="str">
        <f>IF(OR(ISBLANK('PARTICIPANT NAME LIST'!$B466),'PARTICIPANT NAME LIST'!$G466=3,'PARTICIPANT NAME LIST'!$G466=4,'PARTICIPANT NAME LIST'!$G466=5,'PARTICIPANT NAME LIST'!$G466=6),"",'PARTICIPANT NAME LIST'!$F466)</f>
        <v/>
      </c>
      <c r="F466" s="67" t="str">
        <f>IF(OR(ISBLANK('PARTICIPANT NAME LIST'!$B466),'PARTICIPANT NAME LIST'!$G466=3,'PARTICIPANT NAME LIST'!$G466=4,'PARTICIPANT NAME LIST'!$G466=5,'PARTICIPANT NAME LIST'!$G466=6),"",UPPER('PARTICIPANT NAME LIST'!$H466))</f>
        <v/>
      </c>
      <c r="G466" s="68" t="e">
        <f>IF(AND('PARTICIPANT NAME LIST'!$G466=7,'PARTICIPANT NAME LIST'!#REF!="C"),"ü","")</f>
        <v>#REF!</v>
      </c>
      <c r="H466" s="68" t="e">
        <f>IF(AND('PARTICIPANT NAME LIST'!$G466=8,'PARTICIPANT NAME LIST'!#REF!="C"),"ü","")</f>
        <v>#REF!</v>
      </c>
      <c r="I466" s="68" t="e">
        <f>IF(AND('PARTICIPANT NAME LIST'!$G466=9,'PARTICIPANT NAME LIST'!#REF!="C"),"ü","")</f>
        <v>#REF!</v>
      </c>
      <c r="J466" s="68" t="e">
        <f>IF(AND('PARTICIPANT NAME LIST'!$G466=10,'PARTICIPANT NAME LIST'!#REF!="C"),"ü","")</f>
        <v>#REF!</v>
      </c>
      <c r="K466" s="68" t="e">
        <f>IF(AND('PARTICIPANT NAME LIST'!$G466=11,'PARTICIPANT NAME LIST'!#REF!="C"),"ü","")</f>
        <v>#REF!</v>
      </c>
      <c r="L466" s="68" t="e">
        <f>IF(AND('PARTICIPANT NAME LIST'!$G466=12,'PARTICIPANT NAME LIST'!#REF!="C"),"ü","")</f>
        <v>#REF!</v>
      </c>
      <c r="M466" s="68" t="e">
        <f>IF(AND('PARTICIPANT NAME LIST'!$G466=7,'PARTICIPANT NAME LIST'!#REF!="E"),"ü","")</f>
        <v>#REF!</v>
      </c>
      <c r="N466" s="68" t="e">
        <f>IF(AND('PARTICIPANT NAME LIST'!$G466=8,'PARTICIPANT NAME LIST'!#REF!="E"),"ü","")</f>
        <v>#REF!</v>
      </c>
      <c r="O466" s="68" t="e">
        <f>IF(AND('PARTICIPANT NAME LIST'!$G466=9,'PARTICIPANT NAME LIST'!#REF!="E"),"ü","")</f>
        <v>#REF!</v>
      </c>
      <c r="P466" s="68" t="e">
        <f>IF(AND('PARTICIPANT NAME LIST'!$G466=10,'PARTICIPANT NAME LIST'!#REF!="E"),"ü","")</f>
        <v>#REF!</v>
      </c>
      <c r="Q466" s="68" t="e">
        <f>IF(AND('PARTICIPANT NAME LIST'!$G466=11,'PARTICIPANT NAME LIST'!#REF!="E"),"ü","")</f>
        <v>#REF!</v>
      </c>
      <c r="R466" s="68" t="e">
        <f>IF(AND('PARTICIPANT NAME LIST'!$G466=12,'PARTICIPANT NAME LIST'!#REF!="E"),"ü","")</f>
        <v>#REF!</v>
      </c>
      <c r="S466" s="68" t="e">
        <f>IF(AND('PARTICIPANT NAME LIST'!$G466=7,'PARTICIPANT NAME LIST'!#REF!="M"),"ü","")</f>
        <v>#REF!</v>
      </c>
      <c r="T466" s="68" t="e">
        <f>IF(AND('PARTICIPANT NAME LIST'!$G466=8,'PARTICIPANT NAME LIST'!#REF!="M"),"ü","")</f>
        <v>#REF!</v>
      </c>
      <c r="U466" s="68" t="e">
        <f>IF(AND('PARTICIPANT NAME LIST'!$G466=9,'PARTICIPANT NAME LIST'!#REF!="M"),"ü","")</f>
        <v>#REF!</v>
      </c>
      <c r="V466" s="68" t="e">
        <f>IF(AND('PARTICIPANT NAME LIST'!$G466=10,'PARTICIPANT NAME LIST'!#REF!="M"),"ü","")</f>
        <v>#REF!</v>
      </c>
      <c r="W466" s="68" t="e">
        <f>IF(AND('PARTICIPANT NAME LIST'!$G466=11,'PARTICIPANT NAME LIST'!#REF!="M"),"ü","")</f>
        <v>#REF!</v>
      </c>
      <c r="X466" s="68" t="e">
        <f>IF(AND('PARTICIPANT NAME LIST'!$G466=12,'PARTICIPANT NAME LIST'!#REF!="M"),"ü","")</f>
        <v>#REF!</v>
      </c>
      <c r="Y466" s="52"/>
      <c r="Z466" s="52"/>
      <c r="AA466" s="52"/>
    </row>
    <row r="467" spans="1:27" ht="20.25" customHeight="1">
      <c r="A467" s="63" t="str">
        <f>IF(OR(ISBLANK('PARTICIPANT NAME LIST'!$B467),'PARTICIPANT NAME LIST'!$G467=3,'PARTICIPANT NAME LIST'!$G467=4,'PARTICIPANT NAME LIST'!$G467=5,'PARTICIPANT NAME LIST'!$G467=6),"",COUNTA('PARTICIPANT NAME LIST'!$B$9:$B467)-COUNTIFS('PARTICIPANT NAME LIST'!$G$9:$G467,"&gt;=3",'PARTICIPANT NAME LIST'!$G$9:$G467,"&lt;=6"))</f>
        <v/>
      </c>
      <c r="B467" s="64" t="str">
        <f>IF(OR(ISBLANK('PARTICIPANT NAME LIST'!$B467),'PARTICIPANT NAME LIST'!$G467=3,'PARTICIPANT NAME LIST'!$G467=4,'PARTICIPANT NAME LIST'!$G467=5,'PARTICIPANT NAME LIST'!$G467=6),"",UPPER('PARTICIPANT NAME LIST'!$B467))</f>
        <v/>
      </c>
      <c r="C467" s="55"/>
      <c r="D467" s="65"/>
      <c r="E467" s="66" t="str">
        <f>IF(OR(ISBLANK('PARTICIPANT NAME LIST'!$B467),'PARTICIPANT NAME LIST'!$G467=3,'PARTICIPANT NAME LIST'!$G467=4,'PARTICIPANT NAME LIST'!$G467=5,'PARTICIPANT NAME LIST'!$G467=6),"",'PARTICIPANT NAME LIST'!$F467)</f>
        <v/>
      </c>
      <c r="F467" s="67" t="str">
        <f>IF(OR(ISBLANK('PARTICIPANT NAME LIST'!$B467),'PARTICIPANT NAME LIST'!$G467=3,'PARTICIPANT NAME LIST'!$G467=4,'PARTICIPANT NAME LIST'!$G467=5,'PARTICIPANT NAME LIST'!$G467=6),"",UPPER('PARTICIPANT NAME LIST'!$H467))</f>
        <v/>
      </c>
      <c r="G467" s="68" t="e">
        <f>IF(AND('PARTICIPANT NAME LIST'!$G467=7,'PARTICIPANT NAME LIST'!#REF!="C"),"ü","")</f>
        <v>#REF!</v>
      </c>
      <c r="H467" s="68" t="e">
        <f>IF(AND('PARTICIPANT NAME LIST'!$G467=8,'PARTICIPANT NAME LIST'!#REF!="C"),"ü","")</f>
        <v>#REF!</v>
      </c>
      <c r="I467" s="68" t="e">
        <f>IF(AND('PARTICIPANT NAME LIST'!$G467=9,'PARTICIPANT NAME LIST'!#REF!="C"),"ü","")</f>
        <v>#REF!</v>
      </c>
      <c r="J467" s="68" t="e">
        <f>IF(AND('PARTICIPANT NAME LIST'!$G467=10,'PARTICIPANT NAME LIST'!#REF!="C"),"ü","")</f>
        <v>#REF!</v>
      </c>
      <c r="K467" s="68" t="e">
        <f>IF(AND('PARTICIPANT NAME LIST'!$G467=11,'PARTICIPANT NAME LIST'!#REF!="C"),"ü","")</f>
        <v>#REF!</v>
      </c>
      <c r="L467" s="68" t="e">
        <f>IF(AND('PARTICIPANT NAME LIST'!$G467=12,'PARTICIPANT NAME LIST'!#REF!="C"),"ü","")</f>
        <v>#REF!</v>
      </c>
      <c r="M467" s="68" t="e">
        <f>IF(AND('PARTICIPANT NAME LIST'!$G467=7,'PARTICIPANT NAME LIST'!#REF!="E"),"ü","")</f>
        <v>#REF!</v>
      </c>
      <c r="N467" s="68" t="e">
        <f>IF(AND('PARTICIPANT NAME LIST'!$G467=8,'PARTICIPANT NAME LIST'!#REF!="E"),"ü","")</f>
        <v>#REF!</v>
      </c>
      <c r="O467" s="68" t="e">
        <f>IF(AND('PARTICIPANT NAME LIST'!$G467=9,'PARTICIPANT NAME LIST'!#REF!="E"),"ü","")</f>
        <v>#REF!</v>
      </c>
      <c r="P467" s="68" t="e">
        <f>IF(AND('PARTICIPANT NAME LIST'!$G467=10,'PARTICIPANT NAME LIST'!#REF!="E"),"ü","")</f>
        <v>#REF!</v>
      </c>
      <c r="Q467" s="68" t="e">
        <f>IF(AND('PARTICIPANT NAME LIST'!$G467=11,'PARTICIPANT NAME LIST'!#REF!="E"),"ü","")</f>
        <v>#REF!</v>
      </c>
      <c r="R467" s="68" t="e">
        <f>IF(AND('PARTICIPANT NAME LIST'!$G467=12,'PARTICIPANT NAME LIST'!#REF!="E"),"ü","")</f>
        <v>#REF!</v>
      </c>
      <c r="S467" s="68" t="e">
        <f>IF(AND('PARTICIPANT NAME LIST'!$G467=7,'PARTICIPANT NAME LIST'!#REF!="M"),"ü","")</f>
        <v>#REF!</v>
      </c>
      <c r="T467" s="68" t="e">
        <f>IF(AND('PARTICIPANT NAME LIST'!$G467=8,'PARTICIPANT NAME LIST'!#REF!="M"),"ü","")</f>
        <v>#REF!</v>
      </c>
      <c r="U467" s="68" t="e">
        <f>IF(AND('PARTICIPANT NAME LIST'!$G467=9,'PARTICIPANT NAME LIST'!#REF!="M"),"ü","")</f>
        <v>#REF!</v>
      </c>
      <c r="V467" s="68" t="e">
        <f>IF(AND('PARTICIPANT NAME LIST'!$G467=10,'PARTICIPANT NAME LIST'!#REF!="M"),"ü","")</f>
        <v>#REF!</v>
      </c>
      <c r="W467" s="68" t="e">
        <f>IF(AND('PARTICIPANT NAME LIST'!$G467=11,'PARTICIPANT NAME LIST'!#REF!="M"),"ü","")</f>
        <v>#REF!</v>
      </c>
      <c r="X467" s="68" t="e">
        <f>IF(AND('PARTICIPANT NAME LIST'!$G467=12,'PARTICIPANT NAME LIST'!#REF!="M"),"ü","")</f>
        <v>#REF!</v>
      </c>
      <c r="Y467" s="52"/>
      <c r="Z467" s="52"/>
      <c r="AA467" s="52"/>
    </row>
    <row r="468" spans="1:27" ht="20.25" customHeight="1">
      <c r="A468" s="63" t="str">
        <f>IF(OR(ISBLANK('PARTICIPANT NAME LIST'!$B468),'PARTICIPANT NAME LIST'!$G468=3,'PARTICIPANT NAME LIST'!$G468=4,'PARTICIPANT NAME LIST'!$G468=5,'PARTICIPANT NAME LIST'!$G468=6),"",COUNTA('PARTICIPANT NAME LIST'!$B$9:$B468)-COUNTIFS('PARTICIPANT NAME LIST'!$G$9:$G468,"&gt;=3",'PARTICIPANT NAME LIST'!$G$9:$G468,"&lt;=6"))</f>
        <v/>
      </c>
      <c r="B468" s="64" t="str">
        <f>IF(OR(ISBLANK('PARTICIPANT NAME LIST'!$B468),'PARTICIPANT NAME LIST'!$G468=3,'PARTICIPANT NAME LIST'!$G468=4,'PARTICIPANT NAME LIST'!$G468=5,'PARTICIPANT NAME LIST'!$G468=6),"",UPPER('PARTICIPANT NAME LIST'!$B468))</f>
        <v/>
      </c>
      <c r="C468" s="55"/>
      <c r="D468" s="65"/>
      <c r="E468" s="66" t="str">
        <f>IF(OR(ISBLANK('PARTICIPANT NAME LIST'!$B468),'PARTICIPANT NAME LIST'!$G468=3,'PARTICIPANT NAME LIST'!$G468=4,'PARTICIPANT NAME LIST'!$G468=5,'PARTICIPANT NAME LIST'!$G468=6),"",'PARTICIPANT NAME LIST'!$F468)</f>
        <v/>
      </c>
      <c r="F468" s="67" t="str">
        <f>IF(OR(ISBLANK('PARTICIPANT NAME LIST'!$B468),'PARTICIPANT NAME LIST'!$G468=3,'PARTICIPANT NAME LIST'!$G468=4,'PARTICIPANT NAME LIST'!$G468=5,'PARTICIPANT NAME LIST'!$G468=6),"",UPPER('PARTICIPANT NAME LIST'!$H468))</f>
        <v/>
      </c>
      <c r="G468" s="68" t="e">
        <f>IF(AND('PARTICIPANT NAME LIST'!$G468=7,'PARTICIPANT NAME LIST'!#REF!="C"),"ü","")</f>
        <v>#REF!</v>
      </c>
      <c r="H468" s="68" t="e">
        <f>IF(AND('PARTICIPANT NAME LIST'!$G468=8,'PARTICIPANT NAME LIST'!#REF!="C"),"ü","")</f>
        <v>#REF!</v>
      </c>
      <c r="I468" s="68" t="e">
        <f>IF(AND('PARTICIPANT NAME LIST'!$G468=9,'PARTICIPANT NAME LIST'!#REF!="C"),"ü","")</f>
        <v>#REF!</v>
      </c>
      <c r="J468" s="68" t="e">
        <f>IF(AND('PARTICIPANT NAME LIST'!$G468=10,'PARTICIPANT NAME LIST'!#REF!="C"),"ü","")</f>
        <v>#REF!</v>
      </c>
      <c r="K468" s="68" t="e">
        <f>IF(AND('PARTICIPANT NAME LIST'!$G468=11,'PARTICIPANT NAME LIST'!#REF!="C"),"ü","")</f>
        <v>#REF!</v>
      </c>
      <c r="L468" s="68" t="e">
        <f>IF(AND('PARTICIPANT NAME LIST'!$G468=12,'PARTICIPANT NAME LIST'!#REF!="C"),"ü","")</f>
        <v>#REF!</v>
      </c>
      <c r="M468" s="68" t="e">
        <f>IF(AND('PARTICIPANT NAME LIST'!$G468=7,'PARTICIPANT NAME LIST'!#REF!="E"),"ü","")</f>
        <v>#REF!</v>
      </c>
      <c r="N468" s="68" t="e">
        <f>IF(AND('PARTICIPANT NAME LIST'!$G468=8,'PARTICIPANT NAME LIST'!#REF!="E"),"ü","")</f>
        <v>#REF!</v>
      </c>
      <c r="O468" s="68" t="e">
        <f>IF(AND('PARTICIPANT NAME LIST'!$G468=9,'PARTICIPANT NAME LIST'!#REF!="E"),"ü","")</f>
        <v>#REF!</v>
      </c>
      <c r="P468" s="68" t="e">
        <f>IF(AND('PARTICIPANT NAME LIST'!$G468=10,'PARTICIPANT NAME LIST'!#REF!="E"),"ü","")</f>
        <v>#REF!</v>
      </c>
      <c r="Q468" s="68" t="e">
        <f>IF(AND('PARTICIPANT NAME LIST'!$G468=11,'PARTICIPANT NAME LIST'!#REF!="E"),"ü","")</f>
        <v>#REF!</v>
      </c>
      <c r="R468" s="68" t="e">
        <f>IF(AND('PARTICIPANT NAME LIST'!$G468=12,'PARTICIPANT NAME LIST'!#REF!="E"),"ü","")</f>
        <v>#REF!</v>
      </c>
      <c r="S468" s="68" t="e">
        <f>IF(AND('PARTICIPANT NAME LIST'!$G468=7,'PARTICIPANT NAME LIST'!#REF!="M"),"ü","")</f>
        <v>#REF!</v>
      </c>
      <c r="T468" s="68" t="e">
        <f>IF(AND('PARTICIPANT NAME LIST'!$G468=8,'PARTICIPANT NAME LIST'!#REF!="M"),"ü","")</f>
        <v>#REF!</v>
      </c>
      <c r="U468" s="68" t="e">
        <f>IF(AND('PARTICIPANT NAME LIST'!$G468=9,'PARTICIPANT NAME LIST'!#REF!="M"),"ü","")</f>
        <v>#REF!</v>
      </c>
      <c r="V468" s="68" t="e">
        <f>IF(AND('PARTICIPANT NAME LIST'!$G468=10,'PARTICIPANT NAME LIST'!#REF!="M"),"ü","")</f>
        <v>#REF!</v>
      </c>
      <c r="W468" s="68" t="e">
        <f>IF(AND('PARTICIPANT NAME LIST'!$G468=11,'PARTICIPANT NAME LIST'!#REF!="M"),"ü","")</f>
        <v>#REF!</v>
      </c>
      <c r="X468" s="68" t="e">
        <f>IF(AND('PARTICIPANT NAME LIST'!$G468=12,'PARTICIPANT NAME LIST'!#REF!="M"),"ü","")</f>
        <v>#REF!</v>
      </c>
      <c r="Y468" s="52"/>
      <c r="Z468" s="52"/>
      <c r="AA468" s="52"/>
    </row>
    <row r="469" spans="1:27" ht="20.25" customHeight="1">
      <c r="A469" s="63" t="str">
        <f>IF(OR(ISBLANK('PARTICIPANT NAME LIST'!$B469),'PARTICIPANT NAME LIST'!$G469=3,'PARTICIPANT NAME LIST'!$G469=4,'PARTICIPANT NAME LIST'!$G469=5,'PARTICIPANT NAME LIST'!$G469=6),"",COUNTA('PARTICIPANT NAME LIST'!$B$9:$B469)-COUNTIFS('PARTICIPANT NAME LIST'!$G$9:$G469,"&gt;=3",'PARTICIPANT NAME LIST'!$G$9:$G469,"&lt;=6"))</f>
        <v/>
      </c>
      <c r="B469" s="64" t="str">
        <f>IF(OR(ISBLANK('PARTICIPANT NAME LIST'!$B469),'PARTICIPANT NAME LIST'!$G469=3,'PARTICIPANT NAME LIST'!$G469=4,'PARTICIPANT NAME LIST'!$G469=5,'PARTICIPANT NAME LIST'!$G469=6),"",UPPER('PARTICIPANT NAME LIST'!$B469))</f>
        <v/>
      </c>
      <c r="C469" s="55"/>
      <c r="D469" s="65"/>
      <c r="E469" s="66" t="str">
        <f>IF(OR(ISBLANK('PARTICIPANT NAME LIST'!$B469),'PARTICIPANT NAME LIST'!$G469=3,'PARTICIPANT NAME LIST'!$G469=4,'PARTICIPANT NAME LIST'!$G469=5,'PARTICIPANT NAME LIST'!$G469=6),"",'PARTICIPANT NAME LIST'!$F469)</f>
        <v/>
      </c>
      <c r="F469" s="67" t="str">
        <f>IF(OR(ISBLANK('PARTICIPANT NAME LIST'!$B469),'PARTICIPANT NAME LIST'!$G469=3,'PARTICIPANT NAME LIST'!$G469=4,'PARTICIPANT NAME LIST'!$G469=5,'PARTICIPANT NAME LIST'!$G469=6),"",UPPER('PARTICIPANT NAME LIST'!$H469))</f>
        <v/>
      </c>
      <c r="G469" s="68" t="e">
        <f>IF(AND('PARTICIPANT NAME LIST'!$G469=7,'PARTICIPANT NAME LIST'!#REF!="C"),"ü","")</f>
        <v>#REF!</v>
      </c>
      <c r="H469" s="68" t="e">
        <f>IF(AND('PARTICIPANT NAME LIST'!$G469=8,'PARTICIPANT NAME LIST'!#REF!="C"),"ü","")</f>
        <v>#REF!</v>
      </c>
      <c r="I469" s="68" t="e">
        <f>IF(AND('PARTICIPANT NAME LIST'!$G469=9,'PARTICIPANT NAME LIST'!#REF!="C"),"ü","")</f>
        <v>#REF!</v>
      </c>
      <c r="J469" s="68" t="e">
        <f>IF(AND('PARTICIPANT NAME LIST'!$G469=10,'PARTICIPANT NAME LIST'!#REF!="C"),"ü","")</f>
        <v>#REF!</v>
      </c>
      <c r="K469" s="68" t="e">
        <f>IF(AND('PARTICIPANT NAME LIST'!$G469=11,'PARTICIPANT NAME LIST'!#REF!="C"),"ü","")</f>
        <v>#REF!</v>
      </c>
      <c r="L469" s="68" t="e">
        <f>IF(AND('PARTICIPANT NAME LIST'!$G469=12,'PARTICIPANT NAME LIST'!#REF!="C"),"ü","")</f>
        <v>#REF!</v>
      </c>
      <c r="M469" s="68" t="e">
        <f>IF(AND('PARTICIPANT NAME LIST'!$G469=7,'PARTICIPANT NAME LIST'!#REF!="E"),"ü","")</f>
        <v>#REF!</v>
      </c>
      <c r="N469" s="68" t="e">
        <f>IF(AND('PARTICIPANT NAME LIST'!$G469=8,'PARTICIPANT NAME LIST'!#REF!="E"),"ü","")</f>
        <v>#REF!</v>
      </c>
      <c r="O469" s="68" t="e">
        <f>IF(AND('PARTICIPANT NAME LIST'!$G469=9,'PARTICIPANT NAME LIST'!#REF!="E"),"ü","")</f>
        <v>#REF!</v>
      </c>
      <c r="P469" s="68" t="e">
        <f>IF(AND('PARTICIPANT NAME LIST'!$G469=10,'PARTICIPANT NAME LIST'!#REF!="E"),"ü","")</f>
        <v>#REF!</v>
      </c>
      <c r="Q469" s="68" t="e">
        <f>IF(AND('PARTICIPANT NAME LIST'!$G469=11,'PARTICIPANT NAME LIST'!#REF!="E"),"ü","")</f>
        <v>#REF!</v>
      </c>
      <c r="R469" s="68" t="e">
        <f>IF(AND('PARTICIPANT NAME LIST'!$G469=12,'PARTICIPANT NAME LIST'!#REF!="E"),"ü","")</f>
        <v>#REF!</v>
      </c>
      <c r="S469" s="68" t="e">
        <f>IF(AND('PARTICIPANT NAME LIST'!$G469=7,'PARTICIPANT NAME LIST'!#REF!="M"),"ü","")</f>
        <v>#REF!</v>
      </c>
      <c r="T469" s="68" t="e">
        <f>IF(AND('PARTICIPANT NAME LIST'!$G469=8,'PARTICIPANT NAME LIST'!#REF!="M"),"ü","")</f>
        <v>#REF!</v>
      </c>
      <c r="U469" s="68" t="e">
        <f>IF(AND('PARTICIPANT NAME LIST'!$G469=9,'PARTICIPANT NAME LIST'!#REF!="M"),"ü","")</f>
        <v>#REF!</v>
      </c>
      <c r="V469" s="68" t="e">
        <f>IF(AND('PARTICIPANT NAME LIST'!$G469=10,'PARTICIPANT NAME LIST'!#REF!="M"),"ü","")</f>
        <v>#REF!</v>
      </c>
      <c r="W469" s="68" t="e">
        <f>IF(AND('PARTICIPANT NAME LIST'!$G469=11,'PARTICIPANT NAME LIST'!#REF!="M"),"ü","")</f>
        <v>#REF!</v>
      </c>
      <c r="X469" s="68" t="e">
        <f>IF(AND('PARTICIPANT NAME LIST'!$G469=12,'PARTICIPANT NAME LIST'!#REF!="M"),"ü","")</f>
        <v>#REF!</v>
      </c>
      <c r="Y469" s="52"/>
      <c r="Z469" s="52"/>
      <c r="AA469" s="52"/>
    </row>
    <row r="470" spans="1:27" ht="20.25" customHeight="1">
      <c r="A470" s="63" t="str">
        <f>IF(OR(ISBLANK('PARTICIPANT NAME LIST'!$B470),'PARTICIPANT NAME LIST'!$G470=3,'PARTICIPANT NAME LIST'!$G470=4,'PARTICIPANT NAME LIST'!$G470=5,'PARTICIPANT NAME LIST'!$G470=6),"",COUNTA('PARTICIPANT NAME LIST'!$B$9:$B470)-COUNTIFS('PARTICIPANT NAME LIST'!$G$9:$G470,"&gt;=3",'PARTICIPANT NAME LIST'!$G$9:$G470,"&lt;=6"))</f>
        <v/>
      </c>
      <c r="B470" s="64" t="str">
        <f>IF(OR(ISBLANK('PARTICIPANT NAME LIST'!$B470),'PARTICIPANT NAME LIST'!$G470=3,'PARTICIPANT NAME LIST'!$G470=4,'PARTICIPANT NAME LIST'!$G470=5,'PARTICIPANT NAME LIST'!$G470=6),"",UPPER('PARTICIPANT NAME LIST'!$B470))</f>
        <v/>
      </c>
      <c r="C470" s="55"/>
      <c r="D470" s="65"/>
      <c r="E470" s="66" t="str">
        <f>IF(OR(ISBLANK('PARTICIPANT NAME LIST'!$B470),'PARTICIPANT NAME LIST'!$G470=3,'PARTICIPANT NAME LIST'!$G470=4,'PARTICIPANT NAME LIST'!$G470=5,'PARTICIPANT NAME LIST'!$G470=6),"",'PARTICIPANT NAME LIST'!$F470)</f>
        <v/>
      </c>
      <c r="F470" s="67" t="str">
        <f>IF(OR(ISBLANK('PARTICIPANT NAME LIST'!$B470),'PARTICIPANT NAME LIST'!$G470=3,'PARTICIPANT NAME LIST'!$G470=4,'PARTICIPANT NAME LIST'!$G470=5,'PARTICIPANT NAME LIST'!$G470=6),"",UPPER('PARTICIPANT NAME LIST'!$H470))</f>
        <v/>
      </c>
      <c r="G470" s="68" t="e">
        <f>IF(AND('PARTICIPANT NAME LIST'!$G470=7,'PARTICIPANT NAME LIST'!#REF!="C"),"ü","")</f>
        <v>#REF!</v>
      </c>
      <c r="H470" s="68" t="e">
        <f>IF(AND('PARTICIPANT NAME LIST'!$G470=8,'PARTICIPANT NAME LIST'!#REF!="C"),"ü","")</f>
        <v>#REF!</v>
      </c>
      <c r="I470" s="68" t="e">
        <f>IF(AND('PARTICIPANT NAME LIST'!$G470=9,'PARTICIPANT NAME LIST'!#REF!="C"),"ü","")</f>
        <v>#REF!</v>
      </c>
      <c r="J470" s="68" t="e">
        <f>IF(AND('PARTICIPANT NAME LIST'!$G470=10,'PARTICIPANT NAME LIST'!#REF!="C"),"ü","")</f>
        <v>#REF!</v>
      </c>
      <c r="K470" s="68" t="e">
        <f>IF(AND('PARTICIPANT NAME LIST'!$G470=11,'PARTICIPANT NAME LIST'!#REF!="C"),"ü","")</f>
        <v>#REF!</v>
      </c>
      <c r="L470" s="68" t="e">
        <f>IF(AND('PARTICIPANT NAME LIST'!$G470=12,'PARTICIPANT NAME LIST'!#REF!="C"),"ü","")</f>
        <v>#REF!</v>
      </c>
      <c r="M470" s="68" t="e">
        <f>IF(AND('PARTICIPANT NAME LIST'!$G470=7,'PARTICIPANT NAME LIST'!#REF!="E"),"ü","")</f>
        <v>#REF!</v>
      </c>
      <c r="N470" s="68" t="e">
        <f>IF(AND('PARTICIPANT NAME LIST'!$G470=8,'PARTICIPANT NAME LIST'!#REF!="E"),"ü","")</f>
        <v>#REF!</v>
      </c>
      <c r="O470" s="68" t="e">
        <f>IF(AND('PARTICIPANT NAME LIST'!$G470=9,'PARTICIPANT NAME LIST'!#REF!="E"),"ü","")</f>
        <v>#REF!</v>
      </c>
      <c r="P470" s="68" t="e">
        <f>IF(AND('PARTICIPANT NAME LIST'!$G470=10,'PARTICIPANT NAME LIST'!#REF!="E"),"ü","")</f>
        <v>#REF!</v>
      </c>
      <c r="Q470" s="68" t="e">
        <f>IF(AND('PARTICIPANT NAME LIST'!$G470=11,'PARTICIPANT NAME LIST'!#REF!="E"),"ü","")</f>
        <v>#REF!</v>
      </c>
      <c r="R470" s="68" t="e">
        <f>IF(AND('PARTICIPANT NAME LIST'!$G470=12,'PARTICIPANT NAME LIST'!#REF!="E"),"ü","")</f>
        <v>#REF!</v>
      </c>
      <c r="S470" s="68" t="e">
        <f>IF(AND('PARTICIPANT NAME LIST'!$G470=7,'PARTICIPANT NAME LIST'!#REF!="M"),"ü","")</f>
        <v>#REF!</v>
      </c>
      <c r="T470" s="68" t="e">
        <f>IF(AND('PARTICIPANT NAME LIST'!$G470=8,'PARTICIPANT NAME LIST'!#REF!="M"),"ü","")</f>
        <v>#REF!</v>
      </c>
      <c r="U470" s="68" t="e">
        <f>IF(AND('PARTICIPANT NAME LIST'!$G470=9,'PARTICIPANT NAME LIST'!#REF!="M"),"ü","")</f>
        <v>#REF!</v>
      </c>
      <c r="V470" s="68" t="e">
        <f>IF(AND('PARTICIPANT NAME LIST'!$G470=10,'PARTICIPANT NAME LIST'!#REF!="M"),"ü","")</f>
        <v>#REF!</v>
      </c>
      <c r="W470" s="68" t="e">
        <f>IF(AND('PARTICIPANT NAME LIST'!$G470=11,'PARTICIPANT NAME LIST'!#REF!="M"),"ü","")</f>
        <v>#REF!</v>
      </c>
      <c r="X470" s="68" t="e">
        <f>IF(AND('PARTICIPANT NAME LIST'!$G470=12,'PARTICIPANT NAME LIST'!#REF!="M"),"ü","")</f>
        <v>#REF!</v>
      </c>
      <c r="Y470" s="52"/>
      <c r="Z470" s="52"/>
      <c r="AA470" s="52"/>
    </row>
    <row r="471" spans="1:27" ht="20.25" customHeight="1">
      <c r="A471" s="63" t="str">
        <f>IF(OR(ISBLANK('PARTICIPANT NAME LIST'!$B471),'PARTICIPANT NAME LIST'!$G471=3,'PARTICIPANT NAME LIST'!$G471=4,'PARTICIPANT NAME LIST'!$G471=5,'PARTICIPANT NAME LIST'!$G471=6),"",COUNTA('PARTICIPANT NAME LIST'!$B$9:$B471)-COUNTIFS('PARTICIPANT NAME LIST'!$G$9:$G471,"&gt;=3",'PARTICIPANT NAME LIST'!$G$9:$G471,"&lt;=6"))</f>
        <v/>
      </c>
      <c r="B471" s="64" t="str">
        <f>IF(OR(ISBLANK('PARTICIPANT NAME LIST'!$B471),'PARTICIPANT NAME LIST'!$G471=3,'PARTICIPANT NAME LIST'!$G471=4,'PARTICIPANT NAME LIST'!$G471=5,'PARTICIPANT NAME LIST'!$G471=6),"",UPPER('PARTICIPANT NAME LIST'!$B471))</f>
        <v/>
      </c>
      <c r="C471" s="55"/>
      <c r="D471" s="65"/>
      <c r="E471" s="66" t="str">
        <f>IF(OR(ISBLANK('PARTICIPANT NAME LIST'!$B471),'PARTICIPANT NAME LIST'!$G471=3,'PARTICIPANT NAME LIST'!$G471=4,'PARTICIPANT NAME LIST'!$G471=5,'PARTICIPANT NAME LIST'!$G471=6),"",'PARTICIPANT NAME LIST'!$F471)</f>
        <v/>
      </c>
      <c r="F471" s="67" t="str">
        <f>IF(OR(ISBLANK('PARTICIPANT NAME LIST'!$B471),'PARTICIPANT NAME LIST'!$G471=3,'PARTICIPANT NAME LIST'!$G471=4,'PARTICIPANT NAME LIST'!$G471=5,'PARTICIPANT NAME LIST'!$G471=6),"",UPPER('PARTICIPANT NAME LIST'!$H471))</f>
        <v/>
      </c>
      <c r="G471" s="68" t="e">
        <f>IF(AND('PARTICIPANT NAME LIST'!$G471=7,'PARTICIPANT NAME LIST'!#REF!="C"),"ü","")</f>
        <v>#REF!</v>
      </c>
      <c r="H471" s="68" t="e">
        <f>IF(AND('PARTICIPANT NAME LIST'!$G471=8,'PARTICIPANT NAME LIST'!#REF!="C"),"ü","")</f>
        <v>#REF!</v>
      </c>
      <c r="I471" s="68" t="e">
        <f>IF(AND('PARTICIPANT NAME LIST'!$G471=9,'PARTICIPANT NAME LIST'!#REF!="C"),"ü","")</f>
        <v>#REF!</v>
      </c>
      <c r="J471" s="68" t="e">
        <f>IF(AND('PARTICIPANT NAME LIST'!$G471=10,'PARTICIPANT NAME LIST'!#REF!="C"),"ü","")</f>
        <v>#REF!</v>
      </c>
      <c r="K471" s="68" t="e">
        <f>IF(AND('PARTICIPANT NAME LIST'!$G471=11,'PARTICIPANT NAME LIST'!#REF!="C"),"ü","")</f>
        <v>#REF!</v>
      </c>
      <c r="L471" s="68" t="e">
        <f>IF(AND('PARTICIPANT NAME LIST'!$G471=12,'PARTICIPANT NAME LIST'!#REF!="C"),"ü","")</f>
        <v>#REF!</v>
      </c>
      <c r="M471" s="68" t="e">
        <f>IF(AND('PARTICIPANT NAME LIST'!$G471=7,'PARTICIPANT NAME LIST'!#REF!="E"),"ü","")</f>
        <v>#REF!</v>
      </c>
      <c r="N471" s="68" t="e">
        <f>IF(AND('PARTICIPANT NAME LIST'!$G471=8,'PARTICIPANT NAME LIST'!#REF!="E"),"ü","")</f>
        <v>#REF!</v>
      </c>
      <c r="O471" s="68" t="e">
        <f>IF(AND('PARTICIPANT NAME LIST'!$G471=9,'PARTICIPANT NAME LIST'!#REF!="E"),"ü","")</f>
        <v>#REF!</v>
      </c>
      <c r="P471" s="68" t="e">
        <f>IF(AND('PARTICIPANT NAME LIST'!$G471=10,'PARTICIPANT NAME LIST'!#REF!="E"),"ü","")</f>
        <v>#REF!</v>
      </c>
      <c r="Q471" s="68" t="e">
        <f>IF(AND('PARTICIPANT NAME LIST'!$G471=11,'PARTICIPANT NAME LIST'!#REF!="E"),"ü","")</f>
        <v>#REF!</v>
      </c>
      <c r="R471" s="68" t="e">
        <f>IF(AND('PARTICIPANT NAME LIST'!$G471=12,'PARTICIPANT NAME LIST'!#REF!="E"),"ü","")</f>
        <v>#REF!</v>
      </c>
      <c r="S471" s="68" t="e">
        <f>IF(AND('PARTICIPANT NAME LIST'!$G471=7,'PARTICIPANT NAME LIST'!#REF!="M"),"ü","")</f>
        <v>#REF!</v>
      </c>
      <c r="T471" s="68" t="e">
        <f>IF(AND('PARTICIPANT NAME LIST'!$G471=8,'PARTICIPANT NAME LIST'!#REF!="M"),"ü","")</f>
        <v>#REF!</v>
      </c>
      <c r="U471" s="68" t="e">
        <f>IF(AND('PARTICIPANT NAME LIST'!$G471=9,'PARTICIPANT NAME LIST'!#REF!="M"),"ü","")</f>
        <v>#REF!</v>
      </c>
      <c r="V471" s="68" t="e">
        <f>IF(AND('PARTICIPANT NAME LIST'!$G471=10,'PARTICIPANT NAME LIST'!#REF!="M"),"ü","")</f>
        <v>#REF!</v>
      </c>
      <c r="W471" s="68" t="e">
        <f>IF(AND('PARTICIPANT NAME LIST'!$G471=11,'PARTICIPANT NAME LIST'!#REF!="M"),"ü","")</f>
        <v>#REF!</v>
      </c>
      <c r="X471" s="68" t="e">
        <f>IF(AND('PARTICIPANT NAME LIST'!$G471=12,'PARTICIPANT NAME LIST'!#REF!="M"),"ü","")</f>
        <v>#REF!</v>
      </c>
      <c r="Y471" s="52"/>
      <c r="Z471" s="52"/>
      <c r="AA471" s="52"/>
    </row>
    <row r="472" spans="1:27" ht="20.25" customHeight="1">
      <c r="A472" s="63" t="str">
        <f>IF(OR(ISBLANK('PARTICIPANT NAME LIST'!$B472),'PARTICIPANT NAME LIST'!$G472=3,'PARTICIPANT NAME LIST'!$G472=4,'PARTICIPANT NAME LIST'!$G472=5,'PARTICIPANT NAME LIST'!$G472=6),"",COUNTA('PARTICIPANT NAME LIST'!$B$9:$B472)-COUNTIFS('PARTICIPANT NAME LIST'!$G$9:$G472,"&gt;=3",'PARTICIPANT NAME LIST'!$G$9:$G472,"&lt;=6"))</f>
        <v/>
      </c>
      <c r="B472" s="64" t="str">
        <f>IF(OR(ISBLANK('PARTICIPANT NAME LIST'!$B472),'PARTICIPANT NAME LIST'!$G472=3,'PARTICIPANT NAME LIST'!$G472=4,'PARTICIPANT NAME LIST'!$G472=5,'PARTICIPANT NAME LIST'!$G472=6),"",UPPER('PARTICIPANT NAME LIST'!$B472))</f>
        <v/>
      </c>
      <c r="C472" s="55"/>
      <c r="D472" s="65"/>
      <c r="E472" s="66" t="str">
        <f>IF(OR(ISBLANK('PARTICIPANT NAME LIST'!$B472),'PARTICIPANT NAME LIST'!$G472=3,'PARTICIPANT NAME LIST'!$G472=4,'PARTICIPANT NAME LIST'!$G472=5,'PARTICIPANT NAME LIST'!$G472=6),"",'PARTICIPANT NAME LIST'!$F472)</f>
        <v/>
      </c>
      <c r="F472" s="67" t="str">
        <f>IF(OR(ISBLANK('PARTICIPANT NAME LIST'!$B472),'PARTICIPANT NAME LIST'!$G472=3,'PARTICIPANT NAME LIST'!$G472=4,'PARTICIPANT NAME LIST'!$G472=5,'PARTICIPANT NAME LIST'!$G472=6),"",UPPER('PARTICIPANT NAME LIST'!$H472))</f>
        <v/>
      </c>
      <c r="G472" s="68" t="e">
        <f>IF(AND('PARTICIPANT NAME LIST'!$G472=7,'PARTICIPANT NAME LIST'!#REF!="C"),"ü","")</f>
        <v>#REF!</v>
      </c>
      <c r="H472" s="68" t="e">
        <f>IF(AND('PARTICIPANT NAME LIST'!$G472=8,'PARTICIPANT NAME LIST'!#REF!="C"),"ü","")</f>
        <v>#REF!</v>
      </c>
      <c r="I472" s="68" t="e">
        <f>IF(AND('PARTICIPANT NAME LIST'!$G472=9,'PARTICIPANT NAME LIST'!#REF!="C"),"ü","")</f>
        <v>#REF!</v>
      </c>
      <c r="J472" s="68" t="e">
        <f>IF(AND('PARTICIPANT NAME LIST'!$G472=10,'PARTICIPANT NAME LIST'!#REF!="C"),"ü","")</f>
        <v>#REF!</v>
      </c>
      <c r="K472" s="68" t="e">
        <f>IF(AND('PARTICIPANT NAME LIST'!$G472=11,'PARTICIPANT NAME LIST'!#REF!="C"),"ü","")</f>
        <v>#REF!</v>
      </c>
      <c r="L472" s="68" t="e">
        <f>IF(AND('PARTICIPANT NAME LIST'!$G472=12,'PARTICIPANT NAME LIST'!#REF!="C"),"ü","")</f>
        <v>#REF!</v>
      </c>
      <c r="M472" s="68" t="e">
        <f>IF(AND('PARTICIPANT NAME LIST'!$G472=7,'PARTICIPANT NAME LIST'!#REF!="E"),"ü","")</f>
        <v>#REF!</v>
      </c>
      <c r="N472" s="68" t="e">
        <f>IF(AND('PARTICIPANT NAME LIST'!$G472=8,'PARTICIPANT NAME LIST'!#REF!="E"),"ü","")</f>
        <v>#REF!</v>
      </c>
      <c r="O472" s="68" t="e">
        <f>IF(AND('PARTICIPANT NAME LIST'!$G472=9,'PARTICIPANT NAME LIST'!#REF!="E"),"ü","")</f>
        <v>#REF!</v>
      </c>
      <c r="P472" s="68" t="e">
        <f>IF(AND('PARTICIPANT NAME LIST'!$G472=10,'PARTICIPANT NAME LIST'!#REF!="E"),"ü","")</f>
        <v>#REF!</v>
      </c>
      <c r="Q472" s="68" t="e">
        <f>IF(AND('PARTICIPANT NAME LIST'!$G472=11,'PARTICIPANT NAME LIST'!#REF!="E"),"ü","")</f>
        <v>#REF!</v>
      </c>
      <c r="R472" s="68" t="e">
        <f>IF(AND('PARTICIPANT NAME LIST'!$G472=12,'PARTICIPANT NAME LIST'!#REF!="E"),"ü","")</f>
        <v>#REF!</v>
      </c>
      <c r="S472" s="68" t="e">
        <f>IF(AND('PARTICIPANT NAME LIST'!$G472=7,'PARTICIPANT NAME LIST'!#REF!="M"),"ü","")</f>
        <v>#REF!</v>
      </c>
      <c r="T472" s="68" t="e">
        <f>IF(AND('PARTICIPANT NAME LIST'!$G472=8,'PARTICIPANT NAME LIST'!#REF!="M"),"ü","")</f>
        <v>#REF!</v>
      </c>
      <c r="U472" s="68" t="e">
        <f>IF(AND('PARTICIPANT NAME LIST'!$G472=9,'PARTICIPANT NAME LIST'!#REF!="M"),"ü","")</f>
        <v>#REF!</v>
      </c>
      <c r="V472" s="68" t="e">
        <f>IF(AND('PARTICIPANT NAME LIST'!$G472=10,'PARTICIPANT NAME LIST'!#REF!="M"),"ü","")</f>
        <v>#REF!</v>
      </c>
      <c r="W472" s="68" t="e">
        <f>IF(AND('PARTICIPANT NAME LIST'!$G472=11,'PARTICIPANT NAME LIST'!#REF!="M"),"ü","")</f>
        <v>#REF!</v>
      </c>
      <c r="X472" s="68" t="e">
        <f>IF(AND('PARTICIPANT NAME LIST'!$G472=12,'PARTICIPANT NAME LIST'!#REF!="M"),"ü","")</f>
        <v>#REF!</v>
      </c>
      <c r="Y472" s="52"/>
      <c r="Z472" s="52"/>
      <c r="AA472" s="52"/>
    </row>
    <row r="473" spans="1:27" ht="20.25" customHeight="1">
      <c r="A473" s="63" t="str">
        <f>IF(OR(ISBLANK('PARTICIPANT NAME LIST'!$B473),'PARTICIPANT NAME LIST'!$G473=3,'PARTICIPANT NAME LIST'!$G473=4,'PARTICIPANT NAME LIST'!$G473=5,'PARTICIPANT NAME LIST'!$G473=6),"",COUNTA('PARTICIPANT NAME LIST'!$B$9:$B473)-COUNTIFS('PARTICIPANT NAME LIST'!$G$9:$G473,"&gt;=3",'PARTICIPANT NAME LIST'!$G$9:$G473,"&lt;=6"))</f>
        <v/>
      </c>
      <c r="B473" s="64" t="str">
        <f>IF(OR(ISBLANK('PARTICIPANT NAME LIST'!$B473),'PARTICIPANT NAME LIST'!$G473=3,'PARTICIPANT NAME LIST'!$G473=4,'PARTICIPANT NAME LIST'!$G473=5,'PARTICIPANT NAME LIST'!$G473=6),"",UPPER('PARTICIPANT NAME LIST'!$B473))</f>
        <v/>
      </c>
      <c r="C473" s="55"/>
      <c r="D473" s="65"/>
      <c r="E473" s="66" t="str">
        <f>IF(OR(ISBLANK('PARTICIPANT NAME LIST'!$B473),'PARTICIPANT NAME LIST'!$G473=3,'PARTICIPANT NAME LIST'!$G473=4,'PARTICIPANT NAME LIST'!$G473=5,'PARTICIPANT NAME LIST'!$G473=6),"",'PARTICIPANT NAME LIST'!$F473)</f>
        <v/>
      </c>
      <c r="F473" s="67" t="str">
        <f>IF(OR(ISBLANK('PARTICIPANT NAME LIST'!$B473),'PARTICIPANT NAME LIST'!$G473=3,'PARTICIPANT NAME LIST'!$G473=4,'PARTICIPANT NAME LIST'!$G473=5,'PARTICIPANT NAME LIST'!$G473=6),"",UPPER('PARTICIPANT NAME LIST'!$H473))</f>
        <v/>
      </c>
      <c r="G473" s="68" t="e">
        <f>IF(AND('PARTICIPANT NAME LIST'!$G473=7,'PARTICIPANT NAME LIST'!#REF!="C"),"ü","")</f>
        <v>#REF!</v>
      </c>
      <c r="H473" s="68" t="e">
        <f>IF(AND('PARTICIPANT NAME LIST'!$G473=8,'PARTICIPANT NAME LIST'!#REF!="C"),"ü","")</f>
        <v>#REF!</v>
      </c>
      <c r="I473" s="68" t="e">
        <f>IF(AND('PARTICIPANT NAME LIST'!$G473=9,'PARTICIPANT NAME LIST'!#REF!="C"),"ü","")</f>
        <v>#REF!</v>
      </c>
      <c r="J473" s="68" t="e">
        <f>IF(AND('PARTICIPANT NAME LIST'!$G473=10,'PARTICIPANT NAME LIST'!#REF!="C"),"ü","")</f>
        <v>#REF!</v>
      </c>
      <c r="K473" s="68" t="e">
        <f>IF(AND('PARTICIPANT NAME LIST'!$G473=11,'PARTICIPANT NAME LIST'!#REF!="C"),"ü","")</f>
        <v>#REF!</v>
      </c>
      <c r="L473" s="68" t="e">
        <f>IF(AND('PARTICIPANT NAME LIST'!$G473=12,'PARTICIPANT NAME LIST'!#REF!="C"),"ü","")</f>
        <v>#REF!</v>
      </c>
      <c r="M473" s="68" t="e">
        <f>IF(AND('PARTICIPANT NAME LIST'!$G473=7,'PARTICIPANT NAME LIST'!#REF!="E"),"ü","")</f>
        <v>#REF!</v>
      </c>
      <c r="N473" s="68" t="e">
        <f>IF(AND('PARTICIPANT NAME LIST'!$G473=8,'PARTICIPANT NAME LIST'!#REF!="E"),"ü","")</f>
        <v>#REF!</v>
      </c>
      <c r="O473" s="68" t="e">
        <f>IF(AND('PARTICIPANT NAME LIST'!$G473=9,'PARTICIPANT NAME LIST'!#REF!="E"),"ü","")</f>
        <v>#REF!</v>
      </c>
      <c r="P473" s="68" t="e">
        <f>IF(AND('PARTICIPANT NAME LIST'!$G473=10,'PARTICIPANT NAME LIST'!#REF!="E"),"ü","")</f>
        <v>#REF!</v>
      </c>
      <c r="Q473" s="68" t="e">
        <f>IF(AND('PARTICIPANT NAME LIST'!$G473=11,'PARTICIPANT NAME LIST'!#REF!="E"),"ü","")</f>
        <v>#REF!</v>
      </c>
      <c r="R473" s="68" t="e">
        <f>IF(AND('PARTICIPANT NAME LIST'!$G473=12,'PARTICIPANT NAME LIST'!#REF!="E"),"ü","")</f>
        <v>#REF!</v>
      </c>
      <c r="S473" s="68" t="e">
        <f>IF(AND('PARTICIPANT NAME LIST'!$G473=7,'PARTICIPANT NAME LIST'!#REF!="M"),"ü","")</f>
        <v>#REF!</v>
      </c>
      <c r="T473" s="68" t="e">
        <f>IF(AND('PARTICIPANT NAME LIST'!$G473=8,'PARTICIPANT NAME LIST'!#REF!="M"),"ü","")</f>
        <v>#REF!</v>
      </c>
      <c r="U473" s="68" t="e">
        <f>IF(AND('PARTICIPANT NAME LIST'!$G473=9,'PARTICIPANT NAME LIST'!#REF!="M"),"ü","")</f>
        <v>#REF!</v>
      </c>
      <c r="V473" s="68" t="e">
        <f>IF(AND('PARTICIPANT NAME LIST'!$G473=10,'PARTICIPANT NAME LIST'!#REF!="M"),"ü","")</f>
        <v>#REF!</v>
      </c>
      <c r="W473" s="68" t="e">
        <f>IF(AND('PARTICIPANT NAME LIST'!$G473=11,'PARTICIPANT NAME LIST'!#REF!="M"),"ü","")</f>
        <v>#REF!</v>
      </c>
      <c r="X473" s="68" t="e">
        <f>IF(AND('PARTICIPANT NAME LIST'!$G473=12,'PARTICIPANT NAME LIST'!#REF!="M"),"ü","")</f>
        <v>#REF!</v>
      </c>
      <c r="Y473" s="52"/>
      <c r="Z473" s="52"/>
      <c r="AA473" s="52"/>
    </row>
    <row r="474" spans="1:27" ht="20.25" customHeight="1">
      <c r="A474" s="63" t="str">
        <f>IF(OR(ISBLANK('PARTICIPANT NAME LIST'!$B474),'PARTICIPANT NAME LIST'!$G474=3,'PARTICIPANT NAME LIST'!$G474=4,'PARTICIPANT NAME LIST'!$G474=5,'PARTICIPANT NAME LIST'!$G474=6),"",COUNTA('PARTICIPANT NAME LIST'!$B$9:$B474)-COUNTIFS('PARTICIPANT NAME LIST'!$G$9:$G474,"&gt;=3",'PARTICIPANT NAME LIST'!$G$9:$G474,"&lt;=6"))</f>
        <v/>
      </c>
      <c r="B474" s="64" t="str">
        <f>IF(OR(ISBLANK('PARTICIPANT NAME LIST'!$B474),'PARTICIPANT NAME LIST'!$G474=3,'PARTICIPANT NAME LIST'!$G474=4,'PARTICIPANT NAME LIST'!$G474=5,'PARTICIPANT NAME LIST'!$G474=6),"",UPPER('PARTICIPANT NAME LIST'!$B474))</f>
        <v/>
      </c>
      <c r="C474" s="55"/>
      <c r="D474" s="65"/>
      <c r="E474" s="66" t="str">
        <f>IF(OR(ISBLANK('PARTICIPANT NAME LIST'!$B474),'PARTICIPANT NAME LIST'!$G474=3,'PARTICIPANT NAME LIST'!$G474=4,'PARTICIPANT NAME LIST'!$G474=5,'PARTICIPANT NAME LIST'!$G474=6),"",'PARTICIPANT NAME LIST'!$F474)</f>
        <v/>
      </c>
      <c r="F474" s="67" t="str">
        <f>IF(OR(ISBLANK('PARTICIPANT NAME LIST'!$B474),'PARTICIPANT NAME LIST'!$G474=3,'PARTICIPANT NAME LIST'!$G474=4,'PARTICIPANT NAME LIST'!$G474=5,'PARTICIPANT NAME LIST'!$G474=6),"",UPPER('PARTICIPANT NAME LIST'!$H474))</f>
        <v/>
      </c>
      <c r="G474" s="68" t="e">
        <f>IF(AND('PARTICIPANT NAME LIST'!$G474=7,'PARTICIPANT NAME LIST'!#REF!="C"),"ü","")</f>
        <v>#REF!</v>
      </c>
      <c r="H474" s="68" t="e">
        <f>IF(AND('PARTICIPANT NAME LIST'!$G474=8,'PARTICIPANT NAME LIST'!#REF!="C"),"ü","")</f>
        <v>#REF!</v>
      </c>
      <c r="I474" s="68" t="e">
        <f>IF(AND('PARTICIPANT NAME LIST'!$G474=9,'PARTICIPANT NAME LIST'!#REF!="C"),"ü","")</f>
        <v>#REF!</v>
      </c>
      <c r="J474" s="68" t="e">
        <f>IF(AND('PARTICIPANT NAME LIST'!$G474=10,'PARTICIPANT NAME LIST'!#REF!="C"),"ü","")</f>
        <v>#REF!</v>
      </c>
      <c r="K474" s="68" t="e">
        <f>IF(AND('PARTICIPANT NAME LIST'!$G474=11,'PARTICIPANT NAME LIST'!#REF!="C"),"ü","")</f>
        <v>#REF!</v>
      </c>
      <c r="L474" s="68" t="e">
        <f>IF(AND('PARTICIPANT NAME LIST'!$G474=12,'PARTICIPANT NAME LIST'!#REF!="C"),"ü","")</f>
        <v>#REF!</v>
      </c>
      <c r="M474" s="68" t="e">
        <f>IF(AND('PARTICIPANT NAME LIST'!$G474=7,'PARTICIPANT NAME LIST'!#REF!="E"),"ü","")</f>
        <v>#REF!</v>
      </c>
      <c r="N474" s="68" t="e">
        <f>IF(AND('PARTICIPANT NAME LIST'!$G474=8,'PARTICIPANT NAME LIST'!#REF!="E"),"ü","")</f>
        <v>#REF!</v>
      </c>
      <c r="O474" s="68" t="e">
        <f>IF(AND('PARTICIPANT NAME LIST'!$G474=9,'PARTICIPANT NAME LIST'!#REF!="E"),"ü","")</f>
        <v>#REF!</v>
      </c>
      <c r="P474" s="68" t="e">
        <f>IF(AND('PARTICIPANT NAME LIST'!$G474=10,'PARTICIPANT NAME LIST'!#REF!="E"),"ü","")</f>
        <v>#REF!</v>
      </c>
      <c r="Q474" s="68" t="e">
        <f>IF(AND('PARTICIPANT NAME LIST'!$G474=11,'PARTICIPANT NAME LIST'!#REF!="E"),"ü","")</f>
        <v>#REF!</v>
      </c>
      <c r="R474" s="68" t="e">
        <f>IF(AND('PARTICIPANT NAME LIST'!$G474=12,'PARTICIPANT NAME LIST'!#REF!="E"),"ü","")</f>
        <v>#REF!</v>
      </c>
      <c r="S474" s="68" t="e">
        <f>IF(AND('PARTICIPANT NAME LIST'!$G474=7,'PARTICIPANT NAME LIST'!#REF!="M"),"ü","")</f>
        <v>#REF!</v>
      </c>
      <c r="T474" s="68" t="e">
        <f>IF(AND('PARTICIPANT NAME LIST'!$G474=8,'PARTICIPANT NAME LIST'!#REF!="M"),"ü","")</f>
        <v>#REF!</v>
      </c>
      <c r="U474" s="68" t="e">
        <f>IF(AND('PARTICIPANT NAME LIST'!$G474=9,'PARTICIPANT NAME LIST'!#REF!="M"),"ü","")</f>
        <v>#REF!</v>
      </c>
      <c r="V474" s="68" t="e">
        <f>IF(AND('PARTICIPANT NAME LIST'!$G474=10,'PARTICIPANT NAME LIST'!#REF!="M"),"ü","")</f>
        <v>#REF!</v>
      </c>
      <c r="W474" s="68" t="e">
        <f>IF(AND('PARTICIPANT NAME LIST'!$G474=11,'PARTICIPANT NAME LIST'!#REF!="M"),"ü","")</f>
        <v>#REF!</v>
      </c>
      <c r="X474" s="68" t="e">
        <f>IF(AND('PARTICIPANT NAME LIST'!$G474=12,'PARTICIPANT NAME LIST'!#REF!="M"),"ü","")</f>
        <v>#REF!</v>
      </c>
      <c r="Y474" s="52"/>
      <c r="Z474" s="52"/>
      <c r="AA474" s="52"/>
    </row>
    <row r="475" spans="1:27" ht="20.25" customHeight="1">
      <c r="A475" s="63" t="str">
        <f>IF(OR(ISBLANK('PARTICIPANT NAME LIST'!$B475),'PARTICIPANT NAME LIST'!$G475=3,'PARTICIPANT NAME LIST'!$G475=4,'PARTICIPANT NAME LIST'!$G475=5,'PARTICIPANT NAME LIST'!$G475=6),"",COUNTA('PARTICIPANT NAME LIST'!$B$9:$B475)-COUNTIFS('PARTICIPANT NAME LIST'!$G$9:$G475,"&gt;=3",'PARTICIPANT NAME LIST'!$G$9:$G475,"&lt;=6"))</f>
        <v/>
      </c>
      <c r="B475" s="64" t="str">
        <f>IF(OR(ISBLANK('PARTICIPANT NAME LIST'!$B475),'PARTICIPANT NAME LIST'!$G475=3,'PARTICIPANT NAME LIST'!$G475=4,'PARTICIPANT NAME LIST'!$G475=5,'PARTICIPANT NAME LIST'!$G475=6),"",UPPER('PARTICIPANT NAME LIST'!$B475))</f>
        <v/>
      </c>
      <c r="C475" s="55"/>
      <c r="D475" s="65"/>
      <c r="E475" s="66" t="str">
        <f>IF(OR(ISBLANK('PARTICIPANT NAME LIST'!$B475),'PARTICIPANT NAME LIST'!$G475=3,'PARTICIPANT NAME LIST'!$G475=4,'PARTICIPANT NAME LIST'!$G475=5,'PARTICIPANT NAME LIST'!$G475=6),"",'PARTICIPANT NAME LIST'!$F475)</f>
        <v/>
      </c>
      <c r="F475" s="67" t="str">
        <f>IF(OR(ISBLANK('PARTICIPANT NAME LIST'!$B475),'PARTICIPANT NAME LIST'!$G475=3,'PARTICIPANT NAME LIST'!$G475=4,'PARTICIPANT NAME LIST'!$G475=5,'PARTICIPANT NAME LIST'!$G475=6),"",UPPER('PARTICIPANT NAME LIST'!$H475))</f>
        <v/>
      </c>
      <c r="G475" s="68" t="e">
        <f>IF(AND('PARTICIPANT NAME LIST'!$G475=7,'PARTICIPANT NAME LIST'!#REF!="C"),"ü","")</f>
        <v>#REF!</v>
      </c>
      <c r="H475" s="68" t="e">
        <f>IF(AND('PARTICIPANT NAME LIST'!$G475=8,'PARTICIPANT NAME LIST'!#REF!="C"),"ü","")</f>
        <v>#REF!</v>
      </c>
      <c r="I475" s="68" t="e">
        <f>IF(AND('PARTICIPANT NAME LIST'!$G475=9,'PARTICIPANT NAME LIST'!#REF!="C"),"ü","")</f>
        <v>#REF!</v>
      </c>
      <c r="J475" s="68" t="e">
        <f>IF(AND('PARTICIPANT NAME LIST'!$G475=10,'PARTICIPANT NAME LIST'!#REF!="C"),"ü","")</f>
        <v>#REF!</v>
      </c>
      <c r="K475" s="68" t="e">
        <f>IF(AND('PARTICIPANT NAME LIST'!$G475=11,'PARTICIPANT NAME LIST'!#REF!="C"),"ü","")</f>
        <v>#REF!</v>
      </c>
      <c r="L475" s="68" t="e">
        <f>IF(AND('PARTICIPANT NAME LIST'!$G475=12,'PARTICIPANT NAME LIST'!#REF!="C"),"ü","")</f>
        <v>#REF!</v>
      </c>
      <c r="M475" s="68" t="e">
        <f>IF(AND('PARTICIPANT NAME LIST'!$G475=7,'PARTICIPANT NAME LIST'!#REF!="E"),"ü","")</f>
        <v>#REF!</v>
      </c>
      <c r="N475" s="68" t="e">
        <f>IF(AND('PARTICIPANT NAME LIST'!$G475=8,'PARTICIPANT NAME LIST'!#REF!="E"),"ü","")</f>
        <v>#REF!</v>
      </c>
      <c r="O475" s="68" t="e">
        <f>IF(AND('PARTICIPANT NAME LIST'!$G475=9,'PARTICIPANT NAME LIST'!#REF!="E"),"ü","")</f>
        <v>#REF!</v>
      </c>
      <c r="P475" s="68" t="e">
        <f>IF(AND('PARTICIPANT NAME LIST'!$G475=10,'PARTICIPANT NAME LIST'!#REF!="E"),"ü","")</f>
        <v>#REF!</v>
      </c>
      <c r="Q475" s="68" t="e">
        <f>IF(AND('PARTICIPANT NAME LIST'!$G475=11,'PARTICIPANT NAME LIST'!#REF!="E"),"ü","")</f>
        <v>#REF!</v>
      </c>
      <c r="R475" s="68" t="e">
        <f>IF(AND('PARTICIPANT NAME LIST'!$G475=12,'PARTICIPANT NAME LIST'!#REF!="E"),"ü","")</f>
        <v>#REF!</v>
      </c>
      <c r="S475" s="68" t="e">
        <f>IF(AND('PARTICIPANT NAME LIST'!$G475=7,'PARTICIPANT NAME LIST'!#REF!="M"),"ü","")</f>
        <v>#REF!</v>
      </c>
      <c r="T475" s="68" t="e">
        <f>IF(AND('PARTICIPANT NAME LIST'!$G475=8,'PARTICIPANT NAME LIST'!#REF!="M"),"ü","")</f>
        <v>#REF!</v>
      </c>
      <c r="U475" s="68" t="e">
        <f>IF(AND('PARTICIPANT NAME LIST'!$G475=9,'PARTICIPANT NAME LIST'!#REF!="M"),"ü","")</f>
        <v>#REF!</v>
      </c>
      <c r="V475" s="68" t="e">
        <f>IF(AND('PARTICIPANT NAME LIST'!$G475=10,'PARTICIPANT NAME LIST'!#REF!="M"),"ü","")</f>
        <v>#REF!</v>
      </c>
      <c r="W475" s="68" t="e">
        <f>IF(AND('PARTICIPANT NAME LIST'!$G475=11,'PARTICIPANT NAME LIST'!#REF!="M"),"ü","")</f>
        <v>#REF!</v>
      </c>
      <c r="X475" s="68" t="e">
        <f>IF(AND('PARTICIPANT NAME LIST'!$G475=12,'PARTICIPANT NAME LIST'!#REF!="M"),"ü","")</f>
        <v>#REF!</v>
      </c>
      <c r="Y475" s="52"/>
      <c r="Z475" s="52"/>
      <c r="AA475" s="52"/>
    </row>
    <row r="476" spans="1:27" ht="20.25" customHeight="1">
      <c r="A476" s="63" t="str">
        <f>IF(OR(ISBLANK('PARTICIPANT NAME LIST'!$B476),'PARTICIPANT NAME LIST'!$G476=3,'PARTICIPANT NAME LIST'!$G476=4,'PARTICIPANT NAME LIST'!$G476=5,'PARTICIPANT NAME LIST'!$G476=6),"",COUNTA('PARTICIPANT NAME LIST'!$B$9:$B476)-COUNTIFS('PARTICIPANT NAME LIST'!$G$9:$G476,"&gt;=3",'PARTICIPANT NAME LIST'!$G$9:$G476,"&lt;=6"))</f>
        <v/>
      </c>
      <c r="B476" s="64" t="str">
        <f>IF(OR(ISBLANK('PARTICIPANT NAME LIST'!$B476),'PARTICIPANT NAME LIST'!$G476=3,'PARTICIPANT NAME LIST'!$G476=4,'PARTICIPANT NAME LIST'!$G476=5,'PARTICIPANT NAME LIST'!$G476=6),"",UPPER('PARTICIPANT NAME LIST'!$B476))</f>
        <v/>
      </c>
      <c r="C476" s="55"/>
      <c r="D476" s="65"/>
      <c r="E476" s="66" t="str">
        <f>IF(OR(ISBLANK('PARTICIPANT NAME LIST'!$B476),'PARTICIPANT NAME LIST'!$G476=3,'PARTICIPANT NAME LIST'!$G476=4,'PARTICIPANT NAME LIST'!$G476=5,'PARTICIPANT NAME LIST'!$G476=6),"",'PARTICIPANT NAME LIST'!$F476)</f>
        <v/>
      </c>
      <c r="F476" s="67" t="str">
        <f>IF(OR(ISBLANK('PARTICIPANT NAME LIST'!$B476),'PARTICIPANT NAME LIST'!$G476=3,'PARTICIPANT NAME LIST'!$G476=4,'PARTICIPANT NAME LIST'!$G476=5,'PARTICIPANT NAME LIST'!$G476=6),"",UPPER('PARTICIPANT NAME LIST'!$H476))</f>
        <v/>
      </c>
      <c r="G476" s="68" t="e">
        <f>IF(AND('PARTICIPANT NAME LIST'!$G476=7,'PARTICIPANT NAME LIST'!#REF!="C"),"ü","")</f>
        <v>#REF!</v>
      </c>
      <c r="H476" s="68" t="e">
        <f>IF(AND('PARTICIPANT NAME LIST'!$G476=8,'PARTICIPANT NAME LIST'!#REF!="C"),"ü","")</f>
        <v>#REF!</v>
      </c>
      <c r="I476" s="68" t="e">
        <f>IF(AND('PARTICIPANT NAME LIST'!$G476=9,'PARTICIPANT NAME LIST'!#REF!="C"),"ü","")</f>
        <v>#REF!</v>
      </c>
      <c r="J476" s="68" t="e">
        <f>IF(AND('PARTICIPANT NAME LIST'!$G476=10,'PARTICIPANT NAME LIST'!#REF!="C"),"ü","")</f>
        <v>#REF!</v>
      </c>
      <c r="K476" s="68" t="e">
        <f>IF(AND('PARTICIPANT NAME LIST'!$G476=11,'PARTICIPANT NAME LIST'!#REF!="C"),"ü","")</f>
        <v>#REF!</v>
      </c>
      <c r="L476" s="68" t="e">
        <f>IF(AND('PARTICIPANT NAME LIST'!$G476=12,'PARTICIPANT NAME LIST'!#REF!="C"),"ü","")</f>
        <v>#REF!</v>
      </c>
      <c r="M476" s="68" t="e">
        <f>IF(AND('PARTICIPANT NAME LIST'!$G476=7,'PARTICIPANT NAME LIST'!#REF!="E"),"ü","")</f>
        <v>#REF!</v>
      </c>
      <c r="N476" s="68" t="e">
        <f>IF(AND('PARTICIPANT NAME LIST'!$G476=8,'PARTICIPANT NAME LIST'!#REF!="E"),"ü","")</f>
        <v>#REF!</v>
      </c>
      <c r="O476" s="68" t="e">
        <f>IF(AND('PARTICIPANT NAME LIST'!$G476=9,'PARTICIPANT NAME LIST'!#REF!="E"),"ü","")</f>
        <v>#REF!</v>
      </c>
      <c r="P476" s="68" t="e">
        <f>IF(AND('PARTICIPANT NAME LIST'!$G476=10,'PARTICIPANT NAME LIST'!#REF!="E"),"ü","")</f>
        <v>#REF!</v>
      </c>
      <c r="Q476" s="68" t="e">
        <f>IF(AND('PARTICIPANT NAME LIST'!$G476=11,'PARTICIPANT NAME LIST'!#REF!="E"),"ü","")</f>
        <v>#REF!</v>
      </c>
      <c r="R476" s="68" t="e">
        <f>IF(AND('PARTICIPANT NAME LIST'!$G476=12,'PARTICIPANT NAME LIST'!#REF!="E"),"ü","")</f>
        <v>#REF!</v>
      </c>
      <c r="S476" s="68" t="e">
        <f>IF(AND('PARTICIPANT NAME LIST'!$G476=7,'PARTICIPANT NAME LIST'!#REF!="M"),"ü","")</f>
        <v>#REF!</v>
      </c>
      <c r="T476" s="68" t="e">
        <f>IF(AND('PARTICIPANT NAME LIST'!$G476=8,'PARTICIPANT NAME LIST'!#REF!="M"),"ü","")</f>
        <v>#REF!</v>
      </c>
      <c r="U476" s="68" t="e">
        <f>IF(AND('PARTICIPANT NAME LIST'!$G476=9,'PARTICIPANT NAME LIST'!#REF!="M"),"ü","")</f>
        <v>#REF!</v>
      </c>
      <c r="V476" s="68" t="e">
        <f>IF(AND('PARTICIPANT NAME LIST'!$G476=10,'PARTICIPANT NAME LIST'!#REF!="M"),"ü","")</f>
        <v>#REF!</v>
      </c>
      <c r="W476" s="68" t="e">
        <f>IF(AND('PARTICIPANT NAME LIST'!$G476=11,'PARTICIPANT NAME LIST'!#REF!="M"),"ü","")</f>
        <v>#REF!</v>
      </c>
      <c r="X476" s="68" t="e">
        <f>IF(AND('PARTICIPANT NAME LIST'!$G476=12,'PARTICIPANT NAME LIST'!#REF!="M"),"ü","")</f>
        <v>#REF!</v>
      </c>
      <c r="Y476" s="52"/>
      <c r="Z476" s="52"/>
      <c r="AA476" s="52"/>
    </row>
    <row r="477" spans="1:27" ht="20.25" customHeight="1">
      <c r="A477" s="63" t="str">
        <f>IF(OR(ISBLANK('PARTICIPANT NAME LIST'!$B477),'PARTICIPANT NAME LIST'!$G477=3,'PARTICIPANT NAME LIST'!$G477=4,'PARTICIPANT NAME LIST'!$G477=5,'PARTICIPANT NAME LIST'!$G477=6),"",COUNTA('PARTICIPANT NAME LIST'!$B$9:$B477)-COUNTIFS('PARTICIPANT NAME LIST'!$G$9:$G477,"&gt;=3",'PARTICIPANT NAME LIST'!$G$9:$G477,"&lt;=6"))</f>
        <v/>
      </c>
      <c r="B477" s="64" t="str">
        <f>IF(OR(ISBLANK('PARTICIPANT NAME LIST'!$B477),'PARTICIPANT NAME LIST'!$G477=3,'PARTICIPANT NAME LIST'!$G477=4,'PARTICIPANT NAME LIST'!$G477=5,'PARTICIPANT NAME LIST'!$G477=6),"",UPPER('PARTICIPANT NAME LIST'!$B477))</f>
        <v/>
      </c>
      <c r="C477" s="55"/>
      <c r="D477" s="65"/>
      <c r="E477" s="66" t="str">
        <f>IF(OR(ISBLANK('PARTICIPANT NAME LIST'!$B477),'PARTICIPANT NAME LIST'!$G477=3,'PARTICIPANT NAME LIST'!$G477=4,'PARTICIPANT NAME LIST'!$G477=5,'PARTICIPANT NAME LIST'!$G477=6),"",'PARTICIPANT NAME LIST'!$F477)</f>
        <v/>
      </c>
      <c r="F477" s="67" t="str">
        <f>IF(OR(ISBLANK('PARTICIPANT NAME LIST'!$B477),'PARTICIPANT NAME LIST'!$G477=3,'PARTICIPANT NAME LIST'!$G477=4,'PARTICIPANT NAME LIST'!$G477=5,'PARTICIPANT NAME LIST'!$G477=6),"",UPPER('PARTICIPANT NAME LIST'!$H477))</f>
        <v/>
      </c>
      <c r="G477" s="68" t="e">
        <f>IF(AND('PARTICIPANT NAME LIST'!$G477=7,'PARTICIPANT NAME LIST'!#REF!="C"),"ü","")</f>
        <v>#REF!</v>
      </c>
      <c r="H477" s="68" t="e">
        <f>IF(AND('PARTICIPANT NAME LIST'!$G477=8,'PARTICIPANT NAME LIST'!#REF!="C"),"ü","")</f>
        <v>#REF!</v>
      </c>
      <c r="I477" s="68" t="e">
        <f>IF(AND('PARTICIPANT NAME LIST'!$G477=9,'PARTICIPANT NAME LIST'!#REF!="C"),"ü","")</f>
        <v>#REF!</v>
      </c>
      <c r="J477" s="68" t="e">
        <f>IF(AND('PARTICIPANT NAME LIST'!$G477=10,'PARTICIPANT NAME LIST'!#REF!="C"),"ü","")</f>
        <v>#REF!</v>
      </c>
      <c r="K477" s="68" t="e">
        <f>IF(AND('PARTICIPANT NAME LIST'!$G477=11,'PARTICIPANT NAME LIST'!#REF!="C"),"ü","")</f>
        <v>#REF!</v>
      </c>
      <c r="L477" s="68" t="e">
        <f>IF(AND('PARTICIPANT NAME LIST'!$G477=12,'PARTICIPANT NAME LIST'!#REF!="C"),"ü","")</f>
        <v>#REF!</v>
      </c>
      <c r="M477" s="68" t="e">
        <f>IF(AND('PARTICIPANT NAME LIST'!$G477=7,'PARTICIPANT NAME LIST'!#REF!="E"),"ü","")</f>
        <v>#REF!</v>
      </c>
      <c r="N477" s="68" t="e">
        <f>IF(AND('PARTICIPANT NAME LIST'!$G477=8,'PARTICIPANT NAME LIST'!#REF!="E"),"ü","")</f>
        <v>#REF!</v>
      </c>
      <c r="O477" s="68" t="e">
        <f>IF(AND('PARTICIPANT NAME LIST'!$G477=9,'PARTICIPANT NAME LIST'!#REF!="E"),"ü","")</f>
        <v>#REF!</v>
      </c>
      <c r="P477" s="68" t="e">
        <f>IF(AND('PARTICIPANT NAME LIST'!$G477=10,'PARTICIPANT NAME LIST'!#REF!="E"),"ü","")</f>
        <v>#REF!</v>
      </c>
      <c r="Q477" s="68" t="e">
        <f>IF(AND('PARTICIPANT NAME LIST'!$G477=11,'PARTICIPANT NAME LIST'!#REF!="E"),"ü","")</f>
        <v>#REF!</v>
      </c>
      <c r="R477" s="68" t="e">
        <f>IF(AND('PARTICIPANT NAME LIST'!$G477=12,'PARTICIPANT NAME LIST'!#REF!="E"),"ü","")</f>
        <v>#REF!</v>
      </c>
      <c r="S477" s="68" t="e">
        <f>IF(AND('PARTICIPANT NAME LIST'!$G477=7,'PARTICIPANT NAME LIST'!#REF!="M"),"ü","")</f>
        <v>#REF!</v>
      </c>
      <c r="T477" s="68" t="e">
        <f>IF(AND('PARTICIPANT NAME LIST'!$G477=8,'PARTICIPANT NAME LIST'!#REF!="M"),"ü","")</f>
        <v>#REF!</v>
      </c>
      <c r="U477" s="68" t="e">
        <f>IF(AND('PARTICIPANT NAME LIST'!$G477=9,'PARTICIPANT NAME LIST'!#REF!="M"),"ü","")</f>
        <v>#REF!</v>
      </c>
      <c r="V477" s="68" t="e">
        <f>IF(AND('PARTICIPANT NAME LIST'!$G477=10,'PARTICIPANT NAME LIST'!#REF!="M"),"ü","")</f>
        <v>#REF!</v>
      </c>
      <c r="W477" s="68" t="e">
        <f>IF(AND('PARTICIPANT NAME LIST'!$G477=11,'PARTICIPANT NAME LIST'!#REF!="M"),"ü","")</f>
        <v>#REF!</v>
      </c>
      <c r="X477" s="68" t="e">
        <f>IF(AND('PARTICIPANT NAME LIST'!$G477=12,'PARTICIPANT NAME LIST'!#REF!="M"),"ü","")</f>
        <v>#REF!</v>
      </c>
      <c r="Y477" s="52"/>
      <c r="Z477" s="52"/>
      <c r="AA477" s="52"/>
    </row>
    <row r="478" spans="1:27" ht="20.25" customHeight="1">
      <c r="A478" s="63" t="str">
        <f>IF(OR(ISBLANK('PARTICIPANT NAME LIST'!$B478),'PARTICIPANT NAME LIST'!$G478=3,'PARTICIPANT NAME LIST'!$G478=4,'PARTICIPANT NAME LIST'!$G478=5,'PARTICIPANT NAME LIST'!$G478=6),"",COUNTA('PARTICIPANT NAME LIST'!$B$9:$B478)-COUNTIFS('PARTICIPANT NAME LIST'!$G$9:$G478,"&gt;=3",'PARTICIPANT NAME LIST'!$G$9:$G478,"&lt;=6"))</f>
        <v/>
      </c>
      <c r="B478" s="64" t="str">
        <f>IF(OR(ISBLANK('PARTICIPANT NAME LIST'!$B478),'PARTICIPANT NAME LIST'!$G478=3,'PARTICIPANT NAME LIST'!$G478=4,'PARTICIPANT NAME LIST'!$G478=5,'PARTICIPANT NAME LIST'!$G478=6),"",UPPER('PARTICIPANT NAME LIST'!$B478))</f>
        <v/>
      </c>
      <c r="C478" s="55"/>
      <c r="D478" s="65"/>
      <c r="E478" s="66" t="str">
        <f>IF(OR(ISBLANK('PARTICIPANT NAME LIST'!$B478),'PARTICIPANT NAME LIST'!$G478=3,'PARTICIPANT NAME LIST'!$G478=4,'PARTICIPANT NAME LIST'!$G478=5,'PARTICIPANT NAME LIST'!$G478=6),"",'PARTICIPANT NAME LIST'!$F478)</f>
        <v/>
      </c>
      <c r="F478" s="67" t="str">
        <f>IF(OR(ISBLANK('PARTICIPANT NAME LIST'!$B478),'PARTICIPANT NAME LIST'!$G478=3,'PARTICIPANT NAME LIST'!$G478=4,'PARTICIPANT NAME LIST'!$G478=5,'PARTICIPANT NAME LIST'!$G478=6),"",UPPER('PARTICIPANT NAME LIST'!$H478))</f>
        <v/>
      </c>
      <c r="G478" s="68" t="e">
        <f>IF(AND('PARTICIPANT NAME LIST'!$G478=7,'PARTICIPANT NAME LIST'!#REF!="C"),"ü","")</f>
        <v>#REF!</v>
      </c>
      <c r="H478" s="68" t="e">
        <f>IF(AND('PARTICIPANT NAME LIST'!$G478=8,'PARTICIPANT NAME LIST'!#REF!="C"),"ü","")</f>
        <v>#REF!</v>
      </c>
      <c r="I478" s="68" t="e">
        <f>IF(AND('PARTICIPANT NAME LIST'!$G478=9,'PARTICIPANT NAME LIST'!#REF!="C"),"ü","")</f>
        <v>#REF!</v>
      </c>
      <c r="J478" s="68" t="e">
        <f>IF(AND('PARTICIPANT NAME LIST'!$G478=10,'PARTICIPANT NAME LIST'!#REF!="C"),"ü","")</f>
        <v>#REF!</v>
      </c>
      <c r="K478" s="68" t="e">
        <f>IF(AND('PARTICIPANT NAME LIST'!$G478=11,'PARTICIPANT NAME LIST'!#REF!="C"),"ü","")</f>
        <v>#REF!</v>
      </c>
      <c r="L478" s="68" t="e">
        <f>IF(AND('PARTICIPANT NAME LIST'!$G478=12,'PARTICIPANT NAME LIST'!#REF!="C"),"ü","")</f>
        <v>#REF!</v>
      </c>
      <c r="M478" s="68" t="e">
        <f>IF(AND('PARTICIPANT NAME LIST'!$G478=7,'PARTICIPANT NAME LIST'!#REF!="E"),"ü","")</f>
        <v>#REF!</v>
      </c>
      <c r="N478" s="68" t="e">
        <f>IF(AND('PARTICIPANT NAME LIST'!$G478=8,'PARTICIPANT NAME LIST'!#REF!="E"),"ü","")</f>
        <v>#REF!</v>
      </c>
      <c r="O478" s="68" t="e">
        <f>IF(AND('PARTICIPANT NAME LIST'!$G478=9,'PARTICIPANT NAME LIST'!#REF!="E"),"ü","")</f>
        <v>#REF!</v>
      </c>
      <c r="P478" s="68" t="e">
        <f>IF(AND('PARTICIPANT NAME LIST'!$G478=10,'PARTICIPANT NAME LIST'!#REF!="E"),"ü","")</f>
        <v>#REF!</v>
      </c>
      <c r="Q478" s="68" t="e">
        <f>IF(AND('PARTICIPANT NAME LIST'!$G478=11,'PARTICIPANT NAME LIST'!#REF!="E"),"ü","")</f>
        <v>#REF!</v>
      </c>
      <c r="R478" s="68" t="e">
        <f>IF(AND('PARTICIPANT NAME LIST'!$G478=12,'PARTICIPANT NAME LIST'!#REF!="E"),"ü","")</f>
        <v>#REF!</v>
      </c>
      <c r="S478" s="68" t="e">
        <f>IF(AND('PARTICIPANT NAME LIST'!$G478=7,'PARTICIPANT NAME LIST'!#REF!="M"),"ü","")</f>
        <v>#REF!</v>
      </c>
      <c r="T478" s="68" t="e">
        <f>IF(AND('PARTICIPANT NAME LIST'!$G478=8,'PARTICIPANT NAME LIST'!#REF!="M"),"ü","")</f>
        <v>#REF!</v>
      </c>
      <c r="U478" s="68" t="e">
        <f>IF(AND('PARTICIPANT NAME LIST'!$G478=9,'PARTICIPANT NAME LIST'!#REF!="M"),"ü","")</f>
        <v>#REF!</v>
      </c>
      <c r="V478" s="68" t="e">
        <f>IF(AND('PARTICIPANT NAME LIST'!$G478=10,'PARTICIPANT NAME LIST'!#REF!="M"),"ü","")</f>
        <v>#REF!</v>
      </c>
      <c r="W478" s="68" t="e">
        <f>IF(AND('PARTICIPANT NAME LIST'!$G478=11,'PARTICIPANT NAME LIST'!#REF!="M"),"ü","")</f>
        <v>#REF!</v>
      </c>
      <c r="X478" s="68" t="e">
        <f>IF(AND('PARTICIPANT NAME LIST'!$G478=12,'PARTICIPANT NAME LIST'!#REF!="M"),"ü","")</f>
        <v>#REF!</v>
      </c>
      <c r="Y478" s="52"/>
      <c r="Z478" s="52"/>
      <c r="AA478" s="52"/>
    </row>
    <row r="479" spans="1:27" ht="20.25" customHeight="1">
      <c r="A479" s="63" t="str">
        <f>IF(OR(ISBLANK('PARTICIPANT NAME LIST'!$B479),'PARTICIPANT NAME LIST'!$G479=3,'PARTICIPANT NAME LIST'!$G479=4,'PARTICIPANT NAME LIST'!$G479=5,'PARTICIPANT NAME LIST'!$G479=6),"",COUNTA('PARTICIPANT NAME LIST'!$B$9:$B479)-COUNTIFS('PARTICIPANT NAME LIST'!$G$9:$G479,"&gt;=3",'PARTICIPANT NAME LIST'!$G$9:$G479,"&lt;=6"))</f>
        <v/>
      </c>
      <c r="B479" s="64" t="str">
        <f>IF(OR(ISBLANK('PARTICIPANT NAME LIST'!$B479),'PARTICIPANT NAME LIST'!$G479=3,'PARTICIPANT NAME LIST'!$G479=4,'PARTICIPANT NAME LIST'!$G479=5,'PARTICIPANT NAME LIST'!$G479=6),"",UPPER('PARTICIPANT NAME LIST'!$B479))</f>
        <v/>
      </c>
      <c r="C479" s="55"/>
      <c r="D479" s="65"/>
      <c r="E479" s="66" t="str">
        <f>IF(OR(ISBLANK('PARTICIPANT NAME LIST'!$B479),'PARTICIPANT NAME LIST'!$G479=3,'PARTICIPANT NAME LIST'!$G479=4,'PARTICIPANT NAME LIST'!$G479=5,'PARTICIPANT NAME LIST'!$G479=6),"",'PARTICIPANT NAME LIST'!$F479)</f>
        <v/>
      </c>
      <c r="F479" s="67" t="str">
        <f>IF(OR(ISBLANK('PARTICIPANT NAME LIST'!$B479),'PARTICIPANT NAME LIST'!$G479=3,'PARTICIPANT NAME LIST'!$G479=4,'PARTICIPANT NAME LIST'!$G479=5,'PARTICIPANT NAME LIST'!$G479=6),"",UPPER('PARTICIPANT NAME LIST'!$H479))</f>
        <v/>
      </c>
      <c r="G479" s="68" t="e">
        <f>IF(AND('PARTICIPANT NAME LIST'!$G479=7,'PARTICIPANT NAME LIST'!#REF!="C"),"ü","")</f>
        <v>#REF!</v>
      </c>
      <c r="H479" s="68" t="e">
        <f>IF(AND('PARTICIPANT NAME LIST'!$G479=8,'PARTICIPANT NAME LIST'!#REF!="C"),"ü","")</f>
        <v>#REF!</v>
      </c>
      <c r="I479" s="68" t="e">
        <f>IF(AND('PARTICIPANT NAME LIST'!$G479=9,'PARTICIPANT NAME LIST'!#REF!="C"),"ü","")</f>
        <v>#REF!</v>
      </c>
      <c r="J479" s="68" t="e">
        <f>IF(AND('PARTICIPANT NAME LIST'!$G479=10,'PARTICIPANT NAME LIST'!#REF!="C"),"ü","")</f>
        <v>#REF!</v>
      </c>
      <c r="K479" s="68" t="e">
        <f>IF(AND('PARTICIPANT NAME LIST'!$G479=11,'PARTICIPANT NAME LIST'!#REF!="C"),"ü","")</f>
        <v>#REF!</v>
      </c>
      <c r="L479" s="68" t="e">
        <f>IF(AND('PARTICIPANT NAME LIST'!$G479=12,'PARTICIPANT NAME LIST'!#REF!="C"),"ü","")</f>
        <v>#REF!</v>
      </c>
      <c r="M479" s="68" t="e">
        <f>IF(AND('PARTICIPANT NAME LIST'!$G479=7,'PARTICIPANT NAME LIST'!#REF!="E"),"ü","")</f>
        <v>#REF!</v>
      </c>
      <c r="N479" s="68" t="e">
        <f>IF(AND('PARTICIPANT NAME LIST'!$G479=8,'PARTICIPANT NAME LIST'!#REF!="E"),"ü","")</f>
        <v>#REF!</v>
      </c>
      <c r="O479" s="68" t="e">
        <f>IF(AND('PARTICIPANT NAME LIST'!$G479=9,'PARTICIPANT NAME LIST'!#REF!="E"),"ü","")</f>
        <v>#REF!</v>
      </c>
      <c r="P479" s="68" t="e">
        <f>IF(AND('PARTICIPANT NAME LIST'!$G479=10,'PARTICIPANT NAME LIST'!#REF!="E"),"ü","")</f>
        <v>#REF!</v>
      </c>
      <c r="Q479" s="68" t="e">
        <f>IF(AND('PARTICIPANT NAME LIST'!$G479=11,'PARTICIPANT NAME LIST'!#REF!="E"),"ü","")</f>
        <v>#REF!</v>
      </c>
      <c r="R479" s="68" t="e">
        <f>IF(AND('PARTICIPANT NAME LIST'!$G479=12,'PARTICIPANT NAME LIST'!#REF!="E"),"ü","")</f>
        <v>#REF!</v>
      </c>
      <c r="S479" s="68" t="e">
        <f>IF(AND('PARTICIPANT NAME LIST'!$G479=7,'PARTICIPANT NAME LIST'!#REF!="M"),"ü","")</f>
        <v>#REF!</v>
      </c>
      <c r="T479" s="68" t="e">
        <f>IF(AND('PARTICIPANT NAME LIST'!$G479=8,'PARTICIPANT NAME LIST'!#REF!="M"),"ü","")</f>
        <v>#REF!</v>
      </c>
      <c r="U479" s="68" t="e">
        <f>IF(AND('PARTICIPANT NAME LIST'!$G479=9,'PARTICIPANT NAME LIST'!#REF!="M"),"ü","")</f>
        <v>#REF!</v>
      </c>
      <c r="V479" s="68" t="e">
        <f>IF(AND('PARTICIPANT NAME LIST'!$G479=10,'PARTICIPANT NAME LIST'!#REF!="M"),"ü","")</f>
        <v>#REF!</v>
      </c>
      <c r="W479" s="68" t="e">
        <f>IF(AND('PARTICIPANT NAME LIST'!$G479=11,'PARTICIPANT NAME LIST'!#REF!="M"),"ü","")</f>
        <v>#REF!</v>
      </c>
      <c r="X479" s="68" t="e">
        <f>IF(AND('PARTICIPANT NAME LIST'!$G479=12,'PARTICIPANT NAME LIST'!#REF!="M"),"ü","")</f>
        <v>#REF!</v>
      </c>
      <c r="Y479" s="52"/>
      <c r="Z479" s="52"/>
      <c r="AA479" s="52"/>
    </row>
    <row r="480" spans="1:27" ht="20.25" customHeight="1">
      <c r="A480" s="63" t="str">
        <f>IF(OR(ISBLANK('PARTICIPANT NAME LIST'!$B480),'PARTICIPANT NAME LIST'!$G480=3,'PARTICIPANT NAME LIST'!$G480=4,'PARTICIPANT NAME LIST'!$G480=5,'PARTICIPANT NAME LIST'!$G480=6),"",COUNTA('PARTICIPANT NAME LIST'!$B$9:$B480)-COUNTIFS('PARTICIPANT NAME LIST'!$G$9:$G480,"&gt;=3",'PARTICIPANT NAME LIST'!$G$9:$G480,"&lt;=6"))</f>
        <v/>
      </c>
      <c r="B480" s="64" t="str">
        <f>IF(OR(ISBLANK('PARTICIPANT NAME LIST'!$B480),'PARTICIPANT NAME LIST'!$G480=3,'PARTICIPANT NAME LIST'!$G480=4,'PARTICIPANT NAME LIST'!$G480=5,'PARTICIPANT NAME LIST'!$G480=6),"",UPPER('PARTICIPANT NAME LIST'!$B480))</f>
        <v/>
      </c>
      <c r="C480" s="55"/>
      <c r="D480" s="65"/>
      <c r="E480" s="66" t="str">
        <f>IF(OR(ISBLANK('PARTICIPANT NAME LIST'!$B480),'PARTICIPANT NAME LIST'!$G480=3,'PARTICIPANT NAME LIST'!$G480=4,'PARTICIPANT NAME LIST'!$G480=5,'PARTICIPANT NAME LIST'!$G480=6),"",'PARTICIPANT NAME LIST'!$F480)</f>
        <v/>
      </c>
      <c r="F480" s="67" t="str">
        <f>IF(OR(ISBLANK('PARTICIPANT NAME LIST'!$B480),'PARTICIPANT NAME LIST'!$G480=3,'PARTICIPANT NAME LIST'!$G480=4,'PARTICIPANT NAME LIST'!$G480=5,'PARTICIPANT NAME LIST'!$G480=6),"",UPPER('PARTICIPANT NAME LIST'!$H480))</f>
        <v/>
      </c>
      <c r="G480" s="68" t="e">
        <f>IF(AND('PARTICIPANT NAME LIST'!$G480=7,'PARTICIPANT NAME LIST'!#REF!="C"),"ü","")</f>
        <v>#REF!</v>
      </c>
      <c r="H480" s="68" t="e">
        <f>IF(AND('PARTICIPANT NAME LIST'!$G480=8,'PARTICIPANT NAME LIST'!#REF!="C"),"ü","")</f>
        <v>#REF!</v>
      </c>
      <c r="I480" s="68" t="e">
        <f>IF(AND('PARTICIPANT NAME LIST'!$G480=9,'PARTICIPANT NAME LIST'!#REF!="C"),"ü","")</f>
        <v>#REF!</v>
      </c>
      <c r="J480" s="68" t="e">
        <f>IF(AND('PARTICIPANT NAME LIST'!$G480=10,'PARTICIPANT NAME LIST'!#REF!="C"),"ü","")</f>
        <v>#REF!</v>
      </c>
      <c r="K480" s="68" t="e">
        <f>IF(AND('PARTICIPANT NAME LIST'!$G480=11,'PARTICIPANT NAME LIST'!#REF!="C"),"ü","")</f>
        <v>#REF!</v>
      </c>
      <c r="L480" s="68" t="e">
        <f>IF(AND('PARTICIPANT NAME LIST'!$G480=12,'PARTICIPANT NAME LIST'!#REF!="C"),"ü","")</f>
        <v>#REF!</v>
      </c>
      <c r="M480" s="68" t="e">
        <f>IF(AND('PARTICIPANT NAME LIST'!$G480=7,'PARTICIPANT NAME LIST'!#REF!="E"),"ü","")</f>
        <v>#REF!</v>
      </c>
      <c r="N480" s="68" t="e">
        <f>IF(AND('PARTICIPANT NAME LIST'!$G480=8,'PARTICIPANT NAME LIST'!#REF!="E"),"ü","")</f>
        <v>#REF!</v>
      </c>
      <c r="O480" s="68" t="e">
        <f>IF(AND('PARTICIPANT NAME LIST'!$G480=9,'PARTICIPANT NAME LIST'!#REF!="E"),"ü","")</f>
        <v>#REF!</v>
      </c>
      <c r="P480" s="68" t="e">
        <f>IF(AND('PARTICIPANT NAME LIST'!$G480=10,'PARTICIPANT NAME LIST'!#REF!="E"),"ü","")</f>
        <v>#REF!</v>
      </c>
      <c r="Q480" s="68" t="e">
        <f>IF(AND('PARTICIPANT NAME LIST'!$G480=11,'PARTICIPANT NAME LIST'!#REF!="E"),"ü","")</f>
        <v>#REF!</v>
      </c>
      <c r="R480" s="68" t="e">
        <f>IF(AND('PARTICIPANT NAME LIST'!$G480=12,'PARTICIPANT NAME LIST'!#REF!="E"),"ü","")</f>
        <v>#REF!</v>
      </c>
      <c r="S480" s="68" t="e">
        <f>IF(AND('PARTICIPANT NAME LIST'!$G480=7,'PARTICIPANT NAME LIST'!#REF!="M"),"ü","")</f>
        <v>#REF!</v>
      </c>
      <c r="T480" s="68" t="e">
        <f>IF(AND('PARTICIPANT NAME LIST'!$G480=8,'PARTICIPANT NAME LIST'!#REF!="M"),"ü","")</f>
        <v>#REF!</v>
      </c>
      <c r="U480" s="68" t="e">
        <f>IF(AND('PARTICIPANT NAME LIST'!$G480=9,'PARTICIPANT NAME LIST'!#REF!="M"),"ü","")</f>
        <v>#REF!</v>
      </c>
      <c r="V480" s="68" t="e">
        <f>IF(AND('PARTICIPANT NAME LIST'!$G480=10,'PARTICIPANT NAME LIST'!#REF!="M"),"ü","")</f>
        <v>#REF!</v>
      </c>
      <c r="W480" s="68" t="e">
        <f>IF(AND('PARTICIPANT NAME LIST'!$G480=11,'PARTICIPANT NAME LIST'!#REF!="M"),"ü","")</f>
        <v>#REF!</v>
      </c>
      <c r="X480" s="68" t="e">
        <f>IF(AND('PARTICIPANT NAME LIST'!$G480=12,'PARTICIPANT NAME LIST'!#REF!="M"),"ü","")</f>
        <v>#REF!</v>
      </c>
      <c r="Y480" s="52"/>
      <c r="Z480" s="52"/>
      <c r="AA480" s="52"/>
    </row>
    <row r="481" spans="1:27" ht="20.25" customHeight="1">
      <c r="A481" s="63" t="str">
        <f>IF(OR(ISBLANK('PARTICIPANT NAME LIST'!$B481),'PARTICIPANT NAME LIST'!$G481=3,'PARTICIPANT NAME LIST'!$G481=4,'PARTICIPANT NAME LIST'!$G481=5,'PARTICIPANT NAME LIST'!$G481=6),"",COUNTA('PARTICIPANT NAME LIST'!$B$9:$B481)-COUNTIFS('PARTICIPANT NAME LIST'!$G$9:$G481,"&gt;=3",'PARTICIPANT NAME LIST'!$G$9:$G481,"&lt;=6"))</f>
        <v/>
      </c>
      <c r="B481" s="64" t="str">
        <f>IF(OR(ISBLANK('PARTICIPANT NAME LIST'!$B481),'PARTICIPANT NAME LIST'!$G481=3,'PARTICIPANT NAME LIST'!$G481=4,'PARTICIPANT NAME LIST'!$G481=5,'PARTICIPANT NAME LIST'!$G481=6),"",UPPER('PARTICIPANT NAME LIST'!$B481))</f>
        <v/>
      </c>
      <c r="C481" s="55"/>
      <c r="D481" s="65"/>
      <c r="E481" s="66" t="str">
        <f>IF(OR(ISBLANK('PARTICIPANT NAME LIST'!$B481),'PARTICIPANT NAME LIST'!$G481=3,'PARTICIPANT NAME LIST'!$G481=4,'PARTICIPANT NAME LIST'!$G481=5,'PARTICIPANT NAME LIST'!$G481=6),"",'PARTICIPANT NAME LIST'!$F481)</f>
        <v/>
      </c>
      <c r="F481" s="67" t="str">
        <f>IF(OR(ISBLANK('PARTICIPANT NAME LIST'!$B481),'PARTICIPANT NAME LIST'!$G481=3,'PARTICIPANT NAME LIST'!$G481=4,'PARTICIPANT NAME LIST'!$G481=5,'PARTICIPANT NAME LIST'!$G481=6),"",UPPER('PARTICIPANT NAME LIST'!$H481))</f>
        <v/>
      </c>
      <c r="G481" s="68" t="e">
        <f>IF(AND('PARTICIPANT NAME LIST'!$G481=7,'PARTICIPANT NAME LIST'!#REF!="C"),"ü","")</f>
        <v>#REF!</v>
      </c>
      <c r="H481" s="68" t="e">
        <f>IF(AND('PARTICIPANT NAME LIST'!$G481=8,'PARTICIPANT NAME LIST'!#REF!="C"),"ü","")</f>
        <v>#REF!</v>
      </c>
      <c r="I481" s="68" t="e">
        <f>IF(AND('PARTICIPANT NAME LIST'!$G481=9,'PARTICIPANT NAME LIST'!#REF!="C"),"ü","")</f>
        <v>#REF!</v>
      </c>
      <c r="J481" s="68" t="e">
        <f>IF(AND('PARTICIPANT NAME LIST'!$G481=10,'PARTICIPANT NAME LIST'!#REF!="C"),"ü","")</f>
        <v>#REF!</v>
      </c>
      <c r="K481" s="68" t="e">
        <f>IF(AND('PARTICIPANT NAME LIST'!$G481=11,'PARTICIPANT NAME LIST'!#REF!="C"),"ü","")</f>
        <v>#REF!</v>
      </c>
      <c r="L481" s="68" t="e">
        <f>IF(AND('PARTICIPANT NAME LIST'!$G481=12,'PARTICIPANT NAME LIST'!#REF!="C"),"ü","")</f>
        <v>#REF!</v>
      </c>
      <c r="M481" s="68" t="e">
        <f>IF(AND('PARTICIPANT NAME LIST'!$G481=7,'PARTICIPANT NAME LIST'!#REF!="E"),"ü","")</f>
        <v>#REF!</v>
      </c>
      <c r="N481" s="68" t="e">
        <f>IF(AND('PARTICIPANT NAME LIST'!$G481=8,'PARTICIPANT NAME LIST'!#REF!="E"),"ü","")</f>
        <v>#REF!</v>
      </c>
      <c r="O481" s="68" t="e">
        <f>IF(AND('PARTICIPANT NAME LIST'!$G481=9,'PARTICIPANT NAME LIST'!#REF!="E"),"ü","")</f>
        <v>#REF!</v>
      </c>
      <c r="P481" s="68" t="e">
        <f>IF(AND('PARTICIPANT NAME LIST'!$G481=10,'PARTICIPANT NAME LIST'!#REF!="E"),"ü","")</f>
        <v>#REF!</v>
      </c>
      <c r="Q481" s="68" t="e">
        <f>IF(AND('PARTICIPANT NAME LIST'!$G481=11,'PARTICIPANT NAME LIST'!#REF!="E"),"ü","")</f>
        <v>#REF!</v>
      </c>
      <c r="R481" s="68" t="e">
        <f>IF(AND('PARTICIPANT NAME LIST'!$G481=12,'PARTICIPANT NAME LIST'!#REF!="E"),"ü","")</f>
        <v>#REF!</v>
      </c>
      <c r="S481" s="68" t="e">
        <f>IF(AND('PARTICIPANT NAME LIST'!$G481=7,'PARTICIPANT NAME LIST'!#REF!="M"),"ü","")</f>
        <v>#REF!</v>
      </c>
      <c r="T481" s="68" t="e">
        <f>IF(AND('PARTICIPANT NAME LIST'!$G481=8,'PARTICIPANT NAME LIST'!#REF!="M"),"ü","")</f>
        <v>#REF!</v>
      </c>
      <c r="U481" s="68" t="e">
        <f>IF(AND('PARTICIPANT NAME LIST'!$G481=9,'PARTICIPANT NAME LIST'!#REF!="M"),"ü","")</f>
        <v>#REF!</v>
      </c>
      <c r="V481" s="68" t="e">
        <f>IF(AND('PARTICIPANT NAME LIST'!$G481=10,'PARTICIPANT NAME LIST'!#REF!="M"),"ü","")</f>
        <v>#REF!</v>
      </c>
      <c r="W481" s="68" t="e">
        <f>IF(AND('PARTICIPANT NAME LIST'!$G481=11,'PARTICIPANT NAME LIST'!#REF!="M"),"ü","")</f>
        <v>#REF!</v>
      </c>
      <c r="X481" s="68" t="e">
        <f>IF(AND('PARTICIPANT NAME LIST'!$G481=12,'PARTICIPANT NAME LIST'!#REF!="M"),"ü","")</f>
        <v>#REF!</v>
      </c>
      <c r="Y481" s="52"/>
      <c r="Z481" s="52"/>
      <c r="AA481" s="52"/>
    </row>
    <row r="482" spans="1:27" ht="20.25" customHeight="1">
      <c r="A482" s="63" t="str">
        <f>IF(OR(ISBLANK('PARTICIPANT NAME LIST'!$B482),'PARTICIPANT NAME LIST'!$G482=3,'PARTICIPANT NAME LIST'!$G482=4,'PARTICIPANT NAME LIST'!$G482=5,'PARTICIPANT NAME LIST'!$G482=6),"",COUNTA('PARTICIPANT NAME LIST'!$B$9:$B482)-COUNTIFS('PARTICIPANT NAME LIST'!$G$9:$G482,"&gt;=3",'PARTICIPANT NAME LIST'!$G$9:$G482,"&lt;=6"))</f>
        <v/>
      </c>
      <c r="B482" s="64" t="str">
        <f>IF(OR(ISBLANK('PARTICIPANT NAME LIST'!$B482),'PARTICIPANT NAME LIST'!$G482=3,'PARTICIPANT NAME LIST'!$G482=4,'PARTICIPANT NAME LIST'!$G482=5,'PARTICIPANT NAME LIST'!$G482=6),"",UPPER('PARTICIPANT NAME LIST'!$B482))</f>
        <v/>
      </c>
      <c r="C482" s="55"/>
      <c r="D482" s="65"/>
      <c r="E482" s="66" t="str">
        <f>IF(OR(ISBLANK('PARTICIPANT NAME LIST'!$B482),'PARTICIPANT NAME LIST'!$G482=3,'PARTICIPANT NAME LIST'!$G482=4,'PARTICIPANT NAME LIST'!$G482=5,'PARTICIPANT NAME LIST'!$G482=6),"",'PARTICIPANT NAME LIST'!$F482)</f>
        <v/>
      </c>
      <c r="F482" s="67" t="str">
        <f>IF(OR(ISBLANK('PARTICIPANT NAME LIST'!$B482),'PARTICIPANT NAME LIST'!$G482=3,'PARTICIPANT NAME LIST'!$G482=4,'PARTICIPANT NAME LIST'!$G482=5,'PARTICIPANT NAME LIST'!$G482=6),"",UPPER('PARTICIPANT NAME LIST'!$H482))</f>
        <v/>
      </c>
      <c r="G482" s="68" t="e">
        <f>IF(AND('PARTICIPANT NAME LIST'!$G482=7,'PARTICIPANT NAME LIST'!#REF!="C"),"ü","")</f>
        <v>#REF!</v>
      </c>
      <c r="H482" s="68" t="e">
        <f>IF(AND('PARTICIPANT NAME LIST'!$G482=8,'PARTICIPANT NAME LIST'!#REF!="C"),"ü","")</f>
        <v>#REF!</v>
      </c>
      <c r="I482" s="68" t="e">
        <f>IF(AND('PARTICIPANT NAME LIST'!$G482=9,'PARTICIPANT NAME LIST'!#REF!="C"),"ü","")</f>
        <v>#REF!</v>
      </c>
      <c r="J482" s="68" t="e">
        <f>IF(AND('PARTICIPANT NAME LIST'!$G482=10,'PARTICIPANT NAME LIST'!#REF!="C"),"ü","")</f>
        <v>#REF!</v>
      </c>
      <c r="K482" s="68" t="e">
        <f>IF(AND('PARTICIPANT NAME LIST'!$G482=11,'PARTICIPANT NAME LIST'!#REF!="C"),"ü","")</f>
        <v>#REF!</v>
      </c>
      <c r="L482" s="68" t="e">
        <f>IF(AND('PARTICIPANT NAME LIST'!$G482=12,'PARTICIPANT NAME LIST'!#REF!="C"),"ü","")</f>
        <v>#REF!</v>
      </c>
      <c r="M482" s="68" t="e">
        <f>IF(AND('PARTICIPANT NAME LIST'!$G482=7,'PARTICIPANT NAME LIST'!#REF!="E"),"ü","")</f>
        <v>#REF!</v>
      </c>
      <c r="N482" s="68" t="e">
        <f>IF(AND('PARTICIPANT NAME LIST'!$G482=8,'PARTICIPANT NAME LIST'!#REF!="E"),"ü","")</f>
        <v>#REF!</v>
      </c>
      <c r="O482" s="68" t="e">
        <f>IF(AND('PARTICIPANT NAME LIST'!$G482=9,'PARTICIPANT NAME LIST'!#REF!="E"),"ü","")</f>
        <v>#REF!</v>
      </c>
      <c r="P482" s="68" t="e">
        <f>IF(AND('PARTICIPANT NAME LIST'!$G482=10,'PARTICIPANT NAME LIST'!#REF!="E"),"ü","")</f>
        <v>#REF!</v>
      </c>
      <c r="Q482" s="68" t="e">
        <f>IF(AND('PARTICIPANT NAME LIST'!$G482=11,'PARTICIPANT NAME LIST'!#REF!="E"),"ü","")</f>
        <v>#REF!</v>
      </c>
      <c r="R482" s="68" t="e">
        <f>IF(AND('PARTICIPANT NAME LIST'!$G482=12,'PARTICIPANT NAME LIST'!#REF!="E"),"ü","")</f>
        <v>#REF!</v>
      </c>
      <c r="S482" s="68" t="e">
        <f>IF(AND('PARTICIPANT NAME LIST'!$G482=7,'PARTICIPANT NAME LIST'!#REF!="M"),"ü","")</f>
        <v>#REF!</v>
      </c>
      <c r="T482" s="68" t="e">
        <f>IF(AND('PARTICIPANT NAME LIST'!$G482=8,'PARTICIPANT NAME LIST'!#REF!="M"),"ü","")</f>
        <v>#REF!</v>
      </c>
      <c r="U482" s="68" t="e">
        <f>IF(AND('PARTICIPANT NAME LIST'!$G482=9,'PARTICIPANT NAME LIST'!#REF!="M"),"ü","")</f>
        <v>#REF!</v>
      </c>
      <c r="V482" s="68" t="e">
        <f>IF(AND('PARTICIPANT NAME LIST'!$G482=10,'PARTICIPANT NAME LIST'!#REF!="M"),"ü","")</f>
        <v>#REF!</v>
      </c>
      <c r="W482" s="68" t="e">
        <f>IF(AND('PARTICIPANT NAME LIST'!$G482=11,'PARTICIPANT NAME LIST'!#REF!="M"),"ü","")</f>
        <v>#REF!</v>
      </c>
      <c r="X482" s="68" t="e">
        <f>IF(AND('PARTICIPANT NAME LIST'!$G482=12,'PARTICIPANT NAME LIST'!#REF!="M"),"ü","")</f>
        <v>#REF!</v>
      </c>
      <c r="Y482" s="52"/>
      <c r="Z482" s="52"/>
      <c r="AA482" s="52"/>
    </row>
    <row r="483" spans="1:27" ht="20.25" customHeight="1">
      <c r="A483" s="63" t="str">
        <f>IF(OR(ISBLANK('PARTICIPANT NAME LIST'!$B483),'PARTICIPANT NAME LIST'!$G483=3,'PARTICIPANT NAME LIST'!$G483=4,'PARTICIPANT NAME LIST'!$G483=5,'PARTICIPANT NAME LIST'!$G483=6),"",COUNTA('PARTICIPANT NAME LIST'!$B$9:$B483)-COUNTIFS('PARTICIPANT NAME LIST'!$G$9:$G483,"&gt;=3",'PARTICIPANT NAME LIST'!$G$9:$G483,"&lt;=6"))</f>
        <v/>
      </c>
      <c r="B483" s="64" t="str">
        <f>IF(OR(ISBLANK('PARTICIPANT NAME LIST'!$B483),'PARTICIPANT NAME LIST'!$G483=3,'PARTICIPANT NAME LIST'!$G483=4,'PARTICIPANT NAME LIST'!$G483=5,'PARTICIPANT NAME LIST'!$G483=6),"",UPPER('PARTICIPANT NAME LIST'!$B483))</f>
        <v/>
      </c>
      <c r="C483" s="55"/>
      <c r="D483" s="65"/>
      <c r="E483" s="66" t="str">
        <f>IF(OR(ISBLANK('PARTICIPANT NAME LIST'!$B483),'PARTICIPANT NAME LIST'!$G483=3,'PARTICIPANT NAME LIST'!$G483=4,'PARTICIPANT NAME LIST'!$G483=5,'PARTICIPANT NAME LIST'!$G483=6),"",'PARTICIPANT NAME LIST'!$F483)</f>
        <v/>
      </c>
      <c r="F483" s="67" t="str">
        <f>IF(OR(ISBLANK('PARTICIPANT NAME LIST'!$B483),'PARTICIPANT NAME LIST'!$G483=3,'PARTICIPANT NAME LIST'!$G483=4,'PARTICIPANT NAME LIST'!$G483=5,'PARTICIPANT NAME LIST'!$G483=6),"",UPPER('PARTICIPANT NAME LIST'!$H483))</f>
        <v/>
      </c>
      <c r="G483" s="68" t="e">
        <f>IF(AND('PARTICIPANT NAME LIST'!$G483=7,'PARTICIPANT NAME LIST'!#REF!="C"),"ü","")</f>
        <v>#REF!</v>
      </c>
      <c r="H483" s="68" t="e">
        <f>IF(AND('PARTICIPANT NAME LIST'!$G483=8,'PARTICIPANT NAME LIST'!#REF!="C"),"ü","")</f>
        <v>#REF!</v>
      </c>
      <c r="I483" s="68" t="e">
        <f>IF(AND('PARTICIPANT NAME LIST'!$G483=9,'PARTICIPANT NAME LIST'!#REF!="C"),"ü","")</f>
        <v>#REF!</v>
      </c>
      <c r="J483" s="68" t="e">
        <f>IF(AND('PARTICIPANT NAME LIST'!$G483=10,'PARTICIPANT NAME LIST'!#REF!="C"),"ü","")</f>
        <v>#REF!</v>
      </c>
      <c r="K483" s="68" t="e">
        <f>IF(AND('PARTICIPANT NAME LIST'!$G483=11,'PARTICIPANT NAME LIST'!#REF!="C"),"ü","")</f>
        <v>#REF!</v>
      </c>
      <c r="L483" s="68" t="e">
        <f>IF(AND('PARTICIPANT NAME LIST'!$G483=12,'PARTICIPANT NAME LIST'!#REF!="C"),"ü","")</f>
        <v>#REF!</v>
      </c>
      <c r="M483" s="68" t="e">
        <f>IF(AND('PARTICIPANT NAME LIST'!$G483=7,'PARTICIPANT NAME LIST'!#REF!="E"),"ü","")</f>
        <v>#REF!</v>
      </c>
      <c r="N483" s="68" t="e">
        <f>IF(AND('PARTICIPANT NAME LIST'!$G483=8,'PARTICIPANT NAME LIST'!#REF!="E"),"ü","")</f>
        <v>#REF!</v>
      </c>
      <c r="O483" s="68" t="e">
        <f>IF(AND('PARTICIPANT NAME LIST'!$G483=9,'PARTICIPANT NAME LIST'!#REF!="E"),"ü","")</f>
        <v>#REF!</v>
      </c>
      <c r="P483" s="68" t="e">
        <f>IF(AND('PARTICIPANT NAME LIST'!$G483=10,'PARTICIPANT NAME LIST'!#REF!="E"),"ü","")</f>
        <v>#REF!</v>
      </c>
      <c r="Q483" s="68" t="e">
        <f>IF(AND('PARTICIPANT NAME LIST'!$G483=11,'PARTICIPANT NAME LIST'!#REF!="E"),"ü","")</f>
        <v>#REF!</v>
      </c>
      <c r="R483" s="68" t="e">
        <f>IF(AND('PARTICIPANT NAME LIST'!$G483=12,'PARTICIPANT NAME LIST'!#REF!="E"),"ü","")</f>
        <v>#REF!</v>
      </c>
      <c r="S483" s="68" t="e">
        <f>IF(AND('PARTICIPANT NAME LIST'!$G483=7,'PARTICIPANT NAME LIST'!#REF!="M"),"ü","")</f>
        <v>#REF!</v>
      </c>
      <c r="T483" s="68" t="e">
        <f>IF(AND('PARTICIPANT NAME LIST'!$G483=8,'PARTICIPANT NAME LIST'!#REF!="M"),"ü","")</f>
        <v>#REF!</v>
      </c>
      <c r="U483" s="68" t="e">
        <f>IF(AND('PARTICIPANT NAME LIST'!$G483=9,'PARTICIPANT NAME LIST'!#REF!="M"),"ü","")</f>
        <v>#REF!</v>
      </c>
      <c r="V483" s="68" t="e">
        <f>IF(AND('PARTICIPANT NAME LIST'!$G483=10,'PARTICIPANT NAME LIST'!#REF!="M"),"ü","")</f>
        <v>#REF!</v>
      </c>
      <c r="W483" s="68" t="e">
        <f>IF(AND('PARTICIPANT NAME LIST'!$G483=11,'PARTICIPANT NAME LIST'!#REF!="M"),"ü","")</f>
        <v>#REF!</v>
      </c>
      <c r="X483" s="68" t="e">
        <f>IF(AND('PARTICIPANT NAME LIST'!$G483=12,'PARTICIPANT NAME LIST'!#REF!="M"),"ü","")</f>
        <v>#REF!</v>
      </c>
      <c r="Y483" s="52"/>
      <c r="Z483" s="52"/>
      <c r="AA483" s="52"/>
    </row>
    <row r="484" spans="1:27" ht="20.25" customHeight="1">
      <c r="A484" s="63" t="str">
        <f>IF(OR(ISBLANK('PARTICIPANT NAME LIST'!$B484),'PARTICIPANT NAME LIST'!$G484=3,'PARTICIPANT NAME LIST'!$G484=4,'PARTICIPANT NAME LIST'!$G484=5,'PARTICIPANT NAME LIST'!$G484=6),"",COUNTA('PARTICIPANT NAME LIST'!$B$9:$B484)-COUNTIFS('PARTICIPANT NAME LIST'!$G$9:$G484,"&gt;=3",'PARTICIPANT NAME LIST'!$G$9:$G484,"&lt;=6"))</f>
        <v/>
      </c>
      <c r="B484" s="64" t="str">
        <f>IF(OR(ISBLANK('PARTICIPANT NAME LIST'!$B484),'PARTICIPANT NAME LIST'!$G484=3,'PARTICIPANT NAME LIST'!$G484=4,'PARTICIPANT NAME LIST'!$G484=5,'PARTICIPANT NAME LIST'!$G484=6),"",UPPER('PARTICIPANT NAME LIST'!$B484))</f>
        <v/>
      </c>
      <c r="C484" s="55"/>
      <c r="D484" s="65"/>
      <c r="E484" s="66" t="str">
        <f>IF(OR(ISBLANK('PARTICIPANT NAME LIST'!$B484),'PARTICIPANT NAME LIST'!$G484=3,'PARTICIPANT NAME LIST'!$G484=4,'PARTICIPANT NAME LIST'!$G484=5,'PARTICIPANT NAME LIST'!$G484=6),"",'PARTICIPANT NAME LIST'!$F484)</f>
        <v/>
      </c>
      <c r="F484" s="67" t="str">
        <f>IF(OR(ISBLANK('PARTICIPANT NAME LIST'!$B484),'PARTICIPANT NAME LIST'!$G484=3,'PARTICIPANT NAME LIST'!$G484=4,'PARTICIPANT NAME LIST'!$G484=5,'PARTICIPANT NAME LIST'!$G484=6),"",UPPER('PARTICIPANT NAME LIST'!$H484))</f>
        <v/>
      </c>
      <c r="G484" s="68" t="e">
        <f>IF(AND('PARTICIPANT NAME LIST'!$G484=7,'PARTICIPANT NAME LIST'!#REF!="C"),"ü","")</f>
        <v>#REF!</v>
      </c>
      <c r="H484" s="68" t="e">
        <f>IF(AND('PARTICIPANT NAME LIST'!$G484=8,'PARTICIPANT NAME LIST'!#REF!="C"),"ü","")</f>
        <v>#REF!</v>
      </c>
      <c r="I484" s="68" t="e">
        <f>IF(AND('PARTICIPANT NAME LIST'!$G484=9,'PARTICIPANT NAME LIST'!#REF!="C"),"ü","")</f>
        <v>#REF!</v>
      </c>
      <c r="J484" s="68" t="e">
        <f>IF(AND('PARTICIPANT NAME LIST'!$G484=10,'PARTICIPANT NAME LIST'!#REF!="C"),"ü","")</f>
        <v>#REF!</v>
      </c>
      <c r="K484" s="68" t="e">
        <f>IF(AND('PARTICIPANT NAME LIST'!$G484=11,'PARTICIPANT NAME LIST'!#REF!="C"),"ü","")</f>
        <v>#REF!</v>
      </c>
      <c r="L484" s="68" t="e">
        <f>IF(AND('PARTICIPANT NAME LIST'!$G484=12,'PARTICIPANT NAME LIST'!#REF!="C"),"ü","")</f>
        <v>#REF!</v>
      </c>
      <c r="M484" s="68" t="e">
        <f>IF(AND('PARTICIPANT NAME LIST'!$G484=7,'PARTICIPANT NAME LIST'!#REF!="E"),"ü","")</f>
        <v>#REF!</v>
      </c>
      <c r="N484" s="68" t="e">
        <f>IF(AND('PARTICIPANT NAME LIST'!$G484=8,'PARTICIPANT NAME LIST'!#REF!="E"),"ü","")</f>
        <v>#REF!</v>
      </c>
      <c r="O484" s="68" t="e">
        <f>IF(AND('PARTICIPANT NAME LIST'!$G484=9,'PARTICIPANT NAME LIST'!#REF!="E"),"ü","")</f>
        <v>#REF!</v>
      </c>
      <c r="P484" s="68" t="e">
        <f>IF(AND('PARTICIPANT NAME LIST'!$G484=10,'PARTICIPANT NAME LIST'!#REF!="E"),"ü","")</f>
        <v>#REF!</v>
      </c>
      <c r="Q484" s="68" t="e">
        <f>IF(AND('PARTICIPANT NAME LIST'!$G484=11,'PARTICIPANT NAME LIST'!#REF!="E"),"ü","")</f>
        <v>#REF!</v>
      </c>
      <c r="R484" s="68" t="e">
        <f>IF(AND('PARTICIPANT NAME LIST'!$G484=12,'PARTICIPANT NAME LIST'!#REF!="E"),"ü","")</f>
        <v>#REF!</v>
      </c>
      <c r="S484" s="68" t="e">
        <f>IF(AND('PARTICIPANT NAME LIST'!$G484=7,'PARTICIPANT NAME LIST'!#REF!="M"),"ü","")</f>
        <v>#REF!</v>
      </c>
      <c r="T484" s="68" t="e">
        <f>IF(AND('PARTICIPANT NAME LIST'!$G484=8,'PARTICIPANT NAME LIST'!#REF!="M"),"ü","")</f>
        <v>#REF!</v>
      </c>
      <c r="U484" s="68" t="e">
        <f>IF(AND('PARTICIPANT NAME LIST'!$G484=9,'PARTICIPANT NAME LIST'!#REF!="M"),"ü","")</f>
        <v>#REF!</v>
      </c>
      <c r="V484" s="68" t="e">
        <f>IF(AND('PARTICIPANT NAME LIST'!$G484=10,'PARTICIPANT NAME LIST'!#REF!="M"),"ü","")</f>
        <v>#REF!</v>
      </c>
      <c r="W484" s="68" t="e">
        <f>IF(AND('PARTICIPANT NAME LIST'!$G484=11,'PARTICIPANT NAME LIST'!#REF!="M"),"ü","")</f>
        <v>#REF!</v>
      </c>
      <c r="X484" s="68" t="e">
        <f>IF(AND('PARTICIPANT NAME LIST'!$G484=12,'PARTICIPANT NAME LIST'!#REF!="M"),"ü","")</f>
        <v>#REF!</v>
      </c>
      <c r="Y484" s="52"/>
      <c r="Z484" s="52"/>
      <c r="AA484" s="52"/>
    </row>
    <row r="485" spans="1:27" ht="20.25" customHeight="1">
      <c r="A485" s="63" t="str">
        <f>IF(OR(ISBLANK('PARTICIPANT NAME LIST'!$B485),'PARTICIPANT NAME LIST'!$G485=3,'PARTICIPANT NAME LIST'!$G485=4,'PARTICIPANT NAME LIST'!$G485=5,'PARTICIPANT NAME LIST'!$G485=6),"",COUNTA('PARTICIPANT NAME LIST'!$B$9:$B485)-COUNTIFS('PARTICIPANT NAME LIST'!$G$9:$G485,"&gt;=3",'PARTICIPANT NAME LIST'!$G$9:$G485,"&lt;=6"))</f>
        <v/>
      </c>
      <c r="B485" s="64" t="str">
        <f>IF(OR(ISBLANK('PARTICIPANT NAME LIST'!$B485),'PARTICIPANT NAME LIST'!$G485=3,'PARTICIPANT NAME LIST'!$G485=4,'PARTICIPANT NAME LIST'!$G485=5,'PARTICIPANT NAME LIST'!$G485=6),"",UPPER('PARTICIPANT NAME LIST'!$B485))</f>
        <v/>
      </c>
      <c r="C485" s="55"/>
      <c r="D485" s="65"/>
      <c r="E485" s="66" t="str">
        <f>IF(OR(ISBLANK('PARTICIPANT NAME LIST'!$B485),'PARTICIPANT NAME LIST'!$G485=3,'PARTICIPANT NAME LIST'!$G485=4,'PARTICIPANT NAME LIST'!$G485=5,'PARTICIPANT NAME LIST'!$G485=6),"",'PARTICIPANT NAME LIST'!$F485)</f>
        <v/>
      </c>
      <c r="F485" s="67" t="str">
        <f>IF(OR(ISBLANK('PARTICIPANT NAME LIST'!$B485),'PARTICIPANT NAME LIST'!$G485=3,'PARTICIPANT NAME LIST'!$G485=4,'PARTICIPANT NAME LIST'!$G485=5,'PARTICIPANT NAME LIST'!$G485=6),"",UPPER('PARTICIPANT NAME LIST'!$H485))</f>
        <v/>
      </c>
      <c r="G485" s="68" t="e">
        <f>IF(AND('PARTICIPANT NAME LIST'!$G485=7,'PARTICIPANT NAME LIST'!#REF!="C"),"ü","")</f>
        <v>#REF!</v>
      </c>
      <c r="H485" s="68" t="e">
        <f>IF(AND('PARTICIPANT NAME LIST'!$G485=8,'PARTICIPANT NAME LIST'!#REF!="C"),"ü","")</f>
        <v>#REF!</v>
      </c>
      <c r="I485" s="68" t="e">
        <f>IF(AND('PARTICIPANT NAME LIST'!$G485=9,'PARTICIPANT NAME LIST'!#REF!="C"),"ü","")</f>
        <v>#REF!</v>
      </c>
      <c r="J485" s="68" t="e">
        <f>IF(AND('PARTICIPANT NAME LIST'!$G485=10,'PARTICIPANT NAME LIST'!#REF!="C"),"ü","")</f>
        <v>#REF!</v>
      </c>
      <c r="K485" s="68" t="e">
        <f>IF(AND('PARTICIPANT NAME LIST'!$G485=11,'PARTICIPANT NAME LIST'!#REF!="C"),"ü","")</f>
        <v>#REF!</v>
      </c>
      <c r="L485" s="68" t="e">
        <f>IF(AND('PARTICIPANT NAME LIST'!$G485=12,'PARTICIPANT NAME LIST'!#REF!="C"),"ü","")</f>
        <v>#REF!</v>
      </c>
      <c r="M485" s="68" t="e">
        <f>IF(AND('PARTICIPANT NAME LIST'!$G485=7,'PARTICIPANT NAME LIST'!#REF!="E"),"ü","")</f>
        <v>#REF!</v>
      </c>
      <c r="N485" s="68" t="e">
        <f>IF(AND('PARTICIPANT NAME LIST'!$G485=8,'PARTICIPANT NAME LIST'!#REF!="E"),"ü","")</f>
        <v>#REF!</v>
      </c>
      <c r="O485" s="68" t="e">
        <f>IF(AND('PARTICIPANT NAME LIST'!$G485=9,'PARTICIPANT NAME LIST'!#REF!="E"),"ü","")</f>
        <v>#REF!</v>
      </c>
      <c r="P485" s="68" t="e">
        <f>IF(AND('PARTICIPANT NAME LIST'!$G485=10,'PARTICIPANT NAME LIST'!#REF!="E"),"ü","")</f>
        <v>#REF!</v>
      </c>
      <c r="Q485" s="68" t="e">
        <f>IF(AND('PARTICIPANT NAME LIST'!$G485=11,'PARTICIPANT NAME LIST'!#REF!="E"),"ü","")</f>
        <v>#REF!</v>
      </c>
      <c r="R485" s="68" t="e">
        <f>IF(AND('PARTICIPANT NAME LIST'!$G485=12,'PARTICIPANT NAME LIST'!#REF!="E"),"ü","")</f>
        <v>#REF!</v>
      </c>
      <c r="S485" s="68" t="e">
        <f>IF(AND('PARTICIPANT NAME LIST'!$G485=7,'PARTICIPANT NAME LIST'!#REF!="M"),"ü","")</f>
        <v>#REF!</v>
      </c>
      <c r="T485" s="68" t="e">
        <f>IF(AND('PARTICIPANT NAME LIST'!$G485=8,'PARTICIPANT NAME LIST'!#REF!="M"),"ü","")</f>
        <v>#REF!</v>
      </c>
      <c r="U485" s="68" t="e">
        <f>IF(AND('PARTICIPANT NAME LIST'!$G485=9,'PARTICIPANT NAME LIST'!#REF!="M"),"ü","")</f>
        <v>#REF!</v>
      </c>
      <c r="V485" s="68" t="e">
        <f>IF(AND('PARTICIPANT NAME LIST'!$G485=10,'PARTICIPANT NAME LIST'!#REF!="M"),"ü","")</f>
        <v>#REF!</v>
      </c>
      <c r="W485" s="68" t="e">
        <f>IF(AND('PARTICIPANT NAME LIST'!$G485=11,'PARTICIPANT NAME LIST'!#REF!="M"),"ü","")</f>
        <v>#REF!</v>
      </c>
      <c r="X485" s="68" t="e">
        <f>IF(AND('PARTICIPANT NAME LIST'!$G485=12,'PARTICIPANT NAME LIST'!#REF!="M"),"ü","")</f>
        <v>#REF!</v>
      </c>
      <c r="Y485" s="52"/>
      <c r="Z485" s="52"/>
      <c r="AA485" s="52"/>
    </row>
    <row r="486" spans="1:27" ht="20.25" customHeight="1">
      <c r="A486" s="63" t="str">
        <f>IF(OR(ISBLANK('PARTICIPANT NAME LIST'!$B486),'PARTICIPANT NAME LIST'!$G486=3,'PARTICIPANT NAME LIST'!$G486=4,'PARTICIPANT NAME LIST'!$G486=5,'PARTICIPANT NAME LIST'!$G486=6),"",COUNTA('PARTICIPANT NAME LIST'!$B$9:$B486)-COUNTIFS('PARTICIPANT NAME LIST'!$G$9:$G486,"&gt;=3",'PARTICIPANT NAME LIST'!$G$9:$G486,"&lt;=6"))</f>
        <v/>
      </c>
      <c r="B486" s="64" t="str">
        <f>IF(OR(ISBLANK('PARTICIPANT NAME LIST'!$B486),'PARTICIPANT NAME LIST'!$G486=3,'PARTICIPANT NAME LIST'!$G486=4,'PARTICIPANT NAME LIST'!$G486=5,'PARTICIPANT NAME LIST'!$G486=6),"",UPPER('PARTICIPANT NAME LIST'!$B486))</f>
        <v/>
      </c>
      <c r="C486" s="55"/>
      <c r="D486" s="65"/>
      <c r="E486" s="66" t="str">
        <f>IF(OR(ISBLANK('PARTICIPANT NAME LIST'!$B486),'PARTICIPANT NAME LIST'!$G486=3,'PARTICIPANT NAME LIST'!$G486=4,'PARTICIPANT NAME LIST'!$G486=5,'PARTICIPANT NAME LIST'!$G486=6),"",'PARTICIPANT NAME LIST'!$F486)</f>
        <v/>
      </c>
      <c r="F486" s="67" t="str">
        <f>IF(OR(ISBLANK('PARTICIPANT NAME LIST'!$B486),'PARTICIPANT NAME LIST'!$G486=3,'PARTICIPANT NAME LIST'!$G486=4,'PARTICIPANT NAME LIST'!$G486=5,'PARTICIPANT NAME LIST'!$G486=6),"",UPPER('PARTICIPANT NAME LIST'!$H486))</f>
        <v/>
      </c>
      <c r="G486" s="68" t="e">
        <f>IF(AND('PARTICIPANT NAME LIST'!$G486=7,'PARTICIPANT NAME LIST'!#REF!="C"),"ü","")</f>
        <v>#REF!</v>
      </c>
      <c r="H486" s="68" t="e">
        <f>IF(AND('PARTICIPANT NAME LIST'!$G486=8,'PARTICIPANT NAME LIST'!#REF!="C"),"ü","")</f>
        <v>#REF!</v>
      </c>
      <c r="I486" s="68" t="e">
        <f>IF(AND('PARTICIPANT NAME LIST'!$G486=9,'PARTICIPANT NAME LIST'!#REF!="C"),"ü","")</f>
        <v>#REF!</v>
      </c>
      <c r="J486" s="68" t="e">
        <f>IF(AND('PARTICIPANT NAME LIST'!$G486=10,'PARTICIPANT NAME LIST'!#REF!="C"),"ü","")</f>
        <v>#REF!</v>
      </c>
      <c r="K486" s="68" t="e">
        <f>IF(AND('PARTICIPANT NAME LIST'!$G486=11,'PARTICIPANT NAME LIST'!#REF!="C"),"ü","")</f>
        <v>#REF!</v>
      </c>
      <c r="L486" s="68" t="e">
        <f>IF(AND('PARTICIPANT NAME LIST'!$G486=12,'PARTICIPANT NAME LIST'!#REF!="C"),"ü","")</f>
        <v>#REF!</v>
      </c>
      <c r="M486" s="68" t="e">
        <f>IF(AND('PARTICIPANT NAME LIST'!$G486=7,'PARTICIPANT NAME LIST'!#REF!="E"),"ü","")</f>
        <v>#REF!</v>
      </c>
      <c r="N486" s="68" t="e">
        <f>IF(AND('PARTICIPANT NAME LIST'!$G486=8,'PARTICIPANT NAME LIST'!#REF!="E"),"ü","")</f>
        <v>#REF!</v>
      </c>
      <c r="O486" s="68" t="e">
        <f>IF(AND('PARTICIPANT NAME LIST'!$G486=9,'PARTICIPANT NAME LIST'!#REF!="E"),"ü","")</f>
        <v>#REF!</v>
      </c>
      <c r="P486" s="68" t="e">
        <f>IF(AND('PARTICIPANT NAME LIST'!$G486=10,'PARTICIPANT NAME LIST'!#REF!="E"),"ü","")</f>
        <v>#REF!</v>
      </c>
      <c r="Q486" s="68" t="e">
        <f>IF(AND('PARTICIPANT NAME LIST'!$G486=11,'PARTICIPANT NAME LIST'!#REF!="E"),"ü","")</f>
        <v>#REF!</v>
      </c>
      <c r="R486" s="68" t="e">
        <f>IF(AND('PARTICIPANT NAME LIST'!$G486=12,'PARTICIPANT NAME LIST'!#REF!="E"),"ü","")</f>
        <v>#REF!</v>
      </c>
      <c r="S486" s="68" t="e">
        <f>IF(AND('PARTICIPANT NAME LIST'!$G486=7,'PARTICIPANT NAME LIST'!#REF!="M"),"ü","")</f>
        <v>#REF!</v>
      </c>
      <c r="T486" s="68" t="e">
        <f>IF(AND('PARTICIPANT NAME LIST'!$G486=8,'PARTICIPANT NAME LIST'!#REF!="M"),"ü","")</f>
        <v>#REF!</v>
      </c>
      <c r="U486" s="68" t="e">
        <f>IF(AND('PARTICIPANT NAME LIST'!$G486=9,'PARTICIPANT NAME LIST'!#REF!="M"),"ü","")</f>
        <v>#REF!</v>
      </c>
      <c r="V486" s="68" t="e">
        <f>IF(AND('PARTICIPANT NAME LIST'!$G486=10,'PARTICIPANT NAME LIST'!#REF!="M"),"ü","")</f>
        <v>#REF!</v>
      </c>
      <c r="W486" s="68" t="e">
        <f>IF(AND('PARTICIPANT NAME LIST'!$G486=11,'PARTICIPANT NAME LIST'!#REF!="M"),"ü","")</f>
        <v>#REF!</v>
      </c>
      <c r="X486" s="68" t="e">
        <f>IF(AND('PARTICIPANT NAME LIST'!$G486=12,'PARTICIPANT NAME LIST'!#REF!="M"),"ü","")</f>
        <v>#REF!</v>
      </c>
      <c r="Y486" s="52"/>
      <c r="Z486" s="52"/>
      <c r="AA486" s="52"/>
    </row>
    <row r="487" spans="1:27" ht="20.25" customHeight="1">
      <c r="A487" s="63" t="str">
        <f>IF(OR(ISBLANK('PARTICIPANT NAME LIST'!$B487),'PARTICIPANT NAME LIST'!$G487=3,'PARTICIPANT NAME LIST'!$G487=4,'PARTICIPANT NAME LIST'!$G487=5,'PARTICIPANT NAME LIST'!$G487=6),"",COUNTA('PARTICIPANT NAME LIST'!$B$9:$B487)-COUNTIFS('PARTICIPANT NAME LIST'!$G$9:$G487,"&gt;=3",'PARTICIPANT NAME LIST'!$G$9:$G487,"&lt;=6"))</f>
        <v/>
      </c>
      <c r="B487" s="64" t="str">
        <f>IF(OR(ISBLANK('PARTICIPANT NAME LIST'!$B487),'PARTICIPANT NAME LIST'!$G487=3,'PARTICIPANT NAME LIST'!$G487=4,'PARTICIPANT NAME LIST'!$G487=5,'PARTICIPANT NAME LIST'!$G487=6),"",UPPER('PARTICIPANT NAME LIST'!$B487))</f>
        <v/>
      </c>
      <c r="C487" s="55"/>
      <c r="D487" s="65"/>
      <c r="E487" s="66" t="str">
        <f>IF(OR(ISBLANK('PARTICIPANT NAME LIST'!$B487),'PARTICIPANT NAME LIST'!$G487=3,'PARTICIPANT NAME LIST'!$G487=4,'PARTICIPANT NAME LIST'!$G487=5,'PARTICIPANT NAME LIST'!$G487=6),"",'PARTICIPANT NAME LIST'!$F487)</f>
        <v/>
      </c>
      <c r="F487" s="67" t="str">
        <f>IF(OR(ISBLANK('PARTICIPANT NAME LIST'!$B487),'PARTICIPANT NAME LIST'!$G487=3,'PARTICIPANT NAME LIST'!$G487=4,'PARTICIPANT NAME LIST'!$G487=5,'PARTICIPANT NAME LIST'!$G487=6),"",UPPER('PARTICIPANT NAME LIST'!$H487))</f>
        <v/>
      </c>
      <c r="G487" s="68" t="e">
        <f>IF(AND('PARTICIPANT NAME LIST'!$G487=7,'PARTICIPANT NAME LIST'!#REF!="C"),"ü","")</f>
        <v>#REF!</v>
      </c>
      <c r="H487" s="68" t="e">
        <f>IF(AND('PARTICIPANT NAME LIST'!$G487=8,'PARTICIPANT NAME LIST'!#REF!="C"),"ü","")</f>
        <v>#REF!</v>
      </c>
      <c r="I487" s="68" t="e">
        <f>IF(AND('PARTICIPANT NAME LIST'!$G487=9,'PARTICIPANT NAME LIST'!#REF!="C"),"ü","")</f>
        <v>#REF!</v>
      </c>
      <c r="J487" s="68" t="e">
        <f>IF(AND('PARTICIPANT NAME LIST'!$G487=10,'PARTICIPANT NAME LIST'!#REF!="C"),"ü","")</f>
        <v>#REF!</v>
      </c>
      <c r="K487" s="68" t="e">
        <f>IF(AND('PARTICIPANT NAME LIST'!$G487=11,'PARTICIPANT NAME LIST'!#REF!="C"),"ü","")</f>
        <v>#REF!</v>
      </c>
      <c r="L487" s="68" t="e">
        <f>IF(AND('PARTICIPANT NAME LIST'!$G487=12,'PARTICIPANT NAME LIST'!#REF!="C"),"ü","")</f>
        <v>#REF!</v>
      </c>
      <c r="M487" s="68" t="e">
        <f>IF(AND('PARTICIPANT NAME LIST'!$G487=7,'PARTICIPANT NAME LIST'!#REF!="E"),"ü","")</f>
        <v>#REF!</v>
      </c>
      <c r="N487" s="68" t="e">
        <f>IF(AND('PARTICIPANT NAME LIST'!$G487=8,'PARTICIPANT NAME LIST'!#REF!="E"),"ü","")</f>
        <v>#REF!</v>
      </c>
      <c r="O487" s="68" t="e">
        <f>IF(AND('PARTICIPANT NAME LIST'!$G487=9,'PARTICIPANT NAME LIST'!#REF!="E"),"ü","")</f>
        <v>#REF!</v>
      </c>
      <c r="P487" s="68" t="e">
        <f>IF(AND('PARTICIPANT NAME LIST'!$G487=10,'PARTICIPANT NAME LIST'!#REF!="E"),"ü","")</f>
        <v>#REF!</v>
      </c>
      <c r="Q487" s="68" t="e">
        <f>IF(AND('PARTICIPANT NAME LIST'!$G487=11,'PARTICIPANT NAME LIST'!#REF!="E"),"ü","")</f>
        <v>#REF!</v>
      </c>
      <c r="R487" s="68" t="e">
        <f>IF(AND('PARTICIPANT NAME LIST'!$G487=12,'PARTICIPANT NAME LIST'!#REF!="E"),"ü","")</f>
        <v>#REF!</v>
      </c>
      <c r="S487" s="68" t="e">
        <f>IF(AND('PARTICIPANT NAME LIST'!$G487=7,'PARTICIPANT NAME LIST'!#REF!="M"),"ü","")</f>
        <v>#REF!</v>
      </c>
      <c r="T487" s="68" t="e">
        <f>IF(AND('PARTICIPANT NAME LIST'!$G487=8,'PARTICIPANT NAME LIST'!#REF!="M"),"ü","")</f>
        <v>#REF!</v>
      </c>
      <c r="U487" s="68" t="e">
        <f>IF(AND('PARTICIPANT NAME LIST'!$G487=9,'PARTICIPANT NAME LIST'!#REF!="M"),"ü","")</f>
        <v>#REF!</v>
      </c>
      <c r="V487" s="68" t="e">
        <f>IF(AND('PARTICIPANT NAME LIST'!$G487=10,'PARTICIPANT NAME LIST'!#REF!="M"),"ü","")</f>
        <v>#REF!</v>
      </c>
      <c r="W487" s="68" t="e">
        <f>IF(AND('PARTICIPANT NAME LIST'!$G487=11,'PARTICIPANT NAME LIST'!#REF!="M"),"ü","")</f>
        <v>#REF!</v>
      </c>
      <c r="X487" s="68" t="e">
        <f>IF(AND('PARTICIPANT NAME LIST'!$G487=12,'PARTICIPANT NAME LIST'!#REF!="M"),"ü","")</f>
        <v>#REF!</v>
      </c>
      <c r="Y487" s="52"/>
      <c r="Z487" s="52"/>
      <c r="AA487" s="52"/>
    </row>
    <row r="488" spans="1:27" ht="20.25" customHeight="1">
      <c r="A488" s="63" t="str">
        <f>IF(OR(ISBLANK('PARTICIPANT NAME LIST'!$B488),'PARTICIPANT NAME LIST'!$G488=3,'PARTICIPANT NAME LIST'!$G488=4,'PARTICIPANT NAME LIST'!$G488=5,'PARTICIPANT NAME LIST'!$G488=6),"",COUNTA('PARTICIPANT NAME LIST'!$B$9:$B488)-COUNTIFS('PARTICIPANT NAME LIST'!$G$9:$G488,"&gt;=3",'PARTICIPANT NAME LIST'!$G$9:$G488,"&lt;=6"))</f>
        <v/>
      </c>
      <c r="B488" s="64" t="str">
        <f>IF(OR(ISBLANK('PARTICIPANT NAME LIST'!$B488),'PARTICIPANT NAME LIST'!$G488=3,'PARTICIPANT NAME LIST'!$G488=4,'PARTICIPANT NAME LIST'!$G488=5,'PARTICIPANT NAME LIST'!$G488=6),"",UPPER('PARTICIPANT NAME LIST'!$B488))</f>
        <v/>
      </c>
      <c r="C488" s="55"/>
      <c r="D488" s="65"/>
      <c r="E488" s="66" t="str">
        <f>IF(OR(ISBLANK('PARTICIPANT NAME LIST'!$B488),'PARTICIPANT NAME LIST'!$G488=3,'PARTICIPANT NAME LIST'!$G488=4,'PARTICIPANT NAME LIST'!$G488=5,'PARTICIPANT NAME LIST'!$G488=6),"",'PARTICIPANT NAME LIST'!$F488)</f>
        <v/>
      </c>
      <c r="F488" s="67" t="str">
        <f>IF(OR(ISBLANK('PARTICIPANT NAME LIST'!$B488),'PARTICIPANT NAME LIST'!$G488=3,'PARTICIPANT NAME LIST'!$G488=4,'PARTICIPANT NAME LIST'!$G488=5,'PARTICIPANT NAME LIST'!$G488=6),"",UPPER('PARTICIPANT NAME LIST'!$H488))</f>
        <v/>
      </c>
      <c r="G488" s="68" t="e">
        <f>IF(AND('PARTICIPANT NAME LIST'!$G488=7,'PARTICIPANT NAME LIST'!#REF!="C"),"ü","")</f>
        <v>#REF!</v>
      </c>
      <c r="H488" s="68" t="e">
        <f>IF(AND('PARTICIPANT NAME LIST'!$G488=8,'PARTICIPANT NAME LIST'!#REF!="C"),"ü","")</f>
        <v>#REF!</v>
      </c>
      <c r="I488" s="68" t="e">
        <f>IF(AND('PARTICIPANT NAME LIST'!$G488=9,'PARTICIPANT NAME LIST'!#REF!="C"),"ü","")</f>
        <v>#REF!</v>
      </c>
      <c r="J488" s="68" t="e">
        <f>IF(AND('PARTICIPANT NAME LIST'!$G488=10,'PARTICIPANT NAME LIST'!#REF!="C"),"ü","")</f>
        <v>#REF!</v>
      </c>
      <c r="K488" s="68" t="e">
        <f>IF(AND('PARTICIPANT NAME LIST'!$G488=11,'PARTICIPANT NAME LIST'!#REF!="C"),"ü","")</f>
        <v>#REF!</v>
      </c>
      <c r="L488" s="68" t="e">
        <f>IF(AND('PARTICIPANT NAME LIST'!$G488=12,'PARTICIPANT NAME LIST'!#REF!="C"),"ü","")</f>
        <v>#REF!</v>
      </c>
      <c r="M488" s="68" t="e">
        <f>IF(AND('PARTICIPANT NAME LIST'!$G488=7,'PARTICIPANT NAME LIST'!#REF!="E"),"ü","")</f>
        <v>#REF!</v>
      </c>
      <c r="N488" s="68" t="e">
        <f>IF(AND('PARTICIPANT NAME LIST'!$G488=8,'PARTICIPANT NAME LIST'!#REF!="E"),"ü","")</f>
        <v>#REF!</v>
      </c>
      <c r="O488" s="68" t="e">
        <f>IF(AND('PARTICIPANT NAME LIST'!$G488=9,'PARTICIPANT NAME LIST'!#REF!="E"),"ü","")</f>
        <v>#REF!</v>
      </c>
      <c r="P488" s="68" t="e">
        <f>IF(AND('PARTICIPANT NAME LIST'!$G488=10,'PARTICIPANT NAME LIST'!#REF!="E"),"ü","")</f>
        <v>#REF!</v>
      </c>
      <c r="Q488" s="68" t="e">
        <f>IF(AND('PARTICIPANT NAME LIST'!$G488=11,'PARTICIPANT NAME LIST'!#REF!="E"),"ü","")</f>
        <v>#REF!</v>
      </c>
      <c r="R488" s="68" t="e">
        <f>IF(AND('PARTICIPANT NAME LIST'!$G488=12,'PARTICIPANT NAME LIST'!#REF!="E"),"ü","")</f>
        <v>#REF!</v>
      </c>
      <c r="S488" s="68" t="e">
        <f>IF(AND('PARTICIPANT NAME LIST'!$G488=7,'PARTICIPANT NAME LIST'!#REF!="M"),"ü","")</f>
        <v>#REF!</v>
      </c>
      <c r="T488" s="68" t="e">
        <f>IF(AND('PARTICIPANT NAME LIST'!$G488=8,'PARTICIPANT NAME LIST'!#REF!="M"),"ü","")</f>
        <v>#REF!</v>
      </c>
      <c r="U488" s="68" t="e">
        <f>IF(AND('PARTICIPANT NAME LIST'!$G488=9,'PARTICIPANT NAME LIST'!#REF!="M"),"ü","")</f>
        <v>#REF!</v>
      </c>
      <c r="V488" s="68" t="e">
        <f>IF(AND('PARTICIPANT NAME LIST'!$G488=10,'PARTICIPANT NAME LIST'!#REF!="M"),"ü","")</f>
        <v>#REF!</v>
      </c>
      <c r="W488" s="68" t="e">
        <f>IF(AND('PARTICIPANT NAME LIST'!$G488=11,'PARTICIPANT NAME LIST'!#REF!="M"),"ü","")</f>
        <v>#REF!</v>
      </c>
      <c r="X488" s="68" t="e">
        <f>IF(AND('PARTICIPANT NAME LIST'!$G488=12,'PARTICIPANT NAME LIST'!#REF!="M"),"ü","")</f>
        <v>#REF!</v>
      </c>
      <c r="Y488" s="52"/>
      <c r="Z488" s="52"/>
      <c r="AA488" s="52"/>
    </row>
    <row r="489" spans="1:27" ht="20.25" customHeight="1">
      <c r="A489" s="63" t="str">
        <f>IF(OR(ISBLANK('PARTICIPANT NAME LIST'!$B489),'PARTICIPANT NAME LIST'!$G489=3,'PARTICIPANT NAME LIST'!$G489=4,'PARTICIPANT NAME LIST'!$G489=5,'PARTICIPANT NAME LIST'!$G489=6),"",COUNTA('PARTICIPANT NAME LIST'!$B$9:$B489)-COUNTIFS('PARTICIPANT NAME LIST'!$G$9:$G489,"&gt;=3",'PARTICIPANT NAME LIST'!$G$9:$G489,"&lt;=6"))</f>
        <v/>
      </c>
      <c r="B489" s="64" t="str">
        <f>IF(OR(ISBLANK('PARTICIPANT NAME LIST'!$B489),'PARTICIPANT NAME LIST'!$G489=3,'PARTICIPANT NAME LIST'!$G489=4,'PARTICIPANT NAME LIST'!$G489=5,'PARTICIPANT NAME LIST'!$G489=6),"",UPPER('PARTICIPANT NAME LIST'!$B489))</f>
        <v/>
      </c>
      <c r="C489" s="55"/>
      <c r="D489" s="65"/>
      <c r="E489" s="66" t="str">
        <f>IF(OR(ISBLANK('PARTICIPANT NAME LIST'!$B489),'PARTICIPANT NAME LIST'!$G489=3,'PARTICIPANT NAME LIST'!$G489=4,'PARTICIPANT NAME LIST'!$G489=5,'PARTICIPANT NAME LIST'!$G489=6),"",'PARTICIPANT NAME LIST'!$F489)</f>
        <v/>
      </c>
      <c r="F489" s="67" t="str">
        <f>IF(OR(ISBLANK('PARTICIPANT NAME LIST'!$B489),'PARTICIPANT NAME LIST'!$G489=3,'PARTICIPANT NAME LIST'!$G489=4,'PARTICIPANT NAME LIST'!$G489=5,'PARTICIPANT NAME LIST'!$G489=6),"",UPPER('PARTICIPANT NAME LIST'!$H489))</f>
        <v/>
      </c>
      <c r="G489" s="68" t="e">
        <f>IF(AND('PARTICIPANT NAME LIST'!$G489=7,'PARTICIPANT NAME LIST'!#REF!="C"),"ü","")</f>
        <v>#REF!</v>
      </c>
      <c r="H489" s="68" t="e">
        <f>IF(AND('PARTICIPANT NAME LIST'!$G489=8,'PARTICIPANT NAME LIST'!#REF!="C"),"ü","")</f>
        <v>#REF!</v>
      </c>
      <c r="I489" s="68" t="e">
        <f>IF(AND('PARTICIPANT NAME LIST'!$G489=9,'PARTICIPANT NAME LIST'!#REF!="C"),"ü","")</f>
        <v>#REF!</v>
      </c>
      <c r="J489" s="68" t="e">
        <f>IF(AND('PARTICIPANT NAME LIST'!$G489=10,'PARTICIPANT NAME LIST'!#REF!="C"),"ü","")</f>
        <v>#REF!</v>
      </c>
      <c r="K489" s="68" t="e">
        <f>IF(AND('PARTICIPANT NAME LIST'!$G489=11,'PARTICIPANT NAME LIST'!#REF!="C"),"ü","")</f>
        <v>#REF!</v>
      </c>
      <c r="L489" s="68" t="e">
        <f>IF(AND('PARTICIPANT NAME LIST'!$G489=12,'PARTICIPANT NAME LIST'!#REF!="C"),"ü","")</f>
        <v>#REF!</v>
      </c>
      <c r="M489" s="68" t="e">
        <f>IF(AND('PARTICIPANT NAME LIST'!$G489=7,'PARTICIPANT NAME LIST'!#REF!="E"),"ü","")</f>
        <v>#REF!</v>
      </c>
      <c r="N489" s="68" t="e">
        <f>IF(AND('PARTICIPANT NAME LIST'!$G489=8,'PARTICIPANT NAME LIST'!#REF!="E"),"ü","")</f>
        <v>#REF!</v>
      </c>
      <c r="O489" s="68" t="e">
        <f>IF(AND('PARTICIPANT NAME LIST'!$G489=9,'PARTICIPANT NAME LIST'!#REF!="E"),"ü","")</f>
        <v>#REF!</v>
      </c>
      <c r="P489" s="68" t="e">
        <f>IF(AND('PARTICIPANT NAME LIST'!$G489=10,'PARTICIPANT NAME LIST'!#REF!="E"),"ü","")</f>
        <v>#REF!</v>
      </c>
      <c r="Q489" s="68" t="e">
        <f>IF(AND('PARTICIPANT NAME LIST'!$G489=11,'PARTICIPANT NAME LIST'!#REF!="E"),"ü","")</f>
        <v>#REF!</v>
      </c>
      <c r="R489" s="68" t="e">
        <f>IF(AND('PARTICIPANT NAME LIST'!$G489=12,'PARTICIPANT NAME LIST'!#REF!="E"),"ü","")</f>
        <v>#REF!</v>
      </c>
      <c r="S489" s="68" t="e">
        <f>IF(AND('PARTICIPANT NAME LIST'!$G489=7,'PARTICIPANT NAME LIST'!#REF!="M"),"ü","")</f>
        <v>#REF!</v>
      </c>
      <c r="T489" s="68" t="e">
        <f>IF(AND('PARTICIPANT NAME LIST'!$G489=8,'PARTICIPANT NAME LIST'!#REF!="M"),"ü","")</f>
        <v>#REF!</v>
      </c>
      <c r="U489" s="68" t="e">
        <f>IF(AND('PARTICIPANT NAME LIST'!$G489=9,'PARTICIPANT NAME LIST'!#REF!="M"),"ü","")</f>
        <v>#REF!</v>
      </c>
      <c r="V489" s="68" t="e">
        <f>IF(AND('PARTICIPANT NAME LIST'!$G489=10,'PARTICIPANT NAME LIST'!#REF!="M"),"ü","")</f>
        <v>#REF!</v>
      </c>
      <c r="W489" s="68" t="e">
        <f>IF(AND('PARTICIPANT NAME LIST'!$G489=11,'PARTICIPANT NAME LIST'!#REF!="M"),"ü","")</f>
        <v>#REF!</v>
      </c>
      <c r="X489" s="68" t="e">
        <f>IF(AND('PARTICIPANT NAME LIST'!$G489=12,'PARTICIPANT NAME LIST'!#REF!="M"),"ü","")</f>
        <v>#REF!</v>
      </c>
      <c r="Y489" s="52"/>
      <c r="Z489" s="52"/>
      <c r="AA489" s="52"/>
    </row>
    <row r="490" spans="1:27" ht="20.25" customHeight="1">
      <c r="A490" s="63" t="str">
        <f>IF(OR(ISBLANK('PARTICIPANT NAME LIST'!$B490),'PARTICIPANT NAME LIST'!$G490=3,'PARTICIPANT NAME LIST'!$G490=4,'PARTICIPANT NAME LIST'!$G490=5,'PARTICIPANT NAME LIST'!$G490=6),"",COUNTA('PARTICIPANT NAME LIST'!$B$9:$B490)-COUNTIFS('PARTICIPANT NAME LIST'!$G$9:$G490,"&gt;=3",'PARTICIPANT NAME LIST'!$G$9:$G490,"&lt;=6"))</f>
        <v/>
      </c>
      <c r="B490" s="64" t="str">
        <f>IF(OR(ISBLANK('PARTICIPANT NAME LIST'!$B490),'PARTICIPANT NAME LIST'!$G490=3,'PARTICIPANT NAME LIST'!$G490=4,'PARTICIPANT NAME LIST'!$G490=5,'PARTICIPANT NAME LIST'!$G490=6),"",UPPER('PARTICIPANT NAME LIST'!$B490))</f>
        <v/>
      </c>
      <c r="C490" s="55"/>
      <c r="D490" s="65"/>
      <c r="E490" s="66" t="str">
        <f>IF(OR(ISBLANK('PARTICIPANT NAME LIST'!$B490),'PARTICIPANT NAME LIST'!$G490=3,'PARTICIPANT NAME LIST'!$G490=4,'PARTICIPANT NAME LIST'!$G490=5,'PARTICIPANT NAME LIST'!$G490=6),"",'PARTICIPANT NAME LIST'!$F490)</f>
        <v/>
      </c>
      <c r="F490" s="67" t="str">
        <f>IF(OR(ISBLANK('PARTICIPANT NAME LIST'!$B490),'PARTICIPANT NAME LIST'!$G490=3,'PARTICIPANT NAME LIST'!$G490=4,'PARTICIPANT NAME LIST'!$G490=5,'PARTICIPANT NAME LIST'!$G490=6),"",UPPER('PARTICIPANT NAME LIST'!$H490))</f>
        <v/>
      </c>
      <c r="G490" s="68" t="e">
        <f>IF(AND('PARTICIPANT NAME LIST'!$G490=7,'PARTICIPANT NAME LIST'!#REF!="C"),"ü","")</f>
        <v>#REF!</v>
      </c>
      <c r="H490" s="68" t="e">
        <f>IF(AND('PARTICIPANT NAME LIST'!$G490=8,'PARTICIPANT NAME LIST'!#REF!="C"),"ü","")</f>
        <v>#REF!</v>
      </c>
      <c r="I490" s="68" t="e">
        <f>IF(AND('PARTICIPANT NAME LIST'!$G490=9,'PARTICIPANT NAME LIST'!#REF!="C"),"ü","")</f>
        <v>#REF!</v>
      </c>
      <c r="J490" s="68" t="e">
        <f>IF(AND('PARTICIPANT NAME LIST'!$G490=10,'PARTICIPANT NAME LIST'!#REF!="C"),"ü","")</f>
        <v>#REF!</v>
      </c>
      <c r="K490" s="68" t="e">
        <f>IF(AND('PARTICIPANT NAME LIST'!$G490=11,'PARTICIPANT NAME LIST'!#REF!="C"),"ü","")</f>
        <v>#REF!</v>
      </c>
      <c r="L490" s="68" t="e">
        <f>IF(AND('PARTICIPANT NAME LIST'!$G490=12,'PARTICIPANT NAME LIST'!#REF!="C"),"ü","")</f>
        <v>#REF!</v>
      </c>
      <c r="M490" s="68" t="e">
        <f>IF(AND('PARTICIPANT NAME LIST'!$G490=7,'PARTICIPANT NAME LIST'!#REF!="E"),"ü","")</f>
        <v>#REF!</v>
      </c>
      <c r="N490" s="68" t="e">
        <f>IF(AND('PARTICIPANT NAME LIST'!$G490=8,'PARTICIPANT NAME LIST'!#REF!="E"),"ü","")</f>
        <v>#REF!</v>
      </c>
      <c r="O490" s="68" t="e">
        <f>IF(AND('PARTICIPANT NAME LIST'!$G490=9,'PARTICIPANT NAME LIST'!#REF!="E"),"ü","")</f>
        <v>#REF!</v>
      </c>
      <c r="P490" s="68" t="e">
        <f>IF(AND('PARTICIPANT NAME LIST'!$G490=10,'PARTICIPANT NAME LIST'!#REF!="E"),"ü","")</f>
        <v>#REF!</v>
      </c>
      <c r="Q490" s="68" t="e">
        <f>IF(AND('PARTICIPANT NAME LIST'!$G490=11,'PARTICIPANT NAME LIST'!#REF!="E"),"ü","")</f>
        <v>#REF!</v>
      </c>
      <c r="R490" s="68" t="e">
        <f>IF(AND('PARTICIPANT NAME LIST'!$G490=12,'PARTICIPANT NAME LIST'!#REF!="E"),"ü","")</f>
        <v>#REF!</v>
      </c>
      <c r="S490" s="68" t="e">
        <f>IF(AND('PARTICIPANT NAME LIST'!$G490=7,'PARTICIPANT NAME LIST'!#REF!="M"),"ü","")</f>
        <v>#REF!</v>
      </c>
      <c r="T490" s="68" t="e">
        <f>IF(AND('PARTICIPANT NAME LIST'!$G490=8,'PARTICIPANT NAME LIST'!#REF!="M"),"ü","")</f>
        <v>#REF!</v>
      </c>
      <c r="U490" s="68" t="e">
        <f>IF(AND('PARTICIPANT NAME LIST'!$G490=9,'PARTICIPANT NAME LIST'!#REF!="M"),"ü","")</f>
        <v>#REF!</v>
      </c>
      <c r="V490" s="68" t="e">
        <f>IF(AND('PARTICIPANT NAME LIST'!$G490=10,'PARTICIPANT NAME LIST'!#REF!="M"),"ü","")</f>
        <v>#REF!</v>
      </c>
      <c r="W490" s="68" t="e">
        <f>IF(AND('PARTICIPANT NAME LIST'!$G490=11,'PARTICIPANT NAME LIST'!#REF!="M"),"ü","")</f>
        <v>#REF!</v>
      </c>
      <c r="X490" s="68" t="e">
        <f>IF(AND('PARTICIPANT NAME LIST'!$G490=12,'PARTICIPANT NAME LIST'!#REF!="M"),"ü","")</f>
        <v>#REF!</v>
      </c>
      <c r="Y490" s="52"/>
      <c r="Z490" s="52"/>
      <c r="AA490" s="52"/>
    </row>
    <row r="491" spans="1:27" ht="20.25" customHeight="1">
      <c r="A491" s="63" t="str">
        <f>IF(OR(ISBLANK('PARTICIPANT NAME LIST'!$B491),'PARTICIPANT NAME LIST'!$G491=3,'PARTICIPANT NAME LIST'!$G491=4,'PARTICIPANT NAME LIST'!$G491=5,'PARTICIPANT NAME LIST'!$G491=6),"",COUNTA('PARTICIPANT NAME LIST'!$B$9:$B491)-COUNTIFS('PARTICIPANT NAME LIST'!$G$9:$G491,"&gt;=3",'PARTICIPANT NAME LIST'!$G$9:$G491,"&lt;=6"))</f>
        <v/>
      </c>
      <c r="B491" s="64" t="str">
        <f>IF(OR(ISBLANK('PARTICIPANT NAME LIST'!$B491),'PARTICIPANT NAME LIST'!$G491=3,'PARTICIPANT NAME LIST'!$G491=4,'PARTICIPANT NAME LIST'!$G491=5,'PARTICIPANT NAME LIST'!$G491=6),"",UPPER('PARTICIPANT NAME LIST'!$B491))</f>
        <v/>
      </c>
      <c r="C491" s="55"/>
      <c r="D491" s="65"/>
      <c r="E491" s="66" t="str">
        <f>IF(OR(ISBLANK('PARTICIPANT NAME LIST'!$B491),'PARTICIPANT NAME LIST'!$G491=3,'PARTICIPANT NAME LIST'!$G491=4,'PARTICIPANT NAME LIST'!$G491=5,'PARTICIPANT NAME LIST'!$G491=6),"",'PARTICIPANT NAME LIST'!$F491)</f>
        <v/>
      </c>
      <c r="F491" s="67" t="str">
        <f>IF(OR(ISBLANK('PARTICIPANT NAME LIST'!$B491),'PARTICIPANT NAME LIST'!$G491=3,'PARTICIPANT NAME LIST'!$G491=4,'PARTICIPANT NAME LIST'!$G491=5,'PARTICIPANT NAME LIST'!$G491=6),"",UPPER('PARTICIPANT NAME LIST'!$H491))</f>
        <v/>
      </c>
      <c r="G491" s="68" t="e">
        <f>IF(AND('PARTICIPANT NAME LIST'!$G491=7,'PARTICIPANT NAME LIST'!#REF!="C"),"ü","")</f>
        <v>#REF!</v>
      </c>
      <c r="H491" s="68" t="e">
        <f>IF(AND('PARTICIPANT NAME LIST'!$G491=8,'PARTICIPANT NAME LIST'!#REF!="C"),"ü","")</f>
        <v>#REF!</v>
      </c>
      <c r="I491" s="68" t="e">
        <f>IF(AND('PARTICIPANT NAME LIST'!$G491=9,'PARTICIPANT NAME LIST'!#REF!="C"),"ü","")</f>
        <v>#REF!</v>
      </c>
      <c r="J491" s="68" t="e">
        <f>IF(AND('PARTICIPANT NAME LIST'!$G491=10,'PARTICIPANT NAME LIST'!#REF!="C"),"ü","")</f>
        <v>#REF!</v>
      </c>
      <c r="K491" s="68" t="e">
        <f>IF(AND('PARTICIPANT NAME LIST'!$G491=11,'PARTICIPANT NAME LIST'!#REF!="C"),"ü","")</f>
        <v>#REF!</v>
      </c>
      <c r="L491" s="68" t="e">
        <f>IF(AND('PARTICIPANT NAME LIST'!$G491=12,'PARTICIPANT NAME LIST'!#REF!="C"),"ü","")</f>
        <v>#REF!</v>
      </c>
      <c r="M491" s="68" t="e">
        <f>IF(AND('PARTICIPANT NAME LIST'!$G491=7,'PARTICIPANT NAME LIST'!#REF!="E"),"ü","")</f>
        <v>#REF!</v>
      </c>
      <c r="N491" s="68" t="e">
        <f>IF(AND('PARTICIPANT NAME LIST'!$G491=8,'PARTICIPANT NAME LIST'!#REF!="E"),"ü","")</f>
        <v>#REF!</v>
      </c>
      <c r="O491" s="68" t="e">
        <f>IF(AND('PARTICIPANT NAME LIST'!$G491=9,'PARTICIPANT NAME LIST'!#REF!="E"),"ü","")</f>
        <v>#REF!</v>
      </c>
      <c r="P491" s="68" t="e">
        <f>IF(AND('PARTICIPANT NAME LIST'!$G491=10,'PARTICIPANT NAME LIST'!#REF!="E"),"ü","")</f>
        <v>#REF!</v>
      </c>
      <c r="Q491" s="68" t="e">
        <f>IF(AND('PARTICIPANT NAME LIST'!$G491=11,'PARTICIPANT NAME LIST'!#REF!="E"),"ü","")</f>
        <v>#REF!</v>
      </c>
      <c r="R491" s="68" t="e">
        <f>IF(AND('PARTICIPANT NAME LIST'!$G491=12,'PARTICIPANT NAME LIST'!#REF!="E"),"ü","")</f>
        <v>#REF!</v>
      </c>
      <c r="S491" s="68" t="e">
        <f>IF(AND('PARTICIPANT NAME LIST'!$G491=7,'PARTICIPANT NAME LIST'!#REF!="M"),"ü","")</f>
        <v>#REF!</v>
      </c>
      <c r="T491" s="68" t="e">
        <f>IF(AND('PARTICIPANT NAME LIST'!$G491=8,'PARTICIPANT NAME LIST'!#REF!="M"),"ü","")</f>
        <v>#REF!</v>
      </c>
      <c r="U491" s="68" t="e">
        <f>IF(AND('PARTICIPANT NAME LIST'!$G491=9,'PARTICIPANT NAME LIST'!#REF!="M"),"ü","")</f>
        <v>#REF!</v>
      </c>
      <c r="V491" s="68" t="e">
        <f>IF(AND('PARTICIPANT NAME LIST'!$G491=10,'PARTICIPANT NAME LIST'!#REF!="M"),"ü","")</f>
        <v>#REF!</v>
      </c>
      <c r="W491" s="68" t="e">
        <f>IF(AND('PARTICIPANT NAME LIST'!$G491=11,'PARTICIPANT NAME LIST'!#REF!="M"),"ü","")</f>
        <v>#REF!</v>
      </c>
      <c r="X491" s="68" t="e">
        <f>IF(AND('PARTICIPANT NAME LIST'!$G491=12,'PARTICIPANT NAME LIST'!#REF!="M"),"ü","")</f>
        <v>#REF!</v>
      </c>
      <c r="Y491" s="52"/>
      <c r="Z491" s="52"/>
      <c r="AA491" s="52"/>
    </row>
    <row r="492" spans="1:27" ht="20.25" customHeight="1">
      <c r="A492" s="63" t="str">
        <f>IF(OR(ISBLANK('PARTICIPANT NAME LIST'!$B492),'PARTICIPANT NAME LIST'!$G492=3,'PARTICIPANT NAME LIST'!$G492=4,'PARTICIPANT NAME LIST'!$G492=5,'PARTICIPANT NAME LIST'!$G492=6),"",COUNTA('PARTICIPANT NAME LIST'!$B$9:$B492)-COUNTIFS('PARTICIPANT NAME LIST'!$G$9:$G492,"&gt;=3",'PARTICIPANT NAME LIST'!$G$9:$G492,"&lt;=6"))</f>
        <v/>
      </c>
      <c r="B492" s="64" t="str">
        <f>IF(OR(ISBLANK('PARTICIPANT NAME LIST'!$B492),'PARTICIPANT NAME LIST'!$G492=3,'PARTICIPANT NAME LIST'!$G492=4,'PARTICIPANT NAME LIST'!$G492=5,'PARTICIPANT NAME LIST'!$G492=6),"",UPPER('PARTICIPANT NAME LIST'!$B492))</f>
        <v/>
      </c>
      <c r="C492" s="55"/>
      <c r="D492" s="65"/>
      <c r="E492" s="66" t="str">
        <f>IF(OR(ISBLANK('PARTICIPANT NAME LIST'!$B492),'PARTICIPANT NAME LIST'!$G492=3,'PARTICIPANT NAME LIST'!$G492=4,'PARTICIPANT NAME LIST'!$G492=5,'PARTICIPANT NAME LIST'!$G492=6),"",'PARTICIPANT NAME LIST'!$F492)</f>
        <v/>
      </c>
      <c r="F492" s="67" t="str">
        <f>IF(OR(ISBLANK('PARTICIPANT NAME LIST'!$B492),'PARTICIPANT NAME LIST'!$G492=3,'PARTICIPANT NAME LIST'!$G492=4,'PARTICIPANT NAME LIST'!$G492=5,'PARTICIPANT NAME LIST'!$G492=6),"",UPPER('PARTICIPANT NAME LIST'!$H492))</f>
        <v/>
      </c>
      <c r="G492" s="68" t="e">
        <f>IF(AND('PARTICIPANT NAME LIST'!$G492=7,'PARTICIPANT NAME LIST'!#REF!="C"),"ü","")</f>
        <v>#REF!</v>
      </c>
      <c r="H492" s="68" t="e">
        <f>IF(AND('PARTICIPANT NAME LIST'!$G492=8,'PARTICIPANT NAME LIST'!#REF!="C"),"ü","")</f>
        <v>#REF!</v>
      </c>
      <c r="I492" s="68" t="e">
        <f>IF(AND('PARTICIPANT NAME LIST'!$G492=9,'PARTICIPANT NAME LIST'!#REF!="C"),"ü","")</f>
        <v>#REF!</v>
      </c>
      <c r="J492" s="68" t="e">
        <f>IF(AND('PARTICIPANT NAME LIST'!$G492=10,'PARTICIPANT NAME LIST'!#REF!="C"),"ü","")</f>
        <v>#REF!</v>
      </c>
      <c r="K492" s="68" t="e">
        <f>IF(AND('PARTICIPANT NAME LIST'!$G492=11,'PARTICIPANT NAME LIST'!#REF!="C"),"ü","")</f>
        <v>#REF!</v>
      </c>
      <c r="L492" s="68" t="e">
        <f>IF(AND('PARTICIPANT NAME LIST'!$G492=12,'PARTICIPANT NAME LIST'!#REF!="C"),"ü","")</f>
        <v>#REF!</v>
      </c>
      <c r="M492" s="68" t="e">
        <f>IF(AND('PARTICIPANT NAME LIST'!$G492=7,'PARTICIPANT NAME LIST'!#REF!="E"),"ü","")</f>
        <v>#REF!</v>
      </c>
      <c r="N492" s="68" t="e">
        <f>IF(AND('PARTICIPANT NAME LIST'!$G492=8,'PARTICIPANT NAME LIST'!#REF!="E"),"ü","")</f>
        <v>#REF!</v>
      </c>
      <c r="O492" s="68" t="e">
        <f>IF(AND('PARTICIPANT NAME LIST'!$G492=9,'PARTICIPANT NAME LIST'!#REF!="E"),"ü","")</f>
        <v>#REF!</v>
      </c>
      <c r="P492" s="68" t="e">
        <f>IF(AND('PARTICIPANT NAME LIST'!$G492=10,'PARTICIPANT NAME LIST'!#REF!="E"),"ü","")</f>
        <v>#REF!</v>
      </c>
      <c r="Q492" s="68" t="e">
        <f>IF(AND('PARTICIPANT NAME LIST'!$G492=11,'PARTICIPANT NAME LIST'!#REF!="E"),"ü","")</f>
        <v>#REF!</v>
      </c>
      <c r="R492" s="68" t="e">
        <f>IF(AND('PARTICIPANT NAME LIST'!$G492=12,'PARTICIPANT NAME LIST'!#REF!="E"),"ü","")</f>
        <v>#REF!</v>
      </c>
      <c r="S492" s="68" t="e">
        <f>IF(AND('PARTICIPANT NAME LIST'!$G492=7,'PARTICIPANT NAME LIST'!#REF!="M"),"ü","")</f>
        <v>#REF!</v>
      </c>
      <c r="T492" s="68" t="e">
        <f>IF(AND('PARTICIPANT NAME LIST'!$G492=8,'PARTICIPANT NAME LIST'!#REF!="M"),"ü","")</f>
        <v>#REF!</v>
      </c>
      <c r="U492" s="68" t="e">
        <f>IF(AND('PARTICIPANT NAME LIST'!$G492=9,'PARTICIPANT NAME LIST'!#REF!="M"),"ü","")</f>
        <v>#REF!</v>
      </c>
      <c r="V492" s="68" t="e">
        <f>IF(AND('PARTICIPANT NAME LIST'!$G492=10,'PARTICIPANT NAME LIST'!#REF!="M"),"ü","")</f>
        <v>#REF!</v>
      </c>
      <c r="W492" s="68" t="e">
        <f>IF(AND('PARTICIPANT NAME LIST'!$G492=11,'PARTICIPANT NAME LIST'!#REF!="M"),"ü","")</f>
        <v>#REF!</v>
      </c>
      <c r="X492" s="68" t="e">
        <f>IF(AND('PARTICIPANT NAME LIST'!$G492=12,'PARTICIPANT NAME LIST'!#REF!="M"),"ü","")</f>
        <v>#REF!</v>
      </c>
      <c r="Y492" s="52"/>
      <c r="Z492" s="52"/>
      <c r="AA492" s="52"/>
    </row>
    <row r="493" spans="1:27" ht="20.25" customHeight="1">
      <c r="A493" s="63" t="str">
        <f>IF(OR(ISBLANK('PARTICIPANT NAME LIST'!$B493),'PARTICIPANT NAME LIST'!$G493=3,'PARTICIPANT NAME LIST'!$G493=4,'PARTICIPANT NAME LIST'!$G493=5,'PARTICIPANT NAME LIST'!$G493=6),"",COUNTA('PARTICIPANT NAME LIST'!$B$9:$B493)-COUNTIFS('PARTICIPANT NAME LIST'!$G$9:$G493,"&gt;=3",'PARTICIPANT NAME LIST'!$G$9:$G493,"&lt;=6"))</f>
        <v/>
      </c>
      <c r="B493" s="64" t="str">
        <f>IF(OR(ISBLANK('PARTICIPANT NAME LIST'!$B493),'PARTICIPANT NAME LIST'!$G493=3,'PARTICIPANT NAME LIST'!$G493=4,'PARTICIPANT NAME LIST'!$G493=5,'PARTICIPANT NAME LIST'!$G493=6),"",UPPER('PARTICIPANT NAME LIST'!$B493))</f>
        <v/>
      </c>
      <c r="C493" s="55"/>
      <c r="D493" s="65"/>
      <c r="E493" s="66" t="str">
        <f>IF(OR(ISBLANK('PARTICIPANT NAME LIST'!$B493),'PARTICIPANT NAME LIST'!$G493=3,'PARTICIPANT NAME LIST'!$G493=4,'PARTICIPANT NAME LIST'!$G493=5,'PARTICIPANT NAME LIST'!$G493=6),"",'PARTICIPANT NAME LIST'!$F493)</f>
        <v/>
      </c>
      <c r="F493" s="67" t="str">
        <f>IF(OR(ISBLANK('PARTICIPANT NAME LIST'!$B493),'PARTICIPANT NAME LIST'!$G493=3,'PARTICIPANT NAME LIST'!$G493=4,'PARTICIPANT NAME LIST'!$G493=5,'PARTICIPANT NAME LIST'!$G493=6),"",UPPER('PARTICIPANT NAME LIST'!$H493))</f>
        <v/>
      </c>
      <c r="G493" s="68" t="e">
        <f>IF(AND('PARTICIPANT NAME LIST'!$G493=7,'PARTICIPANT NAME LIST'!#REF!="C"),"ü","")</f>
        <v>#REF!</v>
      </c>
      <c r="H493" s="68" t="e">
        <f>IF(AND('PARTICIPANT NAME LIST'!$G493=8,'PARTICIPANT NAME LIST'!#REF!="C"),"ü","")</f>
        <v>#REF!</v>
      </c>
      <c r="I493" s="68" t="e">
        <f>IF(AND('PARTICIPANT NAME LIST'!$G493=9,'PARTICIPANT NAME LIST'!#REF!="C"),"ü","")</f>
        <v>#REF!</v>
      </c>
      <c r="J493" s="68" t="e">
        <f>IF(AND('PARTICIPANT NAME LIST'!$G493=10,'PARTICIPANT NAME LIST'!#REF!="C"),"ü","")</f>
        <v>#REF!</v>
      </c>
      <c r="K493" s="68" t="e">
        <f>IF(AND('PARTICIPANT NAME LIST'!$G493=11,'PARTICIPANT NAME LIST'!#REF!="C"),"ü","")</f>
        <v>#REF!</v>
      </c>
      <c r="L493" s="68" t="e">
        <f>IF(AND('PARTICIPANT NAME LIST'!$G493=12,'PARTICIPANT NAME LIST'!#REF!="C"),"ü","")</f>
        <v>#REF!</v>
      </c>
      <c r="M493" s="68" t="e">
        <f>IF(AND('PARTICIPANT NAME LIST'!$G493=7,'PARTICIPANT NAME LIST'!#REF!="E"),"ü","")</f>
        <v>#REF!</v>
      </c>
      <c r="N493" s="68" t="e">
        <f>IF(AND('PARTICIPANT NAME LIST'!$G493=8,'PARTICIPANT NAME LIST'!#REF!="E"),"ü","")</f>
        <v>#REF!</v>
      </c>
      <c r="O493" s="68" t="e">
        <f>IF(AND('PARTICIPANT NAME LIST'!$G493=9,'PARTICIPANT NAME LIST'!#REF!="E"),"ü","")</f>
        <v>#REF!</v>
      </c>
      <c r="P493" s="68" t="e">
        <f>IF(AND('PARTICIPANT NAME LIST'!$G493=10,'PARTICIPANT NAME LIST'!#REF!="E"),"ü","")</f>
        <v>#REF!</v>
      </c>
      <c r="Q493" s="68" t="e">
        <f>IF(AND('PARTICIPANT NAME LIST'!$G493=11,'PARTICIPANT NAME LIST'!#REF!="E"),"ü","")</f>
        <v>#REF!</v>
      </c>
      <c r="R493" s="68" t="e">
        <f>IF(AND('PARTICIPANT NAME LIST'!$G493=12,'PARTICIPANT NAME LIST'!#REF!="E"),"ü","")</f>
        <v>#REF!</v>
      </c>
      <c r="S493" s="68" t="e">
        <f>IF(AND('PARTICIPANT NAME LIST'!$G493=7,'PARTICIPANT NAME LIST'!#REF!="M"),"ü","")</f>
        <v>#REF!</v>
      </c>
      <c r="T493" s="68" t="e">
        <f>IF(AND('PARTICIPANT NAME LIST'!$G493=8,'PARTICIPANT NAME LIST'!#REF!="M"),"ü","")</f>
        <v>#REF!</v>
      </c>
      <c r="U493" s="68" t="e">
        <f>IF(AND('PARTICIPANT NAME LIST'!$G493=9,'PARTICIPANT NAME LIST'!#REF!="M"),"ü","")</f>
        <v>#REF!</v>
      </c>
      <c r="V493" s="68" t="e">
        <f>IF(AND('PARTICIPANT NAME LIST'!$G493=10,'PARTICIPANT NAME LIST'!#REF!="M"),"ü","")</f>
        <v>#REF!</v>
      </c>
      <c r="W493" s="68" t="e">
        <f>IF(AND('PARTICIPANT NAME LIST'!$G493=11,'PARTICIPANT NAME LIST'!#REF!="M"),"ü","")</f>
        <v>#REF!</v>
      </c>
      <c r="X493" s="68" t="e">
        <f>IF(AND('PARTICIPANT NAME LIST'!$G493=12,'PARTICIPANT NAME LIST'!#REF!="M"),"ü","")</f>
        <v>#REF!</v>
      </c>
      <c r="Y493" s="52"/>
      <c r="Z493" s="52"/>
      <c r="AA493" s="52"/>
    </row>
    <row r="494" spans="1:27" ht="20.25" customHeight="1">
      <c r="A494" s="63" t="str">
        <f>IF(OR(ISBLANK('PARTICIPANT NAME LIST'!$B494),'PARTICIPANT NAME LIST'!$G494=3,'PARTICIPANT NAME LIST'!$G494=4,'PARTICIPANT NAME LIST'!$G494=5,'PARTICIPANT NAME LIST'!$G494=6),"",COUNTA('PARTICIPANT NAME LIST'!$B$9:$B494)-COUNTIFS('PARTICIPANT NAME LIST'!$G$9:$G494,"&gt;=3",'PARTICIPANT NAME LIST'!$G$9:$G494,"&lt;=6"))</f>
        <v/>
      </c>
      <c r="B494" s="64" t="str">
        <f>IF(OR(ISBLANK('PARTICIPANT NAME LIST'!$B494),'PARTICIPANT NAME LIST'!$G494=3,'PARTICIPANT NAME LIST'!$G494=4,'PARTICIPANT NAME LIST'!$G494=5,'PARTICIPANT NAME LIST'!$G494=6),"",UPPER('PARTICIPANT NAME LIST'!$B494))</f>
        <v/>
      </c>
      <c r="C494" s="55"/>
      <c r="D494" s="65"/>
      <c r="E494" s="66" t="str">
        <f>IF(OR(ISBLANK('PARTICIPANT NAME LIST'!$B494),'PARTICIPANT NAME LIST'!$G494=3,'PARTICIPANT NAME LIST'!$G494=4,'PARTICIPANT NAME LIST'!$G494=5,'PARTICIPANT NAME LIST'!$G494=6),"",'PARTICIPANT NAME LIST'!$F494)</f>
        <v/>
      </c>
      <c r="F494" s="67" t="str">
        <f>IF(OR(ISBLANK('PARTICIPANT NAME LIST'!$B494),'PARTICIPANT NAME LIST'!$G494=3,'PARTICIPANT NAME LIST'!$G494=4,'PARTICIPANT NAME LIST'!$G494=5,'PARTICIPANT NAME LIST'!$G494=6),"",UPPER('PARTICIPANT NAME LIST'!$H494))</f>
        <v/>
      </c>
      <c r="G494" s="68" t="e">
        <f>IF(AND('PARTICIPANT NAME LIST'!$G494=7,'PARTICIPANT NAME LIST'!#REF!="C"),"ü","")</f>
        <v>#REF!</v>
      </c>
      <c r="H494" s="68" t="e">
        <f>IF(AND('PARTICIPANT NAME LIST'!$G494=8,'PARTICIPANT NAME LIST'!#REF!="C"),"ü","")</f>
        <v>#REF!</v>
      </c>
      <c r="I494" s="68" t="e">
        <f>IF(AND('PARTICIPANT NAME LIST'!$G494=9,'PARTICIPANT NAME LIST'!#REF!="C"),"ü","")</f>
        <v>#REF!</v>
      </c>
      <c r="J494" s="68" t="e">
        <f>IF(AND('PARTICIPANT NAME LIST'!$G494=10,'PARTICIPANT NAME LIST'!#REF!="C"),"ü","")</f>
        <v>#REF!</v>
      </c>
      <c r="K494" s="68" t="e">
        <f>IF(AND('PARTICIPANT NAME LIST'!$G494=11,'PARTICIPANT NAME LIST'!#REF!="C"),"ü","")</f>
        <v>#REF!</v>
      </c>
      <c r="L494" s="68" t="e">
        <f>IF(AND('PARTICIPANT NAME LIST'!$G494=12,'PARTICIPANT NAME LIST'!#REF!="C"),"ü","")</f>
        <v>#REF!</v>
      </c>
      <c r="M494" s="68" t="e">
        <f>IF(AND('PARTICIPANT NAME LIST'!$G494=7,'PARTICIPANT NAME LIST'!#REF!="E"),"ü","")</f>
        <v>#REF!</v>
      </c>
      <c r="N494" s="68" t="e">
        <f>IF(AND('PARTICIPANT NAME LIST'!$G494=8,'PARTICIPANT NAME LIST'!#REF!="E"),"ü","")</f>
        <v>#REF!</v>
      </c>
      <c r="O494" s="68" t="e">
        <f>IF(AND('PARTICIPANT NAME LIST'!$G494=9,'PARTICIPANT NAME LIST'!#REF!="E"),"ü","")</f>
        <v>#REF!</v>
      </c>
      <c r="P494" s="68" t="e">
        <f>IF(AND('PARTICIPANT NAME LIST'!$G494=10,'PARTICIPANT NAME LIST'!#REF!="E"),"ü","")</f>
        <v>#REF!</v>
      </c>
      <c r="Q494" s="68" t="e">
        <f>IF(AND('PARTICIPANT NAME LIST'!$G494=11,'PARTICIPANT NAME LIST'!#REF!="E"),"ü","")</f>
        <v>#REF!</v>
      </c>
      <c r="R494" s="68" t="e">
        <f>IF(AND('PARTICIPANT NAME LIST'!$G494=12,'PARTICIPANT NAME LIST'!#REF!="E"),"ü","")</f>
        <v>#REF!</v>
      </c>
      <c r="S494" s="68" t="e">
        <f>IF(AND('PARTICIPANT NAME LIST'!$G494=7,'PARTICIPANT NAME LIST'!#REF!="M"),"ü","")</f>
        <v>#REF!</v>
      </c>
      <c r="T494" s="68" t="e">
        <f>IF(AND('PARTICIPANT NAME LIST'!$G494=8,'PARTICIPANT NAME LIST'!#REF!="M"),"ü","")</f>
        <v>#REF!</v>
      </c>
      <c r="U494" s="68" t="e">
        <f>IF(AND('PARTICIPANT NAME LIST'!$G494=9,'PARTICIPANT NAME LIST'!#REF!="M"),"ü","")</f>
        <v>#REF!</v>
      </c>
      <c r="V494" s="68" t="e">
        <f>IF(AND('PARTICIPANT NAME LIST'!$G494=10,'PARTICIPANT NAME LIST'!#REF!="M"),"ü","")</f>
        <v>#REF!</v>
      </c>
      <c r="W494" s="68" t="e">
        <f>IF(AND('PARTICIPANT NAME LIST'!$G494=11,'PARTICIPANT NAME LIST'!#REF!="M"),"ü","")</f>
        <v>#REF!</v>
      </c>
      <c r="X494" s="68" t="e">
        <f>IF(AND('PARTICIPANT NAME LIST'!$G494=12,'PARTICIPANT NAME LIST'!#REF!="M"),"ü","")</f>
        <v>#REF!</v>
      </c>
      <c r="Y494" s="52"/>
      <c r="Z494" s="52"/>
      <c r="AA494" s="52"/>
    </row>
    <row r="495" spans="1:27" ht="20.25" customHeight="1">
      <c r="A495" s="63" t="str">
        <f>IF(OR(ISBLANK('PARTICIPANT NAME LIST'!$B501),'PARTICIPANT NAME LIST'!$G501=3,'PARTICIPANT NAME LIST'!$G501=4,'PARTICIPANT NAME LIST'!$G501=5,'PARTICIPANT NAME LIST'!$G501=6),"",COUNTA('PARTICIPANT NAME LIST'!$B$9:$B501)-COUNTIFS('PARTICIPANT NAME LIST'!$G$9:$G501,"&gt;=3",'PARTICIPANT NAME LIST'!$G$9:$G501,"&lt;=6"))</f>
        <v/>
      </c>
      <c r="B495" s="64" t="str">
        <f>IF(OR(ISBLANK('PARTICIPANT NAME LIST'!$B501),'PARTICIPANT NAME LIST'!$G501=3,'PARTICIPANT NAME LIST'!$G501=4,'PARTICIPANT NAME LIST'!$G501=5,'PARTICIPANT NAME LIST'!$G501=6),"",UPPER('PARTICIPANT NAME LIST'!$B501))</f>
        <v/>
      </c>
      <c r="C495" s="55"/>
      <c r="D495" s="65"/>
      <c r="E495" s="66" t="str">
        <f>IF(OR(ISBLANK('PARTICIPANT NAME LIST'!$B501),'PARTICIPANT NAME LIST'!$G501=3,'PARTICIPANT NAME LIST'!$G501=4,'PARTICIPANT NAME LIST'!$G501=5,'PARTICIPANT NAME LIST'!$G501=6),"",'PARTICIPANT NAME LIST'!$F501)</f>
        <v/>
      </c>
      <c r="F495" s="67" t="str">
        <f>IF(OR(ISBLANK('PARTICIPANT NAME LIST'!$B501),'PARTICIPANT NAME LIST'!$G501=3,'PARTICIPANT NAME LIST'!$G501=4,'PARTICIPANT NAME LIST'!$G501=5,'PARTICIPANT NAME LIST'!$G501=6),"",UPPER('PARTICIPANT NAME LIST'!$H501))</f>
        <v/>
      </c>
      <c r="G495" s="68" t="e">
        <f>IF(AND('PARTICIPANT NAME LIST'!$G501=7,'PARTICIPANT NAME LIST'!#REF!="C"),"ü","")</f>
        <v>#REF!</v>
      </c>
      <c r="H495" s="68" t="e">
        <f>IF(AND('PARTICIPANT NAME LIST'!$G501=8,'PARTICIPANT NAME LIST'!#REF!="C"),"ü","")</f>
        <v>#REF!</v>
      </c>
      <c r="I495" s="68" t="e">
        <f>IF(AND('PARTICIPANT NAME LIST'!$G501=9,'PARTICIPANT NAME LIST'!#REF!="C"),"ü","")</f>
        <v>#REF!</v>
      </c>
      <c r="J495" s="68" t="e">
        <f>IF(AND('PARTICIPANT NAME LIST'!$G501=10,'PARTICIPANT NAME LIST'!#REF!="C"),"ü","")</f>
        <v>#REF!</v>
      </c>
      <c r="K495" s="68" t="e">
        <f>IF(AND('PARTICIPANT NAME LIST'!$G501=11,'PARTICIPANT NAME LIST'!#REF!="C"),"ü","")</f>
        <v>#REF!</v>
      </c>
      <c r="L495" s="68" t="e">
        <f>IF(AND('PARTICIPANT NAME LIST'!$G501=12,'PARTICIPANT NAME LIST'!#REF!="C"),"ü","")</f>
        <v>#REF!</v>
      </c>
      <c r="M495" s="68" t="e">
        <f>IF(AND('PARTICIPANT NAME LIST'!$G501=7,'PARTICIPANT NAME LIST'!#REF!="E"),"ü","")</f>
        <v>#REF!</v>
      </c>
      <c r="N495" s="68" t="e">
        <f>IF(AND('PARTICIPANT NAME LIST'!$G501=8,'PARTICIPANT NAME LIST'!#REF!="E"),"ü","")</f>
        <v>#REF!</v>
      </c>
      <c r="O495" s="68" t="e">
        <f>IF(AND('PARTICIPANT NAME LIST'!$G501=9,'PARTICIPANT NAME LIST'!#REF!="E"),"ü","")</f>
        <v>#REF!</v>
      </c>
      <c r="P495" s="68" t="e">
        <f>IF(AND('PARTICIPANT NAME LIST'!$G501=10,'PARTICIPANT NAME LIST'!#REF!="E"),"ü","")</f>
        <v>#REF!</v>
      </c>
      <c r="Q495" s="68" t="e">
        <f>IF(AND('PARTICIPANT NAME LIST'!$G501=11,'PARTICIPANT NAME LIST'!#REF!="E"),"ü","")</f>
        <v>#REF!</v>
      </c>
      <c r="R495" s="68" t="e">
        <f>IF(AND('PARTICIPANT NAME LIST'!$G501=12,'PARTICIPANT NAME LIST'!#REF!="E"),"ü","")</f>
        <v>#REF!</v>
      </c>
      <c r="S495" s="68" t="e">
        <f>IF(AND('PARTICIPANT NAME LIST'!$G501=7,'PARTICIPANT NAME LIST'!#REF!="M"),"ü","")</f>
        <v>#REF!</v>
      </c>
      <c r="T495" s="68" t="e">
        <f>IF(AND('PARTICIPANT NAME LIST'!$G501=8,'PARTICIPANT NAME LIST'!#REF!="M"),"ü","")</f>
        <v>#REF!</v>
      </c>
      <c r="U495" s="68" t="e">
        <f>IF(AND('PARTICIPANT NAME LIST'!$G501=9,'PARTICIPANT NAME LIST'!#REF!="M"),"ü","")</f>
        <v>#REF!</v>
      </c>
      <c r="V495" s="68" t="e">
        <f>IF(AND('PARTICIPANT NAME LIST'!$G501=10,'PARTICIPANT NAME LIST'!#REF!="M"),"ü","")</f>
        <v>#REF!</v>
      </c>
      <c r="W495" s="68" t="e">
        <f>IF(AND('PARTICIPANT NAME LIST'!$G501=11,'PARTICIPANT NAME LIST'!#REF!="M"),"ü","")</f>
        <v>#REF!</v>
      </c>
      <c r="X495" s="68" t="e">
        <f>IF(AND('PARTICIPANT NAME LIST'!$G501=12,'PARTICIPANT NAME LIST'!#REF!="M"),"ü","")</f>
        <v>#REF!</v>
      </c>
      <c r="Y495" s="52"/>
      <c r="Z495" s="52"/>
      <c r="AA495" s="52"/>
    </row>
    <row r="496" spans="1:27" ht="20.25" customHeight="1">
      <c r="A496" s="63" t="str">
        <f>IF(OR(ISBLANK('PARTICIPANT NAME LIST'!$B502),'PARTICIPANT NAME LIST'!$G502=3,'PARTICIPANT NAME LIST'!$G502=4,'PARTICIPANT NAME LIST'!$G502=5,'PARTICIPANT NAME LIST'!$G502=6),"",COUNTA('PARTICIPANT NAME LIST'!$B$9:$B502)-COUNTIFS('PARTICIPANT NAME LIST'!$G$9:$G502,"&gt;=3",'PARTICIPANT NAME LIST'!$G$9:$G502,"&lt;=6"))</f>
        <v/>
      </c>
      <c r="B496" s="64" t="str">
        <f>IF(OR(ISBLANK('PARTICIPANT NAME LIST'!$B502),'PARTICIPANT NAME LIST'!$G502=3,'PARTICIPANT NAME LIST'!$G502=4,'PARTICIPANT NAME LIST'!$G502=5,'PARTICIPANT NAME LIST'!$G502=6),"",UPPER('PARTICIPANT NAME LIST'!$B502))</f>
        <v/>
      </c>
      <c r="C496" s="55"/>
      <c r="D496" s="65"/>
      <c r="E496" s="66" t="str">
        <f>IF(OR(ISBLANK('PARTICIPANT NAME LIST'!$B502),'PARTICIPANT NAME LIST'!$G502=3,'PARTICIPANT NAME LIST'!$G502=4,'PARTICIPANT NAME LIST'!$G502=5,'PARTICIPANT NAME LIST'!$G502=6),"",'PARTICIPANT NAME LIST'!$F502)</f>
        <v/>
      </c>
      <c r="F496" s="67" t="str">
        <f>IF(OR(ISBLANK('PARTICIPANT NAME LIST'!$B502),'PARTICIPANT NAME LIST'!$G502=3,'PARTICIPANT NAME LIST'!$G502=4,'PARTICIPANT NAME LIST'!$G502=5,'PARTICIPANT NAME LIST'!$G502=6),"",UPPER('PARTICIPANT NAME LIST'!$H502))</f>
        <v/>
      </c>
      <c r="G496" s="68" t="e">
        <f>IF(AND('PARTICIPANT NAME LIST'!$G502=7,'PARTICIPANT NAME LIST'!#REF!="C"),"ü","")</f>
        <v>#REF!</v>
      </c>
      <c r="H496" s="68" t="e">
        <f>IF(AND('PARTICIPANT NAME LIST'!$G502=8,'PARTICIPANT NAME LIST'!#REF!="C"),"ü","")</f>
        <v>#REF!</v>
      </c>
      <c r="I496" s="68" t="e">
        <f>IF(AND('PARTICIPANT NAME LIST'!$G502=9,'PARTICIPANT NAME LIST'!#REF!="C"),"ü","")</f>
        <v>#REF!</v>
      </c>
      <c r="J496" s="68" t="e">
        <f>IF(AND('PARTICIPANT NAME LIST'!$G502=10,'PARTICIPANT NAME LIST'!#REF!="C"),"ü","")</f>
        <v>#REF!</v>
      </c>
      <c r="K496" s="68" t="e">
        <f>IF(AND('PARTICIPANT NAME LIST'!$G502=11,'PARTICIPANT NAME LIST'!#REF!="C"),"ü","")</f>
        <v>#REF!</v>
      </c>
      <c r="L496" s="68" t="e">
        <f>IF(AND('PARTICIPANT NAME LIST'!$G502=12,'PARTICIPANT NAME LIST'!#REF!="C"),"ü","")</f>
        <v>#REF!</v>
      </c>
      <c r="M496" s="68" t="e">
        <f>IF(AND('PARTICIPANT NAME LIST'!$G502=7,'PARTICIPANT NAME LIST'!#REF!="E"),"ü","")</f>
        <v>#REF!</v>
      </c>
      <c r="N496" s="68" t="e">
        <f>IF(AND('PARTICIPANT NAME LIST'!$G502=8,'PARTICIPANT NAME LIST'!#REF!="E"),"ü","")</f>
        <v>#REF!</v>
      </c>
      <c r="O496" s="68" t="e">
        <f>IF(AND('PARTICIPANT NAME LIST'!$G502=9,'PARTICIPANT NAME LIST'!#REF!="E"),"ü","")</f>
        <v>#REF!</v>
      </c>
      <c r="P496" s="68" t="e">
        <f>IF(AND('PARTICIPANT NAME LIST'!$G502=10,'PARTICIPANT NAME LIST'!#REF!="E"),"ü","")</f>
        <v>#REF!</v>
      </c>
      <c r="Q496" s="68" t="e">
        <f>IF(AND('PARTICIPANT NAME LIST'!$G502=11,'PARTICIPANT NAME LIST'!#REF!="E"),"ü","")</f>
        <v>#REF!</v>
      </c>
      <c r="R496" s="68" t="e">
        <f>IF(AND('PARTICIPANT NAME LIST'!$G502=12,'PARTICIPANT NAME LIST'!#REF!="E"),"ü","")</f>
        <v>#REF!</v>
      </c>
      <c r="S496" s="68" t="e">
        <f>IF(AND('PARTICIPANT NAME LIST'!$G502=7,'PARTICIPANT NAME LIST'!#REF!="M"),"ü","")</f>
        <v>#REF!</v>
      </c>
      <c r="T496" s="68" t="e">
        <f>IF(AND('PARTICIPANT NAME LIST'!$G502=8,'PARTICIPANT NAME LIST'!#REF!="M"),"ü","")</f>
        <v>#REF!</v>
      </c>
      <c r="U496" s="68" t="e">
        <f>IF(AND('PARTICIPANT NAME LIST'!$G502=9,'PARTICIPANT NAME LIST'!#REF!="M"),"ü","")</f>
        <v>#REF!</v>
      </c>
      <c r="V496" s="68" t="e">
        <f>IF(AND('PARTICIPANT NAME LIST'!$G502=10,'PARTICIPANT NAME LIST'!#REF!="M"),"ü","")</f>
        <v>#REF!</v>
      </c>
      <c r="W496" s="68" t="e">
        <f>IF(AND('PARTICIPANT NAME LIST'!$G502=11,'PARTICIPANT NAME LIST'!#REF!="M"),"ü","")</f>
        <v>#REF!</v>
      </c>
      <c r="X496" s="68" t="e">
        <f>IF(AND('PARTICIPANT NAME LIST'!$G502=12,'PARTICIPANT NAME LIST'!#REF!="M"),"ü","")</f>
        <v>#REF!</v>
      </c>
      <c r="Y496" s="52"/>
      <c r="Z496" s="52"/>
      <c r="AA496" s="52"/>
    </row>
    <row r="497" spans="1:27" ht="20.25" customHeight="1">
      <c r="A497" s="63" t="str">
        <f>IF(OR(ISBLANK('PARTICIPANT NAME LIST'!$B503),'PARTICIPANT NAME LIST'!$G503=3,'PARTICIPANT NAME LIST'!$G503=4,'PARTICIPANT NAME LIST'!$G503=5,'PARTICIPANT NAME LIST'!$G503=6),"",COUNTA('PARTICIPANT NAME LIST'!$B$9:$B503)-COUNTIFS('PARTICIPANT NAME LIST'!$G$9:$G503,"&gt;=3",'PARTICIPANT NAME LIST'!$G$9:$G503,"&lt;=6"))</f>
        <v/>
      </c>
      <c r="B497" s="64" t="str">
        <f>IF(OR(ISBLANK('PARTICIPANT NAME LIST'!$B503),'PARTICIPANT NAME LIST'!$G503=3,'PARTICIPANT NAME LIST'!$G503=4,'PARTICIPANT NAME LIST'!$G503=5,'PARTICIPANT NAME LIST'!$G503=6),"",UPPER('PARTICIPANT NAME LIST'!$B503))</f>
        <v/>
      </c>
      <c r="C497" s="55"/>
      <c r="D497" s="65"/>
      <c r="E497" s="66" t="str">
        <f>IF(OR(ISBLANK('PARTICIPANT NAME LIST'!$B503),'PARTICIPANT NAME LIST'!$G503=3,'PARTICIPANT NAME LIST'!$G503=4,'PARTICIPANT NAME LIST'!$G503=5,'PARTICIPANT NAME LIST'!$G503=6),"",'PARTICIPANT NAME LIST'!$F503)</f>
        <v/>
      </c>
      <c r="F497" s="67" t="str">
        <f>IF(OR(ISBLANK('PARTICIPANT NAME LIST'!$B503),'PARTICIPANT NAME LIST'!$G503=3,'PARTICIPANT NAME LIST'!$G503=4,'PARTICIPANT NAME LIST'!$G503=5,'PARTICIPANT NAME LIST'!$G503=6),"",UPPER('PARTICIPANT NAME LIST'!$H503))</f>
        <v/>
      </c>
      <c r="G497" s="68" t="e">
        <f>IF(AND('PARTICIPANT NAME LIST'!$G503=7,'PARTICIPANT NAME LIST'!#REF!="C"),"ü","")</f>
        <v>#REF!</v>
      </c>
      <c r="H497" s="68" t="e">
        <f>IF(AND('PARTICIPANT NAME LIST'!$G503=8,'PARTICIPANT NAME LIST'!#REF!="C"),"ü","")</f>
        <v>#REF!</v>
      </c>
      <c r="I497" s="68" t="e">
        <f>IF(AND('PARTICIPANT NAME LIST'!$G503=9,'PARTICIPANT NAME LIST'!#REF!="C"),"ü","")</f>
        <v>#REF!</v>
      </c>
      <c r="J497" s="68" t="e">
        <f>IF(AND('PARTICIPANT NAME LIST'!$G503=10,'PARTICIPANT NAME LIST'!#REF!="C"),"ü","")</f>
        <v>#REF!</v>
      </c>
      <c r="K497" s="68" t="e">
        <f>IF(AND('PARTICIPANT NAME LIST'!$G503=11,'PARTICIPANT NAME LIST'!#REF!="C"),"ü","")</f>
        <v>#REF!</v>
      </c>
      <c r="L497" s="68" t="e">
        <f>IF(AND('PARTICIPANT NAME LIST'!$G503=12,'PARTICIPANT NAME LIST'!#REF!="C"),"ü","")</f>
        <v>#REF!</v>
      </c>
      <c r="M497" s="68" t="e">
        <f>IF(AND('PARTICIPANT NAME LIST'!$G503=7,'PARTICIPANT NAME LIST'!#REF!="E"),"ü","")</f>
        <v>#REF!</v>
      </c>
      <c r="N497" s="68" t="e">
        <f>IF(AND('PARTICIPANT NAME LIST'!$G503=8,'PARTICIPANT NAME LIST'!#REF!="E"),"ü","")</f>
        <v>#REF!</v>
      </c>
      <c r="O497" s="68" t="e">
        <f>IF(AND('PARTICIPANT NAME LIST'!$G503=9,'PARTICIPANT NAME LIST'!#REF!="E"),"ü","")</f>
        <v>#REF!</v>
      </c>
      <c r="P497" s="68" t="e">
        <f>IF(AND('PARTICIPANT NAME LIST'!$G503=10,'PARTICIPANT NAME LIST'!#REF!="E"),"ü","")</f>
        <v>#REF!</v>
      </c>
      <c r="Q497" s="68" t="e">
        <f>IF(AND('PARTICIPANT NAME LIST'!$G503=11,'PARTICIPANT NAME LIST'!#REF!="E"),"ü","")</f>
        <v>#REF!</v>
      </c>
      <c r="R497" s="68" t="e">
        <f>IF(AND('PARTICIPANT NAME LIST'!$G503=12,'PARTICIPANT NAME LIST'!#REF!="E"),"ü","")</f>
        <v>#REF!</v>
      </c>
      <c r="S497" s="68" t="e">
        <f>IF(AND('PARTICIPANT NAME LIST'!$G503=7,'PARTICIPANT NAME LIST'!#REF!="M"),"ü","")</f>
        <v>#REF!</v>
      </c>
      <c r="T497" s="68" t="e">
        <f>IF(AND('PARTICIPANT NAME LIST'!$G503=8,'PARTICIPANT NAME LIST'!#REF!="M"),"ü","")</f>
        <v>#REF!</v>
      </c>
      <c r="U497" s="68" t="e">
        <f>IF(AND('PARTICIPANT NAME LIST'!$G503=9,'PARTICIPANT NAME LIST'!#REF!="M"),"ü","")</f>
        <v>#REF!</v>
      </c>
      <c r="V497" s="68" t="e">
        <f>IF(AND('PARTICIPANT NAME LIST'!$G503=10,'PARTICIPANT NAME LIST'!#REF!="M"),"ü","")</f>
        <v>#REF!</v>
      </c>
      <c r="W497" s="68" t="e">
        <f>IF(AND('PARTICIPANT NAME LIST'!$G503=11,'PARTICIPANT NAME LIST'!#REF!="M"),"ü","")</f>
        <v>#REF!</v>
      </c>
      <c r="X497" s="68" t="e">
        <f>IF(AND('PARTICIPANT NAME LIST'!$G503=12,'PARTICIPANT NAME LIST'!#REF!="M"),"ü","")</f>
        <v>#REF!</v>
      </c>
      <c r="Y497" s="52"/>
      <c r="Z497" s="52"/>
      <c r="AA497" s="52"/>
    </row>
    <row r="498" spans="1:27" ht="20.25" customHeight="1">
      <c r="A498" s="63" t="str">
        <f>IF(OR(ISBLANK('PARTICIPANT NAME LIST'!$B504),'PARTICIPANT NAME LIST'!$G504=3,'PARTICIPANT NAME LIST'!$G504=4,'PARTICIPANT NAME LIST'!$G504=5,'PARTICIPANT NAME LIST'!$G504=6),"",COUNTA('PARTICIPANT NAME LIST'!$B$9:$B504)-COUNTIFS('PARTICIPANT NAME LIST'!$G$9:$G504,"&gt;=3",'PARTICIPANT NAME LIST'!$G$9:$G504,"&lt;=6"))</f>
        <v/>
      </c>
      <c r="B498" s="64" t="str">
        <f>IF(OR(ISBLANK('PARTICIPANT NAME LIST'!$B504),'PARTICIPANT NAME LIST'!$G504=3,'PARTICIPANT NAME LIST'!$G504=4,'PARTICIPANT NAME LIST'!$G504=5,'PARTICIPANT NAME LIST'!$G504=6),"",UPPER('PARTICIPANT NAME LIST'!$B504))</f>
        <v/>
      </c>
      <c r="C498" s="55"/>
      <c r="D498" s="65"/>
      <c r="E498" s="66" t="str">
        <f>IF(OR(ISBLANK('PARTICIPANT NAME LIST'!$B504),'PARTICIPANT NAME LIST'!$G504=3,'PARTICIPANT NAME LIST'!$G504=4,'PARTICIPANT NAME LIST'!$G504=5,'PARTICIPANT NAME LIST'!$G504=6),"",'PARTICIPANT NAME LIST'!$F504)</f>
        <v/>
      </c>
      <c r="F498" s="67" t="str">
        <f>IF(OR(ISBLANK('PARTICIPANT NAME LIST'!$B504),'PARTICIPANT NAME LIST'!$G504=3,'PARTICIPANT NAME LIST'!$G504=4,'PARTICIPANT NAME LIST'!$G504=5,'PARTICIPANT NAME LIST'!$G504=6),"",UPPER('PARTICIPANT NAME LIST'!$H504))</f>
        <v/>
      </c>
      <c r="G498" s="68" t="e">
        <f>IF(AND('PARTICIPANT NAME LIST'!$G504=7,'PARTICIPANT NAME LIST'!#REF!="C"),"ü","")</f>
        <v>#REF!</v>
      </c>
      <c r="H498" s="68" t="e">
        <f>IF(AND('PARTICIPANT NAME LIST'!$G504=8,'PARTICIPANT NAME LIST'!#REF!="C"),"ü","")</f>
        <v>#REF!</v>
      </c>
      <c r="I498" s="68" t="e">
        <f>IF(AND('PARTICIPANT NAME LIST'!$G504=9,'PARTICIPANT NAME LIST'!#REF!="C"),"ü","")</f>
        <v>#REF!</v>
      </c>
      <c r="J498" s="68" t="e">
        <f>IF(AND('PARTICIPANT NAME LIST'!$G504=10,'PARTICIPANT NAME LIST'!#REF!="C"),"ü","")</f>
        <v>#REF!</v>
      </c>
      <c r="K498" s="68" t="e">
        <f>IF(AND('PARTICIPANT NAME LIST'!$G504=11,'PARTICIPANT NAME LIST'!#REF!="C"),"ü","")</f>
        <v>#REF!</v>
      </c>
      <c r="L498" s="68" t="e">
        <f>IF(AND('PARTICIPANT NAME LIST'!$G504=12,'PARTICIPANT NAME LIST'!#REF!="C"),"ü","")</f>
        <v>#REF!</v>
      </c>
      <c r="M498" s="68" t="e">
        <f>IF(AND('PARTICIPANT NAME LIST'!$G504=7,'PARTICIPANT NAME LIST'!#REF!="E"),"ü","")</f>
        <v>#REF!</v>
      </c>
      <c r="N498" s="68" t="e">
        <f>IF(AND('PARTICIPANT NAME LIST'!$G504=8,'PARTICIPANT NAME LIST'!#REF!="E"),"ü","")</f>
        <v>#REF!</v>
      </c>
      <c r="O498" s="68" t="e">
        <f>IF(AND('PARTICIPANT NAME LIST'!$G504=9,'PARTICIPANT NAME LIST'!#REF!="E"),"ü","")</f>
        <v>#REF!</v>
      </c>
      <c r="P498" s="68" t="e">
        <f>IF(AND('PARTICIPANT NAME LIST'!$G504=10,'PARTICIPANT NAME LIST'!#REF!="E"),"ü","")</f>
        <v>#REF!</v>
      </c>
      <c r="Q498" s="68" t="e">
        <f>IF(AND('PARTICIPANT NAME LIST'!$G504=11,'PARTICIPANT NAME LIST'!#REF!="E"),"ü","")</f>
        <v>#REF!</v>
      </c>
      <c r="R498" s="68" t="e">
        <f>IF(AND('PARTICIPANT NAME LIST'!$G504=12,'PARTICIPANT NAME LIST'!#REF!="E"),"ü","")</f>
        <v>#REF!</v>
      </c>
      <c r="S498" s="68" t="e">
        <f>IF(AND('PARTICIPANT NAME LIST'!$G504=7,'PARTICIPANT NAME LIST'!#REF!="M"),"ü","")</f>
        <v>#REF!</v>
      </c>
      <c r="T498" s="68" t="e">
        <f>IF(AND('PARTICIPANT NAME LIST'!$G504=8,'PARTICIPANT NAME LIST'!#REF!="M"),"ü","")</f>
        <v>#REF!</v>
      </c>
      <c r="U498" s="68" t="e">
        <f>IF(AND('PARTICIPANT NAME LIST'!$G504=9,'PARTICIPANT NAME LIST'!#REF!="M"),"ü","")</f>
        <v>#REF!</v>
      </c>
      <c r="V498" s="68" t="e">
        <f>IF(AND('PARTICIPANT NAME LIST'!$G504=10,'PARTICIPANT NAME LIST'!#REF!="M"),"ü","")</f>
        <v>#REF!</v>
      </c>
      <c r="W498" s="68" t="e">
        <f>IF(AND('PARTICIPANT NAME LIST'!$G504=11,'PARTICIPANT NAME LIST'!#REF!="M"),"ü","")</f>
        <v>#REF!</v>
      </c>
      <c r="X498" s="68" t="e">
        <f>IF(AND('PARTICIPANT NAME LIST'!$G504=12,'PARTICIPANT NAME LIST'!#REF!="M"),"ü","")</f>
        <v>#REF!</v>
      </c>
      <c r="Y498" s="52"/>
      <c r="Z498" s="52"/>
      <c r="AA498" s="52"/>
    </row>
    <row r="499" spans="1:27" ht="20.25" customHeight="1">
      <c r="A499" s="63" t="str">
        <f>IF(OR(ISBLANK('PARTICIPANT NAME LIST'!$B507),'PARTICIPANT NAME LIST'!$G507=3,'PARTICIPANT NAME LIST'!$G507=4,'PARTICIPANT NAME LIST'!$G507=5,'PARTICIPANT NAME LIST'!$G507=6),"",COUNTA('PARTICIPANT NAME LIST'!$B$9:$B507)-COUNTIFS('PARTICIPANT NAME LIST'!$G$9:$G507,"&gt;=3",'PARTICIPANT NAME LIST'!$G$9:$G507,"&lt;=6"))</f>
        <v/>
      </c>
      <c r="B499" s="64" t="str">
        <f>IF(OR(ISBLANK('PARTICIPANT NAME LIST'!$B507),'PARTICIPANT NAME LIST'!$G507=3,'PARTICIPANT NAME LIST'!$G507=4,'PARTICIPANT NAME LIST'!$G507=5,'PARTICIPANT NAME LIST'!$G507=6),"",UPPER('PARTICIPANT NAME LIST'!$B507))</f>
        <v/>
      </c>
      <c r="C499" s="55"/>
      <c r="D499" s="65"/>
      <c r="E499" s="66" t="str">
        <f>IF(OR(ISBLANK('PARTICIPANT NAME LIST'!$B507),'PARTICIPANT NAME LIST'!$G507=3,'PARTICIPANT NAME LIST'!$G507=4,'PARTICIPANT NAME LIST'!$G507=5,'PARTICIPANT NAME LIST'!$G507=6),"",'PARTICIPANT NAME LIST'!$F507)</f>
        <v/>
      </c>
      <c r="F499" s="67" t="str">
        <f>IF(OR(ISBLANK('PARTICIPANT NAME LIST'!$B507),'PARTICIPANT NAME LIST'!$G507=3,'PARTICIPANT NAME LIST'!$G507=4,'PARTICIPANT NAME LIST'!$G507=5,'PARTICIPANT NAME LIST'!$G507=6),"",UPPER('PARTICIPANT NAME LIST'!$H507))</f>
        <v/>
      </c>
      <c r="G499" s="68" t="e">
        <f>IF(AND('PARTICIPANT NAME LIST'!$G507=7,'PARTICIPANT NAME LIST'!#REF!="C"),"ü","")</f>
        <v>#REF!</v>
      </c>
      <c r="H499" s="68" t="e">
        <f>IF(AND('PARTICIPANT NAME LIST'!$G507=8,'PARTICIPANT NAME LIST'!#REF!="C"),"ü","")</f>
        <v>#REF!</v>
      </c>
      <c r="I499" s="68" t="e">
        <f>IF(AND('PARTICIPANT NAME LIST'!$G507=9,'PARTICIPANT NAME LIST'!#REF!="C"),"ü","")</f>
        <v>#REF!</v>
      </c>
      <c r="J499" s="68" t="e">
        <f>IF(AND('PARTICIPANT NAME LIST'!$G507=10,'PARTICIPANT NAME LIST'!#REF!="C"),"ü","")</f>
        <v>#REF!</v>
      </c>
      <c r="K499" s="68" t="e">
        <f>IF(AND('PARTICIPANT NAME LIST'!$G507=11,'PARTICIPANT NAME LIST'!#REF!="C"),"ü","")</f>
        <v>#REF!</v>
      </c>
      <c r="L499" s="68" t="e">
        <f>IF(AND('PARTICIPANT NAME LIST'!$G507=12,'PARTICIPANT NAME LIST'!#REF!="C"),"ü","")</f>
        <v>#REF!</v>
      </c>
      <c r="M499" s="68" t="e">
        <f>IF(AND('PARTICIPANT NAME LIST'!$G507=7,'PARTICIPANT NAME LIST'!#REF!="E"),"ü","")</f>
        <v>#REF!</v>
      </c>
      <c r="N499" s="68" t="e">
        <f>IF(AND('PARTICIPANT NAME LIST'!$G507=8,'PARTICIPANT NAME LIST'!#REF!="E"),"ü","")</f>
        <v>#REF!</v>
      </c>
      <c r="O499" s="68" t="e">
        <f>IF(AND('PARTICIPANT NAME LIST'!$G507=9,'PARTICIPANT NAME LIST'!#REF!="E"),"ü","")</f>
        <v>#REF!</v>
      </c>
      <c r="P499" s="68" t="e">
        <f>IF(AND('PARTICIPANT NAME LIST'!$G507=10,'PARTICIPANT NAME LIST'!#REF!="E"),"ü","")</f>
        <v>#REF!</v>
      </c>
      <c r="Q499" s="68" t="e">
        <f>IF(AND('PARTICIPANT NAME LIST'!$G507=11,'PARTICIPANT NAME LIST'!#REF!="E"),"ü","")</f>
        <v>#REF!</v>
      </c>
      <c r="R499" s="68" t="e">
        <f>IF(AND('PARTICIPANT NAME LIST'!$G507=12,'PARTICIPANT NAME LIST'!#REF!="E"),"ü","")</f>
        <v>#REF!</v>
      </c>
      <c r="S499" s="68" t="e">
        <f>IF(AND('PARTICIPANT NAME LIST'!$G507=7,'PARTICIPANT NAME LIST'!#REF!="M"),"ü","")</f>
        <v>#REF!</v>
      </c>
      <c r="T499" s="68" t="e">
        <f>IF(AND('PARTICIPANT NAME LIST'!$G507=8,'PARTICIPANT NAME LIST'!#REF!="M"),"ü","")</f>
        <v>#REF!</v>
      </c>
      <c r="U499" s="68" t="e">
        <f>IF(AND('PARTICIPANT NAME LIST'!$G507=9,'PARTICIPANT NAME LIST'!#REF!="M"),"ü","")</f>
        <v>#REF!</v>
      </c>
      <c r="V499" s="68" t="e">
        <f>IF(AND('PARTICIPANT NAME LIST'!$G507=10,'PARTICIPANT NAME LIST'!#REF!="M"),"ü","")</f>
        <v>#REF!</v>
      </c>
      <c r="W499" s="68" t="e">
        <f>IF(AND('PARTICIPANT NAME LIST'!$G507=11,'PARTICIPANT NAME LIST'!#REF!="M"),"ü","")</f>
        <v>#REF!</v>
      </c>
      <c r="X499" s="68" t="e">
        <f>IF(AND('PARTICIPANT NAME LIST'!$G507=12,'PARTICIPANT NAME LIST'!#REF!="M"),"ü","")</f>
        <v>#REF!</v>
      </c>
      <c r="Y499" s="52"/>
      <c r="Z499" s="52"/>
      <c r="AA499" s="52"/>
    </row>
    <row r="500" spans="1:27" ht="20.25" customHeight="1">
      <c r="A500" s="63" t="str">
        <f>IF(OR(ISBLANK('PARTICIPANT NAME LIST'!$B508),'PARTICIPANT NAME LIST'!$G508=3,'PARTICIPANT NAME LIST'!$G508=4,'PARTICIPANT NAME LIST'!$G508=5,'PARTICIPANT NAME LIST'!$G508=6),"",COUNTA('PARTICIPANT NAME LIST'!$B$9:$B508)-COUNTIFS('PARTICIPANT NAME LIST'!$G$9:$G508,"&gt;=3",'PARTICIPANT NAME LIST'!$G$9:$G508,"&lt;=6"))</f>
        <v/>
      </c>
      <c r="B500" s="64" t="str">
        <f>IF(OR(ISBLANK('PARTICIPANT NAME LIST'!$B508),'PARTICIPANT NAME LIST'!$G508=3,'PARTICIPANT NAME LIST'!$G508=4,'PARTICIPANT NAME LIST'!$G508=5,'PARTICIPANT NAME LIST'!$G508=6),"",UPPER('PARTICIPANT NAME LIST'!$B508))</f>
        <v/>
      </c>
      <c r="C500" s="55"/>
      <c r="D500" s="65"/>
      <c r="E500" s="66" t="str">
        <f>IF(OR(ISBLANK('PARTICIPANT NAME LIST'!$B508),'PARTICIPANT NAME LIST'!$G508=3,'PARTICIPANT NAME LIST'!$G508=4,'PARTICIPANT NAME LIST'!$G508=5,'PARTICIPANT NAME LIST'!$G508=6),"",'PARTICIPANT NAME LIST'!$F508)</f>
        <v/>
      </c>
      <c r="F500" s="67" t="str">
        <f>IF(OR(ISBLANK('PARTICIPANT NAME LIST'!$B508),'PARTICIPANT NAME LIST'!$G508=3,'PARTICIPANT NAME LIST'!$G508=4,'PARTICIPANT NAME LIST'!$G508=5,'PARTICIPANT NAME LIST'!$G508=6),"",UPPER('PARTICIPANT NAME LIST'!$H508))</f>
        <v/>
      </c>
      <c r="G500" s="68" t="e">
        <f>IF(AND('PARTICIPANT NAME LIST'!$G508=7,'PARTICIPANT NAME LIST'!#REF!="C"),"ü","")</f>
        <v>#REF!</v>
      </c>
      <c r="H500" s="68" t="e">
        <f>IF(AND('PARTICIPANT NAME LIST'!$G508=8,'PARTICIPANT NAME LIST'!#REF!="C"),"ü","")</f>
        <v>#REF!</v>
      </c>
      <c r="I500" s="68" t="e">
        <f>IF(AND('PARTICIPANT NAME LIST'!$G508=9,'PARTICIPANT NAME LIST'!#REF!="C"),"ü","")</f>
        <v>#REF!</v>
      </c>
      <c r="J500" s="68" t="e">
        <f>IF(AND('PARTICIPANT NAME LIST'!$G508=10,'PARTICIPANT NAME LIST'!#REF!="C"),"ü","")</f>
        <v>#REF!</v>
      </c>
      <c r="K500" s="68" t="e">
        <f>IF(AND('PARTICIPANT NAME LIST'!$G508=11,'PARTICIPANT NAME LIST'!#REF!="C"),"ü","")</f>
        <v>#REF!</v>
      </c>
      <c r="L500" s="68" t="e">
        <f>IF(AND('PARTICIPANT NAME LIST'!$G508=12,'PARTICIPANT NAME LIST'!#REF!="C"),"ü","")</f>
        <v>#REF!</v>
      </c>
      <c r="M500" s="68" t="e">
        <f>IF(AND('PARTICIPANT NAME LIST'!$G508=7,'PARTICIPANT NAME LIST'!#REF!="E"),"ü","")</f>
        <v>#REF!</v>
      </c>
      <c r="N500" s="68" t="e">
        <f>IF(AND('PARTICIPANT NAME LIST'!$G508=8,'PARTICIPANT NAME LIST'!#REF!="E"),"ü","")</f>
        <v>#REF!</v>
      </c>
      <c r="O500" s="68" t="e">
        <f>IF(AND('PARTICIPANT NAME LIST'!$G508=9,'PARTICIPANT NAME LIST'!#REF!="E"),"ü","")</f>
        <v>#REF!</v>
      </c>
      <c r="P500" s="68" t="e">
        <f>IF(AND('PARTICIPANT NAME LIST'!$G508=10,'PARTICIPANT NAME LIST'!#REF!="E"),"ü","")</f>
        <v>#REF!</v>
      </c>
      <c r="Q500" s="68" t="e">
        <f>IF(AND('PARTICIPANT NAME LIST'!$G508=11,'PARTICIPANT NAME LIST'!#REF!="E"),"ü","")</f>
        <v>#REF!</v>
      </c>
      <c r="R500" s="68" t="e">
        <f>IF(AND('PARTICIPANT NAME LIST'!$G508=12,'PARTICIPANT NAME LIST'!#REF!="E"),"ü","")</f>
        <v>#REF!</v>
      </c>
      <c r="S500" s="68" t="e">
        <f>IF(AND('PARTICIPANT NAME LIST'!$G508=7,'PARTICIPANT NAME LIST'!#REF!="M"),"ü","")</f>
        <v>#REF!</v>
      </c>
      <c r="T500" s="68" t="e">
        <f>IF(AND('PARTICIPANT NAME LIST'!$G508=8,'PARTICIPANT NAME LIST'!#REF!="M"),"ü","")</f>
        <v>#REF!</v>
      </c>
      <c r="U500" s="68" t="e">
        <f>IF(AND('PARTICIPANT NAME LIST'!$G508=9,'PARTICIPANT NAME LIST'!#REF!="M"),"ü","")</f>
        <v>#REF!</v>
      </c>
      <c r="V500" s="68" t="e">
        <f>IF(AND('PARTICIPANT NAME LIST'!$G508=10,'PARTICIPANT NAME LIST'!#REF!="M"),"ü","")</f>
        <v>#REF!</v>
      </c>
      <c r="W500" s="68" t="e">
        <f>IF(AND('PARTICIPANT NAME LIST'!$G508=11,'PARTICIPANT NAME LIST'!#REF!="M"),"ü","")</f>
        <v>#REF!</v>
      </c>
      <c r="X500" s="68" t="e">
        <f>IF(AND('PARTICIPANT NAME LIST'!$G508=12,'PARTICIPANT NAME LIST'!#REF!="M"),"ü","")</f>
        <v>#REF!</v>
      </c>
      <c r="Y500" s="52"/>
      <c r="Z500" s="52"/>
      <c r="AA500" s="52"/>
    </row>
    <row r="501" spans="1:27" ht="18.75" hidden="1" customHeight="1">
      <c r="A501" s="52"/>
      <c r="B501" s="52"/>
      <c r="C501" s="52"/>
      <c r="D501" s="52"/>
      <c r="E501" s="52"/>
      <c r="F501" s="52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2"/>
      <c r="Z501" s="52"/>
      <c r="AA501" s="52"/>
    </row>
    <row r="502" spans="1:27" ht="20.25" customHeight="1">
      <c r="A502" s="52"/>
      <c r="B502" s="52"/>
      <c r="C502" s="52"/>
      <c r="D502" s="52"/>
      <c r="E502" s="52"/>
      <c r="F502" s="52"/>
      <c r="G502" s="308">
        <f>COUNTIF(G$9:H$500,"ü")</f>
        <v>0</v>
      </c>
      <c r="H502" s="309"/>
      <c r="I502" s="308">
        <f>COUNTIF(I$9:J$500,"ü")</f>
        <v>0</v>
      </c>
      <c r="J502" s="309"/>
      <c r="K502" s="308">
        <f>COUNTIF(K$9:L$500,"ü")</f>
        <v>0</v>
      </c>
      <c r="L502" s="309"/>
      <c r="M502" s="308">
        <f>COUNTIF(M$9:N$500,"ü")</f>
        <v>0</v>
      </c>
      <c r="N502" s="309"/>
      <c r="O502" s="308">
        <f>COUNTIF(O$9:P$500,"ü")</f>
        <v>0</v>
      </c>
      <c r="P502" s="309"/>
      <c r="Q502" s="308">
        <f>COUNTIF(Q$9:R$500,"ü")</f>
        <v>0</v>
      </c>
      <c r="R502" s="309"/>
      <c r="S502" s="308">
        <f>COUNTIF(S$9:T$500,"ü")</f>
        <v>0</v>
      </c>
      <c r="T502" s="309"/>
      <c r="U502" s="308">
        <f>COUNTIF(U$9:V$500,"ü")</f>
        <v>0</v>
      </c>
      <c r="V502" s="309"/>
      <c r="W502" s="308">
        <f>COUNTIF(W$9:X$500,"ü")</f>
        <v>0</v>
      </c>
      <c r="X502" s="309"/>
      <c r="Y502" s="52"/>
      <c r="Z502" s="52"/>
      <c r="AA502" s="52"/>
    </row>
    <row r="503" spans="1:27" ht="18.75" customHeight="1">
      <c r="A503" s="52"/>
      <c r="B503" s="52"/>
      <c r="C503" s="52"/>
      <c r="D503" s="52"/>
      <c r="E503" s="52"/>
      <c r="F503" s="52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2"/>
      <c r="Z503" s="52"/>
      <c r="AA503" s="52"/>
    </row>
    <row r="504" spans="1:27" ht="18.75" customHeight="1">
      <c r="A504" s="83" t="s">
        <v>177</v>
      </c>
      <c r="B504" s="2"/>
      <c r="C504" s="2"/>
      <c r="D504" s="2"/>
      <c r="E504" s="2"/>
      <c r="F504" s="2"/>
      <c r="G504" s="2"/>
      <c r="H504" s="84"/>
      <c r="I504" s="84"/>
      <c r="J504" s="84"/>
      <c r="K504" s="84"/>
      <c r="L504" s="84"/>
      <c r="M504" s="2"/>
      <c r="N504" s="84"/>
      <c r="O504" s="84"/>
      <c r="P504" s="84"/>
      <c r="Q504" s="84"/>
      <c r="R504" s="84"/>
      <c r="S504" s="2"/>
      <c r="T504" s="84"/>
      <c r="U504" s="84"/>
      <c r="V504" s="84"/>
      <c r="W504" s="84"/>
      <c r="X504" s="84"/>
      <c r="Y504" s="52"/>
      <c r="Z504" s="52"/>
      <c r="AA504" s="52"/>
    </row>
    <row r="505" spans="1:27" ht="18.75" customHeight="1">
      <c r="A505" s="85" t="s">
        <v>10</v>
      </c>
      <c r="B505" s="83" t="s">
        <v>178</v>
      </c>
      <c r="C505" s="83"/>
      <c r="D505" s="83"/>
      <c r="E505" s="83"/>
      <c r="F505" s="83"/>
      <c r="G505" s="83"/>
      <c r="H505" s="86"/>
      <c r="I505" s="86"/>
      <c r="J505" s="86"/>
      <c r="K505" s="86"/>
      <c r="L505" s="86"/>
      <c r="M505" s="83"/>
      <c r="N505" s="86"/>
      <c r="O505" s="86"/>
      <c r="P505" s="86"/>
      <c r="Q505" s="86"/>
      <c r="R505" s="86"/>
      <c r="S505" s="83"/>
      <c r="T505" s="86"/>
      <c r="U505" s="86"/>
      <c r="V505" s="86"/>
      <c r="W505" s="86"/>
      <c r="X505" s="86"/>
      <c r="Y505" s="52"/>
      <c r="Z505" s="52"/>
      <c r="AA505" s="52"/>
    </row>
    <row r="506" spans="1:27" ht="18.75" customHeight="1">
      <c r="A506" s="85" t="s">
        <v>10</v>
      </c>
      <c r="B506" s="87" t="s">
        <v>179</v>
      </c>
      <c r="C506" s="87"/>
      <c r="D506" s="87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52"/>
      <c r="Z506" s="52"/>
      <c r="AA506" s="52"/>
    </row>
    <row r="507" spans="1:27" ht="18.75" customHeight="1">
      <c r="A507" s="2"/>
      <c r="B507" s="2" t="s">
        <v>180</v>
      </c>
      <c r="C507" s="2"/>
      <c r="D507" s="2"/>
      <c r="E507" s="2"/>
      <c r="F507" s="2"/>
      <c r="G507" s="2"/>
      <c r="H507" s="84"/>
      <c r="I507" s="84"/>
      <c r="J507" s="84"/>
      <c r="K507" s="84"/>
      <c r="L507" s="84"/>
      <c r="M507" s="2"/>
      <c r="N507" s="84"/>
      <c r="O507" s="84"/>
      <c r="P507" s="84"/>
      <c r="Q507" s="84"/>
      <c r="R507" s="84"/>
      <c r="S507" s="2"/>
      <c r="T507" s="84"/>
      <c r="U507" s="84"/>
      <c r="V507" s="84"/>
      <c r="W507" s="84"/>
      <c r="X507" s="84"/>
      <c r="Y507" s="52"/>
      <c r="Z507" s="52"/>
      <c r="AA507" s="52"/>
    </row>
    <row r="508" spans="1:27" ht="18.75" customHeight="1">
      <c r="A508" s="2"/>
      <c r="B508" s="2"/>
      <c r="C508" s="2"/>
      <c r="D508" s="2"/>
      <c r="E508" s="2"/>
      <c r="F508" s="2"/>
      <c r="G508" s="2"/>
      <c r="H508" s="84"/>
      <c r="I508" s="84"/>
      <c r="J508" s="84"/>
      <c r="K508" s="84"/>
      <c r="L508" s="84"/>
      <c r="M508" s="2"/>
      <c r="N508" s="84"/>
      <c r="O508" s="84"/>
      <c r="P508" s="84"/>
      <c r="Q508" s="84"/>
      <c r="R508" s="84"/>
      <c r="S508" s="2"/>
      <c r="T508" s="84"/>
      <c r="U508" s="84"/>
      <c r="V508" s="84"/>
      <c r="W508" s="84"/>
      <c r="X508" s="84"/>
      <c r="Y508" s="52"/>
      <c r="Z508" s="52"/>
      <c r="AA508" s="52"/>
    </row>
    <row r="509" spans="1:27" ht="18.75" customHeight="1">
      <c r="A509" s="2" t="s">
        <v>181</v>
      </c>
      <c r="B509" s="2"/>
      <c r="C509" s="2"/>
      <c r="D509" s="89"/>
      <c r="E509" s="90"/>
      <c r="F509" s="54"/>
      <c r="G509" s="70"/>
      <c r="H509" s="70"/>
      <c r="I509" s="84"/>
      <c r="J509" s="84"/>
      <c r="K509" s="84"/>
      <c r="L509" s="84"/>
      <c r="M509" s="53"/>
      <c r="N509" s="53"/>
      <c r="O509" s="84"/>
      <c r="P509" s="84"/>
      <c r="Q509" s="84"/>
      <c r="R509" s="84"/>
      <c r="S509" s="53"/>
      <c r="T509" s="53"/>
      <c r="U509" s="84"/>
      <c r="V509" s="84"/>
      <c r="W509" s="84"/>
      <c r="X509" s="84"/>
      <c r="Y509" s="52"/>
      <c r="Z509" s="52"/>
      <c r="AA509" s="52"/>
    </row>
    <row r="510" spans="1:27" ht="18.75" customHeight="1">
      <c r="A510" s="2" t="s">
        <v>182</v>
      </c>
      <c r="B510" s="2"/>
      <c r="C510" s="2"/>
      <c r="D510" s="91"/>
      <c r="E510" s="92"/>
      <c r="F510" s="55"/>
      <c r="G510" s="71"/>
      <c r="H510" s="105"/>
      <c r="I510" s="53"/>
      <c r="J510" s="53"/>
      <c r="K510" s="53"/>
      <c r="L510" s="84"/>
      <c r="M510" s="53"/>
      <c r="N510" s="53"/>
      <c r="O510" s="53"/>
      <c r="P510" s="53"/>
      <c r="Q510" s="93" t="s">
        <v>183</v>
      </c>
      <c r="R510" s="84"/>
      <c r="S510" s="53"/>
      <c r="T510" s="93"/>
      <c r="U510" s="53"/>
      <c r="V510" s="53"/>
      <c r="W510" s="53"/>
      <c r="X510" s="84"/>
      <c r="Y510" s="52"/>
      <c r="Z510" s="52"/>
      <c r="AA510" s="52"/>
    </row>
    <row r="511" spans="1:27" ht="18.75" customHeight="1">
      <c r="A511" s="2"/>
      <c r="B511" s="2"/>
      <c r="C511" s="2"/>
      <c r="D511" s="93" t="s">
        <v>184</v>
      </c>
      <c r="E511" s="94"/>
      <c r="F511" s="94"/>
      <c r="G511" s="53"/>
      <c r="H511" s="94" t="s">
        <v>185</v>
      </c>
      <c r="I511" s="84"/>
      <c r="J511" s="84"/>
      <c r="K511" s="84"/>
      <c r="L511" s="84"/>
      <c r="M511" s="53"/>
      <c r="N511" s="53"/>
      <c r="O511" s="84"/>
      <c r="P511" s="84"/>
      <c r="Q511" s="84"/>
      <c r="R511" s="84"/>
      <c r="S511" s="53"/>
      <c r="T511" s="53"/>
      <c r="U511" s="84"/>
      <c r="V511" s="84"/>
      <c r="W511" s="84"/>
      <c r="X511" s="84"/>
      <c r="Y511" s="52"/>
      <c r="Z511" s="52"/>
      <c r="AA511" s="52"/>
    </row>
    <row r="512" spans="1:27" ht="18.75" customHeight="1">
      <c r="A512" s="52"/>
      <c r="B512" s="52"/>
      <c r="C512" s="52"/>
      <c r="D512" s="52"/>
      <c r="E512" s="52"/>
      <c r="F512" s="52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2"/>
      <c r="Z512" s="52"/>
      <c r="AA512" s="52"/>
    </row>
    <row r="513" spans="1:27" ht="18.75" customHeight="1">
      <c r="A513" s="52"/>
      <c r="B513" s="52"/>
      <c r="C513" s="52"/>
      <c r="D513" s="52"/>
      <c r="E513" s="52"/>
      <c r="F513" s="52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2"/>
      <c r="Z513" s="52"/>
      <c r="AA513" s="52"/>
    </row>
    <row r="514" spans="1:27" ht="18.75" customHeight="1">
      <c r="A514" s="52"/>
      <c r="B514" s="52"/>
      <c r="C514" s="52"/>
      <c r="D514" s="52"/>
      <c r="E514" s="52"/>
      <c r="F514" s="52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2"/>
      <c r="Z514" s="52"/>
      <c r="AA514" s="52"/>
    </row>
    <row r="515" spans="1:27" ht="18.75" customHeight="1">
      <c r="A515" s="52"/>
      <c r="B515" s="52"/>
      <c r="C515" s="52"/>
      <c r="D515" s="52"/>
      <c r="E515" s="52"/>
      <c r="F515" s="52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2"/>
      <c r="Z515" s="52"/>
      <c r="AA515" s="52"/>
    </row>
    <row r="516" spans="1:27" ht="18.75" customHeight="1">
      <c r="A516" s="52"/>
      <c r="B516" s="52"/>
      <c r="C516" s="52"/>
      <c r="D516" s="52"/>
      <c r="E516" s="52"/>
      <c r="F516" s="52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2"/>
      <c r="Z516" s="52"/>
      <c r="AA516" s="52"/>
    </row>
    <row r="517" spans="1:27" ht="18.75" customHeight="1">
      <c r="A517" s="52"/>
      <c r="B517" s="52"/>
      <c r="C517" s="52"/>
      <c r="D517" s="52"/>
      <c r="E517" s="52"/>
      <c r="F517" s="52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2"/>
      <c r="Z517" s="52"/>
      <c r="AA517" s="52"/>
    </row>
    <row r="518" spans="1:27" ht="18.75" customHeight="1">
      <c r="A518" s="52"/>
      <c r="B518" s="52"/>
      <c r="C518" s="52"/>
      <c r="D518" s="52"/>
      <c r="E518" s="52"/>
      <c r="F518" s="52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2"/>
      <c r="Z518" s="52"/>
      <c r="AA518" s="52"/>
    </row>
    <row r="519" spans="1:27" ht="18.75" customHeight="1">
      <c r="A519" s="52"/>
      <c r="B519" s="52"/>
      <c r="C519" s="52"/>
      <c r="D519" s="52"/>
      <c r="E519" s="52"/>
      <c r="F519" s="52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2"/>
      <c r="Z519" s="52"/>
      <c r="AA519" s="52"/>
    </row>
    <row r="520" spans="1:27" ht="18.75" customHeight="1">
      <c r="A520" s="52"/>
      <c r="B520" s="52"/>
      <c r="C520" s="52"/>
      <c r="D520" s="52"/>
      <c r="E520" s="52"/>
      <c r="F520" s="52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2"/>
      <c r="Z520" s="52"/>
      <c r="AA520" s="52"/>
    </row>
    <row r="521" spans="1:27" ht="18.75" customHeight="1">
      <c r="A521" s="52"/>
      <c r="B521" s="52"/>
      <c r="C521" s="52"/>
      <c r="D521" s="52"/>
      <c r="E521" s="52"/>
      <c r="F521" s="52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2"/>
      <c r="Z521" s="52"/>
      <c r="AA521" s="52"/>
    </row>
    <row r="522" spans="1:27" ht="18.75" customHeight="1">
      <c r="A522" s="52"/>
      <c r="B522" s="52"/>
      <c r="C522" s="52"/>
      <c r="D522" s="52"/>
      <c r="E522" s="52"/>
      <c r="F522" s="52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2"/>
      <c r="Z522" s="52"/>
      <c r="AA522" s="52"/>
    </row>
    <row r="523" spans="1:27" ht="18.75" customHeight="1">
      <c r="A523" s="52"/>
      <c r="B523" s="52"/>
      <c r="C523" s="52"/>
      <c r="D523" s="52"/>
      <c r="E523" s="52"/>
      <c r="F523" s="52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2"/>
      <c r="Z523" s="52"/>
      <c r="AA523" s="52"/>
    </row>
    <row r="524" spans="1:27" ht="18.75" customHeight="1">
      <c r="A524" s="52"/>
      <c r="B524" s="52"/>
      <c r="C524" s="52"/>
      <c r="D524" s="52"/>
      <c r="E524" s="52"/>
      <c r="F524" s="52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2"/>
      <c r="Z524" s="52"/>
      <c r="AA524" s="52"/>
    </row>
    <row r="525" spans="1:27" ht="18.75" customHeight="1">
      <c r="A525" s="52"/>
      <c r="B525" s="52"/>
      <c r="C525" s="52"/>
      <c r="D525" s="52"/>
      <c r="E525" s="52"/>
      <c r="F525" s="52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2"/>
      <c r="Z525" s="52"/>
      <c r="AA525" s="52"/>
    </row>
    <row r="526" spans="1:27" ht="18.75" customHeight="1">
      <c r="A526" s="52"/>
      <c r="B526" s="52"/>
      <c r="C526" s="52"/>
      <c r="D526" s="52"/>
      <c r="E526" s="52"/>
      <c r="F526" s="52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2"/>
      <c r="Z526" s="52"/>
      <c r="AA526" s="52"/>
    </row>
    <row r="527" spans="1:27" ht="18.75" customHeight="1">
      <c r="A527" s="52"/>
      <c r="B527" s="52"/>
      <c r="C527" s="52"/>
      <c r="D527" s="52"/>
      <c r="E527" s="52"/>
      <c r="F527" s="52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2"/>
      <c r="Z527" s="52"/>
      <c r="AA527" s="52"/>
    </row>
    <row r="528" spans="1:27" ht="18.75" customHeight="1">
      <c r="A528" s="52"/>
      <c r="B528" s="52"/>
      <c r="C528" s="52"/>
      <c r="D528" s="52"/>
      <c r="E528" s="52"/>
      <c r="F528" s="52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2"/>
      <c r="Z528" s="52"/>
      <c r="AA528" s="52"/>
    </row>
    <row r="529" spans="1:27" ht="18.75" customHeight="1">
      <c r="A529" s="52"/>
      <c r="B529" s="52"/>
      <c r="C529" s="52"/>
      <c r="D529" s="52"/>
      <c r="E529" s="52"/>
      <c r="F529" s="52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2"/>
      <c r="Z529" s="52"/>
      <c r="AA529" s="52"/>
    </row>
    <row r="530" spans="1:27" ht="18.75" customHeight="1">
      <c r="A530" s="52"/>
      <c r="B530" s="52"/>
      <c r="C530" s="52"/>
      <c r="D530" s="52"/>
      <c r="E530" s="52"/>
      <c r="F530" s="52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2"/>
      <c r="Z530" s="52"/>
      <c r="AA530" s="52"/>
    </row>
    <row r="531" spans="1:27" ht="18.75" customHeight="1">
      <c r="A531" s="52"/>
      <c r="B531" s="52"/>
      <c r="C531" s="52"/>
      <c r="D531" s="52"/>
      <c r="E531" s="52"/>
      <c r="F531" s="52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2"/>
      <c r="Z531" s="52"/>
      <c r="AA531" s="52"/>
    </row>
    <row r="532" spans="1:27" ht="18.75" customHeight="1">
      <c r="A532" s="52"/>
      <c r="B532" s="52"/>
      <c r="C532" s="52"/>
      <c r="D532" s="52"/>
      <c r="E532" s="52"/>
      <c r="F532" s="52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2"/>
      <c r="Z532" s="52"/>
      <c r="AA532" s="52"/>
    </row>
    <row r="533" spans="1:27" ht="18.75" customHeight="1">
      <c r="A533" s="52"/>
      <c r="B533" s="52"/>
      <c r="C533" s="52"/>
      <c r="D533" s="52"/>
      <c r="E533" s="52"/>
      <c r="F533" s="52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2"/>
      <c r="Z533" s="52"/>
      <c r="AA533" s="52"/>
    </row>
    <row r="534" spans="1:27" ht="18.75" customHeight="1">
      <c r="A534" s="52"/>
      <c r="B534" s="52"/>
      <c r="C534" s="52"/>
      <c r="D534" s="52"/>
      <c r="E534" s="52"/>
      <c r="F534" s="52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2"/>
      <c r="Z534" s="52"/>
      <c r="AA534" s="52"/>
    </row>
    <row r="535" spans="1:27" ht="18.75" customHeight="1">
      <c r="A535" s="52"/>
      <c r="B535" s="52"/>
      <c r="C535" s="52"/>
      <c r="D535" s="52"/>
      <c r="E535" s="52"/>
      <c r="F535" s="52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2"/>
      <c r="Z535" s="52"/>
      <c r="AA535" s="52"/>
    </row>
    <row r="536" spans="1:27" ht="18.75" customHeight="1">
      <c r="A536" s="52"/>
      <c r="B536" s="52"/>
      <c r="C536" s="52"/>
      <c r="D536" s="52"/>
      <c r="E536" s="52"/>
      <c r="F536" s="52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2"/>
      <c r="Z536" s="52"/>
      <c r="AA536" s="52"/>
    </row>
    <row r="537" spans="1:27" ht="18.75" customHeight="1">
      <c r="A537" s="52"/>
      <c r="B537" s="52"/>
      <c r="C537" s="52"/>
      <c r="D537" s="52"/>
      <c r="E537" s="52"/>
      <c r="F537" s="52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2"/>
      <c r="Z537" s="52"/>
      <c r="AA537" s="52"/>
    </row>
    <row r="538" spans="1:27" ht="18.75" customHeight="1">
      <c r="A538" s="52"/>
      <c r="B538" s="52"/>
      <c r="C538" s="52"/>
      <c r="D538" s="52"/>
      <c r="E538" s="52"/>
      <c r="F538" s="52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2"/>
      <c r="Z538" s="52"/>
      <c r="AA538" s="52"/>
    </row>
    <row r="539" spans="1:27" ht="18.75" customHeight="1">
      <c r="A539" s="52"/>
      <c r="B539" s="52"/>
      <c r="C539" s="52"/>
      <c r="D539" s="52"/>
      <c r="E539" s="52"/>
      <c r="F539" s="52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2"/>
      <c r="Z539" s="52"/>
      <c r="AA539" s="52"/>
    </row>
    <row r="540" spans="1:27" ht="18.75" customHeight="1">
      <c r="A540" s="52"/>
      <c r="B540" s="52"/>
      <c r="C540" s="52"/>
      <c r="D540" s="52"/>
      <c r="E540" s="52"/>
      <c r="F540" s="52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2"/>
      <c r="Z540" s="52"/>
      <c r="AA540" s="52"/>
    </row>
    <row r="541" spans="1:27" ht="18.75" customHeight="1">
      <c r="A541" s="52"/>
      <c r="B541" s="52"/>
      <c r="C541" s="52"/>
      <c r="D541" s="52"/>
      <c r="E541" s="52"/>
      <c r="F541" s="52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2"/>
      <c r="Z541" s="52"/>
      <c r="AA541" s="52"/>
    </row>
    <row r="542" spans="1:27" ht="18.75" customHeight="1">
      <c r="A542" s="52"/>
      <c r="B542" s="52"/>
      <c r="C542" s="52"/>
      <c r="D542" s="52"/>
      <c r="E542" s="52"/>
      <c r="F542" s="52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2"/>
      <c r="Z542" s="52"/>
      <c r="AA542" s="52"/>
    </row>
    <row r="543" spans="1:27" ht="18.75" customHeight="1">
      <c r="A543" s="52"/>
      <c r="B543" s="52"/>
      <c r="C543" s="52"/>
      <c r="D543" s="52"/>
      <c r="E543" s="52"/>
      <c r="F543" s="52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2"/>
      <c r="Z543" s="52"/>
      <c r="AA543" s="52"/>
    </row>
    <row r="544" spans="1:27" ht="18.75" customHeight="1">
      <c r="A544" s="52"/>
      <c r="B544" s="52"/>
      <c r="C544" s="52"/>
      <c r="D544" s="52"/>
      <c r="E544" s="52"/>
      <c r="F544" s="52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2"/>
      <c r="Z544" s="52"/>
      <c r="AA544" s="52"/>
    </row>
    <row r="545" spans="1:27" ht="18.75" customHeight="1">
      <c r="A545" s="52"/>
      <c r="B545" s="52"/>
      <c r="C545" s="52"/>
      <c r="D545" s="52"/>
      <c r="E545" s="52"/>
      <c r="F545" s="52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2"/>
      <c r="Z545" s="52"/>
      <c r="AA545" s="52"/>
    </row>
    <row r="546" spans="1:27" ht="18.75" customHeight="1">
      <c r="A546" s="52"/>
      <c r="B546" s="52"/>
      <c r="C546" s="52"/>
      <c r="D546" s="52"/>
      <c r="E546" s="52"/>
      <c r="F546" s="52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2"/>
      <c r="Z546" s="52"/>
      <c r="AA546" s="52"/>
    </row>
    <row r="547" spans="1:27" ht="18.75" customHeight="1">
      <c r="A547" s="52"/>
      <c r="B547" s="52"/>
      <c r="C547" s="52"/>
      <c r="D547" s="52"/>
      <c r="E547" s="52"/>
      <c r="F547" s="52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2"/>
      <c r="Z547" s="52"/>
      <c r="AA547" s="52"/>
    </row>
    <row r="548" spans="1:27" ht="18.75" customHeight="1">
      <c r="A548" s="52"/>
      <c r="B548" s="52"/>
      <c r="C548" s="52"/>
      <c r="D548" s="52"/>
      <c r="E548" s="52"/>
      <c r="F548" s="52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2"/>
      <c r="Z548" s="52"/>
      <c r="AA548" s="52"/>
    </row>
    <row r="549" spans="1:27" ht="18.75" customHeight="1">
      <c r="A549" s="52"/>
      <c r="B549" s="52"/>
      <c r="C549" s="52"/>
      <c r="D549" s="52"/>
      <c r="E549" s="52"/>
      <c r="F549" s="52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2"/>
      <c r="Z549" s="52"/>
      <c r="AA549" s="52"/>
    </row>
    <row r="550" spans="1:27" ht="18.75" customHeight="1">
      <c r="A550" s="52"/>
      <c r="B550" s="52"/>
      <c r="C550" s="52"/>
      <c r="D550" s="52"/>
      <c r="E550" s="52"/>
      <c r="F550" s="52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2"/>
      <c r="Z550" s="52"/>
      <c r="AA550" s="52"/>
    </row>
    <row r="551" spans="1:27" ht="18.75" customHeight="1">
      <c r="A551" s="52"/>
      <c r="B551" s="52"/>
      <c r="C551" s="52"/>
      <c r="D551" s="52"/>
      <c r="E551" s="52"/>
      <c r="F551" s="52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2"/>
      <c r="Z551" s="52"/>
      <c r="AA551" s="52"/>
    </row>
    <row r="552" spans="1:27" ht="18.75" customHeight="1">
      <c r="A552" s="52"/>
      <c r="B552" s="52"/>
      <c r="C552" s="52"/>
      <c r="D552" s="52"/>
      <c r="E552" s="52"/>
      <c r="F552" s="52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2"/>
      <c r="Z552" s="52"/>
      <c r="AA552" s="52"/>
    </row>
    <row r="553" spans="1:27" ht="18.75" customHeight="1">
      <c r="A553" s="52"/>
      <c r="B553" s="52"/>
      <c r="C553" s="52"/>
      <c r="D553" s="52"/>
      <c r="E553" s="52"/>
      <c r="F553" s="52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2"/>
      <c r="Z553" s="52"/>
      <c r="AA553" s="52"/>
    </row>
    <row r="554" spans="1:27" ht="18.75" customHeight="1">
      <c r="A554" s="52"/>
      <c r="B554" s="52"/>
      <c r="C554" s="52"/>
      <c r="D554" s="52"/>
      <c r="E554" s="52"/>
      <c r="F554" s="52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2"/>
      <c r="Z554" s="52"/>
      <c r="AA554" s="52"/>
    </row>
    <row r="555" spans="1:27" ht="18.75" customHeight="1">
      <c r="A555" s="52"/>
      <c r="B555" s="52"/>
      <c r="C555" s="52"/>
      <c r="D555" s="52"/>
      <c r="E555" s="52"/>
      <c r="F555" s="52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2"/>
      <c r="Z555" s="52"/>
      <c r="AA555" s="52"/>
    </row>
    <row r="556" spans="1:27" ht="18.75" customHeight="1">
      <c r="A556" s="52"/>
      <c r="B556" s="52"/>
      <c r="C556" s="52"/>
      <c r="D556" s="52"/>
      <c r="E556" s="52"/>
      <c r="F556" s="52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2"/>
      <c r="Z556" s="52"/>
      <c r="AA556" s="52"/>
    </row>
    <row r="557" spans="1:27" ht="18.75" customHeight="1">
      <c r="A557" s="52"/>
      <c r="B557" s="52"/>
      <c r="C557" s="52"/>
      <c r="D557" s="52"/>
      <c r="E557" s="52"/>
      <c r="F557" s="52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2"/>
      <c r="Z557" s="52"/>
      <c r="AA557" s="52"/>
    </row>
    <row r="558" spans="1:27" ht="18.75" customHeight="1">
      <c r="A558" s="52"/>
      <c r="B558" s="52"/>
      <c r="C558" s="52"/>
      <c r="D558" s="52"/>
      <c r="E558" s="52"/>
      <c r="F558" s="52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2"/>
      <c r="Z558" s="52"/>
      <c r="AA558" s="52"/>
    </row>
    <row r="559" spans="1:27" ht="18.75" customHeight="1">
      <c r="A559" s="52"/>
      <c r="B559" s="52"/>
      <c r="C559" s="52"/>
      <c r="D559" s="52"/>
      <c r="E559" s="52"/>
      <c r="F559" s="52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2"/>
      <c r="Z559" s="52"/>
      <c r="AA559" s="52"/>
    </row>
    <row r="560" spans="1:27" ht="18.75" customHeight="1">
      <c r="A560" s="52"/>
      <c r="B560" s="52"/>
      <c r="C560" s="52"/>
      <c r="D560" s="52"/>
      <c r="E560" s="52"/>
      <c r="F560" s="52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2"/>
      <c r="Z560" s="52"/>
      <c r="AA560" s="52"/>
    </row>
    <row r="561" spans="1:27" ht="18.75" customHeight="1">
      <c r="A561" s="52"/>
      <c r="B561" s="52"/>
      <c r="C561" s="52"/>
      <c r="D561" s="52"/>
      <c r="E561" s="52"/>
      <c r="F561" s="52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2"/>
      <c r="Z561" s="52"/>
      <c r="AA561" s="52"/>
    </row>
    <row r="562" spans="1:27" ht="18.75" customHeight="1">
      <c r="A562" s="52"/>
      <c r="B562" s="52"/>
      <c r="C562" s="52"/>
      <c r="D562" s="52"/>
      <c r="E562" s="52"/>
      <c r="F562" s="52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2"/>
      <c r="Z562" s="52"/>
      <c r="AA562" s="52"/>
    </row>
    <row r="563" spans="1:27" ht="18.75" customHeight="1">
      <c r="A563" s="52"/>
      <c r="B563" s="52"/>
      <c r="C563" s="52"/>
      <c r="D563" s="52"/>
      <c r="E563" s="52"/>
      <c r="F563" s="52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2"/>
      <c r="Z563" s="52"/>
      <c r="AA563" s="52"/>
    </row>
    <row r="564" spans="1:27" ht="18.75" customHeight="1">
      <c r="A564" s="52"/>
      <c r="B564" s="52"/>
      <c r="C564" s="52"/>
      <c r="D564" s="52"/>
      <c r="E564" s="52"/>
      <c r="F564" s="52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2"/>
      <c r="Z564" s="52"/>
      <c r="AA564" s="52"/>
    </row>
    <row r="565" spans="1:27" ht="18.75" customHeight="1">
      <c r="A565" s="52"/>
      <c r="B565" s="52"/>
      <c r="C565" s="52"/>
      <c r="D565" s="52"/>
      <c r="E565" s="52"/>
      <c r="F565" s="52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2"/>
      <c r="Z565" s="52"/>
      <c r="AA565" s="52"/>
    </row>
    <row r="566" spans="1:27" ht="18.75" customHeight="1">
      <c r="A566" s="52"/>
      <c r="B566" s="52"/>
      <c r="C566" s="52"/>
      <c r="D566" s="52"/>
      <c r="E566" s="52"/>
      <c r="F566" s="52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2"/>
      <c r="Z566" s="52"/>
      <c r="AA566" s="52"/>
    </row>
    <row r="567" spans="1:27" ht="18.75" customHeight="1">
      <c r="A567" s="52"/>
      <c r="B567" s="52"/>
      <c r="C567" s="52"/>
      <c r="D567" s="52"/>
      <c r="E567" s="52"/>
      <c r="F567" s="52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2"/>
      <c r="Z567" s="52"/>
      <c r="AA567" s="52"/>
    </row>
    <row r="568" spans="1:27" ht="18.75" customHeight="1">
      <c r="A568" s="52"/>
      <c r="B568" s="52"/>
      <c r="C568" s="52"/>
      <c r="D568" s="52"/>
      <c r="E568" s="52"/>
      <c r="F568" s="52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2"/>
      <c r="Z568" s="52"/>
      <c r="AA568" s="52"/>
    </row>
    <row r="569" spans="1:27" ht="18.75" customHeight="1">
      <c r="A569" s="52"/>
      <c r="B569" s="52"/>
      <c r="C569" s="52"/>
      <c r="D569" s="52"/>
      <c r="E569" s="52"/>
      <c r="F569" s="52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2"/>
      <c r="Z569" s="52"/>
      <c r="AA569" s="52"/>
    </row>
    <row r="570" spans="1:27" ht="18.75" customHeight="1">
      <c r="A570" s="52"/>
      <c r="B570" s="52"/>
      <c r="C570" s="52"/>
      <c r="D570" s="52"/>
      <c r="E570" s="52"/>
      <c r="F570" s="52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2"/>
      <c r="Z570" s="52"/>
      <c r="AA570" s="52"/>
    </row>
    <row r="571" spans="1:27" ht="18.75" customHeight="1">
      <c r="A571" s="52"/>
      <c r="B571" s="52"/>
      <c r="C571" s="52"/>
      <c r="D571" s="52"/>
      <c r="E571" s="52"/>
      <c r="F571" s="52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2"/>
      <c r="Z571" s="52"/>
      <c r="AA571" s="52"/>
    </row>
    <row r="572" spans="1:27" ht="18.75" customHeight="1">
      <c r="A572" s="52"/>
      <c r="B572" s="52"/>
      <c r="C572" s="52"/>
      <c r="D572" s="52"/>
      <c r="E572" s="52"/>
      <c r="F572" s="52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2"/>
      <c r="Z572" s="52"/>
      <c r="AA572" s="52"/>
    </row>
    <row r="573" spans="1:27" ht="18.75" customHeight="1">
      <c r="A573" s="52"/>
      <c r="B573" s="52"/>
      <c r="C573" s="52"/>
      <c r="D573" s="52"/>
      <c r="E573" s="52"/>
      <c r="F573" s="52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2"/>
      <c r="Z573" s="52"/>
      <c r="AA573" s="52"/>
    </row>
    <row r="574" spans="1:27" ht="18.75" customHeight="1">
      <c r="A574" s="52"/>
      <c r="B574" s="52"/>
      <c r="C574" s="52"/>
      <c r="D574" s="52"/>
      <c r="E574" s="52"/>
      <c r="F574" s="52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2"/>
      <c r="Z574" s="52"/>
      <c r="AA574" s="52"/>
    </row>
    <row r="575" spans="1:27" ht="18.75" customHeight="1">
      <c r="A575" s="52"/>
      <c r="B575" s="52"/>
      <c r="C575" s="52"/>
      <c r="D575" s="52"/>
      <c r="E575" s="52"/>
      <c r="F575" s="52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2"/>
      <c r="Z575" s="52"/>
      <c r="AA575" s="52"/>
    </row>
    <row r="576" spans="1:27" ht="18.75" customHeight="1">
      <c r="A576" s="52"/>
      <c r="B576" s="52"/>
      <c r="C576" s="52"/>
      <c r="D576" s="52"/>
      <c r="E576" s="52"/>
      <c r="F576" s="52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2"/>
      <c r="Z576" s="52"/>
      <c r="AA576" s="52"/>
    </row>
    <row r="577" spans="1:27" ht="18.75" customHeight="1">
      <c r="A577" s="52"/>
      <c r="B577" s="52"/>
      <c r="C577" s="52"/>
      <c r="D577" s="52"/>
      <c r="E577" s="52"/>
      <c r="F577" s="52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2"/>
      <c r="Z577" s="52"/>
      <c r="AA577" s="52"/>
    </row>
    <row r="578" spans="1:27" ht="18.75" customHeight="1">
      <c r="A578" s="52"/>
      <c r="B578" s="52"/>
      <c r="C578" s="52"/>
      <c r="D578" s="52"/>
      <c r="E578" s="52"/>
      <c r="F578" s="52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2"/>
      <c r="Z578" s="52"/>
      <c r="AA578" s="52"/>
    </row>
    <row r="579" spans="1:27" ht="18.75" customHeight="1">
      <c r="A579" s="52"/>
      <c r="B579" s="52"/>
      <c r="C579" s="52"/>
      <c r="D579" s="52"/>
      <c r="E579" s="52"/>
      <c r="F579" s="52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2"/>
      <c r="Z579" s="52"/>
      <c r="AA579" s="52"/>
    </row>
    <row r="580" spans="1:27" ht="18.75" customHeight="1">
      <c r="A580" s="52"/>
      <c r="B580" s="52"/>
      <c r="C580" s="52"/>
      <c r="D580" s="52"/>
      <c r="E580" s="52"/>
      <c r="F580" s="52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2"/>
      <c r="Z580" s="52"/>
      <c r="AA580" s="52"/>
    </row>
    <row r="581" spans="1:27" ht="18.75" customHeight="1">
      <c r="A581" s="52"/>
      <c r="B581" s="52"/>
      <c r="C581" s="52"/>
      <c r="D581" s="52"/>
      <c r="E581" s="52"/>
      <c r="F581" s="52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2"/>
      <c r="Z581" s="52"/>
      <c r="AA581" s="52"/>
    </row>
    <row r="582" spans="1:27" ht="18.75" customHeight="1">
      <c r="A582" s="52"/>
      <c r="B582" s="52"/>
      <c r="C582" s="52"/>
      <c r="D582" s="52"/>
      <c r="E582" s="52"/>
      <c r="F582" s="52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2"/>
      <c r="Z582" s="52"/>
      <c r="AA582" s="52"/>
    </row>
    <row r="583" spans="1:27" ht="18.75" customHeight="1">
      <c r="A583" s="52"/>
      <c r="B583" s="52"/>
      <c r="C583" s="52"/>
      <c r="D583" s="52"/>
      <c r="E583" s="52"/>
      <c r="F583" s="52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2"/>
      <c r="Z583" s="52"/>
      <c r="AA583" s="52"/>
    </row>
    <row r="584" spans="1:27" ht="18.75" customHeight="1">
      <c r="A584" s="52"/>
      <c r="B584" s="52"/>
      <c r="C584" s="52"/>
      <c r="D584" s="52"/>
      <c r="E584" s="52"/>
      <c r="F584" s="52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2"/>
      <c r="Z584" s="52"/>
      <c r="AA584" s="52"/>
    </row>
    <row r="585" spans="1:27" ht="18.75" customHeight="1">
      <c r="A585" s="52"/>
      <c r="B585" s="52"/>
      <c r="C585" s="52"/>
      <c r="D585" s="52"/>
      <c r="E585" s="52"/>
      <c r="F585" s="52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2"/>
      <c r="Z585" s="52"/>
      <c r="AA585" s="52"/>
    </row>
    <row r="586" spans="1:27" ht="18.75" customHeight="1">
      <c r="A586" s="52"/>
      <c r="B586" s="52"/>
      <c r="C586" s="52"/>
      <c r="D586" s="52"/>
      <c r="E586" s="52"/>
      <c r="F586" s="52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2"/>
      <c r="Z586" s="52"/>
      <c r="AA586" s="52"/>
    </row>
    <row r="587" spans="1:27" ht="18.75" customHeight="1">
      <c r="A587" s="52"/>
      <c r="B587" s="52"/>
      <c r="C587" s="52"/>
      <c r="D587" s="52"/>
      <c r="E587" s="52"/>
      <c r="F587" s="52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2"/>
      <c r="Z587" s="52"/>
      <c r="AA587" s="52"/>
    </row>
    <row r="588" spans="1:27" ht="18.75" customHeight="1">
      <c r="A588" s="52"/>
      <c r="B588" s="52"/>
      <c r="C588" s="52"/>
      <c r="D588" s="52"/>
      <c r="E588" s="52"/>
      <c r="F588" s="52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2"/>
      <c r="Z588" s="52"/>
      <c r="AA588" s="52"/>
    </row>
    <row r="589" spans="1:27" ht="18.75" customHeight="1">
      <c r="A589" s="52"/>
      <c r="B589" s="52"/>
      <c r="C589" s="52"/>
      <c r="D589" s="52"/>
      <c r="E589" s="52"/>
      <c r="F589" s="52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2"/>
      <c r="Z589" s="52"/>
      <c r="AA589" s="52"/>
    </row>
    <row r="590" spans="1:27" ht="18.75" customHeight="1">
      <c r="A590" s="52"/>
      <c r="B590" s="52"/>
      <c r="C590" s="52"/>
      <c r="D590" s="52"/>
      <c r="E590" s="52"/>
      <c r="F590" s="52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2"/>
      <c r="Z590" s="52"/>
      <c r="AA590" s="52"/>
    </row>
    <row r="591" spans="1:27" ht="18.75" customHeight="1">
      <c r="A591" s="52"/>
      <c r="B591" s="52"/>
      <c r="C591" s="52"/>
      <c r="D591" s="52"/>
      <c r="E591" s="52"/>
      <c r="F591" s="52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2"/>
      <c r="Z591" s="52"/>
      <c r="AA591" s="52"/>
    </row>
    <row r="592" spans="1:27" ht="18.75" customHeight="1">
      <c r="A592" s="52"/>
      <c r="B592" s="52"/>
      <c r="C592" s="52"/>
      <c r="D592" s="52"/>
      <c r="E592" s="52"/>
      <c r="F592" s="52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2"/>
      <c r="Z592" s="52"/>
      <c r="AA592" s="52"/>
    </row>
    <row r="593" spans="1:27" ht="18.75" customHeight="1">
      <c r="A593" s="52"/>
      <c r="B593" s="52"/>
      <c r="C593" s="52"/>
      <c r="D593" s="52"/>
      <c r="E593" s="52"/>
      <c r="F593" s="52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2"/>
      <c r="Z593" s="52"/>
      <c r="AA593" s="52"/>
    </row>
    <row r="594" spans="1:27" ht="18.75" customHeight="1">
      <c r="A594" s="52"/>
      <c r="B594" s="52"/>
      <c r="C594" s="52"/>
      <c r="D594" s="52"/>
      <c r="E594" s="52"/>
      <c r="F594" s="52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2"/>
      <c r="Z594" s="52"/>
      <c r="AA594" s="52"/>
    </row>
    <row r="595" spans="1:27" ht="18.75" customHeight="1">
      <c r="A595" s="52"/>
      <c r="B595" s="52"/>
      <c r="C595" s="52"/>
      <c r="D595" s="52"/>
      <c r="E595" s="52"/>
      <c r="F595" s="52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2"/>
      <c r="Z595" s="52"/>
      <c r="AA595" s="52"/>
    </row>
    <row r="596" spans="1:27" ht="18.75" customHeight="1">
      <c r="A596" s="52"/>
      <c r="B596" s="52"/>
      <c r="C596" s="52"/>
      <c r="D596" s="52"/>
      <c r="E596" s="52"/>
      <c r="F596" s="52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2"/>
      <c r="Z596" s="52"/>
      <c r="AA596" s="52"/>
    </row>
    <row r="597" spans="1:27" ht="18.75" customHeight="1">
      <c r="A597" s="52"/>
      <c r="B597" s="52"/>
      <c r="C597" s="52"/>
      <c r="D597" s="52"/>
      <c r="E597" s="52"/>
      <c r="F597" s="52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2"/>
      <c r="Z597" s="52"/>
      <c r="AA597" s="52"/>
    </row>
    <row r="598" spans="1:27" ht="18.75" customHeight="1">
      <c r="A598" s="52"/>
      <c r="B598" s="52"/>
      <c r="C598" s="52"/>
      <c r="D598" s="52"/>
      <c r="E598" s="52"/>
      <c r="F598" s="52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2"/>
      <c r="Z598" s="52"/>
      <c r="AA598" s="52"/>
    </row>
    <row r="599" spans="1:27" ht="18.75" customHeight="1">
      <c r="A599" s="52"/>
      <c r="B599" s="52"/>
      <c r="C599" s="52"/>
      <c r="D599" s="52"/>
      <c r="E599" s="52"/>
      <c r="F599" s="52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2"/>
      <c r="Z599" s="52"/>
      <c r="AA599" s="52"/>
    </row>
    <row r="600" spans="1:27" ht="18.75" customHeight="1">
      <c r="A600" s="52"/>
      <c r="B600" s="52"/>
      <c r="C600" s="52"/>
      <c r="D600" s="52"/>
      <c r="E600" s="52"/>
      <c r="F600" s="52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2"/>
      <c r="Z600" s="52"/>
      <c r="AA600" s="52"/>
    </row>
    <row r="601" spans="1:27" ht="18.75" customHeight="1">
      <c r="A601" s="52"/>
      <c r="B601" s="52"/>
      <c r="C601" s="52"/>
      <c r="D601" s="52"/>
      <c r="E601" s="52"/>
      <c r="F601" s="52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2"/>
      <c r="Z601" s="52"/>
      <c r="AA601" s="52"/>
    </row>
    <row r="602" spans="1:27" ht="18.75" customHeight="1">
      <c r="A602" s="52"/>
      <c r="B602" s="52"/>
      <c r="C602" s="52"/>
      <c r="D602" s="52"/>
      <c r="E602" s="52"/>
      <c r="F602" s="52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2"/>
      <c r="Z602" s="52"/>
      <c r="AA602" s="52"/>
    </row>
    <row r="603" spans="1:27" ht="18.75" customHeight="1">
      <c r="A603" s="52"/>
      <c r="B603" s="52"/>
      <c r="C603" s="52"/>
      <c r="D603" s="52"/>
      <c r="E603" s="52"/>
      <c r="F603" s="52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2"/>
      <c r="Z603" s="52"/>
      <c r="AA603" s="52"/>
    </row>
    <row r="604" spans="1:27" ht="18.75" customHeight="1">
      <c r="A604" s="52"/>
      <c r="B604" s="52"/>
      <c r="C604" s="52"/>
      <c r="D604" s="52"/>
      <c r="E604" s="52"/>
      <c r="F604" s="52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2"/>
      <c r="Z604" s="52"/>
      <c r="AA604" s="52"/>
    </row>
    <row r="605" spans="1:27" ht="18.75" customHeight="1">
      <c r="A605" s="52"/>
      <c r="B605" s="52"/>
      <c r="C605" s="52"/>
      <c r="D605" s="52"/>
      <c r="E605" s="52"/>
      <c r="F605" s="52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2"/>
      <c r="Z605" s="52"/>
      <c r="AA605" s="52"/>
    </row>
    <row r="606" spans="1:27" ht="18.75" customHeight="1">
      <c r="A606" s="52"/>
      <c r="B606" s="52"/>
      <c r="C606" s="52"/>
      <c r="D606" s="52"/>
      <c r="E606" s="52"/>
      <c r="F606" s="52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2"/>
      <c r="Z606" s="52"/>
      <c r="AA606" s="52"/>
    </row>
    <row r="607" spans="1:27" ht="18.75" customHeight="1">
      <c r="A607" s="52"/>
      <c r="B607" s="52"/>
      <c r="C607" s="52"/>
      <c r="D607" s="52"/>
      <c r="E607" s="52"/>
      <c r="F607" s="52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2"/>
      <c r="Z607" s="52"/>
      <c r="AA607" s="52"/>
    </row>
    <row r="608" spans="1:27" ht="18.75" customHeight="1">
      <c r="A608" s="52"/>
      <c r="B608" s="52"/>
      <c r="C608" s="52"/>
      <c r="D608" s="52"/>
      <c r="E608" s="52"/>
      <c r="F608" s="52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2"/>
      <c r="Z608" s="52"/>
      <c r="AA608" s="52"/>
    </row>
    <row r="609" spans="1:27" ht="18.75" customHeight="1">
      <c r="A609" s="52"/>
      <c r="B609" s="52"/>
      <c r="C609" s="52"/>
      <c r="D609" s="52"/>
      <c r="E609" s="52"/>
      <c r="F609" s="52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2"/>
      <c r="Z609" s="52"/>
      <c r="AA609" s="52"/>
    </row>
    <row r="610" spans="1:27" ht="18.75" customHeight="1">
      <c r="A610" s="52"/>
      <c r="B610" s="52"/>
      <c r="C610" s="52"/>
      <c r="D610" s="52"/>
      <c r="E610" s="52"/>
      <c r="F610" s="52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2"/>
      <c r="Z610" s="52"/>
      <c r="AA610" s="52"/>
    </row>
    <row r="611" spans="1:27" ht="18.75" customHeight="1">
      <c r="A611" s="52"/>
      <c r="B611" s="52"/>
      <c r="C611" s="52"/>
      <c r="D611" s="52"/>
      <c r="E611" s="52"/>
      <c r="F611" s="52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2"/>
      <c r="Z611" s="52"/>
      <c r="AA611" s="52"/>
    </row>
    <row r="612" spans="1:27" ht="18.75" customHeight="1">
      <c r="A612" s="52"/>
      <c r="B612" s="52"/>
      <c r="C612" s="52"/>
      <c r="D612" s="52"/>
      <c r="E612" s="52"/>
      <c r="F612" s="52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2"/>
      <c r="Z612" s="52"/>
      <c r="AA612" s="52"/>
    </row>
    <row r="613" spans="1:27" ht="18.75" customHeight="1">
      <c r="A613" s="52"/>
      <c r="B613" s="52"/>
      <c r="C613" s="52"/>
      <c r="D613" s="52"/>
      <c r="E613" s="52"/>
      <c r="F613" s="52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2"/>
      <c r="Z613" s="52"/>
      <c r="AA613" s="52"/>
    </row>
    <row r="614" spans="1:27" ht="18.75" customHeight="1">
      <c r="A614" s="52"/>
      <c r="B614" s="52"/>
      <c r="C614" s="52"/>
      <c r="D614" s="52"/>
      <c r="E614" s="52"/>
      <c r="F614" s="52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2"/>
      <c r="Z614" s="52"/>
      <c r="AA614" s="52"/>
    </row>
    <row r="615" spans="1:27" ht="18.75" customHeight="1">
      <c r="A615" s="52"/>
      <c r="B615" s="52"/>
      <c r="C615" s="52"/>
      <c r="D615" s="52"/>
      <c r="E615" s="52"/>
      <c r="F615" s="52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2"/>
      <c r="Z615" s="52"/>
      <c r="AA615" s="52"/>
    </row>
    <row r="616" spans="1:27" ht="18.75" customHeight="1">
      <c r="A616" s="52"/>
      <c r="B616" s="52"/>
      <c r="C616" s="52"/>
      <c r="D616" s="52"/>
      <c r="E616" s="52"/>
      <c r="F616" s="52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2"/>
      <c r="Z616" s="52"/>
      <c r="AA616" s="52"/>
    </row>
    <row r="617" spans="1:27" ht="18.75" customHeight="1">
      <c r="A617" s="52"/>
      <c r="B617" s="52"/>
      <c r="C617" s="52"/>
      <c r="D617" s="52"/>
      <c r="E617" s="52"/>
      <c r="F617" s="52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2"/>
      <c r="Z617" s="52"/>
      <c r="AA617" s="52"/>
    </row>
    <row r="618" spans="1:27" ht="18.75" customHeight="1">
      <c r="A618" s="52"/>
      <c r="B618" s="52"/>
      <c r="C618" s="52"/>
      <c r="D618" s="52"/>
      <c r="E618" s="52"/>
      <c r="F618" s="52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2"/>
      <c r="Z618" s="52"/>
      <c r="AA618" s="52"/>
    </row>
    <row r="619" spans="1:27" ht="18.75" customHeight="1">
      <c r="A619" s="52"/>
      <c r="B619" s="52"/>
      <c r="C619" s="52"/>
      <c r="D619" s="52"/>
      <c r="E619" s="52"/>
      <c r="F619" s="52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2"/>
      <c r="Z619" s="52"/>
      <c r="AA619" s="52"/>
    </row>
    <row r="620" spans="1:27" ht="18.75" customHeight="1">
      <c r="A620" s="52"/>
      <c r="B620" s="52"/>
      <c r="C620" s="52"/>
      <c r="D620" s="52"/>
      <c r="E620" s="52"/>
      <c r="F620" s="52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2"/>
      <c r="Z620" s="52"/>
      <c r="AA620" s="52"/>
    </row>
    <row r="621" spans="1:27" ht="18.75" customHeight="1">
      <c r="A621" s="52"/>
      <c r="B621" s="52"/>
      <c r="C621" s="52"/>
      <c r="D621" s="52"/>
      <c r="E621" s="52"/>
      <c r="F621" s="52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2"/>
      <c r="Z621" s="52"/>
      <c r="AA621" s="52"/>
    </row>
    <row r="622" spans="1:27" ht="18.75" customHeight="1">
      <c r="A622" s="52"/>
      <c r="B622" s="52"/>
      <c r="C622" s="52"/>
      <c r="D622" s="52"/>
      <c r="E622" s="52"/>
      <c r="F622" s="52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2"/>
      <c r="Z622" s="52"/>
      <c r="AA622" s="52"/>
    </row>
    <row r="623" spans="1:27" ht="18.75" customHeight="1">
      <c r="A623" s="52"/>
      <c r="B623" s="52"/>
      <c r="C623" s="52"/>
      <c r="D623" s="52"/>
      <c r="E623" s="52"/>
      <c r="F623" s="52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2"/>
      <c r="Z623" s="52"/>
      <c r="AA623" s="52"/>
    </row>
    <row r="624" spans="1:27" ht="18.75" customHeight="1">
      <c r="A624" s="52"/>
      <c r="B624" s="52"/>
      <c r="C624" s="52"/>
      <c r="D624" s="52"/>
      <c r="E624" s="52"/>
      <c r="F624" s="52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2"/>
      <c r="Z624" s="52"/>
      <c r="AA624" s="52"/>
    </row>
    <row r="625" spans="1:27" ht="18.75" customHeight="1">
      <c r="A625" s="52"/>
      <c r="B625" s="52"/>
      <c r="C625" s="52"/>
      <c r="D625" s="52"/>
      <c r="E625" s="52"/>
      <c r="F625" s="52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2"/>
      <c r="Z625" s="52"/>
      <c r="AA625" s="52"/>
    </row>
    <row r="626" spans="1:27" ht="18.75" customHeight="1">
      <c r="A626" s="52"/>
      <c r="B626" s="52"/>
      <c r="C626" s="52"/>
      <c r="D626" s="52"/>
      <c r="E626" s="52"/>
      <c r="F626" s="52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2"/>
      <c r="Z626" s="52"/>
      <c r="AA626" s="52"/>
    </row>
    <row r="627" spans="1:27" ht="18.75" customHeight="1">
      <c r="A627" s="52"/>
      <c r="B627" s="52"/>
      <c r="C627" s="52"/>
      <c r="D627" s="52"/>
      <c r="E627" s="52"/>
      <c r="F627" s="52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2"/>
      <c r="Z627" s="52"/>
      <c r="AA627" s="52"/>
    </row>
    <row r="628" spans="1:27" ht="18.75" customHeight="1">
      <c r="A628" s="52"/>
      <c r="B628" s="52"/>
      <c r="C628" s="52"/>
      <c r="D628" s="52"/>
      <c r="E628" s="52"/>
      <c r="F628" s="52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2"/>
      <c r="Z628" s="52"/>
      <c r="AA628" s="52"/>
    </row>
    <row r="629" spans="1:27" ht="18.75" customHeight="1">
      <c r="A629" s="52"/>
      <c r="B629" s="52"/>
      <c r="C629" s="52"/>
      <c r="D629" s="52"/>
      <c r="E629" s="52"/>
      <c r="F629" s="52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2"/>
      <c r="Z629" s="52"/>
      <c r="AA629" s="52"/>
    </row>
    <row r="630" spans="1:27" ht="18.75" customHeight="1">
      <c r="A630" s="52"/>
      <c r="B630" s="52"/>
      <c r="C630" s="52"/>
      <c r="D630" s="52"/>
      <c r="E630" s="52"/>
      <c r="F630" s="52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2"/>
      <c r="Z630" s="52"/>
      <c r="AA630" s="52"/>
    </row>
    <row r="631" spans="1:27" ht="18.75" customHeight="1">
      <c r="A631" s="52"/>
      <c r="B631" s="52"/>
      <c r="C631" s="52"/>
      <c r="D631" s="52"/>
      <c r="E631" s="52"/>
      <c r="F631" s="52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2"/>
      <c r="Z631" s="52"/>
      <c r="AA631" s="52"/>
    </row>
    <row r="632" spans="1:27" ht="18.75" customHeight="1">
      <c r="A632" s="52"/>
      <c r="B632" s="52"/>
      <c r="C632" s="52"/>
      <c r="D632" s="52"/>
      <c r="E632" s="52"/>
      <c r="F632" s="52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2"/>
      <c r="Z632" s="52"/>
      <c r="AA632" s="52"/>
    </row>
    <row r="633" spans="1:27" ht="18.75" customHeight="1">
      <c r="A633" s="52"/>
      <c r="B633" s="52"/>
      <c r="C633" s="52"/>
      <c r="D633" s="52"/>
      <c r="E633" s="52"/>
      <c r="F633" s="52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2"/>
      <c r="Z633" s="52"/>
      <c r="AA633" s="52"/>
    </row>
    <row r="634" spans="1:27" ht="18.75" customHeight="1">
      <c r="A634" s="52"/>
      <c r="B634" s="52"/>
      <c r="C634" s="52"/>
      <c r="D634" s="52"/>
      <c r="E634" s="52"/>
      <c r="F634" s="52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2"/>
      <c r="Z634" s="52"/>
      <c r="AA634" s="52"/>
    </row>
    <row r="635" spans="1:27" ht="18.75" customHeight="1">
      <c r="A635" s="52"/>
      <c r="B635" s="52"/>
      <c r="C635" s="52"/>
      <c r="D635" s="52"/>
      <c r="E635" s="52"/>
      <c r="F635" s="52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2"/>
      <c r="Z635" s="52"/>
      <c r="AA635" s="52"/>
    </row>
    <row r="636" spans="1:27" ht="18.75" customHeight="1">
      <c r="A636" s="52"/>
      <c r="B636" s="52"/>
      <c r="C636" s="52"/>
      <c r="D636" s="52"/>
      <c r="E636" s="52"/>
      <c r="F636" s="52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2"/>
      <c r="Z636" s="52"/>
      <c r="AA636" s="52"/>
    </row>
    <row r="637" spans="1:27" ht="18.75" customHeight="1">
      <c r="A637" s="52"/>
      <c r="B637" s="52"/>
      <c r="C637" s="52"/>
      <c r="D637" s="52"/>
      <c r="E637" s="52"/>
      <c r="F637" s="52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2"/>
      <c r="Z637" s="52"/>
      <c r="AA637" s="52"/>
    </row>
    <row r="638" spans="1:27" ht="18.75" customHeight="1">
      <c r="A638" s="52"/>
      <c r="B638" s="52"/>
      <c r="C638" s="52"/>
      <c r="D638" s="52"/>
      <c r="E638" s="52"/>
      <c r="F638" s="52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2"/>
      <c r="Z638" s="52"/>
      <c r="AA638" s="52"/>
    </row>
    <row r="639" spans="1:27" ht="18.75" customHeight="1">
      <c r="A639" s="52"/>
      <c r="B639" s="52"/>
      <c r="C639" s="52"/>
      <c r="D639" s="52"/>
      <c r="E639" s="52"/>
      <c r="F639" s="52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2"/>
      <c r="Z639" s="52"/>
      <c r="AA639" s="52"/>
    </row>
    <row r="640" spans="1:27" ht="18.75" customHeight="1">
      <c r="A640" s="52"/>
      <c r="B640" s="52"/>
      <c r="C640" s="52"/>
      <c r="D640" s="52"/>
      <c r="E640" s="52"/>
      <c r="F640" s="52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2"/>
      <c r="Z640" s="52"/>
      <c r="AA640" s="52"/>
    </row>
    <row r="641" spans="1:27" ht="18.75" customHeight="1">
      <c r="A641" s="52"/>
      <c r="B641" s="52"/>
      <c r="C641" s="52"/>
      <c r="D641" s="52"/>
      <c r="E641" s="52"/>
      <c r="F641" s="52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2"/>
      <c r="Z641" s="52"/>
      <c r="AA641" s="52"/>
    </row>
    <row r="642" spans="1:27" ht="18.75" customHeight="1">
      <c r="A642" s="52"/>
      <c r="B642" s="52"/>
      <c r="C642" s="52"/>
      <c r="D642" s="52"/>
      <c r="E642" s="52"/>
      <c r="F642" s="52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2"/>
      <c r="Z642" s="52"/>
      <c r="AA642" s="52"/>
    </row>
    <row r="643" spans="1:27" ht="18.75" customHeight="1">
      <c r="A643" s="52"/>
      <c r="B643" s="52"/>
      <c r="C643" s="52"/>
      <c r="D643" s="52"/>
      <c r="E643" s="52"/>
      <c r="F643" s="52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2"/>
      <c r="Z643" s="52"/>
      <c r="AA643" s="52"/>
    </row>
    <row r="644" spans="1:27" ht="18.75" customHeight="1">
      <c r="A644" s="52"/>
      <c r="B644" s="52"/>
      <c r="C644" s="52"/>
      <c r="D644" s="52"/>
      <c r="E644" s="52"/>
      <c r="F644" s="52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2"/>
      <c r="Z644" s="52"/>
      <c r="AA644" s="52"/>
    </row>
    <row r="645" spans="1:27" ht="18.75" customHeight="1">
      <c r="A645" s="52"/>
      <c r="B645" s="52"/>
      <c r="C645" s="52"/>
      <c r="D645" s="52"/>
      <c r="E645" s="52"/>
      <c r="F645" s="52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2"/>
      <c r="Z645" s="52"/>
      <c r="AA645" s="52"/>
    </row>
    <row r="646" spans="1:27" ht="18.75" customHeight="1">
      <c r="A646" s="52"/>
      <c r="B646" s="52"/>
      <c r="C646" s="52"/>
      <c r="D646" s="52"/>
      <c r="E646" s="52"/>
      <c r="F646" s="52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2"/>
      <c r="Z646" s="52"/>
      <c r="AA646" s="52"/>
    </row>
    <row r="647" spans="1:27" ht="18.75" customHeight="1">
      <c r="A647" s="52"/>
      <c r="B647" s="52"/>
      <c r="C647" s="52"/>
      <c r="D647" s="52"/>
      <c r="E647" s="52"/>
      <c r="F647" s="52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2"/>
      <c r="Z647" s="52"/>
      <c r="AA647" s="52"/>
    </row>
    <row r="648" spans="1:27" ht="18.75" customHeight="1">
      <c r="A648" s="52"/>
      <c r="B648" s="52"/>
      <c r="C648" s="52"/>
      <c r="D648" s="52"/>
      <c r="E648" s="52"/>
      <c r="F648" s="52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2"/>
      <c r="Z648" s="52"/>
      <c r="AA648" s="52"/>
    </row>
    <row r="649" spans="1:27" ht="18.75" customHeight="1">
      <c r="A649" s="52"/>
      <c r="B649" s="52"/>
      <c r="C649" s="52"/>
      <c r="D649" s="52"/>
      <c r="E649" s="52"/>
      <c r="F649" s="52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2"/>
      <c r="Z649" s="52"/>
      <c r="AA649" s="52"/>
    </row>
    <row r="650" spans="1:27" ht="18.75" customHeight="1">
      <c r="A650" s="52"/>
      <c r="B650" s="52"/>
      <c r="C650" s="52"/>
      <c r="D650" s="52"/>
      <c r="E650" s="52"/>
      <c r="F650" s="52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2"/>
      <c r="Z650" s="52"/>
      <c r="AA650" s="52"/>
    </row>
    <row r="651" spans="1:27" ht="18.75" customHeight="1">
      <c r="A651" s="52"/>
      <c r="B651" s="52"/>
      <c r="C651" s="52"/>
      <c r="D651" s="52"/>
      <c r="E651" s="52"/>
      <c r="F651" s="52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2"/>
      <c r="Z651" s="52"/>
      <c r="AA651" s="52"/>
    </row>
    <row r="652" spans="1:27" ht="18.75" customHeight="1">
      <c r="A652" s="52"/>
      <c r="B652" s="52"/>
      <c r="C652" s="52"/>
      <c r="D652" s="52"/>
      <c r="E652" s="52"/>
      <c r="F652" s="52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2"/>
      <c r="Z652" s="52"/>
      <c r="AA652" s="52"/>
    </row>
    <row r="653" spans="1:27" ht="18.75" customHeight="1">
      <c r="A653" s="52"/>
      <c r="B653" s="52"/>
      <c r="C653" s="52"/>
      <c r="D653" s="52"/>
      <c r="E653" s="52"/>
      <c r="F653" s="52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2"/>
      <c r="Z653" s="52"/>
      <c r="AA653" s="52"/>
    </row>
    <row r="654" spans="1:27" ht="18.75" customHeight="1">
      <c r="A654" s="52"/>
      <c r="B654" s="52"/>
      <c r="C654" s="52"/>
      <c r="D654" s="52"/>
      <c r="E654" s="52"/>
      <c r="F654" s="52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2"/>
      <c r="Z654" s="52"/>
      <c r="AA654" s="52"/>
    </row>
    <row r="655" spans="1:27" ht="18.75" customHeight="1">
      <c r="A655" s="52"/>
      <c r="B655" s="52"/>
      <c r="C655" s="52"/>
      <c r="D655" s="52"/>
      <c r="E655" s="52"/>
      <c r="F655" s="52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2"/>
      <c r="Z655" s="52"/>
      <c r="AA655" s="52"/>
    </row>
    <row r="656" spans="1:27" ht="18.75" customHeight="1">
      <c r="A656" s="52"/>
      <c r="B656" s="52"/>
      <c r="C656" s="52"/>
      <c r="D656" s="52"/>
      <c r="E656" s="52"/>
      <c r="F656" s="52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2"/>
      <c r="Z656" s="52"/>
      <c r="AA656" s="52"/>
    </row>
    <row r="657" spans="1:27" ht="18.75" customHeight="1">
      <c r="A657" s="52"/>
      <c r="B657" s="52"/>
      <c r="C657" s="52"/>
      <c r="D657" s="52"/>
      <c r="E657" s="52"/>
      <c r="F657" s="52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2"/>
      <c r="Z657" s="52"/>
      <c r="AA657" s="52"/>
    </row>
    <row r="658" spans="1:27" ht="18.75" customHeight="1">
      <c r="A658" s="52"/>
      <c r="B658" s="52"/>
      <c r="C658" s="52"/>
      <c r="D658" s="52"/>
      <c r="E658" s="52"/>
      <c r="F658" s="52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2"/>
      <c r="Z658" s="52"/>
      <c r="AA658" s="52"/>
    </row>
    <row r="659" spans="1:27" ht="18.75" customHeight="1">
      <c r="A659" s="52"/>
      <c r="B659" s="52"/>
      <c r="C659" s="52"/>
      <c r="D659" s="52"/>
      <c r="E659" s="52"/>
      <c r="F659" s="52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2"/>
      <c r="Z659" s="52"/>
      <c r="AA659" s="52"/>
    </row>
    <row r="660" spans="1:27" ht="18.75" customHeight="1">
      <c r="A660" s="52"/>
      <c r="B660" s="52"/>
      <c r="C660" s="52"/>
      <c r="D660" s="52"/>
      <c r="E660" s="52"/>
      <c r="F660" s="52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2"/>
      <c r="Z660" s="52"/>
      <c r="AA660" s="52"/>
    </row>
    <row r="661" spans="1:27" ht="18.75" customHeight="1">
      <c r="A661" s="52"/>
      <c r="B661" s="52"/>
      <c r="C661" s="52"/>
      <c r="D661" s="52"/>
      <c r="E661" s="52"/>
      <c r="F661" s="52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2"/>
      <c r="Z661" s="52"/>
      <c r="AA661" s="52"/>
    </row>
    <row r="662" spans="1:27" ht="18.75" customHeight="1">
      <c r="A662" s="52"/>
      <c r="B662" s="52"/>
      <c r="C662" s="52"/>
      <c r="D662" s="52"/>
      <c r="E662" s="52"/>
      <c r="F662" s="52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2"/>
      <c r="Z662" s="52"/>
      <c r="AA662" s="52"/>
    </row>
    <row r="663" spans="1:27" ht="18.75" customHeight="1">
      <c r="A663" s="52"/>
      <c r="B663" s="52"/>
      <c r="C663" s="52"/>
      <c r="D663" s="52"/>
      <c r="E663" s="52"/>
      <c r="F663" s="52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2"/>
      <c r="Z663" s="52"/>
      <c r="AA663" s="52"/>
    </row>
    <row r="664" spans="1:27" ht="18.75" customHeight="1">
      <c r="A664" s="52"/>
      <c r="B664" s="52"/>
      <c r="C664" s="52"/>
      <c r="D664" s="52"/>
      <c r="E664" s="52"/>
      <c r="F664" s="52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2"/>
      <c r="Z664" s="52"/>
      <c r="AA664" s="52"/>
    </row>
    <row r="665" spans="1:27" ht="18.75" customHeight="1">
      <c r="A665" s="52"/>
      <c r="B665" s="52"/>
      <c r="C665" s="52"/>
      <c r="D665" s="52"/>
      <c r="E665" s="52"/>
      <c r="F665" s="52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2"/>
      <c r="Z665" s="52"/>
      <c r="AA665" s="52"/>
    </row>
    <row r="666" spans="1:27" ht="18.75" customHeight="1">
      <c r="A666" s="52"/>
      <c r="B666" s="52"/>
      <c r="C666" s="52"/>
      <c r="D666" s="52"/>
      <c r="E666" s="52"/>
      <c r="F666" s="52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2"/>
      <c r="Z666" s="52"/>
      <c r="AA666" s="52"/>
    </row>
    <row r="667" spans="1:27" ht="18.75" customHeight="1">
      <c r="A667" s="52"/>
      <c r="B667" s="52"/>
      <c r="C667" s="52"/>
      <c r="D667" s="52"/>
      <c r="E667" s="52"/>
      <c r="F667" s="52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2"/>
      <c r="Z667" s="52"/>
      <c r="AA667" s="52"/>
    </row>
    <row r="668" spans="1:27" ht="18.75" customHeight="1">
      <c r="A668" s="52"/>
      <c r="B668" s="52"/>
      <c r="C668" s="52"/>
      <c r="D668" s="52"/>
      <c r="E668" s="52"/>
      <c r="F668" s="52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2"/>
      <c r="Z668" s="52"/>
      <c r="AA668" s="52"/>
    </row>
    <row r="669" spans="1:27" ht="18.75" customHeight="1">
      <c r="A669" s="52"/>
      <c r="B669" s="52"/>
      <c r="C669" s="52"/>
      <c r="D669" s="52"/>
      <c r="E669" s="52"/>
      <c r="F669" s="52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2"/>
      <c r="Z669" s="52"/>
      <c r="AA669" s="52"/>
    </row>
    <row r="670" spans="1:27" ht="18.75" customHeight="1">
      <c r="A670" s="52"/>
      <c r="B670" s="52"/>
      <c r="C670" s="52"/>
      <c r="D670" s="52"/>
      <c r="E670" s="52"/>
      <c r="F670" s="52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2"/>
      <c r="Z670" s="52"/>
      <c r="AA670" s="52"/>
    </row>
    <row r="671" spans="1:27" ht="18.75" customHeight="1">
      <c r="A671" s="52"/>
      <c r="B671" s="52"/>
      <c r="C671" s="52"/>
      <c r="D671" s="52"/>
      <c r="E671" s="52"/>
      <c r="F671" s="52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2"/>
      <c r="Z671" s="52"/>
      <c r="AA671" s="52"/>
    </row>
    <row r="672" spans="1:27" ht="18.75" customHeight="1">
      <c r="A672" s="52"/>
      <c r="B672" s="52"/>
      <c r="C672" s="52"/>
      <c r="D672" s="52"/>
      <c r="E672" s="52"/>
      <c r="F672" s="52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2"/>
      <c r="Z672" s="52"/>
      <c r="AA672" s="52"/>
    </row>
    <row r="673" spans="1:27" ht="18.75" customHeight="1">
      <c r="A673" s="52"/>
      <c r="B673" s="52"/>
      <c r="C673" s="52"/>
      <c r="D673" s="52"/>
      <c r="E673" s="52"/>
      <c r="F673" s="52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2"/>
      <c r="Z673" s="52"/>
      <c r="AA673" s="52"/>
    </row>
    <row r="674" spans="1:27" ht="18.75" customHeight="1">
      <c r="A674" s="52"/>
      <c r="B674" s="52"/>
      <c r="C674" s="52"/>
      <c r="D674" s="52"/>
      <c r="E674" s="52"/>
      <c r="F674" s="52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2"/>
      <c r="Z674" s="52"/>
      <c r="AA674" s="52"/>
    </row>
    <row r="675" spans="1:27" ht="18.75" customHeight="1">
      <c r="A675" s="52"/>
      <c r="B675" s="52"/>
      <c r="C675" s="52"/>
      <c r="D675" s="52"/>
      <c r="E675" s="52"/>
      <c r="F675" s="52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2"/>
      <c r="Z675" s="52"/>
      <c r="AA675" s="52"/>
    </row>
    <row r="676" spans="1:27" ht="18.75" customHeight="1">
      <c r="A676" s="52"/>
      <c r="B676" s="52"/>
      <c r="C676" s="52"/>
      <c r="D676" s="52"/>
      <c r="E676" s="52"/>
      <c r="F676" s="52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2"/>
      <c r="Z676" s="52"/>
      <c r="AA676" s="52"/>
    </row>
    <row r="677" spans="1:27" ht="18.75" customHeight="1">
      <c r="A677" s="52"/>
      <c r="B677" s="52"/>
      <c r="C677" s="52"/>
      <c r="D677" s="52"/>
      <c r="E677" s="52"/>
      <c r="F677" s="52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2"/>
      <c r="Z677" s="52"/>
      <c r="AA677" s="52"/>
    </row>
    <row r="678" spans="1:27" ht="18.75" customHeight="1">
      <c r="A678" s="52"/>
      <c r="B678" s="52"/>
      <c r="C678" s="52"/>
      <c r="D678" s="52"/>
      <c r="E678" s="52"/>
      <c r="F678" s="52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2"/>
      <c r="Z678" s="52"/>
      <c r="AA678" s="52"/>
    </row>
    <row r="679" spans="1:27" ht="18.75" customHeight="1">
      <c r="A679" s="52"/>
      <c r="B679" s="52"/>
      <c r="C679" s="52"/>
      <c r="D679" s="52"/>
      <c r="E679" s="52"/>
      <c r="F679" s="52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2"/>
      <c r="Z679" s="52"/>
      <c r="AA679" s="52"/>
    </row>
    <row r="680" spans="1:27" ht="18.75" customHeight="1">
      <c r="A680" s="52"/>
      <c r="B680" s="52"/>
      <c r="C680" s="52"/>
      <c r="D680" s="52"/>
      <c r="E680" s="52"/>
      <c r="F680" s="52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2"/>
      <c r="Z680" s="52"/>
      <c r="AA680" s="52"/>
    </row>
    <row r="681" spans="1:27" ht="18.75" customHeight="1">
      <c r="A681" s="52"/>
      <c r="B681" s="52"/>
      <c r="C681" s="52"/>
      <c r="D681" s="52"/>
      <c r="E681" s="52"/>
      <c r="F681" s="52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2"/>
      <c r="Z681" s="52"/>
      <c r="AA681" s="52"/>
    </row>
    <row r="682" spans="1:27" ht="18.75" customHeight="1">
      <c r="A682" s="52"/>
      <c r="B682" s="52"/>
      <c r="C682" s="52"/>
      <c r="D682" s="52"/>
      <c r="E682" s="52"/>
      <c r="F682" s="52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2"/>
      <c r="Z682" s="52"/>
      <c r="AA682" s="52"/>
    </row>
    <row r="683" spans="1:27" ht="18.75" customHeight="1">
      <c r="A683" s="52"/>
      <c r="B683" s="52"/>
      <c r="C683" s="52"/>
      <c r="D683" s="52"/>
      <c r="E683" s="52"/>
      <c r="F683" s="52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2"/>
      <c r="Z683" s="52"/>
      <c r="AA683" s="52"/>
    </row>
    <row r="684" spans="1:27" ht="18.75" customHeight="1">
      <c r="A684" s="52"/>
      <c r="B684" s="52"/>
      <c r="C684" s="52"/>
      <c r="D684" s="52"/>
      <c r="E684" s="52"/>
      <c r="F684" s="52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2"/>
      <c r="Z684" s="52"/>
      <c r="AA684" s="52"/>
    </row>
    <row r="685" spans="1:27" ht="18.75" customHeight="1">
      <c r="A685" s="52"/>
      <c r="B685" s="52"/>
      <c r="C685" s="52"/>
      <c r="D685" s="52"/>
      <c r="E685" s="52"/>
      <c r="F685" s="52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2"/>
      <c r="Z685" s="52"/>
      <c r="AA685" s="52"/>
    </row>
    <row r="686" spans="1:27" ht="18.75" customHeight="1">
      <c r="A686" s="52"/>
      <c r="B686" s="52"/>
      <c r="C686" s="52"/>
      <c r="D686" s="52"/>
      <c r="E686" s="52"/>
      <c r="F686" s="52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2"/>
      <c r="Z686" s="52"/>
      <c r="AA686" s="52"/>
    </row>
    <row r="687" spans="1:27" ht="18.75" customHeight="1">
      <c r="A687" s="52"/>
      <c r="B687" s="52"/>
      <c r="C687" s="52"/>
      <c r="D687" s="52"/>
      <c r="E687" s="52"/>
      <c r="F687" s="52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2"/>
      <c r="Z687" s="52"/>
      <c r="AA687" s="52"/>
    </row>
    <row r="688" spans="1:27" ht="18.75" customHeight="1">
      <c r="A688" s="52"/>
      <c r="B688" s="52"/>
      <c r="C688" s="52"/>
      <c r="D688" s="52"/>
      <c r="E688" s="52"/>
      <c r="F688" s="52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2"/>
      <c r="Z688" s="52"/>
      <c r="AA688" s="52"/>
    </row>
    <row r="689" spans="1:27" ht="18.75" customHeight="1">
      <c r="A689" s="52"/>
      <c r="B689" s="52"/>
      <c r="C689" s="52"/>
      <c r="D689" s="52"/>
      <c r="E689" s="52"/>
      <c r="F689" s="52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2"/>
      <c r="Z689" s="52"/>
      <c r="AA689" s="52"/>
    </row>
    <row r="690" spans="1:27" ht="18.75" customHeight="1">
      <c r="A690" s="52"/>
      <c r="B690" s="52"/>
      <c r="C690" s="52"/>
      <c r="D690" s="52"/>
      <c r="E690" s="52"/>
      <c r="F690" s="52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2"/>
      <c r="Z690" s="52"/>
      <c r="AA690" s="52"/>
    </row>
    <row r="691" spans="1:27" ht="18.75" customHeight="1">
      <c r="A691" s="52"/>
      <c r="B691" s="52"/>
      <c r="C691" s="52"/>
      <c r="D691" s="52"/>
      <c r="E691" s="52"/>
      <c r="F691" s="52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2"/>
      <c r="Z691" s="52"/>
      <c r="AA691" s="52"/>
    </row>
    <row r="692" spans="1:27" ht="18.75" customHeight="1">
      <c r="A692" s="52"/>
      <c r="B692" s="52"/>
      <c r="C692" s="52"/>
      <c r="D692" s="52"/>
      <c r="E692" s="52"/>
      <c r="F692" s="52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2"/>
      <c r="Z692" s="52"/>
      <c r="AA692" s="52"/>
    </row>
    <row r="693" spans="1:27" ht="18.75" customHeight="1">
      <c r="A693" s="52"/>
      <c r="B693" s="52"/>
      <c r="C693" s="52"/>
      <c r="D693" s="52"/>
      <c r="E693" s="52"/>
      <c r="F693" s="52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2"/>
      <c r="Z693" s="52"/>
      <c r="AA693" s="52"/>
    </row>
    <row r="694" spans="1:27" ht="18.75" customHeight="1">
      <c r="A694" s="52"/>
      <c r="B694" s="52"/>
      <c r="C694" s="52"/>
      <c r="D694" s="52"/>
      <c r="E694" s="52"/>
      <c r="F694" s="52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2"/>
      <c r="Z694" s="52"/>
      <c r="AA694" s="52"/>
    </row>
    <row r="695" spans="1:27" ht="18.75" customHeight="1">
      <c r="A695" s="52"/>
      <c r="B695" s="52"/>
      <c r="C695" s="52"/>
      <c r="D695" s="52"/>
      <c r="E695" s="52"/>
      <c r="F695" s="52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2"/>
      <c r="Z695" s="52"/>
      <c r="AA695" s="52"/>
    </row>
    <row r="696" spans="1:27" ht="18.75" customHeight="1">
      <c r="A696" s="52"/>
      <c r="B696" s="52"/>
      <c r="C696" s="52"/>
      <c r="D696" s="52"/>
      <c r="E696" s="52"/>
      <c r="F696" s="52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2"/>
      <c r="Z696" s="52"/>
      <c r="AA696" s="52"/>
    </row>
    <row r="697" spans="1:27" ht="18.75" customHeight="1">
      <c r="A697" s="52"/>
      <c r="B697" s="52"/>
      <c r="C697" s="52"/>
      <c r="D697" s="52"/>
      <c r="E697" s="52"/>
      <c r="F697" s="52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2"/>
      <c r="Z697" s="52"/>
      <c r="AA697" s="52"/>
    </row>
    <row r="698" spans="1:27" ht="18.75" customHeight="1">
      <c r="A698" s="52"/>
      <c r="B698" s="52"/>
      <c r="C698" s="52"/>
      <c r="D698" s="52"/>
      <c r="E698" s="52"/>
      <c r="F698" s="52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2"/>
      <c r="Z698" s="52"/>
      <c r="AA698" s="52"/>
    </row>
    <row r="699" spans="1:27" ht="18.75" customHeight="1">
      <c r="A699" s="52"/>
      <c r="B699" s="52"/>
      <c r="C699" s="52"/>
      <c r="D699" s="52"/>
      <c r="E699" s="52"/>
      <c r="F699" s="52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2"/>
      <c r="Z699" s="52"/>
      <c r="AA699" s="52"/>
    </row>
    <row r="700" spans="1:27" ht="18.75" customHeight="1">
      <c r="A700" s="52"/>
      <c r="B700" s="52"/>
      <c r="C700" s="52"/>
      <c r="D700" s="52"/>
      <c r="E700" s="52"/>
      <c r="F700" s="52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2"/>
      <c r="Z700" s="52"/>
      <c r="AA700" s="52"/>
    </row>
    <row r="701" spans="1:27" ht="18.75" customHeight="1">
      <c r="A701" s="52"/>
      <c r="B701" s="52"/>
      <c r="C701" s="52"/>
      <c r="D701" s="52"/>
      <c r="E701" s="52"/>
      <c r="F701" s="52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2"/>
      <c r="Z701" s="52"/>
      <c r="AA701" s="52"/>
    </row>
    <row r="702" spans="1:27" ht="18.75" customHeight="1">
      <c r="A702" s="52"/>
      <c r="B702" s="52"/>
      <c r="C702" s="52"/>
      <c r="D702" s="52"/>
      <c r="E702" s="52"/>
      <c r="F702" s="52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2"/>
      <c r="Z702" s="52"/>
      <c r="AA702" s="52"/>
    </row>
    <row r="703" spans="1:27" ht="18.75" customHeight="1">
      <c r="A703" s="52"/>
      <c r="B703" s="52"/>
      <c r="C703" s="52"/>
      <c r="D703" s="52"/>
      <c r="E703" s="52"/>
      <c r="F703" s="52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2"/>
      <c r="Z703" s="52"/>
      <c r="AA703" s="52"/>
    </row>
    <row r="704" spans="1:27" ht="18.75" customHeight="1">
      <c r="A704" s="52"/>
      <c r="B704" s="52"/>
      <c r="C704" s="52"/>
      <c r="D704" s="52"/>
      <c r="E704" s="52"/>
      <c r="F704" s="52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2"/>
      <c r="Z704" s="52"/>
      <c r="AA704" s="52"/>
    </row>
    <row r="705" spans="1:27" ht="18.75" customHeight="1">
      <c r="A705" s="52"/>
      <c r="B705" s="52"/>
      <c r="C705" s="52"/>
      <c r="D705" s="52"/>
      <c r="E705" s="52"/>
      <c r="F705" s="52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2"/>
      <c r="Z705" s="52"/>
      <c r="AA705" s="52"/>
    </row>
    <row r="706" spans="1:27" ht="18.75" customHeight="1">
      <c r="A706" s="52"/>
      <c r="B706" s="52"/>
      <c r="C706" s="52"/>
      <c r="D706" s="52"/>
      <c r="E706" s="52"/>
      <c r="F706" s="52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2"/>
      <c r="Z706" s="52"/>
      <c r="AA706" s="52"/>
    </row>
    <row r="707" spans="1:27" ht="18.75" customHeight="1">
      <c r="A707" s="52"/>
      <c r="B707" s="52"/>
      <c r="C707" s="52"/>
      <c r="D707" s="52"/>
      <c r="E707" s="52"/>
      <c r="F707" s="52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2"/>
      <c r="Z707" s="52"/>
      <c r="AA707" s="52"/>
    </row>
    <row r="708" spans="1:27" ht="18.75" customHeight="1">
      <c r="A708" s="52"/>
      <c r="B708" s="52"/>
      <c r="C708" s="52"/>
      <c r="D708" s="52"/>
      <c r="E708" s="52"/>
      <c r="F708" s="52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2"/>
      <c r="Z708" s="52"/>
      <c r="AA708" s="52"/>
    </row>
    <row r="709" spans="1:27" ht="18.75" customHeight="1">
      <c r="A709" s="52"/>
      <c r="B709" s="52"/>
      <c r="C709" s="52"/>
      <c r="D709" s="52"/>
      <c r="E709" s="52"/>
      <c r="F709" s="52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2"/>
      <c r="Z709" s="52"/>
      <c r="AA709" s="52"/>
    </row>
    <row r="710" spans="1:27" ht="18.75" customHeight="1">
      <c r="A710" s="52"/>
      <c r="B710" s="52"/>
      <c r="C710" s="52"/>
      <c r="D710" s="52"/>
      <c r="E710" s="52"/>
      <c r="F710" s="52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2"/>
      <c r="Z710" s="52"/>
      <c r="AA710" s="52"/>
    </row>
    <row r="711" spans="1:27" ht="18.75" customHeight="1">
      <c r="A711" s="52"/>
      <c r="B711" s="52"/>
      <c r="C711" s="52"/>
      <c r="D711" s="52"/>
      <c r="E711" s="52"/>
      <c r="F711" s="52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2"/>
      <c r="Z711" s="52"/>
      <c r="AA711" s="52"/>
    </row>
    <row r="712" spans="1:27" ht="18.75" customHeight="1">
      <c r="A712" s="52"/>
      <c r="B712" s="52"/>
      <c r="C712" s="52"/>
      <c r="D712" s="52"/>
      <c r="E712" s="52"/>
      <c r="F712" s="52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2"/>
      <c r="Z712" s="52"/>
      <c r="AA712" s="52"/>
    </row>
    <row r="713" spans="1:27" ht="18.75" customHeight="1">
      <c r="A713" s="52"/>
      <c r="B713" s="52"/>
      <c r="C713" s="52"/>
      <c r="D713" s="52"/>
      <c r="E713" s="52"/>
      <c r="F713" s="52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2"/>
      <c r="Z713" s="52"/>
      <c r="AA713" s="52"/>
    </row>
    <row r="714" spans="1:27" ht="18.75" customHeight="1">
      <c r="A714" s="52"/>
      <c r="B714" s="52"/>
      <c r="C714" s="52"/>
      <c r="D714" s="52"/>
      <c r="E714" s="52"/>
      <c r="F714" s="52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2"/>
      <c r="Z714" s="52"/>
      <c r="AA714" s="52"/>
    </row>
    <row r="715" spans="1:27" ht="18.75" customHeight="1">
      <c r="A715" s="52"/>
      <c r="B715" s="52"/>
      <c r="C715" s="52"/>
      <c r="D715" s="52"/>
      <c r="E715" s="52"/>
      <c r="F715" s="52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2"/>
      <c r="Z715" s="52"/>
      <c r="AA715" s="52"/>
    </row>
    <row r="716" spans="1:27" ht="18.75" customHeight="1">
      <c r="A716" s="52"/>
      <c r="B716" s="52"/>
      <c r="C716" s="52"/>
      <c r="D716" s="52"/>
      <c r="E716" s="52"/>
      <c r="F716" s="52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2"/>
      <c r="Z716" s="52"/>
      <c r="AA716" s="52"/>
    </row>
    <row r="717" spans="1:27" ht="18.75" customHeight="1">
      <c r="A717" s="52"/>
      <c r="B717" s="52"/>
      <c r="C717" s="52"/>
      <c r="D717" s="52"/>
      <c r="E717" s="52"/>
      <c r="F717" s="52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2"/>
      <c r="Z717" s="52"/>
      <c r="AA717" s="52"/>
    </row>
    <row r="718" spans="1:27" ht="18.75" customHeight="1">
      <c r="A718" s="52"/>
      <c r="B718" s="52"/>
      <c r="C718" s="52"/>
      <c r="D718" s="52"/>
      <c r="E718" s="52"/>
      <c r="F718" s="52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2"/>
      <c r="Z718" s="52"/>
      <c r="AA718" s="52"/>
    </row>
    <row r="719" spans="1:27" ht="18.75" customHeight="1">
      <c r="A719" s="52"/>
      <c r="B719" s="52"/>
      <c r="C719" s="52"/>
      <c r="D719" s="52"/>
      <c r="E719" s="52"/>
      <c r="F719" s="52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2"/>
      <c r="Z719" s="52"/>
      <c r="AA719" s="52"/>
    </row>
    <row r="720" spans="1:27" ht="18.75" customHeight="1">
      <c r="A720" s="52"/>
      <c r="B720" s="52"/>
      <c r="C720" s="52"/>
      <c r="D720" s="52"/>
      <c r="E720" s="52"/>
      <c r="F720" s="52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2"/>
      <c r="Z720" s="52"/>
      <c r="AA720" s="52"/>
    </row>
    <row r="721" spans="1:27" ht="18.75" customHeight="1">
      <c r="A721" s="52"/>
      <c r="B721" s="52"/>
      <c r="C721" s="52"/>
      <c r="D721" s="52"/>
      <c r="E721" s="52"/>
      <c r="F721" s="52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2"/>
      <c r="Z721" s="52"/>
      <c r="AA721" s="52"/>
    </row>
    <row r="722" spans="1:27" ht="18.75" customHeight="1">
      <c r="A722" s="52"/>
      <c r="B722" s="52"/>
      <c r="C722" s="52"/>
      <c r="D722" s="52"/>
      <c r="E722" s="52"/>
      <c r="F722" s="52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2"/>
      <c r="Z722" s="52"/>
      <c r="AA722" s="52"/>
    </row>
    <row r="723" spans="1:27" ht="18.75" customHeight="1">
      <c r="A723" s="52"/>
      <c r="B723" s="52"/>
      <c r="C723" s="52"/>
      <c r="D723" s="52"/>
      <c r="E723" s="52"/>
      <c r="F723" s="52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2"/>
      <c r="Z723" s="52"/>
      <c r="AA723" s="52"/>
    </row>
    <row r="724" spans="1:27" ht="18.75" customHeight="1">
      <c r="A724" s="52"/>
      <c r="B724" s="52"/>
      <c r="C724" s="52"/>
      <c r="D724" s="52"/>
      <c r="E724" s="52"/>
      <c r="F724" s="52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2"/>
      <c r="Z724" s="52"/>
      <c r="AA724" s="52"/>
    </row>
    <row r="725" spans="1:27" ht="18.75" customHeight="1">
      <c r="A725" s="52"/>
      <c r="B725" s="52"/>
      <c r="C725" s="52"/>
      <c r="D725" s="52"/>
      <c r="E725" s="52"/>
      <c r="F725" s="52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2"/>
      <c r="Z725" s="52"/>
      <c r="AA725" s="52"/>
    </row>
    <row r="726" spans="1:27" ht="18.75" customHeight="1">
      <c r="A726" s="52"/>
      <c r="B726" s="52"/>
      <c r="C726" s="52"/>
      <c r="D726" s="52"/>
      <c r="E726" s="52"/>
      <c r="F726" s="52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2"/>
      <c r="Z726" s="52"/>
      <c r="AA726" s="52"/>
    </row>
    <row r="727" spans="1:27" ht="18.75" customHeight="1">
      <c r="A727" s="52"/>
      <c r="B727" s="52"/>
      <c r="C727" s="52"/>
      <c r="D727" s="52"/>
      <c r="E727" s="52"/>
      <c r="F727" s="52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2"/>
      <c r="Z727" s="52"/>
      <c r="AA727" s="52"/>
    </row>
    <row r="728" spans="1:27" ht="18.75" customHeight="1">
      <c r="A728" s="52"/>
      <c r="B728" s="52"/>
      <c r="C728" s="52"/>
      <c r="D728" s="52"/>
      <c r="E728" s="52"/>
      <c r="F728" s="52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2"/>
      <c r="Z728" s="52"/>
      <c r="AA728" s="52"/>
    </row>
    <row r="729" spans="1:27" ht="18.75" customHeight="1">
      <c r="A729" s="52"/>
      <c r="B729" s="52"/>
      <c r="C729" s="52"/>
      <c r="D729" s="52"/>
      <c r="E729" s="52"/>
      <c r="F729" s="52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2"/>
      <c r="Z729" s="52"/>
      <c r="AA729" s="52"/>
    </row>
    <row r="730" spans="1:27" ht="18.75" customHeight="1">
      <c r="A730" s="52"/>
      <c r="B730" s="52"/>
      <c r="C730" s="52"/>
      <c r="D730" s="52"/>
      <c r="E730" s="52"/>
      <c r="F730" s="52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2"/>
      <c r="Z730" s="52"/>
      <c r="AA730" s="52"/>
    </row>
    <row r="731" spans="1:27" ht="18.75" customHeight="1">
      <c r="A731" s="52"/>
      <c r="B731" s="52"/>
      <c r="C731" s="52"/>
      <c r="D731" s="52"/>
      <c r="E731" s="52"/>
      <c r="F731" s="52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2"/>
      <c r="Z731" s="52"/>
      <c r="AA731" s="52"/>
    </row>
    <row r="732" spans="1:27" ht="18.75" customHeight="1">
      <c r="A732" s="52"/>
      <c r="B732" s="52"/>
      <c r="C732" s="52"/>
      <c r="D732" s="52"/>
      <c r="E732" s="52"/>
      <c r="F732" s="52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2"/>
      <c r="Z732" s="52"/>
      <c r="AA732" s="52"/>
    </row>
    <row r="733" spans="1:27" ht="18.75" customHeight="1">
      <c r="A733" s="52"/>
      <c r="B733" s="52"/>
      <c r="C733" s="52"/>
      <c r="D733" s="52"/>
      <c r="E733" s="52"/>
      <c r="F733" s="52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2"/>
      <c r="Z733" s="52"/>
      <c r="AA733" s="52"/>
    </row>
    <row r="734" spans="1:27" ht="18.75" customHeight="1">
      <c r="A734" s="52"/>
      <c r="B734" s="52"/>
      <c r="C734" s="52"/>
      <c r="D734" s="52"/>
      <c r="E734" s="52"/>
      <c r="F734" s="52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2"/>
      <c r="Z734" s="52"/>
      <c r="AA734" s="52"/>
    </row>
    <row r="735" spans="1:27" ht="18.75" customHeight="1">
      <c r="A735" s="52"/>
      <c r="B735" s="52"/>
      <c r="C735" s="52"/>
      <c r="D735" s="52"/>
      <c r="E735" s="52"/>
      <c r="F735" s="52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2"/>
      <c r="Z735" s="52"/>
      <c r="AA735" s="52"/>
    </row>
    <row r="736" spans="1:27" ht="18.75" customHeight="1">
      <c r="A736" s="52"/>
      <c r="B736" s="52"/>
      <c r="C736" s="52"/>
      <c r="D736" s="52"/>
      <c r="E736" s="52"/>
      <c r="F736" s="52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2"/>
      <c r="Z736" s="52"/>
      <c r="AA736" s="52"/>
    </row>
    <row r="737" spans="1:27" ht="18.75" customHeight="1">
      <c r="A737" s="52"/>
      <c r="B737" s="52"/>
      <c r="C737" s="52"/>
      <c r="D737" s="52"/>
      <c r="E737" s="52"/>
      <c r="F737" s="52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2"/>
      <c r="Z737" s="52"/>
      <c r="AA737" s="52"/>
    </row>
    <row r="738" spans="1:27" ht="18.75" customHeight="1">
      <c r="A738" s="52"/>
      <c r="B738" s="52"/>
      <c r="C738" s="52"/>
      <c r="D738" s="52"/>
      <c r="E738" s="52"/>
      <c r="F738" s="52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2"/>
      <c r="Z738" s="52"/>
      <c r="AA738" s="52"/>
    </row>
    <row r="739" spans="1:27" ht="18.75" customHeight="1">
      <c r="A739" s="52"/>
      <c r="B739" s="52"/>
      <c r="C739" s="52"/>
      <c r="D739" s="52"/>
      <c r="E739" s="52"/>
      <c r="F739" s="52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2"/>
      <c r="Z739" s="52"/>
      <c r="AA739" s="52"/>
    </row>
    <row r="740" spans="1:27" ht="18.75" customHeight="1">
      <c r="A740" s="52"/>
      <c r="B740" s="52"/>
      <c r="C740" s="52"/>
      <c r="D740" s="52"/>
      <c r="E740" s="52"/>
      <c r="F740" s="52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2"/>
      <c r="Z740" s="52"/>
      <c r="AA740" s="52"/>
    </row>
    <row r="741" spans="1:27" ht="18.75" customHeight="1">
      <c r="A741" s="52"/>
      <c r="B741" s="52"/>
      <c r="C741" s="52"/>
      <c r="D741" s="52"/>
      <c r="E741" s="52"/>
      <c r="F741" s="52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2"/>
      <c r="Z741" s="52"/>
      <c r="AA741" s="52"/>
    </row>
    <row r="742" spans="1:27" ht="18.75" customHeight="1">
      <c r="A742" s="52"/>
      <c r="B742" s="52"/>
      <c r="C742" s="52"/>
      <c r="D742" s="52"/>
      <c r="E742" s="52"/>
      <c r="F742" s="52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2"/>
      <c r="Z742" s="52"/>
      <c r="AA742" s="52"/>
    </row>
    <row r="743" spans="1:27" ht="18.75" customHeight="1">
      <c r="A743" s="52"/>
      <c r="B743" s="52"/>
      <c r="C743" s="52"/>
      <c r="D743" s="52"/>
      <c r="E743" s="52"/>
      <c r="F743" s="52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2"/>
      <c r="Z743" s="52"/>
      <c r="AA743" s="52"/>
    </row>
    <row r="744" spans="1:27" ht="18.75" customHeight="1">
      <c r="A744" s="52"/>
      <c r="B744" s="52"/>
      <c r="C744" s="52"/>
      <c r="D744" s="52"/>
      <c r="E744" s="52"/>
      <c r="F744" s="52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2"/>
      <c r="Z744" s="52"/>
      <c r="AA744" s="52"/>
    </row>
    <row r="745" spans="1:27" ht="18.75" customHeight="1">
      <c r="A745" s="52"/>
      <c r="B745" s="52"/>
      <c r="C745" s="52"/>
      <c r="D745" s="52"/>
      <c r="E745" s="52"/>
      <c r="F745" s="52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2"/>
      <c r="Z745" s="52"/>
      <c r="AA745" s="52"/>
    </row>
    <row r="746" spans="1:27" ht="18.75" customHeight="1">
      <c r="A746" s="52"/>
      <c r="B746" s="52"/>
      <c r="C746" s="52"/>
      <c r="D746" s="52"/>
      <c r="E746" s="52"/>
      <c r="F746" s="52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2"/>
      <c r="Z746" s="52"/>
      <c r="AA746" s="52"/>
    </row>
    <row r="747" spans="1:27" ht="18.75" customHeight="1">
      <c r="A747" s="52"/>
      <c r="B747" s="52"/>
      <c r="C747" s="52"/>
      <c r="D747" s="52"/>
      <c r="E747" s="52"/>
      <c r="F747" s="52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2"/>
      <c r="Z747" s="52"/>
      <c r="AA747" s="52"/>
    </row>
    <row r="748" spans="1:27" ht="18.75" customHeight="1">
      <c r="A748" s="52"/>
      <c r="B748" s="52"/>
      <c r="C748" s="52"/>
      <c r="D748" s="52"/>
      <c r="E748" s="52"/>
      <c r="F748" s="52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2"/>
      <c r="Z748" s="52"/>
      <c r="AA748" s="52"/>
    </row>
    <row r="749" spans="1:27" ht="18.75" customHeight="1">
      <c r="A749" s="52"/>
      <c r="B749" s="52"/>
      <c r="C749" s="52"/>
      <c r="D749" s="52"/>
      <c r="E749" s="52"/>
      <c r="F749" s="52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2"/>
      <c r="Z749" s="52"/>
      <c r="AA749" s="52"/>
    </row>
    <row r="750" spans="1:27" ht="18.75" customHeight="1">
      <c r="A750" s="52"/>
      <c r="B750" s="52"/>
      <c r="C750" s="52"/>
      <c r="D750" s="52"/>
      <c r="E750" s="52"/>
      <c r="F750" s="52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2"/>
      <c r="Z750" s="52"/>
      <c r="AA750" s="52"/>
    </row>
    <row r="751" spans="1:27" ht="18.75" customHeight="1">
      <c r="A751" s="52"/>
      <c r="B751" s="52"/>
      <c r="C751" s="52"/>
      <c r="D751" s="52"/>
      <c r="E751" s="52"/>
      <c r="F751" s="52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2"/>
      <c r="Z751" s="52"/>
      <c r="AA751" s="52"/>
    </row>
    <row r="752" spans="1:27" ht="18.75" customHeight="1">
      <c r="A752" s="52"/>
      <c r="B752" s="52"/>
      <c r="C752" s="52"/>
      <c r="D752" s="52"/>
      <c r="E752" s="52"/>
      <c r="F752" s="52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2"/>
      <c r="Z752" s="52"/>
      <c r="AA752" s="52"/>
    </row>
    <row r="753" spans="1:27" ht="18.75" customHeight="1">
      <c r="A753" s="52"/>
      <c r="B753" s="52"/>
      <c r="C753" s="52"/>
      <c r="D753" s="52"/>
      <c r="E753" s="52"/>
      <c r="F753" s="52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2"/>
      <c r="Z753" s="52"/>
      <c r="AA753" s="52"/>
    </row>
    <row r="754" spans="1:27" ht="18.75" customHeight="1">
      <c r="A754" s="52"/>
      <c r="B754" s="52"/>
      <c r="C754" s="52"/>
      <c r="D754" s="52"/>
      <c r="E754" s="52"/>
      <c r="F754" s="52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2"/>
      <c r="Z754" s="52"/>
      <c r="AA754" s="52"/>
    </row>
    <row r="755" spans="1:27" ht="18.75" customHeight="1">
      <c r="A755" s="52"/>
      <c r="B755" s="52"/>
      <c r="C755" s="52"/>
      <c r="D755" s="52"/>
      <c r="E755" s="52"/>
      <c r="F755" s="52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2"/>
      <c r="Z755" s="52"/>
      <c r="AA755" s="52"/>
    </row>
    <row r="756" spans="1:27" ht="18.75" customHeight="1">
      <c r="A756" s="52"/>
      <c r="B756" s="52"/>
      <c r="C756" s="52"/>
      <c r="D756" s="52"/>
      <c r="E756" s="52"/>
      <c r="F756" s="52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2"/>
      <c r="Z756" s="52"/>
      <c r="AA756" s="52"/>
    </row>
    <row r="757" spans="1:27" ht="18.75" customHeight="1">
      <c r="A757" s="52"/>
      <c r="B757" s="52"/>
      <c r="C757" s="52"/>
      <c r="D757" s="52"/>
      <c r="E757" s="52"/>
      <c r="F757" s="52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2"/>
      <c r="Z757" s="52"/>
      <c r="AA757" s="52"/>
    </row>
    <row r="758" spans="1:27" ht="18.75" customHeight="1">
      <c r="A758" s="52"/>
      <c r="B758" s="52"/>
      <c r="C758" s="52"/>
      <c r="D758" s="52"/>
      <c r="E758" s="52"/>
      <c r="F758" s="52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2"/>
      <c r="Z758" s="52"/>
      <c r="AA758" s="52"/>
    </row>
    <row r="759" spans="1:27" ht="18.75" customHeight="1">
      <c r="A759" s="52"/>
      <c r="B759" s="52"/>
      <c r="C759" s="52"/>
      <c r="D759" s="52"/>
      <c r="E759" s="52"/>
      <c r="F759" s="52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2"/>
      <c r="Z759" s="52"/>
      <c r="AA759" s="52"/>
    </row>
    <row r="760" spans="1:27" ht="18.75" customHeight="1">
      <c r="A760" s="52"/>
      <c r="B760" s="52"/>
      <c r="C760" s="52"/>
      <c r="D760" s="52"/>
      <c r="E760" s="52"/>
      <c r="F760" s="52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2"/>
      <c r="Z760" s="52"/>
      <c r="AA760" s="52"/>
    </row>
    <row r="761" spans="1:27" ht="18.75" customHeight="1">
      <c r="A761" s="52"/>
      <c r="B761" s="52"/>
      <c r="C761" s="52"/>
      <c r="D761" s="52"/>
      <c r="E761" s="52"/>
      <c r="F761" s="52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2"/>
      <c r="Z761" s="52"/>
      <c r="AA761" s="52"/>
    </row>
    <row r="762" spans="1:27" ht="18.75" customHeight="1">
      <c r="A762" s="52"/>
      <c r="B762" s="52"/>
      <c r="C762" s="52"/>
      <c r="D762" s="52"/>
      <c r="E762" s="52"/>
      <c r="F762" s="52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2"/>
      <c r="Z762" s="52"/>
      <c r="AA762" s="52"/>
    </row>
    <row r="763" spans="1:27" ht="18.75" customHeight="1">
      <c r="A763" s="52"/>
      <c r="B763" s="52"/>
      <c r="C763" s="52"/>
      <c r="D763" s="52"/>
      <c r="E763" s="52"/>
      <c r="F763" s="52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2"/>
      <c r="Z763" s="52"/>
      <c r="AA763" s="52"/>
    </row>
    <row r="764" spans="1:27" ht="18.75" customHeight="1">
      <c r="A764" s="52"/>
      <c r="B764" s="52"/>
      <c r="C764" s="52"/>
      <c r="D764" s="52"/>
      <c r="E764" s="52"/>
      <c r="F764" s="52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2"/>
      <c r="Z764" s="52"/>
      <c r="AA764" s="52"/>
    </row>
    <row r="765" spans="1:27" ht="18.75" customHeight="1">
      <c r="A765" s="52"/>
      <c r="B765" s="52"/>
      <c r="C765" s="52"/>
      <c r="D765" s="52"/>
      <c r="E765" s="52"/>
      <c r="F765" s="52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2"/>
      <c r="Z765" s="52"/>
      <c r="AA765" s="52"/>
    </row>
    <row r="766" spans="1:27" ht="18.75" customHeight="1">
      <c r="A766" s="52"/>
      <c r="B766" s="52"/>
      <c r="C766" s="52"/>
      <c r="D766" s="52"/>
      <c r="E766" s="52"/>
      <c r="F766" s="52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2"/>
      <c r="Z766" s="52"/>
      <c r="AA766" s="52"/>
    </row>
    <row r="767" spans="1:27" ht="18.75" customHeight="1">
      <c r="A767" s="52"/>
      <c r="B767" s="52"/>
      <c r="C767" s="52"/>
      <c r="D767" s="52"/>
      <c r="E767" s="52"/>
      <c r="F767" s="52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2"/>
      <c r="Z767" s="52"/>
      <c r="AA767" s="52"/>
    </row>
    <row r="768" spans="1:27" ht="18.75" customHeight="1">
      <c r="A768" s="52"/>
      <c r="B768" s="52"/>
      <c r="C768" s="52"/>
      <c r="D768" s="52"/>
      <c r="E768" s="52"/>
      <c r="F768" s="52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2"/>
      <c r="Z768" s="52"/>
      <c r="AA768" s="52"/>
    </row>
    <row r="769" spans="1:27" ht="18.75" customHeight="1">
      <c r="A769" s="52"/>
      <c r="B769" s="52"/>
      <c r="C769" s="52"/>
      <c r="D769" s="52"/>
      <c r="E769" s="52"/>
      <c r="F769" s="52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2"/>
      <c r="Z769" s="52"/>
      <c r="AA769" s="52"/>
    </row>
    <row r="770" spans="1:27" ht="18.75" customHeight="1">
      <c r="A770" s="52"/>
      <c r="B770" s="52"/>
      <c r="C770" s="52"/>
      <c r="D770" s="52"/>
      <c r="E770" s="52"/>
      <c r="F770" s="52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2"/>
      <c r="Z770" s="52"/>
      <c r="AA770" s="52"/>
    </row>
    <row r="771" spans="1:27" ht="18.75" customHeight="1">
      <c r="A771" s="52"/>
      <c r="B771" s="52"/>
      <c r="C771" s="52"/>
      <c r="D771" s="52"/>
      <c r="E771" s="52"/>
      <c r="F771" s="52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2"/>
      <c r="Z771" s="52"/>
      <c r="AA771" s="52"/>
    </row>
    <row r="772" spans="1:27" ht="18.75" customHeight="1">
      <c r="A772" s="52"/>
      <c r="B772" s="52"/>
      <c r="C772" s="52"/>
      <c r="D772" s="52"/>
      <c r="E772" s="52"/>
      <c r="F772" s="52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2"/>
      <c r="Z772" s="52"/>
      <c r="AA772" s="52"/>
    </row>
    <row r="773" spans="1:27" ht="18.75" customHeight="1">
      <c r="A773" s="52"/>
      <c r="B773" s="52"/>
      <c r="C773" s="52"/>
      <c r="D773" s="52"/>
      <c r="E773" s="52"/>
      <c r="F773" s="52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2"/>
      <c r="Z773" s="52"/>
      <c r="AA773" s="52"/>
    </row>
    <row r="774" spans="1:27" ht="18.75" customHeight="1">
      <c r="A774" s="52"/>
      <c r="B774" s="52"/>
      <c r="C774" s="52"/>
      <c r="D774" s="52"/>
      <c r="E774" s="52"/>
      <c r="F774" s="52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2"/>
      <c r="Z774" s="52"/>
      <c r="AA774" s="52"/>
    </row>
    <row r="775" spans="1:27" ht="18.75" customHeight="1">
      <c r="A775" s="52"/>
      <c r="B775" s="52"/>
      <c r="C775" s="52"/>
      <c r="D775" s="52"/>
      <c r="E775" s="52"/>
      <c r="F775" s="52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2"/>
      <c r="Z775" s="52"/>
      <c r="AA775" s="52"/>
    </row>
    <row r="776" spans="1:27" ht="18.75" customHeight="1">
      <c r="A776" s="52"/>
      <c r="B776" s="52"/>
      <c r="C776" s="52"/>
      <c r="D776" s="52"/>
      <c r="E776" s="52"/>
      <c r="F776" s="52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2"/>
      <c r="Z776" s="52"/>
      <c r="AA776" s="52"/>
    </row>
    <row r="777" spans="1:27" ht="18.75" customHeight="1">
      <c r="A777" s="52"/>
      <c r="B777" s="52"/>
      <c r="C777" s="52"/>
      <c r="D777" s="52"/>
      <c r="E777" s="52"/>
      <c r="F777" s="52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2"/>
      <c r="Z777" s="52"/>
      <c r="AA777" s="52"/>
    </row>
    <row r="778" spans="1:27" ht="18.75" customHeight="1">
      <c r="A778" s="52"/>
      <c r="B778" s="52"/>
      <c r="C778" s="52"/>
      <c r="D778" s="52"/>
      <c r="E778" s="52"/>
      <c r="F778" s="52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2"/>
      <c r="Z778" s="52"/>
      <c r="AA778" s="52"/>
    </row>
    <row r="779" spans="1:27" ht="18.75" customHeight="1">
      <c r="A779" s="52"/>
      <c r="B779" s="52"/>
      <c r="C779" s="52"/>
      <c r="D779" s="52"/>
      <c r="E779" s="52"/>
      <c r="F779" s="52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2"/>
      <c r="Z779" s="52"/>
      <c r="AA779" s="52"/>
    </row>
    <row r="780" spans="1:27" ht="18.75" customHeight="1">
      <c r="A780" s="52"/>
      <c r="B780" s="52"/>
      <c r="C780" s="52"/>
      <c r="D780" s="52"/>
      <c r="E780" s="52"/>
      <c r="F780" s="52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2"/>
      <c r="Z780" s="52"/>
      <c r="AA780" s="52"/>
    </row>
    <row r="781" spans="1:27" ht="18.75" customHeight="1">
      <c r="A781" s="52"/>
      <c r="B781" s="52"/>
      <c r="C781" s="52"/>
      <c r="D781" s="52"/>
      <c r="E781" s="52"/>
      <c r="F781" s="52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2"/>
      <c r="Z781" s="52"/>
      <c r="AA781" s="52"/>
    </row>
    <row r="782" spans="1:27" ht="18.75" customHeight="1">
      <c r="A782" s="52"/>
      <c r="B782" s="52"/>
      <c r="C782" s="52"/>
      <c r="D782" s="52"/>
      <c r="E782" s="52"/>
      <c r="F782" s="52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2"/>
      <c r="Z782" s="52"/>
      <c r="AA782" s="52"/>
    </row>
    <row r="783" spans="1:27" ht="18.75" customHeight="1">
      <c r="A783" s="52"/>
      <c r="B783" s="52"/>
      <c r="C783" s="52"/>
      <c r="D783" s="52"/>
      <c r="E783" s="52"/>
      <c r="F783" s="52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2"/>
      <c r="Z783" s="52"/>
      <c r="AA783" s="52"/>
    </row>
    <row r="784" spans="1:27" ht="18.75" customHeight="1">
      <c r="A784" s="52"/>
      <c r="B784" s="52"/>
      <c r="C784" s="52"/>
      <c r="D784" s="52"/>
      <c r="E784" s="52"/>
      <c r="F784" s="52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2"/>
      <c r="Z784" s="52"/>
      <c r="AA784" s="52"/>
    </row>
    <row r="785" spans="1:27" ht="18.75" customHeight="1">
      <c r="A785" s="52"/>
      <c r="B785" s="52"/>
      <c r="C785" s="52"/>
      <c r="D785" s="52"/>
      <c r="E785" s="52"/>
      <c r="F785" s="52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2"/>
      <c r="Z785" s="52"/>
      <c r="AA785" s="52"/>
    </row>
    <row r="786" spans="1:27" ht="18.75" customHeight="1">
      <c r="A786" s="52"/>
      <c r="B786" s="52"/>
      <c r="C786" s="52"/>
      <c r="D786" s="52"/>
      <c r="E786" s="52"/>
      <c r="F786" s="52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2"/>
      <c r="Z786" s="52"/>
      <c r="AA786" s="52"/>
    </row>
    <row r="787" spans="1:27" ht="18.75" customHeight="1">
      <c r="A787" s="52"/>
      <c r="B787" s="52"/>
      <c r="C787" s="52"/>
      <c r="D787" s="52"/>
      <c r="E787" s="52"/>
      <c r="F787" s="52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2"/>
      <c r="Z787" s="52"/>
      <c r="AA787" s="52"/>
    </row>
    <row r="788" spans="1:27" ht="18.75" customHeight="1">
      <c r="A788" s="52"/>
      <c r="B788" s="52"/>
      <c r="C788" s="52"/>
      <c r="D788" s="52"/>
      <c r="E788" s="52"/>
      <c r="F788" s="52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2"/>
      <c r="Z788" s="52"/>
      <c r="AA788" s="52"/>
    </row>
    <row r="789" spans="1:27" ht="18.75" customHeight="1">
      <c r="A789" s="52"/>
      <c r="B789" s="52"/>
      <c r="C789" s="52"/>
      <c r="D789" s="52"/>
      <c r="E789" s="52"/>
      <c r="F789" s="52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2"/>
      <c r="Z789" s="52"/>
      <c r="AA789" s="52"/>
    </row>
    <row r="790" spans="1:27" ht="18.75" customHeight="1">
      <c r="A790" s="52"/>
      <c r="B790" s="52"/>
      <c r="C790" s="52"/>
      <c r="D790" s="52"/>
      <c r="E790" s="52"/>
      <c r="F790" s="52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2"/>
      <c r="Z790" s="52"/>
      <c r="AA790" s="52"/>
    </row>
    <row r="791" spans="1:27" ht="18.75" customHeight="1">
      <c r="A791" s="52"/>
      <c r="B791" s="52"/>
      <c r="C791" s="52"/>
      <c r="D791" s="52"/>
      <c r="E791" s="52"/>
      <c r="F791" s="52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2"/>
      <c r="Z791" s="52"/>
      <c r="AA791" s="52"/>
    </row>
    <row r="792" spans="1:27" ht="18.75" customHeight="1">
      <c r="A792" s="52"/>
      <c r="B792" s="52"/>
      <c r="C792" s="52"/>
      <c r="D792" s="52"/>
      <c r="E792" s="52"/>
      <c r="F792" s="52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2"/>
      <c r="Z792" s="52"/>
      <c r="AA792" s="52"/>
    </row>
    <row r="793" spans="1:27" ht="18.75" customHeight="1">
      <c r="A793" s="52"/>
      <c r="B793" s="52"/>
      <c r="C793" s="52"/>
      <c r="D793" s="52"/>
      <c r="E793" s="52"/>
      <c r="F793" s="52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2"/>
      <c r="Z793" s="52"/>
      <c r="AA793" s="52"/>
    </row>
    <row r="794" spans="1:27" ht="18.75" customHeight="1">
      <c r="A794" s="52"/>
      <c r="B794" s="52"/>
      <c r="C794" s="52"/>
      <c r="D794" s="52"/>
      <c r="E794" s="52"/>
      <c r="F794" s="52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2"/>
      <c r="Z794" s="52"/>
      <c r="AA794" s="52"/>
    </row>
    <row r="795" spans="1:27" ht="18.75" customHeight="1">
      <c r="A795" s="52"/>
      <c r="B795" s="52"/>
      <c r="C795" s="52"/>
      <c r="D795" s="52"/>
      <c r="E795" s="52"/>
      <c r="F795" s="52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2"/>
      <c r="Z795" s="52"/>
      <c r="AA795" s="52"/>
    </row>
    <row r="796" spans="1:27" ht="18.75" customHeight="1">
      <c r="A796" s="52"/>
      <c r="B796" s="52"/>
      <c r="C796" s="52"/>
      <c r="D796" s="52"/>
      <c r="E796" s="52"/>
      <c r="F796" s="52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2"/>
      <c r="Z796" s="52"/>
      <c r="AA796" s="52"/>
    </row>
    <row r="797" spans="1:27" ht="18.75" customHeight="1">
      <c r="A797" s="52"/>
      <c r="B797" s="52"/>
      <c r="C797" s="52"/>
      <c r="D797" s="52"/>
      <c r="E797" s="52"/>
      <c r="F797" s="52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2"/>
      <c r="Z797" s="52"/>
      <c r="AA797" s="52"/>
    </row>
    <row r="798" spans="1:27" ht="18.75" customHeight="1">
      <c r="A798" s="52"/>
      <c r="B798" s="52"/>
      <c r="C798" s="52"/>
      <c r="D798" s="52"/>
      <c r="E798" s="52"/>
      <c r="F798" s="52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2"/>
      <c r="Z798" s="52"/>
      <c r="AA798" s="52"/>
    </row>
    <row r="799" spans="1:27" ht="18.75" customHeight="1">
      <c r="A799" s="52"/>
      <c r="B799" s="52"/>
      <c r="C799" s="52"/>
      <c r="D799" s="52"/>
      <c r="E799" s="52"/>
      <c r="F799" s="52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2"/>
      <c r="Z799" s="52"/>
      <c r="AA799" s="52"/>
    </row>
    <row r="800" spans="1:27" ht="18.75" customHeight="1">
      <c r="A800" s="52"/>
      <c r="B800" s="52"/>
      <c r="C800" s="52"/>
      <c r="D800" s="52"/>
      <c r="E800" s="52"/>
      <c r="F800" s="52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2"/>
      <c r="Z800" s="52"/>
      <c r="AA800" s="52"/>
    </row>
    <row r="801" spans="1:27" ht="18.75" customHeight="1">
      <c r="A801" s="52"/>
      <c r="B801" s="52"/>
      <c r="C801" s="52"/>
      <c r="D801" s="52"/>
      <c r="E801" s="52"/>
      <c r="F801" s="52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2"/>
      <c r="Z801" s="52"/>
      <c r="AA801" s="52"/>
    </row>
    <row r="802" spans="1:27" ht="18.75" customHeight="1">
      <c r="A802" s="52"/>
      <c r="B802" s="52"/>
      <c r="C802" s="52"/>
      <c r="D802" s="52"/>
      <c r="E802" s="52"/>
      <c r="F802" s="52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2"/>
      <c r="Z802" s="52"/>
      <c r="AA802" s="52"/>
    </row>
    <row r="803" spans="1:27" ht="18.75" customHeight="1">
      <c r="A803" s="52"/>
      <c r="B803" s="52"/>
      <c r="C803" s="52"/>
      <c r="D803" s="52"/>
      <c r="E803" s="52"/>
      <c r="F803" s="52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2"/>
      <c r="Z803" s="52"/>
      <c r="AA803" s="52"/>
    </row>
    <row r="804" spans="1:27" ht="18.75" customHeight="1">
      <c r="A804" s="52"/>
      <c r="B804" s="52"/>
      <c r="C804" s="52"/>
      <c r="D804" s="52"/>
      <c r="E804" s="52"/>
      <c r="F804" s="52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2"/>
      <c r="Z804" s="52"/>
      <c r="AA804" s="52"/>
    </row>
    <row r="805" spans="1:27" ht="18.75" customHeight="1">
      <c r="A805" s="52"/>
      <c r="B805" s="52"/>
      <c r="C805" s="52"/>
      <c r="D805" s="52"/>
      <c r="E805" s="52"/>
      <c r="F805" s="52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2"/>
      <c r="Z805" s="52"/>
      <c r="AA805" s="52"/>
    </row>
    <row r="806" spans="1:27" ht="18.75" customHeight="1">
      <c r="A806" s="52"/>
      <c r="B806" s="52"/>
      <c r="C806" s="52"/>
      <c r="D806" s="52"/>
      <c r="E806" s="52"/>
      <c r="F806" s="52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2"/>
      <c r="Z806" s="52"/>
      <c r="AA806" s="52"/>
    </row>
    <row r="807" spans="1:27" ht="18.75" customHeight="1">
      <c r="A807" s="52"/>
      <c r="B807" s="52"/>
      <c r="C807" s="52"/>
      <c r="D807" s="52"/>
      <c r="E807" s="52"/>
      <c r="F807" s="52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2"/>
      <c r="Z807" s="52"/>
      <c r="AA807" s="52"/>
    </row>
    <row r="808" spans="1:27" ht="18.75" customHeight="1">
      <c r="A808" s="52"/>
      <c r="B808" s="52"/>
      <c r="C808" s="52"/>
      <c r="D808" s="52"/>
      <c r="E808" s="52"/>
      <c r="F808" s="52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2"/>
      <c r="Z808" s="52"/>
      <c r="AA808" s="52"/>
    </row>
    <row r="809" spans="1:27" ht="18.75" customHeight="1">
      <c r="A809" s="52"/>
      <c r="B809" s="52"/>
      <c r="C809" s="52"/>
      <c r="D809" s="52"/>
      <c r="E809" s="52"/>
      <c r="F809" s="52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2"/>
      <c r="Z809" s="52"/>
      <c r="AA809" s="52"/>
    </row>
    <row r="810" spans="1:27" ht="18.75" customHeight="1">
      <c r="A810" s="52"/>
      <c r="B810" s="52"/>
      <c r="C810" s="52"/>
      <c r="D810" s="52"/>
      <c r="E810" s="52"/>
      <c r="F810" s="52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2"/>
      <c r="Z810" s="52"/>
      <c r="AA810" s="52"/>
    </row>
    <row r="811" spans="1:27" ht="18.75" customHeight="1">
      <c r="A811" s="52"/>
      <c r="B811" s="52"/>
      <c r="C811" s="52"/>
      <c r="D811" s="52"/>
      <c r="E811" s="52"/>
      <c r="F811" s="52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2"/>
      <c r="Z811" s="52"/>
      <c r="AA811" s="52"/>
    </row>
    <row r="812" spans="1:27" ht="18.75" customHeight="1">
      <c r="A812" s="52"/>
      <c r="B812" s="52"/>
      <c r="C812" s="52"/>
      <c r="D812" s="52"/>
      <c r="E812" s="52"/>
      <c r="F812" s="52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2"/>
      <c r="Z812" s="52"/>
      <c r="AA812" s="52"/>
    </row>
    <row r="813" spans="1:27" ht="18.75" customHeight="1">
      <c r="A813" s="52"/>
      <c r="B813" s="52"/>
      <c r="C813" s="52"/>
      <c r="D813" s="52"/>
      <c r="E813" s="52"/>
      <c r="F813" s="52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2"/>
      <c r="Z813" s="52"/>
      <c r="AA813" s="52"/>
    </row>
    <row r="814" spans="1:27" ht="18.75" customHeight="1">
      <c r="A814" s="52"/>
      <c r="B814" s="52"/>
      <c r="C814" s="52"/>
      <c r="D814" s="52"/>
      <c r="E814" s="52"/>
      <c r="F814" s="52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2"/>
      <c r="Z814" s="52"/>
      <c r="AA814" s="52"/>
    </row>
    <row r="815" spans="1:27" ht="18.75" customHeight="1">
      <c r="A815" s="52"/>
      <c r="B815" s="52"/>
      <c r="C815" s="52"/>
      <c r="D815" s="52"/>
      <c r="E815" s="52"/>
      <c r="F815" s="52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2"/>
      <c r="Z815" s="52"/>
      <c r="AA815" s="52"/>
    </row>
    <row r="816" spans="1:27" ht="18.75" customHeight="1">
      <c r="A816" s="52"/>
      <c r="B816" s="52"/>
      <c r="C816" s="52"/>
      <c r="D816" s="52"/>
      <c r="E816" s="52"/>
      <c r="F816" s="52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2"/>
      <c r="Z816" s="52"/>
      <c r="AA816" s="52"/>
    </row>
    <row r="817" spans="1:27" ht="18.75" customHeight="1">
      <c r="A817" s="52"/>
      <c r="B817" s="52"/>
      <c r="C817" s="52"/>
      <c r="D817" s="52"/>
      <c r="E817" s="52"/>
      <c r="F817" s="52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2"/>
      <c r="Z817" s="52"/>
      <c r="AA817" s="52"/>
    </row>
    <row r="818" spans="1:27" ht="18.75" customHeight="1">
      <c r="A818" s="52"/>
      <c r="B818" s="52"/>
      <c r="C818" s="52"/>
      <c r="D818" s="52"/>
      <c r="E818" s="52"/>
      <c r="F818" s="52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2"/>
      <c r="Z818" s="52"/>
      <c r="AA818" s="52"/>
    </row>
    <row r="819" spans="1:27" ht="18.75" customHeight="1">
      <c r="A819" s="52"/>
      <c r="B819" s="52"/>
      <c r="C819" s="52"/>
      <c r="D819" s="52"/>
      <c r="E819" s="52"/>
      <c r="F819" s="52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2"/>
      <c r="Z819" s="52"/>
      <c r="AA819" s="52"/>
    </row>
    <row r="820" spans="1:27" ht="18.75" customHeight="1">
      <c r="A820" s="52"/>
      <c r="B820" s="52"/>
      <c r="C820" s="52"/>
      <c r="D820" s="52"/>
      <c r="E820" s="52"/>
      <c r="F820" s="52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2"/>
      <c r="Z820" s="52"/>
      <c r="AA820" s="52"/>
    </row>
    <row r="821" spans="1:27" ht="18.75" customHeight="1">
      <c r="A821" s="52"/>
      <c r="B821" s="52"/>
      <c r="C821" s="52"/>
      <c r="D821" s="52"/>
      <c r="E821" s="52"/>
      <c r="F821" s="52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2"/>
      <c r="Z821" s="52"/>
      <c r="AA821" s="52"/>
    </row>
    <row r="822" spans="1:27" ht="18.75" customHeight="1">
      <c r="A822" s="52"/>
      <c r="B822" s="52"/>
      <c r="C822" s="52"/>
      <c r="D822" s="52"/>
      <c r="E822" s="52"/>
      <c r="F822" s="52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2"/>
      <c r="Z822" s="52"/>
      <c r="AA822" s="52"/>
    </row>
    <row r="823" spans="1:27" ht="18.75" customHeight="1">
      <c r="A823" s="52"/>
      <c r="B823" s="52"/>
      <c r="C823" s="52"/>
      <c r="D823" s="52"/>
      <c r="E823" s="52"/>
      <c r="F823" s="52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2"/>
      <c r="Z823" s="52"/>
      <c r="AA823" s="52"/>
    </row>
    <row r="824" spans="1:27" ht="18.75" customHeight="1">
      <c r="A824" s="52"/>
      <c r="B824" s="52"/>
      <c r="C824" s="52"/>
      <c r="D824" s="52"/>
      <c r="E824" s="52"/>
      <c r="F824" s="52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2"/>
      <c r="Z824" s="52"/>
      <c r="AA824" s="52"/>
    </row>
    <row r="825" spans="1:27" ht="18.75" customHeight="1">
      <c r="A825" s="52"/>
      <c r="B825" s="52"/>
      <c r="C825" s="52"/>
      <c r="D825" s="52"/>
      <c r="E825" s="52"/>
      <c r="F825" s="52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2"/>
      <c r="Z825" s="52"/>
      <c r="AA825" s="52"/>
    </row>
    <row r="826" spans="1:27" ht="18.75" customHeight="1">
      <c r="A826" s="52"/>
      <c r="B826" s="52"/>
      <c r="C826" s="52"/>
      <c r="D826" s="52"/>
      <c r="E826" s="52"/>
      <c r="F826" s="52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2"/>
      <c r="Z826" s="52"/>
      <c r="AA826" s="52"/>
    </row>
    <row r="827" spans="1:27" ht="18.75" customHeight="1">
      <c r="A827" s="52"/>
      <c r="B827" s="52"/>
      <c r="C827" s="52"/>
      <c r="D827" s="52"/>
      <c r="E827" s="52"/>
      <c r="F827" s="52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2"/>
      <c r="Z827" s="52"/>
      <c r="AA827" s="52"/>
    </row>
    <row r="828" spans="1:27" ht="18.75" customHeight="1">
      <c r="A828" s="52"/>
      <c r="B828" s="52"/>
      <c r="C828" s="52"/>
      <c r="D828" s="52"/>
      <c r="E828" s="52"/>
      <c r="F828" s="52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2"/>
      <c r="Z828" s="52"/>
      <c r="AA828" s="52"/>
    </row>
    <row r="829" spans="1:27" ht="18.75" customHeight="1">
      <c r="A829" s="52"/>
      <c r="B829" s="52"/>
      <c r="C829" s="52"/>
      <c r="D829" s="52"/>
      <c r="E829" s="52"/>
      <c r="F829" s="52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2"/>
      <c r="Z829" s="52"/>
      <c r="AA829" s="52"/>
    </row>
    <row r="830" spans="1:27" ht="18.75" customHeight="1">
      <c r="A830" s="52"/>
      <c r="B830" s="52"/>
      <c r="C830" s="52"/>
      <c r="D830" s="52"/>
      <c r="E830" s="52"/>
      <c r="F830" s="52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2"/>
      <c r="Z830" s="52"/>
      <c r="AA830" s="52"/>
    </row>
    <row r="831" spans="1:27" ht="18.75" customHeight="1">
      <c r="A831" s="52"/>
      <c r="B831" s="52"/>
      <c r="C831" s="52"/>
      <c r="D831" s="52"/>
      <c r="E831" s="52"/>
      <c r="F831" s="52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2"/>
      <c r="Z831" s="52"/>
      <c r="AA831" s="52"/>
    </row>
    <row r="832" spans="1:27" ht="18.75" customHeight="1">
      <c r="A832" s="52"/>
      <c r="B832" s="52"/>
      <c r="C832" s="52"/>
      <c r="D832" s="52"/>
      <c r="E832" s="52"/>
      <c r="F832" s="52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2"/>
      <c r="Z832" s="52"/>
      <c r="AA832" s="52"/>
    </row>
    <row r="833" spans="1:27" ht="18.75" customHeight="1">
      <c r="A833" s="52"/>
      <c r="B833" s="52"/>
      <c r="C833" s="52"/>
      <c r="D833" s="52"/>
      <c r="E833" s="52"/>
      <c r="F833" s="52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2"/>
      <c r="Z833" s="52"/>
      <c r="AA833" s="52"/>
    </row>
    <row r="834" spans="1:27" ht="18.75" customHeight="1">
      <c r="A834" s="52"/>
      <c r="B834" s="52"/>
      <c r="C834" s="52"/>
      <c r="D834" s="52"/>
      <c r="E834" s="52"/>
      <c r="F834" s="52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2"/>
      <c r="Z834" s="52"/>
      <c r="AA834" s="52"/>
    </row>
    <row r="835" spans="1:27" ht="18.75" customHeight="1">
      <c r="A835" s="52"/>
      <c r="B835" s="52"/>
      <c r="C835" s="52"/>
      <c r="D835" s="52"/>
      <c r="E835" s="52"/>
      <c r="F835" s="52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2"/>
      <c r="Z835" s="52"/>
      <c r="AA835" s="52"/>
    </row>
    <row r="836" spans="1:27" ht="18.75" customHeight="1">
      <c r="A836" s="52"/>
      <c r="B836" s="52"/>
      <c r="C836" s="52"/>
      <c r="D836" s="52"/>
      <c r="E836" s="52"/>
      <c r="F836" s="52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2"/>
      <c r="Z836" s="52"/>
      <c r="AA836" s="52"/>
    </row>
    <row r="837" spans="1:27" ht="18.75" customHeight="1">
      <c r="A837" s="52"/>
      <c r="B837" s="52"/>
      <c r="C837" s="52"/>
      <c r="D837" s="52"/>
      <c r="E837" s="52"/>
      <c r="F837" s="52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2"/>
      <c r="Z837" s="52"/>
      <c r="AA837" s="52"/>
    </row>
    <row r="838" spans="1:27" ht="18.75" customHeight="1">
      <c r="A838" s="52"/>
      <c r="B838" s="52"/>
      <c r="C838" s="52"/>
      <c r="D838" s="52"/>
      <c r="E838" s="52"/>
      <c r="F838" s="52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2"/>
      <c r="Z838" s="52"/>
      <c r="AA838" s="52"/>
    </row>
    <row r="839" spans="1:27" ht="18.75" customHeight="1">
      <c r="A839" s="52"/>
      <c r="B839" s="52"/>
      <c r="C839" s="52"/>
      <c r="D839" s="52"/>
      <c r="E839" s="52"/>
      <c r="F839" s="52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2"/>
      <c r="Z839" s="52"/>
      <c r="AA839" s="52"/>
    </row>
    <row r="840" spans="1:27" ht="18.75" customHeight="1">
      <c r="A840" s="52"/>
      <c r="B840" s="52"/>
      <c r="C840" s="52"/>
      <c r="D840" s="52"/>
      <c r="E840" s="52"/>
      <c r="F840" s="52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2"/>
      <c r="Z840" s="52"/>
      <c r="AA840" s="52"/>
    </row>
    <row r="841" spans="1:27" ht="18.75" customHeight="1">
      <c r="A841" s="52"/>
      <c r="B841" s="52"/>
      <c r="C841" s="52"/>
      <c r="D841" s="52"/>
      <c r="E841" s="52"/>
      <c r="F841" s="52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2"/>
      <c r="Z841" s="52"/>
      <c r="AA841" s="52"/>
    </row>
    <row r="842" spans="1:27" ht="18.75" customHeight="1">
      <c r="A842" s="52"/>
      <c r="B842" s="52"/>
      <c r="C842" s="52"/>
      <c r="D842" s="52"/>
      <c r="E842" s="52"/>
      <c r="F842" s="52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2"/>
      <c r="Z842" s="52"/>
      <c r="AA842" s="52"/>
    </row>
    <row r="843" spans="1:27" ht="18.75" customHeight="1">
      <c r="A843" s="52"/>
      <c r="B843" s="52"/>
      <c r="C843" s="52"/>
      <c r="D843" s="52"/>
      <c r="E843" s="52"/>
      <c r="F843" s="52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2"/>
      <c r="Z843" s="52"/>
      <c r="AA843" s="52"/>
    </row>
    <row r="844" spans="1:27" ht="18.75" customHeight="1">
      <c r="A844" s="52"/>
      <c r="B844" s="52"/>
      <c r="C844" s="52"/>
      <c r="D844" s="52"/>
      <c r="E844" s="52"/>
      <c r="F844" s="52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2"/>
      <c r="Z844" s="52"/>
      <c r="AA844" s="52"/>
    </row>
    <row r="845" spans="1:27" ht="18.75" customHeight="1">
      <c r="A845" s="52"/>
      <c r="B845" s="52"/>
      <c r="C845" s="52"/>
      <c r="D845" s="52"/>
      <c r="E845" s="52"/>
      <c r="F845" s="52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2"/>
      <c r="Z845" s="52"/>
      <c r="AA845" s="52"/>
    </row>
    <row r="846" spans="1:27" ht="18.75" customHeight="1">
      <c r="A846" s="52"/>
      <c r="B846" s="52"/>
      <c r="C846" s="52"/>
      <c r="D846" s="52"/>
      <c r="E846" s="52"/>
      <c r="F846" s="52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2"/>
      <c r="Z846" s="52"/>
      <c r="AA846" s="52"/>
    </row>
    <row r="847" spans="1:27" ht="18.75" customHeight="1">
      <c r="A847" s="52"/>
      <c r="B847" s="52"/>
      <c r="C847" s="52"/>
      <c r="D847" s="52"/>
      <c r="E847" s="52"/>
      <c r="F847" s="52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2"/>
      <c r="Z847" s="52"/>
      <c r="AA847" s="52"/>
    </row>
    <row r="848" spans="1:27" ht="18.75" customHeight="1">
      <c r="A848" s="52"/>
      <c r="B848" s="52"/>
      <c r="C848" s="52"/>
      <c r="D848" s="52"/>
      <c r="E848" s="52"/>
      <c r="F848" s="52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2"/>
      <c r="Z848" s="52"/>
      <c r="AA848" s="52"/>
    </row>
    <row r="849" spans="1:27" ht="18.75" customHeight="1">
      <c r="A849" s="52"/>
      <c r="B849" s="52"/>
      <c r="C849" s="52"/>
      <c r="D849" s="52"/>
      <c r="E849" s="52"/>
      <c r="F849" s="52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2"/>
      <c r="Z849" s="52"/>
      <c r="AA849" s="52"/>
    </row>
    <row r="850" spans="1:27" ht="18.75" customHeight="1">
      <c r="A850" s="52"/>
      <c r="B850" s="52"/>
      <c r="C850" s="52"/>
      <c r="D850" s="52"/>
      <c r="E850" s="52"/>
      <c r="F850" s="52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2"/>
      <c r="Z850" s="52"/>
      <c r="AA850" s="52"/>
    </row>
    <row r="851" spans="1:27" ht="18.75" customHeight="1">
      <c r="A851" s="52"/>
      <c r="B851" s="52"/>
      <c r="C851" s="52"/>
      <c r="D851" s="52"/>
      <c r="E851" s="52"/>
      <c r="F851" s="52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2"/>
      <c r="Z851" s="52"/>
      <c r="AA851" s="52"/>
    </row>
    <row r="852" spans="1:27" ht="18.75" customHeight="1">
      <c r="A852" s="52"/>
      <c r="B852" s="52"/>
      <c r="C852" s="52"/>
      <c r="D852" s="52"/>
      <c r="E852" s="52"/>
      <c r="F852" s="52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2"/>
      <c r="Z852" s="52"/>
      <c r="AA852" s="52"/>
    </row>
    <row r="853" spans="1:27" ht="18.75" customHeight="1">
      <c r="A853" s="52"/>
      <c r="B853" s="52"/>
      <c r="C853" s="52"/>
      <c r="D853" s="52"/>
      <c r="E853" s="52"/>
      <c r="F853" s="52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2"/>
      <c r="Z853" s="52"/>
      <c r="AA853" s="52"/>
    </row>
    <row r="854" spans="1:27" ht="18.75" customHeight="1">
      <c r="A854" s="52"/>
      <c r="B854" s="52"/>
      <c r="C854" s="52"/>
      <c r="D854" s="52"/>
      <c r="E854" s="52"/>
      <c r="F854" s="52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2"/>
      <c r="Z854" s="52"/>
      <c r="AA854" s="52"/>
    </row>
    <row r="855" spans="1:27" ht="18.75" customHeight="1">
      <c r="A855" s="52"/>
      <c r="B855" s="52"/>
      <c r="C855" s="52"/>
      <c r="D855" s="52"/>
      <c r="E855" s="52"/>
      <c r="F855" s="52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2"/>
      <c r="Z855" s="52"/>
      <c r="AA855" s="52"/>
    </row>
    <row r="856" spans="1:27" ht="18.75" customHeight="1">
      <c r="A856" s="52"/>
      <c r="B856" s="52"/>
      <c r="C856" s="52"/>
      <c r="D856" s="52"/>
      <c r="E856" s="52"/>
      <c r="F856" s="52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2"/>
      <c r="Z856" s="52"/>
      <c r="AA856" s="52"/>
    </row>
    <row r="857" spans="1:27" ht="18.75" customHeight="1">
      <c r="A857" s="52"/>
      <c r="B857" s="52"/>
      <c r="C857" s="52"/>
      <c r="D857" s="52"/>
      <c r="E857" s="52"/>
      <c r="F857" s="52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2"/>
      <c r="Z857" s="52"/>
      <c r="AA857" s="52"/>
    </row>
    <row r="858" spans="1:27" ht="18.75" customHeight="1">
      <c r="A858" s="52"/>
      <c r="B858" s="52"/>
      <c r="C858" s="52"/>
      <c r="D858" s="52"/>
      <c r="E858" s="52"/>
      <c r="F858" s="52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2"/>
      <c r="Z858" s="52"/>
      <c r="AA858" s="52"/>
    </row>
    <row r="859" spans="1:27" ht="18.75" customHeight="1">
      <c r="A859" s="52"/>
      <c r="B859" s="52"/>
      <c r="C859" s="52"/>
      <c r="D859" s="52"/>
      <c r="E859" s="52"/>
      <c r="F859" s="52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2"/>
      <c r="Z859" s="52"/>
      <c r="AA859" s="52"/>
    </row>
    <row r="860" spans="1:27" ht="18.75" customHeight="1">
      <c r="A860" s="52"/>
      <c r="B860" s="52"/>
      <c r="C860" s="52"/>
      <c r="D860" s="52"/>
      <c r="E860" s="52"/>
      <c r="F860" s="52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2"/>
      <c r="Z860" s="52"/>
      <c r="AA860" s="52"/>
    </row>
    <row r="861" spans="1:27" ht="18.75" customHeight="1">
      <c r="A861" s="52"/>
      <c r="B861" s="52"/>
      <c r="C861" s="52"/>
      <c r="D861" s="52"/>
      <c r="E861" s="52"/>
      <c r="F861" s="52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2"/>
      <c r="Z861" s="52"/>
      <c r="AA861" s="52"/>
    </row>
    <row r="862" spans="1:27" ht="18.75" customHeight="1">
      <c r="A862" s="52"/>
      <c r="B862" s="52"/>
      <c r="C862" s="52"/>
      <c r="D862" s="52"/>
      <c r="E862" s="52"/>
      <c r="F862" s="52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2"/>
      <c r="Z862" s="52"/>
      <c r="AA862" s="52"/>
    </row>
    <row r="863" spans="1:27" ht="18.75" customHeight="1">
      <c r="A863" s="52"/>
      <c r="B863" s="52"/>
      <c r="C863" s="52"/>
      <c r="D863" s="52"/>
      <c r="E863" s="52"/>
      <c r="F863" s="52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2"/>
      <c r="Z863" s="52"/>
      <c r="AA863" s="52"/>
    </row>
    <row r="864" spans="1:27" ht="18.75" customHeight="1">
      <c r="A864" s="52"/>
      <c r="B864" s="52"/>
      <c r="C864" s="52"/>
      <c r="D864" s="52"/>
      <c r="E864" s="52"/>
      <c r="F864" s="52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2"/>
      <c r="Z864" s="52"/>
      <c r="AA864" s="52"/>
    </row>
    <row r="865" spans="1:27" ht="18.75" customHeight="1">
      <c r="A865" s="52"/>
      <c r="B865" s="52"/>
      <c r="C865" s="52"/>
      <c r="D865" s="52"/>
      <c r="E865" s="52"/>
      <c r="F865" s="52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2"/>
      <c r="Z865" s="52"/>
      <c r="AA865" s="52"/>
    </row>
    <row r="866" spans="1:27" ht="18.75" customHeight="1">
      <c r="A866" s="52"/>
      <c r="B866" s="52"/>
      <c r="C866" s="52"/>
      <c r="D866" s="52"/>
      <c r="E866" s="52"/>
      <c r="F866" s="52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2"/>
      <c r="Z866" s="52"/>
      <c r="AA866" s="52"/>
    </row>
    <row r="867" spans="1:27" ht="18.75" customHeight="1">
      <c r="A867" s="52"/>
      <c r="B867" s="52"/>
      <c r="C867" s="52"/>
      <c r="D867" s="52"/>
      <c r="E867" s="52"/>
      <c r="F867" s="52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2"/>
      <c r="Z867" s="52"/>
      <c r="AA867" s="52"/>
    </row>
    <row r="868" spans="1:27" ht="18.75" customHeight="1">
      <c r="A868" s="52"/>
      <c r="B868" s="52"/>
      <c r="C868" s="52"/>
      <c r="D868" s="52"/>
      <c r="E868" s="52"/>
      <c r="F868" s="52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2"/>
      <c r="Z868" s="52"/>
      <c r="AA868" s="52"/>
    </row>
    <row r="869" spans="1:27" ht="18.75" customHeight="1">
      <c r="A869" s="52"/>
      <c r="B869" s="52"/>
      <c r="C869" s="52"/>
      <c r="D869" s="52"/>
      <c r="E869" s="52"/>
      <c r="F869" s="52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2"/>
      <c r="Z869" s="52"/>
      <c r="AA869" s="52"/>
    </row>
    <row r="870" spans="1:27" ht="18.75" customHeight="1">
      <c r="A870" s="52"/>
      <c r="B870" s="52"/>
      <c r="C870" s="52"/>
      <c r="D870" s="52"/>
      <c r="E870" s="52"/>
      <c r="F870" s="52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2"/>
      <c r="Z870" s="52"/>
      <c r="AA870" s="52"/>
    </row>
    <row r="871" spans="1:27" ht="18.75" customHeight="1">
      <c r="A871" s="52"/>
      <c r="B871" s="52"/>
      <c r="C871" s="52"/>
      <c r="D871" s="52"/>
      <c r="E871" s="52"/>
      <c r="F871" s="52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2"/>
      <c r="Z871" s="52"/>
      <c r="AA871" s="52"/>
    </row>
    <row r="872" spans="1:27" ht="18.75" customHeight="1">
      <c r="A872" s="52"/>
      <c r="B872" s="52"/>
      <c r="C872" s="52"/>
      <c r="D872" s="52"/>
      <c r="E872" s="52"/>
      <c r="F872" s="52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2"/>
      <c r="Z872" s="52"/>
      <c r="AA872" s="52"/>
    </row>
    <row r="873" spans="1:27" ht="18.75" customHeight="1">
      <c r="A873" s="52"/>
      <c r="B873" s="52"/>
      <c r="C873" s="52"/>
      <c r="D873" s="52"/>
      <c r="E873" s="52"/>
      <c r="F873" s="52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2"/>
      <c r="Z873" s="52"/>
      <c r="AA873" s="52"/>
    </row>
    <row r="874" spans="1:27" ht="18.75" customHeight="1">
      <c r="A874" s="52"/>
      <c r="B874" s="52"/>
      <c r="C874" s="52"/>
      <c r="D874" s="52"/>
      <c r="E874" s="52"/>
      <c r="F874" s="52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2"/>
      <c r="Z874" s="52"/>
      <c r="AA874" s="52"/>
    </row>
    <row r="875" spans="1:27" ht="18.75" customHeight="1">
      <c r="A875" s="52"/>
      <c r="B875" s="52"/>
      <c r="C875" s="52"/>
      <c r="D875" s="52"/>
      <c r="E875" s="52"/>
      <c r="F875" s="52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2"/>
      <c r="Z875" s="52"/>
      <c r="AA875" s="52"/>
    </row>
    <row r="876" spans="1:27" ht="18.75" customHeight="1">
      <c r="A876" s="52"/>
      <c r="B876" s="52"/>
      <c r="C876" s="52"/>
      <c r="D876" s="52"/>
      <c r="E876" s="52"/>
      <c r="F876" s="52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2"/>
      <c r="Z876" s="52"/>
      <c r="AA876" s="52"/>
    </row>
    <row r="877" spans="1:27" ht="18.75" customHeight="1">
      <c r="A877" s="52"/>
      <c r="B877" s="52"/>
      <c r="C877" s="52"/>
      <c r="D877" s="52"/>
      <c r="E877" s="52"/>
      <c r="F877" s="52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2"/>
      <c r="Z877" s="52"/>
      <c r="AA877" s="52"/>
    </row>
    <row r="878" spans="1:27" ht="18.75" customHeight="1">
      <c r="A878" s="52"/>
      <c r="B878" s="52"/>
      <c r="C878" s="52"/>
      <c r="D878" s="52"/>
      <c r="E878" s="52"/>
      <c r="F878" s="52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2"/>
      <c r="Z878" s="52"/>
      <c r="AA878" s="52"/>
    </row>
    <row r="879" spans="1:27" ht="18.75" customHeight="1">
      <c r="A879" s="52"/>
      <c r="B879" s="52"/>
      <c r="C879" s="52"/>
      <c r="D879" s="52"/>
      <c r="E879" s="52"/>
      <c r="F879" s="52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2"/>
      <c r="Z879" s="52"/>
      <c r="AA879" s="52"/>
    </row>
    <row r="880" spans="1:27" ht="18.75" customHeight="1">
      <c r="A880" s="52"/>
      <c r="B880" s="52"/>
      <c r="C880" s="52"/>
      <c r="D880" s="52"/>
      <c r="E880" s="52"/>
      <c r="F880" s="52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2"/>
      <c r="Z880" s="52"/>
      <c r="AA880" s="52"/>
    </row>
    <row r="881" spans="1:27" ht="18.75" customHeight="1">
      <c r="A881" s="52"/>
      <c r="B881" s="52"/>
      <c r="C881" s="52"/>
      <c r="D881" s="52"/>
      <c r="E881" s="52"/>
      <c r="F881" s="52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2"/>
      <c r="Z881" s="52"/>
      <c r="AA881" s="52"/>
    </row>
    <row r="882" spans="1:27" ht="18.75" customHeight="1">
      <c r="A882" s="52"/>
      <c r="B882" s="52"/>
      <c r="C882" s="52"/>
      <c r="D882" s="52"/>
      <c r="E882" s="52"/>
      <c r="F882" s="52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2"/>
      <c r="Z882" s="52"/>
      <c r="AA882" s="52"/>
    </row>
    <row r="883" spans="1:27" ht="18.75" customHeight="1">
      <c r="A883" s="52"/>
      <c r="B883" s="52"/>
      <c r="C883" s="52"/>
      <c r="D883" s="52"/>
      <c r="E883" s="52"/>
      <c r="F883" s="52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2"/>
      <c r="Z883" s="52"/>
      <c r="AA883" s="52"/>
    </row>
    <row r="884" spans="1:27" ht="18.75" customHeight="1">
      <c r="A884" s="52"/>
      <c r="B884" s="52"/>
      <c r="C884" s="52"/>
      <c r="D884" s="52"/>
      <c r="E884" s="52"/>
      <c r="F884" s="52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2"/>
      <c r="Z884" s="52"/>
      <c r="AA884" s="52"/>
    </row>
    <row r="885" spans="1:27" ht="18.75" customHeight="1">
      <c r="A885" s="52"/>
      <c r="B885" s="52"/>
      <c r="C885" s="52"/>
      <c r="D885" s="52"/>
      <c r="E885" s="52"/>
      <c r="F885" s="52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2"/>
      <c r="Z885" s="52"/>
      <c r="AA885" s="52"/>
    </row>
    <row r="886" spans="1:27" ht="18.75" customHeight="1">
      <c r="A886" s="52"/>
      <c r="B886" s="52"/>
      <c r="C886" s="52"/>
      <c r="D886" s="52"/>
      <c r="E886" s="52"/>
      <c r="F886" s="52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2"/>
      <c r="Z886" s="52"/>
      <c r="AA886" s="52"/>
    </row>
    <row r="887" spans="1:27" ht="18.75" customHeight="1">
      <c r="A887" s="52"/>
      <c r="B887" s="52"/>
      <c r="C887" s="52"/>
      <c r="D887" s="52"/>
      <c r="E887" s="52"/>
      <c r="F887" s="52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2"/>
      <c r="Z887" s="52"/>
      <c r="AA887" s="52"/>
    </row>
    <row r="888" spans="1:27" ht="18.75" customHeight="1">
      <c r="A888" s="52"/>
      <c r="B888" s="52"/>
      <c r="C888" s="52"/>
      <c r="D888" s="52"/>
      <c r="E888" s="52"/>
      <c r="F888" s="52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2"/>
      <c r="Z888" s="52"/>
      <c r="AA888" s="52"/>
    </row>
    <row r="889" spans="1:27" ht="18.75" customHeight="1">
      <c r="A889" s="52"/>
      <c r="B889" s="52"/>
      <c r="C889" s="52"/>
      <c r="D889" s="52"/>
      <c r="E889" s="52"/>
      <c r="F889" s="52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2"/>
      <c r="Z889" s="52"/>
      <c r="AA889" s="52"/>
    </row>
    <row r="890" spans="1:27" ht="18.75" customHeight="1">
      <c r="A890" s="52"/>
      <c r="B890" s="52"/>
      <c r="C890" s="52"/>
      <c r="D890" s="52"/>
      <c r="E890" s="52"/>
      <c r="F890" s="52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2"/>
      <c r="Z890" s="52"/>
      <c r="AA890" s="52"/>
    </row>
    <row r="891" spans="1:27" ht="18.75" customHeight="1">
      <c r="A891" s="52"/>
      <c r="B891" s="52"/>
      <c r="C891" s="52"/>
      <c r="D891" s="52"/>
      <c r="E891" s="52"/>
      <c r="F891" s="52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2"/>
      <c r="Z891" s="52"/>
      <c r="AA891" s="52"/>
    </row>
    <row r="892" spans="1:27" ht="18.75" customHeight="1">
      <c r="A892" s="52"/>
      <c r="B892" s="52"/>
      <c r="C892" s="52"/>
      <c r="D892" s="52"/>
      <c r="E892" s="52"/>
      <c r="F892" s="52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2"/>
      <c r="Z892" s="52"/>
      <c r="AA892" s="52"/>
    </row>
    <row r="893" spans="1:27" ht="18.75" customHeight="1">
      <c r="A893" s="52"/>
      <c r="B893" s="52"/>
      <c r="C893" s="52"/>
      <c r="D893" s="52"/>
      <c r="E893" s="52"/>
      <c r="F893" s="52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2"/>
      <c r="Z893" s="52"/>
      <c r="AA893" s="52"/>
    </row>
    <row r="894" spans="1:27" ht="18.75" customHeight="1">
      <c r="A894" s="52"/>
      <c r="B894" s="52"/>
      <c r="C894" s="52"/>
      <c r="D894" s="52"/>
      <c r="E894" s="52"/>
      <c r="F894" s="52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2"/>
      <c r="Z894" s="52"/>
      <c r="AA894" s="52"/>
    </row>
    <row r="895" spans="1:27" ht="18.75" customHeight="1">
      <c r="A895" s="52"/>
      <c r="B895" s="52"/>
      <c r="C895" s="52"/>
      <c r="D895" s="52"/>
      <c r="E895" s="52"/>
      <c r="F895" s="52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2"/>
      <c r="Z895" s="52"/>
      <c r="AA895" s="52"/>
    </row>
    <row r="896" spans="1:27" ht="18.75" customHeight="1">
      <c r="A896" s="52"/>
      <c r="B896" s="52"/>
      <c r="C896" s="52"/>
      <c r="D896" s="52"/>
      <c r="E896" s="52"/>
      <c r="F896" s="52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2"/>
      <c r="Z896" s="52"/>
      <c r="AA896" s="52"/>
    </row>
    <row r="897" spans="1:27" ht="18.75" customHeight="1">
      <c r="A897" s="52"/>
      <c r="B897" s="52"/>
      <c r="C897" s="52"/>
      <c r="D897" s="52"/>
      <c r="E897" s="52"/>
      <c r="F897" s="52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2"/>
      <c r="Z897" s="52"/>
      <c r="AA897" s="52"/>
    </row>
    <row r="898" spans="1:27" ht="18.75" customHeight="1">
      <c r="A898" s="52"/>
      <c r="B898" s="52"/>
      <c r="C898" s="52"/>
      <c r="D898" s="52"/>
      <c r="E898" s="52"/>
      <c r="F898" s="52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2"/>
      <c r="Z898" s="52"/>
      <c r="AA898" s="52"/>
    </row>
    <row r="899" spans="1:27" ht="18.75" customHeight="1">
      <c r="A899" s="52"/>
      <c r="B899" s="52"/>
      <c r="C899" s="52"/>
      <c r="D899" s="52"/>
      <c r="E899" s="52"/>
      <c r="F899" s="52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2"/>
      <c r="Z899" s="52"/>
      <c r="AA899" s="52"/>
    </row>
    <row r="900" spans="1:27" ht="18.75" customHeight="1">
      <c r="A900" s="52"/>
      <c r="B900" s="52"/>
      <c r="C900" s="52"/>
      <c r="D900" s="52"/>
      <c r="E900" s="52"/>
      <c r="F900" s="52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2"/>
      <c r="Z900" s="52"/>
      <c r="AA900" s="52"/>
    </row>
    <row r="901" spans="1:27" ht="18.75" customHeight="1">
      <c r="A901" s="52"/>
      <c r="B901" s="52"/>
      <c r="C901" s="52"/>
      <c r="D901" s="52"/>
      <c r="E901" s="52"/>
      <c r="F901" s="52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2"/>
      <c r="Z901" s="52"/>
      <c r="AA901" s="52"/>
    </row>
    <row r="902" spans="1:27" ht="18.75" customHeight="1">
      <c r="A902" s="52"/>
      <c r="B902" s="52"/>
      <c r="C902" s="52"/>
      <c r="D902" s="52"/>
      <c r="E902" s="52"/>
      <c r="F902" s="52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2"/>
      <c r="Z902" s="52"/>
      <c r="AA902" s="52"/>
    </row>
    <row r="903" spans="1:27" ht="18.75" customHeight="1">
      <c r="A903" s="52"/>
      <c r="B903" s="52"/>
      <c r="C903" s="52"/>
      <c r="D903" s="52"/>
      <c r="E903" s="52"/>
      <c r="F903" s="52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2"/>
      <c r="Z903" s="52"/>
      <c r="AA903" s="52"/>
    </row>
    <row r="904" spans="1:27" ht="18.75" customHeight="1">
      <c r="A904" s="52"/>
      <c r="B904" s="52"/>
      <c r="C904" s="52"/>
      <c r="D904" s="52"/>
      <c r="E904" s="52"/>
      <c r="F904" s="52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2"/>
      <c r="Z904" s="52"/>
      <c r="AA904" s="52"/>
    </row>
    <row r="905" spans="1:27" ht="18.75" customHeight="1">
      <c r="A905" s="52"/>
      <c r="B905" s="52"/>
      <c r="C905" s="52"/>
      <c r="D905" s="52"/>
      <c r="E905" s="52"/>
      <c r="F905" s="52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2"/>
      <c r="Z905" s="52"/>
      <c r="AA905" s="52"/>
    </row>
    <row r="906" spans="1:27" ht="18.75" customHeight="1">
      <c r="A906" s="52"/>
      <c r="B906" s="52"/>
      <c r="C906" s="52"/>
      <c r="D906" s="52"/>
      <c r="E906" s="52"/>
      <c r="F906" s="52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2"/>
      <c r="Z906" s="52"/>
      <c r="AA906" s="52"/>
    </row>
    <row r="907" spans="1:27" ht="18.75" customHeight="1">
      <c r="A907" s="52"/>
      <c r="B907" s="52"/>
      <c r="C907" s="52"/>
      <c r="D907" s="52"/>
      <c r="E907" s="52"/>
      <c r="F907" s="52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2"/>
      <c r="Z907" s="52"/>
      <c r="AA907" s="52"/>
    </row>
    <row r="908" spans="1:27" ht="18.75" customHeight="1">
      <c r="A908" s="52"/>
      <c r="B908" s="52"/>
      <c r="C908" s="52"/>
      <c r="D908" s="52"/>
      <c r="E908" s="52"/>
      <c r="F908" s="52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2"/>
      <c r="Z908" s="52"/>
      <c r="AA908" s="52"/>
    </row>
    <row r="909" spans="1:27" ht="18.75" customHeight="1">
      <c r="A909" s="52"/>
      <c r="B909" s="52"/>
      <c r="C909" s="52"/>
      <c r="D909" s="52"/>
      <c r="E909" s="52"/>
      <c r="F909" s="52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2"/>
      <c r="Z909" s="52"/>
      <c r="AA909" s="52"/>
    </row>
    <row r="910" spans="1:27" ht="18.75" customHeight="1">
      <c r="A910" s="52"/>
      <c r="B910" s="52"/>
      <c r="C910" s="52"/>
      <c r="D910" s="52"/>
      <c r="E910" s="52"/>
      <c r="F910" s="52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2"/>
      <c r="Z910" s="52"/>
      <c r="AA910" s="52"/>
    </row>
    <row r="911" spans="1:27" ht="18.75" customHeight="1">
      <c r="A911" s="52"/>
      <c r="B911" s="52"/>
      <c r="C911" s="52"/>
      <c r="D911" s="52"/>
      <c r="E911" s="52"/>
      <c r="F911" s="52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2"/>
      <c r="Z911" s="52"/>
      <c r="AA911" s="52"/>
    </row>
    <row r="912" spans="1:27" ht="18.75" customHeight="1">
      <c r="A912" s="52"/>
      <c r="B912" s="52"/>
      <c r="C912" s="52"/>
      <c r="D912" s="52"/>
      <c r="E912" s="52"/>
      <c r="F912" s="52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2"/>
      <c r="Z912" s="52"/>
      <c r="AA912" s="52"/>
    </row>
    <row r="913" spans="1:27" ht="18.75" customHeight="1">
      <c r="A913" s="52"/>
      <c r="B913" s="52"/>
      <c r="C913" s="52"/>
      <c r="D913" s="52"/>
      <c r="E913" s="52"/>
      <c r="F913" s="52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2"/>
      <c r="Z913" s="52"/>
      <c r="AA913" s="52"/>
    </row>
    <row r="914" spans="1:27" ht="18.75" customHeight="1">
      <c r="A914" s="52"/>
      <c r="B914" s="52"/>
      <c r="C914" s="52"/>
      <c r="D914" s="52"/>
      <c r="E914" s="52"/>
      <c r="F914" s="52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2"/>
      <c r="Z914" s="52"/>
      <c r="AA914" s="52"/>
    </row>
    <row r="915" spans="1:27" ht="18.75" customHeight="1">
      <c r="A915" s="52"/>
      <c r="B915" s="52"/>
      <c r="C915" s="52"/>
      <c r="D915" s="52"/>
      <c r="E915" s="52"/>
      <c r="F915" s="52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2"/>
      <c r="Z915" s="52"/>
      <c r="AA915" s="52"/>
    </row>
    <row r="916" spans="1:27" ht="18.75" customHeight="1">
      <c r="A916" s="52"/>
      <c r="B916" s="52"/>
      <c r="C916" s="52"/>
      <c r="D916" s="52"/>
      <c r="E916" s="52"/>
      <c r="F916" s="52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2"/>
      <c r="Z916" s="52"/>
      <c r="AA916" s="52"/>
    </row>
    <row r="917" spans="1:27" ht="18.75" customHeight="1">
      <c r="A917" s="52"/>
      <c r="B917" s="52"/>
      <c r="C917" s="52"/>
      <c r="D917" s="52"/>
      <c r="E917" s="52"/>
      <c r="F917" s="52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2"/>
      <c r="Z917" s="52"/>
      <c r="AA917" s="52"/>
    </row>
    <row r="918" spans="1:27" ht="18.75" customHeight="1">
      <c r="A918" s="52"/>
      <c r="B918" s="52"/>
      <c r="C918" s="52"/>
      <c r="D918" s="52"/>
      <c r="E918" s="52"/>
      <c r="F918" s="52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2"/>
      <c r="Z918" s="52"/>
      <c r="AA918" s="52"/>
    </row>
    <row r="919" spans="1:27" ht="18.75" customHeight="1">
      <c r="A919" s="52"/>
      <c r="B919" s="52"/>
      <c r="C919" s="52"/>
      <c r="D919" s="52"/>
      <c r="E919" s="52"/>
      <c r="F919" s="52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2"/>
      <c r="Z919" s="52"/>
      <c r="AA919" s="52"/>
    </row>
    <row r="920" spans="1:27" ht="18.75" customHeight="1">
      <c r="A920" s="52"/>
      <c r="B920" s="52"/>
      <c r="C920" s="52"/>
      <c r="D920" s="52"/>
      <c r="E920" s="52"/>
      <c r="F920" s="52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2"/>
      <c r="Z920" s="52"/>
      <c r="AA920" s="52"/>
    </row>
    <row r="921" spans="1:27" ht="18.75" customHeight="1">
      <c r="A921" s="52"/>
      <c r="B921" s="52"/>
      <c r="C921" s="52"/>
      <c r="D921" s="52"/>
      <c r="E921" s="52"/>
      <c r="F921" s="52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2"/>
      <c r="Z921" s="52"/>
      <c r="AA921" s="52"/>
    </row>
    <row r="922" spans="1:27" ht="18.75" customHeight="1">
      <c r="A922" s="52"/>
      <c r="B922" s="52"/>
      <c r="C922" s="52"/>
      <c r="D922" s="52"/>
      <c r="E922" s="52"/>
      <c r="F922" s="52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2"/>
      <c r="Z922" s="52"/>
      <c r="AA922" s="52"/>
    </row>
    <row r="923" spans="1:27" ht="18.75" customHeight="1">
      <c r="A923" s="52"/>
      <c r="B923" s="52"/>
      <c r="C923" s="52"/>
      <c r="D923" s="52"/>
      <c r="E923" s="52"/>
      <c r="F923" s="52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2"/>
      <c r="Z923" s="52"/>
      <c r="AA923" s="52"/>
    </row>
    <row r="924" spans="1:27" ht="18.75" customHeight="1">
      <c r="A924" s="52"/>
      <c r="B924" s="52"/>
      <c r="C924" s="52"/>
      <c r="D924" s="52"/>
      <c r="E924" s="52"/>
      <c r="F924" s="52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2"/>
      <c r="Z924" s="52"/>
      <c r="AA924" s="52"/>
    </row>
    <row r="925" spans="1:27" ht="18.75" customHeight="1">
      <c r="A925" s="52"/>
      <c r="B925" s="52"/>
      <c r="C925" s="52"/>
      <c r="D925" s="52"/>
      <c r="E925" s="52"/>
      <c r="F925" s="52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2"/>
      <c r="Z925" s="52"/>
      <c r="AA925" s="52"/>
    </row>
    <row r="926" spans="1:27" ht="18.75" customHeight="1">
      <c r="A926" s="52"/>
      <c r="B926" s="52"/>
      <c r="C926" s="52"/>
      <c r="D926" s="52"/>
      <c r="E926" s="52"/>
      <c r="F926" s="52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2"/>
      <c r="Z926" s="52"/>
      <c r="AA926" s="52"/>
    </row>
    <row r="927" spans="1:27" ht="18.75" customHeight="1">
      <c r="A927" s="52"/>
      <c r="B927" s="52"/>
      <c r="C927" s="52"/>
      <c r="D927" s="52"/>
      <c r="E927" s="52"/>
      <c r="F927" s="52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2"/>
      <c r="Z927" s="52"/>
      <c r="AA927" s="52"/>
    </row>
    <row r="928" spans="1:27" ht="18.75" customHeight="1">
      <c r="A928" s="52"/>
      <c r="B928" s="52"/>
      <c r="C928" s="52"/>
      <c r="D928" s="52"/>
      <c r="E928" s="52"/>
      <c r="F928" s="52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2"/>
      <c r="Z928" s="52"/>
      <c r="AA928" s="52"/>
    </row>
    <row r="929" spans="1:27" ht="18.75" customHeight="1">
      <c r="A929" s="52"/>
      <c r="B929" s="52"/>
      <c r="C929" s="52"/>
      <c r="D929" s="52"/>
      <c r="E929" s="52"/>
      <c r="F929" s="52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2"/>
      <c r="Z929" s="52"/>
      <c r="AA929" s="52"/>
    </row>
    <row r="930" spans="1:27" ht="18.75" customHeight="1">
      <c r="A930" s="52"/>
      <c r="B930" s="52"/>
      <c r="C930" s="52"/>
      <c r="D930" s="52"/>
      <c r="E930" s="52"/>
      <c r="F930" s="52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2"/>
      <c r="Z930" s="52"/>
      <c r="AA930" s="52"/>
    </row>
    <row r="931" spans="1:27" ht="18.75" customHeight="1">
      <c r="A931" s="52"/>
      <c r="B931" s="52"/>
      <c r="C931" s="52"/>
      <c r="D931" s="52"/>
      <c r="E931" s="52"/>
      <c r="F931" s="52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2"/>
      <c r="Z931" s="52"/>
      <c r="AA931" s="52"/>
    </row>
    <row r="932" spans="1:27" ht="18.75" customHeight="1">
      <c r="A932" s="52"/>
      <c r="B932" s="52"/>
      <c r="C932" s="52"/>
      <c r="D932" s="52"/>
      <c r="E932" s="52"/>
      <c r="F932" s="52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2"/>
      <c r="Z932" s="52"/>
      <c r="AA932" s="52"/>
    </row>
    <row r="933" spans="1:27" ht="18.75" customHeight="1">
      <c r="A933" s="52"/>
      <c r="B933" s="52"/>
      <c r="C933" s="52"/>
      <c r="D933" s="52"/>
      <c r="E933" s="52"/>
      <c r="F933" s="52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2"/>
      <c r="Z933" s="52"/>
      <c r="AA933" s="52"/>
    </row>
    <row r="934" spans="1:27" ht="18.75" customHeight="1">
      <c r="A934" s="52"/>
      <c r="B934" s="52"/>
      <c r="C934" s="52"/>
      <c r="D934" s="52"/>
      <c r="E934" s="52"/>
      <c r="F934" s="52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2"/>
      <c r="Z934" s="52"/>
      <c r="AA934" s="52"/>
    </row>
    <row r="935" spans="1:27" ht="18.75" customHeight="1">
      <c r="A935" s="52"/>
      <c r="B935" s="52"/>
      <c r="C935" s="52"/>
      <c r="D935" s="52"/>
      <c r="E935" s="52"/>
      <c r="F935" s="52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2"/>
      <c r="Z935" s="52"/>
      <c r="AA935" s="52"/>
    </row>
    <row r="936" spans="1:27" ht="18.75" customHeight="1">
      <c r="A936" s="52"/>
      <c r="B936" s="52"/>
      <c r="C936" s="52"/>
      <c r="D936" s="52"/>
      <c r="E936" s="52"/>
      <c r="F936" s="52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2"/>
      <c r="Z936" s="52"/>
      <c r="AA936" s="52"/>
    </row>
    <row r="937" spans="1:27" ht="18.75" customHeight="1">
      <c r="A937" s="52"/>
      <c r="B937" s="52"/>
      <c r="C937" s="52"/>
      <c r="D937" s="52"/>
      <c r="E937" s="52"/>
      <c r="F937" s="52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2"/>
      <c r="Z937" s="52"/>
      <c r="AA937" s="52"/>
    </row>
    <row r="938" spans="1:27" ht="18.75" customHeight="1">
      <c r="A938" s="52"/>
      <c r="B938" s="52"/>
      <c r="C938" s="52"/>
      <c r="D938" s="52"/>
      <c r="E938" s="52"/>
      <c r="F938" s="52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2"/>
      <c r="Z938" s="52"/>
      <c r="AA938" s="52"/>
    </row>
    <row r="939" spans="1:27" ht="18.75" customHeight="1">
      <c r="A939" s="52"/>
      <c r="B939" s="52"/>
      <c r="C939" s="52"/>
      <c r="D939" s="52"/>
      <c r="E939" s="52"/>
      <c r="F939" s="52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2"/>
      <c r="Z939" s="52"/>
      <c r="AA939" s="52"/>
    </row>
    <row r="940" spans="1:27" ht="18.75" customHeight="1">
      <c r="A940" s="52"/>
      <c r="B940" s="52"/>
      <c r="C940" s="52"/>
      <c r="D940" s="52"/>
      <c r="E940" s="52"/>
      <c r="F940" s="52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2"/>
      <c r="Z940" s="52"/>
      <c r="AA940" s="52"/>
    </row>
    <row r="941" spans="1:27" ht="18.75" customHeight="1">
      <c r="A941" s="52"/>
      <c r="B941" s="52"/>
      <c r="C941" s="52"/>
      <c r="D941" s="52"/>
      <c r="E941" s="52"/>
      <c r="F941" s="52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2"/>
      <c r="Z941" s="52"/>
      <c r="AA941" s="52"/>
    </row>
    <row r="942" spans="1:27" ht="18.75" customHeight="1">
      <c r="A942" s="52"/>
      <c r="B942" s="52"/>
      <c r="C942" s="52"/>
      <c r="D942" s="52"/>
      <c r="E942" s="52"/>
      <c r="F942" s="52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2"/>
      <c r="Z942" s="52"/>
      <c r="AA942" s="52"/>
    </row>
    <row r="943" spans="1:27" ht="18.75" customHeight="1">
      <c r="A943" s="52"/>
      <c r="B943" s="52"/>
      <c r="C943" s="52"/>
      <c r="D943" s="52"/>
      <c r="E943" s="52"/>
      <c r="F943" s="52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2"/>
      <c r="Z943" s="52"/>
      <c r="AA943" s="52"/>
    </row>
    <row r="944" spans="1:27" ht="18.75" customHeight="1">
      <c r="A944" s="52"/>
      <c r="B944" s="52"/>
      <c r="C944" s="52"/>
      <c r="D944" s="52"/>
      <c r="E944" s="52"/>
      <c r="F944" s="52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2"/>
      <c r="Z944" s="52"/>
      <c r="AA944" s="52"/>
    </row>
    <row r="945" spans="1:27" ht="18.75" customHeight="1">
      <c r="A945" s="52"/>
      <c r="B945" s="52"/>
      <c r="C945" s="52"/>
      <c r="D945" s="52"/>
      <c r="E945" s="52"/>
      <c r="F945" s="52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2"/>
      <c r="Z945" s="52"/>
      <c r="AA945" s="52"/>
    </row>
    <row r="946" spans="1:27" ht="18.75" customHeight="1">
      <c r="A946" s="52"/>
      <c r="B946" s="52"/>
      <c r="C946" s="52"/>
      <c r="D946" s="52"/>
      <c r="E946" s="52"/>
      <c r="F946" s="52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2"/>
      <c r="Z946" s="52"/>
      <c r="AA946" s="52"/>
    </row>
    <row r="947" spans="1:27" ht="18.75" customHeight="1">
      <c r="A947" s="52"/>
      <c r="B947" s="52"/>
      <c r="C947" s="52"/>
      <c r="D947" s="52"/>
      <c r="E947" s="52"/>
      <c r="F947" s="52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2"/>
      <c r="Z947" s="52"/>
      <c r="AA947" s="52"/>
    </row>
    <row r="948" spans="1:27" ht="18.75" customHeight="1">
      <c r="A948" s="52"/>
      <c r="B948" s="52"/>
      <c r="C948" s="52"/>
      <c r="D948" s="52"/>
      <c r="E948" s="52"/>
      <c r="F948" s="52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2"/>
      <c r="Z948" s="52"/>
      <c r="AA948" s="52"/>
    </row>
    <row r="949" spans="1:27" ht="18.75" customHeight="1">
      <c r="A949" s="52"/>
      <c r="B949" s="52"/>
      <c r="C949" s="52"/>
      <c r="D949" s="52"/>
      <c r="E949" s="52"/>
      <c r="F949" s="52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2"/>
      <c r="Z949" s="52"/>
      <c r="AA949" s="52"/>
    </row>
    <row r="950" spans="1:27" ht="18.75" customHeight="1">
      <c r="A950" s="52"/>
      <c r="B950" s="52"/>
      <c r="C950" s="52"/>
      <c r="D950" s="52"/>
      <c r="E950" s="52"/>
      <c r="F950" s="52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2"/>
      <c r="Z950" s="52"/>
      <c r="AA950" s="52"/>
    </row>
    <row r="951" spans="1:27" ht="18.75" customHeight="1">
      <c r="A951" s="52"/>
      <c r="B951" s="52"/>
      <c r="C951" s="52"/>
      <c r="D951" s="52"/>
      <c r="E951" s="52"/>
      <c r="F951" s="52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2"/>
      <c r="Z951" s="52"/>
      <c r="AA951" s="52"/>
    </row>
    <row r="952" spans="1:27" ht="18.75" customHeight="1">
      <c r="A952" s="52"/>
      <c r="B952" s="52"/>
      <c r="C952" s="52"/>
      <c r="D952" s="52"/>
      <c r="E952" s="52"/>
      <c r="F952" s="52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2"/>
      <c r="Z952" s="52"/>
      <c r="AA952" s="52"/>
    </row>
    <row r="953" spans="1:27" ht="18.75" customHeight="1">
      <c r="A953" s="52"/>
      <c r="B953" s="52"/>
      <c r="C953" s="52"/>
      <c r="D953" s="52"/>
      <c r="E953" s="52"/>
      <c r="F953" s="52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2"/>
      <c r="Z953" s="52"/>
      <c r="AA953" s="52"/>
    </row>
    <row r="954" spans="1:27" ht="18.75" customHeight="1">
      <c r="A954" s="52"/>
      <c r="B954" s="52"/>
      <c r="C954" s="52"/>
      <c r="D954" s="52"/>
      <c r="E954" s="52"/>
      <c r="F954" s="52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2"/>
      <c r="Z954" s="52"/>
      <c r="AA954" s="52"/>
    </row>
    <row r="955" spans="1:27" ht="18.75" customHeight="1">
      <c r="A955" s="52"/>
      <c r="B955" s="52"/>
      <c r="C955" s="52"/>
      <c r="D955" s="52"/>
      <c r="E955" s="52"/>
      <c r="F955" s="52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2"/>
      <c r="Z955" s="52"/>
      <c r="AA955" s="52"/>
    </row>
    <row r="956" spans="1:27" ht="18.75" customHeight="1">
      <c r="A956" s="52"/>
      <c r="B956" s="52"/>
      <c r="C956" s="52"/>
      <c r="D956" s="52"/>
      <c r="E956" s="52"/>
      <c r="F956" s="52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2"/>
      <c r="Z956" s="52"/>
      <c r="AA956" s="52"/>
    </row>
    <row r="957" spans="1:27" ht="18.75" customHeight="1">
      <c r="A957" s="52"/>
      <c r="B957" s="52"/>
      <c r="C957" s="52"/>
      <c r="D957" s="52"/>
      <c r="E957" s="52"/>
      <c r="F957" s="52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2"/>
      <c r="Z957" s="52"/>
      <c r="AA957" s="52"/>
    </row>
    <row r="958" spans="1:27" ht="18.75" customHeight="1">
      <c r="A958" s="52"/>
      <c r="B958" s="52"/>
      <c r="C958" s="52"/>
      <c r="D958" s="52"/>
      <c r="E958" s="52"/>
      <c r="F958" s="52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2"/>
      <c r="Z958" s="52"/>
      <c r="AA958" s="52"/>
    </row>
    <row r="959" spans="1:27" ht="18.75" customHeight="1">
      <c r="A959" s="52"/>
      <c r="B959" s="52"/>
      <c r="C959" s="52"/>
      <c r="D959" s="52"/>
      <c r="E959" s="52"/>
      <c r="F959" s="52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2"/>
      <c r="Z959" s="52"/>
      <c r="AA959" s="52"/>
    </row>
    <row r="960" spans="1:27" ht="18.75" customHeight="1">
      <c r="A960" s="52"/>
      <c r="B960" s="52"/>
      <c r="C960" s="52"/>
      <c r="D960" s="52"/>
      <c r="E960" s="52"/>
      <c r="F960" s="52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2"/>
      <c r="Z960" s="52"/>
      <c r="AA960" s="52"/>
    </row>
    <row r="961" spans="1:27" ht="18.75" customHeight="1">
      <c r="A961" s="52"/>
      <c r="B961" s="52"/>
      <c r="C961" s="52"/>
      <c r="D961" s="52"/>
      <c r="E961" s="52"/>
      <c r="F961" s="52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2"/>
      <c r="Z961" s="52"/>
      <c r="AA961" s="52"/>
    </row>
    <row r="962" spans="1:27" ht="18.75" customHeight="1">
      <c r="A962" s="52"/>
      <c r="B962" s="52"/>
      <c r="C962" s="52"/>
      <c r="D962" s="52"/>
      <c r="E962" s="52"/>
      <c r="F962" s="52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2"/>
      <c r="Z962" s="52"/>
      <c r="AA962" s="52"/>
    </row>
    <row r="963" spans="1:27" ht="18.75" customHeight="1">
      <c r="A963" s="52"/>
      <c r="B963" s="52"/>
      <c r="C963" s="52"/>
      <c r="D963" s="52"/>
      <c r="E963" s="52"/>
      <c r="F963" s="52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2"/>
      <c r="Z963" s="52"/>
      <c r="AA963" s="52"/>
    </row>
    <row r="964" spans="1:27" ht="18.75" customHeight="1">
      <c r="A964" s="52"/>
      <c r="B964" s="52"/>
      <c r="C964" s="52"/>
      <c r="D964" s="52"/>
      <c r="E964" s="52"/>
      <c r="F964" s="52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2"/>
      <c r="Z964" s="52"/>
      <c r="AA964" s="52"/>
    </row>
    <row r="965" spans="1:27" ht="18.75" customHeight="1">
      <c r="A965" s="52"/>
      <c r="B965" s="52"/>
      <c r="C965" s="52"/>
      <c r="D965" s="52"/>
      <c r="E965" s="52"/>
      <c r="F965" s="52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2"/>
      <c r="Z965" s="52"/>
      <c r="AA965" s="52"/>
    </row>
    <row r="966" spans="1:27" ht="18.75" customHeight="1">
      <c r="A966" s="52"/>
      <c r="B966" s="52"/>
      <c r="C966" s="52"/>
      <c r="D966" s="52"/>
      <c r="E966" s="52"/>
      <c r="F966" s="52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2"/>
      <c r="Z966" s="52"/>
      <c r="AA966" s="52"/>
    </row>
    <row r="967" spans="1:27" ht="18.75" customHeight="1">
      <c r="A967" s="52"/>
      <c r="B967" s="52"/>
      <c r="C967" s="52"/>
      <c r="D967" s="52"/>
      <c r="E967" s="52"/>
      <c r="F967" s="52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2"/>
      <c r="Z967" s="52"/>
      <c r="AA967" s="52"/>
    </row>
    <row r="968" spans="1:27" ht="18.75" customHeight="1">
      <c r="A968" s="52"/>
      <c r="B968" s="52"/>
      <c r="C968" s="52"/>
      <c r="D968" s="52"/>
      <c r="E968" s="52"/>
      <c r="F968" s="52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2"/>
      <c r="Z968" s="52"/>
      <c r="AA968" s="52"/>
    </row>
    <row r="969" spans="1:27" ht="18.75" customHeight="1">
      <c r="A969" s="52"/>
      <c r="B969" s="52"/>
      <c r="C969" s="52"/>
      <c r="D969" s="52"/>
      <c r="E969" s="52"/>
      <c r="F969" s="52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2"/>
      <c r="Z969" s="52"/>
      <c r="AA969" s="52"/>
    </row>
    <row r="970" spans="1:27" ht="18.75" customHeight="1">
      <c r="A970" s="52"/>
      <c r="B970" s="52"/>
      <c r="C970" s="52"/>
      <c r="D970" s="52"/>
      <c r="E970" s="52"/>
      <c r="F970" s="52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2"/>
      <c r="Z970" s="52"/>
      <c r="AA970" s="52"/>
    </row>
    <row r="971" spans="1:27" ht="18.75" customHeight="1">
      <c r="A971" s="52"/>
      <c r="B971" s="52"/>
      <c r="C971" s="52"/>
      <c r="D971" s="52"/>
      <c r="E971" s="52"/>
      <c r="F971" s="52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2"/>
      <c r="Z971" s="52"/>
      <c r="AA971" s="52"/>
    </row>
    <row r="972" spans="1:27" ht="18.75" customHeight="1">
      <c r="A972" s="52"/>
      <c r="B972" s="52"/>
      <c r="C972" s="52"/>
      <c r="D972" s="52"/>
      <c r="E972" s="52"/>
      <c r="F972" s="52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2"/>
      <c r="Z972" s="52"/>
      <c r="AA972" s="52"/>
    </row>
    <row r="973" spans="1:27" ht="18.75" customHeight="1">
      <c r="A973" s="52"/>
      <c r="B973" s="52"/>
      <c r="C973" s="52"/>
      <c r="D973" s="52"/>
      <c r="E973" s="52"/>
      <c r="F973" s="52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2"/>
      <c r="Z973" s="52"/>
      <c r="AA973" s="52"/>
    </row>
    <row r="974" spans="1:27" ht="18.75" customHeight="1">
      <c r="A974" s="52"/>
      <c r="B974" s="52"/>
      <c r="C974" s="52"/>
      <c r="D974" s="52"/>
      <c r="E974" s="52"/>
      <c r="F974" s="52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2"/>
      <c r="Z974" s="52"/>
      <c r="AA974" s="52"/>
    </row>
    <row r="975" spans="1:27" ht="18.75" customHeight="1">
      <c r="A975" s="52"/>
      <c r="B975" s="52"/>
      <c r="C975" s="52"/>
      <c r="D975" s="52"/>
      <c r="E975" s="52"/>
      <c r="F975" s="52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2"/>
      <c r="Z975" s="52"/>
      <c r="AA975" s="52"/>
    </row>
    <row r="976" spans="1:27" ht="18.75" customHeight="1">
      <c r="A976" s="52"/>
      <c r="B976" s="52"/>
      <c r="C976" s="52"/>
      <c r="D976" s="52"/>
      <c r="E976" s="52"/>
      <c r="F976" s="52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2"/>
      <c r="Z976" s="52"/>
      <c r="AA976" s="52"/>
    </row>
    <row r="977" spans="1:27" ht="18.75" customHeight="1">
      <c r="A977" s="52"/>
      <c r="B977" s="52"/>
      <c r="C977" s="52"/>
      <c r="D977" s="52"/>
      <c r="E977" s="52"/>
      <c r="F977" s="52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2"/>
      <c r="Z977" s="52"/>
      <c r="AA977" s="52"/>
    </row>
    <row r="978" spans="1:27" ht="18.75" customHeight="1">
      <c r="A978" s="52"/>
      <c r="B978" s="52"/>
      <c r="C978" s="52"/>
      <c r="D978" s="52"/>
      <c r="E978" s="52"/>
      <c r="F978" s="52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2"/>
      <c r="Z978" s="52"/>
      <c r="AA978" s="52"/>
    </row>
    <row r="979" spans="1:27" ht="18.75" customHeight="1">
      <c r="A979" s="52"/>
      <c r="B979" s="52"/>
      <c r="C979" s="52"/>
      <c r="D979" s="52"/>
      <c r="E979" s="52"/>
      <c r="F979" s="52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2"/>
      <c r="Z979" s="52"/>
      <c r="AA979" s="52"/>
    </row>
    <row r="980" spans="1:27" ht="18.75" customHeight="1">
      <c r="A980" s="52"/>
      <c r="B980" s="52"/>
      <c r="C980" s="52"/>
      <c r="D980" s="52"/>
      <c r="E980" s="52"/>
      <c r="F980" s="52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2"/>
      <c r="Z980" s="52"/>
      <c r="AA980" s="52"/>
    </row>
    <row r="981" spans="1:27" ht="18.75" customHeight="1">
      <c r="A981" s="52"/>
      <c r="B981" s="52"/>
      <c r="C981" s="52"/>
      <c r="D981" s="52"/>
      <c r="E981" s="52"/>
      <c r="F981" s="52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2"/>
      <c r="Z981" s="52"/>
      <c r="AA981" s="52"/>
    </row>
    <row r="982" spans="1:27" ht="18.75" customHeight="1">
      <c r="A982" s="52"/>
      <c r="B982" s="52"/>
      <c r="C982" s="52"/>
      <c r="D982" s="52"/>
      <c r="E982" s="52"/>
      <c r="F982" s="52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2"/>
      <c r="Z982" s="52"/>
      <c r="AA982" s="52"/>
    </row>
    <row r="983" spans="1:27" ht="18.75" customHeight="1">
      <c r="A983" s="52"/>
      <c r="B983" s="52"/>
      <c r="C983" s="52"/>
      <c r="D983" s="52"/>
      <c r="E983" s="52"/>
      <c r="F983" s="52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2"/>
      <c r="Z983" s="52"/>
      <c r="AA983" s="52"/>
    </row>
    <row r="984" spans="1:27" ht="18.75" customHeight="1">
      <c r="A984" s="52"/>
      <c r="B984" s="52"/>
      <c r="C984" s="52"/>
      <c r="D984" s="52"/>
      <c r="E984" s="52"/>
      <c r="F984" s="52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2"/>
      <c r="Z984" s="52"/>
      <c r="AA984" s="52"/>
    </row>
    <row r="985" spans="1:27" ht="18.75" customHeight="1">
      <c r="A985" s="52"/>
      <c r="B985" s="52"/>
      <c r="C985" s="52"/>
      <c r="D985" s="52"/>
      <c r="E985" s="52"/>
      <c r="F985" s="52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2"/>
      <c r="Z985" s="52"/>
      <c r="AA985" s="52"/>
    </row>
    <row r="986" spans="1:27" ht="18.75" customHeight="1">
      <c r="A986" s="52"/>
      <c r="B986" s="52"/>
      <c r="C986" s="52"/>
      <c r="D986" s="52"/>
      <c r="E986" s="52"/>
      <c r="F986" s="52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2"/>
      <c r="Z986" s="52"/>
      <c r="AA986" s="52"/>
    </row>
    <row r="987" spans="1:27" ht="18.75" customHeight="1">
      <c r="A987" s="52"/>
      <c r="B987" s="52"/>
      <c r="C987" s="52"/>
      <c r="D987" s="52"/>
      <c r="E987" s="52"/>
      <c r="F987" s="52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2"/>
      <c r="Z987" s="52"/>
      <c r="AA987" s="52"/>
    </row>
    <row r="988" spans="1:27" ht="18.75" customHeight="1">
      <c r="A988" s="52"/>
      <c r="B988" s="52"/>
      <c r="C988" s="52"/>
      <c r="D988" s="52"/>
      <c r="E988" s="52"/>
      <c r="F988" s="52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2"/>
      <c r="Z988" s="52"/>
      <c r="AA988" s="52"/>
    </row>
    <row r="989" spans="1:27" ht="18.75" customHeight="1">
      <c r="A989" s="52"/>
      <c r="B989" s="52"/>
      <c r="C989" s="52"/>
      <c r="D989" s="52"/>
      <c r="E989" s="52"/>
      <c r="F989" s="52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2"/>
      <c r="Z989" s="52"/>
      <c r="AA989" s="52"/>
    </row>
    <row r="990" spans="1:27" ht="18.75" customHeight="1">
      <c r="A990" s="52"/>
      <c r="B990" s="52"/>
      <c r="C990" s="52"/>
      <c r="D990" s="52"/>
      <c r="E990" s="52"/>
      <c r="F990" s="52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2"/>
      <c r="Z990" s="52"/>
      <c r="AA990" s="52"/>
    </row>
    <row r="991" spans="1:27" ht="18.75" customHeight="1">
      <c r="A991" s="52"/>
      <c r="B991" s="52"/>
      <c r="C991" s="52"/>
      <c r="D991" s="52"/>
      <c r="E991" s="52"/>
      <c r="F991" s="52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2"/>
      <c r="Z991" s="52"/>
      <c r="AA991" s="52"/>
    </row>
    <row r="992" spans="1:27" ht="18.75" customHeight="1">
      <c r="A992" s="52"/>
      <c r="B992" s="52"/>
      <c r="C992" s="52"/>
      <c r="D992" s="52"/>
      <c r="E992" s="52"/>
      <c r="F992" s="52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2"/>
      <c r="Z992" s="52"/>
      <c r="AA992" s="52"/>
    </row>
    <row r="993" spans="1:27" ht="18.75" customHeight="1">
      <c r="A993" s="52"/>
      <c r="B993" s="52"/>
      <c r="C993" s="52"/>
      <c r="D993" s="52"/>
      <c r="E993" s="52"/>
      <c r="F993" s="52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2"/>
      <c r="Z993" s="52"/>
      <c r="AA993" s="52"/>
    </row>
    <row r="994" spans="1:27" ht="18.75" customHeight="1">
      <c r="A994" s="52"/>
      <c r="B994" s="52"/>
      <c r="C994" s="52"/>
      <c r="D994" s="52"/>
      <c r="E994" s="52"/>
      <c r="F994" s="52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2"/>
      <c r="Z994" s="52"/>
      <c r="AA994" s="52"/>
    </row>
    <row r="995" spans="1:27" ht="18.75" customHeight="1">
      <c r="A995" s="52"/>
      <c r="B995" s="52"/>
      <c r="C995" s="52"/>
      <c r="D995" s="52"/>
      <c r="E995" s="52"/>
      <c r="F995" s="52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2"/>
      <c r="Z995" s="52"/>
      <c r="AA995" s="52"/>
    </row>
    <row r="996" spans="1:27" ht="18.75" customHeight="1">
      <c r="A996" s="52"/>
      <c r="B996" s="52"/>
      <c r="C996" s="52"/>
      <c r="D996" s="52"/>
      <c r="E996" s="52"/>
      <c r="F996" s="52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2"/>
      <c r="Z996" s="52"/>
      <c r="AA996" s="52"/>
    </row>
    <row r="997" spans="1:27" ht="18.75" customHeight="1">
      <c r="A997" s="52"/>
      <c r="B997" s="52"/>
      <c r="C997" s="52"/>
      <c r="D997" s="52"/>
      <c r="E997" s="52"/>
      <c r="F997" s="52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2"/>
      <c r="Z997" s="52"/>
      <c r="AA997" s="52"/>
    </row>
    <row r="998" spans="1:27" ht="18.75" customHeight="1">
      <c r="A998" s="52"/>
      <c r="B998" s="52"/>
      <c r="C998" s="52"/>
      <c r="D998" s="52"/>
      <c r="E998" s="52"/>
      <c r="F998" s="52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2"/>
      <c r="Z998" s="52"/>
      <c r="AA998" s="52"/>
    </row>
    <row r="999" spans="1:27" ht="18.75" customHeight="1">
      <c r="A999" s="52"/>
      <c r="B999" s="52"/>
      <c r="C999" s="52"/>
      <c r="D999" s="52"/>
      <c r="E999" s="52"/>
      <c r="F999" s="52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2"/>
      <c r="Z999" s="52"/>
      <c r="AA999" s="52"/>
    </row>
    <row r="1000" spans="1:27" ht="18.75" customHeight="1">
      <c r="A1000" s="52"/>
      <c r="B1000" s="52"/>
      <c r="C1000" s="52"/>
      <c r="D1000" s="52"/>
      <c r="E1000" s="52"/>
      <c r="F1000" s="52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2"/>
      <c r="Z1000" s="52"/>
      <c r="AA1000" s="52"/>
    </row>
  </sheetData>
  <autoFilter ref="B8:X500" xr:uid="{00000000-0009-0000-0000-000005000000}">
    <sortState ref="B8:X500">
      <sortCondition descending="1" ref="X8:X500"/>
      <sortCondition descending="1" ref="R8:R500"/>
      <sortCondition descending="1" ref="L8:L500"/>
      <sortCondition descending="1" ref="W8:W500"/>
      <sortCondition descending="1" ref="Q8:Q500"/>
      <sortCondition descending="1" ref="K8:K500"/>
      <sortCondition descending="1" ref="V8:V500"/>
      <sortCondition descending="1" ref="P8:P500"/>
      <sortCondition descending="1" ref="J8:J500"/>
      <sortCondition ref="U8:U500"/>
      <sortCondition ref="O8:O500"/>
      <sortCondition ref="I8:I500"/>
      <sortCondition descending="1" ref="T8:T500"/>
      <sortCondition descending="1" ref="N8:N500"/>
      <sortCondition descending="1" ref="H8:H500"/>
      <sortCondition descending="1" ref="S8:S500"/>
      <sortCondition descending="1" ref="M8:M500"/>
      <sortCondition descending="1" ref="G8:G500"/>
    </sortState>
  </autoFilter>
  <mergeCells count="14">
    <mergeCell ref="U502:V502"/>
    <mergeCell ref="A7:A8"/>
    <mergeCell ref="G7:L7"/>
    <mergeCell ref="M7:R7"/>
    <mergeCell ref="S7:X7"/>
    <mergeCell ref="B8:D8"/>
    <mergeCell ref="G502:H502"/>
    <mergeCell ref="I502:J502"/>
    <mergeCell ref="W502:X502"/>
    <mergeCell ref="K502:L502"/>
    <mergeCell ref="M502:N502"/>
    <mergeCell ref="O502:P502"/>
    <mergeCell ref="Q502:R502"/>
    <mergeCell ref="S502:T502"/>
  </mergeCells>
  <pageMargins left="0.25" right="0.25" top="0.55000000000000004" bottom="0.55000000000000004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2.625" customWidth="1"/>
    <col min="3" max="3" width="37.25" customWidth="1"/>
    <col min="4" max="4" width="6.625" customWidth="1"/>
    <col min="5" max="16" width="4.625" customWidth="1"/>
    <col min="17" max="17" width="15.125" customWidth="1"/>
    <col min="18" max="20" width="9" customWidth="1"/>
    <col min="21" max="26" width="8.5" customWidth="1"/>
  </cols>
  <sheetData>
    <row r="1" spans="1:26" ht="15.75" customHeight="1">
      <c r="A1" s="52" t="s">
        <v>152</v>
      </c>
      <c r="B1" s="52"/>
      <c r="C1" s="52"/>
      <c r="D1" s="52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5.75" customHeight="1">
      <c r="A2" s="52" t="s">
        <v>153</v>
      </c>
      <c r="B2" s="52"/>
      <c r="C2" s="52"/>
      <c r="D2" s="52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53"/>
      <c r="H3" s="53"/>
      <c r="I3" s="53"/>
      <c r="J3" s="53"/>
      <c r="K3" s="53"/>
      <c r="L3" s="53"/>
      <c r="M3" s="53"/>
      <c r="N3" s="53"/>
      <c r="O3" s="318" t="s">
        <v>172</v>
      </c>
      <c r="P3" s="319"/>
      <c r="Q3" s="247"/>
      <c r="R3" s="52"/>
      <c r="S3" s="52"/>
      <c r="T3" s="52"/>
      <c r="U3" s="52"/>
      <c r="V3" s="52"/>
      <c r="W3" s="52"/>
      <c r="X3" s="52"/>
      <c r="Y3" s="52"/>
      <c r="Z3" s="52"/>
    </row>
    <row r="4" spans="1:26" ht="19.5" customHeight="1">
      <c r="A4" s="76" t="s">
        <v>154</v>
      </c>
      <c r="B4" s="76"/>
      <c r="C4" s="77" t="str">
        <f>IF(ISBLANK('PARTICIPANT NAME LIST'!B2),"",'PARTICIPANT NAME LIST'!B2)</f>
        <v>SELANGOR</v>
      </c>
      <c r="D4" s="77"/>
      <c r="E4" s="70"/>
      <c r="F4" s="70"/>
      <c r="G4" s="70"/>
      <c r="H4" s="70"/>
      <c r="I4" s="53"/>
      <c r="J4" s="53"/>
      <c r="K4" s="53"/>
      <c r="L4" s="53"/>
      <c r="M4" s="53"/>
      <c r="N4" s="53"/>
      <c r="O4" s="320"/>
      <c r="P4" s="268"/>
      <c r="Q4" s="321"/>
      <c r="R4" s="52"/>
      <c r="S4" s="52"/>
      <c r="T4" s="52"/>
      <c r="U4" s="52"/>
      <c r="V4" s="52"/>
      <c r="W4" s="52"/>
      <c r="X4" s="52"/>
      <c r="Y4" s="52"/>
      <c r="Z4" s="52"/>
    </row>
    <row r="5" spans="1:26" ht="19.5" customHeight="1">
      <c r="A5" s="76" t="s">
        <v>155</v>
      </c>
      <c r="B5" s="76"/>
      <c r="C5" s="78" t="str">
        <f>IF(ISBLANK('PARTICIPANT NAME LIST'!B4),"",UPPER('PARTICIPANT NAME LIST'!B4))</f>
        <v>IPTA/IPTS 国立/私立大专院校</v>
      </c>
      <c r="D5" s="78"/>
      <c r="E5" s="71"/>
      <c r="F5" s="71"/>
      <c r="G5" s="71"/>
      <c r="H5" s="71"/>
      <c r="I5" s="53"/>
      <c r="J5" s="53"/>
      <c r="K5" s="53"/>
      <c r="L5" s="53"/>
      <c r="M5" s="53"/>
      <c r="N5" s="53"/>
      <c r="O5" s="322"/>
      <c r="P5" s="314"/>
      <c r="Q5" s="315"/>
      <c r="R5" s="52"/>
      <c r="S5" s="52"/>
      <c r="T5" s="52"/>
      <c r="U5" s="52"/>
      <c r="V5" s="52"/>
      <c r="W5" s="52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9.5" customHeight="1">
      <c r="A7" s="310" t="s">
        <v>21</v>
      </c>
      <c r="B7" s="56"/>
      <c r="C7" s="58"/>
      <c r="D7" s="79"/>
      <c r="E7" s="312" t="s">
        <v>173</v>
      </c>
      <c r="F7" s="235"/>
      <c r="G7" s="235"/>
      <c r="H7" s="309"/>
      <c r="I7" s="312" t="s">
        <v>174</v>
      </c>
      <c r="J7" s="235"/>
      <c r="K7" s="235"/>
      <c r="L7" s="309"/>
      <c r="M7" s="312" t="s">
        <v>175</v>
      </c>
      <c r="N7" s="235"/>
      <c r="O7" s="235"/>
      <c r="P7" s="309"/>
      <c r="Q7" s="323" t="s">
        <v>176</v>
      </c>
      <c r="R7" s="52"/>
      <c r="S7" s="52"/>
      <c r="T7" s="52"/>
      <c r="U7" s="52"/>
      <c r="V7" s="52"/>
      <c r="W7" s="52"/>
      <c r="X7" s="52"/>
      <c r="Y7" s="52"/>
      <c r="Z7" s="52"/>
    </row>
    <row r="8" spans="1:26" ht="19.5" customHeight="1">
      <c r="A8" s="311"/>
      <c r="B8" s="313" t="s">
        <v>160</v>
      </c>
      <c r="C8" s="315"/>
      <c r="D8" s="80" t="s">
        <v>30</v>
      </c>
      <c r="E8" s="62" t="s">
        <v>161</v>
      </c>
      <c r="F8" s="62" t="s">
        <v>162</v>
      </c>
      <c r="G8" s="62" t="s">
        <v>163</v>
      </c>
      <c r="H8" s="62" t="s">
        <v>164</v>
      </c>
      <c r="I8" s="62" t="s">
        <v>161</v>
      </c>
      <c r="J8" s="62" t="s">
        <v>162</v>
      </c>
      <c r="K8" s="62" t="s">
        <v>163</v>
      </c>
      <c r="L8" s="62" t="s">
        <v>164</v>
      </c>
      <c r="M8" s="62" t="s">
        <v>161</v>
      </c>
      <c r="N8" s="62" t="s">
        <v>162</v>
      </c>
      <c r="O8" s="62" t="s">
        <v>163</v>
      </c>
      <c r="P8" s="62" t="s">
        <v>164</v>
      </c>
      <c r="Q8" s="311"/>
      <c r="R8" s="52"/>
      <c r="S8" s="52"/>
      <c r="T8" s="52"/>
      <c r="U8" s="52"/>
      <c r="V8" s="52"/>
      <c r="W8" s="52"/>
      <c r="X8" s="52"/>
      <c r="Y8" s="52"/>
      <c r="Z8" s="52"/>
    </row>
    <row r="9" spans="1:26" ht="22.5" customHeight="1">
      <c r="A9" s="63" t="str">
        <f>IF(OR(ISBLANK('PARTICIPANT NAME LIST'!$B9),'PARTICIPANT NAME LIST'!G9=7,'PARTICIPANT NAME LIST'!G9=8,'PARTICIPANT NAME LIST'!G9=9,'PARTICIPANT NAME LIST'!G9=10,'PARTICIPANT NAME LIST'!G9=11,'PARTICIPANT NAME LIST'!G9=12),"",COUNTA('PARTICIPANT NAME LIST'!$B$9:$B9)-COUNTIFS('PARTICIPANT NAME LIST'!$G$9:$G9,"&gt;=7",'PARTICIPANT NAME LIST'!$G$9:$G9,"&lt;=12"))</f>
        <v/>
      </c>
      <c r="B9" s="64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LIST'!$B9))</f>
        <v/>
      </c>
      <c r="C9" s="65"/>
      <c r="D9" s="82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LIST'!$H9))</f>
        <v/>
      </c>
      <c r="E9" s="68" t="e">
        <f>IF(AND('PARTICIPANT NAME LIST'!$G9=3,'PARTICIPANT NAME LIST'!#REF!="C"),"ü","")</f>
        <v>#REF!</v>
      </c>
      <c r="F9" s="68" t="e">
        <f>IF(AND('PARTICIPANT NAME LIST'!$G9=4,'PARTICIPANT NAME LIST'!#REF!="C"),"ü","")</f>
        <v>#REF!</v>
      </c>
      <c r="G9" s="68" t="e">
        <f>IF(AND('PARTICIPANT NAME LIST'!$G9=5,'PARTICIPANT NAME LIST'!#REF!="C"),"ü","")</f>
        <v>#REF!</v>
      </c>
      <c r="H9" s="68" t="e">
        <f>IF(AND('PARTICIPANT NAME LIST'!$G9=6,'PARTICIPANT NAME LIST'!#REF!="C"),"ü","")</f>
        <v>#REF!</v>
      </c>
      <c r="I9" s="68" t="e">
        <f>IF(AND('PARTICIPANT NAME LIST'!$G9=3,'PARTICIPANT NAME LIST'!#REF!="E"),"ü","")</f>
        <v>#REF!</v>
      </c>
      <c r="J9" s="68" t="e">
        <f>IF(AND('PARTICIPANT NAME LIST'!$G9=4,'PARTICIPANT NAME LIST'!#REF!="E"),"ü","")</f>
        <v>#REF!</v>
      </c>
      <c r="K9" s="68" t="e">
        <f>IF(AND('PARTICIPANT NAME LIST'!$G9=5,'PARTICIPANT NAME LIST'!#REF!="E"),"ü","")</f>
        <v>#REF!</v>
      </c>
      <c r="L9" s="68" t="e">
        <f>IF(AND('PARTICIPANT NAME LIST'!$G9=6,'PARTICIPANT NAME LIST'!#REF!="E"),"ü","")</f>
        <v>#REF!</v>
      </c>
      <c r="M9" s="68" t="e">
        <f>IF(AND('PARTICIPANT NAME LIST'!$G9=3,'PARTICIPANT NAME LIST'!#REF!="M"),"ü","")</f>
        <v>#REF!</v>
      </c>
      <c r="N9" s="68" t="e">
        <f>IF(AND('PARTICIPANT NAME LIST'!$G9=4,'PARTICIPANT NAME LIST'!#REF!="M"),"ü","")</f>
        <v>#REF!</v>
      </c>
      <c r="O9" s="68" t="e">
        <f>IF(AND('PARTICIPANT NAME LIST'!$G9=5,'PARTICIPANT NAME LIST'!#REF!="M"),"ü","")</f>
        <v>#REF!</v>
      </c>
      <c r="P9" s="68" t="e">
        <f>IF(AND('PARTICIPANT NAME LIST'!$G9=6,'PARTICIPANT NAME LIST'!#REF!="M"),"ü","")</f>
        <v>#REF!</v>
      </c>
      <c r="Q9" s="63"/>
      <c r="R9" s="52"/>
      <c r="S9" s="52"/>
      <c r="T9" s="52"/>
      <c r="U9" s="52"/>
      <c r="V9" s="52"/>
      <c r="W9" s="52"/>
      <c r="X9" s="52"/>
      <c r="Y9" s="52"/>
      <c r="Z9" s="52"/>
    </row>
    <row r="10" spans="1:26" ht="22.5" customHeight="1">
      <c r="A10" s="63" t="str">
        <f>IF(OR(ISBLANK('PARTICIPANT NAME LIST'!$B10),'PARTICIPANT NAME LIST'!G10=7,'PARTICIPANT NAME LIST'!G10=8,'PARTICIPANT NAME LIST'!G10=9,'PARTICIPANT NAME LIST'!G10=10,'PARTICIPANT NAME LIST'!G10=11,'PARTICIPANT NAME LIST'!G10=12),"",COUNTA('PARTICIPANT NAME LIST'!$B$9:$B10)-COUNTIFS('PARTICIPANT NAME LIST'!$G$9:$G10,"&gt;=7",'PARTICIPANT NAME LIST'!$G$9:$G10,"&lt;=12"))</f>
        <v/>
      </c>
      <c r="B10" s="64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LIST'!$B10))</f>
        <v/>
      </c>
      <c r="C10" s="65"/>
      <c r="D10" s="82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LIST'!$H10))</f>
        <v/>
      </c>
      <c r="E10" s="68" t="e">
        <f>IF(AND('PARTICIPANT NAME LIST'!$G10=3,'PARTICIPANT NAME LIST'!#REF!="C"),"ü","")</f>
        <v>#REF!</v>
      </c>
      <c r="F10" s="68" t="e">
        <f>IF(AND('PARTICIPANT NAME LIST'!$G10=4,'PARTICIPANT NAME LIST'!#REF!="C"),"ü","")</f>
        <v>#REF!</v>
      </c>
      <c r="G10" s="68" t="e">
        <f>IF(AND('PARTICIPANT NAME LIST'!$G10=5,'PARTICIPANT NAME LIST'!#REF!="C"),"ü","")</f>
        <v>#REF!</v>
      </c>
      <c r="H10" s="68" t="e">
        <f>IF(AND('PARTICIPANT NAME LIST'!$G10=6,'PARTICIPANT NAME LIST'!#REF!="C"),"ü","")</f>
        <v>#REF!</v>
      </c>
      <c r="I10" s="68" t="e">
        <f>IF(AND('PARTICIPANT NAME LIST'!$G10=3,'PARTICIPANT NAME LIST'!#REF!="E"),"ü","")</f>
        <v>#REF!</v>
      </c>
      <c r="J10" s="68" t="e">
        <f>IF(AND('PARTICIPANT NAME LIST'!$G10=4,'PARTICIPANT NAME LIST'!#REF!="E"),"ü","")</f>
        <v>#REF!</v>
      </c>
      <c r="K10" s="68" t="e">
        <f>IF(AND('PARTICIPANT NAME LIST'!$G10=5,'PARTICIPANT NAME LIST'!#REF!="E"),"ü","")</f>
        <v>#REF!</v>
      </c>
      <c r="L10" s="68" t="e">
        <f>IF(AND('PARTICIPANT NAME LIST'!$G10=6,'PARTICIPANT NAME LIST'!#REF!="E"),"ü","")</f>
        <v>#REF!</v>
      </c>
      <c r="M10" s="68" t="e">
        <f>IF(AND('PARTICIPANT NAME LIST'!$G10=3,'PARTICIPANT NAME LIST'!#REF!="M"),"ü","")</f>
        <v>#REF!</v>
      </c>
      <c r="N10" s="68" t="e">
        <f>IF(AND('PARTICIPANT NAME LIST'!$G10=4,'PARTICIPANT NAME LIST'!#REF!="M"),"ü","")</f>
        <v>#REF!</v>
      </c>
      <c r="O10" s="68" t="e">
        <f>IF(AND('PARTICIPANT NAME LIST'!$G10=5,'PARTICIPANT NAME LIST'!#REF!="M"),"ü","")</f>
        <v>#REF!</v>
      </c>
      <c r="P10" s="68" t="e">
        <f>IF(AND('PARTICIPANT NAME LIST'!$G10=6,'PARTICIPANT NAME LIST'!#REF!="M"),"ü","")</f>
        <v>#REF!</v>
      </c>
      <c r="Q10" s="63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22.5" customHeight="1">
      <c r="A11" s="63" t="str">
        <f>IF(OR(ISBLANK('PARTICIPANT NAME LIST'!$B11),'PARTICIPANT NAME LIST'!G11=7,'PARTICIPANT NAME LIST'!G11=8,'PARTICIPANT NAME LIST'!G11=9,'PARTICIPANT NAME LIST'!G11=10,'PARTICIPANT NAME LIST'!G11=11,'PARTICIPANT NAME LIST'!G11=12),"",COUNTA('PARTICIPANT NAME LIST'!$B$9:$B11)-COUNTIFS('PARTICIPANT NAME LIST'!$G$9:$G11,"&gt;=7",'PARTICIPANT NAME LIST'!$G$9:$G11,"&lt;=12"))</f>
        <v/>
      </c>
      <c r="B11" s="64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LIST'!$B11))</f>
        <v/>
      </c>
      <c r="C11" s="65"/>
      <c r="D11" s="82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LIST'!$H11))</f>
        <v/>
      </c>
      <c r="E11" s="68" t="e">
        <f>IF(AND('PARTICIPANT NAME LIST'!$G11=3,'PARTICIPANT NAME LIST'!#REF!="C"),"ü","")</f>
        <v>#REF!</v>
      </c>
      <c r="F11" s="68" t="e">
        <f>IF(AND('PARTICIPANT NAME LIST'!$G11=4,'PARTICIPANT NAME LIST'!#REF!="C"),"ü","")</f>
        <v>#REF!</v>
      </c>
      <c r="G11" s="68" t="e">
        <f>IF(AND('PARTICIPANT NAME LIST'!$G11=5,'PARTICIPANT NAME LIST'!#REF!="C"),"ü","")</f>
        <v>#REF!</v>
      </c>
      <c r="H11" s="68" t="e">
        <f>IF(AND('PARTICIPANT NAME LIST'!$G11=6,'PARTICIPANT NAME LIST'!#REF!="C"),"ü","")</f>
        <v>#REF!</v>
      </c>
      <c r="I11" s="68" t="e">
        <f>IF(AND('PARTICIPANT NAME LIST'!$G11=3,'PARTICIPANT NAME LIST'!#REF!="E"),"ü","")</f>
        <v>#REF!</v>
      </c>
      <c r="J11" s="68" t="e">
        <f>IF(AND('PARTICIPANT NAME LIST'!$G11=4,'PARTICIPANT NAME LIST'!#REF!="E"),"ü","")</f>
        <v>#REF!</v>
      </c>
      <c r="K11" s="68" t="e">
        <f>IF(AND('PARTICIPANT NAME LIST'!$G11=5,'PARTICIPANT NAME LIST'!#REF!="E"),"ü","")</f>
        <v>#REF!</v>
      </c>
      <c r="L11" s="68" t="e">
        <f>IF(AND('PARTICIPANT NAME LIST'!$G11=6,'PARTICIPANT NAME LIST'!#REF!="E"),"ü","")</f>
        <v>#REF!</v>
      </c>
      <c r="M11" s="68" t="e">
        <f>IF(AND('PARTICIPANT NAME LIST'!$G11=3,'PARTICIPANT NAME LIST'!#REF!="M"),"ü","")</f>
        <v>#REF!</v>
      </c>
      <c r="N11" s="68" t="e">
        <f>IF(AND('PARTICIPANT NAME LIST'!$G11=4,'PARTICIPANT NAME LIST'!#REF!="M"),"ü","")</f>
        <v>#REF!</v>
      </c>
      <c r="O11" s="68" t="e">
        <f>IF(AND('PARTICIPANT NAME LIST'!$G11=5,'PARTICIPANT NAME LIST'!#REF!="M"),"ü","")</f>
        <v>#REF!</v>
      </c>
      <c r="P11" s="68" t="e">
        <f>IF(AND('PARTICIPANT NAME LIST'!$G11=6,'PARTICIPANT NAME LIST'!#REF!="M"),"ü","")</f>
        <v>#REF!</v>
      </c>
      <c r="Q11" s="63"/>
      <c r="R11" s="52"/>
      <c r="S11" s="81"/>
      <c r="T11" s="52"/>
      <c r="U11" s="52"/>
      <c r="V11" s="52"/>
      <c r="W11" s="52"/>
      <c r="X11" s="52"/>
      <c r="Y11" s="52"/>
      <c r="Z11" s="52"/>
    </row>
    <row r="12" spans="1:26" ht="22.5" customHeight="1">
      <c r="A12" s="63" t="str">
        <f>IF(OR(ISBLANK('PARTICIPANT NAME LIST'!$B12),'PARTICIPANT NAME LIST'!G12=7,'PARTICIPANT NAME LIST'!G12=8,'PARTICIPANT NAME LIST'!G12=9,'PARTICIPANT NAME LIST'!G12=10,'PARTICIPANT NAME LIST'!G12=11,'PARTICIPANT NAME LIST'!G12=12),"",COUNTA('PARTICIPANT NAME LIST'!$B$9:$B12)-COUNTIFS('PARTICIPANT NAME LIST'!$G$9:$G12,"&gt;=7",'PARTICIPANT NAME LIST'!$G$9:$G12,"&lt;=12"))</f>
        <v/>
      </c>
      <c r="B12" s="64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LIST'!$B12))</f>
        <v/>
      </c>
      <c r="C12" s="65"/>
      <c r="D12" s="82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LIST'!$H12))</f>
        <v/>
      </c>
      <c r="E12" s="68" t="e">
        <f>IF(AND('PARTICIPANT NAME LIST'!$G12=3,'PARTICIPANT NAME LIST'!#REF!="C"),"ü","")</f>
        <v>#REF!</v>
      </c>
      <c r="F12" s="68" t="e">
        <f>IF(AND('PARTICIPANT NAME LIST'!$G12=4,'PARTICIPANT NAME LIST'!#REF!="C"),"ü","")</f>
        <v>#REF!</v>
      </c>
      <c r="G12" s="68" t="e">
        <f>IF(AND('PARTICIPANT NAME LIST'!$G12=5,'PARTICIPANT NAME LIST'!#REF!="C"),"ü","")</f>
        <v>#REF!</v>
      </c>
      <c r="H12" s="68" t="e">
        <f>IF(AND('PARTICIPANT NAME LIST'!$G12=6,'PARTICIPANT NAME LIST'!#REF!="C"),"ü","")</f>
        <v>#REF!</v>
      </c>
      <c r="I12" s="68" t="e">
        <f>IF(AND('PARTICIPANT NAME LIST'!$G12=3,'PARTICIPANT NAME LIST'!#REF!="E"),"ü","")</f>
        <v>#REF!</v>
      </c>
      <c r="J12" s="68" t="e">
        <f>IF(AND('PARTICIPANT NAME LIST'!$G12=4,'PARTICIPANT NAME LIST'!#REF!="E"),"ü","")</f>
        <v>#REF!</v>
      </c>
      <c r="K12" s="68" t="e">
        <f>IF(AND('PARTICIPANT NAME LIST'!$G12=5,'PARTICIPANT NAME LIST'!#REF!="E"),"ü","")</f>
        <v>#REF!</v>
      </c>
      <c r="L12" s="68" t="e">
        <f>IF(AND('PARTICIPANT NAME LIST'!$G12=6,'PARTICIPANT NAME LIST'!#REF!="E"),"ü","")</f>
        <v>#REF!</v>
      </c>
      <c r="M12" s="68" t="e">
        <f>IF(AND('PARTICIPANT NAME LIST'!$G12=3,'PARTICIPANT NAME LIST'!#REF!="M"),"ü","")</f>
        <v>#REF!</v>
      </c>
      <c r="N12" s="68" t="e">
        <f>IF(AND('PARTICIPANT NAME LIST'!$G12=4,'PARTICIPANT NAME LIST'!#REF!="M"),"ü","")</f>
        <v>#REF!</v>
      </c>
      <c r="O12" s="68" t="e">
        <f>IF(AND('PARTICIPANT NAME LIST'!$G12=5,'PARTICIPANT NAME LIST'!#REF!="M"),"ü","")</f>
        <v>#REF!</v>
      </c>
      <c r="P12" s="68" t="e">
        <f>IF(AND('PARTICIPANT NAME LIST'!$G12=6,'PARTICIPANT NAME LIST'!#REF!="M"),"ü","")</f>
        <v>#REF!</v>
      </c>
      <c r="Q12" s="63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22.5" customHeight="1">
      <c r="A13" s="63" t="str">
        <f>IF(OR(ISBLANK('PARTICIPANT NAME LIST'!$B13),'PARTICIPANT NAME LIST'!G13=7,'PARTICIPANT NAME LIST'!G13=8,'PARTICIPANT NAME LIST'!G13=9,'PARTICIPANT NAME LIST'!G13=10,'PARTICIPANT NAME LIST'!G13=11,'PARTICIPANT NAME LIST'!G13=12),"",COUNTA('PARTICIPANT NAME LIST'!$B$9:$B13)-COUNTIFS('PARTICIPANT NAME LIST'!$G$9:$G13,"&gt;=7",'PARTICIPANT NAME LIST'!$G$9:$G13,"&lt;=12"))</f>
        <v/>
      </c>
      <c r="B13" s="64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LIST'!$B13))</f>
        <v/>
      </c>
      <c r="C13" s="65"/>
      <c r="D13" s="82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LIST'!$H13))</f>
        <v/>
      </c>
      <c r="E13" s="68" t="e">
        <f>IF(AND('PARTICIPANT NAME LIST'!$G13=3,'PARTICIPANT NAME LIST'!#REF!="C"),"ü","")</f>
        <v>#REF!</v>
      </c>
      <c r="F13" s="68" t="e">
        <f>IF(AND('PARTICIPANT NAME LIST'!$G13=4,'PARTICIPANT NAME LIST'!#REF!="C"),"ü","")</f>
        <v>#REF!</v>
      </c>
      <c r="G13" s="68" t="e">
        <f>IF(AND('PARTICIPANT NAME LIST'!$G13=5,'PARTICIPANT NAME LIST'!#REF!="C"),"ü","")</f>
        <v>#REF!</v>
      </c>
      <c r="H13" s="68" t="e">
        <f>IF(AND('PARTICIPANT NAME LIST'!$G13=6,'PARTICIPANT NAME LIST'!#REF!="C"),"ü","")</f>
        <v>#REF!</v>
      </c>
      <c r="I13" s="68" t="e">
        <f>IF(AND('PARTICIPANT NAME LIST'!$G13=3,'PARTICIPANT NAME LIST'!#REF!="E"),"ü","")</f>
        <v>#REF!</v>
      </c>
      <c r="J13" s="68" t="e">
        <f>IF(AND('PARTICIPANT NAME LIST'!$G13=4,'PARTICIPANT NAME LIST'!#REF!="E"),"ü","")</f>
        <v>#REF!</v>
      </c>
      <c r="K13" s="68" t="e">
        <f>IF(AND('PARTICIPANT NAME LIST'!$G13=5,'PARTICIPANT NAME LIST'!#REF!="E"),"ü","")</f>
        <v>#REF!</v>
      </c>
      <c r="L13" s="68" t="e">
        <f>IF(AND('PARTICIPANT NAME LIST'!$G13=6,'PARTICIPANT NAME LIST'!#REF!="E"),"ü","")</f>
        <v>#REF!</v>
      </c>
      <c r="M13" s="68" t="e">
        <f>IF(AND('PARTICIPANT NAME LIST'!$G13=3,'PARTICIPANT NAME LIST'!#REF!="M"),"ü","")</f>
        <v>#REF!</v>
      </c>
      <c r="N13" s="68" t="e">
        <f>IF(AND('PARTICIPANT NAME LIST'!$G13=4,'PARTICIPANT NAME LIST'!#REF!="M"),"ü","")</f>
        <v>#REF!</v>
      </c>
      <c r="O13" s="68" t="e">
        <f>IF(AND('PARTICIPANT NAME LIST'!$G13=5,'PARTICIPANT NAME LIST'!#REF!="M"),"ü","")</f>
        <v>#REF!</v>
      </c>
      <c r="P13" s="68" t="e">
        <f>IF(AND('PARTICIPANT NAME LIST'!$G13=6,'PARTICIPANT NAME LIST'!#REF!="M"),"ü","")</f>
        <v>#REF!</v>
      </c>
      <c r="Q13" s="63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22.5" customHeight="1">
      <c r="A14" s="63" t="str">
        <f>IF(OR(ISBLANK('PARTICIPANT NAME LIST'!$B14),'PARTICIPANT NAME LIST'!G14=7,'PARTICIPANT NAME LIST'!G14=8,'PARTICIPANT NAME LIST'!G14=9,'PARTICIPANT NAME LIST'!G14=10,'PARTICIPANT NAME LIST'!G14=11,'PARTICIPANT NAME LIST'!G14=12),"",COUNTA('PARTICIPANT NAME LIST'!$B$9:$B14)-COUNTIFS('PARTICIPANT NAME LIST'!$G$9:$G14,"&gt;=7",'PARTICIPANT NAME LIST'!$G$9:$G14,"&lt;=12"))</f>
        <v/>
      </c>
      <c r="B14" s="64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LIST'!$B14))</f>
        <v/>
      </c>
      <c r="C14" s="65"/>
      <c r="D14" s="82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LIST'!$H14))</f>
        <v/>
      </c>
      <c r="E14" s="68" t="e">
        <f>IF(AND('PARTICIPANT NAME LIST'!$G14=3,'PARTICIPANT NAME LIST'!#REF!="C"),"ü","")</f>
        <v>#REF!</v>
      </c>
      <c r="F14" s="68" t="e">
        <f>IF(AND('PARTICIPANT NAME LIST'!$G14=4,'PARTICIPANT NAME LIST'!#REF!="C"),"ü","")</f>
        <v>#REF!</v>
      </c>
      <c r="G14" s="68" t="e">
        <f>IF(AND('PARTICIPANT NAME LIST'!$G14=5,'PARTICIPANT NAME LIST'!#REF!="C"),"ü","")</f>
        <v>#REF!</v>
      </c>
      <c r="H14" s="68" t="e">
        <f>IF(AND('PARTICIPANT NAME LIST'!$G14=6,'PARTICIPANT NAME LIST'!#REF!="C"),"ü","")</f>
        <v>#REF!</v>
      </c>
      <c r="I14" s="68" t="e">
        <f>IF(AND('PARTICIPANT NAME LIST'!$G14=3,'PARTICIPANT NAME LIST'!#REF!="E"),"ü","")</f>
        <v>#REF!</v>
      </c>
      <c r="J14" s="68" t="e">
        <f>IF(AND('PARTICIPANT NAME LIST'!$G14=4,'PARTICIPANT NAME LIST'!#REF!="E"),"ü","")</f>
        <v>#REF!</v>
      </c>
      <c r="K14" s="68" t="e">
        <f>IF(AND('PARTICIPANT NAME LIST'!$G14=5,'PARTICIPANT NAME LIST'!#REF!="E"),"ü","")</f>
        <v>#REF!</v>
      </c>
      <c r="L14" s="68" t="e">
        <f>IF(AND('PARTICIPANT NAME LIST'!$G14=6,'PARTICIPANT NAME LIST'!#REF!="E"),"ü","")</f>
        <v>#REF!</v>
      </c>
      <c r="M14" s="68" t="e">
        <f>IF(AND('PARTICIPANT NAME LIST'!$G14=3,'PARTICIPANT NAME LIST'!#REF!="M"),"ü","")</f>
        <v>#REF!</v>
      </c>
      <c r="N14" s="68" t="e">
        <f>IF(AND('PARTICIPANT NAME LIST'!$G14=4,'PARTICIPANT NAME LIST'!#REF!="M"),"ü","")</f>
        <v>#REF!</v>
      </c>
      <c r="O14" s="68" t="e">
        <f>IF(AND('PARTICIPANT NAME LIST'!$G14=5,'PARTICIPANT NAME LIST'!#REF!="M"),"ü","")</f>
        <v>#REF!</v>
      </c>
      <c r="P14" s="68" t="e">
        <f>IF(AND('PARTICIPANT NAME LIST'!$G14=6,'PARTICIPANT NAME LIST'!#REF!="M"),"ü","")</f>
        <v>#REF!</v>
      </c>
      <c r="Q14" s="63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22.5" customHeight="1">
      <c r="A15" s="63" t="str">
        <f>IF(OR(ISBLANK('PARTICIPANT NAME LIST'!$B15),'PARTICIPANT NAME LIST'!G15=7,'PARTICIPANT NAME LIST'!G15=8,'PARTICIPANT NAME LIST'!G15=9,'PARTICIPANT NAME LIST'!G15=10,'PARTICIPANT NAME LIST'!G15=11,'PARTICIPANT NAME LIST'!G15=12),"",COUNTA('PARTICIPANT NAME LIST'!$B$9:$B15)-COUNTIFS('PARTICIPANT NAME LIST'!$G$9:$G15,"&gt;=7",'PARTICIPANT NAME LIST'!$G$9:$G15,"&lt;=12"))</f>
        <v/>
      </c>
      <c r="B15" s="64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LIST'!$B15))</f>
        <v/>
      </c>
      <c r="C15" s="65"/>
      <c r="D15" s="82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LIST'!$H15))</f>
        <v/>
      </c>
      <c r="E15" s="68" t="e">
        <f>IF(AND('PARTICIPANT NAME LIST'!$G15=3,'PARTICIPANT NAME LIST'!#REF!="C"),"ü","")</f>
        <v>#REF!</v>
      </c>
      <c r="F15" s="68" t="e">
        <f>IF(AND('PARTICIPANT NAME LIST'!$G15=4,'PARTICIPANT NAME LIST'!#REF!="C"),"ü","")</f>
        <v>#REF!</v>
      </c>
      <c r="G15" s="68" t="e">
        <f>IF(AND('PARTICIPANT NAME LIST'!$G15=5,'PARTICIPANT NAME LIST'!#REF!="C"),"ü","")</f>
        <v>#REF!</v>
      </c>
      <c r="H15" s="68" t="e">
        <f>IF(AND('PARTICIPANT NAME LIST'!$G15=6,'PARTICIPANT NAME LIST'!#REF!="C"),"ü","")</f>
        <v>#REF!</v>
      </c>
      <c r="I15" s="68" t="e">
        <f>IF(AND('PARTICIPANT NAME LIST'!$G15=3,'PARTICIPANT NAME LIST'!#REF!="E"),"ü","")</f>
        <v>#REF!</v>
      </c>
      <c r="J15" s="68" t="e">
        <f>IF(AND('PARTICIPANT NAME LIST'!$G15=4,'PARTICIPANT NAME LIST'!#REF!="E"),"ü","")</f>
        <v>#REF!</v>
      </c>
      <c r="K15" s="68" t="e">
        <f>IF(AND('PARTICIPANT NAME LIST'!$G15=5,'PARTICIPANT NAME LIST'!#REF!="E"),"ü","")</f>
        <v>#REF!</v>
      </c>
      <c r="L15" s="68" t="e">
        <f>IF(AND('PARTICIPANT NAME LIST'!$G15=6,'PARTICIPANT NAME LIST'!#REF!="E"),"ü","")</f>
        <v>#REF!</v>
      </c>
      <c r="M15" s="68" t="e">
        <f>IF(AND('PARTICIPANT NAME LIST'!$G15=3,'PARTICIPANT NAME LIST'!#REF!="M"),"ü","")</f>
        <v>#REF!</v>
      </c>
      <c r="N15" s="68" t="e">
        <f>IF(AND('PARTICIPANT NAME LIST'!$G15=4,'PARTICIPANT NAME LIST'!#REF!="M"),"ü","")</f>
        <v>#REF!</v>
      </c>
      <c r="O15" s="68" t="e">
        <f>IF(AND('PARTICIPANT NAME LIST'!$G15=5,'PARTICIPANT NAME LIST'!#REF!="M"),"ü","")</f>
        <v>#REF!</v>
      </c>
      <c r="P15" s="68" t="e">
        <f>IF(AND('PARTICIPANT NAME LIST'!$G15=6,'PARTICIPANT NAME LIST'!#REF!="M"),"ü","")</f>
        <v>#REF!</v>
      </c>
      <c r="Q15" s="63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2.5" customHeight="1">
      <c r="A16" s="63" t="str">
        <f>IF(OR(ISBLANK('PARTICIPANT NAME LIST'!$B16),'PARTICIPANT NAME LIST'!G16=7,'PARTICIPANT NAME LIST'!G16=8,'PARTICIPANT NAME LIST'!G16=9,'PARTICIPANT NAME LIST'!G16=10,'PARTICIPANT NAME LIST'!G16=11,'PARTICIPANT NAME LIST'!G16=12),"",COUNTA('PARTICIPANT NAME LIST'!$B$9:$B16)-COUNTIFS('PARTICIPANT NAME LIST'!$G$9:$G16,"&gt;=7",'PARTICIPANT NAME LIST'!$G$9:$G16,"&lt;=12"))</f>
        <v/>
      </c>
      <c r="B16" s="64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LIST'!$B16))</f>
        <v/>
      </c>
      <c r="C16" s="65"/>
      <c r="D16" s="82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LIST'!$H16))</f>
        <v/>
      </c>
      <c r="E16" s="68" t="e">
        <f>IF(AND('PARTICIPANT NAME LIST'!$G16=3,'PARTICIPANT NAME LIST'!#REF!="C"),"ü","")</f>
        <v>#REF!</v>
      </c>
      <c r="F16" s="68" t="e">
        <f>IF(AND('PARTICIPANT NAME LIST'!$G16=4,'PARTICIPANT NAME LIST'!#REF!="C"),"ü","")</f>
        <v>#REF!</v>
      </c>
      <c r="G16" s="68" t="e">
        <f>IF(AND('PARTICIPANT NAME LIST'!$G16=5,'PARTICIPANT NAME LIST'!#REF!="C"),"ü","")</f>
        <v>#REF!</v>
      </c>
      <c r="H16" s="68" t="e">
        <f>IF(AND('PARTICIPANT NAME LIST'!$G16=6,'PARTICIPANT NAME LIST'!#REF!="C"),"ü","")</f>
        <v>#REF!</v>
      </c>
      <c r="I16" s="68" t="e">
        <f>IF(AND('PARTICIPANT NAME LIST'!$G16=3,'PARTICIPANT NAME LIST'!#REF!="E"),"ü","")</f>
        <v>#REF!</v>
      </c>
      <c r="J16" s="68" t="e">
        <f>IF(AND('PARTICIPANT NAME LIST'!$G16=4,'PARTICIPANT NAME LIST'!#REF!="E"),"ü","")</f>
        <v>#REF!</v>
      </c>
      <c r="K16" s="68" t="e">
        <f>IF(AND('PARTICIPANT NAME LIST'!$G16=5,'PARTICIPANT NAME LIST'!#REF!="E"),"ü","")</f>
        <v>#REF!</v>
      </c>
      <c r="L16" s="68" t="e">
        <f>IF(AND('PARTICIPANT NAME LIST'!$G16=6,'PARTICIPANT NAME LIST'!#REF!="E"),"ü","")</f>
        <v>#REF!</v>
      </c>
      <c r="M16" s="68" t="e">
        <f>IF(AND('PARTICIPANT NAME LIST'!$G16=3,'PARTICIPANT NAME LIST'!#REF!="M"),"ü","")</f>
        <v>#REF!</v>
      </c>
      <c r="N16" s="68" t="e">
        <f>IF(AND('PARTICIPANT NAME LIST'!$G16=4,'PARTICIPANT NAME LIST'!#REF!="M"),"ü","")</f>
        <v>#REF!</v>
      </c>
      <c r="O16" s="68" t="e">
        <f>IF(AND('PARTICIPANT NAME LIST'!$G16=5,'PARTICIPANT NAME LIST'!#REF!="M"),"ü","")</f>
        <v>#REF!</v>
      </c>
      <c r="P16" s="68" t="e">
        <f>IF(AND('PARTICIPANT NAME LIST'!$G16=6,'PARTICIPANT NAME LIST'!#REF!="M"),"ü","")</f>
        <v>#REF!</v>
      </c>
      <c r="Q16" s="63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22.5" customHeight="1">
      <c r="A17" s="63" t="str">
        <f>IF(OR(ISBLANK('PARTICIPANT NAME LIST'!$B17),'PARTICIPANT NAME LIST'!G17=7,'PARTICIPANT NAME LIST'!G17=8,'PARTICIPANT NAME LIST'!G17=9,'PARTICIPANT NAME LIST'!G17=10,'PARTICIPANT NAME LIST'!G17=11,'PARTICIPANT NAME LIST'!G17=12),"",COUNTA('PARTICIPANT NAME LIST'!$B$9:$B17)-COUNTIFS('PARTICIPANT NAME LIST'!$G$9:$G17,"&gt;=7",'PARTICIPANT NAME LIST'!$G$9:$G17,"&lt;=12"))</f>
        <v/>
      </c>
      <c r="B17" s="64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LIST'!$B17))</f>
        <v/>
      </c>
      <c r="C17" s="65"/>
      <c r="D17" s="82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LIST'!$H17))</f>
        <v/>
      </c>
      <c r="E17" s="68" t="e">
        <f>IF(AND('PARTICIPANT NAME LIST'!$G17=3,'PARTICIPANT NAME LIST'!#REF!="C"),"ü","")</f>
        <v>#REF!</v>
      </c>
      <c r="F17" s="68" t="e">
        <f>IF(AND('PARTICIPANT NAME LIST'!$G17=4,'PARTICIPANT NAME LIST'!#REF!="C"),"ü","")</f>
        <v>#REF!</v>
      </c>
      <c r="G17" s="68" t="e">
        <f>IF(AND('PARTICIPANT NAME LIST'!$G17=5,'PARTICIPANT NAME LIST'!#REF!="C"),"ü","")</f>
        <v>#REF!</v>
      </c>
      <c r="H17" s="68" t="e">
        <f>IF(AND('PARTICIPANT NAME LIST'!$G17=6,'PARTICIPANT NAME LIST'!#REF!="C"),"ü","")</f>
        <v>#REF!</v>
      </c>
      <c r="I17" s="68" t="e">
        <f>IF(AND('PARTICIPANT NAME LIST'!$G17=3,'PARTICIPANT NAME LIST'!#REF!="E"),"ü","")</f>
        <v>#REF!</v>
      </c>
      <c r="J17" s="68" t="e">
        <f>IF(AND('PARTICIPANT NAME LIST'!$G17=4,'PARTICIPANT NAME LIST'!#REF!="E"),"ü","")</f>
        <v>#REF!</v>
      </c>
      <c r="K17" s="68" t="e">
        <f>IF(AND('PARTICIPANT NAME LIST'!$G17=5,'PARTICIPANT NAME LIST'!#REF!="E"),"ü","")</f>
        <v>#REF!</v>
      </c>
      <c r="L17" s="68" t="e">
        <f>IF(AND('PARTICIPANT NAME LIST'!$G17=6,'PARTICIPANT NAME LIST'!#REF!="E"),"ü","")</f>
        <v>#REF!</v>
      </c>
      <c r="M17" s="68" t="e">
        <f>IF(AND('PARTICIPANT NAME LIST'!$G17=3,'PARTICIPANT NAME LIST'!#REF!="M"),"ü","")</f>
        <v>#REF!</v>
      </c>
      <c r="N17" s="68" t="e">
        <f>IF(AND('PARTICIPANT NAME LIST'!$G17=4,'PARTICIPANT NAME LIST'!#REF!="M"),"ü","")</f>
        <v>#REF!</v>
      </c>
      <c r="O17" s="68" t="e">
        <f>IF(AND('PARTICIPANT NAME LIST'!$G17=5,'PARTICIPANT NAME LIST'!#REF!="M"),"ü","")</f>
        <v>#REF!</v>
      </c>
      <c r="P17" s="68" t="e">
        <f>IF(AND('PARTICIPANT NAME LIST'!$G17=6,'PARTICIPANT NAME LIST'!#REF!="M"),"ü","")</f>
        <v>#REF!</v>
      </c>
      <c r="Q17" s="63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22.5" customHeight="1">
      <c r="A18" s="63" t="str">
        <f>IF(OR(ISBLANK('PARTICIPANT NAME LIST'!$B18),'PARTICIPANT NAME LIST'!G18=7,'PARTICIPANT NAME LIST'!G18=8,'PARTICIPANT NAME LIST'!G18=9,'PARTICIPANT NAME LIST'!G18=10,'PARTICIPANT NAME LIST'!G18=11,'PARTICIPANT NAME LIST'!G18=12),"",COUNTA('PARTICIPANT NAME LIST'!$B$9:$B18)-COUNTIFS('PARTICIPANT NAME LIST'!$G$9:$G18,"&gt;=7",'PARTICIPANT NAME LIST'!$G$9:$G18,"&lt;=12"))</f>
        <v/>
      </c>
      <c r="B18" s="64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LIST'!$B18))</f>
        <v/>
      </c>
      <c r="C18" s="65"/>
      <c r="D18" s="82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LIST'!$H18))</f>
        <v/>
      </c>
      <c r="E18" s="68" t="e">
        <f>IF(AND('PARTICIPANT NAME LIST'!$G18=3,'PARTICIPANT NAME LIST'!#REF!="C"),"ü","")</f>
        <v>#REF!</v>
      </c>
      <c r="F18" s="68" t="e">
        <f>IF(AND('PARTICIPANT NAME LIST'!$G18=4,'PARTICIPANT NAME LIST'!#REF!="C"),"ü","")</f>
        <v>#REF!</v>
      </c>
      <c r="G18" s="68" t="e">
        <f>IF(AND('PARTICIPANT NAME LIST'!$G18=5,'PARTICIPANT NAME LIST'!#REF!="C"),"ü","")</f>
        <v>#REF!</v>
      </c>
      <c r="H18" s="68" t="e">
        <f>IF(AND('PARTICIPANT NAME LIST'!$G18=6,'PARTICIPANT NAME LIST'!#REF!="C"),"ü","")</f>
        <v>#REF!</v>
      </c>
      <c r="I18" s="68" t="e">
        <f>IF(AND('PARTICIPANT NAME LIST'!$G18=3,'PARTICIPANT NAME LIST'!#REF!="E"),"ü","")</f>
        <v>#REF!</v>
      </c>
      <c r="J18" s="68" t="e">
        <f>IF(AND('PARTICIPANT NAME LIST'!$G18=4,'PARTICIPANT NAME LIST'!#REF!="E"),"ü","")</f>
        <v>#REF!</v>
      </c>
      <c r="K18" s="68" t="e">
        <f>IF(AND('PARTICIPANT NAME LIST'!$G18=5,'PARTICIPANT NAME LIST'!#REF!="E"),"ü","")</f>
        <v>#REF!</v>
      </c>
      <c r="L18" s="68" t="e">
        <f>IF(AND('PARTICIPANT NAME LIST'!$G18=6,'PARTICIPANT NAME LIST'!#REF!="E"),"ü","")</f>
        <v>#REF!</v>
      </c>
      <c r="M18" s="68" t="e">
        <f>IF(AND('PARTICIPANT NAME LIST'!$G18=3,'PARTICIPANT NAME LIST'!#REF!="M"),"ü","")</f>
        <v>#REF!</v>
      </c>
      <c r="N18" s="68" t="e">
        <f>IF(AND('PARTICIPANT NAME LIST'!$G18=4,'PARTICIPANT NAME LIST'!#REF!="M"),"ü","")</f>
        <v>#REF!</v>
      </c>
      <c r="O18" s="68" t="e">
        <f>IF(AND('PARTICIPANT NAME LIST'!$G18=5,'PARTICIPANT NAME LIST'!#REF!="M"),"ü","")</f>
        <v>#REF!</v>
      </c>
      <c r="P18" s="68" t="e">
        <f>IF(AND('PARTICIPANT NAME LIST'!$G18=6,'PARTICIPANT NAME LIST'!#REF!="M"),"ü","")</f>
        <v>#REF!</v>
      </c>
      <c r="Q18" s="63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22.5" customHeight="1">
      <c r="A19" s="63" t="str">
        <f>IF(OR(ISBLANK('PARTICIPANT NAME LIST'!$B19),'PARTICIPANT NAME LIST'!G19=7,'PARTICIPANT NAME LIST'!G19=8,'PARTICIPANT NAME LIST'!G19=9,'PARTICIPANT NAME LIST'!G19=10,'PARTICIPANT NAME LIST'!G19=11,'PARTICIPANT NAME LIST'!G19=12),"",COUNTA('PARTICIPANT NAME LIST'!$B$9:$B19)-COUNTIFS('PARTICIPANT NAME LIST'!$G$9:$G19,"&gt;=7",'PARTICIPANT NAME LIST'!$G$9:$G19,"&lt;=12"))</f>
        <v/>
      </c>
      <c r="B19" s="64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LIST'!$B19))</f>
        <v/>
      </c>
      <c r="C19" s="65"/>
      <c r="D19" s="82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LIST'!$H19))</f>
        <v/>
      </c>
      <c r="E19" s="68" t="e">
        <f>IF(AND('PARTICIPANT NAME LIST'!$G19=3,'PARTICIPANT NAME LIST'!#REF!="C"),"ü","")</f>
        <v>#REF!</v>
      </c>
      <c r="F19" s="68" t="e">
        <f>IF(AND('PARTICIPANT NAME LIST'!$G19=4,'PARTICIPANT NAME LIST'!#REF!="C"),"ü","")</f>
        <v>#REF!</v>
      </c>
      <c r="G19" s="68" t="e">
        <f>IF(AND('PARTICIPANT NAME LIST'!$G19=5,'PARTICIPANT NAME LIST'!#REF!="C"),"ü","")</f>
        <v>#REF!</v>
      </c>
      <c r="H19" s="68" t="e">
        <f>IF(AND('PARTICIPANT NAME LIST'!$G19=6,'PARTICIPANT NAME LIST'!#REF!="C"),"ü","")</f>
        <v>#REF!</v>
      </c>
      <c r="I19" s="68" t="e">
        <f>IF(AND('PARTICIPANT NAME LIST'!$G19=3,'PARTICIPANT NAME LIST'!#REF!="E"),"ü","")</f>
        <v>#REF!</v>
      </c>
      <c r="J19" s="68" t="e">
        <f>IF(AND('PARTICIPANT NAME LIST'!$G19=4,'PARTICIPANT NAME LIST'!#REF!="E"),"ü","")</f>
        <v>#REF!</v>
      </c>
      <c r="K19" s="68" t="e">
        <f>IF(AND('PARTICIPANT NAME LIST'!$G19=5,'PARTICIPANT NAME LIST'!#REF!="E"),"ü","")</f>
        <v>#REF!</v>
      </c>
      <c r="L19" s="68" t="e">
        <f>IF(AND('PARTICIPANT NAME LIST'!$G19=6,'PARTICIPANT NAME LIST'!#REF!="E"),"ü","")</f>
        <v>#REF!</v>
      </c>
      <c r="M19" s="68" t="e">
        <f>IF(AND('PARTICIPANT NAME LIST'!$G19=3,'PARTICIPANT NAME LIST'!#REF!="M"),"ü","")</f>
        <v>#REF!</v>
      </c>
      <c r="N19" s="68" t="e">
        <f>IF(AND('PARTICIPANT NAME LIST'!$G19=4,'PARTICIPANT NAME LIST'!#REF!="M"),"ü","")</f>
        <v>#REF!</v>
      </c>
      <c r="O19" s="68" t="e">
        <f>IF(AND('PARTICIPANT NAME LIST'!$G19=5,'PARTICIPANT NAME LIST'!#REF!="M"),"ü","")</f>
        <v>#REF!</v>
      </c>
      <c r="P19" s="68" t="e">
        <f>IF(AND('PARTICIPANT NAME LIST'!$G19=6,'PARTICIPANT NAME LIST'!#REF!="M"),"ü","")</f>
        <v>#REF!</v>
      </c>
      <c r="Q19" s="63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22.5" customHeight="1">
      <c r="A20" s="63" t="str">
        <f>IF(OR(ISBLANK('PARTICIPANT NAME LIST'!$B20),'PARTICIPANT NAME LIST'!G20=7,'PARTICIPANT NAME LIST'!G20=8,'PARTICIPANT NAME LIST'!G20=9,'PARTICIPANT NAME LIST'!G20=10,'PARTICIPANT NAME LIST'!G20=11,'PARTICIPANT NAME LIST'!G20=12),"",COUNTA('PARTICIPANT NAME LIST'!$B$9:$B20)-COUNTIFS('PARTICIPANT NAME LIST'!$G$9:$G20,"&gt;=7",'PARTICIPANT NAME LIST'!$G$9:$G20,"&lt;=12"))</f>
        <v/>
      </c>
      <c r="B20" s="64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LIST'!$B20))</f>
        <v/>
      </c>
      <c r="C20" s="65"/>
      <c r="D20" s="82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LIST'!$H20))</f>
        <v/>
      </c>
      <c r="E20" s="68" t="e">
        <f>IF(AND('PARTICIPANT NAME LIST'!$G20=3,'PARTICIPANT NAME LIST'!#REF!="C"),"ü","")</f>
        <v>#REF!</v>
      </c>
      <c r="F20" s="68" t="e">
        <f>IF(AND('PARTICIPANT NAME LIST'!$G20=4,'PARTICIPANT NAME LIST'!#REF!="C"),"ü","")</f>
        <v>#REF!</v>
      </c>
      <c r="G20" s="68" t="e">
        <f>IF(AND('PARTICIPANT NAME LIST'!$G20=5,'PARTICIPANT NAME LIST'!#REF!="C"),"ü","")</f>
        <v>#REF!</v>
      </c>
      <c r="H20" s="68" t="e">
        <f>IF(AND('PARTICIPANT NAME LIST'!$G20=6,'PARTICIPANT NAME LIST'!#REF!="C"),"ü","")</f>
        <v>#REF!</v>
      </c>
      <c r="I20" s="68" t="e">
        <f>IF(AND('PARTICIPANT NAME LIST'!$G20=3,'PARTICIPANT NAME LIST'!#REF!="E"),"ü","")</f>
        <v>#REF!</v>
      </c>
      <c r="J20" s="68" t="e">
        <f>IF(AND('PARTICIPANT NAME LIST'!$G20=4,'PARTICIPANT NAME LIST'!#REF!="E"),"ü","")</f>
        <v>#REF!</v>
      </c>
      <c r="K20" s="68" t="e">
        <f>IF(AND('PARTICIPANT NAME LIST'!$G20=5,'PARTICIPANT NAME LIST'!#REF!="E"),"ü","")</f>
        <v>#REF!</v>
      </c>
      <c r="L20" s="68" t="e">
        <f>IF(AND('PARTICIPANT NAME LIST'!$G20=6,'PARTICIPANT NAME LIST'!#REF!="E"),"ü","")</f>
        <v>#REF!</v>
      </c>
      <c r="M20" s="68" t="e">
        <f>IF(AND('PARTICIPANT NAME LIST'!$G20=3,'PARTICIPANT NAME LIST'!#REF!="M"),"ü","")</f>
        <v>#REF!</v>
      </c>
      <c r="N20" s="68" t="e">
        <f>IF(AND('PARTICIPANT NAME LIST'!$G20=4,'PARTICIPANT NAME LIST'!#REF!="M"),"ü","")</f>
        <v>#REF!</v>
      </c>
      <c r="O20" s="68" t="e">
        <f>IF(AND('PARTICIPANT NAME LIST'!$G20=5,'PARTICIPANT NAME LIST'!#REF!="M"),"ü","")</f>
        <v>#REF!</v>
      </c>
      <c r="P20" s="68" t="e">
        <f>IF(AND('PARTICIPANT NAME LIST'!$G20=6,'PARTICIPANT NAME LIST'!#REF!="M"),"ü","")</f>
        <v>#REF!</v>
      </c>
      <c r="Q20" s="63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22.5" customHeight="1">
      <c r="A21" s="63" t="str">
        <f>IF(OR(ISBLANK('PARTICIPANT NAME LIST'!$B21),'PARTICIPANT NAME LIST'!G21=7,'PARTICIPANT NAME LIST'!G21=8,'PARTICIPANT NAME LIST'!G21=9,'PARTICIPANT NAME LIST'!G21=10,'PARTICIPANT NAME LIST'!G21=11,'PARTICIPANT NAME LIST'!G21=12),"",COUNTA('PARTICIPANT NAME LIST'!$B$9:$B21)-COUNTIFS('PARTICIPANT NAME LIST'!$G$9:$G21,"&gt;=7",'PARTICIPANT NAME LIST'!$G$9:$G21,"&lt;=12"))</f>
        <v/>
      </c>
      <c r="B21" s="64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LIST'!$B21))</f>
        <v/>
      </c>
      <c r="C21" s="65"/>
      <c r="D21" s="82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LIST'!$H21))</f>
        <v/>
      </c>
      <c r="E21" s="68" t="e">
        <f>IF(AND('PARTICIPANT NAME LIST'!$G21=3,'PARTICIPANT NAME LIST'!#REF!="C"),"ü","")</f>
        <v>#REF!</v>
      </c>
      <c r="F21" s="68" t="e">
        <f>IF(AND('PARTICIPANT NAME LIST'!$G21=4,'PARTICIPANT NAME LIST'!#REF!="C"),"ü","")</f>
        <v>#REF!</v>
      </c>
      <c r="G21" s="68" t="e">
        <f>IF(AND('PARTICIPANT NAME LIST'!$G21=5,'PARTICIPANT NAME LIST'!#REF!="C"),"ü","")</f>
        <v>#REF!</v>
      </c>
      <c r="H21" s="68" t="e">
        <f>IF(AND('PARTICIPANT NAME LIST'!$G21=6,'PARTICIPANT NAME LIST'!#REF!="C"),"ü","")</f>
        <v>#REF!</v>
      </c>
      <c r="I21" s="68" t="e">
        <f>IF(AND('PARTICIPANT NAME LIST'!$G21=3,'PARTICIPANT NAME LIST'!#REF!="E"),"ü","")</f>
        <v>#REF!</v>
      </c>
      <c r="J21" s="68" t="e">
        <f>IF(AND('PARTICIPANT NAME LIST'!$G21=4,'PARTICIPANT NAME LIST'!#REF!="E"),"ü","")</f>
        <v>#REF!</v>
      </c>
      <c r="K21" s="68" t="e">
        <f>IF(AND('PARTICIPANT NAME LIST'!$G21=5,'PARTICIPANT NAME LIST'!#REF!="E"),"ü","")</f>
        <v>#REF!</v>
      </c>
      <c r="L21" s="68" t="e">
        <f>IF(AND('PARTICIPANT NAME LIST'!$G21=6,'PARTICIPANT NAME LIST'!#REF!="E"),"ü","")</f>
        <v>#REF!</v>
      </c>
      <c r="M21" s="68" t="e">
        <f>IF(AND('PARTICIPANT NAME LIST'!$G21=3,'PARTICIPANT NAME LIST'!#REF!="M"),"ü","")</f>
        <v>#REF!</v>
      </c>
      <c r="N21" s="68" t="e">
        <f>IF(AND('PARTICIPANT NAME LIST'!$G21=4,'PARTICIPANT NAME LIST'!#REF!="M"),"ü","")</f>
        <v>#REF!</v>
      </c>
      <c r="O21" s="68" t="e">
        <f>IF(AND('PARTICIPANT NAME LIST'!$G21=5,'PARTICIPANT NAME LIST'!#REF!="M"),"ü","")</f>
        <v>#REF!</v>
      </c>
      <c r="P21" s="68" t="e">
        <f>IF(AND('PARTICIPANT NAME LIST'!$G21=6,'PARTICIPANT NAME LIST'!#REF!="M"),"ü","")</f>
        <v>#REF!</v>
      </c>
      <c r="Q21" s="63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22.5" customHeight="1">
      <c r="A22" s="63" t="str">
        <f>IF(OR(ISBLANK('PARTICIPANT NAME LIST'!$B22),'PARTICIPANT NAME LIST'!G22=7,'PARTICIPANT NAME LIST'!G22=8,'PARTICIPANT NAME LIST'!G22=9,'PARTICIPANT NAME LIST'!G22=10,'PARTICIPANT NAME LIST'!G22=11,'PARTICIPANT NAME LIST'!G22=12),"",COUNTA('PARTICIPANT NAME LIST'!$B$9:$B22)-COUNTIFS('PARTICIPANT NAME LIST'!$G$9:$G22,"&gt;=7",'PARTICIPANT NAME LIST'!$G$9:$G22,"&lt;=12"))</f>
        <v/>
      </c>
      <c r="B22" s="64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LIST'!$B22))</f>
        <v/>
      </c>
      <c r="C22" s="65"/>
      <c r="D22" s="82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LIST'!$H22))</f>
        <v/>
      </c>
      <c r="E22" s="68" t="e">
        <f>IF(AND('PARTICIPANT NAME LIST'!$G22=3,'PARTICIPANT NAME LIST'!#REF!="C"),"ü","")</f>
        <v>#REF!</v>
      </c>
      <c r="F22" s="68" t="e">
        <f>IF(AND('PARTICIPANT NAME LIST'!$G22=4,'PARTICIPANT NAME LIST'!#REF!="C"),"ü","")</f>
        <v>#REF!</v>
      </c>
      <c r="G22" s="68" t="e">
        <f>IF(AND('PARTICIPANT NAME LIST'!$G22=5,'PARTICIPANT NAME LIST'!#REF!="C"),"ü","")</f>
        <v>#REF!</v>
      </c>
      <c r="H22" s="68" t="e">
        <f>IF(AND('PARTICIPANT NAME LIST'!$G22=6,'PARTICIPANT NAME LIST'!#REF!="C"),"ü","")</f>
        <v>#REF!</v>
      </c>
      <c r="I22" s="68" t="e">
        <f>IF(AND('PARTICIPANT NAME LIST'!$G22=3,'PARTICIPANT NAME LIST'!#REF!="E"),"ü","")</f>
        <v>#REF!</v>
      </c>
      <c r="J22" s="68" t="e">
        <f>IF(AND('PARTICIPANT NAME LIST'!$G22=4,'PARTICIPANT NAME LIST'!#REF!="E"),"ü","")</f>
        <v>#REF!</v>
      </c>
      <c r="K22" s="68" t="e">
        <f>IF(AND('PARTICIPANT NAME LIST'!$G22=5,'PARTICIPANT NAME LIST'!#REF!="E"),"ü","")</f>
        <v>#REF!</v>
      </c>
      <c r="L22" s="68" t="e">
        <f>IF(AND('PARTICIPANT NAME LIST'!$G22=6,'PARTICIPANT NAME LIST'!#REF!="E"),"ü","")</f>
        <v>#REF!</v>
      </c>
      <c r="M22" s="68" t="e">
        <f>IF(AND('PARTICIPANT NAME LIST'!$G22=3,'PARTICIPANT NAME LIST'!#REF!="M"),"ü","")</f>
        <v>#REF!</v>
      </c>
      <c r="N22" s="68" t="e">
        <f>IF(AND('PARTICIPANT NAME LIST'!$G22=4,'PARTICIPANT NAME LIST'!#REF!="M"),"ü","")</f>
        <v>#REF!</v>
      </c>
      <c r="O22" s="68" t="e">
        <f>IF(AND('PARTICIPANT NAME LIST'!$G22=5,'PARTICIPANT NAME LIST'!#REF!="M"),"ü","")</f>
        <v>#REF!</v>
      </c>
      <c r="P22" s="68" t="e">
        <f>IF(AND('PARTICIPANT NAME LIST'!$G22=6,'PARTICIPANT NAME LIST'!#REF!="M"),"ü","")</f>
        <v>#REF!</v>
      </c>
      <c r="Q22" s="63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22.5" customHeight="1">
      <c r="A23" s="63" t="str">
        <f>IF(OR(ISBLANK('PARTICIPANT NAME LIST'!$B23),'PARTICIPANT NAME LIST'!G23=7,'PARTICIPANT NAME LIST'!G23=8,'PARTICIPANT NAME LIST'!G23=9,'PARTICIPANT NAME LIST'!G23=10,'PARTICIPANT NAME LIST'!G23=11,'PARTICIPANT NAME LIST'!G23=12),"",COUNTA('PARTICIPANT NAME LIST'!$B$9:$B23)-COUNTIFS('PARTICIPANT NAME LIST'!$G$9:$G23,"&gt;=7",'PARTICIPANT NAME LIST'!$G$9:$G23,"&lt;=12"))</f>
        <v/>
      </c>
      <c r="B23" s="64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LIST'!$B23))</f>
        <v/>
      </c>
      <c r="C23" s="65"/>
      <c r="D23" s="82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LIST'!$H23))</f>
        <v/>
      </c>
      <c r="E23" s="68" t="e">
        <f>IF(AND('PARTICIPANT NAME LIST'!$G23=3,'PARTICIPANT NAME LIST'!#REF!="C"),"ü","")</f>
        <v>#REF!</v>
      </c>
      <c r="F23" s="68" t="e">
        <f>IF(AND('PARTICIPANT NAME LIST'!$G23=4,'PARTICIPANT NAME LIST'!#REF!="C"),"ü","")</f>
        <v>#REF!</v>
      </c>
      <c r="G23" s="68" t="e">
        <f>IF(AND('PARTICIPANT NAME LIST'!$G23=5,'PARTICIPANT NAME LIST'!#REF!="C"),"ü","")</f>
        <v>#REF!</v>
      </c>
      <c r="H23" s="68" t="e">
        <f>IF(AND('PARTICIPANT NAME LIST'!$G23=6,'PARTICIPANT NAME LIST'!#REF!="C"),"ü","")</f>
        <v>#REF!</v>
      </c>
      <c r="I23" s="68" t="e">
        <f>IF(AND('PARTICIPANT NAME LIST'!$G23=3,'PARTICIPANT NAME LIST'!#REF!="E"),"ü","")</f>
        <v>#REF!</v>
      </c>
      <c r="J23" s="68" t="e">
        <f>IF(AND('PARTICIPANT NAME LIST'!$G23=4,'PARTICIPANT NAME LIST'!#REF!="E"),"ü","")</f>
        <v>#REF!</v>
      </c>
      <c r="K23" s="68" t="e">
        <f>IF(AND('PARTICIPANT NAME LIST'!$G23=5,'PARTICIPANT NAME LIST'!#REF!="E"),"ü","")</f>
        <v>#REF!</v>
      </c>
      <c r="L23" s="68" t="e">
        <f>IF(AND('PARTICIPANT NAME LIST'!$G23=6,'PARTICIPANT NAME LIST'!#REF!="E"),"ü","")</f>
        <v>#REF!</v>
      </c>
      <c r="M23" s="68" t="e">
        <f>IF(AND('PARTICIPANT NAME LIST'!$G23=3,'PARTICIPANT NAME LIST'!#REF!="M"),"ü","")</f>
        <v>#REF!</v>
      </c>
      <c r="N23" s="68" t="e">
        <f>IF(AND('PARTICIPANT NAME LIST'!$G23=4,'PARTICIPANT NAME LIST'!#REF!="M"),"ü","")</f>
        <v>#REF!</v>
      </c>
      <c r="O23" s="68" t="e">
        <f>IF(AND('PARTICIPANT NAME LIST'!$G23=5,'PARTICIPANT NAME LIST'!#REF!="M"),"ü","")</f>
        <v>#REF!</v>
      </c>
      <c r="P23" s="68" t="e">
        <f>IF(AND('PARTICIPANT NAME LIST'!$G23=6,'PARTICIPANT NAME LIST'!#REF!="M"),"ü","")</f>
        <v>#REF!</v>
      </c>
      <c r="Q23" s="63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22.5" customHeight="1">
      <c r="A24" s="63" t="str">
        <f>IF(OR(ISBLANK('PARTICIPANT NAME LIST'!$B24),'PARTICIPANT NAME LIST'!G24=7,'PARTICIPANT NAME LIST'!G24=8,'PARTICIPANT NAME LIST'!G24=9,'PARTICIPANT NAME LIST'!G24=10,'PARTICIPANT NAME LIST'!G24=11,'PARTICIPANT NAME LIST'!G24=12),"",COUNTA('PARTICIPANT NAME LIST'!$B$9:$B24)-COUNTIFS('PARTICIPANT NAME LIST'!$G$9:$G24,"&gt;=7",'PARTICIPANT NAME LIST'!$G$9:$G24,"&lt;=12"))</f>
        <v/>
      </c>
      <c r="B24" s="64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LIST'!$B24))</f>
        <v/>
      </c>
      <c r="C24" s="65"/>
      <c r="D24" s="82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LIST'!$H24))</f>
        <v/>
      </c>
      <c r="E24" s="68" t="e">
        <f>IF(AND('PARTICIPANT NAME LIST'!$G24=3,'PARTICIPANT NAME LIST'!#REF!="C"),"ü","")</f>
        <v>#REF!</v>
      </c>
      <c r="F24" s="68" t="e">
        <f>IF(AND('PARTICIPANT NAME LIST'!$G24=4,'PARTICIPANT NAME LIST'!#REF!="C"),"ü","")</f>
        <v>#REF!</v>
      </c>
      <c r="G24" s="68" t="e">
        <f>IF(AND('PARTICIPANT NAME LIST'!$G24=5,'PARTICIPANT NAME LIST'!#REF!="C"),"ü","")</f>
        <v>#REF!</v>
      </c>
      <c r="H24" s="68" t="e">
        <f>IF(AND('PARTICIPANT NAME LIST'!$G24=6,'PARTICIPANT NAME LIST'!#REF!="C"),"ü","")</f>
        <v>#REF!</v>
      </c>
      <c r="I24" s="68" t="e">
        <f>IF(AND('PARTICIPANT NAME LIST'!$G24=3,'PARTICIPANT NAME LIST'!#REF!="E"),"ü","")</f>
        <v>#REF!</v>
      </c>
      <c r="J24" s="68" t="e">
        <f>IF(AND('PARTICIPANT NAME LIST'!$G24=4,'PARTICIPANT NAME LIST'!#REF!="E"),"ü","")</f>
        <v>#REF!</v>
      </c>
      <c r="K24" s="68" t="e">
        <f>IF(AND('PARTICIPANT NAME LIST'!$G24=5,'PARTICIPANT NAME LIST'!#REF!="E"),"ü","")</f>
        <v>#REF!</v>
      </c>
      <c r="L24" s="68" t="e">
        <f>IF(AND('PARTICIPANT NAME LIST'!$G24=6,'PARTICIPANT NAME LIST'!#REF!="E"),"ü","")</f>
        <v>#REF!</v>
      </c>
      <c r="M24" s="68" t="e">
        <f>IF(AND('PARTICIPANT NAME LIST'!$G24=3,'PARTICIPANT NAME LIST'!#REF!="M"),"ü","")</f>
        <v>#REF!</v>
      </c>
      <c r="N24" s="68" t="e">
        <f>IF(AND('PARTICIPANT NAME LIST'!$G24=4,'PARTICIPANT NAME LIST'!#REF!="M"),"ü","")</f>
        <v>#REF!</v>
      </c>
      <c r="O24" s="68" t="e">
        <f>IF(AND('PARTICIPANT NAME LIST'!$G24=5,'PARTICIPANT NAME LIST'!#REF!="M"),"ü","")</f>
        <v>#REF!</v>
      </c>
      <c r="P24" s="68" t="e">
        <f>IF(AND('PARTICIPANT NAME LIST'!$G24=6,'PARTICIPANT NAME LIST'!#REF!="M"),"ü","")</f>
        <v>#REF!</v>
      </c>
      <c r="Q24" s="63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22.5" customHeight="1">
      <c r="A25" s="63" t="str">
        <f>IF(OR(ISBLANK('PARTICIPANT NAME LIST'!$B25),'PARTICIPANT NAME LIST'!G25=7,'PARTICIPANT NAME LIST'!G25=8,'PARTICIPANT NAME LIST'!G25=9,'PARTICIPANT NAME LIST'!G25=10,'PARTICIPANT NAME LIST'!G25=11,'PARTICIPANT NAME LIST'!G25=12),"",COUNTA('PARTICIPANT NAME LIST'!$B$9:$B25)-COUNTIFS('PARTICIPANT NAME LIST'!$G$9:$G25,"&gt;=7",'PARTICIPANT NAME LIST'!$G$9:$G25,"&lt;=12"))</f>
        <v/>
      </c>
      <c r="B25" s="64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LIST'!$B25))</f>
        <v/>
      </c>
      <c r="C25" s="65"/>
      <c r="D25" s="82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LIST'!$H25))</f>
        <v/>
      </c>
      <c r="E25" s="68" t="e">
        <f>IF(AND('PARTICIPANT NAME LIST'!$G25=3,'PARTICIPANT NAME LIST'!#REF!="C"),"ü","")</f>
        <v>#REF!</v>
      </c>
      <c r="F25" s="68" t="e">
        <f>IF(AND('PARTICIPANT NAME LIST'!$G25=4,'PARTICIPANT NAME LIST'!#REF!="C"),"ü","")</f>
        <v>#REF!</v>
      </c>
      <c r="G25" s="68" t="e">
        <f>IF(AND('PARTICIPANT NAME LIST'!$G25=5,'PARTICIPANT NAME LIST'!#REF!="C"),"ü","")</f>
        <v>#REF!</v>
      </c>
      <c r="H25" s="68" t="e">
        <f>IF(AND('PARTICIPANT NAME LIST'!$G25=6,'PARTICIPANT NAME LIST'!#REF!="C"),"ü","")</f>
        <v>#REF!</v>
      </c>
      <c r="I25" s="68" t="e">
        <f>IF(AND('PARTICIPANT NAME LIST'!$G25=3,'PARTICIPANT NAME LIST'!#REF!="E"),"ü","")</f>
        <v>#REF!</v>
      </c>
      <c r="J25" s="68" t="e">
        <f>IF(AND('PARTICIPANT NAME LIST'!$G25=4,'PARTICIPANT NAME LIST'!#REF!="E"),"ü","")</f>
        <v>#REF!</v>
      </c>
      <c r="K25" s="68" t="e">
        <f>IF(AND('PARTICIPANT NAME LIST'!$G25=5,'PARTICIPANT NAME LIST'!#REF!="E"),"ü","")</f>
        <v>#REF!</v>
      </c>
      <c r="L25" s="68" t="e">
        <f>IF(AND('PARTICIPANT NAME LIST'!$G25=6,'PARTICIPANT NAME LIST'!#REF!="E"),"ü","")</f>
        <v>#REF!</v>
      </c>
      <c r="M25" s="68" t="e">
        <f>IF(AND('PARTICIPANT NAME LIST'!$G25=3,'PARTICIPANT NAME LIST'!#REF!="M"),"ü","")</f>
        <v>#REF!</v>
      </c>
      <c r="N25" s="68" t="e">
        <f>IF(AND('PARTICIPANT NAME LIST'!$G25=4,'PARTICIPANT NAME LIST'!#REF!="M"),"ü","")</f>
        <v>#REF!</v>
      </c>
      <c r="O25" s="68" t="e">
        <f>IF(AND('PARTICIPANT NAME LIST'!$G25=5,'PARTICIPANT NAME LIST'!#REF!="M"),"ü","")</f>
        <v>#REF!</v>
      </c>
      <c r="P25" s="68" t="e">
        <f>IF(AND('PARTICIPANT NAME LIST'!$G25=6,'PARTICIPANT NAME LIST'!#REF!="M"),"ü","")</f>
        <v>#REF!</v>
      </c>
      <c r="Q25" s="63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22.5" customHeight="1">
      <c r="A26" s="63" t="str">
        <f>IF(OR(ISBLANK('PARTICIPANT NAME LIST'!$B26),'PARTICIPANT NAME LIST'!G26=7,'PARTICIPANT NAME LIST'!G26=8,'PARTICIPANT NAME LIST'!G26=9,'PARTICIPANT NAME LIST'!G26=10,'PARTICIPANT NAME LIST'!G26=11,'PARTICIPANT NAME LIST'!G26=12),"",COUNTA('PARTICIPANT NAME LIST'!$B$9:$B26)-COUNTIFS('PARTICIPANT NAME LIST'!$G$9:$G26,"&gt;=7",'PARTICIPANT NAME LIST'!$G$9:$G26,"&lt;=12"))</f>
        <v/>
      </c>
      <c r="B26" s="64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LIST'!$B26))</f>
        <v/>
      </c>
      <c r="C26" s="65"/>
      <c r="D26" s="82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LIST'!$H26))</f>
        <v/>
      </c>
      <c r="E26" s="68" t="e">
        <f>IF(AND('PARTICIPANT NAME LIST'!$G26=3,'PARTICIPANT NAME LIST'!#REF!="C"),"ü","")</f>
        <v>#REF!</v>
      </c>
      <c r="F26" s="68" t="e">
        <f>IF(AND('PARTICIPANT NAME LIST'!$G26=4,'PARTICIPANT NAME LIST'!#REF!="C"),"ü","")</f>
        <v>#REF!</v>
      </c>
      <c r="G26" s="68" t="e">
        <f>IF(AND('PARTICIPANT NAME LIST'!$G26=5,'PARTICIPANT NAME LIST'!#REF!="C"),"ü","")</f>
        <v>#REF!</v>
      </c>
      <c r="H26" s="68" t="e">
        <f>IF(AND('PARTICIPANT NAME LIST'!$G26=6,'PARTICIPANT NAME LIST'!#REF!="C"),"ü","")</f>
        <v>#REF!</v>
      </c>
      <c r="I26" s="68" t="e">
        <f>IF(AND('PARTICIPANT NAME LIST'!$G26=3,'PARTICIPANT NAME LIST'!#REF!="E"),"ü","")</f>
        <v>#REF!</v>
      </c>
      <c r="J26" s="68" t="e">
        <f>IF(AND('PARTICIPANT NAME LIST'!$G26=4,'PARTICIPANT NAME LIST'!#REF!="E"),"ü","")</f>
        <v>#REF!</v>
      </c>
      <c r="K26" s="68" t="e">
        <f>IF(AND('PARTICIPANT NAME LIST'!$G26=5,'PARTICIPANT NAME LIST'!#REF!="E"),"ü","")</f>
        <v>#REF!</v>
      </c>
      <c r="L26" s="68" t="e">
        <f>IF(AND('PARTICIPANT NAME LIST'!$G26=6,'PARTICIPANT NAME LIST'!#REF!="E"),"ü","")</f>
        <v>#REF!</v>
      </c>
      <c r="M26" s="68" t="e">
        <f>IF(AND('PARTICIPANT NAME LIST'!$G26=3,'PARTICIPANT NAME LIST'!#REF!="M"),"ü","")</f>
        <v>#REF!</v>
      </c>
      <c r="N26" s="68" t="e">
        <f>IF(AND('PARTICIPANT NAME LIST'!$G26=4,'PARTICIPANT NAME LIST'!#REF!="M"),"ü","")</f>
        <v>#REF!</v>
      </c>
      <c r="O26" s="68" t="e">
        <f>IF(AND('PARTICIPANT NAME LIST'!$G26=5,'PARTICIPANT NAME LIST'!#REF!="M"),"ü","")</f>
        <v>#REF!</v>
      </c>
      <c r="P26" s="68" t="e">
        <f>IF(AND('PARTICIPANT NAME LIST'!$G26=6,'PARTICIPANT NAME LIST'!#REF!="M"),"ü","")</f>
        <v>#REF!</v>
      </c>
      <c r="Q26" s="63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22.5" customHeight="1">
      <c r="A27" s="63" t="str">
        <f>IF(OR(ISBLANK('PARTICIPANT NAME LIST'!$B27),'PARTICIPANT NAME LIST'!G27=7,'PARTICIPANT NAME LIST'!G27=8,'PARTICIPANT NAME LIST'!G27=9,'PARTICIPANT NAME LIST'!G27=10,'PARTICIPANT NAME LIST'!G27=11,'PARTICIPANT NAME LIST'!G27=12),"",COUNTA('PARTICIPANT NAME LIST'!$B$9:$B27)-COUNTIFS('PARTICIPANT NAME LIST'!$G$9:$G27,"&gt;=7",'PARTICIPANT NAME LIST'!$G$9:$G27,"&lt;=12"))</f>
        <v/>
      </c>
      <c r="B27" s="64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LIST'!$B27))</f>
        <v/>
      </c>
      <c r="C27" s="65"/>
      <c r="D27" s="82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LIST'!$H27))</f>
        <v/>
      </c>
      <c r="E27" s="68" t="e">
        <f>IF(AND('PARTICIPANT NAME LIST'!$G27=3,'PARTICIPANT NAME LIST'!#REF!="C"),"ü","")</f>
        <v>#REF!</v>
      </c>
      <c r="F27" s="68" t="e">
        <f>IF(AND('PARTICIPANT NAME LIST'!$G27=4,'PARTICIPANT NAME LIST'!#REF!="C"),"ü","")</f>
        <v>#REF!</v>
      </c>
      <c r="G27" s="68" t="e">
        <f>IF(AND('PARTICIPANT NAME LIST'!$G27=5,'PARTICIPANT NAME LIST'!#REF!="C"),"ü","")</f>
        <v>#REF!</v>
      </c>
      <c r="H27" s="68" t="e">
        <f>IF(AND('PARTICIPANT NAME LIST'!$G27=6,'PARTICIPANT NAME LIST'!#REF!="C"),"ü","")</f>
        <v>#REF!</v>
      </c>
      <c r="I27" s="68" t="e">
        <f>IF(AND('PARTICIPANT NAME LIST'!$G27=3,'PARTICIPANT NAME LIST'!#REF!="E"),"ü","")</f>
        <v>#REF!</v>
      </c>
      <c r="J27" s="68" t="e">
        <f>IF(AND('PARTICIPANT NAME LIST'!$G27=4,'PARTICIPANT NAME LIST'!#REF!="E"),"ü","")</f>
        <v>#REF!</v>
      </c>
      <c r="K27" s="68" t="e">
        <f>IF(AND('PARTICIPANT NAME LIST'!$G27=5,'PARTICIPANT NAME LIST'!#REF!="E"),"ü","")</f>
        <v>#REF!</v>
      </c>
      <c r="L27" s="68" t="e">
        <f>IF(AND('PARTICIPANT NAME LIST'!$G27=6,'PARTICIPANT NAME LIST'!#REF!="E"),"ü","")</f>
        <v>#REF!</v>
      </c>
      <c r="M27" s="68" t="e">
        <f>IF(AND('PARTICIPANT NAME LIST'!$G27=3,'PARTICIPANT NAME LIST'!#REF!="M"),"ü","")</f>
        <v>#REF!</v>
      </c>
      <c r="N27" s="68" t="e">
        <f>IF(AND('PARTICIPANT NAME LIST'!$G27=4,'PARTICIPANT NAME LIST'!#REF!="M"),"ü","")</f>
        <v>#REF!</v>
      </c>
      <c r="O27" s="68" t="e">
        <f>IF(AND('PARTICIPANT NAME LIST'!$G27=5,'PARTICIPANT NAME LIST'!#REF!="M"),"ü","")</f>
        <v>#REF!</v>
      </c>
      <c r="P27" s="68" t="e">
        <f>IF(AND('PARTICIPANT NAME LIST'!$G27=6,'PARTICIPANT NAME LIST'!#REF!="M"),"ü","")</f>
        <v>#REF!</v>
      </c>
      <c r="Q27" s="63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22.5" customHeight="1">
      <c r="A28" s="63" t="str">
        <f>IF(OR(ISBLANK('PARTICIPANT NAME LIST'!$B28),'PARTICIPANT NAME LIST'!G28=7,'PARTICIPANT NAME LIST'!G28=8,'PARTICIPANT NAME LIST'!G28=9,'PARTICIPANT NAME LIST'!G28=10,'PARTICIPANT NAME LIST'!G28=11,'PARTICIPANT NAME LIST'!G28=12),"",COUNTA('PARTICIPANT NAME LIST'!$B$9:$B28)-COUNTIFS('PARTICIPANT NAME LIST'!$G$9:$G28,"&gt;=7",'PARTICIPANT NAME LIST'!$G$9:$G28,"&lt;=12"))</f>
        <v/>
      </c>
      <c r="B28" s="64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LIST'!$B28))</f>
        <v/>
      </c>
      <c r="C28" s="65"/>
      <c r="D28" s="82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LIST'!$H28))</f>
        <v/>
      </c>
      <c r="E28" s="68" t="e">
        <f>IF(AND('PARTICIPANT NAME LIST'!$G28=3,'PARTICIPANT NAME LIST'!#REF!="C"),"ü","")</f>
        <v>#REF!</v>
      </c>
      <c r="F28" s="68" t="e">
        <f>IF(AND('PARTICIPANT NAME LIST'!$G28=4,'PARTICIPANT NAME LIST'!#REF!="C"),"ü","")</f>
        <v>#REF!</v>
      </c>
      <c r="G28" s="68" t="e">
        <f>IF(AND('PARTICIPANT NAME LIST'!$G28=5,'PARTICIPANT NAME LIST'!#REF!="C"),"ü","")</f>
        <v>#REF!</v>
      </c>
      <c r="H28" s="68" t="e">
        <f>IF(AND('PARTICIPANT NAME LIST'!$G28=6,'PARTICIPANT NAME LIST'!#REF!="C"),"ü","")</f>
        <v>#REF!</v>
      </c>
      <c r="I28" s="68" t="e">
        <f>IF(AND('PARTICIPANT NAME LIST'!$G28=3,'PARTICIPANT NAME LIST'!#REF!="E"),"ü","")</f>
        <v>#REF!</v>
      </c>
      <c r="J28" s="68" t="e">
        <f>IF(AND('PARTICIPANT NAME LIST'!$G28=4,'PARTICIPANT NAME LIST'!#REF!="E"),"ü","")</f>
        <v>#REF!</v>
      </c>
      <c r="K28" s="68" t="e">
        <f>IF(AND('PARTICIPANT NAME LIST'!$G28=5,'PARTICIPANT NAME LIST'!#REF!="E"),"ü","")</f>
        <v>#REF!</v>
      </c>
      <c r="L28" s="68" t="e">
        <f>IF(AND('PARTICIPANT NAME LIST'!$G28=6,'PARTICIPANT NAME LIST'!#REF!="E"),"ü","")</f>
        <v>#REF!</v>
      </c>
      <c r="M28" s="68" t="e">
        <f>IF(AND('PARTICIPANT NAME LIST'!$G28=3,'PARTICIPANT NAME LIST'!#REF!="M"),"ü","")</f>
        <v>#REF!</v>
      </c>
      <c r="N28" s="68" t="e">
        <f>IF(AND('PARTICIPANT NAME LIST'!$G28=4,'PARTICIPANT NAME LIST'!#REF!="M"),"ü","")</f>
        <v>#REF!</v>
      </c>
      <c r="O28" s="68" t="e">
        <f>IF(AND('PARTICIPANT NAME LIST'!$G28=5,'PARTICIPANT NAME LIST'!#REF!="M"),"ü","")</f>
        <v>#REF!</v>
      </c>
      <c r="P28" s="68" t="e">
        <f>IF(AND('PARTICIPANT NAME LIST'!$G28=6,'PARTICIPANT NAME LIST'!#REF!="M"),"ü","")</f>
        <v>#REF!</v>
      </c>
      <c r="Q28" s="63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2.5" customHeight="1">
      <c r="A29" s="63" t="str">
        <f>IF(OR(ISBLANK('PARTICIPANT NAME LIST'!$B29),'PARTICIPANT NAME LIST'!G29=7,'PARTICIPANT NAME LIST'!G29=8,'PARTICIPANT NAME LIST'!G29=9,'PARTICIPANT NAME LIST'!G29=10,'PARTICIPANT NAME LIST'!G29=11,'PARTICIPANT NAME LIST'!G29=12),"",COUNTA('PARTICIPANT NAME LIST'!$B$9:$B29)-COUNTIFS('PARTICIPANT NAME LIST'!$G$9:$G29,"&gt;=7",'PARTICIPANT NAME LIST'!$G$9:$G29,"&lt;=12"))</f>
        <v/>
      </c>
      <c r="B29" s="64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LIST'!$B29))</f>
        <v/>
      </c>
      <c r="C29" s="65"/>
      <c r="D29" s="82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LIST'!$H29))</f>
        <v/>
      </c>
      <c r="E29" s="68" t="e">
        <f>IF(AND('PARTICIPANT NAME LIST'!$G29=3,'PARTICIPANT NAME LIST'!#REF!="C"),"ü","")</f>
        <v>#REF!</v>
      </c>
      <c r="F29" s="68" t="e">
        <f>IF(AND('PARTICIPANT NAME LIST'!$G29=4,'PARTICIPANT NAME LIST'!#REF!="C"),"ü","")</f>
        <v>#REF!</v>
      </c>
      <c r="G29" s="68" t="e">
        <f>IF(AND('PARTICIPANT NAME LIST'!$G29=5,'PARTICIPANT NAME LIST'!#REF!="C"),"ü","")</f>
        <v>#REF!</v>
      </c>
      <c r="H29" s="68" t="e">
        <f>IF(AND('PARTICIPANT NAME LIST'!$G29=6,'PARTICIPANT NAME LIST'!#REF!="C"),"ü","")</f>
        <v>#REF!</v>
      </c>
      <c r="I29" s="68" t="e">
        <f>IF(AND('PARTICIPANT NAME LIST'!$G29=3,'PARTICIPANT NAME LIST'!#REF!="E"),"ü","")</f>
        <v>#REF!</v>
      </c>
      <c r="J29" s="68" t="e">
        <f>IF(AND('PARTICIPANT NAME LIST'!$G29=4,'PARTICIPANT NAME LIST'!#REF!="E"),"ü","")</f>
        <v>#REF!</v>
      </c>
      <c r="K29" s="68" t="e">
        <f>IF(AND('PARTICIPANT NAME LIST'!$G29=5,'PARTICIPANT NAME LIST'!#REF!="E"),"ü","")</f>
        <v>#REF!</v>
      </c>
      <c r="L29" s="68" t="e">
        <f>IF(AND('PARTICIPANT NAME LIST'!$G29=6,'PARTICIPANT NAME LIST'!#REF!="E"),"ü","")</f>
        <v>#REF!</v>
      </c>
      <c r="M29" s="68" t="e">
        <f>IF(AND('PARTICIPANT NAME LIST'!$G29=3,'PARTICIPANT NAME LIST'!#REF!="M"),"ü","")</f>
        <v>#REF!</v>
      </c>
      <c r="N29" s="68" t="e">
        <f>IF(AND('PARTICIPANT NAME LIST'!$G29=4,'PARTICIPANT NAME LIST'!#REF!="M"),"ü","")</f>
        <v>#REF!</v>
      </c>
      <c r="O29" s="68" t="e">
        <f>IF(AND('PARTICIPANT NAME LIST'!$G29=5,'PARTICIPANT NAME LIST'!#REF!="M"),"ü","")</f>
        <v>#REF!</v>
      </c>
      <c r="P29" s="68" t="e">
        <f>IF(AND('PARTICIPANT NAME LIST'!$G29=6,'PARTICIPANT NAME LIST'!#REF!="M"),"ü","")</f>
        <v>#REF!</v>
      </c>
      <c r="Q29" s="63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22.5" customHeight="1">
      <c r="A30" s="63" t="str">
        <f>IF(OR(ISBLANK('PARTICIPANT NAME LIST'!$B30),'PARTICIPANT NAME LIST'!G30=7,'PARTICIPANT NAME LIST'!G30=8,'PARTICIPANT NAME LIST'!G30=9,'PARTICIPANT NAME LIST'!G30=10,'PARTICIPANT NAME LIST'!G30=11,'PARTICIPANT NAME LIST'!G30=12),"",COUNTA('PARTICIPANT NAME LIST'!$B$9:$B30)-COUNTIFS('PARTICIPANT NAME LIST'!$G$9:$G30,"&gt;=7",'PARTICIPANT NAME LIST'!$G$9:$G30,"&lt;=12"))</f>
        <v/>
      </c>
      <c r="B30" s="64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LIST'!$B30))</f>
        <v/>
      </c>
      <c r="C30" s="65"/>
      <c r="D30" s="82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LIST'!$H30))</f>
        <v/>
      </c>
      <c r="E30" s="68" t="e">
        <f>IF(AND('PARTICIPANT NAME LIST'!$G30=3,'PARTICIPANT NAME LIST'!#REF!="C"),"ü","")</f>
        <v>#REF!</v>
      </c>
      <c r="F30" s="68" t="e">
        <f>IF(AND('PARTICIPANT NAME LIST'!$G30=4,'PARTICIPANT NAME LIST'!#REF!="C"),"ü","")</f>
        <v>#REF!</v>
      </c>
      <c r="G30" s="68" t="e">
        <f>IF(AND('PARTICIPANT NAME LIST'!$G30=5,'PARTICIPANT NAME LIST'!#REF!="C"),"ü","")</f>
        <v>#REF!</v>
      </c>
      <c r="H30" s="68" t="e">
        <f>IF(AND('PARTICIPANT NAME LIST'!$G30=6,'PARTICIPANT NAME LIST'!#REF!="C"),"ü","")</f>
        <v>#REF!</v>
      </c>
      <c r="I30" s="68" t="e">
        <f>IF(AND('PARTICIPANT NAME LIST'!$G30=3,'PARTICIPANT NAME LIST'!#REF!="E"),"ü","")</f>
        <v>#REF!</v>
      </c>
      <c r="J30" s="68" t="e">
        <f>IF(AND('PARTICIPANT NAME LIST'!$G30=4,'PARTICIPANT NAME LIST'!#REF!="E"),"ü","")</f>
        <v>#REF!</v>
      </c>
      <c r="K30" s="68" t="e">
        <f>IF(AND('PARTICIPANT NAME LIST'!$G30=5,'PARTICIPANT NAME LIST'!#REF!="E"),"ü","")</f>
        <v>#REF!</v>
      </c>
      <c r="L30" s="68" t="e">
        <f>IF(AND('PARTICIPANT NAME LIST'!$G30=6,'PARTICIPANT NAME LIST'!#REF!="E"),"ü","")</f>
        <v>#REF!</v>
      </c>
      <c r="M30" s="68" t="e">
        <f>IF(AND('PARTICIPANT NAME LIST'!$G30=3,'PARTICIPANT NAME LIST'!#REF!="M"),"ü","")</f>
        <v>#REF!</v>
      </c>
      <c r="N30" s="68" t="e">
        <f>IF(AND('PARTICIPANT NAME LIST'!$G30=4,'PARTICIPANT NAME LIST'!#REF!="M"),"ü","")</f>
        <v>#REF!</v>
      </c>
      <c r="O30" s="68" t="e">
        <f>IF(AND('PARTICIPANT NAME LIST'!$G30=5,'PARTICIPANT NAME LIST'!#REF!="M"),"ü","")</f>
        <v>#REF!</v>
      </c>
      <c r="P30" s="68" t="e">
        <f>IF(AND('PARTICIPANT NAME LIST'!$G30=6,'PARTICIPANT NAME LIST'!#REF!="M"),"ü","")</f>
        <v>#REF!</v>
      </c>
      <c r="Q30" s="63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22.5" customHeight="1">
      <c r="A31" s="63" t="str">
        <f>IF(OR(ISBLANK('PARTICIPANT NAME LIST'!$B31),'PARTICIPANT NAME LIST'!G31=7,'PARTICIPANT NAME LIST'!G31=8,'PARTICIPANT NAME LIST'!G31=9,'PARTICIPANT NAME LIST'!G31=10,'PARTICIPANT NAME LIST'!G31=11,'PARTICIPANT NAME LIST'!G31=12),"",COUNTA('PARTICIPANT NAME LIST'!$B$9:$B31)-COUNTIFS('PARTICIPANT NAME LIST'!$G$9:$G31,"&gt;=7",'PARTICIPANT NAME LIST'!$G$9:$G31,"&lt;=12"))</f>
        <v/>
      </c>
      <c r="B31" s="64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LIST'!$B31))</f>
        <v/>
      </c>
      <c r="C31" s="65"/>
      <c r="D31" s="82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LIST'!$H31))</f>
        <v/>
      </c>
      <c r="E31" s="68" t="e">
        <f>IF(AND('PARTICIPANT NAME LIST'!$G31=3,'PARTICIPANT NAME LIST'!#REF!="C"),"ü","")</f>
        <v>#REF!</v>
      </c>
      <c r="F31" s="68" t="e">
        <f>IF(AND('PARTICIPANT NAME LIST'!$G31=4,'PARTICIPANT NAME LIST'!#REF!="C"),"ü","")</f>
        <v>#REF!</v>
      </c>
      <c r="G31" s="68" t="e">
        <f>IF(AND('PARTICIPANT NAME LIST'!$G31=5,'PARTICIPANT NAME LIST'!#REF!="C"),"ü","")</f>
        <v>#REF!</v>
      </c>
      <c r="H31" s="68" t="e">
        <f>IF(AND('PARTICIPANT NAME LIST'!$G31=6,'PARTICIPANT NAME LIST'!#REF!="C"),"ü","")</f>
        <v>#REF!</v>
      </c>
      <c r="I31" s="68" t="e">
        <f>IF(AND('PARTICIPANT NAME LIST'!$G31=3,'PARTICIPANT NAME LIST'!#REF!="E"),"ü","")</f>
        <v>#REF!</v>
      </c>
      <c r="J31" s="68" t="e">
        <f>IF(AND('PARTICIPANT NAME LIST'!$G31=4,'PARTICIPANT NAME LIST'!#REF!="E"),"ü","")</f>
        <v>#REF!</v>
      </c>
      <c r="K31" s="68" t="e">
        <f>IF(AND('PARTICIPANT NAME LIST'!$G31=5,'PARTICIPANT NAME LIST'!#REF!="E"),"ü","")</f>
        <v>#REF!</v>
      </c>
      <c r="L31" s="68" t="e">
        <f>IF(AND('PARTICIPANT NAME LIST'!$G31=6,'PARTICIPANT NAME LIST'!#REF!="E"),"ü","")</f>
        <v>#REF!</v>
      </c>
      <c r="M31" s="68" t="e">
        <f>IF(AND('PARTICIPANT NAME LIST'!$G31=3,'PARTICIPANT NAME LIST'!#REF!="M"),"ü","")</f>
        <v>#REF!</v>
      </c>
      <c r="N31" s="68" t="e">
        <f>IF(AND('PARTICIPANT NAME LIST'!$G31=4,'PARTICIPANT NAME LIST'!#REF!="M"),"ü","")</f>
        <v>#REF!</v>
      </c>
      <c r="O31" s="68" t="e">
        <f>IF(AND('PARTICIPANT NAME LIST'!$G31=5,'PARTICIPANT NAME LIST'!#REF!="M"),"ü","")</f>
        <v>#REF!</v>
      </c>
      <c r="P31" s="68" t="e">
        <f>IF(AND('PARTICIPANT NAME LIST'!$G31=6,'PARTICIPANT NAME LIST'!#REF!="M"),"ü","")</f>
        <v>#REF!</v>
      </c>
      <c r="Q31" s="63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22.5" customHeight="1">
      <c r="A32" s="63" t="str">
        <f>IF(OR(ISBLANK('PARTICIPANT NAME LIST'!$B32),'PARTICIPANT NAME LIST'!G32=7,'PARTICIPANT NAME LIST'!G32=8,'PARTICIPANT NAME LIST'!G32=9,'PARTICIPANT NAME LIST'!G32=10,'PARTICIPANT NAME LIST'!G32=11,'PARTICIPANT NAME LIST'!G32=12),"",COUNTA('PARTICIPANT NAME LIST'!$B$9:$B32)-COUNTIFS('PARTICIPANT NAME LIST'!$G$9:$G32,"&gt;=7",'PARTICIPANT NAME LIST'!$G$9:$G32,"&lt;=12"))</f>
        <v/>
      </c>
      <c r="B32" s="64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LIST'!$B32))</f>
        <v/>
      </c>
      <c r="C32" s="65"/>
      <c r="D32" s="82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LIST'!$H32))</f>
        <v/>
      </c>
      <c r="E32" s="68" t="e">
        <f>IF(AND('PARTICIPANT NAME LIST'!$G32=3,'PARTICIPANT NAME LIST'!#REF!="C"),"ü","")</f>
        <v>#REF!</v>
      </c>
      <c r="F32" s="68" t="e">
        <f>IF(AND('PARTICIPANT NAME LIST'!$G32=4,'PARTICIPANT NAME LIST'!#REF!="C"),"ü","")</f>
        <v>#REF!</v>
      </c>
      <c r="G32" s="68" t="e">
        <f>IF(AND('PARTICIPANT NAME LIST'!$G32=5,'PARTICIPANT NAME LIST'!#REF!="C"),"ü","")</f>
        <v>#REF!</v>
      </c>
      <c r="H32" s="68" t="e">
        <f>IF(AND('PARTICIPANT NAME LIST'!$G32=6,'PARTICIPANT NAME LIST'!#REF!="C"),"ü","")</f>
        <v>#REF!</v>
      </c>
      <c r="I32" s="68" t="e">
        <f>IF(AND('PARTICIPANT NAME LIST'!$G32=3,'PARTICIPANT NAME LIST'!#REF!="E"),"ü","")</f>
        <v>#REF!</v>
      </c>
      <c r="J32" s="68" t="e">
        <f>IF(AND('PARTICIPANT NAME LIST'!$G32=4,'PARTICIPANT NAME LIST'!#REF!="E"),"ü","")</f>
        <v>#REF!</v>
      </c>
      <c r="K32" s="68" t="e">
        <f>IF(AND('PARTICIPANT NAME LIST'!$G32=5,'PARTICIPANT NAME LIST'!#REF!="E"),"ü","")</f>
        <v>#REF!</v>
      </c>
      <c r="L32" s="68" t="e">
        <f>IF(AND('PARTICIPANT NAME LIST'!$G32=6,'PARTICIPANT NAME LIST'!#REF!="E"),"ü","")</f>
        <v>#REF!</v>
      </c>
      <c r="M32" s="68" t="e">
        <f>IF(AND('PARTICIPANT NAME LIST'!$G32=3,'PARTICIPANT NAME LIST'!#REF!="M"),"ü","")</f>
        <v>#REF!</v>
      </c>
      <c r="N32" s="68" t="e">
        <f>IF(AND('PARTICIPANT NAME LIST'!$G32=4,'PARTICIPANT NAME LIST'!#REF!="M"),"ü","")</f>
        <v>#REF!</v>
      </c>
      <c r="O32" s="68" t="e">
        <f>IF(AND('PARTICIPANT NAME LIST'!$G32=5,'PARTICIPANT NAME LIST'!#REF!="M"),"ü","")</f>
        <v>#REF!</v>
      </c>
      <c r="P32" s="68" t="e">
        <f>IF(AND('PARTICIPANT NAME LIST'!$G32=6,'PARTICIPANT NAME LIST'!#REF!="M"),"ü","")</f>
        <v>#REF!</v>
      </c>
      <c r="Q32" s="63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22.5" customHeight="1">
      <c r="A33" s="63" t="str">
        <f>IF(OR(ISBLANK('PARTICIPANT NAME LIST'!$B33),'PARTICIPANT NAME LIST'!G33=7,'PARTICIPANT NAME LIST'!G33=8,'PARTICIPANT NAME LIST'!G33=9,'PARTICIPANT NAME LIST'!G33=10,'PARTICIPANT NAME LIST'!G33=11,'PARTICIPANT NAME LIST'!G33=12),"",COUNTA('PARTICIPANT NAME LIST'!$B$9:$B33)-COUNTIFS('PARTICIPANT NAME LIST'!$G$9:$G33,"&gt;=7",'PARTICIPANT NAME LIST'!$G$9:$G33,"&lt;=12"))</f>
        <v/>
      </c>
      <c r="B33" s="64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LIST'!$B33))</f>
        <v/>
      </c>
      <c r="C33" s="65"/>
      <c r="D33" s="82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LIST'!$H33))</f>
        <v/>
      </c>
      <c r="E33" s="68" t="e">
        <f>IF(AND('PARTICIPANT NAME LIST'!$G33=3,'PARTICIPANT NAME LIST'!#REF!="C"),"ü","")</f>
        <v>#REF!</v>
      </c>
      <c r="F33" s="68" t="e">
        <f>IF(AND('PARTICIPANT NAME LIST'!$G33=4,'PARTICIPANT NAME LIST'!#REF!="C"),"ü","")</f>
        <v>#REF!</v>
      </c>
      <c r="G33" s="68" t="e">
        <f>IF(AND('PARTICIPANT NAME LIST'!$G33=5,'PARTICIPANT NAME LIST'!#REF!="C"),"ü","")</f>
        <v>#REF!</v>
      </c>
      <c r="H33" s="68" t="e">
        <f>IF(AND('PARTICIPANT NAME LIST'!$G33=6,'PARTICIPANT NAME LIST'!#REF!="C"),"ü","")</f>
        <v>#REF!</v>
      </c>
      <c r="I33" s="68" t="e">
        <f>IF(AND('PARTICIPANT NAME LIST'!$G33=3,'PARTICIPANT NAME LIST'!#REF!="E"),"ü","")</f>
        <v>#REF!</v>
      </c>
      <c r="J33" s="68" t="e">
        <f>IF(AND('PARTICIPANT NAME LIST'!$G33=4,'PARTICIPANT NAME LIST'!#REF!="E"),"ü","")</f>
        <v>#REF!</v>
      </c>
      <c r="K33" s="68" t="e">
        <f>IF(AND('PARTICIPANT NAME LIST'!$G33=5,'PARTICIPANT NAME LIST'!#REF!="E"),"ü","")</f>
        <v>#REF!</v>
      </c>
      <c r="L33" s="68" t="e">
        <f>IF(AND('PARTICIPANT NAME LIST'!$G33=6,'PARTICIPANT NAME LIST'!#REF!="E"),"ü","")</f>
        <v>#REF!</v>
      </c>
      <c r="M33" s="68" t="e">
        <f>IF(AND('PARTICIPANT NAME LIST'!$G33=3,'PARTICIPANT NAME LIST'!#REF!="M"),"ü","")</f>
        <v>#REF!</v>
      </c>
      <c r="N33" s="68" t="e">
        <f>IF(AND('PARTICIPANT NAME LIST'!$G33=4,'PARTICIPANT NAME LIST'!#REF!="M"),"ü","")</f>
        <v>#REF!</v>
      </c>
      <c r="O33" s="68" t="e">
        <f>IF(AND('PARTICIPANT NAME LIST'!$G33=5,'PARTICIPANT NAME LIST'!#REF!="M"),"ü","")</f>
        <v>#REF!</v>
      </c>
      <c r="P33" s="68" t="e">
        <f>IF(AND('PARTICIPANT NAME LIST'!$G33=6,'PARTICIPANT NAME LIST'!#REF!="M"),"ü","")</f>
        <v>#REF!</v>
      </c>
      <c r="Q33" s="63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22.5" customHeight="1">
      <c r="A34" s="63" t="str">
        <f>IF(OR(ISBLANK('PARTICIPANT NAME LIST'!$B34),'PARTICIPANT NAME LIST'!G34=7,'PARTICIPANT NAME LIST'!G34=8,'PARTICIPANT NAME LIST'!G34=9,'PARTICIPANT NAME LIST'!G34=10,'PARTICIPANT NAME LIST'!G34=11,'PARTICIPANT NAME LIST'!G34=12),"",COUNTA('PARTICIPANT NAME LIST'!$B$9:$B34)-COUNTIFS('PARTICIPANT NAME LIST'!$G$9:$G34,"&gt;=7",'PARTICIPANT NAME LIST'!$G$9:$G34,"&lt;=12"))</f>
        <v/>
      </c>
      <c r="B34" s="64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LIST'!$B34))</f>
        <v/>
      </c>
      <c r="C34" s="65"/>
      <c r="D34" s="82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LIST'!$H34))</f>
        <v/>
      </c>
      <c r="E34" s="68" t="e">
        <f>IF(AND('PARTICIPANT NAME LIST'!$G34=3,'PARTICIPANT NAME LIST'!#REF!="C"),"ü","")</f>
        <v>#REF!</v>
      </c>
      <c r="F34" s="68" t="e">
        <f>IF(AND('PARTICIPANT NAME LIST'!$G34=4,'PARTICIPANT NAME LIST'!#REF!="C"),"ü","")</f>
        <v>#REF!</v>
      </c>
      <c r="G34" s="68" t="e">
        <f>IF(AND('PARTICIPANT NAME LIST'!$G34=5,'PARTICIPANT NAME LIST'!#REF!="C"),"ü","")</f>
        <v>#REF!</v>
      </c>
      <c r="H34" s="68" t="e">
        <f>IF(AND('PARTICIPANT NAME LIST'!$G34=6,'PARTICIPANT NAME LIST'!#REF!="C"),"ü","")</f>
        <v>#REF!</v>
      </c>
      <c r="I34" s="68" t="e">
        <f>IF(AND('PARTICIPANT NAME LIST'!$G34=3,'PARTICIPANT NAME LIST'!#REF!="E"),"ü","")</f>
        <v>#REF!</v>
      </c>
      <c r="J34" s="68" t="e">
        <f>IF(AND('PARTICIPANT NAME LIST'!$G34=4,'PARTICIPANT NAME LIST'!#REF!="E"),"ü","")</f>
        <v>#REF!</v>
      </c>
      <c r="K34" s="68" t="e">
        <f>IF(AND('PARTICIPANT NAME LIST'!$G34=5,'PARTICIPANT NAME LIST'!#REF!="E"),"ü","")</f>
        <v>#REF!</v>
      </c>
      <c r="L34" s="68" t="e">
        <f>IF(AND('PARTICIPANT NAME LIST'!$G34=6,'PARTICIPANT NAME LIST'!#REF!="E"),"ü","")</f>
        <v>#REF!</v>
      </c>
      <c r="M34" s="68" t="e">
        <f>IF(AND('PARTICIPANT NAME LIST'!$G34=3,'PARTICIPANT NAME LIST'!#REF!="M"),"ü","")</f>
        <v>#REF!</v>
      </c>
      <c r="N34" s="68" t="e">
        <f>IF(AND('PARTICIPANT NAME LIST'!$G34=4,'PARTICIPANT NAME LIST'!#REF!="M"),"ü","")</f>
        <v>#REF!</v>
      </c>
      <c r="O34" s="68" t="e">
        <f>IF(AND('PARTICIPANT NAME LIST'!$G34=5,'PARTICIPANT NAME LIST'!#REF!="M"),"ü","")</f>
        <v>#REF!</v>
      </c>
      <c r="P34" s="68" t="e">
        <f>IF(AND('PARTICIPANT NAME LIST'!$G34=6,'PARTICIPANT NAME LIST'!#REF!="M"),"ü","")</f>
        <v>#REF!</v>
      </c>
      <c r="Q34" s="63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22.5" customHeight="1">
      <c r="A35" s="63" t="str">
        <f>IF(OR(ISBLANK('PARTICIPANT NAME LIST'!$B35),'PARTICIPANT NAME LIST'!G35=7,'PARTICIPANT NAME LIST'!G35=8,'PARTICIPANT NAME LIST'!G35=9,'PARTICIPANT NAME LIST'!G35=10,'PARTICIPANT NAME LIST'!G35=11,'PARTICIPANT NAME LIST'!G35=12),"",COUNTA('PARTICIPANT NAME LIST'!$B$9:$B35)-COUNTIFS('PARTICIPANT NAME LIST'!$G$9:$G35,"&gt;=7",'PARTICIPANT NAME LIST'!$G$9:$G35,"&lt;=12"))</f>
        <v/>
      </c>
      <c r="B35" s="64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LIST'!$B35))</f>
        <v/>
      </c>
      <c r="C35" s="65"/>
      <c r="D35" s="82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LIST'!$H35))</f>
        <v/>
      </c>
      <c r="E35" s="68" t="e">
        <f>IF(AND('PARTICIPANT NAME LIST'!$G35=3,'PARTICIPANT NAME LIST'!#REF!="C"),"ü","")</f>
        <v>#REF!</v>
      </c>
      <c r="F35" s="68" t="e">
        <f>IF(AND('PARTICIPANT NAME LIST'!$G35=4,'PARTICIPANT NAME LIST'!#REF!="C"),"ü","")</f>
        <v>#REF!</v>
      </c>
      <c r="G35" s="68" t="e">
        <f>IF(AND('PARTICIPANT NAME LIST'!$G35=5,'PARTICIPANT NAME LIST'!#REF!="C"),"ü","")</f>
        <v>#REF!</v>
      </c>
      <c r="H35" s="68" t="e">
        <f>IF(AND('PARTICIPANT NAME LIST'!$G35=6,'PARTICIPANT NAME LIST'!#REF!="C"),"ü","")</f>
        <v>#REF!</v>
      </c>
      <c r="I35" s="68" t="e">
        <f>IF(AND('PARTICIPANT NAME LIST'!$G35=3,'PARTICIPANT NAME LIST'!#REF!="E"),"ü","")</f>
        <v>#REF!</v>
      </c>
      <c r="J35" s="68" t="e">
        <f>IF(AND('PARTICIPANT NAME LIST'!$G35=4,'PARTICIPANT NAME LIST'!#REF!="E"),"ü","")</f>
        <v>#REF!</v>
      </c>
      <c r="K35" s="68" t="e">
        <f>IF(AND('PARTICIPANT NAME LIST'!$G35=5,'PARTICIPANT NAME LIST'!#REF!="E"),"ü","")</f>
        <v>#REF!</v>
      </c>
      <c r="L35" s="68" t="e">
        <f>IF(AND('PARTICIPANT NAME LIST'!$G35=6,'PARTICIPANT NAME LIST'!#REF!="E"),"ü","")</f>
        <v>#REF!</v>
      </c>
      <c r="M35" s="68" t="e">
        <f>IF(AND('PARTICIPANT NAME LIST'!$G35=3,'PARTICIPANT NAME LIST'!#REF!="M"),"ü","")</f>
        <v>#REF!</v>
      </c>
      <c r="N35" s="68" t="e">
        <f>IF(AND('PARTICIPANT NAME LIST'!$G35=4,'PARTICIPANT NAME LIST'!#REF!="M"),"ü","")</f>
        <v>#REF!</v>
      </c>
      <c r="O35" s="68" t="e">
        <f>IF(AND('PARTICIPANT NAME LIST'!$G35=5,'PARTICIPANT NAME LIST'!#REF!="M"),"ü","")</f>
        <v>#REF!</v>
      </c>
      <c r="P35" s="68" t="e">
        <f>IF(AND('PARTICIPANT NAME LIST'!$G35=6,'PARTICIPANT NAME LIST'!#REF!="M"),"ü","")</f>
        <v>#REF!</v>
      </c>
      <c r="Q35" s="63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22.5" customHeight="1">
      <c r="A36" s="63" t="str">
        <f>IF(OR(ISBLANK('PARTICIPANT NAME LIST'!$B36),'PARTICIPANT NAME LIST'!G36=7,'PARTICIPANT NAME LIST'!G36=8,'PARTICIPANT NAME LIST'!G36=9,'PARTICIPANT NAME LIST'!G36=10,'PARTICIPANT NAME LIST'!G36=11,'PARTICIPANT NAME LIST'!G36=12),"",COUNTA('PARTICIPANT NAME LIST'!$B$9:$B36)-COUNTIFS('PARTICIPANT NAME LIST'!$G$9:$G36,"&gt;=7",'PARTICIPANT NAME LIST'!$G$9:$G36,"&lt;=12"))</f>
        <v/>
      </c>
      <c r="B36" s="64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LIST'!$B36))</f>
        <v/>
      </c>
      <c r="C36" s="65"/>
      <c r="D36" s="82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LIST'!$H36))</f>
        <v/>
      </c>
      <c r="E36" s="68" t="e">
        <f>IF(AND('PARTICIPANT NAME LIST'!$G36=3,'PARTICIPANT NAME LIST'!#REF!="C"),"ü","")</f>
        <v>#REF!</v>
      </c>
      <c r="F36" s="68" t="e">
        <f>IF(AND('PARTICIPANT NAME LIST'!$G36=4,'PARTICIPANT NAME LIST'!#REF!="C"),"ü","")</f>
        <v>#REF!</v>
      </c>
      <c r="G36" s="68" t="e">
        <f>IF(AND('PARTICIPANT NAME LIST'!$G36=5,'PARTICIPANT NAME LIST'!#REF!="C"),"ü","")</f>
        <v>#REF!</v>
      </c>
      <c r="H36" s="68" t="e">
        <f>IF(AND('PARTICIPANT NAME LIST'!$G36=6,'PARTICIPANT NAME LIST'!#REF!="C"),"ü","")</f>
        <v>#REF!</v>
      </c>
      <c r="I36" s="68" t="e">
        <f>IF(AND('PARTICIPANT NAME LIST'!$G36=3,'PARTICIPANT NAME LIST'!#REF!="E"),"ü","")</f>
        <v>#REF!</v>
      </c>
      <c r="J36" s="68" t="e">
        <f>IF(AND('PARTICIPANT NAME LIST'!$G36=4,'PARTICIPANT NAME LIST'!#REF!="E"),"ü","")</f>
        <v>#REF!</v>
      </c>
      <c r="K36" s="68" t="e">
        <f>IF(AND('PARTICIPANT NAME LIST'!$G36=5,'PARTICIPANT NAME LIST'!#REF!="E"),"ü","")</f>
        <v>#REF!</v>
      </c>
      <c r="L36" s="68" t="e">
        <f>IF(AND('PARTICIPANT NAME LIST'!$G36=6,'PARTICIPANT NAME LIST'!#REF!="E"),"ü","")</f>
        <v>#REF!</v>
      </c>
      <c r="M36" s="68" t="e">
        <f>IF(AND('PARTICIPANT NAME LIST'!$G36=3,'PARTICIPANT NAME LIST'!#REF!="M"),"ü","")</f>
        <v>#REF!</v>
      </c>
      <c r="N36" s="68" t="e">
        <f>IF(AND('PARTICIPANT NAME LIST'!$G36=4,'PARTICIPANT NAME LIST'!#REF!="M"),"ü","")</f>
        <v>#REF!</v>
      </c>
      <c r="O36" s="68" t="e">
        <f>IF(AND('PARTICIPANT NAME LIST'!$G36=5,'PARTICIPANT NAME LIST'!#REF!="M"),"ü","")</f>
        <v>#REF!</v>
      </c>
      <c r="P36" s="68" t="e">
        <f>IF(AND('PARTICIPANT NAME LIST'!$G36=6,'PARTICIPANT NAME LIST'!#REF!="M"),"ü","")</f>
        <v>#REF!</v>
      </c>
      <c r="Q36" s="63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22.5" customHeight="1">
      <c r="A37" s="63" t="str">
        <f>IF(OR(ISBLANK('PARTICIPANT NAME LIST'!$B37),'PARTICIPANT NAME LIST'!G37=7,'PARTICIPANT NAME LIST'!G37=8,'PARTICIPANT NAME LIST'!G37=9,'PARTICIPANT NAME LIST'!G37=10,'PARTICIPANT NAME LIST'!G37=11,'PARTICIPANT NAME LIST'!G37=12),"",COUNTA('PARTICIPANT NAME LIST'!$B$9:$B37)-COUNTIFS('PARTICIPANT NAME LIST'!$G$9:$G37,"&gt;=7",'PARTICIPANT NAME LIST'!$G$9:$G37,"&lt;=12"))</f>
        <v/>
      </c>
      <c r="B37" s="64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LIST'!$B37))</f>
        <v/>
      </c>
      <c r="C37" s="65"/>
      <c r="D37" s="82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LIST'!$H37))</f>
        <v/>
      </c>
      <c r="E37" s="68" t="e">
        <f>IF(AND('PARTICIPANT NAME LIST'!$G37=3,'PARTICIPANT NAME LIST'!#REF!="C"),"ü","")</f>
        <v>#REF!</v>
      </c>
      <c r="F37" s="68" t="e">
        <f>IF(AND('PARTICIPANT NAME LIST'!$G37=4,'PARTICIPANT NAME LIST'!#REF!="C"),"ü","")</f>
        <v>#REF!</v>
      </c>
      <c r="G37" s="68" t="e">
        <f>IF(AND('PARTICIPANT NAME LIST'!$G37=5,'PARTICIPANT NAME LIST'!#REF!="C"),"ü","")</f>
        <v>#REF!</v>
      </c>
      <c r="H37" s="68" t="e">
        <f>IF(AND('PARTICIPANT NAME LIST'!$G37=6,'PARTICIPANT NAME LIST'!#REF!="C"),"ü","")</f>
        <v>#REF!</v>
      </c>
      <c r="I37" s="68" t="e">
        <f>IF(AND('PARTICIPANT NAME LIST'!$G37=3,'PARTICIPANT NAME LIST'!#REF!="E"),"ü","")</f>
        <v>#REF!</v>
      </c>
      <c r="J37" s="68" t="e">
        <f>IF(AND('PARTICIPANT NAME LIST'!$G37=4,'PARTICIPANT NAME LIST'!#REF!="E"),"ü","")</f>
        <v>#REF!</v>
      </c>
      <c r="K37" s="68" t="e">
        <f>IF(AND('PARTICIPANT NAME LIST'!$G37=5,'PARTICIPANT NAME LIST'!#REF!="E"),"ü","")</f>
        <v>#REF!</v>
      </c>
      <c r="L37" s="68" t="e">
        <f>IF(AND('PARTICIPANT NAME LIST'!$G37=6,'PARTICIPANT NAME LIST'!#REF!="E"),"ü","")</f>
        <v>#REF!</v>
      </c>
      <c r="M37" s="68" t="e">
        <f>IF(AND('PARTICIPANT NAME LIST'!$G37=3,'PARTICIPANT NAME LIST'!#REF!="M"),"ü","")</f>
        <v>#REF!</v>
      </c>
      <c r="N37" s="68" t="e">
        <f>IF(AND('PARTICIPANT NAME LIST'!$G37=4,'PARTICIPANT NAME LIST'!#REF!="M"),"ü","")</f>
        <v>#REF!</v>
      </c>
      <c r="O37" s="68" t="e">
        <f>IF(AND('PARTICIPANT NAME LIST'!$G37=5,'PARTICIPANT NAME LIST'!#REF!="M"),"ü","")</f>
        <v>#REF!</v>
      </c>
      <c r="P37" s="68" t="e">
        <f>IF(AND('PARTICIPANT NAME LIST'!$G37=6,'PARTICIPANT NAME LIST'!#REF!="M"),"ü","")</f>
        <v>#REF!</v>
      </c>
      <c r="Q37" s="63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22.5" customHeight="1">
      <c r="A38" s="63" t="str">
        <f>IF(OR(ISBLANK('PARTICIPANT NAME LIST'!$B38),'PARTICIPANT NAME LIST'!G38=7,'PARTICIPANT NAME LIST'!G38=8,'PARTICIPANT NAME LIST'!G38=9,'PARTICIPANT NAME LIST'!G38=10,'PARTICIPANT NAME LIST'!G38=11,'PARTICIPANT NAME LIST'!G38=12),"",COUNTA('PARTICIPANT NAME LIST'!$B$9:$B38)-COUNTIFS('PARTICIPANT NAME LIST'!$G$9:$G38,"&gt;=7",'PARTICIPANT NAME LIST'!$G$9:$G38,"&lt;=12"))</f>
        <v/>
      </c>
      <c r="B38" s="64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LIST'!$B38))</f>
        <v/>
      </c>
      <c r="C38" s="65"/>
      <c r="D38" s="82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LIST'!$H38))</f>
        <v/>
      </c>
      <c r="E38" s="68" t="e">
        <f>IF(AND('PARTICIPANT NAME LIST'!$G38=3,'PARTICIPANT NAME LIST'!#REF!="C"),"ü","")</f>
        <v>#REF!</v>
      </c>
      <c r="F38" s="68" t="e">
        <f>IF(AND('PARTICIPANT NAME LIST'!$G38=4,'PARTICIPANT NAME LIST'!#REF!="C"),"ü","")</f>
        <v>#REF!</v>
      </c>
      <c r="G38" s="68" t="e">
        <f>IF(AND('PARTICIPANT NAME LIST'!$G38=5,'PARTICIPANT NAME LIST'!#REF!="C"),"ü","")</f>
        <v>#REF!</v>
      </c>
      <c r="H38" s="68" t="e">
        <f>IF(AND('PARTICIPANT NAME LIST'!$G38=6,'PARTICIPANT NAME LIST'!#REF!="C"),"ü","")</f>
        <v>#REF!</v>
      </c>
      <c r="I38" s="68" t="e">
        <f>IF(AND('PARTICIPANT NAME LIST'!$G38=3,'PARTICIPANT NAME LIST'!#REF!="E"),"ü","")</f>
        <v>#REF!</v>
      </c>
      <c r="J38" s="68" t="e">
        <f>IF(AND('PARTICIPANT NAME LIST'!$G38=4,'PARTICIPANT NAME LIST'!#REF!="E"),"ü","")</f>
        <v>#REF!</v>
      </c>
      <c r="K38" s="68" t="e">
        <f>IF(AND('PARTICIPANT NAME LIST'!$G38=5,'PARTICIPANT NAME LIST'!#REF!="E"),"ü","")</f>
        <v>#REF!</v>
      </c>
      <c r="L38" s="68" t="e">
        <f>IF(AND('PARTICIPANT NAME LIST'!$G38=6,'PARTICIPANT NAME LIST'!#REF!="E"),"ü","")</f>
        <v>#REF!</v>
      </c>
      <c r="M38" s="68" t="e">
        <f>IF(AND('PARTICIPANT NAME LIST'!$G38=3,'PARTICIPANT NAME LIST'!#REF!="M"),"ü","")</f>
        <v>#REF!</v>
      </c>
      <c r="N38" s="68" t="e">
        <f>IF(AND('PARTICIPANT NAME LIST'!$G38=4,'PARTICIPANT NAME LIST'!#REF!="M"),"ü","")</f>
        <v>#REF!</v>
      </c>
      <c r="O38" s="68" t="e">
        <f>IF(AND('PARTICIPANT NAME LIST'!$G38=5,'PARTICIPANT NAME LIST'!#REF!="M"),"ü","")</f>
        <v>#REF!</v>
      </c>
      <c r="P38" s="68" t="e">
        <f>IF(AND('PARTICIPANT NAME LIST'!$G38=6,'PARTICIPANT NAME LIST'!#REF!="M"),"ü","")</f>
        <v>#REF!</v>
      </c>
      <c r="Q38" s="63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22.5" customHeight="1">
      <c r="A39" s="63" t="str">
        <f>IF(OR(ISBLANK('PARTICIPANT NAME LIST'!$B39),'PARTICIPANT NAME LIST'!G39=7,'PARTICIPANT NAME LIST'!G39=8,'PARTICIPANT NAME LIST'!G39=9,'PARTICIPANT NAME LIST'!G39=10,'PARTICIPANT NAME LIST'!G39=11,'PARTICIPANT NAME LIST'!G39=12),"",COUNTA('PARTICIPANT NAME LIST'!$B$9:$B39)-COUNTIFS('PARTICIPANT NAME LIST'!$G$9:$G39,"&gt;=7",'PARTICIPANT NAME LIST'!$G$9:$G39,"&lt;=12"))</f>
        <v/>
      </c>
      <c r="B39" s="64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LIST'!$B39))</f>
        <v/>
      </c>
      <c r="C39" s="65"/>
      <c r="D39" s="82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LIST'!$H39))</f>
        <v/>
      </c>
      <c r="E39" s="68" t="e">
        <f>IF(AND('PARTICIPANT NAME LIST'!$G39=3,'PARTICIPANT NAME LIST'!#REF!="C"),"ü","")</f>
        <v>#REF!</v>
      </c>
      <c r="F39" s="68" t="e">
        <f>IF(AND('PARTICIPANT NAME LIST'!$G39=4,'PARTICIPANT NAME LIST'!#REF!="C"),"ü","")</f>
        <v>#REF!</v>
      </c>
      <c r="G39" s="68" t="e">
        <f>IF(AND('PARTICIPANT NAME LIST'!$G39=5,'PARTICIPANT NAME LIST'!#REF!="C"),"ü","")</f>
        <v>#REF!</v>
      </c>
      <c r="H39" s="68" t="e">
        <f>IF(AND('PARTICIPANT NAME LIST'!$G39=6,'PARTICIPANT NAME LIST'!#REF!="C"),"ü","")</f>
        <v>#REF!</v>
      </c>
      <c r="I39" s="68" t="e">
        <f>IF(AND('PARTICIPANT NAME LIST'!$G39=3,'PARTICIPANT NAME LIST'!#REF!="E"),"ü","")</f>
        <v>#REF!</v>
      </c>
      <c r="J39" s="68" t="e">
        <f>IF(AND('PARTICIPANT NAME LIST'!$G39=4,'PARTICIPANT NAME LIST'!#REF!="E"),"ü","")</f>
        <v>#REF!</v>
      </c>
      <c r="K39" s="68" t="e">
        <f>IF(AND('PARTICIPANT NAME LIST'!$G39=5,'PARTICIPANT NAME LIST'!#REF!="E"),"ü","")</f>
        <v>#REF!</v>
      </c>
      <c r="L39" s="68" t="e">
        <f>IF(AND('PARTICIPANT NAME LIST'!$G39=6,'PARTICIPANT NAME LIST'!#REF!="E"),"ü","")</f>
        <v>#REF!</v>
      </c>
      <c r="M39" s="68" t="e">
        <f>IF(AND('PARTICIPANT NAME LIST'!$G39=3,'PARTICIPANT NAME LIST'!#REF!="M"),"ü","")</f>
        <v>#REF!</v>
      </c>
      <c r="N39" s="68" t="e">
        <f>IF(AND('PARTICIPANT NAME LIST'!$G39=4,'PARTICIPANT NAME LIST'!#REF!="M"),"ü","")</f>
        <v>#REF!</v>
      </c>
      <c r="O39" s="68" t="e">
        <f>IF(AND('PARTICIPANT NAME LIST'!$G39=5,'PARTICIPANT NAME LIST'!#REF!="M"),"ü","")</f>
        <v>#REF!</v>
      </c>
      <c r="P39" s="68" t="e">
        <f>IF(AND('PARTICIPANT NAME LIST'!$G39=6,'PARTICIPANT NAME LIST'!#REF!="M"),"ü","")</f>
        <v>#REF!</v>
      </c>
      <c r="Q39" s="63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22.5" customHeight="1">
      <c r="A40" s="63" t="str">
        <f>IF(OR(ISBLANK('PARTICIPANT NAME LIST'!$B40),'PARTICIPANT NAME LIST'!G40=7,'PARTICIPANT NAME LIST'!G40=8,'PARTICIPANT NAME LIST'!G40=9,'PARTICIPANT NAME LIST'!G40=10,'PARTICIPANT NAME LIST'!G40=11,'PARTICIPANT NAME LIST'!G40=12),"",COUNTA('PARTICIPANT NAME LIST'!$B$9:$B40)-COUNTIFS('PARTICIPANT NAME LIST'!$G$9:$G40,"&gt;=7",'PARTICIPANT NAME LIST'!$G$9:$G40,"&lt;=12"))</f>
        <v/>
      </c>
      <c r="B40" s="64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LIST'!$B40))</f>
        <v/>
      </c>
      <c r="C40" s="65"/>
      <c r="D40" s="82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LIST'!$H40))</f>
        <v/>
      </c>
      <c r="E40" s="68" t="e">
        <f>IF(AND('PARTICIPANT NAME LIST'!$G40=3,'PARTICIPANT NAME LIST'!#REF!="C"),"ü","")</f>
        <v>#REF!</v>
      </c>
      <c r="F40" s="68" t="e">
        <f>IF(AND('PARTICIPANT NAME LIST'!$G40=4,'PARTICIPANT NAME LIST'!#REF!="C"),"ü","")</f>
        <v>#REF!</v>
      </c>
      <c r="G40" s="68" t="e">
        <f>IF(AND('PARTICIPANT NAME LIST'!$G40=5,'PARTICIPANT NAME LIST'!#REF!="C"),"ü","")</f>
        <v>#REF!</v>
      </c>
      <c r="H40" s="68" t="e">
        <f>IF(AND('PARTICIPANT NAME LIST'!$G40=6,'PARTICIPANT NAME LIST'!#REF!="C"),"ü","")</f>
        <v>#REF!</v>
      </c>
      <c r="I40" s="68" t="e">
        <f>IF(AND('PARTICIPANT NAME LIST'!$G40=3,'PARTICIPANT NAME LIST'!#REF!="E"),"ü","")</f>
        <v>#REF!</v>
      </c>
      <c r="J40" s="68" t="e">
        <f>IF(AND('PARTICIPANT NAME LIST'!$G40=4,'PARTICIPANT NAME LIST'!#REF!="E"),"ü","")</f>
        <v>#REF!</v>
      </c>
      <c r="K40" s="68" t="e">
        <f>IF(AND('PARTICIPANT NAME LIST'!$G40=5,'PARTICIPANT NAME LIST'!#REF!="E"),"ü","")</f>
        <v>#REF!</v>
      </c>
      <c r="L40" s="68" t="e">
        <f>IF(AND('PARTICIPANT NAME LIST'!$G40=6,'PARTICIPANT NAME LIST'!#REF!="E"),"ü","")</f>
        <v>#REF!</v>
      </c>
      <c r="M40" s="68" t="e">
        <f>IF(AND('PARTICIPANT NAME LIST'!$G40=3,'PARTICIPANT NAME LIST'!#REF!="M"),"ü","")</f>
        <v>#REF!</v>
      </c>
      <c r="N40" s="68" t="e">
        <f>IF(AND('PARTICIPANT NAME LIST'!$G40=4,'PARTICIPANT NAME LIST'!#REF!="M"),"ü","")</f>
        <v>#REF!</v>
      </c>
      <c r="O40" s="68" t="e">
        <f>IF(AND('PARTICIPANT NAME LIST'!$G40=5,'PARTICIPANT NAME LIST'!#REF!="M"),"ü","")</f>
        <v>#REF!</v>
      </c>
      <c r="P40" s="68" t="e">
        <f>IF(AND('PARTICIPANT NAME LIST'!$G40=6,'PARTICIPANT NAME LIST'!#REF!="M"),"ü","")</f>
        <v>#REF!</v>
      </c>
      <c r="Q40" s="63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22.5" customHeight="1">
      <c r="A41" s="63" t="str">
        <f>IF(OR(ISBLANK('PARTICIPANT NAME LIST'!$B41),'PARTICIPANT NAME LIST'!G41=7,'PARTICIPANT NAME LIST'!G41=8,'PARTICIPANT NAME LIST'!G41=9,'PARTICIPANT NAME LIST'!G41=10,'PARTICIPANT NAME LIST'!G41=11,'PARTICIPANT NAME LIST'!G41=12),"",COUNTA('PARTICIPANT NAME LIST'!$B$9:$B41)-COUNTIFS('PARTICIPANT NAME LIST'!$G$9:$G41,"&gt;=7",'PARTICIPANT NAME LIST'!$G$9:$G41,"&lt;=12"))</f>
        <v/>
      </c>
      <c r="B41" s="64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LIST'!$B41))</f>
        <v/>
      </c>
      <c r="C41" s="65"/>
      <c r="D41" s="82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LIST'!$H41))</f>
        <v/>
      </c>
      <c r="E41" s="68" t="e">
        <f>IF(AND('PARTICIPANT NAME LIST'!$G41=3,'PARTICIPANT NAME LIST'!#REF!="C"),"ü","")</f>
        <v>#REF!</v>
      </c>
      <c r="F41" s="68" t="e">
        <f>IF(AND('PARTICIPANT NAME LIST'!$G41=4,'PARTICIPANT NAME LIST'!#REF!="C"),"ü","")</f>
        <v>#REF!</v>
      </c>
      <c r="G41" s="68" t="e">
        <f>IF(AND('PARTICIPANT NAME LIST'!$G41=5,'PARTICIPANT NAME LIST'!#REF!="C"),"ü","")</f>
        <v>#REF!</v>
      </c>
      <c r="H41" s="68" t="e">
        <f>IF(AND('PARTICIPANT NAME LIST'!$G41=6,'PARTICIPANT NAME LIST'!#REF!="C"),"ü","")</f>
        <v>#REF!</v>
      </c>
      <c r="I41" s="68" t="e">
        <f>IF(AND('PARTICIPANT NAME LIST'!$G41=3,'PARTICIPANT NAME LIST'!#REF!="E"),"ü","")</f>
        <v>#REF!</v>
      </c>
      <c r="J41" s="68" t="e">
        <f>IF(AND('PARTICIPANT NAME LIST'!$G41=4,'PARTICIPANT NAME LIST'!#REF!="E"),"ü","")</f>
        <v>#REF!</v>
      </c>
      <c r="K41" s="68" t="e">
        <f>IF(AND('PARTICIPANT NAME LIST'!$G41=5,'PARTICIPANT NAME LIST'!#REF!="E"),"ü","")</f>
        <v>#REF!</v>
      </c>
      <c r="L41" s="68" t="e">
        <f>IF(AND('PARTICIPANT NAME LIST'!$G41=6,'PARTICIPANT NAME LIST'!#REF!="E"),"ü","")</f>
        <v>#REF!</v>
      </c>
      <c r="M41" s="68" t="e">
        <f>IF(AND('PARTICIPANT NAME LIST'!$G41=3,'PARTICIPANT NAME LIST'!#REF!="M"),"ü","")</f>
        <v>#REF!</v>
      </c>
      <c r="N41" s="68" t="e">
        <f>IF(AND('PARTICIPANT NAME LIST'!$G41=4,'PARTICIPANT NAME LIST'!#REF!="M"),"ü","")</f>
        <v>#REF!</v>
      </c>
      <c r="O41" s="68" t="e">
        <f>IF(AND('PARTICIPANT NAME LIST'!$G41=5,'PARTICIPANT NAME LIST'!#REF!="M"),"ü","")</f>
        <v>#REF!</v>
      </c>
      <c r="P41" s="68" t="e">
        <f>IF(AND('PARTICIPANT NAME LIST'!$G41=6,'PARTICIPANT NAME LIST'!#REF!="M"),"ü","")</f>
        <v>#REF!</v>
      </c>
      <c r="Q41" s="63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22.5" customHeight="1">
      <c r="A42" s="63" t="str">
        <f>IF(OR(ISBLANK('PARTICIPANT NAME LIST'!$B42),'PARTICIPANT NAME LIST'!G42=7,'PARTICIPANT NAME LIST'!G42=8,'PARTICIPANT NAME LIST'!G42=9,'PARTICIPANT NAME LIST'!G42=10,'PARTICIPANT NAME LIST'!G42=11,'PARTICIPANT NAME LIST'!G42=12),"",COUNTA('PARTICIPANT NAME LIST'!$B$9:$B42)-COUNTIFS('PARTICIPANT NAME LIST'!$G$9:$G42,"&gt;=7",'PARTICIPANT NAME LIST'!$G$9:$G42,"&lt;=12"))</f>
        <v/>
      </c>
      <c r="B42" s="64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LIST'!$B42))</f>
        <v/>
      </c>
      <c r="C42" s="65"/>
      <c r="D42" s="82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LIST'!$H42))</f>
        <v/>
      </c>
      <c r="E42" s="68" t="e">
        <f>IF(AND('PARTICIPANT NAME LIST'!$G42=3,'PARTICIPANT NAME LIST'!#REF!="C"),"ü","")</f>
        <v>#REF!</v>
      </c>
      <c r="F42" s="68" t="e">
        <f>IF(AND('PARTICIPANT NAME LIST'!$G42=4,'PARTICIPANT NAME LIST'!#REF!="C"),"ü","")</f>
        <v>#REF!</v>
      </c>
      <c r="G42" s="68" t="e">
        <f>IF(AND('PARTICIPANT NAME LIST'!$G42=5,'PARTICIPANT NAME LIST'!#REF!="C"),"ü","")</f>
        <v>#REF!</v>
      </c>
      <c r="H42" s="68" t="e">
        <f>IF(AND('PARTICIPANT NAME LIST'!$G42=6,'PARTICIPANT NAME LIST'!#REF!="C"),"ü","")</f>
        <v>#REF!</v>
      </c>
      <c r="I42" s="68" t="e">
        <f>IF(AND('PARTICIPANT NAME LIST'!$G42=3,'PARTICIPANT NAME LIST'!#REF!="E"),"ü","")</f>
        <v>#REF!</v>
      </c>
      <c r="J42" s="68" t="e">
        <f>IF(AND('PARTICIPANT NAME LIST'!$G42=4,'PARTICIPANT NAME LIST'!#REF!="E"),"ü","")</f>
        <v>#REF!</v>
      </c>
      <c r="K42" s="68" t="e">
        <f>IF(AND('PARTICIPANT NAME LIST'!$G42=5,'PARTICIPANT NAME LIST'!#REF!="E"),"ü","")</f>
        <v>#REF!</v>
      </c>
      <c r="L42" s="68" t="e">
        <f>IF(AND('PARTICIPANT NAME LIST'!$G42=6,'PARTICIPANT NAME LIST'!#REF!="E"),"ü","")</f>
        <v>#REF!</v>
      </c>
      <c r="M42" s="68" t="e">
        <f>IF(AND('PARTICIPANT NAME LIST'!$G42=3,'PARTICIPANT NAME LIST'!#REF!="M"),"ü","")</f>
        <v>#REF!</v>
      </c>
      <c r="N42" s="68" t="e">
        <f>IF(AND('PARTICIPANT NAME LIST'!$G42=4,'PARTICIPANT NAME LIST'!#REF!="M"),"ü","")</f>
        <v>#REF!</v>
      </c>
      <c r="O42" s="68" t="e">
        <f>IF(AND('PARTICIPANT NAME LIST'!$G42=5,'PARTICIPANT NAME LIST'!#REF!="M"),"ü","")</f>
        <v>#REF!</v>
      </c>
      <c r="P42" s="68" t="e">
        <f>IF(AND('PARTICIPANT NAME LIST'!$G42=6,'PARTICIPANT NAME LIST'!#REF!="M"),"ü","")</f>
        <v>#REF!</v>
      </c>
      <c r="Q42" s="63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22.5" customHeight="1">
      <c r="A43" s="63" t="str">
        <f>IF(OR(ISBLANK('PARTICIPANT NAME LIST'!$B43),'PARTICIPANT NAME LIST'!G43=7,'PARTICIPANT NAME LIST'!G43=8,'PARTICIPANT NAME LIST'!G43=9,'PARTICIPANT NAME LIST'!G43=10,'PARTICIPANT NAME LIST'!G43=11,'PARTICIPANT NAME LIST'!G43=12),"",COUNTA('PARTICIPANT NAME LIST'!$B$9:$B43)-COUNTIFS('PARTICIPANT NAME LIST'!$G$9:$G43,"&gt;=7",'PARTICIPANT NAME LIST'!$G$9:$G43,"&lt;=12"))</f>
        <v/>
      </c>
      <c r="B43" s="64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LIST'!$B43))</f>
        <v/>
      </c>
      <c r="C43" s="65"/>
      <c r="D43" s="82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LIST'!$H43))</f>
        <v/>
      </c>
      <c r="E43" s="68" t="e">
        <f>IF(AND('PARTICIPANT NAME LIST'!$G43=3,'PARTICIPANT NAME LIST'!#REF!="C"),"ü","")</f>
        <v>#REF!</v>
      </c>
      <c r="F43" s="68" t="e">
        <f>IF(AND('PARTICIPANT NAME LIST'!$G43=4,'PARTICIPANT NAME LIST'!#REF!="C"),"ü","")</f>
        <v>#REF!</v>
      </c>
      <c r="G43" s="68" t="e">
        <f>IF(AND('PARTICIPANT NAME LIST'!$G43=5,'PARTICIPANT NAME LIST'!#REF!="C"),"ü","")</f>
        <v>#REF!</v>
      </c>
      <c r="H43" s="68" t="e">
        <f>IF(AND('PARTICIPANT NAME LIST'!$G43=6,'PARTICIPANT NAME LIST'!#REF!="C"),"ü","")</f>
        <v>#REF!</v>
      </c>
      <c r="I43" s="68" t="e">
        <f>IF(AND('PARTICIPANT NAME LIST'!$G43=3,'PARTICIPANT NAME LIST'!#REF!="E"),"ü","")</f>
        <v>#REF!</v>
      </c>
      <c r="J43" s="68" t="e">
        <f>IF(AND('PARTICIPANT NAME LIST'!$G43=4,'PARTICIPANT NAME LIST'!#REF!="E"),"ü","")</f>
        <v>#REF!</v>
      </c>
      <c r="K43" s="68" t="e">
        <f>IF(AND('PARTICIPANT NAME LIST'!$G43=5,'PARTICIPANT NAME LIST'!#REF!="E"),"ü","")</f>
        <v>#REF!</v>
      </c>
      <c r="L43" s="68" t="e">
        <f>IF(AND('PARTICIPANT NAME LIST'!$G43=6,'PARTICIPANT NAME LIST'!#REF!="E"),"ü","")</f>
        <v>#REF!</v>
      </c>
      <c r="M43" s="68" t="e">
        <f>IF(AND('PARTICIPANT NAME LIST'!$G43=3,'PARTICIPANT NAME LIST'!#REF!="M"),"ü","")</f>
        <v>#REF!</v>
      </c>
      <c r="N43" s="68" t="e">
        <f>IF(AND('PARTICIPANT NAME LIST'!$G43=4,'PARTICIPANT NAME LIST'!#REF!="M"),"ü","")</f>
        <v>#REF!</v>
      </c>
      <c r="O43" s="68" t="e">
        <f>IF(AND('PARTICIPANT NAME LIST'!$G43=5,'PARTICIPANT NAME LIST'!#REF!="M"),"ü","")</f>
        <v>#REF!</v>
      </c>
      <c r="P43" s="68" t="e">
        <f>IF(AND('PARTICIPANT NAME LIST'!$G43=6,'PARTICIPANT NAME LIST'!#REF!="M"),"ü","")</f>
        <v>#REF!</v>
      </c>
      <c r="Q43" s="63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2.5" customHeight="1">
      <c r="A44" s="63" t="str">
        <f>IF(OR(ISBLANK('PARTICIPANT NAME LIST'!$B44),'PARTICIPANT NAME LIST'!G44=7,'PARTICIPANT NAME LIST'!G44=8,'PARTICIPANT NAME LIST'!G44=9,'PARTICIPANT NAME LIST'!G44=10,'PARTICIPANT NAME LIST'!G44=11,'PARTICIPANT NAME LIST'!G44=12),"",COUNTA('PARTICIPANT NAME LIST'!$B$9:$B44)-COUNTIFS('PARTICIPANT NAME LIST'!$G$9:$G44,"&gt;=7",'PARTICIPANT NAME LIST'!$G$9:$G44,"&lt;=12"))</f>
        <v/>
      </c>
      <c r="B44" s="64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LIST'!$B44))</f>
        <v/>
      </c>
      <c r="C44" s="65"/>
      <c r="D44" s="82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LIST'!$H44))</f>
        <v/>
      </c>
      <c r="E44" s="68" t="e">
        <f>IF(AND('PARTICIPANT NAME LIST'!$G44=3,'PARTICIPANT NAME LIST'!#REF!="C"),"ü","")</f>
        <v>#REF!</v>
      </c>
      <c r="F44" s="68" t="e">
        <f>IF(AND('PARTICIPANT NAME LIST'!$G44=4,'PARTICIPANT NAME LIST'!#REF!="C"),"ü","")</f>
        <v>#REF!</v>
      </c>
      <c r="G44" s="68" t="e">
        <f>IF(AND('PARTICIPANT NAME LIST'!$G44=5,'PARTICIPANT NAME LIST'!#REF!="C"),"ü","")</f>
        <v>#REF!</v>
      </c>
      <c r="H44" s="68" t="e">
        <f>IF(AND('PARTICIPANT NAME LIST'!$G44=6,'PARTICIPANT NAME LIST'!#REF!="C"),"ü","")</f>
        <v>#REF!</v>
      </c>
      <c r="I44" s="68" t="e">
        <f>IF(AND('PARTICIPANT NAME LIST'!$G44=3,'PARTICIPANT NAME LIST'!#REF!="E"),"ü","")</f>
        <v>#REF!</v>
      </c>
      <c r="J44" s="68" t="e">
        <f>IF(AND('PARTICIPANT NAME LIST'!$G44=4,'PARTICIPANT NAME LIST'!#REF!="E"),"ü","")</f>
        <v>#REF!</v>
      </c>
      <c r="K44" s="68" t="e">
        <f>IF(AND('PARTICIPANT NAME LIST'!$G44=5,'PARTICIPANT NAME LIST'!#REF!="E"),"ü","")</f>
        <v>#REF!</v>
      </c>
      <c r="L44" s="68" t="e">
        <f>IF(AND('PARTICIPANT NAME LIST'!$G44=6,'PARTICIPANT NAME LIST'!#REF!="E"),"ü","")</f>
        <v>#REF!</v>
      </c>
      <c r="M44" s="68" t="e">
        <f>IF(AND('PARTICIPANT NAME LIST'!$G44=3,'PARTICIPANT NAME LIST'!#REF!="M"),"ü","")</f>
        <v>#REF!</v>
      </c>
      <c r="N44" s="68" t="e">
        <f>IF(AND('PARTICIPANT NAME LIST'!$G44=4,'PARTICIPANT NAME LIST'!#REF!="M"),"ü","")</f>
        <v>#REF!</v>
      </c>
      <c r="O44" s="68" t="e">
        <f>IF(AND('PARTICIPANT NAME LIST'!$G44=5,'PARTICIPANT NAME LIST'!#REF!="M"),"ü","")</f>
        <v>#REF!</v>
      </c>
      <c r="P44" s="68" t="e">
        <f>IF(AND('PARTICIPANT NAME LIST'!$G44=6,'PARTICIPANT NAME LIST'!#REF!="M"),"ü","")</f>
        <v>#REF!</v>
      </c>
      <c r="Q44" s="63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22.5" customHeight="1">
      <c r="A45" s="63" t="str">
        <f>IF(OR(ISBLANK('PARTICIPANT NAME LIST'!$B45),'PARTICIPANT NAME LIST'!G45=7,'PARTICIPANT NAME LIST'!G45=8,'PARTICIPANT NAME LIST'!G45=9,'PARTICIPANT NAME LIST'!G45=10,'PARTICIPANT NAME LIST'!G45=11,'PARTICIPANT NAME LIST'!G45=12),"",COUNTA('PARTICIPANT NAME LIST'!$B$9:$B45)-COUNTIFS('PARTICIPANT NAME LIST'!$G$9:$G45,"&gt;=7",'PARTICIPANT NAME LIST'!$G$9:$G45,"&lt;=12"))</f>
        <v/>
      </c>
      <c r="B45" s="64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LIST'!$B45))</f>
        <v/>
      </c>
      <c r="C45" s="65"/>
      <c r="D45" s="82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LIST'!$H45))</f>
        <v/>
      </c>
      <c r="E45" s="68" t="e">
        <f>IF(AND('PARTICIPANT NAME LIST'!$G45=3,'PARTICIPANT NAME LIST'!#REF!="C"),"ü","")</f>
        <v>#REF!</v>
      </c>
      <c r="F45" s="68" t="e">
        <f>IF(AND('PARTICIPANT NAME LIST'!$G45=4,'PARTICIPANT NAME LIST'!#REF!="C"),"ü","")</f>
        <v>#REF!</v>
      </c>
      <c r="G45" s="68" t="e">
        <f>IF(AND('PARTICIPANT NAME LIST'!$G45=5,'PARTICIPANT NAME LIST'!#REF!="C"),"ü","")</f>
        <v>#REF!</v>
      </c>
      <c r="H45" s="68" t="e">
        <f>IF(AND('PARTICIPANT NAME LIST'!$G45=6,'PARTICIPANT NAME LIST'!#REF!="C"),"ü","")</f>
        <v>#REF!</v>
      </c>
      <c r="I45" s="68" t="e">
        <f>IF(AND('PARTICIPANT NAME LIST'!$G45=3,'PARTICIPANT NAME LIST'!#REF!="E"),"ü","")</f>
        <v>#REF!</v>
      </c>
      <c r="J45" s="68" t="e">
        <f>IF(AND('PARTICIPANT NAME LIST'!$G45=4,'PARTICIPANT NAME LIST'!#REF!="E"),"ü","")</f>
        <v>#REF!</v>
      </c>
      <c r="K45" s="68" t="e">
        <f>IF(AND('PARTICIPANT NAME LIST'!$G45=5,'PARTICIPANT NAME LIST'!#REF!="E"),"ü","")</f>
        <v>#REF!</v>
      </c>
      <c r="L45" s="68" t="e">
        <f>IF(AND('PARTICIPANT NAME LIST'!$G45=6,'PARTICIPANT NAME LIST'!#REF!="E"),"ü","")</f>
        <v>#REF!</v>
      </c>
      <c r="M45" s="68" t="e">
        <f>IF(AND('PARTICIPANT NAME LIST'!$G45=3,'PARTICIPANT NAME LIST'!#REF!="M"),"ü","")</f>
        <v>#REF!</v>
      </c>
      <c r="N45" s="68" t="e">
        <f>IF(AND('PARTICIPANT NAME LIST'!$G45=4,'PARTICIPANT NAME LIST'!#REF!="M"),"ü","")</f>
        <v>#REF!</v>
      </c>
      <c r="O45" s="68" t="e">
        <f>IF(AND('PARTICIPANT NAME LIST'!$G45=5,'PARTICIPANT NAME LIST'!#REF!="M"),"ü","")</f>
        <v>#REF!</v>
      </c>
      <c r="P45" s="68" t="e">
        <f>IF(AND('PARTICIPANT NAME LIST'!$G45=6,'PARTICIPANT NAME LIST'!#REF!="M"),"ü","")</f>
        <v>#REF!</v>
      </c>
      <c r="Q45" s="63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22.5" customHeight="1">
      <c r="A46" s="63" t="str">
        <f>IF(OR(ISBLANK('PARTICIPANT NAME LIST'!$B46),'PARTICIPANT NAME LIST'!G46=7,'PARTICIPANT NAME LIST'!G46=8,'PARTICIPANT NAME LIST'!G46=9,'PARTICIPANT NAME LIST'!G46=10,'PARTICIPANT NAME LIST'!G46=11,'PARTICIPANT NAME LIST'!G46=12),"",COUNTA('PARTICIPANT NAME LIST'!$B$9:$B46)-COUNTIFS('PARTICIPANT NAME LIST'!$G$9:$G46,"&gt;=7",'PARTICIPANT NAME LIST'!$G$9:$G46,"&lt;=12"))</f>
        <v/>
      </c>
      <c r="B46" s="64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LIST'!$B46))</f>
        <v/>
      </c>
      <c r="C46" s="65"/>
      <c r="D46" s="82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LIST'!$H46))</f>
        <v/>
      </c>
      <c r="E46" s="68" t="e">
        <f>IF(AND('PARTICIPANT NAME LIST'!$G46=3,'PARTICIPANT NAME LIST'!#REF!="C"),"ü","")</f>
        <v>#REF!</v>
      </c>
      <c r="F46" s="68" t="e">
        <f>IF(AND('PARTICIPANT NAME LIST'!$G46=4,'PARTICIPANT NAME LIST'!#REF!="C"),"ü","")</f>
        <v>#REF!</v>
      </c>
      <c r="G46" s="68" t="e">
        <f>IF(AND('PARTICIPANT NAME LIST'!$G46=5,'PARTICIPANT NAME LIST'!#REF!="C"),"ü","")</f>
        <v>#REF!</v>
      </c>
      <c r="H46" s="68" t="e">
        <f>IF(AND('PARTICIPANT NAME LIST'!$G46=6,'PARTICIPANT NAME LIST'!#REF!="C"),"ü","")</f>
        <v>#REF!</v>
      </c>
      <c r="I46" s="68" t="e">
        <f>IF(AND('PARTICIPANT NAME LIST'!$G46=3,'PARTICIPANT NAME LIST'!#REF!="E"),"ü","")</f>
        <v>#REF!</v>
      </c>
      <c r="J46" s="68" t="e">
        <f>IF(AND('PARTICIPANT NAME LIST'!$G46=4,'PARTICIPANT NAME LIST'!#REF!="E"),"ü","")</f>
        <v>#REF!</v>
      </c>
      <c r="K46" s="68" t="e">
        <f>IF(AND('PARTICIPANT NAME LIST'!$G46=5,'PARTICIPANT NAME LIST'!#REF!="E"),"ü","")</f>
        <v>#REF!</v>
      </c>
      <c r="L46" s="68" t="e">
        <f>IF(AND('PARTICIPANT NAME LIST'!$G46=6,'PARTICIPANT NAME LIST'!#REF!="E"),"ü","")</f>
        <v>#REF!</v>
      </c>
      <c r="M46" s="68" t="e">
        <f>IF(AND('PARTICIPANT NAME LIST'!$G46=3,'PARTICIPANT NAME LIST'!#REF!="M"),"ü","")</f>
        <v>#REF!</v>
      </c>
      <c r="N46" s="68" t="e">
        <f>IF(AND('PARTICIPANT NAME LIST'!$G46=4,'PARTICIPANT NAME LIST'!#REF!="M"),"ü","")</f>
        <v>#REF!</v>
      </c>
      <c r="O46" s="68" t="e">
        <f>IF(AND('PARTICIPANT NAME LIST'!$G46=5,'PARTICIPANT NAME LIST'!#REF!="M"),"ü","")</f>
        <v>#REF!</v>
      </c>
      <c r="P46" s="68" t="e">
        <f>IF(AND('PARTICIPANT NAME LIST'!$G46=6,'PARTICIPANT NAME LIST'!#REF!="M"),"ü","")</f>
        <v>#REF!</v>
      </c>
      <c r="Q46" s="63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2.5" customHeight="1">
      <c r="A47" s="63" t="str">
        <f>IF(OR(ISBLANK('PARTICIPANT NAME LIST'!$B47),'PARTICIPANT NAME LIST'!G47=7,'PARTICIPANT NAME LIST'!G47=8,'PARTICIPANT NAME LIST'!G47=9,'PARTICIPANT NAME LIST'!G47=10,'PARTICIPANT NAME LIST'!G47=11,'PARTICIPANT NAME LIST'!G47=12),"",COUNTA('PARTICIPANT NAME LIST'!$B$9:$B47)-COUNTIFS('PARTICIPANT NAME LIST'!$G$9:$G47,"&gt;=7",'PARTICIPANT NAME LIST'!$G$9:$G47,"&lt;=12"))</f>
        <v/>
      </c>
      <c r="B47" s="64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LIST'!$B47))</f>
        <v/>
      </c>
      <c r="C47" s="65"/>
      <c r="D47" s="82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LIST'!$H47))</f>
        <v/>
      </c>
      <c r="E47" s="68" t="e">
        <f>IF(AND('PARTICIPANT NAME LIST'!$G47=3,'PARTICIPANT NAME LIST'!#REF!="C"),"ü","")</f>
        <v>#REF!</v>
      </c>
      <c r="F47" s="68" t="e">
        <f>IF(AND('PARTICIPANT NAME LIST'!$G47=4,'PARTICIPANT NAME LIST'!#REF!="C"),"ü","")</f>
        <v>#REF!</v>
      </c>
      <c r="G47" s="68" t="e">
        <f>IF(AND('PARTICIPANT NAME LIST'!$G47=5,'PARTICIPANT NAME LIST'!#REF!="C"),"ü","")</f>
        <v>#REF!</v>
      </c>
      <c r="H47" s="68" t="e">
        <f>IF(AND('PARTICIPANT NAME LIST'!$G47=6,'PARTICIPANT NAME LIST'!#REF!="C"),"ü","")</f>
        <v>#REF!</v>
      </c>
      <c r="I47" s="68" t="e">
        <f>IF(AND('PARTICIPANT NAME LIST'!$G47=3,'PARTICIPANT NAME LIST'!#REF!="E"),"ü","")</f>
        <v>#REF!</v>
      </c>
      <c r="J47" s="68" t="e">
        <f>IF(AND('PARTICIPANT NAME LIST'!$G47=4,'PARTICIPANT NAME LIST'!#REF!="E"),"ü","")</f>
        <v>#REF!</v>
      </c>
      <c r="K47" s="68" t="e">
        <f>IF(AND('PARTICIPANT NAME LIST'!$G47=5,'PARTICIPANT NAME LIST'!#REF!="E"),"ü","")</f>
        <v>#REF!</v>
      </c>
      <c r="L47" s="68" t="e">
        <f>IF(AND('PARTICIPANT NAME LIST'!$G47=6,'PARTICIPANT NAME LIST'!#REF!="E"),"ü","")</f>
        <v>#REF!</v>
      </c>
      <c r="M47" s="68" t="e">
        <f>IF(AND('PARTICIPANT NAME LIST'!$G47=3,'PARTICIPANT NAME LIST'!#REF!="M"),"ü","")</f>
        <v>#REF!</v>
      </c>
      <c r="N47" s="68" t="e">
        <f>IF(AND('PARTICIPANT NAME LIST'!$G47=4,'PARTICIPANT NAME LIST'!#REF!="M"),"ü","")</f>
        <v>#REF!</v>
      </c>
      <c r="O47" s="68" t="e">
        <f>IF(AND('PARTICIPANT NAME LIST'!$G47=5,'PARTICIPANT NAME LIST'!#REF!="M"),"ü","")</f>
        <v>#REF!</v>
      </c>
      <c r="P47" s="68" t="e">
        <f>IF(AND('PARTICIPANT NAME LIST'!$G47=6,'PARTICIPANT NAME LIST'!#REF!="M"),"ü","")</f>
        <v>#REF!</v>
      </c>
      <c r="Q47" s="63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2.5" customHeight="1">
      <c r="A48" s="63" t="str">
        <f>IF(OR(ISBLANK('PARTICIPANT NAME LIST'!$B48),'PARTICIPANT NAME LIST'!G48=7,'PARTICIPANT NAME LIST'!G48=8,'PARTICIPANT NAME LIST'!G48=9,'PARTICIPANT NAME LIST'!G48=10,'PARTICIPANT NAME LIST'!G48=11,'PARTICIPANT NAME LIST'!G48=12),"",COUNTA('PARTICIPANT NAME LIST'!$B$9:$B48)-COUNTIFS('PARTICIPANT NAME LIST'!$G$9:$G48,"&gt;=7",'PARTICIPANT NAME LIST'!$G$9:$G48,"&lt;=12"))</f>
        <v/>
      </c>
      <c r="B48" s="64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LIST'!$B48))</f>
        <v/>
      </c>
      <c r="C48" s="65"/>
      <c r="D48" s="82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LIST'!$H48))</f>
        <v/>
      </c>
      <c r="E48" s="68" t="e">
        <f>IF(AND('PARTICIPANT NAME LIST'!$G48=3,'PARTICIPANT NAME LIST'!#REF!="C"),"ü","")</f>
        <v>#REF!</v>
      </c>
      <c r="F48" s="68" t="e">
        <f>IF(AND('PARTICIPANT NAME LIST'!$G48=4,'PARTICIPANT NAME LIST'!#REF!="C"),"ü","")</f>
        <v>#REF!</v>
      </c>
      <c r="G48" s="68" t="e">
        <f>IF(AND('PARTICIPANT NAME LIST'!$G48=5,'PARTICIPANT NAME LIST'!#REF!="C"),"ü","")</f>
        <v>#REF!</v>
      </c>
      <c r="H48" s="68" t="e">
        <f>IF(AND('PARTICIPANT NAME LIST'!$G48=6,'PARTICIPANT NAME LIST'!#REF!="C"),"ü","")</f>
        <v>#REF!</v>
      </c>
      <c r="I48" s="68" t="e">
        <f>IF(AND('PARTICIPANT NAME LIST'!$G48=3,'PARTICIPANT NAME LIST'!#REF!="E"),"ü","")</f>
        <v>#REF!</v>
      </c>
      <c r="J48" s="68" t="e">
        <f>IF(AND('PARTICIPANT NAME LIST'!$G48=4,'PARTICIPANT NAME LIST'!#REF!="E"),"ü","")</f>
        <v>#REF!</v>
      </c>
      <c r="K48" s="68" t="e">
        <f>IF(AND('PARTICIPANT NAME LIST'!$G48=5,'PARTICIPANT NAME LIST'!#REF!="E"),"ü","")</f>
        <v>#REF!</v>
      </c>
      <c r="L48" s="68" t="e">
        <f>IF(AND('PARTICIPANT NAME LIST'!$G48=6,'PARTICIPANT NAME LIST'!#REF!="E"),"ü","")</f>
        <v>#REF!</v>
      </c>
      <c r="M48" s="68" t="e">
        <f>IF(AND('PARTICIPANT NAME LIST'!$G48=3,'PARTICIPANT NAME LIST'!#REF!="M"),"ü","")</f>
        <v>#REF!</v>
      </c>
      <c r="N48" s="68" t="e">
        <f>IF(AND('PARTICIPANT NAME LIST'!$G48=4,'PARTICIPANT NAME LIST'!#REF!="M"),"ü","")</f>
        <v>#REF!</v>
      </c>
      <c r="O48" s="68" t="e">
        <f>IF(AND('PARTICIPANT NAME LIST'!$G48=5,'PARTICIPANT NAME LIST'!#REF!="M"),"ü","")</f>
        <v>#REF!</v>
      </c>
      <c r="P48" s="68" t="e">
        <f>IF(AND('PARTICIPANT NAME LIST'!$G48=6,'PARTICIPANT NAME LIST'!#REF!="M"),"ü","")</f>
        <v>#REF!</v>
      </c>
      <c r="Q48" s="63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2.5" customHeight="1">
      <c r="A49" s="63" t="str">
        <f>IF(OR(ISBLANK('PARTICIPANT NAME LIST'!$B49),'PARTICIPANT NAME LIST'!G49=7,'PARTICIPANT NAME LIST'!G49=8,'PARTICIPANT NAME LIST'!G49=9,'PARTICIPANT NAME LIST'!G49=10,'PARTICIPANT NAME LIST'!G49=11,'PARTICIPANT NAME LIST'!G49=12),"",COUNTA('PARTICIPANT NAME LIST'!$B$9:$B49)-COUNTIFS('PARTICIPANT NAME LIST'!$G$9:$G49,"&gt;=7",'PARTICIPANT NAME LIST'!$G$9:$G49,"&lt;=12"))</f>
        <v/>
      </c>
      <c r="B49" s="64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LIST'!$B49))</f>
        <v/>
      </c>
      <c r="C49" s="65"/>
      <c r="D49" s="82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LIST'!$H49))</f>
        <v/>
      </c>
      <c r="E49" s="68" t="e">
        <f>IF(AND('PARTICIPANT NAME LIST'!$G49=3,'PARTICIPANT NAME LIST'!#REF!="C"),"ü","")</f>
        <v>#REF!</v>
      </c>
      <c r="F49" s="68" t="e">
        <f>IF(AND('PARTICIPANT NAME LIST'!$G49=4,'PARTICIPANT NAME LIST'!#REF!="C"),"ü","")</f>
        <v>#REF!</v>
      </c>
      <c r="G49" s="68" t="e">
        <f>IF(AND('PARTICIPANT NAME LIST'!$G49=5,'PARTICIPANT NAME LIST'!#REF!="C"),"ü","")</f>
        <v>#REF!</v>
      </c>
      <c r="H49" s="68" t="e">
        <f>IF(AND('PARTICIPANT NAME LIST'!$G49=6,'PARTICIPANT NAME LIST'!#REF!="C"),"ü","")</f>
        <v>#REF!</v>
      </c>
      <c r="I49" s="68" t="e">
        <f>IF(AND('PARTICIPANT NAME LIST'!$G49=3,'PARTICIPANT NAME LIST'!#REF!="E"),"ü","")</f>
        <v>#REF!</v>
      </c>
      <c r="J49" s="68" t="e">
        <f>IF(AND('PARTICIPANT NAME LIST'!$G49=4,'PARTICIPANT NAME LIST'!#REF!="E"),"ü","")</f>
        <v>#REF!</v>
      </c>
      <c r="K49" s="68" t="e">
        <f>IF(AND('PARTICIPANT NAME LIST'!$G49=5,'PARTICIPANT NAME LIST'!#REF!="E"),"ü","")</f>
        <v>#REF!</v>
      </c>
      <c r="L49" s="68" t="e">
        <f>IF(AND('PARTICIPANT NAME LIST'!$G49=6,'PARTICIPANT NAME LIST'!#REF!="E"),"ü","")</f>
        <v>#REF!</v>
      </c>
      <c r="M49" s="68" t="e">
        <f>IF(AND('PARTICIPANT NAME LIST'!$G49=3,'PARTICIPANT NAME LIST'!#REF!="M"),"ü","")</f>
        <v>#REF!</v>
      </c>
      <c r="N49" s="68" t="e">
        <f>IF(AND('PARTICIPANT NAME LIST'!$G49=4,'PARTICIPANT NAME LIST'!#REF!="M"),"ü","")</f>
        <v>#REF!</v>
      </c>
      <c r="O49" s="68" t="e">
        <f>IF(AND('PARTICIPANT NAME LIST'!$G49=5,'PARTICIPANT NAME LIST'!#REF!="M"),"ü","")</f>
        <v>#REF!</v>
      </c>
      <c r="P49" s="68" t="e">
        <f>IF(AND('PARTICIPANT NAME LIST'!$G49=6,'PARTICIPANT NAME LIST'!#REF!="M"),"ü","")</f>
        <v>#REF!</v>
      </c>
      <c r="Q49" s="63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2.5" customHeight="1">
      <c r="A50" s="63" t="str">
        <f>IF(OR(ISBLANK('PARTICIPANT NAME LIST'!$B50),'PARTICIPANT NAME LIST'!G50=7,'PARTICIPANT NAME LIST'!G50=8,'PARTICIPANT NAME LIST'!G50=9,'PARTICIPANT NAME LIST'!G50=10,'PARTICIPANT NAME LIST'!G50=11,'PARTICIPANT NAME LIST'!G50=12),"",COUNTA('PARTICIPANT NAME LIST'!$B$9:$B50)-COUNTIFS('PARTICIPANT NAME LIST'!$G$9:$G50,"&gt;=7",'PARTICIPANT NAME LIST'!$G$9:$G50,"&lt;=12"))</f>
        <v/>
      </c>
      <c r="B50" s="64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LIST'!$B50))</f>
        <v/>
      </c>
      <c r="C50" s="65"/>
      <c r="D50" s="82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LIST'!$H50))</f>
        <v/>
      </c>
      <c r="E50" s="68" t="e">
        <f>IF(AND('PARTICIPANT NAME LIST'!$G50=3,'PARTICIPANT NAME LIST'!#REF!="C"),"ü","")</f>
        <v>#REF!</v>
      </c>
      <c r="F50" s="68" t="e">
        <f>IF(AND('PARTICIPANT NAME LIST'!$G50=4,'PARTICIPANT NAME LIST'!#REF!="C"),"ü","")</f>
        <v>#REF!</v>
      </c>
      <c r="G50" s="68" t="e">
        <f>IF(AND('PARTICIPANT NAME LIST'!$G50=5,'PARTICIPANT NAME LIST'!#REF!="C"),"ü","")</f>
        <v>#REF!</v>
      </c>
      <c r="H50" s="68" t="e">
        <f>IF(AND('PARTICIPANT NAME LIST'!$G50=6,'PARTICIPANT NAME LIST'!#REF!="C"),"ü","")</f>
        <v>#REF!</v>
      </c>
      <c r="I50" s="68" t="e">
        <f>IF(AND('PARTICIPANT NAME LIST'!$G50=3,'PARTICIPANT NAME LIST'!#REF!="E"),"ü","")</f>
        <v>#REF!</v>
      </c>
      <c r="J50" s="68" t="e">
        <f>IF(AND('PARTICIPANT NAME LIST'!$G50=4,'PARTICIPANT NAME LIST'!#REF!="E"),"ü","")</f>
        <v>#REF!</v>
      </c>
      <c r="K50" s="68" t="e">
        <f>IF(AND('PARTICIPANT NAME LIST'!$G50=5,'PARTICIPANT NAME LIST'!#REF!="E"),"ü","")</f>
        <v>#REF!</v>
      </c>
      <c r="L50" s="68" t="e">
        <f>IF(AND('PARTICIPANT NAME LIST'!$G50=6,'PARTICIPANT NAME LIST'!#REF!="E"),"ü","")</f>
        <v>#REF!</v>
      </c>
      <c r="M50" s="68" t="e">
        <f>IF(AND('PARTICIPANT NAME LIST'!$G50=3,'PARTICIPANT NAME LIST'!#REF!="M"),"ü","")</f>
        <v>#REF!</v>
      </c>
      <c r="N50" s="68" t="e">
        <f>IF(AND('PARTICIPANT NAME LIST'!$G50=4,'PARTICIPANT NAME LIST'!#REF!="M"),"ü","")</f>
        <v>#REF!</v>
      </c>
      <c r="O50" s="68" t="e">
        <f>IF(AND('PARTICIPANT NAME LIST'!$G50=5,'PARTICIPANT NAME LIST'!#REF!="M"),"ü","")</f>
        <v>#REF!</v>
      </c>
      <c r="P50" s="68" t="e">
        <f>IF(AND('PARTICIPANT NAME LIST'!$G50=6,'PARTICIPANT NAME LIST'!#REF!="M"),"ü","")</f>
        <v>#REF!</v>
      </c>
      <c r="Q50" s="63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2.5" customHeight="1">
      <c r="A51" s="63" t="str">
        <f>IF(OR(ISBLANK('PARTICIPANT NAME LIST'!$B51),'PARTICIPANT NAME LIST'!G51=7,'PARTICIPANT NAME LIST'!G51=8,'PARTICIPANT NAME LIST'!G51=9,'PARTICIPANT NAME LIST'!G51=10,'PARTICIPANT NAME LIST'!G51=11,'PARTICIPANT NAME LIST'!G51=12),"",COUNTA('PARTICIPANT NAME LIST'!$B$9:$B51)-COUNTIFS('PARTICIPANT NAME LIST'!$G$9:$G51,"&gt;=7",'PARTICIPANT NAME LIST'!$G$9:$G51,"&lt;=12"))</f>
        <v/>
      </c>
      <c r="B51" s="64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LIST'!$B51))</f>
        <v/>
      </c>
      <c r="C51" s="65"/>
      <c r="D51" s="82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LIST'!$H51))</f>
        <v/>
      </c>
      <c r="E51" s="68" t="e">
        <f>IF(AND('PARTICIPANT NAME LIST'!$G51=3,'PARTICIPANT NAME LIST'!#REF!="C"),"ü","")</f>
        <v>#REF!</v>
      </c>
      <c r="F51" s="68" t="e">
        <f>IF(AND('PARTICIPANT NAME LIST'!$G51=4,'PARTICIPANT NAME LIST'!#REF!="C"),"ü","")</f>
        <v>#REF!</v>
      </c>
      <c r="G51" s="68" t="e">
        <f>IF(AND('PARTICIPANT NAME LIST'!$G51=5,'PARTICIPANT NAME LIST'!#REF!="C"),"ü","")</f>
        <v>#REF!</v>
      </c>
      <c r="H51" s="68" t="e">
        <f>IF(AND('PARTICIPANT NAME LIST'!$G51=6,'PARTICIPANT NAME LIST'!#REF!="C"),"ü","")</f>
        <v>#REF!</v>
      </c>
      <c r="I51" s="68" t="e">
        <f>IF(AND('PARTICIPANT NAME LIST'!$G51=3,'PARTICIPANT NAME LIST'!#REF!="E"),"ü","")</f>
        <v>#REF!</v>
      </c>
      <c r="J51" s="68" t="e">
        <f>IF(AND('PARTICIPANT NAME LIST'!$G51=4,'PARTICIPANT NAME LIST'!#REF!="E"),"ü","")</f>
        <v>#REF!</v>
      </c>
      <c r="K51" s="68" t="e">
        <f>IF(AND('PARTICIPANT NAME LIST'!$G51=5,'PARTICIPANT NAME LIST'!#REF!="E"),"ü","")</f>
        <v>#REF!</v>
      </c>
      <c r="L51" s="68" t="e">
        <f>IF(AND('PARTICIPANT NAME LIST'!$G51=6,'PARTICIPANT NAME LIST'!#REF!="E"),"ü","")</f>
        <v>#REF!</v>
      </c>
      <c r="M51" s="68" t="e">
        <f>IF(AND('PARTICIPANT NAME LIST'!$G51=3,'PARTICIPANT NAME LIST'!#REF!="M"),"ü","")</f>
        <v>#REF!</v>
      </c>
      <c r="N51" s="68" t="e">
        <f>IF(AND('PARTICIPANT NAME LIST'!$G51=4,'PARTICIPANT NAME LIST'!#REF!="M"),"ü","")</f>
        <v>#REF!</v>
      </c>
      <c r="O51" s="68" t="e">
        <f>IF(AND('PARTICIPANT NAME LIST'!$G51=5,'PARTICIPANT NAME LIST'!#REF!="M"),"ü","")</f>
        <v>#REF!</v>
      </c>
      <c r="P51" s="68" t="e">
        <f>IF(AND('PARTICIPANT NAME LIST'!$G51=6,'PARTICIPANT NAME LIST'!#REF!="M"),"ü","")</f>
        <v>#REF!</v>
      </c>
      <c r="Q51" s="63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22.5" customHeight="1">
      <c r="A52" s="63" t="str">
        <f>IF(OR(ISBLANK('PARTICIPANT NAME LIST'!$B52),'PARTICIPANT NAME LIST'!G52=7,'PARTICIPANT NAME LIST'!G52=8,'PARTICIPANT NAME LIST'!G52=9,'PARTICIPANT NAME LIST'!G52=10,'PARTICIPANT NAME LIST'!G52=11,'PARTICIPANT NAME LIST'!G52=12),"",COUNTA('PARTICIPANT NAME LIST'!$B$9:$B52)-COUNTIFS('PARTICIPANT NAME LIST'!$G$9:$G52,"&gt;=7",'PARTICIPANT NAME LIST'!$G$9:$G52,"&lt;=12"))</f>
        <v/>
      </c>
      <c r="B52" s="64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LIST'!$B52))</f>
        <v/>
      </c>
      <c r="C52" s="65"/>
      <c r="D52" s="82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LIST'!$H52))</f>
        <v/>
      </c>
      <c r="E52" s="68" t="e">
        <f>IF(AND('PARTICIPANT NAME LIST'!$G52=3,'PARTICIPANT NAME LIST'!#REF!="C"),"ü","")</f>
        <v>#REF!</v>
      </c>
      <c r="F52" s="68" t="e">
        <f>IF(AND('PARTICIPANT NAME LIST'!$G52=4,'PARTICIPANT NAME LIST'!#REF!="C"),"ü","")</f>
        <v>#REF!</v>
      </c>
      <c r="G52" s="68" t="e">
        <f>IF(AND('PARTICIPANT NAME LIST'!$G52=5,'PARTICIPANT NAME LIST'!#REF!="C"),"ü","")</f>
        <v>#REF!</v>
      </c>
      <c r="H52" s="68" t="e">
        <f>IF(AND('PARTICIPANT NAME LIST'!$G52=6,'PARTICIPANT NAME LIST'!#REF!="C"),"ü","")</f>
        <v>#REF!</v>
      </c>
      <c r="I52" s="68" t="e">
        <f>IF(AND('PARTICIPANT NAME LIST'!$G52=3,'PARTICIPANT NAME LIST'!#REF!="E"),"ü","")</f>
        <v>#REF!</v>
      </c>
      <c r="J52" s="68" t="e">
        <f>IF(AND('PARTICIPANT NAME LIST'!$G52=4,'PARTICIPANT NAME LIST'!#REF!="E"),"ü","")</f>
        <v>#REF!</v>
      </c>
      <c r="K52" s="68" t="e">
        <f>IF(AND('PARTICIPANT NAME LIST'!$G52=5,'PARTICIPANT NAME LIST'!#REF!="E"),"ü","")</f>
        <v>#REF!</v>
      </c>
      <c r="L52" s="68" t="e">
        <f>IF(AND('PARTICIPANT NAME LIST'!$G52=6,'PARTICIPANT NAME LIST'!#REF!="E"),"ü","")</f>
        <v>#REF!</v>
      </c>
      <c r="M52" s="68" t="e">
        <f>IF(AND('PARTICIPANT NAME LIST'!$G52=3,'PARTICIPANT NAME LIST'!#REF!="M"),"ü","")</f>
        <v>#REF!</v>
      </c>
      <c r="N52" s="68" t="e">
        <f>IF(AND('PARTICIPANT NAME LIST'!$G52=4,'PARTICIPANT NAME LIST'!#REF!="M"),"ü","")</f>
        <v>#REF!</v>
      </c>
      <c r="O52" s="68" t="e">
        <f>IF(AND('PARTICIPANT NAME LIST'!$G52=5,'PARTICIPANT NAME LIST'!#REF!="M"),"ü","")</f>
        <v>#REF!</v>
      </c>
      <c r="P52" s="68" t="e">
        <f>IF(AND('PARTICIPANT NAME LIST'!$G52=6,'PARTICIPANT NAME LIST'!#REF!="M"),"ü","")</f>
        <v>#REF!</v>
      </c>
      <c r="Q52" s="63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22.5" customHeight="1">
      <c r="A53" s="63" t="str">
        <f>IF(OR(ISBLANK('PARTICIPANT NAME LIST'!$B53),'PARTICIPANT NAME LIST'!G53=7,'PARTICIPANT NAME LIST'!G53=8,'PARTICIPANT NAME LIST'!G53=9,'PARTICIPANT NAME LIST'!G53=10,'PARTICIPANT NAME LIST'!G53=11,'PARTICIPANT NAME LIST'!G53=12),"",COUNTA('PARTICIPANT NAME LIST'!$B$9:$B53)-COUNTIFS('PARTICIPANT NAME LIST'!$G$9:$G53,"&gt;=7",'PARTICIPANT NAME LIST'!$G$9:$G53,"&lt;=12"))</f>
        <v/>
      </c>
      <c r="B53" s="64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LIST'!$B53))</f>
        <v/>
      </c>
      <c r="C53" s="65"/>
      <c r="D53" s="82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LIST'!$H53))</f>
        <v/>
      </c>
      <c r="E53" s="68" t="e">
        <f>IF(AND('PARTICIPANT NAME LIST'!$G53=3,'PARTICIPANT NAME LIST'!#REF!="C"),"ü","")</f>
        <v>#REF!</v>
      </c>
      <c r="F53" s="68" t="e">
        <f>IF(AND('PARTICIPANT NAME LIST'!$G53=4,'PARTICIPANT NAME LIST'!#REF!="C"),"ü","")</f>
        <v>#REF!</v>
      </c>
      <c r="G53" s="68" t="e">
        <f>IF(AND('PARTICIPANT NAME LIST'!$G53=5,'PARTICIPANT NAME LIST'!#REF!="C"),"ü","")</f>
        <v>#REF!</v>
      </c>
      <c r="H53" s="68" t="e">
        <f>IF(AND('PARTICIPANT NAME LIST'!$G53=6,'PARTICIPANT NAME LIST'!#REF!="C"),"ü","")</f>
        <v>#REF!</v>
      </c>
      <c r="I53" s="68" t="e">
        <f>IF(AND('PARTICIPANT NAME LIST'!$G53=3,'PARTICIPANT NAME LIST'!#REF!="E"),"ü","")</f>
        <v>#REF!</v>
      </c>
      <c r="J53" s="68" t="e">
        <f>IF(AND('PARTICIPANT NAME LIST'!$G53=4,'PARTICIPANT NAME LIST'!#REF!="E"),"ü","")</f>
        <v>#REF!</v>
      </c>
      <c r="K53" s="68" t="e">
        <f>IF(AND('PARTICIPANT NAME LIST'!$G53=5,'PARTICIPANT NAME LIST'!#REF!="E"),"ü","")</f>
        <v>#REF!</v>
      </c>
      <c r="L53" s="68" t="e">
        <f>IF(AND('PARTICIPANT NAME LIST'!$G53=6,'PARTICIPANT NAME LIST'!#REF!="E"),"ü","")</f>
        <v>#REF!</v>
      </c>
      <c r="M53" s="68" t="e">
        <f>IF(AND('PARTICIPANT NAME LIST'!$G53=3,'PARTICIPANT NAME LIST'!#REF!="M"),"ü","")</f>
        <v>#REF!</v>
      </c>
      <c r="N53" s="68" t="e">
        <f>IF(AND('PARTICIPANT NAME LIST'!$G53=4,'PARTICIPANT NAME LIST'!#REF!="M"),"ü","")</f>
        <v>#REF!</v>
      </c>
      <c r="O53" s="68" t="e">
        <f>IF(AND('PARTICIPANT NAME LIST'!$G53=5,'PARTICIPANT NAME LIST'!#REF!="M"),"ü","")</f>
        <v>#REF!</v>
      </c>
      <c r="P53" s="68" t="e">
        <f>IF(AND('PARTICIPANT NAME LIST'!$G53=6,'PARTICIPANT NAME LIST'!#REF!="M"),"ü","")</f>
        <v>#REF!</v>
      </c>
      <c r="Q53" s="63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22.5" customHeight="1">
      <c r="A54" s="63" t="str">
        <f>IF(OR(ISBLANK('PARTICIPANT NAME LIST'!$B54),'PARTICIPANT NAME LIST'!G54=7,'PARTICIPANT NAME LIST'!G54=8,'PARTICIPANT NAME LIST'!G54=9,'PARTICIPANT NAME LIST'!G54=10,'PARTICIPANT NAME LIST'!G54=11,'PARTICIPANT NAME LIST'!G54=12),"",COUNTA('PARTICIPANT NAME LIST'!$B$9:$B54)-COUNTIFS('PARTICIPANT NAME LIST'!$G$9:$G54,"&gt;=7",'PARTICIPANT NAME LIST'!$G$9:$G54,"&lt;=12"))</f>
        <v/>
      </c>
      <c r="B54" s="64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LIST'!$B54))</f>
        <v/>
      </c>
      <c r="C54" s="65"/>
      <c r="D54" s="82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LIST'!$H54))</f>
        <v/>
      </c>
      <c r="E54" s="68" t="e">
        <f>IF(AND('PARTICIPANT NAME LIST'!$G54=3,'PARTICIPANT NAME LIST'!#REF!="C"),"ü","")</f>
        <v>#REF!</v>
      </c>
      <c r="F54" s="68" t="e">
        <f>IF(AND('PARTICIPANT NAME LIST'!$G54=4,'PARTICIPANT NAME LIST'!#REF!="C"),"ü","")</f>
        <v>#REF!</v>
      </c>
      <c r="G54" s="68" t="e">
        <f>IF(AND('PARTICIPANT NAME LIST'!$G54=5,'PARTICIPANT NAME LIST'!#REF!="C"),"ü","")</f>
        <v>#REF!</v>
      </c>
      <c r="H54" s="68" t="e">
        <f>IF(AND('PARTICIPANT NAME LIST'!$G54=6,'PARTICIPANT NAME LIST'!#REF!="C"),"ü","")</f>
        <v>#REF!</v>
      </c>
      <c r="I54" s="68" t="e">
        <f>IF(AND('PARTICIPANT NAME LIST'!$G54=3,'PARTICIPANT NAME LIST'!#REF!="E"),"ü","")</f>
        <v>#REF!</v>
      </c>
      <c r="J54" s="68" t="e">
        <f>IF(AND('PARTICIPANT NAME LIST'!$G54=4,'PARTICIPANT NAME LIST'!#REF!="E"),"ü","")</f>
        <v>#REF!</v>
      </c>
      <c r="K54" s="68" t="e">
        <f>IF(AND('PARTICIPANT NAME LIST'!$G54=5,'PARTICIPANT NAME LIST'!#REF!="E"),"ü","")</f>
        <v>#REF!</v>
      </c>
      <c r="L54" s="68" t="e">
        <f>IF(AND('PARTICIPANT NAME LIST'!$G54=6,'PARTICIPANT NAME LIST'!#REF!="E"),"ü","")</f>
        <v>#REF!</v>
      </c>
      <c r="M54" s="68" t="e">
        <f>IF(AND('PARTICIPANT NAME LIST'!$G54=3,'PARTICIPANT NAME LIST'!#REF!="M"),"ü","")</f>
        <v>#REF!</v>
      </c>
      <c r="N54" s="68" t="e">
        <f>IF(AND('PARTICIPANT NAME LIST'!$G54=4,'PARTICIPANT NAME LIST'!#REF!="M"),"ü","")</f>
        <v>#REF!</v>
      </c>
      <c r="O54" s="68" t="e">
        <f>IF(AND('PARTICIPANT NAME LIST'!$G54=5,'PARTICIPANT NAME LIST'!#REF!="M"),"ü","")</f>
        <v>#REF!</v>
      </c>
      <c r="P54" s="68" t="e">
        <f>IF(AND('PARTICIPANT NAME LIST'!$G54=6,'PARTICIPANT NAME LIST'!#REF!="M"),"ü","")</f>
        <v>#REF!</v>
      </c>
      <c r="Q54" s="63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22.5" customHeight="1">
      <c r="A55" s="63" t="str">
        <f>IF(OR(ISBLANK('PARTICIPANT NAME LIST'!$B55),'PARTICIPANT NAME LIST'!G55=7,'PARTICIPANT NAME LIST'!G55=8,'PARTICIPANT NAME LIST'!G55=9,'PARTICIPANT NAME LIST'!G55=10,'PARTICIPANT NAME LIST'!G55=11,'PARTICIPANT NAME LIST'!G55=12),"",COUNTA('PARTICIPANT NAME LIST'!$B$9:$B55)-COUNTIFS('PARTICIPANT NAME LIST'!$G$9:$G55,"&gt;=7",'PARTICIPANT NAME LIST'!$G$9:$G55,"&lt;=12"))</f>
        <v/>
      </c>
      <c r="B55" s="64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LIST'!$B55))</f>
        <v/>
      </c>
      <c r="C55" s="65"/>
      <c r="D55" s="82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LIST'!$H55))</f>
        <v/>
      </c>
      <c r="E55" s="68" t="e">
        <f>IF(AND('PARTICIPANT NAME LIST'!$G55=3,'PARTICIPANT NAME LIST'!#REF!="C"),"ü","")</f>
        <v>#REF!</v>
      </c>
      <c r="F55" s="68" t="e">
        <f>IF(AND('PARTICIPANT NAME LIST'!$G55=4,'PARTICIPANT NAME LIST'!#REF!="C"),"ü","")</f>
        <v>#REF!</v>
      </c>
      <c r="G55" s="68" t="e">
        <f>IF(AND('PARTICIPANT NAME LIST'!$G55=5,'PARTICIPANT NAME LIST'!#REF!="C"),"ü","")</f>
        <v>#REF!</v>
      </c>
      <c r="H55" s="68" t="e">
        <f>IF(AND('PARTICIPANT NAME LIST'!$G55=6,'PARTICIPANT NAME LIST'!#REF!="C"),"ü","")</f>
        <v>#REF!</v>
      </c>
      <c r="I55" s="68" t="e">
        <f>IF(AND('PARTICIPANT NAME LIST'!$G55=3,'PARTICIPANT NAME LIST'!#REF!="E"),"ü","")</f>
        <v>#REF!</v>
      </c>
      <c r="J55" s="68" t="e">
        <f>IF(AND('PARTICIPANT NAME LIST'!$G55=4,'PARTICIPANT NAME LIST'!#REF!="E"),"ü","")</f>
        <v>#REF!</v>
      </c>
      <c r="K55" s="68" t="e">
        <f>IF(AND('PARTICIPANT NAME LIST'!$G55=5,'PARTICIPANT NAME LIST'!#REF!="E"),"ü","")</f>
        <v>#REF!</v>
      </c>
      <c r="L55" s="68" t="e">
        <f>IF(AND('PARTICIPANT NAME LIST'!$G55=6,'PARTICIPANT NAME LIST'!#REF!="E"),"ü","")</f>
        <v>#REF!</v>
      </c>
      <c r="M55" s="68" t="e">
        <f>IF(AND('PARTICIPANT NAME LIST'!$G55=3,'PARTICIPANT NAME LIST'!#REF!="M"),"ü","")</f>
        <v>#REF!</v>
      </c>
      <c r="N55" s="68" t="e">
        <f>IF(AND('PARTICIPANT NAME LIST'!$G55=4,'PARTICIPANT NAME LIST'!#REF!="M"),"ü","")</f>
        <v>#REF!</v>
      </c>
      <c r="O55" s="68" t="e">
        <f>IF(AND('PARTICIPANT NAME LIST'!$G55=5,'PARTICIPANT NAME LIST'!#REF!="M"),"ü","")</f>
        <v>#REF!</v>
      </c>
      <c r="P55" s="68" t="e">
        <f>IF(AND('PARTICIPANT NAME LIST'!$G55=6,'PARTICIPANT NAME LIST'!#REF!="M"),"ü","")</f>
        <v>#REF!</v>
      </c>
      <c r="Q55" s="63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22.5" customHeight="1">
      <c r="A56" s="63" t="str">
        <f>IF(OR(ISBLANK('PARTICIPANT NAME LIST'!$B56),'PARTICIPANT NAME LIST'!G56=7,'PARTICIPANT NAME LIST'!G56=8,'PARTICIPANT NAME LIST'!G56=9,'PARTICIPANT NAME LIST'!G56=10,'PARTICIPANT NAME LIST'!G56=11,'PARTICIPANT NAME LIST'!G56=12),"",COUNTA('PARTICIPANT NAME LIST'!$B$9:$B56)-COUNTIFS('PARTICIPANT NAME LIST'!$G$9:$G56,"&gt;=7",'PARTICIPANT NAME LIST'!$G$9:$G56,"&lt;=12"))</f>
        <v/>
      </c>
      <c r="B56" s="64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LIST'!$B56))</f>
        <v/>
      </c>
      <c r="C56" s="65"/>
      <c r="D56" s="82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LIST'!$H56))</f>
        <v/>
      </c>
      <c r="E56" s="68" t="e">
        <f>IF(AND('PARTICIPANT NAME LIST'!$G56=3,'PARTICIPANT NAME LIST'!#REF!="C"),"ü","")</f>
        <v>#REF!</v>
      </c>
      <c r="F56" s="68" t="e">
        <f>IF(AND('PARTICIPANT NAME LIST'!$G56=4,'PARTICIPANT NAME LIST'!#REF!="C"),"ü","")</f>
        <v>#REF!</v>
      </c>
      <c r="G56" s="68" t="e">
        <f>IF(AND('PARTICIPANT NAME LIST'!$G56=5,'PARTICIPANT NAME LIST'!#REF!="C"),"ü","")</f>
        <v>#REF!</v>
      </c>
      <c r="H56" s="68" t="e">
        <f>IF(AND('PARTICIPANT NAME LIST'!$G56=6,'PARTICIPANT NAME LIST'!#REF!="C"),"ü","")</f>
        <v>#REF!</v>
      </c>
      <c r="I56" s="68" t="e">
        <f>IF(AND('PARTICIPANT NAME LIST'!$G56=3,'PARTICIPANT NAME LIST'!#REF!="E"),"ü","")</f>
        <v>#REF!</v>
      </c>
      <c r="J56" s="68" t="e">
        <f>IF(AND('PARTICIPANT NAME LIST'!$G56=4,'PARTICIPANT NAME LIST'!#REF!="E"),"ü","")</f>
        <v>#REF!</v>
      </c>
      <c r="K56" s="68" t="e">
        <f>IF(AND('PARTICIPANT NAME LIST'!$G56=5,'PARTICIPANT NAME LIST'!#REF!="E"),"ü","")</f>
        <v>#REF!</v>
      </c>
      <c r="L56" s="68" t="e">
        <f>IF(AND('PARTICIPANT NAME LIST'!$G56=6,'PARTICIPANT NAME LIST'!#REF!="E"),"ü","")</f>
        <v>#REF!</v>
      </c>
      <c r="M56" s="68" t="e">
        <f>IF(AND('PARTICIPANT NAME LIST'!$G56=3,'PARTICIPANT NAME LIST'!#REF!="M"),"ü","")</f>
        <v>#REF!</v>
      </c>
      <c r="N56" s="68" t="e">
        <f>IF(AND('PARTICIPANT NAME LIST'!$G56=4,'PARTICIPANT NAME LIST'!#REF!="M"),"ü","")</f>
        <v>#REF!</v>
      </c>
      <c r="O56" s="68" t="e">
        <f>IF(AND('PARTICIPANT NAME LIST'!$G56=5,'PARTICIPANT NAME LIST'!#REF!="M"),"ü","")</f>
        <v>#REF!</v>
      </c>
      <c r="P56" s="68" t="e">
        <f>IF(AND('PARTICIPANT NAME LIST'!$G56=6,'PARTICIPANT NAME LIST'!#REF!="M"),"ü","")</f>
        <v>#REF!</v>
      </c>
      <c r="Q56" s="63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22.5" customHeight="1">
      <c r="A57" s="63" t="str">
        <f>IF(OR(ISBLANK('PARTICIPANT NAME LIST'!$B57),'PARTICIPANT NAME LIST'!G57=7,'PARTICIPANT NAME LIST'!G57=8,'PARTICIPANT NAME LIST'!G57=9,'PARTICIPANT NAME LIST'!G57=10,'PARTICIPANT NAME LIST'!G57=11,'PARTICIPANT NAME LIST'!G57=12),"",COUNTA('PARTICIPANT NAME LIST'!$B$9:$B57)-COUNTIFS('PARTICIPANT NAME LIST'!$G$9:$G57,"&gt;=7",'PARTICIPANT NAME LIST'!$G$9:$G57,"&lt;=12"))</f>
        <v/>
      </c>
      <c r="B57" s="64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LIST'!$B57))</f>
        <v/>
      </c>
      <c r="C57" s="65"/>
      <c r="D57" s="82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LIST'!$H57))</f>
        <v/>
      </c>
      <c r="E57" s="68" t="e">
        <f>IF(AND('PARTICIPANT NAME LIST'!$G57=3,'PARTICIPANT NAME LIST'!#REF!="C"),"ü","")</f>
        <v>#REF!</v>
      </c>
      <c r="F57" s="68" t="e">
        <f>IF(AND('PARTICIPANT NAME LIST'!$G57=4,'PARTICIPANT NAME LIST'!#REF!="C"),"ü","")</f>
        <v>#REF!</v>
      </c>
      <c r="G57" s="68" t="e">
        <f>IF(AND('PARTICIPANT NAME LIST'!$G57=5,'PARTICIPANT NAME LIST'!#REF!="C"),"ü","")</f>
        <v>#REF!</v>
      </c>
      <c r="H57" s="68" t="e">
        <f>IF(AND('PARTICIPANT NAME LIST'!$G57=6,'PARTICIPANT NAME LIST'!#REF!="C"),"ü","")</f>
        <v>#REF!</v>
      </c>
      <c r="I57" s="68" t="e">
        <f>IF(AND('PARTICIPANT NAME LIST'!$G57=3,'PARTICIPANT NAME LIST'!#REF!="E"),"ü","")</f>
        <v>#REF!</v>
      </c>
      <c r="J57" s="68" t="e">
        <f>IF(AND('PARTICIPANT NAME LIST'!$G57=4,'PARTICIPANT NAME LIST'!#REF!="E"),"ü","")</f>
        <v>#REF!</v>
      </c>
      <c r="K57" s="68" t="e">
        <f>IF(AND('PARTICIPANT NAME LIST'!$G57=5,'PARTICIPANT NAME LIST'!#REF!="E"),"ü","")</f>
        <v>#REF!</v>
      </c>
      <c r="L57" s="68" t="e">
        <f>IF(AND('PARTICIPANT NAME LIST'!$G57=6,'PARTICIPANT NAME LIST'!#REF!="E"),"ü","")</f>
        <v>#REF!</v>
      </c>
      <c r="M57" s="68" t="e">
        <f>IF(AND('PARTICIPANT NAME LIST'!$G57=3,'PARTICIPANT NAME LIST'!#REF!="M"),"ü","")</f>
        <v>#REF!</v>
      </c>
      <c r="N57" s="68" t="e">
        <f>IF(AND('PARTICIPANT NAME LIST'!$G57=4,'PARTICIPANT NAME LIST'!#REF!="M"),"ü","")</f>
        <v>#REF!</v>
      </c>
      <c r="O57" s="68" t="e">
        <f>IF(AND('PARTICIPANT NAME LIST'!$G57=5,'PARTICIPANT NAME LIST'!#REF!="M"),"ü","")</f>
        <v>#REF!</v>
      </c>
      <c r="P57" s="68" t="e">
        <f>IF(AND('PARTICIPANT NAME LIST'!$G57=6,'PARTICIPANT NAME LIST'!#REF!="M"),"ü","")</f>
        <v>#REF!</v>
      </c>
      <c r="Q57" s="63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22.5" customHeight="1">
      <c r="A58" s="63" t="str">
        <f>IF(OR(ISBLANK('PARTICIPANT NAME LIST'!$B58),'PARTICIPANT NAME LIST'!G58=7,'PARTICIPANT NAME LIST'!G58=8,'PARTICIPANT NAME LIST'!G58=9,'PARTICIPANT NAME LIST'!G58=10,'PARTICIPANT NAME LIST'!G58=11,'PARTICIPANT NAME LIST'!G58=12),"",COUNTA('PARTICIPANT NAME LIST'!$B$9:$B58)-COUNTIFS('PARTICIPANT NAME LIST'!$G$9:$G58,"&gt;=7",'PARTICIPANT NAME LIST'!$G$9:$G58,"&lt;=12"))</f>
        <v/>
      </c>
      <c r="B58" s="64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LIST'!$B58))</f>
        <v/>
      </c>
      <c r="C58" s="65"/>
      <c r="D58" s="82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LIST'!$H58))</f>
        <v/>
      </c>
      <c r="E58" s="68" t="e">
        <f>IF(AND('PARTICIPANT NAME LIST'!$G58=3,'PARTICIPANT NAME LIST'!#REF!="C"),"ü","")</f>
        <v>#REF!</v>
      </c>
      <c r="F58" s="68" t="e">
        <f>IF(AND('PARTICIPANT NAME LIST'!$G58=4,'PARTICIPANT NAME LIST'!#REF!="C"),"ü","")</f>
        <v>#REF!</v>
      </c>
      <c r="G58" s="68" t="e">
        <f>IF(AND('PARTICIPANT NAME LIST'!$G58=5,'PARTICIPANT NAME LIST'!#REF!="C"),"ü","")</f>
        <v>#REF!</v>
      </c>
      <c r="H58" s="68" t="e">
        <f>IF(AND('PARTICIPANT NAME LIST'!$G58=6,'PARTICIPANT NAME LIST'!#REF!="C"),"ü","")</f>
        <v>#REF!</v>
      </c>
      <c r="I58" s="68" t="e">
        <f>IF(AND('PARTICIPANT NAME LIST'!$G58=3,'PARTICIPANT NAME LIST'!#REF!="E"),"ü","")</f>
        <v>#REF!</v>
      </c>
      <c r="J58" s="68" t="e">
        <f>IF(AND('PARTICIPANT NAME LIST'!$G58=4,'PARTICIPANT NAME LIST'!#REF!="E"),"ü","")</f>
        <v>#REF!</v>
      </c>
      <c r="K58" s="68" t="e">
        <f>IF(AND('PARTICIPANT NAME LIST'!$G58=5,'PARTICIPANT NAME LIST'!#REF!="E"),"ü","")</f>
        <v>#REF!</v>
      </c>
      <c r="L58" s="68" t="e">
        <f>IF(AND('PARTICIPANT NAME LIST'!$G58=6,'PARTICIPANT NAME LIST'!#REF!="E"),"ü","")</f>
        <v>#REF!</v>
      </c>
      <c r="M58" s="68" t="e">
        <f>IF(AND('PARTICIPANT NAME LIST'!$G58=3,'PARTICIPANT NAME LIST'!#REF!="M"),"ü","")</f>
        <v>#REF!</v>
      </c>
      <c r="N58" s="68" t="e">
        <f>IF(AND('PARTICIPANT NAME LIST'!$G58=4,'PARTICIPANT NAME LIST'!#REF!="M"),"ü","")</f>
        <v>#REF!</v>
      </c>
      <c r="O58" s="68" t="e">
        <f>IF(AND('PARTICIPANT NAME LIST'!$G58=5,'PARTICIPANT NAME LIST'!#REF!="M"),"ü","")</f>
        <v>#REF!</v>
      </c>
      <c r="P58" s="68" t="e">
        <f>IF(AND('PARTICIPANT NAME LIST'!$G58=6,'PARTICIPANT NAME LIST'!#REF!="M"),"ü","")</f>
        <v>#REF!</v>
      </c>
      <c r="Q58" s="63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22.5" customHeight="1">
      <c r="A59" s="63" t="str">
        <f>IF(OR(ISBLANK('PARTICIPANT NAME LIST'!$B59),'PARTICIPANT NAME LIST'!G59=7,'PARTICIPANT NAME LIST'!G59=8,'PARTICIPANT NAME LIST'!G59=9,'PARTICIPANT NAME LIST'!G59=10,'PARTICIPANT NAME LIST'!G59=11,'PARTICIPANT NAME LIST'!G59=12),"",COUNTA('PARTICIPANT NAME LIST'!$B$9:$B59)-COUNTIFS('PARTICIPANT NAME LIST'!$G$9:$G59,"&gt;=7",'PARTICIPANT NAME LIST'!$G$9:$G59,"&lt;=12"))</f>
        <v/>
      </c>
      <c r="B59" s="64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LIST'!$B59))</f>
        <v/>
      </c>
      <c r="C59" s="65"/>
      <c r="D59" s="82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LIST'!$H59))</f>
        <v/>
      </c>
      <c r="E59" s="68" t="e">
        <f>IF(AND('PARTICIPANT NAME LIST'!$G59=3,'PARTICIPANT NAME LIST'!#REF!="C"),"ü","")</f>
        <v>#REF!</v>
      </c>
      <c r="F59" s="68" t="e">
        <f>IF(AND('PARTICIPANT NAME LIST'!$G59=4,'PARTICIPANT NAME LIST'!#REF!="C"),"ü","")</f>
        <v>#REF!</v>
      </c>
      <c r="G59" s="68" t="e">
        <f>IF(AND('PARTICIPANT NAME LIST'!$G59=5,'PARTICIPANT NAME LIST'!#REF!="C"),"ü","")</f>
        <v>#REF!</v>
      </c>
      <c r="H59" s="68" t="e">
        <f>IF(AND('PARTICIPANT NAME LIST'!$G59=6,'PARTICIPANT NAME LIST'!#REF!="C"),"ü","")</f>
        <v>#REF!</v>
      </c>
      <c r="I59" s="68" t="e">
        <f>IF(AND('PARTICIPANT NAME LIST'!$G59=3,'PARTICIPANT NAME LIST'!#REF!="E"),"ü","")</f>
        <v>#REF!</v>
      </c>
      <c r="J59" s="68" t="e">
        <f>IF(AND('PARTICIPANT NAME LIST'!$G59=4,'PARTICIPANT NAME LIST'!#REF!="E"),"ü","")</f>
        <v>#REF!</v>
      </c>
      <c r="K59" s="68" t="e">
        <f>IF(AND('PARTICIPANT NAME LIST'!$G59=5,'PARTICIPANT NAME LIST'!#REF!="E"),"ü","")</f>
        <v>#REF!</v>
      </c>
      <c r="L59" s="68" t="e">
        <f>IF(AND('PARTICIPANT NAME LIST'!$G59=6,'PARTICIPANT NAME LIST'!#REF!="E"),"ü","")</f>
        <v>#REF!</v>
      </c>
      <c r="M59" s="68" t="e">
        <f>IF(AND('PARTICIPANT NAME LIST'!$G59=3,'PARTICIPANT NAME LIST'!#REF!="M"),"ü","")</f>
        <v>#REF!</v>
      </c>
      <c r="N59" s="68" t="e">
        <f>IF(AND('PARTICIPANT NAME LIST'!$G59=4,'PARTICIPANT NAME LIST'!#REF!="M"),"ü","")</f>
        <v>#REF!</v>
      </c>
      <c r="O59" s="68" t="e">
        <f>IF(AND('PARTICIPANT NAME LIST'!$G59=5,'PARTICIPANT NAME LIST'!#REF!="M"),"ü","")</f>
        <v>#REF!</v>
      </c>
      <c r="P59" s="68" t="e">
        <f>IF(AND('PARTICIPANT NAME LIST'!$G59=6,'PARTICIPANT NAME LIST'!#REF!="M"),"ü","")</f>
        <v>#REF!</v>
      </c>
      <c r="Q59" s="63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22.5" customHeight="1">
      <c r="A60" s="63" t="str">
        <f>IF(OR(ISBLANK('PARTICIPANT NAME LIST'!$B60),'PARTICIPANT NAME LIST'!G60=7,'PARTICIPANT NAME LIST'!G60=8,'PARTICIPANT NAME LIST'!G60=9,'PARTICIPANT NAME LIST'!G60=10,'PARTICIPANT NAME LIST'!G60=11,'PARTICIPANT NAME LIST'!G60=12),"",COUNTA('PARTICIPANT NAME LIST'!$B$9:$B60)-COUNTIFS('PARTICIPANT NAME LIST'!$G$9:$G60,"&gt;=7",'PARTICIPANT NAME LIST'!$G$9:$G60,"&lt;=12"))</f>
        <v/>
      </c>
      <c r="B60" s="64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LIST'!$B60))</f>
        <v/>
      </c>
      <c r="C60" s="65"/>
      <c r="D60" s="82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LIST'!$H60))</f>
        <v/>
      </c>
      <c r="E60" s="68" t="e">
        <f>IF(AND('PARTICIPANT NAME LIST'!$G60=3,'PARTICIPANT NAME LIST'!#REF!="C"),"ü","")</f>
        <v>#REF!</v>
      </c>
      <c r="F60" s="68" t="e">
        <f>IF(AND('PARTICIPANT NAME LIST'!$G60=4,'PARTICIPANT NAME LIST'!#REF!="C"),"ü","")</f>
        <v>#REF!</v>
      </c>
      <c r="G60" s="68" t="e">
        <f>IF(AND('PARTICIPANT NAME LIST'!$G60=5,'PARTICIPANT NAME LIST'!#REF!="C"),"ü","")</f>
        <v>#REF!</v>
      </c>
      <c r="H60" s="68" t="e">
        <f>IF(AND('PARTICIPANT NAME LIST'!$G60=6,'PARTICIPANT NAME LIST'!#REF!="C"),"ü","")</f>
        <v>#REF!</v>
      </c>
      <c r="I60" s="68" t="e">
        <f>IF(AND('PARTICIPANT NAME LIST'!$G60=3,'PARTICIPANT NAME LIST'!#REF!="E"),"ü","")</f>
        <v>#REF!</v>
      </c>
      <c r="J60" s="68" t="e">
        <f>IF(AND('PARTICIPANT NAME LIST'!$G60=4,'PARTICIPANT NAME LIST'!#REF!="E"),"ü","")</f>
        <v>#REF!</v>
      </c>
      <c r="K60" s="68" t="e">
        <f>IF(AND('PARTICIPANT NAME LIST'!$G60=5,'PARTICIPANT NAME LIST'!#REF!="E"),"ü","")</f>
        <v>#REF!</v>
      </c>
      <c r="L60" s="68" t="e">
        <f>IF(AND('PARTICIPANT NAME LIST'!$G60=6,'PARTICIPANT NAME LIST'!#REF!="E"),"ü","")</f>
        <v>#REF!</v>
      </c>
      <c r="M60" s="68" t="e">
        <f>IF(AND('PARTICIPANT NAME LIST'!$G60=3,'PARTICIPANT NAME LIST'!#REF!="M"),"ü","")</f>
        <v>#REF!</v>
      </c>
      <c r="N60" s="68" t="e">
        <f>IF(AND('PARTICIPANT NAME LIST'!$G60=4,'PARTICIPANT NAME LIST'!#REF!="M"),"ü","")</f>
        <v>#REF!</v>
      </c>
      <c r="O60" s="68" t="e">
        <f>IF(AND('PARTICIPANT NAME LIST'!$G60=5,'PARTICIPANT NAME LIST'!#REF!="M"),"ü","")</f>
        <v>#REF!</v>
      </c>
      <c r="P60" s="68" t="e">
        <f>IF(AND('PARTICIPANT NAME LIST'!$G60=6,'PARTICIPANT NAME LIST'!#REF!="M"),"ü","")</f>
        <v>#REF!</v>
      </c>
      <c r="Q60" s="63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22.5" customHeight="1">
      <c r="A61" s="63" t="str">
        <f>IF(OR(ISBLANK('PARTICIPANT NAME LIST'!$B61),'PARTICIPANT NAME LIST'!G61=7,'PARTICIPANT NAME LIST'!G61=8,'PARTICIPANT NAME LIST'!G61=9,'PARTICIPANT NAME LIST'!G61=10,'PARTICIPANT NAME LIST'!G61=11,'PARTICIPANT NAME LIST'!G61=12),"",COUNTA('PARTICIPANT NAME LIST'!$B$9:$B61)-COUNTIFS('PARTICIPANT NAME LIST'!$G$9:$G61,"&gt;=7",'PARTICIPANT NAME LIST'!$G$9:$G61,"&lt;=12"))</f>
        <v/>
      </c>
      <c r="B61" s="64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LIST'!$B61))</f>
        <v/>
      </c>
      <c r="C61" s="65"/>
      <c r="D61" s="82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LIST'!$H61))</f>
        <v/>
      </c>
      <c r="E61" s="68" t="e">
        <f>IF(AND('PARTICIPANT NAME LIST'!$G61=3,'PARTICIPANT NAME LIST'!#REF!="C"),"ü","")</f>
        <v>#REF!</v>
      </c>
      <c r="F61" s="68" t="e">
        <f>IF(AND('PARTICIPANT NAME LIST'!$G61=4,'PARTICIPANT NAME LIST'!#REF!="C"),"ü","")</f>
        <v>#REF!</v>
      </c>
      <c r="G61" s="68" t="e">
        <f>IF(AND('PARTICIPANT NAME LIST'!$G61=5,'PARTICIPANT NAME LIST'!#REF!="C"),"ü","")</f>
        <v>#REF!</v>
      </c>
      <c r="H61" s="68" t="e">
        <f>IF(AND('PARTICIPANT NAME LIST'!$G61=6,'PARTICIPANT NAME LIST'!#REF!="C"),"ü","")</f>
        <v>#REF!</v>
      </c>
      <c r="I61" s="68" t="e">
        <f>IF(AND('PARTICIPANT NAME LIST'!$G61=3,'PARTICIPANT NAME LIST'!#REF!="E"),"ü","")</f>
        <v>#REF!</v>
      </c>
      <c r="J61" s="68" t="e">
        <f>IF(AND('PARTICIPANT NAME LIST'!$G61=4,'PARTICIPANT NAME LIST'!#REF!="E"),"ü","")</f>
        <v>#REF!</v>
      </c>
      <c r="K61" s="68" t="e">
        <f>IF(AND('PARTICIPANT NAME LIST'!$G61=5,'PARTICIPANT NAME LIST'!#REF!="E"),"ü","")</f>
        <v>#REF!</v>
      </c>
      <c r="L61" s="68" t="e">
        <f>IF(AND('PARTICIPANT NAME LIST'!$G61=6,'PARTICIPANT NAME LIST'!#REF!="E"),"ü","")</f>
        <v>#REF!</v>
      </c>
      <c r="M61" s="68" t="e">
        <f>IF(AND('PARTICIPANT NAME LIST'!$G61=3,'PARTICIPANT NAME LIST'!#REF!="M"),"ü","")</f>
        <v>#REF!</v>
      </c>
      <c r="N61" s="68" t="e">
        <f>IF(AND('PARTICIPANT NAME LIST'!$G61=4,'PARTICIPANT NAME LIST'!#REF!="M"),"ü","")</f>
        <v>#REF!</v>
      </c>
      <c r="O61" s="68" t="e">
        <f>IF(AND('PARTICIPANT NAME LIST'!$G61=5,'PARTICIPANT NAME LIST'!#REF!="M"),"ü","")</f>
        <v>#REF!</v>
      </c>
      <c r="P61" s="68" t="e">
        <f>IF(AND('PARTICIPANT NAME LIST'!$G61=6,'PARTICIPANT NAME LIST'!#REF!="M"),"ü","")</f>
        <v>#REF!</v>
      </c>
      <c r="Q61" s="63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22.5" customHeight="1">
      <c r="A62" s="63" t="str">
        <f>IF(OR(ISBLANK('PARTICIPANT NAME LIST'!$B62),'PARTICIPANT NAME LIST'!G62=7,'PARTICIPANT NAME LIST'!G62=8,'PARTICIPANT NAME LIST'!G62=9,'PARTICIPANT NAME LIST'!G62=10,'PARTICIPANT NAME LIST'!G62=11,'PARTICIPANT NAME LIST'!G62=12),"",COUNTA('PARTICIPANT NAME LIST'!$B$9:$B62)-COUNTIFS('PARTICIPANT NAME LIST'!$G$9:$G62,"&gt;=7",'PARTICIPANT NAME LIST'!$G$9:$G62,"&lt;=12"))</f>
        <v/>
      </c>
      <c r="B62" s="64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LIST'!$B62))</f>
        <v/>
      </c>
      <c r="C62" s="65"/>
      <c r="D62" s="82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LIST'!$H62))</f>
        <v/>
      </c>
      <c r="E62" s="68" t="e">
        <f>IF(AND('PARTICIPANT NAME LIST'!$G62=3,'PARTICIPANT NAME LIST'!#REF!="C"),"ü","")</f>
        <v>#REF!</v>
      </c>
      <c r="F62" s="68" t="e">
        <f>IF(AND('PARTICIPANT NAME LIST'!$G62=4,'PARTICIPANT NAME LIST'!#REF!="C"),"ü","")</f>
        <v>#REF!</v>
      </c>
      <c r="G62" s="68" t="e">
        <f>IF(AND('PARTICIPANT NAME LIST'!$G62=5,'PARTICIPANT NAME LIST'!#REF!="C"),"ü","")</f>
        <v>#REF!</v>
      </c>
      <c r="H62" s="68" t="e">
        <f>IF(AND('PARTICIPANT NAME LIST'!$G62=6,'PARTICIPANT NAME LIST'!#REF!="C"),"ü","")</f>
        <v>#REF!</v>
      </c>
      <c r="I62" s="68" t="e">
        <f>IF(AND('PARTICIPANT NAME LIST'!$G62=3,'PARTICIPANT NAME LIST'!#REF!="E"),"ü","")</f>
        <v>#REF!</v>
      </c>
      <c r="J62" s="68" t="e">
        <f>IF(AND('PARTICIPANT NAME LIST'!$G62=4,'PARTICIPANT NAME LIST'!#REF!="E"),"ü","")</f>
        <v>#REF!</v>
      </c>
      <c r="K62" s="68" t="e">
        <f>IF(AND('PARTICIPANT NAME LIST'!$G62=5,'PARTICIPANT NAME LIST'!#REF!="E"),"ü","")</f>
        <v>#REF!</v>
      </c>
      <c r="L62" s="68" t="e">
        <f>IF(AND('PARTICIPANT NAME LIST'!$G62=6,'PARTICIPANT NAME LIST'!#REF!="E"),"ü","")</f>
        <v>#REF!</v>
      </c>
      <c r="M62" s="68" t="e">
        <f>IF(AND('PARTICIPANT NAME LIST'!$G62=3,'PARTICIPANT NAME LIST'!#REF!="M"),"ü","")</f>
        <v>#REF!</v>
      </c>
      <c r="N62" s="68" t="e">
        <f>IF(AND('PARTICIPANT NAME LIST'!$G62=4,'PARTICIPANT NAME LIST'!#REF!="M"),"ü","")</f>
        <v>#REF!</v>
      </c>
      <c r="O62" s="68" t="e">
        <f>IF(AND('PARTICIPANT NAME LIST'!$G62=5,'PARTICIPANT NAME LIST'!#REF!="M"),"ü","")</f>
        <v>#REF!</v>
      </c>
      <c r="P62" s="68" t="e">
        <f>IF(AND('PARTICIPANT NAME LIST'!$G62=6,'PARTICIPANT NAME LIST'!#REF!="M"),"ü","")</f>
        <v>#REF!</v>
      </c>
      <c r="Q62" s="63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22.5" customHeight="1">
      <c r="A63" s="63" t="str">
        <f>IF(OR(ISBLANK('PARTICIPANT NAME LIST'!$B63),'PARTICIPANT NAME LIST'!G63=7,'PARTICIPANT NAME LIST'!G63=8,'PARTICIPANT NAME LIST'!G63=9,'PARTICIPANT NAME LIST'!G63=10,'PARTICIPANT NAME LIST'!G63=11,'PARTICIPANT NAME LIST'!G63=12),"",COUNTA('PARTICIPANT NAME LIST'!$B$9:$B63)-COUNTIFS('PARTICIPANT NAME LIST'!$G$9:$G63,"&gt;=7",'PARTICIPANT NAME LIST'!$G$9:$G63,"&lt;=12"))</f>
        <v/>
      </c>
      <c r="B63" s="64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LIST'!$B63))</f>
        <v/>
      </c>
      <c r="C63" s="65"/>
      <c r="D63" s="82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LIST'!$H63))</f>
        <v/>
      </c>
      <c r="E63" s="68" t="e">
        <f>IF(AND('PARTICIPANT NAME LIST'!$G63=3,'PARTICIPANT NAME LIST'!#REF!="C"),"ü","")</f>
        <v>#REF!</v>
      </c>
      <c r="F63" s="68" t="e">
        <f>IF(AND('PARTICIPANT NAME LIST'!$G63=4,'PARTICIPANT NAME LIST'!#REF!="C"),"ü","")</f>
        <v>#REF!</v>
      </c>
      <c r="G63" s="68" t="e">
        <f>IF(AND('PARTICIPANT NAME LIST'!$G63=5,'PARTICIPANT NAME LIST'!#REF!="C"),"ü","")</f>
        <v>#REF!</v>
      </c>
      <c r="H63" s="68" t="e">
        <f>IF(AND('PARTICIPANT NAME LIST'!$G63=6,'PARTICIPANT NAME LIST'!#REF!="C"),"ü","")</f>
        <v>#REF!</v>
      </c>
      <c r="I63" s="68" t="e">
        <f>IF(AND('PARTICIPANT NAME LIST'!$G63=3,'PARTICIPANT NAME LIST'!#REF!="E"),"ü","")</f>
        <v>#REF!</v>
      </c>
      <c r="J63" s="68" t="e">
        <f>IF(AND('PARTICIPANT NAME LIST'!$G63=4,'PARTICIPANT NAME LIST'!#REF!="E"),"ü","")</f>
        <v>#REF!</v>
      </c>
      <c r="K63" s="68" t="e">
        <f>IF(AND('PARTICIPANT NAME LIST'!$G63=5,'PARTICIPANT NAME LIST'!#REF!="E"),"ü","")</f>
        <v>#REF!</v>
      </c>
      <c r="L63" s="68" t="e">
        <f>IF(AND('PARTICIPANT NAME LIST'!$G63=6,'PARTICIPANT NAME LIST'!#REF!="E"),"ü","")</f>
        <v>#REF!</v>
      </c>
      <c r="M63" s="68" t="e">
        <f>IF(AND('PARTICIPANT NAME LIST'!$G63=3,'PARTICIPANT NAME LIST'!#REF!="M"),"ü","")</f>
        <v>#REF!</v>
      </c>
      <c r="N63" s="68" t="e">
        <f>IF(AND('PARTICIPANT NAME LIST'!$G63=4,'PARTICIPANT NAME LIST'!#REF!="M"),"ü","")</f>
        <v>#REF!</v>
      </c>
      <c r="O63" s="68" t="e">
        <f>IF(AND('PARTICIPANT NAME LIST'!$G63=5,'PARTICIPANT NAME LIST'!#REF!="M"),"ü","")</f>
        <v>#REF!</v>
      </c>
      <c r="P63" s="68" t="e">
        <f>IF(AND('PARTICIPANT NAME LIST'!$G63=6,'PARTICIPANT NAME LIST'!#REF!="M"),"ü","")</f>
        <v>#REF!</v>
      </c>
      <c r="Q63" s="63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22.5" customHeight="1">
      <c r="A64" s="63" t="str">
        <f>IF(OR(ISBLANK('PARTICIPANT NAME LIST'!$B64),'PARTICIPANT NAME LIST'!G64=7,'PARTICIPANT NAME LIST'!G64=8,'PARTICIPANT NAME LIST'!G64=9,'PARTICIPANT NAME LIST'!G64=10,'PARTICIPANT NAME LIST'!G64=11,'PARTICIPANT NAME LIST'!G64=12),"",COUNTA('PARTICIPANT NAME LIST'!$B$9:$B64)-COUNTIFS('PARTICIPANT NAME LIST'!$G$9:$G64,"&gt;=7",'PARTICIPANT NAME LIST'!$G$9:$G64,"&lt;=12"))</f>
        <v/>
      </c>
      <c r="B64" s="64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LIST'!$B64))</f>
        <v/>
      </c>
      <c r="C64" s="65"/>
      <c r="D64" s="82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LIST'!$H64))</f>
        <v/>
      </c>
      <c r="E64" s="68" t="e">
        <f>IF(AND('PARTICIPANT NAME LIST'!$G64=3,'PARTICIPANT NAME LIST'!#REF!="C"),"ü","")</f>
        <v>#REF!</v>
      </c>
      <c r="F64" s="68" t="e">
        <f>IF(AND('PARTICIPANT NAME LIST'!$G64=4,'PARTICIPANT NAME LIST'!#REF!="C"),"ü","")</f>
        <v>#REF!</v>
      </c>
      <c r="G64" s="68" t="e">
        <f>IF(AND('PARTICIPANT NAME LIST'!$G64=5,'PARTICIPANT NAME LIST'!#REF!="C"),"ü","")</f>
        <v>#REF!</v>
      </c>
      <c r="H64" s="68" t="e">
        <f>IF(AND('PARTICIPANT NAME LIST'!$G64=6,'PARTICIPANT NAME LIST'!#REF!="C"),"ü","")</f>
        <v>#REF!</v>
      </c>
      <c r="I64" s="68" t="e">
        <f>IF(AND('PARTICIPANT NAME LIST'!$G64=3,'PARTICIPANT NAME LIST'!#REF!="E"),"ü","")</f>
        <v>#REF!</v>
      </c>
      <c r="J64" s="68" t="e">
        <f>IF(AND('PARTICIPANT NAME LIST'!$G64=4,'PARTICIPANT NAME LIST'!#REF!="E"),"ü","")</f>
        <v>#REF!</v>
      </c>
      <c r="K64" s="68" t="e">
        <f>IF(AND('PARTICIPANT NAME LIST'!$G64=5,'PARTICIPANT NAME LIST'!#REF!="E"),"ü","")</f>
        <v>#REF!</v>
      </c>
      <c r="L64" s="68" t="e">
        <f>IF(AND('PARTICIPANT NAME LIST'!$G64=6,'PARTICIPANT NAME LIST'!#REF!="E"),"ü","")</f>
        <v>#REF!</v>
      </c>
      <c r="M64" s="68" t="e">
        <f>IF(AND('PARTICIPANT NAME LIST'!$G64=3,'PARTICIPANT NAME LIST'!#REF!="M"),"ü","")</f>
        <v>#REF!</v>
      </c>
      <c r="N64" s="68" t="e">
        <f>IF(AND('PARTICIPANT NAME LIST'!$G64=4,'PARTICIPANT NAME LIST'!#REF!="M"),"ü","")</f>
        <v>#REF!</v>
      </c>
      <c r="O64" s="68" t="e">
        <f>IF(AND('PARTICIPANT NAME LIST'!$G64=5,'PARTICIPANT NAME LIST'!#REF!="M"),"ü","")</f>
        <v>#REF!</v>
      </c>
      <c r="P64" s="68" t="e">
        <f>IF(AND('PARTICIPANT NAME LIST'!$G64=6,'PARTICIPANT NAME LIST'!#REF!="M"),"ü","")</f>
        <v>#REF!</v>
      </c>
      <c r="Q64" s="63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22.5" customHeight="1">
      <c r="A65" s="63" t="str">
        <f>IF(OR(ISBLANK('PARTICIPANT NAME LIST'!$B65),'PARTICIPANT NAME LIST'!G65=7,'PARTICIPANT NAME LIST'!G65=8,'PARTICIPANT NAME LIST'!G65=9,'PARTICIPANT NAME LIST'!G65=10,'PARTICIPANT NAME LIST'!G65=11,'PARTICIPANT NAME LIST'!G65=12),"",COUNTA('PARTICIPANT NAME LIST'!$B$9:$B65)-COUNTIFS('PARTICIPANT NAME LIST'!$G$9:$G65,"&gt;=7",'PARTICIPANT NAME LIST'!$G$9:$G65,"&lt;=12"))</f>
        <v/>
      </c>
      <c r="B65" s="64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LIST'!$B65))</f>
        <v/>
      </c>
      <c r="C65" s="65"/>
      <c r="D65" s="82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LIST'!$H65))</f>
        <v/>
      </c>
      <c r="E65" s="68" t="e">
        <f>IF(AND('PARTICIPANT NAME LIST'!$G65=3,'PARTICIPANT NAME LIST'!#REF!="C"),"ü","")</f>
        <v>#REF!</v>
      </c>
      <c r="F65" s="68" t="e">
        <f>IF(AND('PARTICIPANT NAME LIST'!$G65=4,'PARTICIPANT NAME LIST'!#REF!="C"),"ü","")</f>
        <v>#REF!</v>
      </c>
      <c r="G65" s="68" t="e">
        <f>IF(AND('PARTICIPANT NAME LIST'!$G65=5,'PARTICIPANT NAME LIST'!#REF!="C"),"ü","")</f>
        <v>#REF!</v>
      </c>
      <c r="H65" s="68" t="e">
        <f>IF(AND('PARTICIPANT NAME LIST'!$G65=6,'PARTICIPANT NAME LIST'!#REF!="C"),"ü","")</f>
        <v>#REF!</v>
      </c>
      <c r="I65" s="68" t="e">
        <f>IF(AND('PARTICIPANT NAME LIST'!$G65=3,'PARTICIPANT NAME LIST'!#REF!="E"),"ü","")</f>
        <v>#REF!</v>
      </c>
      <c r="J65" s="68" t="e">
        <f>IF(AND('PARTICIPANT NAME LIST'!$G65=4,'PARTICIPANT NAME LIST'!#REF!="E"),"ü","")</f>
        <v>#REF!</v>
      </c>
      <c r="K65" s="68" t="e">
        <f>IF(AND('PARTICIPANT NAME LIST'!$G65=5,'PARTICIPANT NAME LIST'!#REF!="E"),"ü","")</f>
        <v>#REF!</v>
      </c>
      <c r="L65" s="68" t="e">
        <f>IF(AND('PARTICIPANT NAME LIST'!$G65=6,'PARTICIPANT NAME LIST'!#REF!="E"),"ü","")</f>
        <v>#REF!</v>
      </c>
      <c r="M65" s="68" t="e">
        <f>IF(AND('PARTICIPANT NAME LIST'!$G65=3,'PARTICIPANT NAME LIST'!#REF!="M"),"ü","")</f>
        <v>#REF!</v>
      </c>
      <c r="N65" s="68" t="e">
        <f>IF(AND('PARTICIPANT NAME LIST'!$G65=4,'PARTICIPANT NAME LIST'!#REF!="M"),"ü","")</f>
        <v>#REF!</v>
      </c>
      <c r="O65" s="68" t="e">
        <f>IF(AND('PARTICIPANT NAME LIST'!$G65=5,'PARTICIPANT NAME LIST'!#REF!="M"),"ü","")</f>
        <v>#REF!</v>
      </c>
      <c r="P65" s="68" t="e">
        <f>IF(AND('PARTICIPANT NAME LIST'!$G65=6,'PARTICIPANT NAME LIST'!#REF!="M"),"ü","")</f>
        <v>#REF!</v>
      </c>
      <c r="Q65" s="63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22.5" customHeight="1">
      <c r="A66" s="63" t="str">
        <f>IF(OR(ISBLANK('PARTICIPANT NAME LIST'!$B66),'PARTICIPANT NAME LIST'!G66=7,'PARTICIPANT NAME LIST'!G66=8,'PARTICIPANT NAME LIST'!G66=9,'PARTICIPANT NAME LIST'!G66=10,'PARTICIPANT NAME LIST'!G66=11,'PARTICIPANT NAME LIST'!G66=12),"",COUNTA('PARTICIPANT NAME LIST'!$B$9:$B66)-COUNTIFS('PARTICIPANT NAME LIST'!$G$9:$G66,"&gt;=7",'PARTICIPANT NAME LIST'!$G$9:$G66,"&lt;=12"))</f>
        <v/>
      </c>
      <c r="B66" s="64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LIST'!$B66))</f>
        <v/>
      </c>
      <c r="C66" s="65"/>
      <c r="D66" s="82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LIST'!$H66))</f>
        <v/>
      </c>
      <c r="E66" s="68" t="e">
        <f>IF(AND('PARTICIPANT NAME LIST'!$G66=3,'PARTICIPANT NAME LIST'!#REF!="C"),"ü","")</f>
        <v>#REF!</v>
      </c>
      <c r="F66" s="68" t="e">
        <f>IF(AND('PARTICIPANT NAME LIST'!$G66=4,'PARTICIPANT NAME LIST'!#REF!="C"),"ü","")</f>
        <v>#REF!</v>
      </c>
      <c r="G66" s="68" t="e">
        <f>IF(AND('PARTICIPANT NAME LIST'!$G66=5,'PARTICIPANT NAME LIST'!#REF!="C"),"ü","")</f>
        <v>#REF!</v>
      </c>
      <c r="H66" s="68" t="e">
        <f>IF(AND('PARTICIPANT NAME LIST'!$G66=6,'PARTICIPANT NAME LIST'!#REF!="C"),"ü","")</f>
        <v>#REF!</v>
      </c>
      <c r="I66" s="68" t="e">
        <f>IF(AND('PARTICIPANT NAME LIST'!$G66=3,'PARTICIPANT NAME LIST'!#REF!="E"),"ü","")</f>
        <v>#REF!</v>
      </c>
      <c r="J66" s="68" t="e">
        <f>IF(AND('PARTICIPANT NAME LIST'!$G66=4,'PARTICIPANT NAME LIST'!#REF!="E"),"ü","")</f>
        <v>#REF!</v>
      </c>
      <c r="K66" s="68" t="e">
        <f>IF(AND('PARTICIPANT NAME LIST'!$G66=5,'PARTICIPANT NAME LIST'!#REF!="E"),"ü","")</f>
        <v>#REF!</v>
      </c>
      <c r="L66" s="68" t="e">
        <f>IF(AND('PARTICIPANT NAME LIST'!$G66=6,'PARTICIPANT NAME LIST'!#REF!="E"),"ü","")</f>
        <v>#REF!</v>
      </c>
      <c r="M66" s="68" t="e">
        <f>IF(AND('PARTICIPANT NAME LIST'!$G66=3,'PARTICIPANT NAME LIST'!#REF!="M"),"ü","")</f>
        <v>#REF!</v>
      </c>
      <c r="N66" s="68" t="e">
        <f>IF(AND('PARTICIPANT NAME LIST'!$G66=4,'PARTICIPANT NAME LIST'!#REF!="M"),"ü","")</f>
        <v>#REF!</v>
      </c>
      <c r="O66" s="68" t="e">
        <f>IF(AND('PARTICIPANT NAME LIST'!$G66=5,'PARTICIPANT NAME LIST'!#REF!="M"),"ü","")</f>
        <v>#REF!</v>
      </c>
      <c r="P66" s="68" t="e">
        <f>IF(AND('PARTICIPANT NAME LIST'!$G66=6,'PARTICIPANT NAME LIST'!#REF!="M"),"ü","")</f>
        <v>#REF!</v>
      </c>
      <c r="Q66" s="63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22.5" customHeight="1">
      <c r="A67" s="63" t="str">
        <f>IF(OR(ISBLANK('PARTICIPANT NAME LIST'!$B67),'PARTICIPANT NAME LIST'!G67=7,'PARTICIPANT NAME LIST'!G67=8,'PARTICIPANT NAME LIST'!G67=9,'PARTICIPANT NAME LIST'!G67=10,'PARTICIPANT NAME LIST'!G67=11,'PARTICIPANT NAME LIST'!G67=12),"",COUNTA('PARTICIPANT NAME LIST'!$B$9:$B67)-COUNTIFS('PARTICIPANT NAME LIST'!$G$9:$G67,"&gt;=7",'PARTICIPANT NAME LIST'!$G$9:$G67,"&lt;=12"))</f>
        <v/>
      </c>
      <c r="B67" s="64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LIST'!$B67))</f>
        <v/>
      </c>
      <c r="C67" s="65"/>
      <c r="D67" s="82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LIST'!$H67))</f>
        <v/>
      </c>
      <c r="E67" s="68" t="e">
        <f>IF(AND('PARTICIPANT NAME LIST'!$G67=3,'PARTICIPANT NAME LIST'!#REF!="C"),"ü","")</f>
        <v>#REF!</v>
      </c>
      <c r="F67" s="68" t="e">
        <f>IF(AND('PARTICIPANT NAME LIST'!$G67=4,'PARTICIPANT NAME LIST'!#REF!="C"),"ü","")</f>
        <v>#REF!</v>
      </c>
      <c r="G67" s="68" t="e">
        <f>IF(AND('PARTICIPANT NAME LIST'!$G67=5,'PARTICIPANT NAME LIST'!#REF!="C"),"ü","")</f>
        <v>#REF!</v>
      </c>
      <c r="H67" s="68" t="e">
        <f>IF(AND('PARTICIPANT NAME LIST'!$G67=6,'PARTICIPANT NAME LIST'!#REF!="C"),"ü","")</f>
        <v>#REF!</v>
      </c>
      <c r="I67" s="68" t="e">
        <f>IF(AND('PARTICIPANT NAME LIST'!$G67=3,'PARTICIPANT NAME LIST'!#REF!="E"),"ü","")</f>
        <v>#REF!</v>
      </c>
      <c r="J67" s="68" t="e">
        <f>IF(AND('PARTICIPANT NAME LIST'!$G67=4,'PARTICIPANT NAME LIST'!#REF!="E"),"ü","")</f>
        <v>#REF!</v>
      </c>
      <c r="K67" s="68" t="e">
        <f>IF(AND('PARTICIPANT NAME LIST'!$G67=5,'PARTICIPANT NAME LIST'!#REF!="E"),"ü","")</f>
        <v>#REF!</v>
      </c>
      <c r="L67" s="68" t="e">
        <f>IF(AND('PARTICIPANT NAME LIST'!$G67=6,'PARTICIPANT NAME LIST'!#REF!="E"),"ü","")</f>
        <v>#REF!</v>
      </c>
      <c r="M67" s="68" t="e">
        <f>IF(AND('PARTICIPANT NAME LIST'!$G67=3,'PARTICIPANT NAME LIST'!#REF!="M"),"ü","")</f>
        <v>#REF!</v>
      </c>
      <c r="N67" s="68" t="e">
        <f>IF(AND('PARTICIPANT NAME LIST'!$G67=4,'PARTICIPANT NAME LIST'!#REF!="M"),"ü","")</f>
        <v>#REF!</v>
      </c>
      <c r="O67" s="68" t="e">
        <f>IF(AND('PARTICIPANT NAME LIST'!$G67=5,'PARTICIPANT NAME LIST'!#REF!="M"),"ü","")</f>
        <v>#REF!</v>
      </c>
      <c r="P67" s="68" t="e">
        <f>IF(AND('PARTICIPANT NAME LIST'!$G67=6,'PARTICIPANT NAME LIST'!#REF!="M"),"ü","")</f>
        <v>#REF!</v>
      </c>
      <c r="Q67" s="63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22.5" customHeight="1">
      <c r="A68" s="63" t="str">
        <f>IF(OR(ISBLANK('PARTICIPANT NAME LIST'!$B68),'PARTICIPANT NAME LIST'!G68=7,'PARTICIPANT NAME LIST'!G68=8,'PARTICIPANT NAME LIST'!G68=9,'PARTICIPANT NAME LIST'!G68=10,'PARTICIPANT NAME LIST'!G68=11,'PARTICIPANT NAME LIST'!G68=12),"",COUNTA('PARTICIPANT NAME LIST'!$B$9:$B68)-COUNTIFS('PARTICIPANT NAME LIST'!$G$9:$G68,"&gt;=7",'PARTICIPANT NAME LIST'!$G$9:$G68,"&lt;=12"))</f>
        <v/>
      </c>
      <c r="B68" s="64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LIST'!$B68))</f>
        <v/>
      </c>
      <c r="C68" s="65"/>
      <c r="D68" s="82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LIST'!$H68))</f>
        <v/>
      </c>
      <c r="E68" s="68" t="e">
        <f>IF(AND('PARTICIPANT NAME LIST'!$G68=3,'PARTICIPANT NAME LIST'!#REF!="C"),"ü","")</f>
        <v>#REF!</v>
      </c>
      <c r="F68" s="68" t="e">
        <f>IF(AND('PARTICIPANT NAME LIST'!$G68=4,'PARTICIPANT NAME LIST'!#REF!="C"),"ü","")</f>
        <v>#REF!</v>
      </c>
      <c r="G68" s="68" t="e">
        <f>IF(AND('PARTICIPANT NAME LIST'!$G68=5,'PARTICIPANT NAME LIST'!#REF!="C"),"ü","")</f>
        <v>#REF!</v>
      </c>
      <c r="H68" s="68" t="e">
        <f>IF(AND('PARTICIPANT NAME LIST'!$G68=6,'PARTICIPANT NAME LIST'!#REF!="C"),"ü","")</f>
        <v>#REF!</v>
      </c>
      <c r="I68" s="68" t="e">
        <f>IF(AND('PARTICIPANT NAME LIST'!$G68=3,'PARTICIPANT NAME LIST'!#REF!="E"),"ü","")</f>
        <v>#REF!</v>
      </c>
      <c r="J68" s="68" t="e">
        <f>IF(AND('PARTICIPANT NAME LIST'!$G68=4,'PARTICIPANT NAME LIST'!#REF!="E"),"ü","")</f>
        <v>#REF!</v>
      </c>
      <c r="K68" s="68" t="e">
        <f>IF(AND('PARTICIPANT NAME LIST'!$G68=5,'PARTICIPANT NAME LIST'!#REF!="E"),"ü","")</f>
        <v>#REF!</v>
      </c>
      <c r="L68" s="68" t="e">
        <f>IF(AND('PARTICIPANT NAME LIST'!$G68=6,'PARTICIPANT NAME LIST'!#REF!="E"),"ü","")</f>
        <v>#REF!</v>
      </c>
      <c r="M68" s="68" t="e">
        <f>IF(AND('PARTICIPANT NAME LIST'!$G68=3,'PARTICIPANT NAME LIST'!#REF!="M"),"ü","")</f>
        <v>#REF!</v>
      </c>
      <c r="N68" s="68" t="e">
        <f>IF(AND('PARTICIPANT NAME LIST'!$G68=4,'PARTICIPANT NAME LIST'!#REF!="M"),"ü","")</f>
        <v>#REF!</v>
      </c>
      <c r="O68" s="68" t="e">
        <f>IF(AND('PARTICIPANT NAME LIST'!$G68=5,'PARTICIPANT NAME LIST'!#REF!="M"),"ü","")</f>
        <v>#REF!</v>
      </c>
      <c r="P68" s="68" t="e">
        <f>IF(AND('PARTICIPANT NAME LIST'!$G68=6,'PARTICIPANT NAME LIST'!#REF!="M"),"ü","")</f>
        <v>#REF!</v>
      </c>
      <c r="Q68" s="63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22.5" customHeight="1">
      <c r="A69" s="63" t="str">
        <f>IF(OR(ISBLANK('PARTICIPANT NAME LIST'!$B69),'PARTICIPANT NAME LIST'!G69=7,'PARTICIPANT NAME LIST'!G69=8,'PARTICIPANT NAME LIST'!G69=9,'PARTICIPANT NAME LIST'!G69=10,'PARTICIPANT NAME LIST'!G69=11,'PARTICIPANT NAME LIST'!G69=12),"",COUNTA('PARTICIPANT NAME LIST'!$B$9:$B69)-COUNTIFS('PARTICIPANT NAME LIST'!$G$9:$G69,"&gt;=7",'PARTICIPANT NAME LIST'!$G$9:$G69,"&lt;=12"))</f>
        <v/>
      </c>
      <c r="B69" s="64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LIST'!$B69))</f>
        <v/>
      </c>
      <c r="C69" s="65"/>
      <c r="D69" s="82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LIST'!$H69))</f>
        <v/>
      </c>
      <c r="E69" s="68" t="e">
        <f>IF(AND('PARTICIPANT NAME LIST'!$G69=3,'PARTICIPANT NAME LIST'!#REF!="C"),"ü","")</f>
        <v>#REF!</v>
      </c>
      <c r="F69" s="68" t="e">
        <f>IF(AND('PARTICIPANT NAME LIST'!$G69=4,'PARTICIPANT NAME LIST'!#REF!="C"),"ü","")</f>
        <v>#REF!</v>
      </c>
      <c r="G69" s="68" t="e">
        <f>IF(AND('PARTICIPANT NAME LIST'!$G69=5,'PARTICIPANT NAME LIST'!#REF!="C"),"ü","")</f>
        <v>#REF!</v>
      </c>
      <c r="H69" s="68" t="e">
        <f>IF(AND('PARTICIPANT NAME LIST'!$G69=6,'PARTICIPANT NAME LIST'!#REF!="C"),"ü","")</f>
        <v>#REF!</v>
      </c>
      <c r="I69" s="68" t="e">
        <f>IF(AND('PARTICIPANT NAME LIST'!$G69=3,'PARTICIPANT NAME LIST'!#REF!="E"),"ü","")</f>
        <v>#REF!</v>
      </c>
      <c r="J69" s="68" t="e">
        <f>IF(AND('PARTICIPANT NAME LIST'!$G69=4,'PARTICIPANT NAME LIST'!#REF!="E"),"ü","")</f>
        <v>#REF!</v>
      </c>
      <c r="K69" s="68" t="e">
        <f>IF(AND('PARTICIPANT NAME LIST'!$G69=5,'PARTICIPANT NAME LIST'!#REF!="E"),"ü","")</f>
        <v>#REF!</v>
      </c>
      <c r="L69" s="68" t="e">
        <f>IF(AND('PARTICIPANT NAME LIST'!$G69=6,'PARTICIPANT NAME LIST'!#REF!="E"),"ü","")</f>
        <v>#REF!</v>
      </c>
      <c r="M69" s="68" t="e">
        <f>IF(AND('PARTICIPANT NAME LIST'!$G69=3,'PARTICIPANT NAME LIST'!#REF!="M"),"ü","")</f>
        <v>#REF!</v>
      </c>
      <c r="N69" s="68" t="e">
        <f>IF(AND('PARTICIPANT NAME LIST'!$G69=4,'PARTICIPANT NAME LIST'!#REF!="M"),"ü","")</f>
        <v>#REF!</v>
      </c>
      <c r="O69" s="68" t="e">
        <f>IF(AND('PARTICIPANT NAME LIST'!$G69=5,'PARTICIPANT NAME LIST'!#REF!="M"),"ü","")</f>
        <v>#REF!</v>
      </c>
      <c r="P69" s="68" t="e">
        <f>IF(AND('PARTICIPANT NAME LIST'!$G69=6,'PARTICIPANT NAME LIST'!#REF!="M"),"ü","")</f>
        <v>#REF!</v>
      </c>
      <c r="Q69" s="63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22.5" customHeight="1">
      <c r="A70" s="63" t="str">
        <f>IF(OR(ISBLANK('PARTICIPANT NAME LIST'!$B70),'PARTICIPANT NAME LIST'!G70=7,'PARTICIPANT NAME LIST'!G70=8,'PARTICIPANT NAME LIST'!G70=9,'PARTICIPANT NAME LIST'!G70=10,'PARTICIPANT NAME LIST'!G70=11,'PARTICIPANT NAME LIST'!G70=12),"",COUNTA('PARTICIPANT NAME LIST'!$B$9:$B70)-COUNTIFS('PARTICIPANT NAME LIST'!$G$9:$G70,"&gt;=7",'PARTICIPANT NAME LIST'!$G$9:$G70,"&lt;=12"))</f>
        <v/>
      </c>
      <c r="B70" s="64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LIST'!$B70))</f>
        <v/>
      </c>
      <c r="C70" s="65"/>
      <c r="D70" s="82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LIST'!$H70))</f>
        <v/>
      </c>
      <c r="E70" s="68" t="e">
        <f>IF(AND('PARTICIPANT NAME LIST'!$G70=3,'PARTICIPANT NAME LIST'!#REF!="C"),"ü","")</f>
        <v>#REF!</v>
      </c>
      <c r="F70" s="68" t="e">
        <f>IF(AND('PARTICIPANT NAME LIST'!$G70=4,'PARTICIPANT NAME LIST'!#REF!="C"),"ü","")</f>
        <v>#REF!</v>
      </c>
      <c r="G70" s="68" t="e">
        <f>IF(AND('PARTICIPANT NAME LIST'!$G70=5,'PARTICIPANT NAME LIST'!#REF!="C"),"ü","")</f>
        <v>#REF!</v>
      </c>
      <c r="H70" s="68" t="e">
        <f>IF(AND('PARTICIPANT NAME LIST'!$G70=6,'PARTICIPANT NAME LIST'!#REF!="C"),"ü","")</f>
        <v>#REF!</v>
      </c>
      <c r="I70" s="68" t="e">
        <f>IF(AND('PARTICIPANT NAME LIST'!$G70=3,'PARTICIPANT NAME LIST'!#REF!="E"),"ü","")</f>
        <v>#REF!</v>
      </c>
      <c r="J70" s="68" t="e">
        <f>IF(AND('PARTICIPANT NAME LIST'!$G70=4,'PARTICIPANT NAME LIST'!#REF!="E"),"ü","")</f>
        <v>#REF!</v>
      </c>
      <c r="K70" s="68" t="e">
        <f>IF(AND('PARTICIPANT NAME LIST'!$G70=5,'PARTICIPANT NAME LIST'!#REF!="E"),"ü","")</f>
        <v>#REF!</v>
      </c>
      <c r="L70" s="68" t="e">
        <f>IF(AND('PARTICIPANT NAME LIST'!$G70=6,'PARTICIPANT NAME LIST'!#REF!="E"),"ü","")</f>
        <v>#REF!</v>
      </c>
      <c r="M70" s="68" t="e">
        <f>IF(AND('PARTICIPANT NAME LIST'!$G70=3,'PARTICIPANT NAME LIST'!#REF!="M"),"ü","")</f>
        <v>#REF!</v>
      </c>
      <c r="N70" s="68" t="e">
        <f>IF(AND('PARTICIPANT NAME LIST'!$G70=4,'PARTICIPANT NAME LIST'!#REF!="M"),"ü","")</f>
        <v>#REF!</v>
      </c>
      <c r="O70" s="68" t="e">
        <f>IF(AND('PARTICIPANT NAME LIST'!$G70=5,'PARTICIPANT NAME LIST'!#REF!="M"),"ü","")</f>
        <v>#REF!</v>
      </c>
      <c r="P70" s="68" t="e">
        <f>IF(AND('PARTICIPANT NAME LIST'!$G70=6,'PARTICIPANT NAME LIST'!#REF!="M"),"ü","")</f>
        <v>#REF!</v>
      </c>
      <c r="Q70" s="63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22.5" customHeight="1">
      <c r="A71" s="63" t="str">
        <f>IF(OR(ISBLANK('PARTICIPANT NAME LIST'!$B71),'PARTICIPANT NAME LIST'!G71=7,'PARTICIPANT NAME LIST'!G71=8,'PARTICIPANT NAME LIST'!G71=9,'PARTICIPANT NAME LIST'!G71=10,'PARTICIPANT NAME LIST'!G71=11,'PARTICIPANT NAME LIST'!G71=12),"",COUNTA('PARTICIPANT NAME LIST'!$B$9:$B71)-COUNTIFS('PARTICIPANT NAME LIST'!$G$9:$G71,"&gt;=7",'PARTICIPANT NAME LIST'!$G$9:$G71,"&lt;=12"))</f>
        <v/>
      </c>
      <c r="B71" s="64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LIST'!$B71))</f>
        <v/>
      </c>
      <c r="C71" s="65"/>
      <c r="D71" s="82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LIST'!$H71))</f>
        <v/>
      </c>
      <c r="E71" s="68" t="e">
        <f>IF(AND('PARTICIPANT NAME LIST'!$G71=3,'PARTICIPANT NAME LIST'!#REF!="C"),"ü","")</f>
        <v>#REF!</v>
      </c>
      <c r="F71" s="68" t="e">
        <f>IF(AND('PARTICIPANT NAME LIST'!$G71=4,'PARTICIPANT NAME LIST'!#REF!="C"),"ü","")</f>
        <v>#REF!</v>
      </c>
      <c r="G71" s="68" t="e">
        <f>IF(AND('PARTICIPANT NAME LIST'!$G71=5,'PARTICIPANT NAME LIST'!#REF!="C"),"ü","")</f>
        <v>#REF!</v>
      </c>
      <c r="H71" s="68" t="e">
        <f>IF(AND('PARTICIPANT NAME LIST'!$G71=6,'PARTICIPANT NAME LIST'!#REF!="C"),"ü","")</f>
        <v>#REF!</v>
      </c>
      <c r="I71" s="68" t="e">
        <f>IF(AND('PARTICIPANT NAME LIST'!$G71=3,'PARTICIPANT NAME LIST'!#REF!="E"),"ü","")</f>
        <v>#REF!</v>
      </c>
      <c r="J71" s="68" t="e">
        <f>IF(AND('PARTICIPANT NAME LIST'!$G71=4,'PARTICIPANT NAME LIST'!#REF!="E"),"ü","")</f>
        <v>#REF!</v>
      </c>
      <c r="K71" s="68" t="e">
        <f>IF(AND('PARTICIPANT NAME LIST'!$G71=5,'PARTICIPANT NAME LIST'!#REF!="E"),"ü","")</f>
        <v>#REF!</v>
      </c>
      <c r="L71" s="68" t="e">
        <f>IF(AND('PARTICIPANT NAME LIST'!$G71=6,'PARTICIPANT NAME LIST'!#REF!="E"),"ü","")</f>
        <v>#REF!</v>
      </c>
      <c r="M71" s="68" t="e">
        <f>IF(AND('PARTICIPANT NAME LIST'!$G71=3,'PARTICIPANT NAME LIST'!#REF!="M"),"ü","")</f>
        <v>#REF!</v>
      </c>
      <c r="N71" s="68" t="e">
        <f>IF(AND('PARTICIPANT NAME LIST'!$G71=4,'PARTICIPANT NAME LIST'!#REF!="M"),"ü","")</f>
        <v>#REF!</v>
      </c>
      <c r="O71" s="68" t="e">
        <f>IF(AND('PARTICIPANT NAME LIST'!$G71=5,'PARTICIPANT NAME LIST'!#REF!="M"),"ü","")</f>
        <v>#REF!</v>
      </c>
      <c r="P71" s="68" t="e">
        <f>IF(AND('PARTICIPANT NAME LIST'!$G71=6,'PARTICIPANT NAME LIST'!#REF!="M"),"ü","")</f>
        <v>#REF!</v>
      </c>
      <c r="Q71" s="63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22.5" customHeight="1">
      <c r="A72" s="63" t="str">
        <f>IF(OR(ISBLANK('PARTICIPANT NAME LIST'!$B72),'PARTICIPANT NAME LIST'!G72=7,'PARTICIPANT NAME LIST'!G72=8,'PARTICIPANT NAME LIST'!G72=9,'PARTICIPANT NAME LIST'!G72=10,'PARTICIPANT NAME LIST'!G72=11,'PARTICIPANT NAME LIST'!G72=12),"",COUNTA('PARTICIPANT NAME LIST'!$B$9:$B72)-COUNTIFS('PARTICIPANT NAME LIST'!$G$9:$G72,"&gt;=7",'PARTICIPANT NAME LIST'!$G$9:$G72,"&lt;=12"))</f>
        <v/>
      </c>
      <c r="B72" s="64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LIST'!$B72))</f>
        <v/>
      </c>
      <c r="C72" s="65"/>
      <c r="D72" s="82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LIST'!$H72))</f>
        <v/>
      </c>
      <c r="E72" s="68" t="e">
        <f>IF(AND('PARTICIPANT NAME LIST'!$G72=3,'PARTICIPANT NAME LIST'!#REF!="C"),"ü","")</f>
        <v>#REF!</v>
      </c>
      <c r="F72" s="68" t="e">
        <f>IF(AND('PARTICIPANT NAME LIST'!$G72=4,'PARTICIPANT NAME LIST'!#REF!="C"),"ü","")</f>
        <v>#REF!</v>
      </c>
      <c r="G72" s="68" t="e">
        <f>IF(AND('PARTICIPANT NAME LIST'!$G72=5,'PARTICIPANT NAME LIST'!#REF!="C"),"ü","")</f>
        <v>#REF!</v>
      </c>
      <c r="H72" s="68" t="e">
        <f>IF(AND('PARTICIPANT NAME LIST'!$G72=6,'PARTICIPANT NAME LIST'!#REF!="C"),"ü","")</f>
        <v>#REF!</v>
      </c>
      <c r="I72" s="68" t="e">
        <f>IF(AND('PARTICIPANT NAME LIST'!$G72=3,'PARTICIPANT NAME LIST'!#REF!="E"),"ü","")</f>
        <v>#REF!</v>
      </c>
      <c r="J72" s="68" t="e">
        <f>IF(AND('PARTICIPANT NAME LIST'!$G72=4,'PARTICIPANT NAME LIST'!#REF!="E"),"ü","")</f>
        <v>#REF!</v>
      </c>
      <c r="K72" s="68" t="e">
        <f>IF(AND('PARTICIPANT NAME LIST'!$G72=5,'PARTICIPANT NAME LIST'!#REF!="E"),"ü","")</f>
        <v>#REF!</v>
      </c>
      <c r="L72" s="68" t="e">
        <f>IF(AND('PARTICIPANT NAME LIST'!$G72=6,'PARTICIPANT NAME LIST'!#REF!="E"),"ü","")</f>
        <v>#REF!</v>
      </c>
      <c r="M72" s="68" t="e">
        <f>IF(AND('PARTICIPANT NAME LIST'!$G72=3,'PARTICIPANT NAME LIST'!#REF!="M"),"ü","")</f>
        <v>#REF!</v>
      </c>
      <c r="N72" s="68" t="e">
        <f>IF(AND('PARTICIPANT NAME LIST'!$G72=4,'PARTICIPANT NAME LIST'!#REF!="M"),"ü","")</f>
        <v>#REF!</v>
      </c>
      <c r="O72" s="68" t="e">
        <f>IF(AND('PARTICIPANT NAME LIST'!$G72=5,'PARTICIPANT NAME LIST'!#REF!="M"),"ü","")</f>
        <v>#REF!</v>
      </c>
      <c r="P72" s="68" t="e">
        <f>IF(AND('PARTICIPANT NAME LIST'!$G72=6,'PARTICIPANT NAME LIST'!#REF!="M"),"ü","")</f>
        <v>#REF!</v>
      </c>
      <c r="Q72" s="63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22.5" customHeight="1">
      <c r="A73" s="63" t="str">
        <f>IF(OR(ISBLANK('PARTICIPANT NAME LIST'!$B73),'PARTICIPANT NAME LIST'!G73=7,'PARTICIPANT NAME LIST'!G73=8,'PARTICIPANT NAME LIST'!G73=9,'PARTICIPANT NAME LIST'!G73=10,'PARTICIPANT NAME LIST'!G73=11,'PARTICIPANT NAME LIST'!G73=12),"",COUNTA('PARTICIPANT NAME LIST'!$B$9:$B73)-COUNTIFS('PARTICIPANT NAME LIST'!$G$9:$G73,"&gt;=7",'PARTICIPANT NAME LIST'!$G$9:$G73,"&lt;=12"))</f>
        <v/>
      </c>
      <c r="B73" s="64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LIST'!$B73))</f>
        <v/>
      </c>
      <c r="C73" s="65"/>
      <c r="D73" s="82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LIST'!$H73))</f>
        <v/>
      </c>
      <c r="E73" s="68" t="e">
        <f>IF(AND('PARTICIPANT NAME LIST'!$G73=3,'PARTICIPANT NAME LIST'!#REF!="C"),"ü","")</f>
        <v>#REF!</v>
      </c>
      <c r="F73" s="68" t="e">
        <f>IF(AND('PARTICIPANT NAME LIST'!$G73=4,'PARTICIPANT NAME LIST'!#REF!="C"),"ü","")</f>
        <v>#REF!</v>
      </c>
      <c r="G73" s="68" t="e">
        <f>IF(AND('PARTICIPANT NAME LIST'!$G73=5,'PARTICIPANT NAME LIST'!#REF!="C"),"ü","")</f>
        <v>#REF!</v>
      </c>
      <c r="H73" s="68" t="e">
        <f>IF(AND('PARTICIPANT NAME LIST'!$G73=6,'PARTICIPANT NAME LIST'!#REF!="C"),"ü","")</f>
        <v>#REF!</v>
      </c>
      <c r="I73" s="68" t="e">
        <f>IF(AND('PARTICIPANT NAME LIST'!$G73=3,'PARTICIPANT NAME LIST'!#REF!="E"),"ü","")</f>
        <v>#REF!</v>
      </c>
      <c r="J73" s="68" t="e">
        <f>IF(AND('PARTICIPANT NAME LIST'!$G73=4,'PARTICIPANT NAME LIST'!#REF!="E"),"ü","")</f>
        <v>#REF!</v>
      </c>
      <c r="K73" s="68" t="e">
        <f>IF(AND('PARTICIPANT NAME LIST'!$G73=5,'PARTICIPANT NAME LIST'!#REF!="E"),"ü","")</f>
        <v>#REF!</v>
      </c>
      <c r="L73" s="68" t="e">
        <f>IF(AND('PARTICIPANT NAME LIST'!$G73=6,'PARTICIPANT NAME LIST'!#REF!="E"),"ü","")</f>
        <v>#REF!</v>
      </c>
      <c r="M73" s="68" t="e">
        <f>IF(AND('PARTICIPANT NAME LIST'!$G73=3,'PARTICIPANT NAME LIST'!#REF!="M"),"ü","")</f>
        <v>#REF!</v>
      </c>
      <c r="N73" s="68" t="e">
        <f>IF(AND('PARTICIPANT NAME LIST'!$G73=4,'PARTICIPANT NAME LIST'!#REF!="M"),"ü","")</f>
        <v>#REF!</v>
      </c>
      <c r="O73" s="68" t="e">
        <f>IF(AND('PARTICIPANT NAME LIST'!$G73=5,'PARTICIPANT NAME LIST'!#REF!="M"),"ü","")</f>
        <v>#REF!</v>
      </c>
      <c r="P73" s="68" t="e">
        <f>IF(AND('PARTICIPANT NAME LIST'!$G73=6,'PARTICIPANT NAME LIST'!#REF!="M"),"ü","")</f>
        <v>#REF!</v>
      </c>
      <c r="Q73" s="63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22.5" customHeight="1">
      <c r="A74" s="63" t="str">
        <f>IF(OR(ISBLANK('PARTICIPANT NAME LIST'!$B74),'PARTICIPANT NAME LIST'!G74=7,'PARTICIPANT NAME LIST'!G74=8,'PARTICIPANT NAME LIST'!G74=9,'PARTICIPANT NAME LIST'!G74=10,'PARTICIPANT NAME LIST'!G74=11,'PARTICIPANT NAME LIST'!G74=12),"",COUNTA('PARTICIPANT NAME LIST'!$B$9:$B74)-COUNTIFS('PARTICIPANT NAME LIST'!$G$9:$G74,"&gt;=7",'PARTICIPANT NAME LIST'!$G$9:$G74,"&lt;=12"))</f>
        <v/>
      </c>
      <c r="B74" s="64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LIST'!$B74))</f>
        <v/>
      </c>
      <c r="C74" s="65"/>
      <c r="D74" s="82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LIST'!$H74))</f>
        <v/>
      </c>
      <c r="E74" s="68" t="e">
        <f>IF(AND('PARTICIPANT NAME LIST'!$G74=3,'PARTICIPANT NAME LIST'!#REF!="C"),"ü","")</f>
        <v>#REF!</v>
      </c>
      <c r="F74" s="68" t="e">
        <f>IF(AND('PARTICIPANT NAME LIST'!$G74=4,'PARTICIPANT NAME LIST'!#REF!="C"),"ü","")</f>
        <v>#REF!</v>
      </c>
      <c r="G74" s="68" t="e">
        <f>IF(AND('PARTICIPANT NAME LIST'!$G74=5,'PARTICIPANT NAME LIST'!#REF!="C"),"ü","")</f>
        <v>#REF!</v>
      </c>
      <c r="H74" s="68" t="e">
        <f>IF(AND('PARTICIPANT NAME LIST'!$G74=6,'PARTICIPANT NAME LIST'!#REF!="C"),"ü","")</f>
        <v>#REF!</v>
      </c>
      <c r="I74" s="68" t="e">
        <f>IF(AND('PARTICIPANT NAME LIST'!$G74=3,'PARTICIPANT NAME LIST'!#REF!="E"),"ü","")</f>
        <v>#REF!</v>
      </c>
      <c r="J74" s="68" t="e">
        <f>IF(AND('PARTICIPANT NAME LIST'!$G74=4,'PARTICIPANT NAME LIST'!#REF!="E"),"ü","")</f>
        <v>#REF!</v>
      </c>
      <c r="K74" s="68" t="e">
        <f>IF(AND('PARTICIPANT NAME LIST'!$G74=5,'PARTICIPANT NAME LIST'!#REF!="E"),"ü","")</f>
        <v>#REF!</v>
      </c>
      <c r="L74" s="68" t="e">
        <f>IF(AND('PARTICIPANT NAME LIST'!$G74=6,'PARTICIPANT NAME LIST'!#REF!="E"),"ü","")</f>
        <v>#REF!</v>
      </c>
      <c r="M74" s="68" t="e">
        <f>IF(AND('PARTICIPANT NAME LIST'!$G74=3,'PARTICIPANT NAME LIST'!#REF!="M"),"ü","")</f>
        <v>#REF!</v>
      </c>
      <c r="N74" s="68" t="e">
        <f>IF(AND('PARTICIPANT NAME LIST'!$G74=4,'PARTICIPANT NAME LIST'!#REF!="M"),"ü","")</f>
        <v>#REF!</v>
      </c>
      <c r="O74" s="68" t="e">
        <f>IF(AND('PARTICIPANT NAME LIST'!$G74=5,'PARTICIPANT NAME LIST'!#REF!="M"),"ü","")</f>
        <v>#REF!</v>
      </c>
      <c r="P74" s="68" t="e">
        <f>IF(AND('PARTICIPANT NAME LIST'!$G74=6,'PARTICIPANT NAME LIST'!#REF!="M"),"ü","")</f>
        <v>#REF!</v>
      </c>
      <c r="Q74" s="63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22.5" customHeight="1">
      <c r="A75" s="63" t="str">
        <f>IF(OR(ISBLANK('PARTICIPANT NAME LIST'!$B75),'PARTICIPANT NAME LIST'!G75=7,'PARTICIPANT NAME LIST'!G75=8,'PARTICIPANT NAME LIST'!G75=9,'PARTICIPANT NAME LIST'!G75=10,'PARTICIPANT NAME LIST'!G75=11,'PARTICIPANT NAME LIST'!G75=12),"",COUNTA('PARTICIPANT NAME LIST'!$B$9:$B75)-COUNTIFS('PARTICIPANT NAME LIST'!$G$9:$G75,"&gt;=7",'PARTICIPANT NAME LIST'!$G$9:$G75,"&lt;=12"))</f>
        <v/>
      </c>
      <c r="B75" s="64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LIST'!$B75))</f>
        <v/>
      </c>
      <c r="C75" s="65"/>
      <c r="D75" s="82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LIST'!$H75))</f>
        <v/>
      </c>
      <c r="E75" s="68" t="e">
        <f>IF(AND('PARTICIPANT NAME LIST'!$G75=3,'PARTICIPANT NAME LIST'!#REF!="C"),"ü","")</f>
        <v>#REF!</v>
      </c>
      <c r="F75" s="68" t="e">
        <f>IF(AND('PARTICIPANT NAME LIST'!$G75=4,'PARTICIPANT NAME LIST'!#REF!="C"),"ü","")</f>
        <v>#REF!</v>
      </c>
      <c r="G75" s="68" t="e">
        <f>IF(AND('PARTICIPANT NAME LIST'!$G75=5,'PARTICIPANT NAME LIST'!#REF!="C"),"ü","")</f>
        <v>#REF!</v>
      </c>
      <c r="H75" s="68" t="e">
        <f>IF(AND('PARTICIPANT NAME LIST'!$G75=6,'PARTICIPANT NAME LIST'!#REF!="C"),"ü","")</f>
        <v>#REF!</v>
      </c>
      <c r="I75" s="68" t="e">
        <f>IF(AND('PARTICIPANT NAME LIST'!$G75=3,'PARTICIPANT NAME LIST'!#REF!="E"),"ü","")</f>
        <v>#REF!</v>
      </c>
      <c r="J75" s="68" t="e">
        <f>IF(AND('PARTICIPANT NAME LIST'!$G75=4,'PARTICIPANT NAME LIST'!#REF!="E"),"ü","")</f>
        <v>#REF!</v>
      </c>
      <c r="K75" s="68" t="e">
        <f>IF(AND('PARTICIPANT NAME LIST'!$G75=5,'PARTICIPANT NAME LIST'!#REF!="E"),"ü","")</f>
        <v>#REF!</v>
      </c>
      <c r="L75" s="68" t="e">
        <f>IF(AND('PARTICIPANT NAME LIST'!$G75=6,'PARTICIPANT NAME LIST'!#REF!="E"),"ü","")</f>
        <v>#REF!</v>
      </c>
      <c r="M75" s="68" t="e">
        <f>IF(AND('PARTICIPANT NAME LIST'!$G75=3,'PARTICIPANT NAME LIST'!#REF!="M"),"ü","")</f>
        <v>#REF!</v>
      </c>
      <c r="N75" s="68" t="e">
        <f>IF(AND('PARTICIPANT NAME LIST'!$G75=4,'PARTICIPANT NAME LIST'!#REF!="M"),"ü","")</f>
        <v>#REF!</v>
      </c>
      <c r="O75" s="68" t="e">
        <f>IF(AND('PARTICIPANT NAME LIST'!$G75=5,'PARTICIPANT NAME LIST'!#REF!="M"),"ü","")</f>
        <v>#REF!</v>
      </c>
      <c r="P75" s="68" t="e">
        <f>IF(AND('PARTICIPANT NAME LIST'!$G75=6,'PARTICIPANT NAME LIST'!#REF!="M"),"ü","")</f>
        <v>#REF!</v>
      </c>
      <c r="Q75" s="63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22.5" customHeight="1">
      <c r="A76" s="63" t="str">
        <f>IF(OR(ISBLANK('PARTICIPANT NAME LIST'!$B76),'PARTICIPANT NAME LIST'!G76=7,'PARTICIPANT NAME LIST'!G76=8,'PARTICIPANT NAME LIST'!G76=9,'PARTICIPANT NAME LIST'!G76=10,'PARTICIPANT NAME LIST'!G76=11,'PARTICIPANT NAME LIST'!G76=12),"",COUNTA('PARTICIPANT NAME LIST'!$B$9:$B76)-COUNTIFS('PARTICIPANT NAME LIST'!$G$9:$G76,"&gt;=7",'PARTICIPANT NAME LIST'!$G$9:$G76,"&lt;=12"))</f>
        <v/>
      </c>
      <c r="B76" s="64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LIST'!$B76))</f>
        <v/>
      </c>
      <c r="C76" s="65"/>
      <c r="D76" s="82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LIST'!$H76))</f>
        <v/>
      </c>
      <c r="E76" s="68" t="e">
        <f>IF(AND('PARTICIPANT NAME LIST'!$G76=3,'PARTICIPANT NAME LIST'!#REF!="C"),"ü","")</f>
        <v>#REF!</v>
      </c>
      <c r="F76" s="68" t="e">
        <f>IF(AND('PARTICIPANT NAME LIST'!$G76=4,'PARTICIPANT NAME LIST'!#REF!="C"),"ü","")</f>
        <v>#REF!</v>
      </c>
      <c r="G76" s="68" t="e">
        <f>IF(AND('PARTICIPANT NAME LIST'!$G76=5,'PARTICIPANT NAME LIST'!#REF!="C"),"ü","")</f>
        <v>#REF!</v>
      </c>
      <c r="H76" s="68" t="e">
        <f>IF(AND('PARTICIPANT NAME LIST'!$G76=6,'PARTICIPANT NAME LIST'!#REF!="C"),"ü","")</f>
        <v>#REF!</v>
      </c>
      <c r="I76" s="68" t="e">
        <f>IF(AND('PARTICIPANT NAME LIST'!$G76=3,'PARTICIPANT NAME LIST'!#REF!="E"),"ü","")</f>
        <v>#REF!</v>
      </c>
      <c r="J76" s="68" t="e">
        <f>IF(AND('PARTICIPANT NAME LIST'!$G76=4,'PARTICIPANT NAME LIST'!#REF!="E"),"ü","")</f>
        <v>#REF!</v>
      </c>
      <c r="K76" s="68" t="e">
        <f>IF(AND('PARTICIPANT NAME LIST'!$G76=5,'PARTICIPANT NAME LIST'!#REF!="E"),"ü","")</f>
        <v>#REF!</v>
      </c>
      <c r="L76" s="68" t="e">
        <f>IF(AND('PARTICIPANT NAME LIST'!$G76=6,'PARTICIPANT NAME LIST'!#REF!="E"),"ü","")</f>
        <v>#REF!</v>
      </c>
      <c r="M76" s="68" t="e">
        <f>IF(AND('PARTICIPANT NAME LIST'!$G76=3,'PARTICIPANT NAME LIST'!#REF!="M"),"ü","")</f>
        <v>#REF!</v>
      </c>
      <c r="N76" s="68" t="e">
        <f>IF(AND('PARTICIPANT NAME LIST'!$G76=4,'PARTICIPANT NAME LIST'!#REF!="M"),"ü","")</f>
        <v>#REF!</v>
      </c>
      <c r="O76" s="68" t="e">
        <f>IF(AND('PARTICIPANT NAME LIST'!$G76=5,'PARTICIPANT NAME LIST'!#REF!="M"),"ü","")</f>
        <v>#REF!</v>
      </c>
      <c r="P76" s="68" t="e">
        <f>IF(AND('PARTICIPANT NAME LIST'!$G76=6,'PARTICIPANT NAME LIST'!#REF!="M"),"ü","")</f>
        <v>#REF!</v>
      </c>
      <c r="Q76" s="63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22.5" customHeight="1">
      <c r="A77" s="63" t="str">
        <f>IF(OR(ISBLANK('PARTICIPANT NAME LIST'!$B77),'PARTICIPANT NAME LIST'!G77=7,'PARTICIPANT NAME LIST'!G77=8,'PARTICIPANT NAME LIST'!G77=9,'PARTICIPANT NAME LIST'!G77=10,'PARTICIPANT NAME LIST'!G77=11,'PARTICIPANT NAME LIST'!G77=12),"",COUNTA('PARTICIPANT NAME LIST'!$B$9:$B77)-COUNTIFS('PARTICIPANT NAME LIST'!$G$9:$G77,"&gt;=7",'PARTICIPANT NAME LIST'!$G$9:$G77,"&lt;=12"))</f>
        <v/>
      </c>
      <c r="B77" s="64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LIST'!$B77))</f>
        <v/>
      </c>
      <c r="C77" s="65"/>
      <c r="D77" s="82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LIST'!$H77))</f>
        <v/>
      </c>
      <c r="E77" s="68" t="e">
        <f>IF(AND('PARTICIPANT NAME LIST'!$G77=3,'PARTICIPANT NAME LIST'!#REF!="C"),"ü","")</f>
        <v>#REF!</v>
      </c>
      <c r="F77" s="68" t="e">
        <f>IF(AND('PARTICIPANT NAME LIST'!$G77=4,'PARTICIPANT NAME LIST'!#REF!="C"),"ü","")</f>
        <v>#REF!</v>
      </c>
      <c r="G77" s="68" t="e">
        <f>IF(AND('PARTICIPANT NAME LIST'!$G77=5,'PARTICIPANT NAME LIST'!#REF!="C"),"ü","")</f>
        <v>#REF!</v>
      </c>
      <c r="H77" s="68" t="e">
        <f>IF(AND('PARTICIPANT NAME LIST'!$G77=6,'PARTICIPANT NAME LIST'!#REF!="C"),"ü","")</f>
        <v>#REF!</v>
      </c>
      <c r="I77" s="68" t="e">
        <f>IF(AND('PARTICIPANT NAME LIST'!$G77=3,'PARTICIPANT NAME LIST'!#REF!="E"),"ü","")</f>
        <v>#REF!</v>
      </c>
      <c r="J77" s="68" t="e">
        <f>IF(AND('PARTICIPANT NAME LIST'!$G77=4,'PARTICIPANT NAME LIST'!#REF!="E"),"ü","")</f>
        <v>#REF!</v>
      </c>
      <c r="K77" s="68" t="e">
        <f>IF(AND('PARTICIPANT NAME LIST'!$G77=5,'PARTICIPANT NAME LIST'!#REF!="E"),"ü","")</f>
        <v>#REF!</v>
      </c>
      <c r="L77" s="68" t="e">
        <f>IF(AND('PARTICIPANT NAME LIST'!$G77=6,'PARTICIPANT NAME LIST'!#REF!="E"),"ü","")</f>
        <v>#REF!</v>
      </c>
      <c r="M77" s="68" t="e">
        <f>IF(AND('PARTICIPANT NAME LIST'!$G77=3,'PARTICIPANT NAME LIST'!#REF!="M"),"ü","")</f>
        <v>#REF!</v>
      </c>
      <c r="N77" s="68" t="e">
        <f>IF(AND('PARTICIPANT NAME LIST'!$G77=4,'PARTICIPANT NAME LIST'!#REF!="M"),"ü","")</f>
        <v>#REF!</v>
      </c>
      <c r="O77" s="68" t="e">
        <f>IF(AND('PARTICIPANT NAME LIST'!$G77=5,'PARTICIPANT NAME LIST'!#REF!="M"),"ü","")</f>
        <v>#REF!</v>
      </c>
      <c r="P77" s="68" t="e">
        <f>IF(AND('PARTICIPANT NAME LIST'!$G77=6,'PARTICIPANT NAME LIST'!#REF!="M"),"ü","")</f>
        <v>#REF!</v>
      </c>
      <c r="Q77" s="63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22.5" customHeight="1">
      <c r="A78" s="63" t="str">
        <f>IF(OR(ISBLANK('PARTICIPANT NAME LIST'!$B78),'PARTICIPANT NAME LIST'!G78=7,'PARTICIPANT NAME LIST'!G78=8,'PARTICIPANT NAME LIST'!G78=9,'PARTICIPANT NAME LIST'!G78=10,'PARTICIPANT NAME LIST'!G78=11,'PARTICIPANT NAME LIST'!G78=12),"",COUNTA('PARTICIPANT NAME LIST'!$B$9:$B78)-COUNTIFS('PARTICIPANT NAME LIST'!$G$9:$G78,"&gt;=7",'PARTICIPANT NAME LIST'!$G$9:$G78,"&lt;=12"))</f>
        <v/>
      </c>
      <c r="B78" s="64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LIST'!$B78))</f>
        <v/>
      </c>
      <c r="C78" s="65"/>
      <c r="D78" s="82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LIST'!$H78))</f>
        <v/>
      </c>
      <c r="E78" s="68" t="e">
        <f>IF(AND('PARTICIPANT NAME LIST'!$G78=3,'PARTICIPANT NAME LIST'!#REF!="C"),"ü","")</f>
        <v>#REF!</v>
      </c>
      <c r="F78" s="68" t="e">
        <f>IF(AND('PARTICIPANT NAME LIST'!$G78=4,'PARTICIPANT NAME LIST'!#REF!="C"),"ü","")</f>
        <v>#REF!</v>
      </c>
      <c r="G78" s="68" t="e">
        <f>IF(AND('PARTICIPANT NAME LIST'!$G78=5,'PARTICIPANT NAME LIST'!#REF!="C"),"ü","")</f>
        <v>#REF!</v>
      </c>
      <c r="H78" s="68" t="e">
        <f>IF(AND('PARTICIPANT NAME LIST'!$G78=6,'PARTICIPANT NAME LIST'!#REF!="C"),"ü","")</f>
        <v>#REF!</v>
      </c>
      <c r="I78" s="68" t="e">
        <f>IF(AND('PARTICIPANT NAME LIST'!$G78=3,'PARTICIPANT NAME LIST'!#REF!="E"),"ü","")</f>
        <v>#REF!</v>
      </c>
      <c r="J78" s="68" t="e">
        <f>IF(AND('PARTICIPANT NAME LIST'!$G78=4,'PARTICIPANT NAME LIST'!#REF!="E"),"ü","")</f>
        <v>#REF!</v>
      </c>
      <c r="K78" s="68" t="e">
        <f>IF(AND('PARTICIPANT NAME LIST'!$G78=5,'PARTICIPANT NAME LIST'!#REF!="E"),"ü","")</f>
        <v>#REF!</v>
      </c>
      <c r="L78" s="68" t="e">
        <f>IF(AND('PARTICIPANT NAME LIST'!$G78=6,'PARTICIPANT NAME LIST'!#REF!="E"),"ü","")</f>
        <v>#REF!</v>
      </c>
      <c r="M78" s="68" t="e">
        <f>IF(AND('PARTICIPANT NAME LIST'!$G78=3,'PARTICIPANT NAME LIST'!#REF!="M"),"ü","")</f>
        <v>#REF!</v>
      </c>
      <c r="N78" s="68" t="e">
        <f>IF(AND('PARTICIPANT NAME LIST'!$G78=4,'PARTICIPANT NAME LIST'!#REF!="M"),"ü","")</f>
        <v>#REF!</v>
      </c>
      <c r="O78" s="68" t="e">
        <f>IF(AND('PARTICIPANT NAME LIST'!$G78=5,'PARTICIPANT NAME LIST'!#REF!="M"),"ü","")</f>
        <v>#REF!</v>
      </c>
      <c r="P78" s="68" t="e">
        <f>IF(AND('PARTICIPANT NAME LIST'!$G78=6,'PARTICIPANT NAME LIST'!#REF!="M"),"ü","")</f>
        <v>#REF!</v>
      </c>
      <c r="Q78" s="63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22.5" customHeight="1">
      <c r="A79" s="63" t="str">
        <f>IF(OR(ISBLANK('PARTICIPANT NAME LIST'!$B79),'PARTICIPANT NAME LIST'!G79=7,'PARTICIPANT NAME LIST'!G79=8,'PARTICIPANT NAME LIST'!G79=9,'PARTICIPANT NAME LIST'!G79=10,'PARTICIPANT NAME LIST'!G79=11,'PARTICIPANT NAME LIST'!G79=12),"",COUNTA('PARTICIPANT NAME LIST'!$B$9:$B79)-COUNTIFS('PARTICIPANT NAME LIST'!$G$9:$G79,"&gt;=7",'PARTICIPANT NAME LIST'!$G$9:$G79,"&lt;=12"))</f>
        <v/>
      </c>
      <c r="B79" s="64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LIST'!$B79))</f>
        <v/>
      </c>
      <c r="C79" s="65"/>
      <c r="D79" s="82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LIST'!$H79))</f>
        <v/>
      </c>
      <c r="E79" s="68" t="e">
        <f>IF(AND('PARTICIPANT NAME LIST'!$G79=3,'PARTICIPANT NAME LIST'!#REF!="C"),"ü","")</f>
        <v>#REF!</v>
      </c>
      <c r="F79" s="68" t="e">
        <f>IF(AND('PARTICIPANT NAME LIST'!$G79=4,'PARTICIPANT NAME LIST'!#REF!="C"),"ü","")</f>
        <v>#REF!</v>
      </c>
      <c r="G79" s="68" t="e">
        <f>IF(AND('PARTICIPANT NAME LIST'!$G79=5,'PARTICIPANT NAME LIST'!#REF!="C"),"ü","")</f>
        <v>#REF!</v>
      </c>
      <c r="H79" s="68" t="e">
        <f>IF(AND('PARTICIPANT NAME LIST'!$G79=6,'PARTICIPANT NAME LIST'!#REF!="C"),"ü","")</f>
        <v>#REF!</v>
      </c>
      <c r="I79" s="68" t="e">
        <f>IF(AND('PARTICIPANT NAME LIST'!$G79=3,'PARTICIPANT NAME LIST'!#REF!="E"),"ü","")</f>
        <v>#REF!</v>
      </c>
      <c r="J79" s="68" t="e">
        <f>IF(AND('PARTICIPANT NAME LIST'!$G79=4,'PARTICIPANT NAME LIST'!#REF!="E"),"ü","")</f>
        <v>#REF!</v>
      </c>
      <c r="K79" s="68" t="e">
        <f>IF(AND('PARTICIPANT NAME LIST'!$G79=5,'PARTICIPANT NAME LIST'!#REF!="E"),"ü","")</f>
        <v>#REF!</v>
      </c>
      <c r="L79" s="68" t="e">
        <f>IF(AND('PARTICIPANT NAME LIST'!$G79=6,'PARTICIPANT NAME LIST'!#REF!="E"),"ü","")</f>
        <v>#REF!</v>
      </c>
      <c r="M79" s="68" t="e">
        <f>IF(AND('PARTICIPANT NAME LIST'!$G79=3,'PARTICIPANT NAME LIST'!#REF!="M"),"ü","")</f>
        <v>#REF!</v>
      </c>
      <c r="N79" s="68" t="e">
        <f>IF(AND('PARTICIPANT NAME LIST'!$G79=4,'PARTICIPANT NAME LIST'!#REF!="M"),"ü","")</f>
        <v>#REF!</v>
      </c>
      <c r="O79" s="68" t="e">
        <f>IF(AND('PARTICIPANT NAME LIST'!$G79=5,'PARTICIPANT NAME LIST'!#REF!="M"),"ü","")</f>
        <v>#REF!</v>
      </c>
      <c r="P79" s="68" t="e">
        <f>IF(AND('PARTICIPANT NAME LIST'!$G79=6,'PARTICIPANT NAME LIST'!#REF!="M"),"ü","")</f>
        <v>#REF!</v>
      </c>
      <c r="Q79" s="63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22.5" customHeight="1">
      <c r="A80" s="63" t="str">
        <f>IF(OR(ISBLANK('PARTICIPANT NAME LIST'!$B80),'PARTICIPANT NAME LIST'!G80=7,'PARTICIPANT NAME LIST'!G80=8,'PARTICIPANT NAME LIST'!G80=9,'PARTICIPANT NAME LIST'!G80=10,'PARTICIPANT NAME LIST'!G80=11,'PARTICIPANT NAME LIST'!G80=12),"",COUNTA('PARTICIPANT NAME LIST'!$B$9:$B80)-COUNTIFS('PARTICIPANT NAME LIST'!$G$9:$G80,"&gt;=7",'PARTICIPANT NAME LIST'!$G$9:$G80,"&lt;=12"))</f>
        <v/>
      </c>
      <c r="B80" s="64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LIST'!$B80))</f>
        <v/>
      </c>
      <c r="C80" s="65"/>
      <c r="D80" s="82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LIST'!$H80))</f>
        <v/>
      </c>
      <c r="E80" s="68" t="e">
        <f>IF(AND('PARTICIPANT NAME LIST'!$G80=3,'PARTICIPANT NAME LIST'!#REF!="C"),"ü","")</f>
        <v>#REF!</v>
      </c>
      <c r="F80" s="68" t="e">
        <f>IF(AND('PARTICIPANT NAME LIST'!$G80=4,'PARTICIPANT NAME LIST'!#REF!="C"),"ü","")</f>
        <v>#REF!</v>
      </c>
      <c r="G80" s="68" t="e">
        <f>IF(AND('PARTICIPANT NAME LIST'!$G80=5,'PARTICIPANT NAME LIST'!#REF!="C"),"ü","")</f>
        <v>#REF!</v>
      </c>
      <c r="H80" s="68" t="e">
        <f>IF(AND('PARTICIPANT NAME LIST'!$G80=6,'PARTICIPANT NAME LIST'!#REF!="C"),"ü","")</f>
        <v>#REF!</v>
      </c>
      <c r="I80" s="68" t="e">
        <f>IF(AND('PARTICIPANT NAME LIST'!$G80=3,'PARTICIPANT NAME LIST'!#REF!="E"),"ü","")</f>
        <v>#REF!</v>
      </c>
      <c r="J80" s="68" t="e">
        <f>IF(AND('PARTICIPANT NAME LIST'!$G80=4,'PARTICIPANT NAME LIST'!#REF!="E"),"ü","")</f>
        <v>#REF!</v>
      </c>
      <c r="K80" s="68" t="e">
        <f>IF(AND('PARTICIPANT NAME LIST'!$G80=5,'PARTICIPANT NAME LIST'!#REF!="E"),"ü","")</f>
        <v>#REF!</v>
      </c>
      <c r="L80" s="68" t="e">
        <f>IF(AND('PARTICIPANT NAME LIST'!$G80=6,'PARTICIPANT NAME LIST'!#REF!="E"),"ü","")</f>
        <v>#REF!</v>
      </c>
      <c r="M80" s="68" t="e">
        <f>IF(AND('PARTICIPANT NAME LIST'!$G80=3,'PARTICIPANT NAME LIST'!#REF!="M"),"ü","")</f>
        <v>#REF!</v>
      </c>
      <c r="N80" s="68" t="e">
        <f>IF(AND('PARTICIPANT NAME LIST'!$G80=4,'PARTICIPANT NAME LIST'!#REF!="M"),"ü","")</f>
        <v>#REF!</v>
      </c>
      <c r="O80" s="68" t="e">
        <f>IF(AND('PARTICIPANT NAME LIST'!$G80=5,'PARTICIPANT NAME LIST'!#REF!="M"),"ü","")</f>
        <v>#REF!</v>
      </c>
      <c r="P80" s="68" t="e">
        <f>IF(AND('PARTICIPANT NAME LIST'!$G80=6,'PARTICIPANT NAME LIST'!#REF!="M"),"ü","")</f>
        <v>#REF!</v>
      </c>
      <c r="Q80" s="63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22.5" customHeight="1">
      <c r="A81" s="63" t="str">
        <f>IF(OR(ISBLANK('PARTICIPANT NAME LIST'!$B81),'PARTICIPANT NAME LIST'!G81=7,'PARTICIPANT NAME LIST'!G81=8,'PARTICIPANT NAME LIST'!G81=9,'PARTICIPANT NAME LIST'!G81=10,'PARTICIPANT NAME LIST'!G81=11,'PARTICIPANT NAME LIST'!G81=12),"",COUNTA('PARTICIPANT NAME LIST'!$B$9:$B81)-COUNTIFS('PARTICIPANT NAME LIST'!$G$9:$G81,"&gt;=7",'PARTICIPANT NAME LIST'!$G$9:$G81,"&lt;=12"))</f>
        <v/>
      </c>
      <c r="B81" s="64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LIST'!$B81))</f>
        <v/>
      </c>
      <c r="C81" s="65"/>
      <c r="D81" s="82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LIST'!$H81))</f>
        <v/>
      </c>
      <c r="E81" s="68" t="e">
        <f>IF(AND('PARTICIPANT NAME LIST'!$G81=3,'PARTICIPANT NAME LIST'!#REF!="C"),"ü","")</f>
        <v>#REF!</v>
      </c>
      <c r="F81" s="68" t="e">
        <f>IF(AND('PARTICIPANT NAME LIST'!$G81=4,'PARTICIPANT NAME LIST'!#REF!="C"),"ü","")</f>
        <v>#REF!</v>
      </c>
      <c r="G81" s="68" t="e">
        <f>IF(AND('PARTICIPANT NAME LIST'!$G81=5,'PARTICIPANT NAME LIST'!#REF!="C"),"ü","")</f>
        <v>#REF!</v>
      </c>
      <c r="H81" s="68" t="e">
        <f>IF(AND('PARTICIPANT NAME LIST'!$G81=6,'PARTICIPANT NAME LIST'!#REF!="C"),"ü","")</f>
        <v>#REF!</v>
      </c>
      <c r="I81" s="68" t="e">
        <f>IF(AND('PARTICIPANT NAME LIST'!$G81=3,'PARTICIPANT NAME LIST'!#REF!="E"),"ü","")</f>
        <v>#REF!</v>
      </c>
      <c r="J81" s="68" t="e">
        <f>IF(AND('PARTICIPANT NAME LIST'!$G81=4,'PARTICIPANT NAME LIST'!#REF!="E"),"ü","")</f>
        <v>#REF!</v>
      </c>
      <c r="K81" s="68" t="e">
        <f>IF(AND('PARTICIPANT NAME LIST'!$G81=5,'PARTICIPANT NAME LIST'!#REF!="E"),"ü","")</f>
        <v>#REF!</v>
      </c>
      <c r="L81" s="68" t="e">
        <f>IF(AND('PARTICIPANT NAME LIST'!$G81=6,'PARTICIPANT NAME LIST'!#REF!="E"),"ü","")</f>
        <v>#REF!</v>
      </c>
      <c r="M81" s="68" t="e">
        <f>IF(AND('PARTICIPANT NAME LIST'!$G81=3,'PARTICIPANT NAME LIST'!#REF!="M"),"ü","")</f>
        <v>#REF!</v>
      </c>
      <c r="N81" s="68" t="e">
        <f>IF(AND('PARTICIPANT NAME LIST'!$G81=4,'PARTICIPANT NAME LIST'!#REF!="M"),"ü","")</f>
        <v>#REF!</v>
      </c>
      <c r="O81" s="68" t="e">
        <f>IF(AND('PARTICIPANT NAME LIST'!$G81=5,'PARTICIPANT NAME LIST'!#REF!="M"),"ü","")</f>
        <v>#REF!</v>
      </c>
      <c r="P81" s="68" t="e">
        <f>IF(AND('PARTICIPANT NAME LIST'!$G81=6,'PARTICIPANT NAME LIST'!#REF!="M"),"ü","")</f>
        <v>#REF!</v>
      </c>
      <c r="Q81" s="63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22.5" customHeight="1">
      <c r="A82" s="63" t="str">
        <f>IF(OR(ISBLANK('PARTICIPANT NAME LIST'!$B82),'PARTICIPANT NAME LIST'!G82=7,'PARTICIPANT NAME LIST'!G82=8,'PARTICIPANT NAME LIST'!G82=9,'PARTICIPANT NAME LIST'!G82=10,'PARTICIPANT NAME LIST'!G82=11,'PARTICIPANT NAME LIST'!G82=12),"",COUNTA('PARTICIPANT NAME LIST'!$B$9:$B82)-COUNTIFS('PARTICIPANT NAME LIST'!$G$9:$G82,"&gt;=7",'PARTICIPANT NAME LIST'!$G$9:$G82,"&lt;=12"))</f>
        <v/>
      </c>
      <c r="B82" s="64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LIST'!$B82))</f>
        <v/>
      </c>
      <c r="C82" s="65"/>
      <c r="D82" s="82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LIST'!$H82))</f>
        <v/>
      </c>
      <c r="E82" s="68" t="e">
        <f>IF(AND('PARTICIPANT NAME LIST'!$G82=3,'PARTICIPANT NAME LIST'!#REF!="C"),"ü","")</f>
        <v>#REF!</v>
      </c>
      <c r="F82" s="68" t="e">
        <f>IF(AND('PARTICIPANT NAME LIST'!$G82=4,'PARTICIPANT NAME LIST'!#REF!="C"),"ü","")</f>
        <v>#REF!</v>
      </c>
      <c r="G82" s="68" t="e">
        <f>IF(AND('PARTICIPANT NAME LIST'!$G82=5,'PARTICIPANT NAME LIST'!#REF!="C"),"ü","")</f>
        <v>#REF!</v>
      </c>
      <c r="H82" s="68" t="e">
        <f>IF(AND('PARTICIPANT NAME LIST'!$G82=6,'PARTICIPANT NAME LIST'!#REF!="C"),"ü","")</f>
        <v>#REF!</v>
      </c>
      <c r="I82" s="68" t="e">
        <f>IF(AND('PARTICIPANT NAME LIST'!$G82=3,'PARTICIPANT NAME LIST'!#REF!="E"),"ü","")</f>
        <v>#REF!</v>
      </c>
      <c r="J82" s="68" t="e">
        <f>IF(AND('PARTICIPANT NAME LIST'!$G82=4,'PARTICIPANT NAME LIST'!#REF!="E"),"ü","")</f>
        <v>#REF!</v>
      </c>
      <c r="K82" s="68" t="e">
        <f>IF(AND('PARTICIPANT NAME LIST'!$G82=5,'PARTICIPANT NAME LIST'!#REF!="E"),"ü","")</f>
        <v>#REF!</v>
      </c>
      <c r="L82" s="68" t="e">
        <f>IF(AND('PARTICIPANT NAME LIST'!$G82=6,'PARTICIPANT NAME LIST'!#REF!="E"),"ü","")</f>
        <v>#REF!</v>
      </c>
      <c r="M82" s="68" t="e">
        <f>IF(AND('PARTICIPANT NAME LIST'!$G82=3,'PARTICIPANT NAME LIST'!#REF!="M"),"ü","")</f>
        <v>#REF!</v>
      </c>
      <c r="N82" s="68" t="e">
        <f>IF(AND('PARTICIPANT NAME LIST'!$G82=4,'PARTICIPANT NAME LIST'!#REF!="M"),"ü","")</f>
        <v>#REF!</v>
      </c>
      <c r="O82" s="68" t="e">
        <f>IF(AND('PARTICIPANT NAME LIST'!$G82=5,'PARTICIPANT NAME LIST'!#REF!="M"),"ü","")</f>
        <v>#REF!</v>
      </c>
      <c r="P82" s="68" t="e">
        <f>IF(AND('PARTICIPANT NAME LIST'!$G82=6,'PARTICIPANT NAME LIST'!#REF!="M"),"ü","")</f>
        <v>#REF!</v>
      </c>
      <c r="Q82" s="63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22.5" customHeight="1">
      <c r="A83" s="63" t="str">
        <f>IF(OR(ISBLANK('PARTICIPANT NAME LIST'!$B83),'PARTICIPANT NAME LIST'!G83=7,'PARTICIPANT NAME LIST'!G83=8,'PARTICIPANT NAME LIST'!G83=9,'PARTICIPANT NAME LIST'!G83=10,'PARTICIPANT NAME LIST'!G83=11,'PARTICIPANT NAME LIST'!G83=12),"",COUNTA('PARTICIPANT NAME LIST'!$B$9:$B83)-COUNTIFS('PARTICIPANT NAME LIST'!$G$9:$G83,"&gt;=7",'PARTICIPANT NAME LIST'!$G$9:$G83,"&lt;=12"))</f>
        <v/>
      </c>
      <c r="B83" s="64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LIST'!$B83))</f>
        <v/>
      </c>
      <c r="C83" s="65"/>
      <c r="D83" s="82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LIST'!$H83))</f>
        <v/>
      </c>
      <c r="E83" s="68" t="e">
        <f>IF(AND('PARTICIPANT NAME LIST'!$G83=3,'PARTICIPANT NAME LIST'!#REF!="C"),"ü","")</f>
        <v>#REF!</v>
      </c>
      <c r="F83" s="68" t="e">
        <f>IF(AND('PARTICIPANT NAME LIST'!$G83=4,'PARTICIPANT NAME LIST'!#REF!="C"),"ü","")</f>
        <v>#REF!</v>
      </c>
      <c r="G83" s="68" t="e">
        <f>IF(AND('PARTICIPANT NAME LIST'!$G83=5,'PARTICIPANT NAME LIST'!#REF!="C"),"ü","")</f>
        <v>#REF!</v>
      </c>
      <c r="H83" s="68" t="e">
        <f>IF(AND('PARTICIPANT NAME LIST'!$G83=6,'PARTICIPANT NAME LIST'!#REF!="C"),"ü","")</f>
        <v>#REF!</v>
      </c>
      <c r="I83" s="68" t="e">
        <f>IF(AND('PARTICIPANT NAME LIST'!$G83=3,'PARTICIPANT NAME LIST'!#REF!="E"),"ü","")</f>
        <v>#REF!</v>
      </c>
      <c r="J83" s="68" t="e">
        <f>IF(AND('PARTICIPANT NAME LIST'!$G83=4,'PARTICIPANT NAME LIST'!#REF!="E"),"ü","")</f>
        <v>#REF!</v>
      </c>
      <c r="K83" s="68" t="e">
        <f>IF(AND('PARTICIPANT NAME LIST'!$G83=5,'PARTICIPANT NAME LIST'!#REF!="E"),"ü","")</f>
        <v>#REF!</v>
      </c>
      <c r="L83" s="68" t="e">
        <f>IF(AND('PARTICIPANT NAME LIST'!$G83=6,'PARTICIPANT NAME LIST'!#REF!="E"),"ü","")</f>
        <v>#REF!</v>
      </c>
      <c r="M83" s="68" t="e">
        <f>IF(AND('PARTICIPANT NAME LIST'!$G83=3,'PARTICIPANT NAME LIST'!#REF!="M"),"ü","")</f>
        <v>#REF!</v>
      </c>
      <c r="N83" s="68" t="e">
        <f>IF(AND('PARTICIPANT NAME LIST'!$G83=4,'PARTICIPANT NAME LIST'!#REF!="M"),"ü","")</f>
        <v>#REF!</v>
      </c>
      <c r="O83" s="68" t="e">
        <f>IF(AND('PARTICIPANT NAME LIST'!$G83=5,'PARTICIPANT NAME LIST'!#REF!="M"),"ü","")</f>
        <v>#REF!</v>
      </c>
      <c r="P83" s="68" t="e">
        <f>IF(AND('PARTICIPANT NAME LIST'!$G83=6,'PARTICIPANT NAME LIST'!#REF!="M"),"ü","")</f>
        <v>#REF!</v>
      </c>
      <c r="Q83" s="63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22.5" customHeight="1">
      <c r="A84" s="63" t="str">
        <f>IF(OR(ISBLANK('PARTICIPANT NAME LIST'!$B84),'PARTICIPANT NAME LIST'!G84=7,'PARTICIPANT NAME LIST'!G84=8,'PARTICIPANT NAME LIST'!G84=9,'PARTICIPANT NAME LIST'!G84=10,'PARTICIPANT NAME LIST'!G84=11,'PARTICIPANT NAME LIST'!G84=12),"",COUNTA('PARTICIPANT NAME LIST'!$B$9:$B84)-COUNTIFS('PARTICIPANT NAME LIST'!$G$9:$G84,"&gt;=7",'PARTICIPANT NAME LIST'!$G$9:$G84,"&lt;=12"))</f>
        <v/>
      </c>
      <c r="B84" s="64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LIST'!$B84))</f>
        <v/>
      </c>
      <c r="C84" s="65"/>
      <c r="D84" s="82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LIST'!$H84))</f>
        <v/>
      </c>
      <c r="E84" s="68" t="e">
        <f>IF(AND('PARTICIPANT NAME LIST'!$G84=3,'PARTICIPANT NAME LIST'!#REF!="C"),"ü","")</f>
        <v>#REF!</v>
      </c>
      <c r="F84" s="68" t="e">
        <f>IF(AND('PARTICIPANT NAME LIST'!$G84=4,'PARTICIPANT NAME LIST'!#REF!="C"),"ü","")</f>
        <v>#REF!</v>
      </c>
      <c r="G84" s="68" t="e">
        <f>IF(AND('PARTICIPANT NAME LIST'!$G84=5,'PARTICIPANT NAME LIST'!#REF!="C"),"ü","")</f>
        <v>#REF!</v>
      </c>
      <c r="H84" s="68" t="e">
        <f>IF(AND('PARTICIPANT NAME LIST'!$G84=6,'PARTICIPANT NAME LIST'!#REF!="C"),"ü","")</f>
        <v>#REF!</v>
      </c>
      <c r="I84" s="68" t="e">
        <f>IF(AND('PARTICIPANT NAME LIST'!$G84=3,'PARTICIPANT NAME LIST'!#REF!="E"),"ü","")</f>
        <v>#REF!</v>
      </c>
      <c r="J84" s="68" t="e">
        <f>IF(AND('PARTICIPANT NAME LIST'!$G84=4,'PARTICIPANT NAME LIST'!#REF!="E"),"ü","")</f>
        <v>#REF!</v>
      </c>
      <c r="K84" s="68" t="e">
        <f>IF(AND('PARTICIPANT NAME LIST'!$G84=5,'PARTICIPANT NAME LIST'!#REF!="E"),"ü","")</f>
        <v>#REF!</v>
      </c>
      <c r="L84" s="68" t="e">
        <f>IF(AND('PARTICIPANT NAME LIST'!$G84=6,'PARTICIPANT NAME LIST'!#REF!="E"),"ü","")</f>
        <v>#REF!</v>
      </c>
      <c r="M84" s="68" t="e">
        <f>IF(AND('PARTICIPANT NAME LIST'!$G84=3,'PARTICIPANT NAME LIST'!#REF!="M"),"ü","")</f>
        <v>#REF!</v>
      </c>
      <c r="N84" s="68" t="e">
        <f>IF(AND('PARTICIPANT NAME LIST'!$G84=4,'PARTICIPANT NAME LIST'!#REF!="M"),"ü","")</f>
        <v>#REF!</v>
      </c>
      <c r="O84" s="68" t="e">
        <f>IF(AND('PARTICIPANT NAME LIST'!$G84=5,'PARTICIPANT NAME LIST'!#REF!="M"),"ü","")</f>
        <v>#REF!</v>
      </c>
      <c r="P84" s="68" t="e">
        <f>IF(AND('PARTICIPANT NAME LIST'!$G84=6,'PARTICIPANT NAME LIST'!#REF!="M"),"ü","")</f>
        <v>#REF!</v>
      </c>
      <c r="Q84" s="63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22.5" customHeight="1">
      <c r="A85" s="63" t="str">
        <f>IF(OR(ISBLANK('PARTICIPANT NAME LIST'!$B85),'PARTICIPANT NAME LIST'!G85=7,'PARTICIPANT NAME LIST'!G85=8,'PARTICIPANT NAME LIST'!G85=9,'PARTICIPANT NAME LIST'!G85=10,'PARTICIPANT NAME LIST'!G85=11,'PARTICIPANT NAME LIST'!G85=12),"",COUNTA('PARTICIPANT NAME LIST'!$B$9:$B85)-COUNTIFS('PARTICIPANT NAME LIST'!$G$9:$G85,"&gt;=7",'PARTICIPANT NAME LIST'!$G$9:$G85,"&lt;=12"))</f>
        <v/>
      </c>
      <c r="B85" s="64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LIST'!$B85))</f>
        <v/>
      </c>
      <c r="C85" s="65"/>
      <c r="D85" s="82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LIST'!$H85))</f>
        <v/>
      </c>
      <c r="E85" s="68" t="e">
        <f>IF(AND('PARTICIPANT NAME LIST'!$G85=3,'PARTICIPANT NAME LIST'!#REF!="C"),"ü","")</f>
        <v>#REF!</v>
      </c>
      <c r="F85" s="68" t="e">
        <f>IF(AND('PARTICIPANT NAME LIST'!$G85=4,'PARTICIPANT NAME LIST'!#REF!="C"),"ü","")</f>
        <v>#REF!</v>
      </c>
      <c r="G85" s="68" t="e">
        <f>IF(AND('PARTICIPANT NAME LIST'!$G85=5,'PARTICIPANT NAME LIST'!#REF!="C"),"ü","")</f>
        <v>#REF!</v>
      </c>
      <c r="H85" s="68" t="e">
        <f>IF(AND('PARTICIPANT NAME LIST'!$G85=6,'PARTICIPANT NAME LIST'!#REF!="C"),"ü","")</f>
        <v>#REF!</v>
      </c>
      <c r="I85" s="68" t="e">
        <f>IF(AND('PARTICIPANT NAME LIST'!$G85=3,'PARTICIPANT NAME LIST'!#REF!="E"),"ü","")</f>
        <v>#REF!</v>
      </c>
      <c r="J85" s="68" t="e">
        <f>IF(AND('PARTICIPANT NAME LIST'!$G85=4,'PARTICIPANT NAME LIST'!#REF!="E"),"ü","")</f>
        <v>#REF!</v>
      </c>
      <c r="K85" s="68" t="e">
        <f>IF(AND('PARTICIPANT NAME LIST'!$G85=5,'PARTICIPANT NAME LIST'!#REF!="E"),"ü","")</f>
        <v>#REF!</v>
      </c>
      <c r="L85" s="68" t="e">
        <f>IF(AND('PARTICIPANT NAME LIST'!$G85=6,'PARTICIPANT NAME LIST'!#REF!="E"),"ü","")</f>
        <v>#REF!</v>
      </c>
      <c r="M85" s="68" t="e">
        <f>IF(AND('PARTICIPANT NAME LIST'!$G85=3,'PARTICIPANT NAME LIST'!#REF!="M"),"ü","")</f>
        <v>#REF!</v>
      </c>
      <c r="N85" s="68" t="e">
        <f>IF(AND('PARTICIPANT NAME LIST'!$G85=4,'PARTICIPANT NAME LIST'!#REF!="M"),"ü","")</f>
        <v>#REF!</v>
      </c>
      <c r="O85" s="68" t="e">
        <f>IF(AND('PARTICIPANT NAME LIST'!$G85=5,'PARTICIPANT NAME LIST'!#REF!="M"),"ü","")</f>
        <v>#REF!</v>
      </c>
      <c r="P85" s="68" t="e">
        <f>IF(AND('PARTICIPANT NAME LIST'!$G85=6,'PARTICIPANT NAME LIST'!#REF!="M"),"ü","")</f>
        <v>#REF!</v>
      </c>
      <c r="Q85" s="63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22.5" customHeight="1">
      <c r="A86" s="63" t="str">
        <f>IF(OR(ISBLANK('PARTICIPANT NAME LIST'!$B86),'PARTICIPANT NAME LIST'!G86=7,'PARTICIPANT NAME LIST'!G86=8,'PARTICIPANT NAME LIST'!G86=9,'PARTICIPANT NAME LIST'!G86=10,'PARTICIPANT NAME LIST'!G86=11,'PARTICIPANT NAME LIST'!G86=12),"",COUNTA('PARTICIPANT NAME LIST'!$B$9:$B86)-COUNTIFS('PARTICIPANT NAME LIST'!$G$9:$G86,"&gt;=7",'PARTICIPANT NAME LIST'!$G$9:$G86,"&lt;=12"))</f>
        <v/>
      </c>
      <c r="B86" s="64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LIST'!$B86))</f>
        <v/>
      </c>
      <c r="C86" s="65"/>
      <c r="D86" s="82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LIST'!$H86))</f>
        <v/>
      </c>
      <c r="E86" s="68" t="e">
        <f>IF(AND('PARTICIPANT NAME LIST'!$G86=3,'PARTICIPANT NAME LIST'!#REF!="C"),"ü","")</f>
        <v>#REF!</v>
      </c>
      <c r="F86" s="68" t="e">
        <f>IF(AND('PARTICIPANT NAME LIST'!$G86=4,'PARTICIPANT NAME LIST'!#REF!="C"),"ü","")</f>
        <v>#REF!</v>
      </c>
      <c r="G86" s="68" t="e">
        <f>IF(AND('PARTICIPANT NAME LIST'!$G86=5,'PARTICIPANT NAME LIST'!#REF!="C"),"ü","")</f>
        <v>#REF!</v>
      </c>
      <c r="H86" s="68" t="e">
        <f>IF(AND('PARTICIPANT NAME LIST'!$G86=6,'PARTICIPANT NAME LIST'!#REF!="C"),"ü","")</f>
        <v>#REF!</v>
      </c>
      <c r="I86" s="68" t="e">
        <f>IF(AND('PARTICIPANT NAME LIST'!$G86=3,'PARTICIPANT NAME LIST'!#REF!="E"),"ü","")</f>
        <v>#REF!</v>
      </c>
      <c r="J86" s="68" t="e">
        <f>IF(AND('PARTICIPANT NAME LIST'!$G86=4,'PARTICIPANT NAME LIST'!#REF!="E"),"ü","")</f>
        <v>#REF!</v>
      </c>
      <c r="K86" s="68" t="e">
        <f>IF(AND('PARTICIPANT NAME LIST'!$G86=5,'PARTICIPANT NAME LIST'!#REF!="E"),"ü","")</f>
        <v>#REF!</v>
      </c>
      <c r="L86" s="68" t="e">
        <f>IF(AND('PARTICIPANT NAME LIST'!$G86=6,'PARTICIPANT NAME LIST'!#REF!="E"),"ü","")</f>
        <v>#REF!</v>
      </c>
      <c r="M86" s="68" t="e">
        <f>IF(AND('PARTICIPANT NAME LIST'!$G86=3,'PARTICIPANT NAME LIST'!#REF!="M"),"ü","")</f>
        <v>#REF!</v>
      </c>
      <c r="N86" s="68" t="e">
        <f>IF(AND('PARTICIPANT NAME LIST'!$G86=4,'PARTICIPANT NAME LIST'!#REF!="M"),"ü","")</f>
        <v>#REF!</v>
      </c>
      <c r="O86" s="68" t="e">
        <f>IF(AND('PARTICIPANT NAME LIST'!$G86=5,'PARTICIPANT NAME LIST'!#REF!="M"),"ü","")</f>
        <v>#REF!</v>
      </c>
      <c r="P86" s="68" t="e">
        <f>IF(AND('PARTICIPANT NAME LIST'!$G86=6,'PARTICIPANT NAME LIST'!#REF!="M"),"ü","")</f>
        <v>#REF!</v>
      </c>
      <c r="Q86" s="63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22.5" customHeight="1">
      <c r="A87" s="63" t="str">
        <f>IF(OR(ISBLANK('PARTICIPANT NAME LIST'!$B87),'PARTICIPANT NAME LIST'!G87=7,'PARTICIPANT NAME LIST'!G87=8,'PARTICIPANT NAME LIST'!G87=9,'PARTICIPANT NAME LIST'!G87=10,'PARTICIPANT NAME LIST'!G87=11,'PARTICIPANT NAME LIST'!G87=12),"",COUNTA('PARTICIPANT NAME LIST'!$B$9:$B87)-COUNTIFS('PARTICIPANT NAME LIST'!$G$9:$G87,"&gt;=7",'PARTICIPANT NAME LIST'!$G$9:$G87,"&lt;=12"))</f>
        <v/>
      </c>
      <c r="B87" s="64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LIST'!$B87))</f>
        <v/>
      </c>
      <c r="C87" s="65"/>
      <c r="D87" s="82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LIST'!$H87))</f>
        <v/>
      </c>
      <c r="E87" s="68" t="e">
        <f>IF(AND('PARTICIPANT NAME LIST'!$G87=3,'PARTICIPANT NAME LIST'!#REF!="C"),"ü","")</f>
        <v>#REF!</v>
      </c>
      <c r="F87" s="68" t="e">
        <f>IF(AND('PARTICIPANT NAME LIST'!$G87=4,'PARTICIPANT NAME LIST'!#REF!="C"),"ü","")</f>
        <v>#REF!</v>
      </c>
      <c r="G87" s="68" t="e">
        <f>IF(AND('PARTICIPANT NAME LIST'!$G87=5,'PARTICIPANT NAME LIST'!#REF!="C"),"ü","")</f>
        <v>#REF!</v>
      </c>
      <c r="H87" s="68" t="e">
        <f>IF(AND('PARTICIPANT NAME LIST'!$G87=6,'PARTICIPANT NAME LIST'!#REF!="C"),"ü","")</f>
        <v>#REF!</v>
      </c>
      <c r="I87" s="68" t="e">
        <f>IF(AND('PARTICIPANT NAME LIST'!$G87=3,'PARTICIPANT NAME LIST'!#REF!="E"),"ü","")</f>
        <v>#REF!</v>
      </c>
      <c r="J87" s="68" t="e">
        <f>IF(AND('PARTICIPANT NAME LIST'!$G87=4,'PARTICIPANT NAME LIST'!#REF!="E"),"ü","")</f>
        <v>#REF!</v>
      </c>
      <c r="K87" s="68" t="e">
        <f>IF(AND('PARTICIPANT NAME LIST'!$G87=5,'PARTICIPANT NAME LIST'!#REF!="E"),"ü","")</f>
        <v>#REF!</v>
      </c>
      <c r="L87" s="68" t="e">
        <f>IF(AND('PARTICIPANT NAME LIST'!$G87=6,'PARTICIPANT NAME LIST'!#REF!="E"),"ü","")</f>
        <v>#REF!</v>
      </c>
      <c r="M87" s="68" t="e">
        <f>IF(AND('PARTICIPANT NAME LIST'!$G87=3,'PARTICIPANT NAME LIST'!#REF!="M"),"ü","")</f>
        <v>#REF!</v>
      </c>
      <c r="N87" s="68" t="e">
        <f>IF(AND('PARTICIPANT NAME LIST'!$G87=4,'PARTICIPANT NAME LIST'!#REF!="M"),"ü","")</f>
        <v>#REF!</v>
      </c>
      <c r="O87" s="68" t="e">
        <f>IF(AND('PARTICIPANT NAME LIST'!$G87=5,'PARTICIPANT NAME LIST'!#REF!="M"),"ü","")</f>
        <v>#REF!</v>
      </c>
      <c r="P87" s="68" t="e">
        <f>IF(AND('PARTICIPANT NAME LIST'!$G87=6,'PARTICIPANT NAME LIST'!#REF!="M"),"ü","")</f>
        <v>#REF!</v>
      </c>
      <c r="Q87" s="63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22.5" customHeight="1">
      <c r="A88" s="63" t="str">
        <f>IF(OR(ISBLANK('PARTICIPANT NAME LIST'!$B88),'PARTICIPANT NAME LIST'!G88=7,'PARTICIPANT NAME LIST'!G88=8,'PARTICIPANT NAME LIST'!G88=9,'PARTICIPANT NAME LIST'!G88=10,'PARTICIPANT NAME LIST'!G88=11,'PARTICIPANT NAME LIST'!G88=12),"",COUNTA('PARTICIPANT NAME LIST'!$B$9:$B88)-COUNTIFS('PARTICIPANT NAME LIST'!$G$9:$G88,"&gt;=7",'PARTICIPANT NAME LIST'!$G$9:$G88,"&lt;=12"))</f>
        <v/>
      </c>
      <c r="B88" s="64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LIST'!$B88))</f>
        <v/>
      </c>
      <c r="C88" s="65"/>
      <c r="D88" s="82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LIST'!$H88))</f>
        <v/>
      </c>
      <c r="E88" s="68" t="e">
        <f>IF(AND('PARTICIPANT NAME LIST'!$G88=3,'PARTICIPANT NAME LIST'!#REF!="C"),"ü","")</f>
        <v>#REF!</v>
      </c>
      <c r="F88" s="68" t="e">
        <f>IF(AND('PARTICIPANT NAME LIST'!$G88=4,'PARTICIPANT NAME LIST'!#REF!="C"),"ü","")</f>
        <v>#REF!</v>
      </c>
      <c r="G88" s="68" t="e">
        <f>IF(AND('PARTICIPANT NAME LIST'!$G88=5,'PARTICIPANT NAME LIST'!#REF!="C"),"ü","")</f>
        <v>#REF!</v>
      </c>
      <c r="H88" s="68" t="e">
        <f>IF(AND('PARTICIPANT NAME LIST'!$G88=6,'PARTICIPANT NAME LIST'!#REF!="C"),"ü","")</f>
        <v>#REF!</v>
      </c>
      <c r="I88" s="68" t="e">
        <f>IF(AND('PARTICIPANT NAME LIST'!$G88=3,'PARTICIPANT NAME LIST'!#REF!="E"),"ü","")</f>
        <v>#REF!</v>
      </c>
      <c r="J88" s="68" t="e">
        <f>IF(AND('PARTICIPANT NAME LIST'!$G88=4,'PARTICIPANT NAME LIST'!#REF!="E"),"ü","")</f>
        <v>#REF!</v>
      </c>
      <c r="K88" s="68" t="e">
        <f>IF(AND('PARTICIPANT NAME LIST'!$G88=5,'PARTICIPANT NAME LIST'!#REF!="E"),"ü","")</f>
        <v>#REF!</v>
      </c>
      <c r="L88" s="68" t="e">
        <f>IF(AND('PARTICIPANT NAME LIST'!$G88=6,'PARTICIPANT NAME LIST'!#REF!="E"),"ü","")</f>
        <v>#REF!</v>
      </c>
      <c r="M88" s="68" t="e">
        <f>IF(AND('PARTICIPANT NAME LIST'!$G88=3,'PARTICIPANT NAME LIST'!#REF!="M"),"ü","")</f>
        <v>#REF!</v>
      </c>
      <c r="N88" s="68" t="e">
        <f>IF(AND('PARTICIPANT NAME LIST'!$G88=4,'PARTICIPANT NAME LIST'!#REF!="M"),"ü","")</f>
        <v>#REF!</v>
      </c>
      <c r="O88" s="68" t="e">
        <f>IF(AND('PARTICIPANT NAME LIST'!$G88=5,'PARTICIPANT NAME LIST'!#REF!="M"),"ü","")</f>
        <v>#REF!</v>
      </c>
      <c r="P88" s="68" t="e">
        <f>IF(AND('PARTICIPANT NAME LIST'!$G88=6,'PARTICIPANT NAME LIST'!#REF!="M"),"ü","")</f>
        <v>#REF!</v>
      </c>
      <c r="Q88" s="63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22.5" customHeight="1">
      <c r="A89" s="63" t="str">
        <f>IF(OR(ISBLANK('PARTICIPANT NAME LIST'!$B89),'PARTICIPANT NAME LIST'!G89=7,'PARTICIPANT NAME LIST'!G89=8,'PARTICIPANT NAME LIST'!G89=9,'PARTICIPANT NAME LIST'!G89=10,'PARTICIPANT NAME LIST'!G89=11,'PARTICIPANT NAME LIST'!G89=12),"",COUNTA('PARTICIPANT NAME LIST'!$B$9:$B89)-COUNTIFS('PARTICIPANT NAME LIST'!$G$9:$G89,"&gt;=7",'PARTICIPANT NAME LIST'!$G$9:$G89,"&lt;=12"))</f>
        <v/>
      </c>
      <c r="B89" s="64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LIST'!$B89))</f>
        <v/>
      </c>
      <c r="C89" s="65"/>
      <c r="D89" s="82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LIST'!$H89))</f>
        <v/>
      </c>
      <c r="E89" s="68" t="e">
        <f>IF(AND('PARTICIPANT NAME LIST'!$G89=3,'PARTICIPANT NAME LIST'!#REF!="C"),"ü","")</f>
        <v>#REF!</v>
      </c>
      <c r="F89" s="68" t="e">
        <f>IF(AND('PARTICIPANT NAME LIST'!$G89=4,'PARTICIPANT NAME LIST'!#REF!="C"),"ü","")</f>
        <v>#REF!</v>
      </c>
      <c r="G89" s="68" t="e">
        <f>IF(AND('PARTICIPANT NAME LIST'!$G89=5,'PARTICIPANT NAME LIST'!#REF!="C"),"ü","")</f>
        <v>#REF!</v>
      </c>
      <c r="H89" s="68" t="e">
        <f>IF(AND('PARTICIPANT NAME LIST'!$G89=6,'PARTICIPANT NAME LIST'!#REF!="C"),"ü","")</f>
        <v>#REF!</v>
      </c>
      <c r="I89" s="68" t="e">
        <f>IF(AND('PARTICIPANT NAME LIST'!$G89=3,'PARTICIPANT NAME LIST'!#REF!="E"),"ü","")</f>
        <v>#REF!</v>
      </c>
      <c r="J89" s="68" t="e">
        <f>IF(AND('PARTICIPANT NAME LIST'!$G89=4,'PARTICIPANT NAME LIST'!#REF!="E"),"ü","")</f>
        <v>#REF!</v>
      </c>
      <c r="K89" s="68" t="e">
        <f>IF(AND('PARTICIPANT NAME LIST'!$G89=5,'PARTICIPANT NAME LIST'!#REF!="E"),"ü","")</f>
        <v>#REF!</v>
      </c>
      <c r="L89" s="68" t="e">
        <f>IF(AND('PARTICIPANT NAME LIST'!$G89=6,'PARTICIPANT NAME LIST'!#REF!="E"),"ü","")</f>
        <v>#REF!</v>
      </c>
      <c r="M89" s="68" t="e">
        <f>IF(AND('PARTICIPANT NAME LIST'!$G89=3,'PARTICIPANT NAME LIST'!#REF!="M"),"ü","")</f>
        <v>#REF!</v>
      </c>
      <c r="N89" s="68" t="e">
        <f>IF(AND('PARTICIPANT NAME LIST'!$G89=4,'PARTICIPANT NAME LIST'!#REF!="M"),"ü","")</f>
        <v>#REF!</v>
      </c>
      <c r="O89" s="68" t="e">
        <f>IF(AND('PARTICIPANT NAME LIST'!$G89=5,'PARTICIPANT NAME LIST'!#REF!="M"),"ü","")</f>
        <v>#REF!</v>
      </c>
      <c r="P89" s="68" t="e">
        <f>IF(AND('PARTICIPANT NAME LIST'!$G89=6,'PARTICIPANT NAME LIST'!#REF!="M"),"ü","")</f>
        <v>#REF!</v>
      </c>
      <c r="Q89" s="63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22.5" customHeight="1">
      <c r="A90" s="63" t="str">
        <f>IF(OR(ISBLANK('PARTICIPANT NAME LIST'!$B90),'PARTICIPANT NAME LIST'!G90=7,'PARTICIPANT NAME LIST'!G90=8,'PARTICIPANT NAME LIST'!G90=9,'PARTICIPANT NAME LIST'!G90=10,'PARTICIPANT NAME LIST'!G90=11,'PARTICIPANT NAME LIST'!G90=12),"",COUNTA('PARTICIPANT NAME LIST'!$B$9:$B90)-COUNTIFS('PARTICIPANT NAME LIST'!$G$9:$G90,"&gt;=7",'PARTICIPANT NAME LIST'!$G$9:$G90,"&lt;=12"))</f>
        <v/>
      </c>
      <c r="B90" s="64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LIST'!$B90))</f>
        <v/>
      </c>
      <c r="C90" s="65"/>
      <c r="D90" s="82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LIST'!$H90))</f>
        <v/>
      </c>
      <c r="E90" s="68" t="e">
        <f>IF(AND('PARTICIPANT NAME LIST'!$G90=3,'PARTICIPANT NAME LIST'!#REF!="C"),"ü","")</f>
        <v>#REF!</v>
      </c>
      <c r="F90" s="68" t="e">
        <f>IF(AND('PARTICIPANT NAME LIST'!$G90=4,'PARTICIPANT NAME LIST'!#REF!="C"),"ü","")</f>
        <v>#REF!</v>
      </c>
      <c r="G90" s="68" t="e">
        <f>IF(AND('PARTICIPANT NAME LIST'!$G90=5,'PARTICIPANT NAME LIST'!#REF!="C"),"ü","")</f>
        <v>#REF!</v>
      </c>
      <c r="H90" s="68" t="e">
        <f>IF(AND('PARTICIPANT NAME LIST'!$G90=6,'PARTICIPANT NAME LIST'!#REF!="C"),"ü","")</f>
        <v>#REF!</v>
      </c>
      <c r="I90" s="68" t="e">
        <f>IF(AND('PARTICIPANT NAME LIST'!$G90=3,'PARTICIPANT NAME LIST'!#REF!="E"),"ü","")</f>
        <v>#REF!</v>
      </c>
      <c r="J90" s="68" t="e">
        <f>IF(AND('PARTICIPANT NAME LIST'!$G90=4,'PARTICIPANT NAME LIST'!#REF!="E"),"ü","")</f>
        <v>#REF!</v>
      </c>
      <c r="K90" s="68" t="e">
        <f>IF(AND('PARTICIPANT NAME LIST'!$G90=5,'PARTICIPANT NAME LIST'!#REF!="E"),"ü","")</f>
        <v>#REF!</v>
      </c>
      <c r="L90" s="68" t="e">
        <f>IF(AND('PARTICIPANT NAME LIST'!$G90=6,'PARTICIPANT NAME LIST'!#REF!="E"),"ü","")</f>
        <v>#REF!</v>
      </c>
      <c r="M90" s="68" t="e">
        <f>IF(AND('PARTICIPANT NAME LIST'!$G90=3,'PARTICIPANT NAME LIST'!#REF!="M"),"ü","")</f>
        <v>#REF!</v>
      </c>
      <c r="N90" s="68" t="e">
        <f>IF(AND('PARTICIPANT NAME LIST'!$G90=4,'PARTICIPANT NAME LIST'!#REF!="M"),"ü","")</f>
        <v>#REF!</v>
      </c>
      <c r="O90" s="68" t="e">
        <f>IF(AND('PARTICIPANT NAME LIST'!$G90=5,'PARTICIPANT NAME LIST'!#REF!="M"),"ü","")</f>
        <v>#REF!</v>
      </c>
      <c r="P90" s="68" t="e">
        <f>IF(AND('PARTICIPANT NAME LIST'!$G90=6,'PARTICIPANT NAME LIST'!#REF!="M"),"ü","")</f>
        <v>#REF!</v>
      </c>
      <c r="Q90" s="63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22.5" customHeight="1">
      <c r="A91" s="63" t="str">
        <f>IF(OR(ISBLANK('PARTICIPANT NAME LIST'!$B91),'PARTICIPANT NAME LIST'!G91=7,'PARTICIPANT NAME LIST'!G91=8,'PARTICIPANT NAME LIST'!G91=9,'PARTICIPANT NAME LIST'!G91=10,'PARTICIPANT NAME LIST'!G91=11,'PARTICIPANT NAME LIST'!G91=12),"",COUNTA('PARTICIPANT NAME LIST'!$B$9:$B91)-COUNTIFS('PARTICIPANT NAME LIST'!$G$9:$G91,"&gt;=7",'PARTICIPANT NAME LIST'!$G$9:$G91,"&lt;=12"))</f>
        <v/>
      </c>
      <c r="B91" s="64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LIST'!$B91))</f>
        <v/>
      </c>
      <c r="C91" s="65"/>
      <c r="D91" s="82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LIST'!$H91))</f>
        <v/>
      </c>
      <c r="E91" s="68" t="e">
        <f>IF(AND('PARTICIPANT NAME LIST'!$G91=3,'PARTICIPANT NAME LIST'!#REF!="C"),"ü","")</f>
        <v>#REF!</v>
      </c>
      <c r="F91" s="68" t="e">
        <f>IF(AND('PARTICIPANT NAME LIST'!$G91=4,'PARTICIPANT NAME LIST'!#REF!="C"),"ü","")</f>
        <v>#REF!</v>
      </c>
      <c r="G91" s="68" t="e">
        <f>IF(AND('PARTICIPANT NAME LIST'!$G91=5,'PARTICIPANT NAME LIST'!#REF!="C"),"ü","")</f>
        <v>#REF!</v>
      </c>
      <c r="H91" s="68" t="e">
        <f>IF(AND('PARTICIPANT NAME LIST'!$G91=6,'PARTICIPANT NAME LIST'!#REF!="C"),"ü","")</f>
        <v>#REF!</v>
      </c>
      <c r="I91" s="68" t="e">
        <f>IF(AND('PARTICIPANT NAME LIST'!$G91=3,'PARTICIPANT NAME LIST'!#REF!="E"),"ü","")</f>
        <v>#REF!</v>
      </c>
      <c r="J91" s="68" t="e">
        <f>IF(AND('PARTICIPANT NAME LIST'!$G91=4,'PARTICIPANT NAME LIST'!#REF!="E"),"ü","")</f>
        <v>#REF!</v>
      </c>
      <c r="K91" s="68" t="e">
        <f>IF(AND('PARTICIPANT NAME LIST'!$G91=5,'PARTICIPANT NAME LIST'!#REF!="E"),"ü","")</f>
        <v>#REF!</v>
      </c>
      <c r="L91" s="68" t="e">
        <f>IF(AND('PARTICIPANT NAME LIST'!$G91=6,'PARTICIPANT NAME LIST'!#REF!="E"),"ü","")</f>
        <v>#REF!</v>
      </c>
      <c r="M91" s="68" t="e">
        <f>IF(AND('PARTICIPANT NAME LIST'!$G91=3,'PARTICIPANT NAME LIST'!#REF!="M"),"ü","")</f>
        <v>#REF!</v>
      </c>
      <c r="N91" s="68" t="e">
        <f>IF(AND('PARTICIPANT NAME LIST'!$G91=4,'PARTICIPANT NAME LIST'!#REF!="M"),"ü","")</f>
        <v>#REF!</v>
      </c>
      <c r="O91" s="68" t="e">
        <f>IF(AND('PARTICIPANT NAME LIST'!$G91=5,'PARTICIPANT NAME LIST'!#REF!="M"),"ü","")</f>
        <v>#REF!</v>
      </c>
      <c r="P91" s="68" t="e">
        <f>IF(AND('PARTICIPANT NAME LIST'!$G91=6,'PARTICIPANT NAME LIST'!#REF!="M"),"ü","")</f>
        <v>#REF!</v>
      </c>
      <c r="Q91" s="63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22.5" customHeight="1">
      <c r="A92" s="63" t="str">
        <f>IF(OR(ISBLANK('PARTICIPANT NAME LIST'!$B92),'PARTICIPANT NAME LIST'!G92=7,'PARTICIPANT NAME LIST'!G92=8,'PARTICIPANT NAME LIST'!G92=9,'PARTICIPANT NAME LIST'!G92=10,'PARTICIPANT NAME LIST'!G92=11,'PARTICIPANT NAME LIST'!G92=12),"",COUNTA('PARTICIPANT NAME LIST'!$B$9:$B92)-COUNTIFS('PARTICIPANT NAME LIST'!$G$9:$G92,"&gt;=7",'PARTICIPANT NAME LIST'!$G$9:$G92,"&lt;=12"))</f>
        <v/>
      </c>
      <c r="B92" s="64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LIST'!$B92))</f>
        <v/>
      </c>
      <c r="C92" s="65"/>
      <c r="D92" s="82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LIST'!$H92))</f>
        <v/>
      </c>
      <c r="E92" s="68" t="e">
        <f>IF(AND('PARTICIPANT NAME LIST'!$G92=3,'PARTICIPANT NAME LIST'!#REF!="C"),"ü","")</f>
        <v>#REF!</v>
      </c>
      <c r="F92" s="68" t="e">
        <f>IF(AND('PARTICIPANT NAME LIST'!$G92=4,'PARTICIPANT NAME LIST'!#REF!="C"),"ü","")</f>
        <v>#REF!</v>
      </c>
      <c r="G92" s="68" t="e">
        <f>IF(AND('PARTICIPANT NAME LIST'!$G92=5,'PARTICIPANT NAME LIST'!#REF!="C"),"ü","")</f>
        <v>#REF!</v>
      </c>
      <c r="H92" s="68" t="e">
        <f>IF(AND('PARTICIPANT NAME LIST'!$G92=6,'PARTICIPANT NAME LIST'!#REF!="C"),"ü","")</f>
        <v>#REF!</v>
      </c>
      <c r="I92" s="68" t="e">
        <f>IF(AND('PARTICIPANT NAME LIST'!$G92=3,'PARTICIPANT NAME LIST'!#REF!="E"),"ü","")</f>
        <v>#REF!</v>
      </c>
      <c r="J92" s="68" t="e">
        <f>IF(AND('PARTICIPANT NAME LIST'!$G92=4,'PARTICIPANT NAME LIST'!#REF!="E"),"ü","")</f>
        <v>#REF!</v>
      </c>
      <c r="K92" s="68" t="e">
        <f>IF(AND('PARTICIPANT NAME LIST'!$G92=5,'PARTICIPANT NAME LIST'!#REF!="E"),"ü","")</f>
        <v>#REF!</v>
      </c>
      <c r="L92" s="68" t="e">
        <f>IF(AND('PARTICIPANT NAME LIST'!$G92=6,'PARTICIPANT NAME LIST'!#REF!="E"),"ü","")</f>
        <v>#REF!</v>
      </c>
      <c r="M92" s="68" t="e">
        <f>IF(AND('PARTICIPANT NAME LIST'!$G92=3,'PARTICIPANT NAME LIST'!#REF!="M"),"ü","")</f>
        <v>#REF!</v>
      </c>
      <c r="N92" s="68" t="e">
        <f>IF(AND('PARTICIPANT NAME LIST'!$G92=4,'PARTICIPANT NAME LIST'!#REF!="M"),"ü","")</f>
        <v>#REF!</v>
      </c>
      <c r="O92" s="68" t="e">
        <f>IF(AND('PARTICIPANT NAME LIST'!$G92=5,'PARTICIPANT NAME LIST'!#REF!="M"),"ü","")</f>
        <v>#REF!</v>
      </c>
      <c r="P92" s="68" t="e">
        <f>IF(AND('PARTICIPANT NAME LIST'!$G92=6,'PARTICIPANT NAME LIST'!#REF!="M"),"ü","")</f>
        <v>#REF!</v>
      </c>
      <c r="Q92" s="63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22.5" customHeight="1">
      <c r="A93" s="63" t="str">
        <f>IF(OR(ISBLANK('PARTICIPANT NAME LIST'!$B93),'PARTICIPANT NAME LIST'!G93=7,'PARTICIPANT NAME LIST'!G93=8,'PARTICIPANT NAME LIST'!G93=9,'PARTICIPANT NAME LIST'!G93=10,'PARTICIPANT NAME LIST'!G93=11,'PARTICIPANT NAME LIST'!G93=12),"",COUNTA('PARTICIPANT NAME LIST'!$B$9:$B93)-COUNTIFS('PARTICIPANT NAME LIST'!$G$9:$G93,"&gt;=7",'PARTICIPANT NAME LIST'!$G$9:$G93,"&lt;=12"))</f>
        <v/>
      </c>
      <c r="B93" s="64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LIST'!$B93))</f>
        <v/>
      </c>
      <c r="C93" s="65"/>
      <c r="D93" s="82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LIST'!$H93))</f>
        <v/>
      </c>
      <c r="E93" s="68" t="e">
        <f>IF(AND('PARTICIPANT NAME LIST'!$G93=3,'PARTICIPANT NAME LIST'!#REF!="C"),"ü","")</f>
        <v>#REF!</v>
      </c>
      <c r="F93" s="68" t="e">
        <f>IF(AND('PARTICIPANT NAME LIST'!$G93=4,'PARTICIPANT NAME LIST'!#REF!="C"),"ü","")</f>
        <v>#REF!</v>
      </c>
      <c r="G93" s="68" t="e">
        <f>IF(AND('PARTICIPANT NAME LIST'!$G93=5,'PARTICIPANT NAME LIST'!#REF!="C"),"ü","")</f>
        <v>#REF!</v>
      </c>
      <c r="H93" s="68" t="e">
        <f>IF(AND('PARTICIPANT NAME LIST'!$G93=6,'PARTICIPANT NAME LIST'!#REF!="C"),"ü","")</f>
        <v>#REF!</v>
      </c>
      <c r="I93" s="68" t="e">
        <f>IF(AND('PARTICIPANT NAME LIST'!$G93=3,'PARTICIPANT NAME LIST'!#REF!="E"),"ü","")</f>
        <v>#REF!</v>
      </c>
      <c r="J93" s="68" t="e">
        <f>IF(AND('PARTICIPANT NAME LIST'!$G93=4,'PARTICIPANT NAME LIST'!#REF!="E"),"ü","")</f>
        <v>#REF!</v>
      </c>
      <c r="K93" s="68" t="e">
        <f>IF(AND('PARTICIPANT NAME LIST'!$G93=5,'PARTICIPANT NAME LIST'!#REF!="E"),"ü","")</f>
        <v>#REF!</v>
      </c>
      <c r="L93" s="68" t="e">
        <f>IF(AND('PARTICIPANT NAME LIST'!$G93=6,'PARTICIPANT NAME LIST'!#REF!="E"),"ü","")</f>
        <v>#REF!</v>
      </c>
      <c r="M93" s="68" t="e">
        <f>IF(AND('PARTICIPANT NAME LIST'!$G93=3,'PARTICIPANT NAME LIST'!#REF!="M"),"ü","")</f>
        <v>#REF!</v>
      </c>
      <c r="N93" s="68" t="e">
        <f>IF(AND('PARTICIPANT NAME LIST'!$G93=4,'PARTICIPANT NAME LIST'!#REF!="M"),"ü","")</f>
        <v>#REF!</v>
      </c>
      <c r="O93" s="68" t="e">
        <f>IF(AND('PARTICIPANT NAME LIST'!$G93=5,'PARTICIPANT NAME LIST'!#REF!="M"),"ü","")</f>
        <v>#REF!</v>
      </c>
      <c r="P93" s="68" t="e">
        <f>IF(AND('PARTICIPANT NAME LIST'!$G93=6,'PARTICIPANT NAME LIST'!#REF!="M"),"ü","")</f>
        <v>#REF!</v>
      </c>
      <c r="Q93" s="63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22.5" customHeight="1">
      <c r="A94" s="63" t="str">
        <f>IF(OR(ISBLANK('PARTICIPANT NAME LIST'!$B94),'PARTICIPANT NAME LIST'!G94=7,'PARTICIPANT NAME LIST'!G94=8,'PARTICIPANT NAME LIST'!G94=9,'PARTICIPANT NAME LIST'!G94=10,'PARTICIPANT NAME LIST'!G94=11,'PARTICIPANT NAME LIST'!G94=12),"",COUNTA('PARTICIPANT NAME LIST'!$B$9:$B94)-COUNTIFS('PARTICIPANT NAME LIST'!$G$9:$G94,"&gt;=7",'PARTICIPANT NAME LIST'!$G$9:$G94,"&lt;=12"))</f>
        <v/>
      </c>
      <c r="B94" s="64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LIST'!$B94))</f>
        <v/>
      </c>
      <c r="C94" s="65"/>
      <c r="D94" s="82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LIST'!$H94))</f>
        <v/>
      </c>
      <c r="E94" s="68" t="e">
        <f>IF(AND('PARTICIPANT NAME LIST'!$G94=3,'PARTICIPANT NAME LIST'!#REF!="C"),"ü","")</f>
        <v>#REF!</v>
      </c>
      <c r="F94" s="68" t="e">
        <f>IF(AND('PARTICIPANT NAME LIST'!$G94=4,'PARTICIPANT NAME LIST'!#REF!="C"),"ü","")</f>
        <v>#REF!</v>
      </c>
      <c r="G94" s="68" t="e">
        <f>IF(AND('PARTICIPANT NAME LIST'!$G94=5,'PARTICIPANT NAME LIST'!#REF!="C"),"ü","")</f>
        <v>#REF!</v>
      </c>
      <c r="H94" s="68" t="e">
        <f>IF(AND('PARTICIPANT NAME LIST'!$G94=6,'PARTICIPANT NAME LIST'!#REF!="C"),"ü","")</f>
        <v>#REF!</v>
      </c>
      <c r="I94" s="68" t="e">
        <f>IF(AND('PARTICIPANT NAME LIST'!$G94=3,'PARTICIPANT NAME LIST'!#REF!="E"),"ü","")</f>
        <v>#REF!</v>
      </c>
      <c r="J94" s="68" t="e">
        <f>IF(AND('PARTICIPANT NAME LIST'!$G94=4,'PARTICIPANT NAME LIST'!#REF!="E"),"ü","")</f>
        <v>#REF!</v>
      </c>
      <c r="K94" s="68" t="e">
        <f>IF(AND('PARTICIPANT NAME LIST'!$G94=5,'PARTICIPANT NAME LIST'!#REF!="E"),"ü","")</f>
        <v>#REF!</v>
      </c>
      <c r="L94" s="68" t="e">
        <f>IF(AND('PARTICIPANT NAME LIST'!$G94=6,'PARTICIPANT NAME LIST'!#REF!="E"),"ü","")</f>
        <v>#REF!</v>
      </c>
      <c r="M94" s="68" t="e">
        <f>IF(AND('PARTICIPANT NAME LIST'!$G94=3,'PARTICIPANT NAME LIST'!#REF!="M"),"ü","")</f>
        <v>#REF!</v>
      </c>
      <c r="N94" s="68" t="e">
        <f>IF(AND('PARTICIPANT NAME LIST'!$G94=4,'PARTICIPANT NAME LIST'!#REF!="M"),"ü","")</f>
        <v>#REF!</v>
      </c>
      <c r="O94" s="68" t="e">
        <f>IF(AND('PARTICIPANT NAME LIST'!$G94=5,'PARTICIPANT NAME LIST'!#REF!="M"),"ü","")</f>
        <v>#REF!</v>
      </c>
      <c r="P94" s="68" t="e">
        <f>IF(AND('PARTICIPANT NAME LIST'!$G94=6,'PARTICIPANT NAME LIST'!#REF!="M"),"ü","")</f>
        <v>#REF!</v>
      </c>
      <c r="Q94" s="63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22.5" customHeight="1">
      <c r="A95" s="63" t="str">
        <f>IF(OR(ISBLANK('PARTICIPANT NAME LIST'!$B95),'PARTICIPANT NAME LIST'!G95=7,'PARTICIPANT NAME LIST'!G95=8,'PARTICIPANT NAME LIST'!G95=9,'PARTICIPANT NAME LIST'!G95=10,'PARTICIPANT NAME LIST'!G95=11,'PARTICIPANT NAME LIST'!G95=12),"",COUNTA('PARTICIPANT NAME LIST'!$B$9:$B95)-COUNTIFS('PARTICIPANT NAME LIST'!$G$9:$G95,"&gt;=7",'PARTICIPANT NAME LIST'!$G$9:$G95,"&lt;=12"))</f>
        <v/>
      </c>
      <c r="B95" s="64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LIST'!$B95))</f>
        <v/>
      </c>
      <c r="C95" s="65"/>
      <c r="D95" s="82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LIST'!$H95))</f>
        <v/>
      </c>
      <c r="E95" s="68" t="e">
        <f>IF(AND('PARTICIPANT NAME LIST'!$G95=3,'PARTICIPANT NAME LIST'!#REF!="C"),"ü","")</f>
        <v>#REF!</v>
      </c>
      <c r="F95" s="68" t="e">
        <f>IF(AND('PARTICIPANT NAME LIST'!$G95=4,'PARTICIPANT NAME LIST'!#REF!="C"),"ü","")</f>
        <v>#REF!</v>
      </c>
      <c r="G95" s="68" t="e">
        <f>IF(AND('PARTICIPANT NAME LIST'!$G95=5,'PARTICIPANT NAME LIST'!#REF!="C"),"ü","")</f>
        <v>#REF!</v>
      </c>
      <c r="H95" s="68" t="e">
        <f>IF(AND('PARTICIPANT NAME LIST'!$G95=6,'PARTICIPANT NAME LIST'!#REF!="C"),"ü","")</f>
        <v>#REF!</v>
      </c>
      <c r="I95" s="68" t="e">
        <f>IF(AND('PARTICIPANT NAME LIST'!$G95=3,'PARTICIPANT NAME LIST'!#REF!="E"),"ü","")</f>
        <v>#REF!</v>
      </c>
      <c r="J95" s="68" t="e">
        <f>IF(AND('PARTICIPANT NAME LIST'!$G95=4,'PARTICIPANT NAME LIST'!#REF!="E"),"ü","")</f>
        <v>#REF!</v>
      </c>
      <c r="K95" s="68" t="e">
        <f>IF(AND('PARTICIPANT NAME LIST'!$G95=5,'PARTICIPANT NAME LIST'!#REF!="E"),"ü","")</f>
        <v>#REF!</v>
      </c>
      <c r="L95" s="68" t="e">
        <f>IF(AND('PARTICIPANT NAME LIST'!$G95=6,'PARTICIPANT NAME LIST'!#REF!="E"),"ü","")</f>
        <v>#REF!</v>
      </c>
      <c r="M95" s="68" t="e">
        <f>IF(AND('PARTICIPANT NAME LIST'!$G95=3,'PARTICIPANT NAME LIST'!#REF!="M"),"ü","")</f>
        <v>#REF!</v>
      </c>
      <c r="N95" s="68" t="e">
        <f>IF(AND('PARTICIPANT NAME LIST'!$G95=4,'PARTICIPANT NAME LIST'!#REF!="M"),"ü","")</f>
        <v>#REF!</v>
      </c>
      <c r="O95" s="68" t="e">
        <f>IF(AND('PARTICIPANT NAME LIST'!$G95=5,'PARTICIPANT NAME LIST'!#REF!="M"),"ü","")</f>
        <v>#REF!</v>
      </c>
      <c r="P95" s="68" t="e">
        <f>IF(AND('PARTICIPANT NAME LIST'!$G95=6,'PARTICIPANT NAME LIST'!#REF!="M"),"ü","")</f>
        <v>#REF!</v>
      </c>
      <c r="Q95" s="63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22.5" customHeight="1">
      <c r="A96" s="63" t="str">
        <f>IF(OR(ISBLANK('PARTICIPANT NAME LIST'!$B96),'PARTICIPANT NAME LIST'!G96=7,'PARTICIPANT NAME LIST'!G96=8,'PARTICIPANT NAME LIST'!G96=9,'PARTICIPANT NAME LIST'!G96=10,'PARTICIPANT NAME LIST'!G96=11,'PARTICIPANT NAME LIST'!G96=12),"",COUNTA('PARTICIPANT NAME LIST'!$B$9:$B96)-COUNTIFS('PARTICIPANT NAME LIST'!$G$9:$G96,"&gt;=7",'PARTICIPANT NAME LIST'!$G$9:$G96,"&lt;=12"))</f>
        <v/>
      </c>
      <c r="B96" s="64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LIST'!$B96))</f>
        <v/>
      </c>
      <c r="C96" s="65"/>
      <c r="D96" s="82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LIST'!$H96))</f>
        <v/>
      </c>
      <c r="E96" s="68" t="e">
        <f>IF(AND('PARTICIPANT NAME LIST'!$G96=3,'PARTICIPANT NAME LIST'!#REF!="C"),"ü","")</f>
        <v>#REF!</v>
      </c>
      <c r="F96" s="68" t="e">
        <f>IF(AND('PARTICIPANT NAME LIST'!$G96=4,'PARTICIPANT NAME LIST'!#REF!="C"),"ü","")</f>
        <v>#REF!</v>
      </c>
      <c r="G96" s="68" t="e">
        <f>IF(AND('PARTICIPANT NAME LIST'!$G96=5,'PARTICIPANT NAME LIST'!#REF!="C"),"ü","")</f>
        <v>#REF!</v>
      </c>
      <c r="H96" s="68" t="e">
        <f>IF(AND('PARTICIPANT NAME LIST'!$G96=6,'PARTICIPANT NAME LIST'!#REF!="C"),"ü","")</f>
        <v>#REF!</v>
      </c>
      <c r="I96" s="68" t="e">
        <f>IF(AND('PARTICIPANT NAME LIST'!$G96=3,'PARTICIPANT NAME LIST'!#REF!="E"),"ü","")</f>
        <v>#REF!</v>
      </c>
      <c r="J96" s="68" t="e">
        <f>IF(AND('PARTICIPANT NAME LIST'!$G96=4,'PARTICIPANT NAME LIST'!#REF!="E"),"ü","")</f>
        <v>#REF!</v>
      </c>
      <c r="K96" s="68" t="e">
        <f>IF(AND('PARTICIPANT NAME LIST'!$G96=5,'PARTICIPANT NAME LIST'!#REF!="E"),"ü","")</f>
        <v>#REF!</v>
      </c>
      <c r="L96" s="68" t="e">
        <f>IF(AND('PARTICIPANT NAME LIST'!$G96=6,'PARTICIPANT NAME LIST'!#REF!="E"),"ü","")</f>
        <v>#REF!</v>
      </c>
      <c r="M96" s="68" t="e">
        <f>IF(AND('PARTICIPANT NAME LIST'!$G96=3,'PARTICIPANT NAME LIST'!#REF!="M"),"ü","")</f>
        <v>#REF!</v>
      </c>
      <c r="N96" s="68" t="e">
        <f>IF(AND('PARTICIPANT NAME LIST'!$G96=4,'PARTICIPANT NAME LIST'!#REF!="M"),"ü","")</f>
        <v>#REF!</v>
      </c>
      <c r="O96" s="68" t="e">
        <f>IF(AND('PARTICIPANT NAME LIST'!$G96=5,'PARTICIPANT NAME LIST'!#REF!="M"),"ü","")</f>
        <v>#REF!</v>
      </c>
      <c r="P96" s="68" t="e">
        <f>IF(AND('PARTICIPANT NAME LIST'!$G96=6,'PARTICIPANT NAME LIST'!#REF!="M"),"ü","")</f>
        <v>#REF!</v>
      </c>
      <c r="Q96" s="63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22.5" customHeight="1">
      <c r="A97" s="63" t="str">
        <f>IF(OR(ISBLANK('PARTICIPANT NAME LIST'!$B97),'PARTICIPANT NAME LIST'!G97=7,'PARTICIPANT NAME LIST'!G97=8,'PARTICIPANT NAME LIST'!G97=9,'PARTICIPANT NAME LIST'!G97=10,'PARTICIPANT NAME LIST'!G97=11,'PARTICIPANT NAME LIST'!G97=12),"",COUNTA('PARTICIPANT NAME LIST'!$B$9:$B97)-COUNTIFS('PARTICIPANT NAME LIST'!$G$9:$G97,"&gt;=7",'PARTICIPANT NAME LIST'!$G$9:$G97,"&lt;=12"))</f>
        <v/>
      </c>
      <c r="B97" s="64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LIST'!$B97))</f>
        <v/>
      </c>
      <c r="C97" s="65"/>
      <c r="D97" s="82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LIST'!$H97))</f>
        <v/>
      </c>
      <c r="E97" s="68" t="e">
        <f>IF(AND('PARTICIPANT NAME LIST'!$G97=3,'PARTICIPANT NAME LIST'!#REF!="C"),"ü","")</f>
        <v>#REF!</v>
      </c>
      <c r="F97" s="68" t="e">
        <f>IF(AND('PARTICIPANT NAME LIST'!$G97=4,'PARTICIPANT NAME LIST'!#REF!="C"),"ü","")</f>
        <v>#REF!</v>
      </c>
      <c r="G97" s="68" t="e">
        <f>IF(AND('PARTICIPANT NAME LIST'!$G97=5,'PARTICIPANT NAME LIST'!#REF!="C"),"ü","")</f>
        <v>#REF!</v>
      </c>
      <c r="H97" s="68" t="e">
        <f>IF(AND('PARTICIPANT NAME LIST'!$G97=6,'PARTICIPANT NAME LIST'!#REF!="C"),"ü","")</f>
        <v>#REF!</v>
      </c>
      <c r="I97" s="68" t="e">
        <f>IF(AND('PARTICIPANT NAME LIST'!$G97=3,'PARTICIPANT NAME LIST'!#REF!="E"),"ü","")</f>
        <v>#REF!</v>
      </c>
      <c r="J97" s="68" t="e">
        <f>IF(AND('PARTICIPANT NAME LIST'!$G97=4,'PARTICIPANT NAME LIST'!#REF!="E"),"ü","")</f>
        <v>#REF!</v>
      </c>
      <c r="K97" s="68" t="e">
        <f>IF(AND('PARTICIPANT NAME LIST'!$G97=5,'PARTICIPANT NAME LIST'!#REF!="E"),"ü","")</f>
        <v>#REF!</v>
      </c>
      <c r="L97" s="68" t="e">
        <f>IF(AND('PARTICIPANT NAME LIST'!$G97=6,'PARTICIPANT NAME LIST'!#REF!="E"),"ü","")</f>
        <v>#REF!</v>
      </c>
      <c r="M97" s="68" t="e">
        <f>IF(AND('PARTICIPANT NAME LIST'!$G97=3,'PARTICIPANT NAME LIST'!#REF!="M"),"ü","")</f>
        <v>#REF!</v>
      </c>
      <c r="N97" s="68" t="e">
        <f>IF(AND('PARTICIPANT NAME LIST'!$G97=4,'PARTICIPANT NAME LIST'!#REF!="M"),"ü","")</f>
        <v>#REF!</v>
      </c>
      <c r="O97" s="68" t="e">
        <f>IF(AND('PARTICIPANT NAME LIST'!$G97=5,'PARTICIPANT NAME LIST'!#REF!="M"),"ü","")</f>
        <v>#REF!</v>
      </c>
      <c r="P97" s="68" t="e">
        <f>IF(AND('PARTICIPANT NAME LIST'!$G97=6,'PARTICIPANT NAME LIST'!#REF!="M"),"ü","")</f>
        <v>#REF!</v>
      </c>
      <c r="Q97" s="63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22.5" customHeight="1">
      <c r="A98" s="63" t="str">
        <f>IF(OR(ISBLANK('PARTICIPANT NAME LIST'!$B98),'PARTICIPANT NAME LIST'!G98=7,'PARTICIPANT NAME LIST'!G98=8,'PARTICIPANT NAME LIST'!G98=9,'PARTICIPANT NAME LIST'!G98=10,'PARTICIPANT NAME LIST'!G98=11,'PARTICIPANT NAME LIST'!G98=12),"",COUNTA('PARTICIPANT NAME LIST'!$B$9:$B98)-COUNTIFS('PARTICIPANT NAME LIST'!$G$9:$G98,"&gt;=7",'PARTICIPANT NAME LIST'!$G$9:$G98,"&lt;=12"))</f>
        <v/>
      </c>
      <c r="B98" s="64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LIST'!$B98))</f>
        <v/>
      </c>
      <c r="C98" s="65"/>
      <c r="D98" s="82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LIST'!$H98))</f>
        <v/>
      </c>
      <c r="E98" s="68" t="e">
        <f>IF(AND('PARTICIPANT NAME LIST'!$G98=3,'PARTICIPANT NAME LIST'!#REF!="C"),"ü","")</f>
        <v>#REF!</v>
      </c>
      <c r="F98" s="68" t="e">
        <f>IF(AND('PARTICIPANT NAME LIST'!$G98=4,'PARTICIPANT NAME LIST'!#REF!="C"),"ü","")</f>
        <v>#REF!</v>
      </c>
      <c r="G98" s="68" t="e">
        <f>IF(AND('PARTICIPANT NAME LIST'!$G98=5,'PARTICIPANT NAME LIST'!#REF!="C"),"ü","")</f>
        <v>#REF!</v>
      </c>
      <c r="H98" s="68" t="e">
        <f>IF(AND('PARTICIPANT NAME LIST'!$G98=6,'PARTICIPANT NAME LIST'!#REF!="C"),"ü","")</f>
        <v>#REF!</v>
      </c>
      <c r="I98" s="68" t="e">
        <f>IF(AND('PARTICIPANT NAME LIST'!$G98=3,'PARTICIPANT NAME LIST'!#REF!="E"),"ü","")</f>
        <v>#REF!</v>
      </c>
      <c r="J98" s="68" t="e">
        <f>IF(AND('PARTICIPANT NAME LIST'!$G98=4,'PARTICIPANT NAME LIST'!#REF!="E"),"ü","")</f>
        <v>#REF!</v>
      </c>
      <c r="K98" s="68" t="e">
        <f>IF(AND('PARTICIPANT NAME LIST'!$G98=5,'PARTICIPANT NAME LIST'!#REF!="E"),"ü","")</f>
        <v>#REF!</v>
      </c>
      <c r="L98" s="68" t="e">
        <f>IF(AND('PARTICIPANT NAME LIST'!$G98=6,'PARTICIPANT NAME LIST'!#REF!="E"),"ü","")</f>
        <v>#REF!</v>
      </c>
      <c r="M98" s="68" t="e">
        <f>IF(AND('PARTICIPANT NAME LIST'!$G98=3,'PARTICIPANT NAME LIST'!#REF!="M"),"ü","")</f>
        <v>#REF!</v>
      </c>
      <c r="N98" s="68" t="e">
        <f>IF(AND('PARTICIPANT NAME LIST'!$G98=4,'PARTICIPANT NAME LIST'!#REF!="M"),"ü","")</f>
        <v>#REF!</v>
      </c>
      <c r="O98" s="68" t="e">
        <f>IF(AND('PARTICIPANT NAME LIST'!$G98=5,'PARTICIPANT NAME LIST'!#REF!="M"),"ü","")</f>
        <v>#REF!</v>
      </c>
      <c r="P98" s="68" t="e">
        <f>IF(AND('PARTICIPANT NAME LIST'!$G98=6,'PARTICIPANT NAME LIST'!#REF!="M"),"ü","")</f>
        <v>#REF!</v>
      </c>
      <c r="Q98" s="63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22.5" customHeight="1">
      <c r="A99" s="63" t="str">
        <f>IF(OR(ISBLANK('PARTICIPANT NAME LIST'!$B99),'PARTICIPANT NAME LIST'!G99=7,'PARTICIPANT NAME LIST'!G99=8,'PARTICIPANT NAME LIST'!G99=9,'PARTICIPANT NAME LIST'!G99=10,'PARTICIPANT NAME LIST'!G99=11,'PARTICIPANT NAME LIST'!G99=12),"",COUNTA('PARTICIPANT NAME LIST'!$B$9:$B99)-COUNTIFS('PARTICIPANT NAME LIST'!$G$9:$G99,"&gt;=7",'PARTICIPANT NAME LIST'!$G$9:$G99,"&lt;=12"))</f>
        <v/>
      </c>
      <c r="B99" s="64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LIST'!$B99))</f>
        <v/>
      </c>
      <c r="C99" s="65"/>
      <c r="D99" s="82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LIST'!$H99))</f>
        <v/>
      </c>
      <c r="E99" s="68" t="e">
        <f>IF(AND('PARTICIPANT NAME LIST'!$G99=3,'PARTICIPANT NAME LIST'!#REF!="C"),"ü","")</f>
        <v>#REF!</v>
      </c>
      <c r="F99" s="68" t="e">
        <f>IF(AND('PARTICIPANT NAME LIST'!$G99=4,'PARTICIPANT NAME LIST'!#REF!="C"),"ü","")</f>
        <v>#REF!</v>
      </c>
      <c r="G99" s="68" t="e">
        <f>IF(AND('PARTICIPANT NAME LIST'!$G99=5,'PARTICIPANT NAME LIST'!#REF!="C"),"ü","")</f>
        <v>#REF!</v>
      </c>
      <c r="H99" s="68" t="e">
        <f>IF(AND('PARTICIPANT NAME LIST'!$G99=6,'PARTICIPANT NAME LIST'!#REF!="C"),"ü","")</f>
        <v>#REF!</v>
      </c>
      <c r="I99" s="68" t="e">
        <f>IF(AND('PARTICIPANT NAME LIST'!$G99=3,'PARTICIPANT NAME LIST'!#REF!="E"),"ü","")</f>
        <v>#REF!</v>
      </c>
      <c r="J99" s="68" t="e">
        <f>IF(AND('PARTICIPANT NAME LIST'!$G99=4,'PARTICIPANT NAME LIST'!#REF!="E"),"ü","")</f>
        <v>#REF!</v>
      </c>
      <c r="K99" s="68" t="e">
        <f>IF(AND('PARTICIPANT NAME LIST'!$G99=5,'PARTICIPANT NAME LIST'!#REF!="E"),"ü","")</f>
        <v>#REF!</v>
      </c>
      <c r="L99" s="68" t="e">
        <f>IF(AND('PARTICIPANT NAME LIST'!$G99=6,'PARTICIPANT NAME LIST'!#REF!="E"),"ü","")</f>
        <v>#REF!</v>
      </c>
      <c r="M99" s="68" t="e">
        <f>IF(AND('PARTICIPANT NAME LIST'!$G99=3,'PARTICIPANT NAME LIST'!#REF!="M"),"ü","")</f>
        <v>#REF!</v>
      </c>
      <c r="N99" s="68" t="e">
        <f>IF(AND('PARTICIPANT NAME LIST'!$G99=4,'PARTICIPANT NAME LIST'!#REF!="M"),"ü","")</f>
        <v>#REF!</v>
      </c>
      <c r="O99" s="68" t="e">
        <f>IF(AND('PARTICIPANT NAME LIST'!$G99=5,'PARTICIPANT NAME LIST'!#REF!="M"),"ü","")</f>
        <v>#REF!</v>
      </c>
      <c r="P99" s="68" t="e">
        <f>IF(AND('PARTICIPANT NAME LIST'!$G99=6,'PARTICIPANT NAME LIST'!#REF!="M"),"ü","")</f>
        <v>#REF!</v>
      </c>
      <c r="Q99" s="63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22.5" customHeight="1">
      <c r="A100" s="63" t="str">
        <f>IF(OR(ISBLANK('PARTICIPANT NAME LIST'!$B100),'PARTICIPANT NAME LIST'!G100=7,'PARTICIPANT NAME LIST'!G100=8,'PARTICIPANT NAME LIST'!G100=9,'PARTICIPANT NAME LIST'!G100=10,'PARTICIPANT NAME LIST'!G100=11,'PARTICIPANT NAME LIST'!G100=12),"",COUNTA('PARTICIPANT NAME LIST'!$B$9:$B100)-COUNTIFS('PARTICIPANT NAME LIST'!$G$9:$G100,"&gt;=7",'PARTICIPANT NAME LIST'!$G$9:$G100,"&lt;=12"))</f>
        <v/>
      </c>
      <c r="B100" s="64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LIST'!$B100))</f>
        <v/>
      </c>
      <c r="C100" s="65"/>
      <c r="D100" s="82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LIST'!$H100))</f>
        <v/>
      </c>
      <c r="E100" s="68" t="e">
        <f>IF(AND('PARTICIPANT NAME LIST'!$G100=3,'PARTICIPANT NAME LIST'!#REF!="C"),"ü","")</f>
        <v>#REF!</v>
      </c>
      <c r="F100" s="68" t="e">
        <f>IF(AND('PARTICIPANT NAME LIST'!$G100=4,'PARTICIPANT NAME LIST'!#REF!="C"),"ü","")</f>
        <v>#REF!</v>
      </c>
      <c r="G100" s="68" t="e">
        <f>IF(AND('PARTICIPANT NAME LIST'!$G100=5,'PARTICIPANT NAME LIST'!#REF!="C"),"ü","")</f>
        <v>#REF!</v>
      </c>
      <c r="H100" s="68" t="e">
        <f>IF(AND('PARTICIPANT NAME LIST'!$G100=6,'PARTICIPANT NAME LIST'!#REF!="C"),"ü","")</f>
        <v>#REF!</v>
      </c>
      <c r="I100" s="68" t="e">
        <f>IF(AND('PARTICIPANT NAME LIST'!$G100=3,'PARTICIPANT NAME LIST'!#REF!="E"),"ü","")</f>
        <v>#REF!</v>
      </c>
      <c r="J100" s="68" t="e">
        <f>IF(AND('PARTICIPANT NAME LIST'!$G100=4,'PARTICIPANT NAME LIST'!#REF!="E"),"ü","")</f>
        <v>#REF!</v>
      </c>
      <c r="K100" s="68" t="e">
        <f>IF(AND('PARTICIPANT NAME LIST'!$G100=5,'PARTICIPANT NAME LIST'!#REF!="E"),"ü","")</f>
        <v>#REF!</v>
      </c>
      <c r="L100" s="68" t="e">
        <f>IF(AND('PARTICIPANT NAME LIST'!$G100=6,'PARTICIPANT NAME LIST'!#REF!="E"),"ü","")</f>
        <v>#REF!</v>
      </c>
      <c r="M100" s="68" t="e">
        <f>IF(AND('PARTICIPANT NAME LIST'!$G100=3,'PARTICIPANT NAME LIST'!#REF!="M"),"ü","")</f>
        <v>#REF!</v>
      </c>
      <c r="N100" s="68" t="e">
        <f>IF(AND('PARTICIPANT NAME LIST'!$G100=4,'PARTICIPANT NAME LIST'!#REF!="M"),"ü","")</f>
        <v>#REF!</v>
      </c>
      <c r="O100" s="68" t="e">
        <f>IF(AND('PARTICIPANT NAME LIST'!$G100=5,'PARTICIPANT NAME LIST'!#REF!="M"),"ü","")</f>
        <v>#REF!</v>
      </c>
      <c r="P100" s="68" t="e">
        <f>IF(AND('PARTICIPANT NAME LIST'!$G100=6,'PARTICIPANT NAME LIST'!#REF!="M"),"ü","")</f>
        <v>#REF!</v>
      </c>
      <c r="Q100" s="63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22.5" customHeight="1">
      <c r="A101" s="63" t="str">
        <f>IF(OR(ISBLANK('PARTICIPANT NAME LIST'!$B101),'PARTICIPANT NAME LIST'!G101=7,'PARTICIPANT NAME LIST'!G101=8,'PARTICIPANT NAME LIST'!G101=9,'PARTICIPANT NAME LIST'!G101=10,'PARTICIPANT NAME LIST'!G101=11,'PARTICIPANT NAME LIST'!G101=12),"",COUNTA('PARTICIPANT NAME LIST'!$B$9:$B101)-COUNTIFS('PARTICIPANT NAME LIST'!$G$9:$G101,"&gt;=7",'PARTICIPANT NAME LIST'!$G$9:$G101,"&lt;=12"))</f>
        <v/>
      </c>
      <c r="B101" s="64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LIST'!$B101))</f>
        <v/>
      </c>
      <c r="C101" s="65"/>
      <c r="D101" s="82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LIST'!$H101))</f>
        <v/>
      </c>
      <c r="E101" s="68" t="e">
        <f>IF(AND('PARTICIPANT NAME LIST'!$G101=3,'PARTICIPANT NAME LIST'!#REF!="C"),"ü","")</f>
        <v>#REF!</v>
      </c>
      <c r="F101" s="68" t="e">
        <f>IF(AND('PARTICIPANT NAME LIST'!$G101=4,'PARTICIPANT NAME LIST'!#REF!="C"),"ü","")</f>
        <v>#REF!</v>
      </c>
      <c r="G101" s="68" t="e">
        <f>IF(AND('PARTICIPANT NAME LIST'!$G101=5,'PARTICIPANT NAME LIST'!#REF!="C"),"ü","")</f>
        <v>#REF!</v>
      </c>
      <c r="H101" s="68" t="e">
        <f>IF(AND('PARTICIPANT NAME LIST'!$G101=6,'PARTICIPANT NAME LIST'!#REF!="C"),"ü","")</f>
        <v>#REF!</v>
      </c>
      <c r="I101" s="68" t="e">
        <f>IF(AND('PARTICIPANT NAME LIST'!$G101=3,'PARTICIPANT NAME LIST'!#REF!="E"),"ü","")</f>
        <v>#REF!</v>
      </c>
      <c r="J101" s="68" t="e">
        <f>IF(AND('PARTICIPANT NAME LIST'!$G101=4,'PARTICIPANT NAME LIST'!#REF!="E"),"ü","")</f>
        <v>#REF!</v>
      </c>
      <c r="K101" s="68" t="e">
        <f>IF(AND('PARTICIPANT NAME LIST'!$G101=5,'PARTICIPANT NAME LIST'!#REF!="E"),"ü","")</f>
        <v>#REF!</v>
      </c>
      <c r="L101" s="68" t="e">
        <f>IF(AND('PARTICIPANT NAME LIST'!$G101=6,'PARTICIPANT NAME LIST'!#REF!="E"),"ü","")</f>
        <v>#REF!</v>
      </c>
      <c r="M101" s="68" t="e">
        <f>IF(AND('PARTICIPANT NAME LIST'!$G101=3,'PARTICIPANT NAME LIST'!#REF!="M"),"ü","")</f>
        <v>#REF!</v>
      </c>
      <c r="N101" s="68" t="e">
        <f>IF(AND('PARTICIPANT NAME LIST'!$G101=4,'PARTICIPANT NAME LIST'!#REF!="M"),"ü","")</f>
        <v>#REF!</v>
      </c>
      <c r="O101" s="68" t="e">
        <f>IF(AND('PARTICIPANT NAME LIST'!$G101=5,'PARTICIPANT NAME LIST'!#REF!="M"),"ü","")</f>
        <v>#REF!</v>
      </c>
      <c r="P101" s="68" t="e">
        <f>IF(AND('PARTICIPANT NAME LIST'!$G101=6,'PARTICIPANT NAME LIST'!#REF!="M"),"ü","")</f>
        <v>#REF!</v>
      </c>
      <c r="Q101" s="63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22.5" customHeight="1">
      <c r="A102" s="63" t="str">
        <f>IF(OR(ISBLANK('PARTICIPANT NAME LIST'!$B102),'PARTICIPANT NAME LIST'!G102=7,'PARTICIPANT NAME LIST'!G102=8,'PARTICIPANT NAME LIST'!G102=9,'PARTICIPANT NAME LIST'!G102=10,'PARTICIPANT NAME LIST'!G102=11,'PARTICIPANT NAME LIST'!G102=12),"",COUNTA('PARTICIPANT NAME LIST'!$B$9:$B102)-COUNTIFS('PARTICIPANT NAME LIST'!$G$9:$G102,"&gt;=7",'PARTICIPANT NAME LIST'!$G$9:$G102,"&lt;=12"))</f>
        <v/>
      </c>
      <c r="B102" s="64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LIST'!$B102))</f>
        <v/>
      </c>
      <c r="C102" s="65"/>
      <c r="D102" s="82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LIST'!$H102))</f>
        <v/>
      </c>
      <c r="E102" s="68" t="e">
        <f>IF(AND('PARTICIPANT NAME LIST'!$G102=3,'PARTICIPANT NAME LIST'!#REF!="C"),"ü","")</f>
        <v>#REF!</v>
      </c>
      <c r="F102" s="68" t="e">
        <f>IF(AND('PARTICIPANT NAME LIST'!$G102=4,'PARTICIPANT NAME LIST'!#REF!="C"),"ü","")</f>
        <v>#REF!</v>
      </c>
      <c r="G102" s="68" t="e">
        <f>IF(AND('PARTICIPANT NAME LIST'!$G102=5,'PARTICIPANT NAME LIST'!#REF!="C"),"ü","")</f>
        <v>#REF!</v>
      </c>
      <c r="H102" s="68" t="e">
        <f>IF(AND('PARTICIPANT NAME LIST'!$G102=6,'PARTICIPANT NAME LIST'!#REF!="C"),"ü","")</f>
        <v>#REF!</v>
      </c>
      <c r="I102" s="68" t="e">
        <f>IF(AND('PARTICIPANT NAME LIST'!$G102=3,'PARTICIPANT NAME LIST'!#REF!="E"),"ü","")</f>
        <v>#REF!</v>
      </c>
      <c r="J102" s="68" t="e">
        <f>IF(AND('PARTICIPANT NAME LIST'!$G102=4,'PARTICIPANT NAME LIST'!#REF!="E"),"ü","")</f>
        <v>#REF!</v>
      </c>
      <c r="K102" s="68" t="e">
        <f>IF(AND('PARTICIPANT NAME LIST'!$G102=5,'PARTICIPANT NAME LIST'!#REF!="E"),"ü","")</f>
        <v>#REF!</v>
      </c>
      <c r="L102" s="68" t="e">
        <f>IF(AND('PARTICIPANT NAME LIST'!$G102=6,'PARTICIPANT NAME LIST'!#REF!="E"),"ü","")</f>
        <v>#REF!</v>
      </c>
      <c r="M102" s="68" t="e">
        <f>IF(AND('PARTICIPANT NAME LIST'!$G102=3,'PARTICIPANT NAME LIST'!#REF!="M"),"ü","")</f>
        <v>#REF!</v>
      </c>
      <c r="N102" s="68" t="e">
        <f>IF(AND('PARTICIPANT NAME LIST'!$G102=4,'PARTICIPANT NAME LIST'!#REF!="M"),"ü","")</f>
        <v>#REF!</v>
      </c>
      <c r="O102" s="68" t="e">
        <f>IF(AND('PARTICIPANT NAME LIST'!$G102=5,'PARTICIPANT NAME LIST'!#REF!="M"),"ü","")</f>
        <v>#REF!</v>
      </c>
      <c r="P102" s="68" t="e">
        <f>IF(AND('PARTICIPANT NAME LIST'!$G102=6,'PARTICIPANT NAME LIST'!#REF!="M"),"ü","")</f>
        <v>#REF!</v>
      </c>
      <c r="Q102" s="63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22.5" customHeight="1">
      <c r="A103" s="63" t="str">
        <f>IF(OR(ISBLANK('PARTICIPANT NAME LIST'!$B103),'PARTICIPANT NAME LIST'!G103=7,'PARTICIPANT NAME LIST'!G103=8,'PARTICIPANT NAME LIST'!G103=9,'PARTICIPANT NAME LIST'!G103=10,'PARTICIPANT NAME LIST'!G103=11,'PARTICIPANT NAME LIST'!G103=12),"",COUNTA('PARTICIPANT NAME LIST'!$B$9:$B103)-COUNTIFS('PARTICIPANT NAME LIST'!$G$9:$G103,"&gt;=7",'PARTICIPANT NAME LIST'!$G$9:$G103,"&lt;=12"))</f>
        <v/>
      </c>
      <c r="B103" s="64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LIST'!$B103))</f>
        <v/>
      </c>
      <c r="C103" s="65"/>
      <c r="D103" s="82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LIST'!$H103))</f>
        <v/>
      </c>
      <c r="E103" s="68" t="e">
        <f>IF(AND('PARTICIPANT NAME LIST'!$G103=3,'PARTICIPANT NAME LIST'!#REF!="C"),"ü","")</f>
        <v>#REF!</v>
      </c>
      <c r="F103" s="68" t="e">
        <f>IF(AND('PARTICIPANT NAME LIST'!$G103=4,'PARTICIPANT NAME LIST'!#REF!="C"),"ü","")</f>
        <v>#REF!</v>
      </c>
      <c r="G103" s="68" t="e">
        <f>IF(AND('PARTICIPANT NAME LIST'!$G103=5,'PARTICIPANT NAME LIST'!#REF!="C"),"ü","")</f>
        <v>#REF!</v>
      </c>
      <c r="H103" s="68" t="e">
        <f>IF(AND('PARTICIPANT NAME LIST'!$G103=6,'PARTICIPANT NAME LIST'!#REF!="C"),"ü","")</f>
        <v>#REF!</v>
      </c>
      <c r="I103" s="68" t="e">
        <f>IF(AND('PARTICIPANT NAME LIST'!$G103=3,'PARTICIPANT NAME LIST'!#REF!="E"),"ü","")</f>
        <v>#REF!</v>
      </c>
      <c r="J103" s="68" t="e">
        <f>IF(AND('PARTICIPANT NAME LIST'!$G103=4,'PARTICIPANT NAME LIST'!#REF!="E"),"ü","")</f>
        <v>#REF!</v>
      </c>
      <c r="K103" s="68" t="e">
        <f>IF(AND('PARTICIPANT NAME LIST'!$G103=5,'PARTICIPANT NAME LIST'!#REF!="E"),"ü","")</f>
        <v>#REF!</v>
      </c>
      <c r="L103" s="68" t="e">
        <f>IF(AND('PARTICIPANT NAME LIST'!$G103=6,'PARTICIPANT NAME LIST'!#REF!="E"),"ü","")</f>
        <v>#REF!</v>
      </c>
      <c r="M103" s="68" t="e">
        <f>IF(AND('PARTICIPANT NAME LIST'!$G103=3,'PARTICIPANT NAME LIST'!#REF!="M"),"ü","")</f>
        <v>#REF!</v>
      </c>
      <c r="N103" s="68" t="e">
        <f>IF(AND('PARTICIPANT NAME LIST'!$G103=4,'PARTICIPANT NAME LIST'!#REF!="M"),"ü","")</f>
        <v>#REF!</v>
      </c>
      <c r="O103" s="68" t="e">
        <f>IF(AND('PARTICIPANT NAME LIST'!$G103=5,'PARTICIPANT NAME LIST'!#REF!="M"),"ü","")</f>
        <v>#REF!</v>
      </c>
      <c r="P103" s="68" t="e">
        <f>IF(AND('PARTICIPANT NAME LIST'!$G103=6,'PARTICIPANT NAME LIST'!#REF!="M"),"ü","")</f>
        <v>#REF!</v>
      </c>
      <c r="Q103" s="63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22.5" customHeight="1">
      <c r="A104" s="63" t="str">
        <f>IF(OR(ISBLANK('PARTICIPANT NAME LIST'!$B104),'PARTICIPANT NAME LIST'!G104=7,'PARTICIPANT NAME LIST'!G104=8,'PARTICIPANT NAME LIST'!G104=9,'PARTICIPANT NAME LIST'!G104=10,'PARTICIPANT NAME LIST'!G104=11,'PARTICIPANT NAME LIST'!G104=12),"",COUNTA('PARTICIPANT NAME LIST'!$B$9:$B104)-COUNTIFS('PARTICIPANT NAME LIST'!$G$9:$G104,"&gt;=7",'PARTICIPANT NAME LIST'!$G$9:$G104,"&lt;=12"))</f>
        <v/>
      </c>
      <c r="B104" s="64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LIST'!$B104))</f>
        <v/>
      </c>
      <c r="C104" s="65"/>
      <c r="D104" s="82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LIST'!$H104))</f>
        <v/>
      </c>
      <c r="E104" s="68" t="e">
        <f>IF(AND('PARTICIPANT NAME LIST'!$G104=3,'PARTICIPANT NAME LIST'!#REF!="C"),"ü","")</f>
        <v>#REF!</v>
      </c>
      <c r="F104" s="68" t="e">
        <f>IF(AND('PARTICIPANT NAME LIST'!$G104=4,'PARTICIPANT NAME LIST'!#REF!="C"),"ü","")</f>
        <v>#REF!</v>
      </c>
      <c r="G104" s="68" t="e">
        <f>IF(AND('PARTICIPANT NAME LIST'!$G104=5,'PARTICIPANT NAME LIST'!#REF!="C"),"ü","")</f>
        <v>#REF!</v>
      </c>
      <c r="H104" s="68" t="e">
        <f>IF(AND('PARTICIPANT NAME LIST'!$G104=6,'PARTICIPANT NAME LIST'!#REF!="C"),"ü","")</f>
        <v>#REF!</v>
      </c>
      <c r="I104" s="68" t="e">
        <f>IF(AND('PARTICIPANT NAME LIST'!$G104=3,'PARTICIPANT NAME LIST'!#REF!="E"),"ü","")</f>
        <v>#REF!</v>
      </c>
      <c r="J104" s="68" t="e">
        <f>IF(AND('PARTICIPANT NAME LIST'!$G104=4,'PARTICIPANT NAME LIST'!#REF!="E"),"ü","")</f>
        <v>#REF!</v>
      </c>
      <c r="K104" s="68" t="e">
        <f>IF(AND('PARTICIPANT NAME LIST'!$G104=5,'PARTICIPANT NAME LIST'!#REF!="E"),"ü","")</f>
        <v>#REF!</v>
      </c>
      <c r="L104" s="68" t="e">
        <f>IF(AND('PARTICIPANT NAME LIST'!$G104=6,'PARTICIPANT NAME LIST'!#REF!="E"),"ü","")</f>
        <v>#REF!</v>
      </c>
      <c r="M104" s="68" t="e">
        <f>IF(AND('PARTICIPANT NAME LIST'!$G104=3,'PARTICIPANT NAME LIST'!#REF!="M"),"ü","")</f>
        <v>#REF!</v>
      </c>
      <c r="N104" s="68" t="e">
        <f>IF(AND('PARTICIPANT NAME LIST'!$G104=4,'PARTICIPANT NAME LIST'!#REF!="M"),"ü","")</f>
        <v>#REF!</v>
      </c>
      <c r="O104" s="68" t="e">
        <f>IF(AND('PARTICIPANT NAME LIST'!$G104=5,'PARTICIPANT NAME LIST'!#REF!="M"),"ü","")</f>
        <v>#REF!</v>
      </c>
      <c r="P104" s="68" t="e">
        <f>IF(AND('PARTICIPANT NAME LIST'!$G104=6,'PARTICIPANT NAME LIST'!#REF!="M"),"ü","")</f>
        <v>#REF!</v>
      </c>
      <c r="Q104" s="63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22.5" customHeight="1">
      <c r="A105" s="63" t="str">
        <f>IF(OR(ISBLANK('PARTICIPANT NAME LIST'!$B105),'PARTICIPANT NAME LIST'!G105=7,'PARTICIPANT NAME LIST'!G105=8,'PARTICIPANT NAME LIST'!G105=9,'PARTICIPANT NAME LIST'!G105=10,'PARTICIPANT NAME LIST'!G105=11,'PARTICIPANT NAME LIST'!G105=12),"",COUNTA('PARTICIPANT NAME LIST'!$B$9:$B105)-COUNTIFS('PARTICIPANT NAME LIST'!$G$9:$G105,"&gt;=7",'PARTICIPANT NAME LIST'!$G$9:$G105,"&lt;=12"))</f>
        <v/>
      </c>
      <c r="B105" s="64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LIST'!$B105))</f>
        <v/>
      </c>
      <c r="C105" s="65"/>
      <c r="D105" s="82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LIST'!$H105))</f>
        <v/>
      </c>
      <c r="E105" s="68" t="e">
        <f>IF(AND('PARTICIPANT NAME LIST'!$G105=3,'PARTICIPANT NAME LIST'!#REF!="C"),"ü","")</f>
        <v>#REF!</v>
      </c>
      <c r="F105" s="68" t="e">
        <f>IF(AND('PARTICIPANT NAME LIST'!$G105=4,'PARTICIPANT NAME LIST'!#REF!="C"),"ü","")</f>
        <v>#REF!</v>
      </c>
      <c r="G105" s="68" t="e">
        <f>IF(AND('PARTICIPANT NAME LIST'!$G105=5,'PARTICIPANT NAME LIST'!#REF!="C"),"ü","")</f>
        <v>#REF!</v>
      </c>
      <c r="H105" s="68" t="e">
        <f>IF(AND('PARTICIPANT NAME LIST'!$G105=6,'PARTICIPANT NAME LIST'!#REF!="C"),"ü","")</f>
        <v>#REF!</v>
      </c>
      <c r="I105" s="68" t="e">
        <f>IF(AND('PARTICIPANT NAME LIST'!$G105=3,'PARTICIPANT NAME LIST'!#REF!="E"),"ü","")</f>
        <v>#REF!</v>
      </c>
      <c r="J105" s="68" t="e">
        <f>IF(AND('PARTICIPANT NAME LIST'!$G105=4,'PARTICIPANT NAME LIST'!#REF!="E"),"ü","")</f>
        <v>#REF!</v>
      </c>
      <c r="K105" s="68" t="e">
        <f>IF(AND('PARTICIPANT NAME LIST'!$G105=5,'PARTICIPANT NAME LIST'!#REF!="E"),"ü","")</f>
        <v>#REF!</v>
      </c>
      <c r="L105" s="68" t="e">
        <f>IF(AND('PARTICIPANT NAME LIST'!$G105=6,'PARTICIPANT NAME LIST'!#REF!="E"),"ü","")</f>
        <v>#REF!</v>
      </c>
      <c r="M105" s="68" t="e">
        <f>IF(AND('PARTICIPANT NAME LIST'!$G105=3,'PARTICIPANT NAME LIST'!#REF!="M"),"ü","")</f>
        <v>#REF!</v>
      </c>
      <c r="N105" s="68" t="e">
        <f>IF(AND('PARTICIPANT NAME LIST'!$G105=4,'PARTICIPANT NAME LIST'!#REF!="M"),"ü","")</f>
        <v>#REF!</v>
      </c>
      <c r="O105" s="68" t="e">
        <f>IF(AND('PARTICIPANT NAME LIST'!$G105=5,'PARTICIPANT NAME LIST'!#REF!="M"),"ü","")</f>
        <v>#REF!</v>
      </c>
      <c r="P105" s="68" t="e">
        <f>IF(AND('PARTICIPANT NAME LIST'!$G105=6,'PARTICIPANT NAME LIST'!#REF!="M"),"ü","")</f>
        <v>#REF!</v>
      </c>
      <c r="Q105" s="63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22.5" customHeight="1">
      <c r="A106" s="63" t="str">
        <f>IF(OR(ISBLANK('PARTICIPANT NAME LIST'!$B106),'PARTICIPANT NAME LIST'!G106=7,'PARTICIPANT NAME LIST'!G106=8,'PARTICIPANT NAME LIST'!G106=9,'PARTICIPANT NAME LIST'!G106=10,'PARTICIPANT NAME LIST'!G106=11,'PARTICIPANT NAME LIST'!G106=12),"",COUNTA('PARTICIPANT NAME LIST'!$B$9:$B106)-COUNTIFS('PARTICIPANT NAME LIST'!$G$9:$G106,"&gt;=7",'PARTICIPANT NAME LIST'!$G$9:$G106,"&lt;=12"))</f>
        <v/>
      </c>
      <c r="B106" s="64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LIST'!$B106))</f>
        <v/>
      </c>
      <c r="C106" s="65"/>
      <c r="D106" s="82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LIST'!$H106))</f>
        <v/>
      </c>
      <c r="E106" s="68" t="e">
        <f>IF(AND('PARTICIPANT NAME LIST'!$G106=3,'PARTICIPANT NAME LIST'!#REF!="C"),"ü","")</f>
        <v>#REF!</v>
      </c>
      <c r="F106" s="68" t="e">
        <f>IF(AND('PARTICIPANT NAME LIST'!$G106=4,'PARTICIPANT NAME LIST'!#REF!="C"),"ü","")</f>
        <v>#REF!</v>
      </c>
      <c r="G106" s="68" t="e">
        <f>IF(AND('PARTICIPANT NAME LIST'!$G106=5,'PARTICIPANT NAME LIST'!#REF!="C"),"ü","")</f>
        <v>#REF!</v>
      </c>
      <c r="H106" s="68" t="e">
        <f>IF(AND('PARTICIPANT NAME LIST'!$G106=6,'PARTICIPANT NAME LIST'!#REF!="C"),"ü","")</f>
        <v>#REF!</v>
      </c>
      <c r="I106" s="68" t="e">
        <f>IF(AND('PARTICIPANT NAME LIST'!$G106=3,'PARTICIPANT NAME LIST'!#REF!="E"),"ü","")</f>
        <v>#REF!</v>
      </c>
      <c r="J106" s="68" t="e">
        <f>IF(AND('PARTICIPANT NAME LIST'!$G106=4,'PARTICIPANT NAME LIST'!#REF!="E"),"ü","")</f>
        <v>#REF!</v>
      </c>
      <c r="K106" s="68" t="e">
        <f>IF(AND('PARTICIPANT NAME LIST'!$G106=5,'PARTICIPANT NAME LIST'!#REF!="E"),"ü","")</f>
        <v>#REF!</v>
      </c>
      <c r="L106" s="68" t="e">
        <f>IF(AND('PARTICIPANT NAME LIST'!$G106=6,'PARTICIPANT NAME LIST'!#REF!="E"),"ü","")</f>
        <v>#REF!</v>
      </c>
      <c r="M106" s="68" t="e">
        <f>IF(AND('PARTICIPANT NAME LIST'!$G106=3,'PARTICIPANT NAME LIST'!#REF!="M"),"ü","")</f>
        <v>#REF!</v>
      </c>
      <c r="N106" s="68" t="e">
        <f>IF(AND('PARTICIPANT NAME LIST'!$G106=4,'PARTICIPANT NAME LIST'!#REF!="M"),"ü","")</f>
        <v>#REF!</v>
      </c>
      <c r="O106" s="68" t="e">
        <f>IF(AND('PARTICIPANT NAME LIST'!$G106=5,'PARTICIPANT NAME LIST'!#REF!="M"),"ü","")</f>
        <v>#REF!</v>
      </c>
      <c r="P106" s="68" t="e">
        <f>IF(AND('PARTICIPANT NAME LIST'!$G106=6,'PARTICIPANT NAME LIST'!#REF!="M"),"ü","")</f>
        <v>#REF!</v>
      </c>
      <c r="Q106" s="63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22.5" customHeight="1">
      <c r="A107" s="63" t="str">
        <f>IF(OR(ISBLANK('PARTICIPANT NAME LIST'!$B107),'PARTICIPANT NAME LIST'!G107=7,'PARTICIPANT NAME LIST'!G107=8,'PARTICIPANT NAME LIST'!G107=9,'PARTICIPANT NAME LIST'!G107=10,'PARTICIPANT NAME LIST'!G107=11,'PARTICIPANT NAME LIST'!G107=12),"",COUNTA('PARTICIPANT NAME LIST'!$B$9:$B107)-COUNTIFS('PARTICIPANT NAME LIST'!$G$9:$G107,"&gt;=7",'PARTICIPANT NAME LIST'!$G$9:$G107,"&lt;=12"))</f>
        <v/>
      </c>
      <c r="B107" s="64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LIST'!$B107))</f>
        <v/>
      </c>
      <c r="C107" s="65"/>
      <c r="D107" s="82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LIST'!$H107))</f>
        <v/>
      </c>
      <c r="E107" s="68" t="e">
        <f>IF(AND('PARTICIPANT NAME LIST'!$G107=3,'PARTICIPANT NAME LIST'!#REF!="C"),"ü","")</f>
        <v>#REF!</v>
      </c>
      <c r="F107" s="68" t="e">
        <f>IF(AND('PARTICIPANT NAME LIST'!$G107=4,'PARTICIPANT NAME LIST'!#REF!="C"),"ü","")</f>
        <v>#REF!</v>
      </c>
      <c r="G107" s="68" t="e">
        <f>IF(AND('PARTICIPANT NAME LIST'!$G107=5,'PARTICIPANT NAME LIST'!#REF!="C"),"ü","")</f>
        <v>#REF!</v>
      </c>
      <c r="H107" s="68" t="e">
        <f>IF(AND('PARTICIPANT NAME LIST'!$G107=6,'PARTICIPANT NAME LIST'!#REF!="C"),"ü","")</f>
        <v>#REF!</v>
      </c>
      <c r="I107" s="68" t="e">
        <f>IF(AND('PARTICIPANT NAME LIST'!$G107=3,'PARTICIPANT NAME LIST'!#REF!="E"),"ü","")</f>
        <v>#REF!</v>
      </c>
      <c r="J107" s="68" t="e">
        <f>IF(AND('PARTICIPANT NAME LIST'!$G107=4,'PARTICIPANT NAME LIST'!#REF!="E"),"ü","")</f>
        <v>#REF!</v>
      </c>
      <c r="K107" s="68" t="e">
        <f>IF(AND('PARTICIPANT NAME LIST'!$G107=5,'PARTICIPANT NAME LIST'!#REF!="E"),"ü","")</f>
        <v>#REF!</v>
      </c>
      <c r="L107" s="68" t="e">
        <f>IF(AND('PARTICIPANT NAME LIST'!$G107=6,'PARTICIPANT NAME LIST'!#REF!="E"),"ü","")</f>
        <v>#REF!</v>
      </c>
      <c r="M107" s="68" t="e">
        <f>IF(AND('PARTICIPANT NAME LIST'!$G107=3,'PARTICIPANT NAME LIST'!#REF!="M"),"ü","")</f>
        <v>#REF!</v>
      </c>
      <c r="N107" s="68" t="e">
        <f>IF(AND('PARTICIPANT NAME LIST'!$G107=4,'PARTICIPANT NAME LIST'!#REF!="M"),"ü","")</f>
        <v>#REF!</v>
      </c>
      <c r="O107" s="68" t="e">
        <f>IF(AND('PARTICIPANT NAME LIST'!$G107=5,'PARTICIPANT NAME LIST'!#REF!="M"),"ü","")</f>
        <v>#REF!</v>
      </c>
      <c r="P107" s="68" t="e">
        <f>IF(AND('PARTICIPANT NAME LIST'!$G107=6,'PARTICIPANT NAME LIST'!#REF!="M"),"ü","")</f>
        <v>#REF!</v>
      </c>
      <c r="Q107" s="63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22.5" customHeight="1">
      <c r="A108" s="63" t="str">
        <f>IF(OR(ISBLANK('PARTICIPANT NAME LIST'!$B108),'PARTICIPANT NAME LIST'!G108=7,'PARTICIPANT NAME LIST'!G108=8,'PARTICIPANT NAME LIST'!G108=9,'PARTICIPANT NAME LIST'!G108=10,'PARTICIPANT NAME LIST'!G108=11,'PARTICIPANT NAME LIST'!G108=12),"",COUNTA('PARTICIPANT NAME LIST'!$B$9:$B108)-COUNTIFS('PARTICIPANT NAME LIST'!$G$9:$G108,"&gt;=7",'PARTICIPANT NAME LIST'!$G$9:$G108,"&lt;=12"))</f>
        <v/>
      </c>
      <c r="B108" s="64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LIST'!$B108))</f>
        <v/>
      </c>
      <c r="C108" s="65"/>
      <c r="D108" s="82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LIST'!$H108))</f>
        <v/>
      </c>
      <c r="E108" s="68" t="e">
        <f>IF(AND('PARTICIPANT NAME LIST'!$G108=3,'PARTICIPANT NAME LIST'!#REF!="C"),"ü","")</f>
        <v>#REF!</v>
      </c>
      <c r="F108" s="68" t="e">
        <f>IF(AND('PARTICIPANT NAME LIST'!$G108=4,'PARTICIPANT NAME LIST'!#REF!="C"),"ü","")</f>
        <v>#REF!</v>
      </c>
      <c r="G108" s="68" t="e">
        <f>IF(AND('PARTICIPANT NAME LIST'!$G108=5,'PARTICIPANT NAME LIST'!#REF!="C"),"ü","")</f>
        <v>#REF!</v>
      </c>
      <c r="H108" s="68" t="e">
        <f>IF(AND('PARTICIPANT NAME LIST'!$G108=6,'PARTICIPANT NAME LIST'!#REF!="C"),"ü","")</f>
        <v>#REF!</v>
      </c>
      <c r="I108" s="68" t="e">
        <f>IF(AND('PARTICIPANT NAME LIST'!$G108=3,'PARTICIPANT NAME LIST'!#REF!="E"),"ü","")</f>
        <v>#REF!</v>
      </c>
      <c r="J108" s="68" t="e">
        <f>IF(AND('PARTICIPANT NAME LIST'!$G108=4,'PARTICIPANT NAME LIST'!#REF!="E"),"ü","")</f>
        <v>#REF!</v>
      </c>
      <c r="K108" s="68" t="e">
        <f>IF(AND('PARTICIPANT NAME LIST'!$G108=5,'PARTICIPANT NAME LIST'!#REF!="E"),"ü","")</f>
        <v>#REF!</v>
      </c>
      <c r="L108" s="68" t="e">
        <f>IF(AND('PARTICIPANT NAME LIST'!$G108=6,'PARTICIPANT NAME LIST'!#REF!="E"),"ü","")</f>
        <v>#REF!</v>
      </c>
      <c r="M108" s="68" t="e">
        <f>IF(AND('PARTICIPANT NAME LIST'!$G108=3,'PARTICIPANT NAME LIST'!#REF!="M"),"ü","")</f>
        <v>#REF!</v>
      </c>
      <c r="N108" s="68" t="e">
        <f>IF(AND('PARTICIPANT NAME LIST'!$G108=4,'PARTICIPANT NAME LIST'!#REF!="M"),"ü","")</f>
        <v>#REF!</v>
      </c>
      <c r="O108" s="68" t="e">
        <f>IF(AND('PARTICIPANT NAME LIST'!$G108=5,'PARTICIPANT NAME LIST'!#REF!="M"),"ü","")</f>
        <v>#REF!</v>
      </c>
      <c r="P108" s="68" t="e">
        <f>IF(AND('PARTICIPANT NAME LIST'!$G108=6,'PARTICIPANT NAME LIST'!#REF!="M"),"ü","")</f>
        <v>#REF!</v>
      </c>
      <c r="Q108" s="63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22.5" customHeight="1">
      <c r="A109" s="63" t="str">
        <f>IF(OR(ISBLANK('PARTICIPANT NAME LIST'!$B109),'PARTICIPANT NAME LIST'!G109=7,'PARTICIPANT NAME LIST'!G109=8,'PARTICIPANT NAME LIST'!G109=9,'PARTICIPANT NAME LIST'!G109=10,'PARTICIPANT NAME LIST'!G109=11,'PARTICIPANT NAME LIST'!G109=12),"",COUNTA('PARTICIPANT NAME LIST'!$B$9:$B109)-COUNTIFS('PARTICIPANT NAME LIST'!$G$9:$G109,"&gt;=7",'PARTICIPANT NAME LIST'!$G$9:$G109,"&lt;=12"))</f>
        <v/>
      </c>
      <c r="B109" s="64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LIST'!$B109))</f>
        <v/>
      </c>
      <c r="C109" s="65"/>
      <c r="D109" s="82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LIST'!$H109))</f>
        <v/>
      </c>
      <c r="E109" s="68" t="e">
        <f>IF(AND('PARTICIPANT NAME LIST'!$G109=3,'PARTICIPANT NAME LIST'!#REF!="C"),"ü","")</f>
        <v>#REF!</v>
      </c>
      <c r="F109" s="68" t="e">
        <f>IF(AND('PARTICIPANT NAME LIST'!$G109=4,'PARTICIPANT NAME LIST'!#REF!="C"),"ü","")</f>
        <v>#REF!</v>
      </c>
      <c r="G109" s="68" t="e">
        <f>IF(AND('PARTICIPANT NAME LIST'!$G109=5,'PARTICIPANT NAME LIST'!#REF!="C"),"ü","")</f>
        <v>#REF!</v>
      </c>
      <c r="H109" s="68" t="e">
        <f>IF(AND('PARTICIPANT NAME LIST'!$G109=6,'PARTICIPANT NAME LIST'!#REF!="C"),"ü","")</f>
        <v>#REF!</v>
      </c>
      <c r="I109" s="68" t="e">
        <f>IF(AND('PARTICIPANT NAME LIST'!$G109=3,'PARTICIPANT NAME LIST'!#REF!="E"),"ü","")</f>
        <v>#REF!</v>
      </c>
      <c r="J109" s="68" t="e">
        <f>IF(AND('PARTICIPANT NAME LIST'!$G109=4,'PARTICIPANT NAME LIST'!#REF!="E"),"ü","")</f>
        <v>#REF!</v>
      </c>
      <c r="K109" s="68" t="e">
        <f>IF(AND('PARTICIPANT NAME LIST'!$G109=5,'PARTICIPANT NAME LIST'!#REF!="E"),"ü","")</f>
        <v>#REF!</v>
      </c>
      <c r="L109" s="68" t="e">
        <f>IF(AND('PARTICIPANT NAME LIST'!$G109=6,'PARTICIPANT NAME LIST'!#REF!="E"),"ü","")</f>
        <v>#REF!</v>
      </c>
      <c r="M109" s="68" t="e">
        <f>IF(AND('PARTICIPANT NAME LIST'!$G109=3,'PARTICIPANT NAME LIST'!#REF!="M"),"ü","")</f>
        <v>#REF!</v>
      </c>
      <c r="N109" s="68" t="e">
        <f>IF(AND('PARTICIPANT NAME LIST'!$G109=4,'PARTICIPANT NAME LIST'!#REF!="M"),"ü","")</f>
        <v>#REF!</v>
      </c>
      <c r="O109" s="68" t="e">
        <f>IF(AND('PARTICIPANT NAME LIST'!$G109=5,'PARTICIPANT NAME LIST'!#REF!="M"),"ü","")</f>
        <v>#REF!</v>
      </c>
      <c r="P109" s="68" t="e">
        <f>IF(AND('PARTICIPANT NAME LIST'!$G109=6,'PARTICIPANT NAME LIST'!#REF!="M"),"ü","")</f>
        <v>#REF!</v>
      </c>
      <c r="Q109" s="63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22.5" customHeight="1">
      <c r="A110" s="63" t="str">
        <f>IF(OR(ISBLANK('PARTICIPANT NAME LIST'!$B110),'PARTICIPANT NAME LIST'!G110=7,'PARTICIPANT NAME LIST'!G110=8,'PARTICIPANT NAME LIST'!G110=9,'PARTICIPANT NAME LIST'!G110=10,'PARTICIPANT NAME LIST'!G110=11,'PARTICIPANT NAME LIST'!G110=12),"",COUNTA('PARTICIPANT NAME LIST'!$B$9:$B110)-COUNTIFS('PARTICIPANT NAME LIST'!$G$9:$G110,"&gt;=7",'PARTICIPANT NAME LIST'!$G$9:$G110,"&lt;=12"))</f>
        <v/>
      </c>
      <c r="B110" s="64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LIST'!$B110))</f>
        <v/>
      </c>
      <c r="C110" s="65"/>
      <c r="D110" s="82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LIST'!$H110))</f>
        <v/>
      </c>
      <c r="E110" s="68" t="e">
        <f>IF(AND('PARTICIPANT NAME LIST'!$G110=3,'PARTICIPANT NAME LIST'!#REF!="C"),"ü","")</f>
        <v>#REF!</v>
      </c>
      <c r="F110" s="68" t="e">
        <f>IF(AND('PARTICIPANT NAME LIST'!$G110=4,'PARTICIPANT NAME LIST'!#REF!="C"),"ü","")</f>
        <v>#REF!</v>
      </c>
      <c r="G110" s="68" t="e">
        <f>IF(AND('PARTICIPANT NAME LIST'!$G110=5,'PARTICIPANT NAME LIST'!#REF!="C"),"ü","")</f>
        <v>#REF!</v>
      </c>
      <c r="H110" s="68" t="e">
        <f>IF(AND('PARTICIPANT NAME LIST'!$G110=6,'PARTICIPANT NAME LIST'!#REF!="C"),"ü","")</f>
        <v>#REF!</v>
      </c>
      <c r="I110" s="68" t="e">
        <f>IF(AND('PARTICIPANT NAME LIST'!$G110=3,'PARTICIPANT NAME LIST'!#REF!="E"),"ü","")</f>
        <v>#REF!</v>
      </c>
      <c r="J110" s="68" t="e">
        <f>IF(AND('PARTICIPANT NAME LIST'!$G110=4,'PARTICIPANT NAME LIST'!#REF!="E"),"ü","")</f>
        <v>#REF!</v>
      </c>
      <c r="K110" s="68" t="e">
        <f>IF(AND('PARTICIPANT NAME LIST'!$G110=5,'PARTICIPANT NAME LIST'!#REF!="E"),"ü","")</f>
        <v>#REF!</v>
      </c>
      <c r="L110" s="68" t="e">
        <f>IF(AND('PARTICIPANT NAME LIST'!$G110=6,'PARTICIPANT NAME LIST'!#REF!="E"),"ü","")</f>
        <v>#REF!</v>
      </c>
      <c r="M110" s="68" t="e">
        <f>IF(AND('PARTICIPANT NAME LIST'!$G110=3,'PARTICIPANT NAME LIST'!#REF!="M"),"ü","")</f>
        <v>#REF!</v>
      </c>
      <c r="N110" s="68" t="e">
        <f>IF(AND('PARTICIPANT NAME LIST'!$G110=4,'PARTICIPANT NAME LIST'!#REF!="M"),"ü","")</f>
        <v>#REF!</v>
      </c>
      <c r="O110" s="68" t="e">
        <f>IF(AND('PARTICIPANT NAME LIST'!$G110=5,'PARTICIPANT NAME LIST'!#REF!="M"),"ü","")</f>
        <v>#REF!</v>
      </c>
      <c r="P110" s="68" t="e">
        <f>IF(AND('PARTICIPANT NAME LIST'!$G110=6,'PARTICIPANT NAME LIST'!#REF!="M"),"ü","")</f>
        <v>#REF!</v>
      </c>
      <c r="Q110" s="63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22.5" customHeight="1">
      <c r="A111" s="63" t="str">
        <f>IF(OR(ISBLANK('PARTICIPANT NAME LIST'!$B111),'PARTICIPANT NAME LIST'!G111=7,'PARTICIPANT NAME LIST'!G111=8,'PARTICIPANT NAME LIST'!G111=9,'PARTICIPANT NAME LIST'!G111=10,'PARTICIPANT NAME LIST'!G111=11,'PARTICIPANT NAME LIST'!G111=12),"",COUNTA('PARTICIPANT NAME LIST'!$B$9:$B111)-COUNTIFS('PARTICIPANT NAME LIST'!$G$9:$G111,"&gt;=7",'PARTICIPANT NAME LIST'!$G$9:$G111,"&lt;=12"))</f>
        <v/>
      </c>
      <c r="B111" s="64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LIST'!$B111))</f>
        <v/>
      </c>
      <c r="C111" s="65"/>
      <c r="D111" s="82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LIST'!$H111))</f>
        <v/>
      </c>
      <c r="E111" s="68" t="e">
        <f>IF(AND('PARTICIPANT NAME LIST'!$G111=3,'PARTICIPANT NAME LIST'!#REF!="C"),"ü","")</f>
        <v>#REF!</v>
      </c>
      <c r="F111" s="68" t="e">
        <f>IF(AND('PARTICIPANT NAME LIST'!$G111=4,'PARTICIPANT NAME LIST'!#REF!="C"),"ü","")</f>
        <v>#REF!</v>
      </c>
      <c r="G111" s="68" t="e">
        <f>IF(AND('PARTICIPANT NAME LIST'!$G111=5,'PARTICIPANT NAME LIST'!#REF!="C"),"ü","")</f>
        <v>#REF!</v>
      </c>
      <c r="H111" s="68" t="e">
        <f>IF(AND('PARTICIPANT NAME LIST'!$G111=6,'PARTICIPANT NAME LIST'!#REF!="C"),"ü","")</f>
        <v>#REF!</v>
      </c>
      <c r="I111" s="68" t="e">
        <f>IF(AND('PARTICIPANT NAME LIST'!$G111=3,'PARTICIPANT NAME LIST'!#REF!="E"),"ü","")</f>
        <v>#REF!</v>
      </c>
      <c r="J111" s="68" t="e">
        <f>IF(AND('PARTICIPANT NAME LIST'!$G111=4,'PARTICIPANT NAME LIST'!#REF!="E"),"ü","")</f>
        <v>#REF!</v>
      </c>
      <c r="K111" s="68" t="e">
        <f>IF(AND('PARTICIPANT NAME LIST'!$G111=5,'PARTICIPANT NAME LIST'!#REF!="E"),"ü","")</f>
        <v>#REF!</v>
      </c>
      <c r="L111" s="68" t="e">
        <f>IF(AND('PARTICIPANT NAME LIST'!$G111=6,'PARTICIPANT NAME LIST'!#REF!="E"),"ü","")</f>
        <v>#REF!</v>
      </c>
      <c r="M111" s="68" t="e">
        <f>IF(AND('PARTICIPANT NAME LIST'!$G111=3,'PARTICIPANT NAME LIST'!#REF!="M"),"ü","")</f>
        <v>#REF!</v>
      </c>
      <c r="N111" s="68" t="e">
        <f>IF(AND('PARTICIPANT NAME LIST'!$G111=4,'PARTICIPANT NAME LIST'!#REF!="M"),"ü","")</f>
        <v>#REF!</v>
      </c>
      <c r="O111" s="68" t="e">
        <f>IF(AND('PARTICIPANT NAME LIST'!$G111=5,'PARTICIPANT NAME LIST'!#REF!="M"),"ü","")</f>
        <v>#REF!</v>
      </c>
      <c r="P111" s="68" t="e">
        <f>IF(AND('PARTICIPANT NAME LIST'!$G111=6,'PARTICIPANT NAME LIST'!#REF!="M"),"ü","")</f>
        <v>#REF!</v>
      </c>
      <c r="Q111" s="63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22.5" customHeight="1">
      <c r="A112" s="63" t="str">
        <f>IF(OR(ISBLANK('PARTICIPANT NAME LIST'!$B112),'PARTICIPANT NAME LIST'!G112=7,'PARTICIPANT NAME LIST'!G112=8,'PARTICIPANT NAME LIST'!G112=9,'PARTICIPANT NAME LIST'!G112=10,'PARTICIPANT NAME LIST'!G112=11,'PARTICIPANT NAME LIST'!G112=12),"",COUNTA('PARTICIPANT NAME LIST'!$B$9:$B112)-COUNTIFS('PARTICIPANT NAME LIST'!$G$9:$G112,"&gt;=7",'PARTICIPANT NAME LIST'!$G$9:$G112,"&lt;=12"))</f>
        <v/>
      </c>
      <c r="B112" s="64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LIST'!$B112))</f>
        <v/>
      </c>
      <c r="C112" s="65"/>
      <c r="D112" s="82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LIST'!$H112))</f>
        <v/>
      </c>
      <c r="E112" s="68" t="e">
        <f>IF(AND('PARTICIPANT NAME LIST'!$G112=3,'PARTICIPANT NAME LIST'!#REF!="C"),"ü","")</f>
        <v>#REF!</v>
      </c>
      <c r="F112" s="68" t="e">
        <f>IF(AND('PARTICIPANT NAME LIST'!$G112=4,'PARTICIPANT NAME LIST'!#REF!="C"),"ü","")</f>
        <v>#REF!</v>
      </c>
      <c r="G112" s="68" t="e">
        <f>IF(AND('PARTICIPANT NAME LIST'!$G112=5,'PARTICIPANT NAME LIST'!#REF!="C"),"ü","")</f>
        <v>#REF!</v>
      </c>
      <c r="H112" s="68" t="e">
        <f>IF(AND('PARTICIPANT NAME LIST'!$G112=6,'PARTICIPANT NAME LIST'!#REF!="C"),"ü","")</f>
        <v>#REF!</v>
      </c>
      <c r="I112" s="68" t="e">
        <f>IF(AND('PARTICIPANT NAME LIST'!$G112=3,'PARTICIPANT NAME LIST'!#REF!="E"),"ü","")</f>
        <v>#REF!</v>
      </c>
      <c r="J112" s="68" t="e">
        <f>IF(AND('PARTICIPANT NAME LIST'!$G112=4,'PARTICIPANT NAME LIST'!#REF!="E"),"ü","")</f>
        <v>#REF!</v>
      </c>
      <c r="K112" s="68" t="e">
        <f>IF(AND('PARTICIPANT NAME LIST'!$G112=5,'PARTICIPANT NAME LIST'!#REF!="E"),"ü","")</f>
        <v>#REF!</v>
      </c>
      <c r="L112" s="68" t="e">
        <f>IF(AND('PARTICIPANT NAME LIST'!$G112=6,'PARTICIPANT NAME LIST'!#REF!="E"),"ü","")</f>
        <v>#REF!</v>
      </c>
      <c r="M112" s="68" t="e">
        <f>IF(AND('PARTICIPANT NAME LIST'!$G112=3,'PARTICIPANT NAME LIST'!#REF!="M"),"ü","")</f>
        <v>#REF!</v>
      </c>
      <c r="N112" s="68" t="e">
        <f>IF(AND('PARTICIPANT NAME LIST'!$G112=4,'PARTICIPANT NAME LIST'!#REF!="M"),"ü","")</f>
        <v>#REF!</v>
      </c>
      <c r="O112" s="68" t="e">
        <f>IF(AND('PARTICIPANT NAME LIST'!$G112=5,'PARTICIPANT NAME LIST'!#REF!="M"),"ü","")</f>
        <v>#REF!</v>
      </c>
      <c r="P112" s="68" t="e">
        <f>IF(AND('PARTICIPANT NAME LIST'!$G112=6,'PARTICIPANT NAME LIST'!#REF!="M"),"ü","")</f>
        <v>#REF!</v>
      </c>
      <c r="Q112" s="63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22.5" customHeight="1">
      <c r="A113" s="63" t="str">
        <f>IF(OR(ISBLANK('PARTICIPANT NAME LIST'!$B113),'PARTICIPANT NAME LIST'!G113=7,'PARTICIPANT NAME LIST'!G113=8,'PARTICIPANT NAME LIST'!G113=9,'PARTICIPANT NAME LIST'!G113=10,'PARTICIPANT NAME LIST'!G113=11,'PARTICIPANT NAME LIST'!G113=12),"",COUNTA('PARTICIPANT NAME LIST'!$B$9:$B113)-COUNTIFS('PARTICIPANT NAME LIST'!$G$9:$G113,"&gt;=7",'PARTICIPANT NAME LIST'!$G$9:$G113,"&lt;=12"))</f>
        <v/>
      </c>
      <c r="B113" s="64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LIST'!$B113))</f>
        <v/>
      </c>
      <c r="C113" s="65"/>
      <c r="D113" s="82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LIST'!$H113))</f>
        <v/>
      </c>
      <c r="E113" s="68" t="e">
        <f>IF(AND('PARTICIPANT NAME LIST'!$G113=3,'PARTICIPANT NAME LIST'!#REF!="C"),"ü","")</f>
        <v>#REF!</v>
      </c>
      <c r="F113" s="68" t="e">
        <f>IF(AND('PARTICIPANT NAME LIST'!$G113=4,'PARTICIPANT NAME LIST'!#REF!="C"),"ü","")</f>
        <v>#REF!</v>
      </c>
      <c r="G113" s="68" t="e">
        <f>IF(AND('PARTICIPANT NAME LIST'!$G113=5,'PARTICIPANT NAME LIST'!#REF!="C"),"ü","")</f>
        <v>#REF!</v>
      </c>
      <c r="H113" s="68" t="e">
        <f>IF(AND('PARTICIPANT NAME LIST'!$G113=6,'PARTICIPANT NAME LIST'!#REF!="C"),"ü","")</f>
        <v>#REF!</v>
      </c>
      <c r="I113" s="68" t="e">
        <f>IF(AND('PARTICIPANT NAME LIST'!$G113=3,'PARTICIPANT NAME LIST'!#REF!="E"),"ü","")</f>
        <v>#REF!</v>
      </c>
      <c r="J113" s="68" t="e">
        <f>IF(AND('PARTICIPANT NAME LIST'!$G113=4,'PARTICIPANT NAME LIST'!#REF!="E"),"ü","")</f>
        <v>#REF!</v>
      </c>
      <c r="K113" s="68" t="e">
        <f>IF(AND('PARTICIPANT NAME LIST'!$G113=5,'PARTICIPANT NAME LIST'!#REF!="E"),"ü","")</f>
        <v>#REF!</v>
      </c>
      <c r="L113" s="68" t="e">
        <f>IF(AND('PARTICIPANT NAME LIST'!$G113=6,'PARTICIPANT NAME LIST'!#REF!="E"),"ü","")</f>
        <v>#REF!</v>
      </c>
      <c r="M113" s="68" t="e">
        <f>IF(AND('PARTICIPANT NAME LIST'!$G113=3,'PARTICIPANT NAME LIST'!#REF!="M"),"ü","")</f>
        <v>#REF!</v>
      </c>
      <c r="N113" s="68" t="e">
        <f>IF(AND('PARTICIPANT NAME LIST'!$G113=4,'PARTICIPANT NAME LIST'!#REF!="M"),"ü","")</f>
        <v>#REF!</v>
      </c>
      <c r="O113" s="68" t="e">
        <f>IF(AND('PARTICIPANT NAME LIST'!$G113=5,'PARTICIPANT NAME LIST'!#REF!="M"),"ü","")</f>
        <v>#REF!</v>
      </c>
      <c r="P113" s="68" t="e">
        <f>IF(AND('PARTICIPANT NAME LIST'!$G113=6,'PARTICIPANT NAME LIST'!#REF!="M"),"ü","")</f>
        <v>#REF!</v>
      </c>
      <c r="Q113" s="63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22.5" customHeight="1">
      <c r="A114" s="63" t="str">
        <f>IF(OR(ISBLANK('PARTICIPANT NAME LIST'!$B114),'PARTICIPANT NAME LIST'!G114=7,'PARTICIPANT NAME LIST'!G114=8,'PARTICIPANT NAME LIST'!G114=9,'PARTICIPANT NAME LIST'!G114=10,'PARTICIPANT NAME LIST'!G114=11,'PARTICIPANT NAME LIST'!G114=12),"",COUNTA('PARTICIPANT NAME LIST'!$B$9:$B114)-COUNTIFS('PARTICIPANT NAME LIST'!$G$9:$G114,"&gt;=7",'PARTICIPANT NAME LIST'!$G$9:$G114,"&lt;=12"))</f>
        <v/>
      </c>
      <c r="B114" s="64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LIST'!$B114))</f>
        <v/>
      </c>
      <c r="C114" s="65"/>
      <c r="D114" s="82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LIST'!$H114))</f>
        <v/>
      </c>
      <c r="E114" s="68" t="e">
        <f>IF(AND('PARTICIPANT NAME LIST'!$G114=3,'PARTICIPANT NAME LIST'!#REF!="C"),"ü","")</f>
        <v>#REF!</v>
      </c>
      <c r="F114" s="68" t="e">
        <f>IF(AND('PARTICIPANT NAME LIST'!$G114=4,'PARTICIPANT NAME LIST'!#REF!="C"),"ü","")</f>
        <v>#REF!</v>
      </c>
      <c r="G114" s="68" t="e">
        <f>IF(AND('PARTICIPANT NAME LIST'!$G114=5,'PARTICIPANT NAME LIST'!#REF!="C"),"ü","")</f>
        <v>#REF!</v>
      </c>
      <c r="H114" s="68" t="e">
        <f>IF(AND('PARTICIPANT NAME LIST'!$G114=6,'PARTICIPANT NAME LIST'!#REF!="C"),"ü","")</f>
        <v>#REF!</v>
      </c>
      <c r="I114" s="68" t="e">
        <f>IF(AND('PARTICIPANT NAME LIST'!$G114=3,'PARTICIPANT NAME LIST'!#REF!="E"),"ü","")</f>
        <v>#REF!</v>
      </c>
      <c r="J114" s="68" t="e">
        <f>IF(AND('PARTICIPANT NAME LIST'!$G114=4,'PARTICIPANT NAME LIST'!#REF!="E"),"ü","")</f>
        <v>#REF!</v>
      </c>
      <c r="K114" s="68" t="e">
        <f>IF(AND('PARTICIPANT NAME LIST'!$G114=5,'PARTICIPANT NAME LIST'!#REF!="E"),"ü","")</f>
        <v>#REF!</v>
      </c>
      <c r="L114" s="68" t="e">
        <f>IF(AND('PARTICIPANT NAME LIST'!$G114=6,'PARTICIPANT NAME LIST'!#REF!="E"),"ü","")</f>
        <v>#REF!</v>
      </c>
      <c r="M114" s="68" t="e">
        <f>IF(AND('PARTICIPANT NAME LIST'!$G114=3,'PARTICIPANT NAME LIST'!#REF!="M"),"ü","")</f>
        <v>#REF!</v>
      </c>
      <c r="N114" s="68" t="e">
        <f>IF(AND('PARTICIPANT NAME LIST'!$G114=4,'PARTICIPANT NAME LIST'!#REF!="M"),"ü","")</f>
        <v>#REF!</v>
      </c>
      <c r="O114" s="68" t="e">
        <f>IF(AND('PARTICIPANT NAME LIST'!$G114=5,'PARTICIPANT NAME LIST'!#REF!="M"),"ü","")</f>
        <v>#REF!</v>
      </c>
      <c r="P114" s="68" t="e">
        <f>IF(AND('PARTICIPANT NAME LIST'!$G114=6,'PARTICIPANT NAME LIST'!#REF!="M"),"ü","")</f>
        <v>#REF!</v>
      </c>
      <c r="Q114" s="63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22.5" customHeight="1">
      <c r="A115" s="63" t="str">
        <f>IF(OR(ISBLANK('PARTICIPANT NAME LIST'!$B115),'PARTICIPANT NAME LIST'!G115=7,'PARTICIPANT NAME LIST'!G115=8,'PARTICIPANT NAME LIST'!G115=9,'PARTICIPANT NAME LIST'!G115=10,'PARTICIPANT NAME LIST'!G115=11,'PARTICIPANT NAME LIST'!G115=12),"",COUNTA('PARTICIPANT NAME LIST'!$B$9:$B115)-COUNTIFS('PARTICIPANT NAME LIST'!$G$9:$G115,"&gt;=7",'PARTICIPANT NAME LIST'!$G$9:$G115,"&lt;=12"))</f>
        <v/>
      </c>
      <c r="B115" s="64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LIST'!$B115))</f>
        <v/>
      </c>
      <c r="C115" s="65"/>
      <c r="D115" s="82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LIST'!$H115))</f>
        <v/>
      </c>
      <c r="E115" s="68" t="e">
        <f>IF(AND('PARTICIPANT NAME LIST'!$G115=3,'PARTICIPANT NAME LIST'!#REF!="C"),"ü","")</f>
        <v>#REF!</v>
      </c>
      <c r="F115" s="68" t="e">
        <f>IF(AND('PARTICIPANT NAME LIST'!$G115=4,'PARTICIPANT NAME LIST'!#REF!="C"),"ü","")</f>
        <v>#REF!</v>
      </c>
      <c r="G115" s="68" t="e">
        <f>IF(AND('PARTICIPANT NAME LIST'!$G115=5,'PARTICIPANT NAME LIST'!#REF!="C"),"ü","")</f>
        <v>#REF!</v>
      </c>
      <c r="H115" s="68" t="e">
        <f>IF(AND('PARTICIPANT NAME LIST'!$G115=6,'PARTICIPANT NAME LIST'!#REF!="C"),"ü","")</f>
        <v>#REF!</v>
      </c>
      <c r="I115" s="68" t="e">
        <f>IF(AND('PARTICIPANT NAME LIST'!$G115=3,'PARTICIPANT NAME LIST'!#REF!="E"),"ü","")</f>
        <v>#REF!</v>
      </c>
      <c r="J115" s="68" t="e">
        <f>IF(AND('PARTICIPANT NAME LIST'!$G115=4,'PARTICIPANT NAME LIST'!#REF!="E"),"ü","")</f>
        <v>#REF!</v>
      </c>
      <c r="K115" s="68" t="e">
        <f>IF(AND('PARTICIPANT NAME LIST'!$G115=5,'PARTICIPANT NAME LIST'!#REF!="E"),"ü","")</f>
        <v>#REF!</v>
      </c>
      <c r="L115" s="68" t="e">
        <f>IF(AND('PARTICIPANT NAME LIST'!$G115=6,'PARTICIPANT NAME LIST'!#REF!="E"),"ü","")</f>
        <v>#REF!</v>
      </c>
      <c r="M115" s="68" t="e">
        <f>IF(AND('PARTICIPANT NAME LIST'!$G115=3,'PARTICIPANT NAME LIST'!#REF!="M"),"ü","")</f>
        <v>#REF!</v>
      </c>
      <c r="N115" s="68" t="e">
        <f>IF(AND('PARTICIPANT NAME LIST'!$G115=4,'PARTICIPANT NAME LIST'!#REF!="M"),"ü","")</f>
        <v>#REF!</v>
      </c>
      <c r="O115" s="68" t="e">
        <f>IF(AND('PARTICIPANT NAME LIST'!$G115=5,'PARTICIPANT NAME LIST'!#REF!="M"),"ü","")</f>
        <v>#REF!</v>
      </c>
      <c r="P115" s="68" t="e">
        <f>IF(AND('PARTICIPANT NAME LIST'!$G115=6,'PARTICIPANT NAME LIST'!#REF!="M"),"ü","")</f>
        <v>#REF!</v>
      </c>
      <c r="Q115" s="63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22.5" customHeight="1">
      <c r="A116" s="63" t="str">
        <f>IF(OR(ISBLANK('PARTICIPANT NAME LIST'!$B116),'PARTICIPANT NAME LIST'!G116=7,'PARTICIPANT NAME LIST'!G116=8,'PARTICIPANT NAME LIST'!G116=9,'PARTICIPANT NAME LIST'!G116=10,'PARTICIPANT NAME LIST'!G116=11,'PARTICIPANT NAME LIST'!G116=12),"",COUNTA('PARTICIPANT NAME LIST'!$B$9:$B116)-COUNTIFS('PARTICIPANT NAME LIST'!$G$9:$G116,"&gt;=7",'PARTICIPANT NAME LIST'!$G$9:$G116,"&lt;=12"))</f>
        <v/>
      </c>
      <c r="B116" s="64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LIST'!$B116))</f>
        <v/>
      </c>
      <c r="C116" s="65"/>
      <c r="D116" s="82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LIST'!$H116))</f>
        <v/>
      </c>
      <c r="E116" s="68" t="e">
        <f>IF(AND('PARTICIPANT NAME LIST'!$G116=3,'PARTICIPANT NAME LIST'!#REF!="C"),"ü","")</f>
        <v>#REF!</v>
      </c>
      <c r="F116" s="68" t="e">
        <f>IF(AND('PARTICIPANT NAME LIST'!$G116=4,'PARTICIPANT NAME LIST'!#REF!="C"),"ü","")</f>
        <v>#REF!</v>
      </c>
      <c r="G116" s="68" t="e">
        <f>IF(AND('PARTICIPANT NAME LIST'!$G116=5,'PARTICIPANT NAME LIST'!#REF!="C"),"ü","")</f>
        <v>#REF!</v>
      </c>
      <c r="H116" s="68" t="e">
        <f>IF(AND('PARTICIPANT NAME LIST'!$G116=6,'PARTICIPANT NAME LIST'!#REF!="C"),"ü","")</f>
        <v>#REF!</v>
      </c>
      <c r="I116" s="68" t="e">
        <f>IF(AND('PARTICIPANT NAME LIST'!$G116=3,'PARTICIPANT NAME LIST'!#REF!="E"),"ü","")</f>
        <v>#REF!</v>
      </c>
      <c r="J116" s="68" t="e">
        <f>IF(AND('PARTICIPANT NAME LIST'!$G116=4,'PARTICIPANT NAME LIST'!#REF!="E"),"ü","")</f>
        <v>#REF!</v>
      </c>
      <c r="K116" s="68" t="e">
        <f>IF(AND('PARTICIPANT NAME LIST'!$G116=5,'PARTICIPANT NAME LIST'!#REF!="E"),"ü","")</f>
        <v>#REF!</v>
      </c>
      <c r="L116" s="68" t="e">
        <f>IF(AND('PARTICIPANT NAME LIST'!$G116=6,'PARTICIPANT NAME LIST'!#REF!="E"),"ü","")</f>
        <v>#REF!</v>
      </c>
      <c r="M116" s="68" t="e">
        <f>IF(AND('PARTICIPANT NAME LIST'!$G116=3,'PARTICIPANT NAME LIST'!#REF!="M"),"ü","")</f>
        <v>#REF!</v>
      </c>
      <c r="N116" s="68" t="e">
        <f>IF(AND('PARTICIPANT NAME LIST'!$G116=4,'PARTICIPANT NAME LIST'!#REF!="M"),"ü","")</f>
        <v>#REF!</v>
      </c>
      <c r="O116" s="68" t="e">
        <f>IF(AND('PARTICIPANT NAME LIST'!$G116=5,'PARTICIPANT NAME LIST'!#REF!="M"),"ü","")</f>
        <v>#REF!</v>
      </c>
      <c r="P116" s="68" t="e">
        <f>IF(AND('PARTICIPANT NAME LIST'!$G116=6,'PARTICIPANT NAME LIST'!#REF!="M"),"ü","")</f>
        <v>#REF!</v>
      </c>
      <c r="Q116" s="63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22.5" customHeight="1">
      <c r="A117" s="63" t="str">
        <f>IF(OR(ISBLANK('PARTICIPANT NAME LIST'!$B117),'PARTICIPANT NAME LIST'!G117=7,'PARTICIPANT NAME LIST'!G117=8,'PARTICIPANT NAME LIST'!G117=9,'PARTICIPANT NAME LIST'!G117=10,'PARTICIPANT NAME LIST'!G117=11,'PARTICIPANT NAME LIST'!G117=12),"",COUNTA('PARTICIPANT NAME LIST'!$B$9:$B117)-COUNTIFS('PARTICIPANT NAME LIST'!$G$9:$G117,"&gt;=7",'PARTICIPANT NAME LIST'!$G$9:$G117,"&lt;=12"))</f>
        <v/>
      </c>
      <c r="B117" s="64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LIST'!$B117))</f>
        <v/>
      </c>
      <c r="C117" s="65"/>
      <c r="D117" s="82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LIST'!$H117))</f>
        <v/>
      </c>
      <c r="E117" s="68" t="e">
        <f>IF(AND('PARTICIPANT NAME LIST'!$G117=3,'PARTICIPANT NAME LIST'!#REF!="C"),"ü","")</f>
        <v>#REF!</v>
      </c>
      <c r="F117" s="68" t="e">
        <f>IF(AND('PARTICIPANT NAME LIST'!$G117=4,'PARTICIPANT NAME LIST'!#REF!="C"),"ü","")</f>
        <v>#REF!</v>
      </c>
      <c r="G117" s="68" t="e">
        <f>IF(AND('PARTICIPANT NAME LIST'!$G117=5,'PARTICIPANT NAME LIST'!#REF!="C"),"ü","")</f>
        <v>#REF!</v>
      </c>
      <c r="H117" s="68" t="e">
        <f>IF(AND('PARTICIPANT NAME LIST'!$G117=6,'PARTICIPANT NAME LIST'!#REF!="C"),"ü","")</f>
        <v>#REF!</v>
      </c>
      <c r="I117" s="68" t="e">
        <f>IF(AND('PARTICIPANT NAME LIST'!$G117=3,'PARTICIPANT NAME LIST'!#REF!="E"),"ü","")</f>
        <v>#REF!</v>
      </c>
      <c r="J117" s="68" t="e">
        <f>IF(AND('PARTICIPANT NAME LIST'!$G117=4,'PARTICIPANT NAME LIST'!#REF!="E"),"ü","")</f>
        <v>#REF!</v>
      </c>
      <c r="K117" s="68" t="e">
        <f>IF(AND('PARTICIPANT NAME LIST'!$G117=5,'PARTICIPANT NAME LIST'!#REF!="E"),"ü","")</f>
        <v>#REF!</v>
      </c>
      <c r="L117" s="68" t="e">
        <f>IF(AND('PARTICIPANT NAME LIST'!$G117=6,'PARTICIPANT NAME LIST'!#REF!="E"),"ü","")</f>
        <v>#REF!</v>
      </c>
      <c r="M117" s="68" t="e">
        <f>IF(AND('PARTICIPANT NAME LIST'!$G117=3,'PARTICIPANT NAME LIST'!#REF!="M"),"ü","")</f>
        <v>#REF!</v>
      </c>
      <c r="N117" s="68" t="e">
        <f>IF(AND('PARTICIPANT NAME LIST'!$G117=4,'PARTICIPANT NAME LIST'!#REF!="M"),"ü","")</f>
        <v>#REF!</v>
      </c>
      <c r="O117" s="68" t="e">
        <f>IF(AND('PARTICIPANT NAME LIST'!$G117=5,'PARTICIPANT NAME LIST'!#REF!="M"),"ü","")</f>
        <v>#REF!</v>
      </c>
      <c r="P117" s="68" t="e">
        <f>IF(AND('PARTICIPANT NAME LIST'!$G117=6,'PARTICIPANT NAME LIST'!#REF!="M"),"ü","")</f>
        <v>#REF!</v>
      </c>
      <c r="Q117" s="63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22.5" customHeight="1">
      <c r="A118" s="63" t="str">
        <f>IF(OR(ISBLANK('PARTICIPANT NAME LIST'!$B118),'PARTICIPANT NAME LIST'!G118=7,'PARTICIPANT NAME LIST'!G118=8,'PARTICIPANT NAME LIST'!G118=9,'PARTICIPANT NAME LIST'!G118=10,'PARTICIPANT NAME LIST'!G118=11,'PARTICIPANT NAME LIST'!G118=12),"",COUNTA('PARTICIPANT NAME LIST'!$B$9:$B118)-COUNTIFS('PARTICIPANT NAME LIST'!$G$9:$G118,"&gt;=7",'PARTICIPANT NAME LIST'!$G$9:$G118,"&lt;=12"))</f>
        <v/>
      </c>
      <c r="B118" s="64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LIST'!$B118))</f>
        <v/>
      </c>
      <c r="C118" s="65"/>
      <c r="D118" s="82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LIST'!$H118))</f>
        <v/>
      </c>
      <c r="E118" s="68" t="e">
        <f>IF(AND('PARTICIPANT NAME LIST'!$G118=3,'PARTICIPANT NAME LIST'!#REF!="C"),"ü","")</f>
        <v>#REF!</v>
      </c>
      <c r="F118" s="68" t="e">
        <f>IF(AND('PARTICIPANT NAME LIST'!$G118=4,'PARTICIPANT NAME LIST'!#REF!="C"),"ü","")</f>
        <v>#REF!</v>
      </c>
      <c r="G118" s="68" t="e">
        <f>IF(AND('PARTICIPANT NAME LIST'!$G118=5,'PARTICIPANT NAME LIST'!#REF!="C"),"ü","")</f>
        <v>#REF!</v>
      </c>
      <c r="H118" s="68" t="e">
        <f>IF(AND('PARTICIPANT NAME LIST'!$G118=6,'PARTICIPANT NAME LIST'!#REF!="C"),"ü","")</f>
        <v>#REF!</v>
      </c>
      <c r="I118" s="68" t="e">
        <f>IF(AND('PARTICIPANT NAME LIST'!$G118=3,'PARTICIPANT NAME LIST'!#REF!="E"),"ü","")</f>
        <v>#REF!</v>
      </c>
      <c r="J118" s="68" t="e">
        <f>IF(AND('PARTICIPANT NAME LIST'!$G118=4,'PARTICIPANT NAME LIST'!#REF!="E"),"ü","")</f>
        <v>#REF!</v>
      </c>
      <c r="K118" s="68" t="e">
        <f>IF(AND('PARTICIPANT NAME LIST'!$G118=5,'PARTICIPANT NAME LIST'!#REF!="E"),"ü","")</f>
        <v>#REF!</v>
      </c>
      <c r="L118" s="68" t="e">
        <f>IF(AND('PARTICIPANT NAME LIST'!$G118=6,'PARTICIPANT NAME LIST'!#REF!="E"),"ü","")</f>
        <v>#REF!</v>
      </c>
      <c r="M118" s="68" t="e">
        <f>IF(AND('PARTICIPANT NAME LIST'!$G118=3,'PARTICIPANT NAME LIST'!#REF!="M"),"ü","")</f>
        <v>#REF!</v>
      </c>
      <c r="N118" s="68" t="e">
        <f>IF(AND('PARTICIPANT NAME LIST'!$G118=4,'PARTICIPANT NAME LIST'!#REF!="M"),"ü","")</f>
        <v>#REF!</v>
      </c>
      <c r="O118" s="68" t="e">
        <f>IF(AND('PARTICIPANT NAME LIST'!$G118=5,'PARTICIPANT NAME LIST'!#REF!="M"),"ü","")</f>
        <v>#REF!</v>
      </c>
      <c r="P118" s="68" t="e">
        <f>IF(AND('PARTICIPANT NAME LIST'!$G118=6,'PARTICIPANT NAME LIST'!#REF!="M"),"ü","")</f>
        <v>#REF!</v>
      </c>
      <c r="Q118" s="63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22.5" customHeight="1">
      <c r="A119" s="63" t="str">
        <f>IF(OR(ISBLANK('PARTICIPANT NAME LIST'!$B119),'PARTICIPANT NAME LIST'!G119=7,'PARTICIPANT NAME LIST'!G119=8,'PARTICIPANT NAME LIST'!G119=9,'PARTICIPANT NAME LIST'!G119=10,'PARTICIPANT NAME LIST'!G119=11,'PARTICIPANT NAME LIST'!G119=12),"",COUNTA('PARTICIPANT NAME LIST'!$B$9:$B119)-COUNTIFS('PARTICIPANT NAME LIST'!$G$9:$G119,"&gt;=7",'PARTICIPANT NAME LIST'!$G$9:$G119,"&lt;=12"))</f>
        <v/>
      </c>
      <c r="B119" s="64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LIST'!$B119))</f>
        <v/>
      </c>
      <c r="C119" s="65"/>
      <c r="D119" s="82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LIST'!$H119))</f>
        <v/>
      </c>
      <c r="E119" s="68" t="e">
        <f>IF(AND('PARTICIPANT NAME LIST'!$G119=3,'PARTICIPANT NAME LIST'!#REF!="C"),"ü","")</f>
        <v>#REF!</v>
      </c>
      <c r="F119" s="68" t="e">
        <f>IF(AND('PARTICIPANT NAME LIST'!$G119=4,'PARTICIPANT NAME LIST'!#REF!="C"),"ü","")</f>
        <v>#REF!</v>
      </c>
      <c r="G119" s="68" t="e">
        <f>IF(AND('PARTICIPANT NAME LIST'!$G119=5,'PARTICIPANT NAME LIST'!#REF!="C"),"ü","")</f>
        <v>#REF!</v>
      </c>
      <c r="H119" s="68" t="e">
        <f>IF(AND('PARTICIPANT NAME LIST'!$G119=6,'PARTICIPANT NAME LIST'!#REF!="C"),"ü","")</f>
        <v>#REF!</v>
      </c>
      <c r="I119" s="68" t="e">
        <f>IF(AND('PARTICIPANT NAME LIST'!$G119=3,'PARTICIPANT NAME LIST'!#REF!="E"),"ü","")</f>
        <v>#REF!</v>
      </c>
      <c r="J119" s="68" t="e">
        <f>IF(AND('PARTICIPANT NAME LIST'!$G119=4,'PARTICIPANT NAME LIST'!#REF!="E"),"ü","")</f>
        <v>#REF!</v>
      </c>
      <c r="K119" s="68" t="e">
        <f>IF(AND('PARTICIPANT NAME LIST'!$G119=5,'PARTICIPANT NAME LIST'!#REF!="E"),"ü","")</f>
        <v>#REF!</v>
      </c>
      <c r="L119" s="68" t="e">
        <f>IF(AND('PARTICIPANT NAME LIST'!$G119=6,'PARTICIPANT NAME LIST'!#REF!="E"),"ü","")</f>
        <v>#REF!</v>
      </c>
      <c r="M119" s="68" t="e">
        <f>IF(AND('PARTICIPANT NAME LIST'!$G119=3,'PARTICIPANT NAME LIST'!#REF!="M"),"ü","")</f>
        <v>#REF!</v>
      </c>
      <c r="N119" s="68" t="e">
        <f>IF(AND('PARTICIPANT NAME LIST'!$G119=4,'PARTICIPANT NAME LIST'!#REF!="M"),"ü","")</f>
        <v>#REF!</v>
      </c>
      <c r="O119" s="68" t="e">
        <f>IF(AND('PARTICIPANT NAME LIST'!$G119=5,'PARTICIPANT NAME LIST'!#REF!="M"),"ü","")</f>
        <v>#REF!</v>
      </c>
      <c r="P119" s="68" t="e">
        <f>IF(AND('PARTICIPANT NAME LIST'!$G119=6,'PARTICIPANT NAME LIST'!#REF!="M"),"ü","")</f>
        <v>#REF!</v>
      </c>
      <c r="Q119" s="63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22.5" customHeight="1">
      <c r="A120" s="63" t="str">
        <f>IF(OR(ISBLANK('PARTICIPANT NAME LIST'!$B120),'PARTICIPANT NAME LIST'!G120=7,'PARTICIPANT NAME LIST'!G120=8,'PARTICIPANT NAME LIST'!G120=9,'PARTICIPANT NAME LIST'!G120=10,'PARTICIPANT NAME LIST'!G120=11,'PARTICIPANT NAME LIST'!G120=12),"",COUNTA('PARTICIPANT NAME LIST'!$B$9:$B120)-COUNTIFS('PARTICIPANT NAME LIST'!$G$9:$G120,"&gt;=7",'PARTICIPANT NAME LIST'!$G$9:$G120,"&lt;=12"))</f>
        <v/>
      </c>
      <c r="B120" s="64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LIST'!$B120))</f>
        <v/>
      </c>
      <c r="C120" s="65"/>
      <c r="D120" s="82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LIST'!$H120))</f>
        <v/>
      </c>
      <c r="E120" s="68" t="e">
        <f>IF(AND('PARTICIPANT NAME LIST'!$G120=3,'PARTICIPANT NAME LIST'!#REF!="C"),"ü","")</f>
        <v>#REF!</v>
      </c>
      <c r="F120" s="68" t="e">
        <f>IF(AND('PARTICIPANT NAME LIST'!$G120=4,'PARTICIPANT NAME LIST'!#REF!="C"),"ü","")</f>
        <v>#REF!</v>
      </c>
      <c r="G120" s="68" t="e">
        <f>IF(AND('PARTICIPANT NAME LIST'!$G120=5,'PARTICIPANT NAME LIST'!#REF!="C"),"ü","")</f>
        <v>#REF!</v>
      </c>
      <c r="H120" s="68" t="e">
        <f>IF(AND('PARTICIPANT NAME LIST'!$G120=6,'PARTICIPANT NAME LIST'!#REF!="C"),"ü","")</f>
        <v>#REF!</v>
      </c>
      <c r="I120" s="68" t="e">
        <f>IF(AND('PARTICIPANT NAME LIST'!$G120=3,'PARTICIPANT NAME LIST'!#REF!="E"),"ü","")</f>
        <v>#REF!</v>
      </c>
      <c r="J120" s="68" t="e">
        <f>IF(AND('PARTICIPANT NAME LIST'!$G120=4,'PARTICIPANT NAME LIST'!#REF!="E"),"ü","")</f>
        <v>#REF!</v>
      </c>
      <c r="K120" s="68" t="e">
        <f>IF(AND('PARTICIPANT NAME LIST'!$G120=5,'PARTICIPANT NAME LIST'!#REF!="E"),"ü","")</f>
        <v>#REF!</v>
      </c>
      <c r="L120" s="68" t="e">
        <f>IF(AND('PARTICIPANT NAME LIST'!$G120=6,'PARTICIPANT NAME LIST'!#REF!="E"),"ü","")</f>
        <v>#REF!</v>
      </c>
      <c r="M120" s="68" t="e">
        <f>IF(AND('PARTICIPANT NAME LIST'!$G120=3,'PARTICIPANT NAME LIST'!#REF!="M"),"ü","")</f>
        <v>#REF!</v>
      </c>
      <c r="N120" s="68" t="e">
        <f>IF(AND('PARTICIPANT NAME LIST'!$G120=4,'PARTICIPANT NAME LIST'!#REF!="M"),"ü","")</f>
        <v>#REF!</v>
      </c>
      <c r="O120" s="68" t="e">
        <f>IF(AND('PARTICIPANT NAME LIST'!$G120=5,'PARTICIPANT NAME LIST'!#REF!="M"),"ü","")</f>
        <v>#REF!</v>
      </c>
      <c r="P120" s="68" t="e">
        <f>IF(AND('PARTICIPANT NAME LIST'!$G120=6,'PARTICIPANT NAME LIST'!#REF!="M"),"ü","")</f>
        <v>#REF!</v>
      </c>
      <c r="Q120" s="63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22.5" customHeight="1">
      <c r="A121" s="63" t="str">
        <f>IF(OR(ISBLANK('PARTICIPANT NAME LIST'!$B121),'PARTICIPANT NAME LIST'!G121=7,'PARTICIPANT NAME LIST'!G121=8,'PARTICIPANT NAME LIST'!G121=9,'PARTICIPANT NAME LIST'!G121=10,'PARTICIPANT NAME LIST'!G121=11,'PARTICIPANT NAME LIST'!G121=12),"",COUNTA('PARTICIPANT NAME LIST'!$B$9:$B121)-COUNTIFS('PARTICIPANT NAME LIST'!$G$9:$G121,"&gt;=7",'PARTICIPANT NAME LIST'!$G$9:$G121,"&lt;=12"))</f>
        <v/>
      </c>
      <c r="B121" s="64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LIST'!$B121))</f>
        <v/>
      </c>
      <c r="C121" s="65"/>
      <c r="D121" s="82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LIST'!$H121))</f>
        <v/>
      </c>
      <c r="E121" s="68" t="e">
        <f>IF(AND('PARTICIPANT NAME LIST'!$G121=3,'PARTICIPANT NAME LIST'!#REF!="C"),"ü","")</f>
        <v>#REF!</v>
      </c>
      <c r="F121" s="68" t="e">
        <f>IF(AND('PARTICIPANT NAME LIST'!$G121=4,'PARTICIPANT NAME LIST'!#REF!="C"),"ü","")</f>
        <v>#REF!</v>
      </c>
      <c r="G121" s="68" t="e">
        <f>IF(AND('PARTICIPANT NAME LIST'!$G121=5,'PARTICIPANT NAME LIST'!#REF!="C"),"ü","")</f>
        <v>#REF!</v>
      </c>
      <c r="H121" s="68" t="e">
        <f>IF(AND('PARTICIPANT NAME LIST'!$G121=6,'PARTICIPANT NAME LIST'!#REF!="C"),"ü","")</f>
        <v>#REF!</v>
      </c>
      <c r="I121" s="68" t="e">
        <f>IF(AND('PARTICIPANT NAME LIST'!$G121=3,'PARTICIPANT NAME LIST'!#REF!="E"),"ü","")</f>
        <v>#REF!</v>
      </c>
      <c r="J121" s="68" t="e">
        <f>IF(AND('PARTICIPANT NAME LIST'!$G121=4,'PARTICIPANT NAME LIST'!#REF!="E"),"ü","")</f>
        <v>#REF!</v>
      </c>
      <c r="K121" s="68" t="e">
        <f>IF(AND('PARTICIPANT NAME LIST'!$G121=5,'PARTICIPANT NAME LIST'!#REF!="E"),"ü","")</f>
        <v>#REF!</v>
      </c>
      <c r="L121" s="68" t="e">
        <f>IF(AND('PARTICIPANT NAME LIST'!$G121=6,'PARTICIPANT NAME LIST'!#REF!="E"),"ü","")</f>
        <v>#REF!</v>
      </c>
      <c r="M121" s="68" t="e">
        <f>IF(AND('PARTICIPANT NAME LIST'!$G121=3,'PARTICIPANT NAME LIST'!#REF!="M"),"ü","")</f>
        <v>#REF!</v>
      </c>
      <c r="N121" s="68" t="e">
        <f>IF(AND('PARTICIPANT NAME LIST'!$G121=4,'PARTICIPANT NAME LIST'!#REF!="M"),"ü","")</f>
        <v>#REF!</v>
      </c>
      <c r="O121" s="68" t="e">
        <f>IF(AND('PARTICIPANT NAME LIST'!$G121=5,'PARTICIPANT NAME LIST'!#REF!="M"),"ü","")</f>
        <v>#REF!</v>
      </c>
      <c r="P121" s="68" t="e">
        <f>IF(AND('PARTICIPANT NAME LIST'!$G121=6,'PARTICIPANT NAME LIST'!#REF!="M"),"ü","")</f>
        <v>#REF!</v>
      </c>
      <c r="Q121" s="63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22.5" customHeight="1">
      <c r="A122" s="63" t="str">
        <f>IF(OR(ISBLANK('PARTICIPANT NAME LIST'!$B122),'PARTICIPANT NAME LIST'!G122=7,'PARTICIPANT NAME LIST'!G122=8,'PARTICIPANT NAME LIST'!G122=9,'PARTICIPANT NAME LIST'!G122=10,'PARTICIPANT NAME LIST'!G122=11,'PARTICIPANT NAME LIST'!G122=12),"",COUNTA('PARTICIPANT NAME LIST'!$B$9:$B122)-COUNTIFS('PARTICIPANT NAME LIST'!$G$9:$G122,"&gt;=7",'PARTICIPANT NAME LIST'!$G$9:$G122,"&lt;=12"))</f>
        <v/>
      </c>
      <c r="B122" s="64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LIST'!$B122))</f>
        <v/>
      </c>
      <c r="C122" s="65"/>
      <c r="D122" s="82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LIST'!$H122))</f>
        <v/>
      </c>
      <c r="E122" s="68" t="e">
        <f>IF(AND('PARTICIPANT NAME LIST'!$G122=3,'PARTICIPANT NAME LIST'!#REF!="C"),"ü","")</f>
        <v>#REF!</v>
      </c>
      <c r="F122" s="68" t="e">
        <f>IF(AND('PARTICIPANT NAME LIST'!$G122=4,'PARTICIPANT NAME LIST'!#REF!="C"),"ü","")</f>
        <v>#REF!</v>
      </c>
      <c r="G122" s="68" t="e">
        <f>IF(AND('PARTICIPANT NAME LIST'!$G122=5,'PARTICIPANT NAME LIST'!#REF!="C"),"ü","")</f>
        <v>#REF!</v>
      </c>
      <c r="H122" s="68" t="e">
        <f>IF(AND('PARTICIPANT NAME LIST'!$G122=6,'PARTICIPANT NAME LIST'!#REF!="C"),"ü","")</f>
        <v>#REF!</v>
      </c>
      <c r="I122" s="68" t="e">
        <f>IF(AND('PARTICIPANT NAME LIST'!$G122=3,'PARTICIPANT NAME LIST'!#REF!="E"),"ü","")</f>
        <v>#REF!</v>
      </c>
      <c r="J122" s="68" t="e">
        <f>IF(AND('PARTICIPANT NAME LIST'!$G122=4,'PARTICIPANT NAME LIST'!#REF!="E"),"ü","")</f>
        <v>#REF!</v>
      </c>
      <c r="K122" s="68" t="e">
        <f>IF(AND('PARTICIPANT NAME LIST'!$G122=5,'PARTICIPANT NAME LIST'!#REF!="E"),"ü","")</f>
        <v>#REF!</v>
      </c>
      <c r="L122" s="68" t="e">
        <f>IF(AND('PARTICIPANT NAME LIST'!$G122=6,'PARTICIPANT NAME LIST'!#REF!="E"),"ü","")</f>
        <v>#REF!</v>
      </c>
      <c r="M122" s="68" t="e">
        <f>IF(AND('PARTICIPANT NAME LIST'!$G122=3,'PARTICIPANT NAME LIST'!#REF!="M"),"ü","")</f>
        <v>#REF!</v>
      </c>
      <c r="N122" s="68" t="e">
        <f>IF(AND('PARTICIPANT NAME LIST'!$G122=4,'PARTICIPANT NAME LIST'!#REF!="M"),"ü","")</f>
        <v>#REF!</v>
      </c>
      <c r="O122" s="68" t="e">
        <f>IF(AND('PARTICIPANT NAME LIST'!$G122=5,'PARTICIPANT NAME LIST'!#REF!="M"),"ü","")</f>
        <v>#REF!</v>
      </c>
      <c r="P122" s="68" t="e">
        <f>IF(AND('PARTICIPANT NAME LIST'!$G122=6,'PARTICIPANT NAME LIST'!#REF!="M"),"ü","")</f>
        <v>#REF!</v>
      </c>
      <c r="Q122" s="63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22.5" customHeight="1">
      <c r="A123" s="63" t="str">
        <f>IF(OR(ISBLANK('PARTICIPANT NAME LIST'!$B123),'PARTICIPANT NAME LIST'!G123=7,'PARTICIPANT NAME LIST'!G123=8,'PARTICIPANT NAME LIST'!G123=9,'PARTICIPANT NAME LIST'!G123=10,'PARTICIPANT NAME LIST'!G123=11,'PARTICIPANT NAME LIST'!G123=12),"",COUNTA('PARTICIPANT NAME LIST'!$B$9:$B123)-COUNTIFS('PARTICIPANT NAME LIST'!$G$9:$G123,"&gt;=7",'PARTICIPANT NAME LIST'!$G$9:$G123,"&lt;=12"))</f>
        <v/>
      </c>
      <c r="B123" s="64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LIST'!$B123))</f>
        <v/>
      </c>
      <c r="C123" s="65"/>
      <c r="D123" s="82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LIST'!$H123))</f>
        <v/>
      </c>
      <c r="E123" s="68" t="e">
        <f>IF(AND('PARTICIPANT NAME LIST'!$G123=3,'PARTICIPANT NAME LIST'!#REF!="C"),"ü","")</f>
        <v>#REF!</v>
      </c>
      <c r="F123" s="68" t="e">
        <f>IF(AND('PARTICIPANT NAME LIST'!$G123=4,'PARTICIPANT NAME LIST'!#REF!="C"),"ü","")</f>
        <v>#REF!</v>
      </c>
      <c r="G123" s="68" t="e">
        <f>IF(AND('PARTICIPANT NAME LIST'!$G123=5,'PARTICIPANT NAME LIST'!#REF!="C"),"ü","")</f>
        <v>#REF!</v>
      </c>
      <c r="H123" s="68" t="e">
        <f>IF(AND('PARTICIPANT NAME LIST'!$G123=6,'PARTICIPANT NAME LIST'!#REF!="C"),"ü","")</f>
        <v>#REF!</v>
      </c>
      <c r="I123" s="68" t="e">
        <f>IF(AND('PARTICIPANT NAME LIST'!$G123=3,'PARTICIPANT NAME LIST'!#REF!="E"),"ü","")</f>
        <v>#REF!</v>
      </c>
      <c r="J123" s="68" t="e">
        <f>IF(AND('PARTICIPANT NAME LIST'!$G123=4,'PARTICIPANT NAME LIST'!#REF!="E"),"ü","")</f>
        <v>#REF!</v>
      </c>
      <c r="K123" s="68" t="e">
        <f>IF(AND('PARTICIPANT NAME LIST'!$G123=5,'PARTICIPANT NAME LIST'!#REF!="E"),"ü","")</f>
        <v>#REF!</v>
      </c>
      <c r="L123" s="68" t="e">
        <f>IF(AND('PARTICIPANT NAME LIST'!$G123=6,'PARTICIPANT NAME LIST'!#REF!="E"),"ü","")</f>
        <v>#REF!</v>
      </c>
      <c r="M123" s="68" t="e">
        <f>IF(AND('PARTICIPANT NAME LIST'!$G123=3,'PARTICIPANT NAME LIST'!#REF!="M"),"ü","")</f>
        <v>#REF!</v>
      </c>
      <c r="N123" s="68" t="e">
        <f>IF(AND('PARTICIPANT NAME LIST'!$G123=4,'PARTICIPANT NAME LIST'!#REF!="M"),"ü","")</f>
        <v>#REF!</v>
      </c>
      <c r="O123" s="68" t="e">
        <f>IF(AND('PARTICIPANT NAME LIST'!$G123=5,'PARTICIPANT NAME LIST'!#REF!="M"),"ü","")</f>
        <v>#REF!</v>
      </c>
      <c r="P123" s="68" t="e">
        <f>IF(AND('PARTICIPANT NAME LIST'!$G123=6,'PARTICIPANT NAME LIST'!#REF!="M"),"ü","")</f>
        <v>#REF!</v>
      </c>
      <c r="Q123" s="63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22.5" customHeight="1">
      <c r="A124" s="63" t="str">
        <f>IF(OR(ISBLANK('PARTICIPANT NAME LIST'!$B124),'PARTICIPANT NAME LIST'!G124=7,'PARTICIPANT NAME LIST'!G124=8,'PARTICIPANT NAME LIST'!G124=9,'PARTICIPANT NAME LIST'!G124=10,'PARTICIPANT NAME LIST'!G124=11,'PARTICIPANT NAME LIST'!G124=12),"",COUNTA('PARTICIPANT NAME LIST'!$B$9:$B124)-COUNTIFS('PARTICIPANT NAME LIST'!$G$9:$G124,"&gt;=7",'PARTICIPANT NAME LIST'!$G$9:$G124,"&lt;=12"))</f>
        <v/>
      </c>
      <c r="B124" s="64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LIST'!$B124))</f>
        <v/>
      </c>
      <c r="C124" s="65"/>
      <c r="D124" s="82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LIST'!$H124))</f>
        <v/>
      </c>
      <c r="E124" s="68" t="e">
        <f>IF(AND('PARTICIPANT NAME LIST'!$G124=3,'PARTICIPANT NAME LIST'!#REF!="C"),"ü","")</f>
        <v>#REF!</v>
      </c>
      <c r="F124" s="68" t="e">
        <f>IF(AND('PARTICIPANT NAME LIST'!$G124=4,'PARTICIPANT NAME LIST'!#REF!="C"),"ü","")</f>
        <v>#REF!</v>
      </c>
      <c r="G124" s="68" t="e">
        <f>IF(AND('PARTICIPANT NAME LIST'!$G124=5,'PARTICIPANT NAME LIST'!#REF!="C"),"ü","")</f>
        <v>#REF!</v>
      </c>
      <c r="H124" s="68" t="e">
        <f>IF(AND('PARTICIPANT NAME LIST'!$G124=6,'PARTICIPANT NAME LIST'!#REF!="C"),"ü","")</f>
        <v>#REF!</v>
      </c>
      <c r="I124" s="68" t="e">
        <f>IF(AND('PARTICIPANT NAME LIST'!$G124=3,'PARTICIPANT NAME LIST'!#REF!="E"),"ü","")</f>
        <v>#REF!</v>
      </c>
      <c r="J124" s="68" t="e">
        <f>IF(AND('PARTICIPANT NAME LIST'!$G124=4,'PARTICIPANT NAME LIST'!#REF!="E"),"ü","")</f>
        <v>#REF!</v>
      </c>
      <c r="K124" s="68" t="e">
        <f>IF(AND('PARTICIPANT NAME LIST'!$G124=5,'PARTICIPANT NAME LIST'!#REF!="E"),"ü","")</f>
        <v>#REF!</v>
      </c>
      <c r="L124" s="68" t="e">
        <f>IF(AND('PARTICIPANT NAME LIST'!$G124=6,'PARTICIPANT NAME LIST'!#REF!="E"),"ü","")</f>
        <v>#REF!</v>
      </c>
      <c r="M124" s="68" t="e">
        <f>IF(AND('PARTICIPANT NAME LIST'!$G124=3,'PARTICIPANT NAME LIST'!#REF!="M"),"ü","")</f>
        <v>#REF!</v>
      </c>
      <c r="N124" s="68" t="e">
        <f>IF(AND('PARTICIPANT NAME LIST'!$G124=4,'PARTICIPANT NAME LIST'!#REF!="M"),"ü","")</f>
        <v>#REF!</v>
      </c>
      <c r="O124" s="68" t="e">
        <f>IF(AND('PARTICIPANT NAME LIST'!$G124=5,'PARTICIPANT NAME LIST'!#REF!="M"),"ü","")</f>
        <v>#REF!</v>
      </c>
      <c r="P124" s="68" t="e">
        <f>IF(AND('PARTICIPANT NAME LIST'!$G124=6,'PARTICIPANT NAME LIST'!#REF!="M"),"ü","")</f>
        <v>#REF!</v>
      </c>
      <c r="Q124" s="63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22.5" customHeight="1">
      <c r="A125" s="63" t="str">
        <f>IF(OR(ISBLANK('PARTICIPANT NAME LIST'!$B125),'PARTICIPANT NAME LIST'!G125=7,'PARTICIPANT NAME LIST'!G125=8,'PARTICIPANT NAME LIST'!G125=9,'PARTICIPANT NAME LIST'!G125=10,'PARTICIPANT NAME LIST'!G125=11,'PARTICIPANT NAME LIST'!G125=12),"",COUNTA('PARTICIPANT NAME LIST'!$B$9:$B125)-COUNTIFS('PARTICIPANT NAME LIST'!$G$9:$G125,"&gt;=7",'PARTICIPANT NAME LIST'!$G$9:$G125,"&lt;=12"))</f>
        <v/>
      </c>
      <c r="B125" s="64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LIST'!$B125))</f>
        <v/>
      </c>
      <c r="C125" s="65"/>
      <c r="D125" s="82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LIST'!$H125))</f>
        <v/>
      </c>
      <c r="E125" s="68" t="e">
        <f>IF(AND('PARTICIPANT NAME LIST'!$G125=3,'PARTICIPANT NAME LIST'!#REF!="C"),"ü","")</f>
        <v>#REF!</v>
      </c>
      <c r="F125" s="68" t="e">
        <f>IF(AND('PARTICIPANT NAME LIST'!$G125=4,'PARTICIPANT NAME LIST'!#REF!="C"),"ü","")</f>
        <v>#REF!</v>
      </c>
      <c r="G125" s="68" t="e">
        <f>IF(AND('PARTICIPANT NAME LIST'!$G125=5,'PARTICIPANT NAME LIST'!#REF!="C"),"ü","")</f>
        <v>#REF!</v>
      </c>
      <c r="H125" s="68" t="e">
        <f>IF(AND('PARTICIPANT NAME LIST'!$G125=6,'PARTICIPANT NAME LIST'!#REF!="C"),"ü","")</f>
        <v>#REF!</v>
      </c>
      <c r="I125" s="68" t="e">
        <f>IF(AND('PARTICIPANT NAME LIST'!$G125=3,'PARTICIPANT NAME LIST'!#REF!="E"),"ü","")</f>
        <v>#REF!</v>
      </c>
      <c r="J125" s="68" t="e">
        <f>IF(AND('PARTICIPANT NAME LIST'!$G125=4,'PARTICIPANT NAME LIST'!#REF!="E"),"ü","")</f>
        <v>#REF!</v>
      </c>
      <c r="K125" s="68" t="e">
        <f>IF(AND('PARTICIPANT NAME LIST'!$G125=5,'PARTICIPANT NAME LIST'!#REF!="E"),"ü","")</f>
        <v>#REF!</v>
      </c>
      <c r="L125" s="68" t="e">
        <f>IF(AND('PARTICIPANT NAME LIST'!$G125=6,'PARTICIPANT NAME LIST'!#REF!="E"),"ü","")</f>
        <v>#REF!</v>
      </c>
      <c r="M125" s="68" t="e">
        <f>IF(AND('PARTICIPANT NAME LIST'!$G125=3,'PARTICIPANT NAME LIST'!#REF!="M"),"ü","")</f>
        <v>#REF!</v>
      </c>
      <c r="N125" s="68" t="e">
        <f>IF(AND('PARTICIPANT NAME LIST'!$G125=4,'PARTICIPANT NAME LIST'!#REF!="M"),"ü","")</f>
        <v>#REF!</v>
      </c>
      <c r="O125" s="68" t="e">
        <f>IF(AND('PARTICIPANT NAME LIST'!$G125=5,'PARTICIPANT NAME LIST'!#REF!="M"),"ü","")</f>
        <v>#REF!</v>
      </c>
      <c r="P125" s="68" t="e">
        <f>IF(AND('PARTICIPANT NAME LIST'!$G125=6,'PARTICIPANT NAME LIST'!#REF!="M"),"ü","")</f>
        <v>#REF!</v>
      </c>
      <c r="Q125" s="63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22.5" customHeight="1">
      <c r="A126" s="63" t="str">
        <f>IF(OR(ISBLANK('PARTICIPANT NAME LIST'!$B126),'PARTICIPANT NAME LIST'!G126=7,'PARTICIPANT NAME LIST'!G126=8,'PARTICIPANT NAME LIST'!G126=9,'PARTICIPANT NAME LIST'!G126=10,'PARTICIPANT NAME LIST'!G126=11,'PARTICIPANT NAME LIST'!G126=12),"",COUNTA('PARTICIPANT NAME LIST'!$B$9:$B126)-COUNTIFS('PARTICIPANT NAME LIST'!$G$9:$G126,"&gt;=7",'PARTICIPANT NAME LIST'!$G$9:$G126,"&lt;=12"))</f>
        <v/>
      </c>
      <c r="B126" s="64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LIST'!$B126))</f>
        <v/>
      </c>
      <c r="C126" s="65"/>
      <c r="D126" s="82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LIST'!$H126))</f>
        <v/>
      </c>
      <c r="E126" s="68" t="e">
        <f>IF(AND('PARTICIPANT NAME LIST'!$G126=3,'PARTICIPANT NAME LIST'!#REF!="C"),"ü","")</f>
        <v>#REF!</v>
      </c>
      <c r="F126" s="68" t="e">
        <f>IF(AND('PARTICIPANT NAME LIST'!$G126=4,'PARTICIPANT NAME LIST'!#REF!="C"),"ü","")</f>
        <v>#REF!</v>
      </c>
      <c r="G126" s="68" t="e">
        <f>IF(AND('PARTICIPANT NAME LIST'!$G126=5,'PARTICIPANT NAME LIST'!#REF!="C"),"ü","")</f>
        <v>#REF!</v>
      </c>
      <c r="H126" s="68" t="e">
        <f>IF(AND('PARTICIPANT NAME LIST'!$G126=6,'PARTICIPANT NAME LIST'!#REF!="C"),"ü","")</f>
        <v>#REF!</v>
      </c>
      <c r="I126" s="68" t="e">
        <f>IF(AND('PARTICIPANT NAME LIST'!$G126=3,'PARTICIPANT NAME LIST'!#REF!="E"),"ü","")</f>
        <v>#REF!</v>
      </c>
      <c r="J126" s="68" t="e">
        <f>IF(AND('PARTICIPANT NAME LIST'!$G126=4,'PARTICIPANT NAME LIST'!#REF!="E"),"ü","")</f>
        <v>#REF!</v>
      </c>
      <c r="K126" s="68" t="e">
        <f>IF(AND('PARTICIPANT NAME LIST'!$G126=5,'PARTICIPANT NAME LIST'!#REF!="E"),"ü","")</f>
        <v>#REF!</v>
      </c>
      <c r="L126" s="68" t="e">
        <f>IF(AND('PARTICIPANT NAME LIST'!$G126=6,'PARTICIPANT NAME LIST'!#REF!="E"),"ü","")</f>
        <v>#REF!</v>
      </c>
      <c r="M126" s="68" t="e">
        <f>IF(AND('PARTICIPANT NAME LIST'!$G126=3,'PARTICIPANT NAME LIST'!#REF!="M"),"ü","")</f>
        <v>#REF!</v>
      </c>
      <c r="N126" s="68" t="e">
        <f>IF(AND('PARTICIPANT NAME LIST'!$G126=4,'PARTICIPANT NAME LIST'!#REF!="M"),"ü","")</f>
        <v>#REF!</v>
      </c>
      <c r="O126" s="68" t="e">
        <f>IF(AND('PARTICIPANT NAME LIST'!$G126=5,'PARTICIPANT NAME LIST'!#REF!="M"),"ü","")</f>
        <v>#REF!</v>
      </c>
      <c r="P126" s="68" t="e">
        <f>IF(AND('PARTICIPANT NAME LIST'!$G126=6,'PARTICIPANT NAME LIST'!#REF!="M"),"ü","")</f>
        <v>#REF!</v>
      </c>
      <c r="Q126" s="63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22.5" customHeight="1">
      <c r="A127" s="63" t="str">
        <f>IF(OR(ISBLANK('PARTICIPANT NAME LIST'!$B127),'PARTICIPANT NAME LIST'!G127=7,'PARTICIPANT NAME LIST'!G127=8,'PARTICIPANT NAME LIST'!G127=9,'PARTICIPANT NAME LIST'!G127=10,'PARTICIPANT NAME LIST'!G127=11,'PARTICIPANT NAME LIST'!G127=12),"",COUNTA('PARTICIPANT NAME LIST'!$B$9:$B127)-COUNTIFS('PARTICIPANT NAME LIST'!$G$9:$G127,"&gt;=7",'PARTICIPANT NAME LIST'!$G$9:$G127,"&lt;=12"))</f>
        <v/>
      </c>
      <c r="B127" s="64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LIST'!$B127))</f>
        <v/>
      </c>
      <c r="C127" s="65"/>
      <c r="D127" s="82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LIST'!$H127))</f>
        <v/>
      </c>
      <c r="E127" s="68" t="e">
        <f>IF(AND('PARTICIPANT NAME LIST'!$G127=3,'PARTICIPANT NAME LIST'!#REF!="C"),"ü","")</f>
        <v>#REF!</v>
      </c>
      <c r="F127" s="68" t="e">
        <f>IF(AND('PARTICIPANT NAME LIST'!$G127=4,'PARTICIPANT NAME LIST'!#REF!="C"),"ü","")</f>
        <v>#REF!</v>
      </c>
      <c r="G127" s="68" t="e">
        <f>IF(AND('PARTICIPANT NAME LIST'!$G127=5,'PARTICIPANT NAME LIST'!#REF!="C"),"ü","")</f>
        <v>#REF!</v>
      </c>
      <c r="H127" s="68" t="e">
        <f>IF(AND('PARTICIPANT NAME LIST'!$G127=6,'PARTICIPANT NAME LIST'!#REF!="C"),"ü","")</f>
        <v>#REF!</v>
      </c>
      <c r="I127" s="68" t="e">
        <f>IF(AND('PARTICIPANT NAME LIST'!$G127=3,'PARTICIPANT NAME LIST'!#REF!="E"),"ü","")</f>
        <v>#REF!</v>
      </c>
      <c r="J127" s="68" t="e">
        <f>IF(AND('PARTICIPANT NAME LIST'!$G127=4,'PARTICIPANT NAME LIST'!#REF!="E"),"ü","")</f>
        <v>#REF!</v>
      </c>
      <c r="K127" s="68" t="e">
        <f>IF(AND('PARTICIPANT NAME LIST'!$G127=5,'PARTICIPANT NAME LIST'!#REF!="E"),"ü","")</f>
        <v>#REF!</v>
      </c>
      <c r="L127" s="68" t="e">
        <f>IF(AND('PARTICIPANT NAME LIST'!$G127=6,'PARTICIPANT NAME LIST'!#REF!="E"),"ü","")</f>
        <v>#REF!</v>
      </c>
      <c r="M127" s="68" t="e">
        <f>IF(AND('PARTICIPANT NAME LIST'!$G127=3,'PARTICIPANT NAME LIST'!#REF!="M"),"ü","")</f>
        <v>#REF!</v>
      </c>
      <c r="N127" s="68" t="e">
        <f>IF(AND('PARTICIPANT NAME LIST'!$G127=4,'PARTICIPANT NAME LIST'!#REF!="M"),"ü","")</f>
        <v>#REF!</v>
      </c>
      <c r="O127" s="68" t="e">
        <f>IF(AND('PARTICIPANT NAME LIST'!$G127=5,'PARTICIPANT NAME LIST'!#REF!="M"),"ü","")</f>
        <v>#REF!</v>
      </c>
      <c r="P127" s="68" t="e">
        <f>IF(AND('PARTICIPANT NAME LIST'!$G127=6,'PARTICIPANT NAME LIST'!#REF!="M"),"ü","")</f>
        <v>#REF!</v>
      </c>
      <c r="Q127" s="63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22.5" customHeight="1">
      <c r="A128" s="63" t="str">
        <f>IF(OR(ISBLANK('PARTICIPANT NAME LIST'!$B128),'PARTICIPANT NAME LIST'!G128=7,'PARTICIPANT NAME LIST'!G128=8,'PARTICIPANT NAME LIST'!G128=9,'PARTICIPANT NAME LIST'!G128=10,'PARTICIPANT NAME LIST'!G128=11,'PARTICIPANT NAME LIST'!G128=12),"",COUNTA('PARTICIPANT NAME LIST'!$B$9:$B128)-COUNTIFS('PARTICIPANT NAME LIST'!$G$9:$G128,"&gt;=7",'PARTICIPANT NAME LIST'!$G$9:$G128,"&lt;=12"))</f>
        <v/>
      </c>
      <c r="B128" s="64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LIST'!$B128))</f>
        <v/>
      </c>
      <c r="C128" s="65"/>
      <c r="D128" s="82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LIST'!$H128))</f>
        <v/>
      </c>
      <c r="E128" s="68" t="e">
        <f>IF(AND('PARTICIPANT NAME LIST'!$G128=3,'PARTICIPANT NAME LIST'!#REF!="C"),"ü","")</f>
        <v>#REF!</v>
      </c>
      <c r="F128" s="68" t="e">
        <f>IF(AND('PARTICIPANT NAME LIST'!$G128=4,'PARTICIPANT NAME LIST'!#REF!="C"),"ü","")</f>
        <v>#REF!</v>
      </c>
      <c r="G128" s="68" t="e">
        <f>IF(AND('PARTICIPANT NAME LIST'!$G128=5,'PARTICIPANT NAME LIST'!#REF!="C"),"ü","")</f>
        <v>#REF!</v>
      </c>
      <c r="H128" s="68" t="e">
        <f>IF(AND('PARTICIPANT NAME LIST'!$G128=6,'PARTICIPANT NAME LIST'!#REF!="C"),"ü","")</f>
        <v>#REF!</v>
      </c>
      <c r="I128" s="68" t="e">
        <f>IF(AND('PARTICIPANT NAME LIST'!$G128=3,'PARTICIPANT NAME LIST'!#REF!="E"),"ü","")</f>
        <v>#REF!</v>
      </c>
      <c r="J128" s="68" t="e">
        <f>IF(AND('PARTICIPANT NAME LIST'!$G128=4,'PARTICIPANT NAME LIST'!#REF!="E"),"ü","")</f>
        <v>#REF!</v>
      </c>
      <c r="K128" s="68" t="e">
        <f>IF(AND('PARTICIPANT NAME LIST'!$G128=5,'PARTICIPANT NAME LIST'!#REF!="E"),"ü","")</f>
        <v>#REF!</v>
      </c>
      <c r="L128" s="68" t="e">
        <f>IF(AND('PARTICIPANT NAME LIST'!$G128=6,'PARTICIPANT NAME LIST'!#REF!="E"),"ü","")</f>
        <v>#REF!</v>
      </c>
      <c r="M128" s="68" t="e">
        <f>IF(AND('PARTICIPANT NAME LIST'!$G128=3,'PARTICIPANT NAME LIST'!#REF!="M"),"ü","")</f>
        <v>#REF!</v>
      </c>
      <c r="N128" s="68" t="e">
        <f>IF(AND('PARTICIPANT NAME LIST'!$G128=4,'PARTICIPANT NAME LIST'!#REF!="M"),"ü","")</f>
        <v>#REF!</v>
      </c>
      <c r="O128" s="68" t="e">
        <f>IF(AND('PARTICIPANT NAME LIST'!$G128=5,'PARTICIPANT NAME LIST'!#REF!="M"),"ü","")</f>
        <v>#REF!</v>
      </c>
      <c r="P128" s="68" t="e">
        <f>IF(AND('PARTICIPANT NAME LIST'!$G128=6,'PARTICIPANT NAME LIST'!#REF!="M"),"ü","")</f>
        <v>#REF!</v>
      </c>
      <c r="Q128" s="63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22.5" customHeight="1">
      <c r="A129" s="63" t="str">
        <f>IF(OR(ISBLANK('PARTICIPANT NAME LIST'!$B129),'PARTICIPANT NAME LIST'!G129=7,'PARTICIPANT NAME LIST'!G129=8,'PARTICIPANT NAME LIST'!G129=9,'PARTICIPANT NAME LIST'!G129=10,'PARTICIPANT NAME LIST'!G129=11,'PARTICIPANT NAME LIST'!G129=12),"",COUNTA('PARTICIPANT NAME LIST'!$B$9:$B129)-COUNTIFS('PARTICIPANT NAME LIST'!$G$9:$G129,"&gt;=7",'PARTICIPANT NAME LIST'!$G$9:$G129,"&lt;=12"))</f>
        <v/>
      </c>
      <c r="B129" s="64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LIST'!$B129))</f>
        <v/>
      </c>
      <c r="C129" s="65"/>
      <c r="D129" s="82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LIST'!$H129))</f>
        <v/>
      </c>
      <c r="E129" s="68" t="e">
        <f>IF(AND('PARTICIPANT NAME LIST'!$G129=3,'PARTICIPANT NAME LIST'!#REF!="C"),"ü","")</f>
        <v>#REF!</v>
      </c>
      <c r="F129" s="68" t="e">
        <f>IF(AND('PARTICIPANT NAME LIST'!$G129=4,'PARTICIPANT NAME LIST'!#REF!="C"),"ü","")</f>
        <v>#REF!</v>
      </c>
      <c r="G129" s="68" t="e">
        <f>IF(AND('PARTICIPANT NAME LIST'!$G129=5,'PARTICIPANT NAME LIST'!#REF!="C"),"ü","")</f>
        <v>#REF!</v>
      </c>
      <c r="H129" s="68" t="e">
        <f>IF(AND('PARTICIPANT NAME LIST'!$G129=6,'PARTICIPANT NAME LIST'!#REF!="C"),"ü","")</f>
        <v>#REF!</v>
      </c>
      <c r="I129" s="68" t="e">
        <f>IF(AND('PARTICIPANT NAME LIST'!$G129=3,'PARTICIPANT NAME LIST'!#REF!="E"),"ü","")</f>
        <v>#REF!</v>
      </c>
      <c r="J129" s="68" t="e">
        <f>IF(AND('PARTICIPANT NAME LIST'!$G129=4,'PARTICIPANT NAME LIST'!#REF!="E"),"ü","")</f>
        <v>#REF!</v>
      </c>
      <c r="K129" s="68" t="e">
        <f>IF(AND('PARTICIPANT NAME LIST'!$G129=5,'PARTICIPANT NAME LIST'!#REF!="E"),"ü","")</f>
        <v>#REF!</v>
      </c>
      <c r="L129" s="68" t="e">
        <f>IF(AND('PARTICIPANT NAME LIST'!$G129=6,'PARTICIPANT NAME LIST'!#REF!="E"),"ü","")</f>
        <v>#REF!</v>
      </c>
      <c r="M129" s="68" t="e">
        <f>IF(AND('PARTICIPANT NAME LIST'!$G129=3,'PARTICIPANT NAME LIST'!#REF!="M"),"ü","")</f>
        <v>#REF!</v>
      </c>
      <c r="N129" s="68" t="e">
        <f>IF(AND('PARTICIPANT NAME LIST'!$G129=4,'PARTICIPANT NAME LIST'!#REF!="M"),"ü","")</f>
        <v>#REF!</v>
      </c>
      <c r="O129" s="68" t="e">
        <f>IF(AND('PARTICIPANT NAME LIST'!$G129=5,'PARTICIPANT NAME LIST'!#REF!="M"),"ü","")</f>
        <v>#REF!</v>
      </c>
      <c r="P129" s="68" t="e">
        <f>IF(AND('PARTICIPANT NAME LIST'!$G129=6,'PARTICIPANT NAME LIST'!#REF!="M"),"ü","")</f>
        <v>#REF!</v>
      </c>
      <c r="Q129" s="63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22.5" customHeight="1">
      <c r="A130" s="63" t="str">
        <f>IF(OR(ISBLANK('PARTICIPANT NAME LIST'!$B130),'PARTICIPANT NAME LIST'!G130=7,'PARTICIPANT NAME LIST'!G130=8,'PARTICIPANT NAME LIST'!G130=9,'PARTICIPANT NAME LIST'!G130=10,'PARTICIPANT NAME LIST'!G130=11,'PARTICIPANT NAME LIST'!G130=12),"",COUNTA('PARTICIPANT NAME LIST'!$B$9:$B130)-COUNTIFS('PARTICIPANT NAME LIST'!$G$9:$G130,"&gt;=7",'PARTICIPANT NAME LIST'!$G$9:$G130,"&lt;=12"))</f>
        <v/>
      </c>
      <c r="B130" s="64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LIST'!$B130))</f>
        <v/>
      </c>
      <c r="C130" s="65"/>
      <c r="D130" s="82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LIST'!$H130))</f>
        <v/>
      </c>
      <c r="E130" s="68" t="e">
        <f>IF(AND('PARTICIPANT NAME LIST'!$G130=3,'PARTICIPANT NAME LIST'!#REF!="C"),"ü","")</f>
        <v>#REF!</v>
      </c>
      <c r="F130" s="68" t="e">
        <f>IF(AND('PARTICIPANT NAME LIST'!$G130=4,'PARTICIPANT NAME LIST'!#REF!="C"),"ü","")</f>
        <v>#REF!</v>
      </c>
      <c r="G130" s="68" t="e">
        <f>IF(AND('PARTICIPANT NAME LIST'!$G130=5,'PARTICIPANT NAME LIST'!#REF!="C"),"ü","")</f>
        <v>#REF!</v>
      </c>
      <c r="H130" s="68" t="e">
        <f>IF(AND('PARTICIPANT NAME LIST'!$G130=6,'PARTICIPANT NAME LIST'!#REF!="C"),"ü","")</f>
        <v>#REF!</v>
      </c>
      <c r="I130" s="68" t="e">
        <f>IF(AND('PARTICIPANT NAME LIST'!$G130=3,'PARTICIPANT NAME LIST'!#REF!="E"),"ü","")</f>
        <v>#REF!</v>
      </c>
      <c r="J130" s="68" t="e">
        <f>IF(AND('PARTICIPANT NAME LIST'!$G130=4,'PARTICIPANT NAME LIST'!#REF!="E"),"ü","")</f>
        <v>#REF!</v>
      </c>
      <c r="K130" s="68" t="e">
        <f>IF(AND('PARTICIPANT NAME LIST'!$G130=5,'PARTICIPANT NAME LIST'!#REF!="E"),"ü","")</f>
        <v>#REF!</v>
      </c>
      <c r="L130" s="68" t="e">
        <f>IF(AND('PARTICIPANT NAME LIST'!$G130=6,'PARTICIPANT NAME LIST'!#REF!="E"),"ü","")</f>
        <v>#REF!</v>
      </c>
      <c r="M130" s="68" t="e">
        <f>IF(AND('PARTICIPANT NAME LIST'!$G130=3,'PARTICIPANT NAME LIST'!#REF!="M"),"ü","")</f>
        <v>#REF!</v>
      </c>
      <c r="N130" s="68" t="e">
        <f>IF(AND('PARTICIPANT NAME LIST'!$G130=4,'PARTICIPANT NAME LIST'!#REF!="M"),"ü","")</f>
        <v>#REF!</v>
      </c>
      <c r="O130" s="68" t="e">
        <f>IF(AND('PARTICIPANT NAME LIST'!$G130=5,'PARTICIPANT NAME LIST'!#REF!="M"),"ü","")</f>
        <v>#REF!</v>
      </c>
      <c r="P130" s="68" t="e">
        <f>IF(AND('PARTICIPANT NAME LIST'!$G130=6,'PARTICIPANT NAME LIST'!#REF!="M"),"ü","")</f>
        <v>#REF!</v>
      </c>
      <c r="Q130" s="63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22.5" customHeight="1">
      <c r="A131" s="63" t="str">
        <f>IF(OR(ISBLANK('PARTICIPANT NAME LIST'!$B131),'PARTICIPANT NAME LIST'!G131=7,'PARTICIPANT NAME LIST'!G131=8,'PARTICIPANT NAME LIST'!G131=9,'PARTICIPANT NAME LIST'!G131=10,'PARTICIPANT NAME LIST'!G131=11,'PARTICIPANT NAME LIST'!G131=12),"",COUNTA('PARTICIPANT NAME LIST'!$B$9:$B131)-COUNTIFS('PARTICIPANT NAME LIST'!$G$9:$G131,"&gt;=7",'PARTICIPANT NAME LIST'!$G$9:$G131,"&lt;=12"))</f>
        <v/>
      </c>
      <c r="B131" s="64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LIST'!$B131))</f>
        <v/>
      </c>
      <c r="C131" s="65"/>
      <c r="D131" s="82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LIST'!$H131))</f>
        <v/>
      </c>
      <c r="E131" s="68" t="e">
        <f>IF(AND('PARTICIPANT NAME LIST'!$G131=3,'PARTICIPANT NAME LIST'!#REF!="C"),"ü","")</f>
        <v>#REF!</v>
      </c>
      <c r="F131" s="68" t="e">
        <f>IF(AND('PARTICIPANT NAME LIST'!$G131=4,'PARTICIPANT NAME LIST'!#REF!="C"),"ü","")</f>
        <v>#REF!</v>
      </c>
      <c r="G131" s="68" t="e">
        <f>IF(AND('PARTICIPANT NAME LIST'!$G131=5,'PARTICIPANT NAME LIST'!#REF!="C"),"ü","")</f>
        <v>#REF!</v>
      </c>
      <c r="H131" s="68" t="e">
        <f>IF(AND('PARTICIPANT NAME LIST'!$G131=6,'PARTICIPANT NAME LIST'!#REF!="C"),"ü","")</f>
        <v>#REF!</v>
      </c>
      <c r="I131" s="68" t="e">
        <f>IF(AND('PARTICIPANT NAME LIST'!$G131=3,'PARTICIPANT NAME LIST'!#REF!="E"),"ü","")</f>
        <v>#REF!</v>
      </c>
      <c r="J131" s="68" t="e">
        <f>IF(AND('PARTICIPANT NAME LIST'!$G131=4,'PARTICIPANT NAME LIST'!#REF!="E"),"ü","")</f>
        <v>#REF!</v>
      </c>
      <c r="K131" s="68" t="e">
        <f>IF(AND('PARTICIPANT NAME LIST'!$G131=5,'PARTICIPANT NAME LIST'!#REF!="E"),"ü","")</f>
        <v>#REF!</v>
      </c>
      <c r="L131" s="68" t="e">
        <f>IF(AND('PARTICIPANT NAME LIST'!$G131=6,'PARTICIPANT NAME LIST'!#REF!="E"),"ü","")</f>
        <v>#REF!</v>
      </c>
      <c r="M131" s="68" t="e">
        <f>IF(AND('PARTICIPANT NAME LIST'!$G131=3,'PARTICIPANT NAME LIST'!#REF!="M"),"ü","")</f>
        <v>#REF!</v>
      </c>
      <c r="N131" s="68" t="e">
        <f>IF(AND('PARTICIPANT NAME LIST'!$G131=4,'PARTICIPANT NAME LIST'!#REF!="M"),"ü","")</f>
        <v>#REF!</v>
      </c>
      <c r="O131" s="68" t="e">
        <f>IF(AND('PARTICIPANT NAME LIST'!$G131=5,'PARTICIPANT NAME LIST'!#REF!="M"),"ü","")</f>
        <v>#REF!</v>
      </c>
      <c r="P131" s="68" t="e">
        <f>IF(AND('PARTICIPANT NAME LIST'!$G131=6,'PARTICIPANT NAME LIST'!#REF!="M"),"ü","")</f>
        <v>#REF!</v>
      </c>
      <c r="Q131" s="63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22.5" customHeight="1">
      <c r="A132" s="63" t="str">
        <f>IF(OR(ISBLANK('PARTICIPANT NAME LIST'!$B132),'PARTICIPANT NAME LIST'!G132=7,'PARTICIPANT NAME LIST'!G132=8,'PARTICIPANT NAME LIST'!G132=9,'PARTICIPANT NAME LIST'!G132=10,'PARTICIPANT NAME LIST'!G132=11,'PARTICIPANT NAME LIST'!G132=12),"",COUNTA('PARTICIPANT NAME LIST'!$B$9:$B132)-COUNTIFS('PARTICIPANT NAME LIST'!$G$9:$G132,"&gt;=7",'PARTICIPANT NAME LIST'!$G$9:$G132,"&lt;=12"))</f>
        <v/>
      </c>
      <c r="B132" s="64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LIST'!$B132))</f>
        <v/>
      </c>
      <c r="C132" s="65"/>
      <c r="D132" s="82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LIST'!$H132))</f>
        <v/>
      </c>
      <c r="E132" s="68" t="e">
        <f>IF(AND('PARTICIPANT NAME LIST'!$G132=3,'PARTICIPANT NAME LIST'!#REF!="C"),"ü","")</f>
        <v>#REF!</v>
      </c>
      <c r="F132" s="68" t="e">
        <f>IF(AND('PARTICIPANT NAME LIST'!$G132=4,'PARTICIPANT NAME LIST'!#REF!="C"),"ü","")</f>
        <v>#REF!</v>
      </c>
      <c r="G132" s="68" t="e">
        <f>IF(AND('PARTICIPANT NAME LIST'!$G132=5,'PARTICIPANT NAME LIST'!#REF!="C"),"ü","")</f>
        <v>#REF!</v>
      </c>
      <c r="H132" s="68" t="e">
        <f>IF(AND('PARTICIPANT NAME LIST'!$G132=6,'PARTICIPANT NAME LIST'!#REF!="C"),"ü","")</f>
        <v>#REF!</v>
      </c>
      <c r="I132" s="68" t="e">
        <f>IF(AND('PARTICIPANT NAME LIST'!$G132=3,'PARTICIPANT NAME LIST'!#REF!="E"),"ü","")</f>
        <v>#REF!</v>
      </c>
      <c r="J132" s="68" t="e">
        <f>IF(AND('PARTICIPANT NAME LIST'!$G132=4,'PARTICIPANT NAME LIST'!#REF!="E"),"ü","")</f>
        <v>#REF!</v>
      </c>
      <c r="K132" s="68" t="e">
        <f>IF(AND('PARTICIPANT NAME LIST'!$G132=5,'PARTICIPANT NAME LIST'!#REF!="E"),"ü","")</f>
        <v>#REF!</v>
      </c>
      <c r="L132" s="68" t="e">
        <f>IF(AND('PARTICIPANT NAME LIST'!$G132=6,'PARTICIPANT NAME LIST'!#REF!="E"),"ü","")</f>
        <v>#REF!</v>
      </c>
      <c r="M132" s="68" t="e">
        <f>IF(AND('PARTICIPANT NAME LIST'!$G132=3,'PARTICIPANT NAME LIST'!#REF!="M"),"ü","")</f>
        <v>#REF!</v>
      </c>
      <c r="N132" s="68" t="e">
        <f>IF(AND('PARTICIPANT NAME LIST'!$G132=4,'PARTICIPANT NAME LIST'!#REF!="M"),"ü","")</f>
        <v>#REF!</v>
      </c>
      <c r="O132" s="68" t="e">
        <f>IF(AND('PARTICIPANT NAME LIST'!$G132=5,'PARTICIPANT NAME LIST'!#REF!="M"),"ü","")</f>
        <v>#REF!</v>
      </c>
      <c r="P132" s="68" t="e">
        <f>IF(AND('PARTICIPANT NAME LIST'!$G132=6,'PARTICIPANT NAME LIST'!#REF!="M"),"ü","")</f>
        <v>#REF!</v>
      </c>
      <c r="Q132" s="63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22.5" customHeight="1">
      <c r="A133" s="63" t="str">
        <f>IF(OR(ISBLANK('PARTICIPANT NAME LIST'!$B133),'PARTICIPANT NAME LIST'!G133=7,'PARTICIPANT NAME LIST'!G133=8,'PARTICIPANT NAME LIST'!G133=9,'PARTICIPANT NAME LIST'!G133=10,'PARTICIPANT NAME LIST'!G133=11,'PARTICIPANT NAME LIST'!G133=12),"",COUNTA('PARTICIPANT NAME LIST'!$B$9:$B133)-COUNTIFS('PARTICIPANT NAME LIST'!$G$9:$G133,"&gt;=7",'PARTICIPANT NAME LIST'!$G$9:$G133,"&lt;=12"))</f>
        <v/>
      </c>
      <c r="B133" s="64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LIST'!$B133))</f>
        <v/>
      </c>
      <c r="C133" s="65"/>
      <c r="D133" s="82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LIST'!$H133))</f>
        <v/>
      </c>
      <c r="E133" s="68" t="e">
        <f>IF(AND('PARTICIPANT NAME LIST'!$G133=3,'PARTICIPANT NAME LIST'!#REF!="C"),"ü","")</f>
        <v>#REF!</v>
      </c>
      <c r="F133" s="68" t="e">
        <f>IF(AND('PARTICIPANT NAME LIST'!$G133=4,'PARTICIPANT NAME LIST'!#REF!="C"),"ü","")</f>
        <v>#REF!</v>
      </c>
      <c r="G133" s="68" t="e">
        <f>IF(AND('PARTICIPANT NAME LIST'!$G133=5,'PARTICIPANT NAME LIST'!#REF!="C"),"ü","")</f>
        <v>#REF!</v>
      </c>
      <c r="H133" s="68" t="e">
        <f>IF(AND('PARTICIPANT NAME LIST'!$G133=6,'PARTICIPANT NAME LIST'!#REF!="C"),"ü","")</f>
        <v>#REF!</v>
      </c>
      <c r="I133" s="68" t="e">
        <f>IF(AND('PARTICIPANT NAME LIST'!$G133=3,'PARTICIPANT NAME LIST'!#REF!="E"),"ü","")</f>
        <v>#REF!</v>
      </c>
      <c r="J133" s="68" t="e">
        <f>IF(AND('PARTICIPANT NAME LIST'!$G133=4,'PARTICIPANT NAME LIST'!#REF!="E"),"ü","")</f>
        <v>#REF!</v>
      </c>
      <c r="K133" s="68" t="e">
        <f>IF(AND('PARTICIPANT NAME LIST'!$G133=5,'PARTICIPANT NAME LIST'!#REF!="E"),"ü","")</f>
        <v>#REF!</v>
      </c>
      <c r="L133" s="68" t="e">
        <f>IF(AND('PARTICIPANT NAME LIST'!$G133=6,'PARTICIPANT NAME LIST'!#REF!="E"),"ü","")</f>
        <v>#REF!</v>
      </c>
      <c r="M133" s="68" t="e">
        <f>IF(AND('PARTICIPANT NAME LIST'!$G133=3,'PARTICIPANT NAME LIST'!#REF!="M"),"ü","")</f>
        <v>#REF!</v>
      </c>
      <c r="N133" s="68" t="e">
        <f>IF(AND('PARTICIPANT NAME LIST'!$G133=4,'PARTICIPANT NAME LIST'!#REF!="M"),"ü","")</f>
        <v>#REF!</v>
      </c>
      <c r="O133" s="68" t="e">
        <f>IF(AND('PARTICIPANT NAME LIST'!$G133=5,'PARTICIPANT NAME LIST'!#REF!="M"),"ü","")</f>
        <v>#REF!</v>
      </c>
      <c r="P133" s="68" t="e">
        <f>IF(AND('PARTICIPANT NAME LIST'!$G133=6,'PARTICIPANT NAME LIST'!#REF!="M"),"ü","")</f>
        <v>#REF!</v>
      </c>
      <c r="Q133" s="63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22.5" customHeight="1">
      <c r="A134" s="63" t="str">
        <f>IF(OR(ISBLANK('PARTICIPANT NAME LIST'!$B134),'PARTICIPANT NAME LIST'!G134=7,'PARTICIPANT NAME LIST'!G134=8,'PARTICIPANT NAME LIST'!G134=9,'PARTICIPANT NAME LIST'!G134=10,'PARTICIPANT NAME LIST'!G134=11,'PARTICIPANT NAME LIST'!G134=12),"",COUNTA('PARTICIPANT NAME LIST'!$B$9:$B134)-COUNTIFS('PARTICIPANT NAME LIST'!$G$9:$G134,"&gt;=7",'PARTICIPANT NAME LIST'!$G$9:$G134,"&lt;=12"))</f>
        <v/>
      </c>
      <c r="B134" s="64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LIST'!$B134))</f>
        <v/>
      </c>
      <c r="C134" s="65"/>
      <c r="D134" s="82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LIST'!$H134))</f>
        <v/>
      </c>
      <c r="E134" s="68" t="e">
        <f>IF(AND('PARTICIPANT NAME LIST'!$G134=3,'PARTICIPANT NAME LIST'!#REF!="C"),"ü","")</f>
        <v>#REF!</v>
      </c>
      <c r="F134" s="68" t="e">
        <f>IF(AND('PARTICIPANT NAME LIST'!$G134=4,'PARTICIPANT NAME LIST'!#REF!="C"),"ü","")</f>
        <v>#REF!</v>
      </c>
      <c r="G134" s="68" t="e">
        <f>IF(AND('PARTICIPANT NAME LIST'!$G134=5,'PARTICIPANT NAME LIST'!#REF!="C"),"ü","")</f>
        <v>#REF!</v>
      </c>
      <c r="H134" s="68" t="e">
        <f>IF(AND('PARTICIPANT NAME LIST'!$G134=6,'PARTICIPANT NAME LIST'!#REF!="C"),"ü","")</f>
        <v>#REF!</v>
      </c>
      <c r="I134" s="68" t="e">
        <f>IF(AND('PARTICIPANT NAME LIST'!$G134=3,'PARTICIPANT NAME LIST'!#REF!="E"),"ü","")</f>
        <v>#REF!</v>
      </c>
      <c r="J134" s="68" t="e">
        <f>IF(AND('PARTICIPANT NAME LIST'!$G134=4,'PARTICIPANT NAME LIST'!#REF!="E"),"ü","")</f>
        <v>#REF!</v>
      </c>
      <c r="K134" s="68" t="e">
        <f>IF(AND('PARTICIPANT NAME LIST'!$G134=5,'PARTICIPANT NAME LIST'!#REF!="E"),"ü","")</f>
        <v>#REF!</v>
      </c>
      <c r="L134" s="68" t="e">
        <f>IF(AND('PARTICIPANT NAME LIST'!$G134=6,'PARTICIPANT NAME LIST'!#REF!="E"),"ü","")</f>
        <v>#REF!</v>
      </c>
      <c r="M134" s="68" t="e">
        <f>IF(AND('PARTICIPANT NAME LIST'!$G134=3,'PARTICIPANT NAME LIST'!#REF!="M"),"ü","")</f>
        <v>#REF!</v>
      </c>
      <c r="N134" s="68" t="e">
        <f>IF(AND('PARTICIPANT NAME LIST'!$G134=4,'PARTICIPANT NAME LIST'!#REF!="M"),"ü","")</f>
        <v>#REF!</v>
      </c>
      <c r="O134" s="68" t="e">
        <f>IF(AND('PARTICIPANT NAME LIST'!$G134=5,'PARTICIPANT NAME LIST'!#REF!="M"),"ü","")</f>
        <v>#REF!</v>
      </c>
      <c r="P134" s="68" t="e">
        <f>IF(AND('PARTICIPANT NAME LIST'!$G134=6,'PARTICIPANT NAME LIST'!#REF!="M"),"ü","")</f>
        <v>#REF!</v>
      </c>
      <c r="Q134" s="63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22.5" customHeight="1">
      <c r="A135" s="63" t="str">
        <f>IF(OR(ISBLANK('PARTICIPANT NAME LIST'!$B135),'PARTICIPANT NAME LIST'!G135=7,'PARTICIPANT NAME LIST'!G135=8,'PARTICIPANT NAME LIST'!G135=9,'PARTICIPANT NAME LIST'!G135=10,'PARTICIPANT NAME LIST'!G135=11,'PARTICIPANT NAME LIST'!G135=12),"",COUNTA('PARTICIPANT NAME LIST'!$B$9:$B135)-COUNTIFS('PARTICIPANT NAME LIST'!$G$9:$G135,"&gt;=7",'PARTICIPANT NAME LIST'!$G$9:$G135,"&lt;=12"))</f>
        <v/>
      </c>
      <c r="B135" s="64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LIST'!$B135))</f>
        <v/>
      </c>
      <c r="C135" s="65"/>
      <c r="D135" s="82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LIST'!$H135))</f>
        <v/>
      </c>
      <c r="E135" s="68" t="e">
        <f>IF(AND('PARTICIPANT NAME LIST'!$G135=3,'PARTICIPANT NAME LIST'!#REF!="C"),"ü","")</f>
        <v>#REF!</v>
      </c>
      <c r="F135" s="68" t="e">
        <f>IF(AND('PARTICIPANT NAME LIST'!$G135=4,'PARTICIPANT NAME LIST'!#REF!="C"),"ü","")</f>
        <v>#REF!</v>
      </c>
      <c r="G135" s="68" t="e">
        <f>IF(AND('PARTICIPANT NAME LIST'!$G135=5,'PARTICIPANT NAME LIST'!#REF!="C"),"ü","")</f>
        <v>#REF!</v>
      </c>
      <c r="H135" s="68" t="e">
        <f>IF(AND('PARTICIPANT NAME LIST'!$G135=6,'PARTICIPANT NAME LIST'!#REF!="C"),"ü","")</f>
        <v>#REF!</v>
      </c>
      <c r="I135" s="68" t="e">
        <f>IF(AND('PARTICIPANT NAME LIST'!$G135=3,'PARTICIPANT NAME LIST'!#REF!="E"),"ü","")</f>
        <v>#REF!</v>
      </c>
      <c r="J135" s="68" t="e">
        <f>IF(AND('PARTICIPANT NAME LIST'!$G135=4,'PARTICIPANT NAME LIST'!#REF!="E"),"ü","")</f>
        <v>#REF!</v>
      </c>
      <c r="K135" s="68" t="e">
        <f>IF(AND('PARTICIPANT NAME LIST'!$G135=5,'PARTICIPANT NAME LIST'!#REF!="E"),"ü","")</f>
        <v>#REF!</v>
      </c>
      <c r="L135" s="68" t="e">
        <f>IF(AND('PARTICIPANT NAME LIST'!$G135=6,'PARTICIPANT NAME LIST'!#REF!="E"),"ü","")</f>
        <v>#REF!</v>
      </c>
      <c r="M135" s="68" t="e">
        <f>IF(AND('PARTICIPANT NAME LIST'!$G135=3,'PARTICIPANT NAME LIST'!#REF!="M"),"ü","")</f>
        <v>#REF!</v>
      </c>
      <c r="N135" s="68" t="e">
        <f>IF(AND('PARTICIPANT NAME LIST'!$G135=4,'PARTICIPANT NAME LIST'!#REF!="M"),"ü","")</f>
        <v>#REF!</v>
      </c>
      <c r="O135" s="68" t="e">
        <f>IF(AND('PARTICIPANT NAME LIST'!$G135=5,'PARTICIPANT NAME LIST'!#REF!="M"),"ü","")</f>
        <v>#REF!</v>
      </c>
      <c r="P135" s="68" t="e">
        <f>IF(AND('PARTICIPANT NAME LIST'!$G135=6,'PARTICIPANT NAME LIST'!#REF!="M"),"ü","")</f>
        <v>#REF!</v>
      </c>
      <c r="Q135" s="63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22.5" customHeight="1">
      <c r="A136" s="63" t="str">
        <f>IF(OR(ISBLANK('PARTICIPANT NAME LIST'!$B136),'PARTICIPANT NAME LIST'!G136=7,'PARTICIPANT NAME LIST'!G136=8,'PARTICIPANT NAME LIST'!G136=9,'PARTICIPANT NAME LIST'!G136=10,'PARTICIPANT NAME LIST'!G136=11,'PARTICIPANT NAME LIST'!G136=12),"",COUNTA('PARTICIPANT NAME LIST'!$B$9:$B136)-COUNTIFS('PARTICIPANT NAME LIST'!$G$9:$G136,"&gt;=7",'PARTICIPANT NAME LIST'!$G$9:$G136,"&lt;=12"))</f>
        <v/>
      </c>
      <c r="B136" s="64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LIST'!$B136))</f>
        <v/>
      </c>
      <c r="C136" s="65"/>
      <c r="D136" s="82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LIST'!$H136))</f>
        <v/>
      </c>
      <c r="E136" s="68" t="e">
        <f>IF(AND('PARTICIPANT NAME LIST'!$G136=3,'PARTICIPANT NAME LIST'!#REF!="C"),"ü","")</f>
        <v>#REF!</v>
      </c>
      <c r="F136" s="68" t="e">
        <f>IF(AND('PARTICIPANT NAME LIST'!$G136=4,'PARTICIPANT NAME LIST'!#REF!="C"),"ü","")</f>
        <v>#REF!</v>
      </c>
      <c r="G136" s="68" t="e">
        <f>IF(AND('PARTICIPANT NAME LIST'!$G136=5,'PARTICIPANT NAME LIST'!#REF!="C"),"ü","")</f>
        <v>#REF!</v>
      </c>
      <c r="H136" s="68" t="e">
        <f>IF(AND('PARTICIPANT NAME LIST'!$G136=6,'PARTICIPANT NAME LIST'!#REF!="C"),"ü","")</f>
        <v>#REF!</v>
      </c>
      <c r="I136" s="68" t="e">
        <f>IF(AND('PARTICIPANT NAME LIST'!$G136=3,'PARTICIPANT NAME LIST'!#REF!="E"),"ü","")</f>
        <v>#REF!</v>
      </c>
      <c r="J136" s="68" t="e">
        <f>IF(AND('PARTICIPANT NAME LIST'!$G136=4,'PARTICIPANT NAME LIST'!#REF!="E"),"ü","")</f>
        <v>#REF!</v>
      </c>
      <c r="K136" s="68" t="e">
        <f>IF(AND('PARTICIPANT NAME LIST'!$G136=5,'PARTICIPANT NAME LIST'!#REF!="E"),"ü","")</f>
        <v>#REF!</v>
      </c>
      <c r="L136" s="68" t="e">
        <f>IF(AND('PARTICIPANT NAME LIST'!$G136=6,'PARTICIPANT NAME LIST'!#REF!="E"),"ü","")</f>
        <v>#REF!</v>
      </c>
      <c r="M136" s="68" t="e">
        <f>IF(AND('PARTICIPANT NAME LIST'!$G136=3,'PARTICIPANT NAME LIST'!#REF!="M"),"ü","")</f>
        <v>#REF!</v>
      </c>
      <c r="N136" s="68" t="e">
        <f>IF(AND('PARTICIPANT NAME LIST'!$G136=4,'PARTICIPANT NAME LIST'!#REF!="M"),"ü","")</f>
        <v>#REF!</v>
      </c>
      <c r="O136" s="68" t="e">
        <f>IF(AND('PARTICIPANT NAME LIST'!$G136=5,'PARTICIPANT NAME LIST'!#REF!="M"),"ü","")</f>
        <v>#REF!</v>
      </c>
      <c r="P136" s="68" t="e">
        <f>IF(AND('PARTICIPANT NAME LIST'!$G136=6,'PARTICIPANT NAME LIST'!#REF!="M"),"ü","")</f>
        <v>#REF!</v>
      </c>
      <c r="Q136" s="63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22.5" customHeight="1">
      <c r="A137" s="63" t="str">
        <f>IF(OR(ISBLANK('PARTICIPANT NAME LIST'!$B137),'PARTICIPANT NAME LIST'!G137=7,'PARTICIPANT NAME LIST'!G137=8,'PARTICIPANT NAME LIST'!G137=9,'PARTICIPANT NAME LIST'!G137=10,'PARTICIPANT NAME LIST'!G137=11,'PARTICIPANT NAME LIST'!G137=12),"",COUNTA('PARTICIPANT NAME LIST'!$B$9:$B137)-COUNTIFS('PARTICIPANT NAME LIST'!$G$9:$G137,"&gt;=7",'PARTICIPANT NAME LIST'!$G$9:$G137,"&lt;=12"))</f>
        <v/>
      </c>
      <c r="B137" s="64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LIST'!$B137))</f>
        <v/>
      </c>
      <c r="C137" s="65"/>
      <c r="D137" s="82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LIST'!$H137))</f>
        <v/>
      </c>
      <c r="E137" s="68" t="e">
        <f>IF(AND('PARTICIPANT NAME LIST'!$G137=3,'PARTICIPANT NAME LIST'!#REF!="C"),"ü","")</f>
        <v>#REF!</v>
      </c>
      <c r="F137" s="68" t="e">
        <f>IF(AND('PARTICIPANT NAME LIST'!$G137=4,'PARTICIPANT NAME LIST'!#REF!="C"),"ü","")</f>
        <v>#REF!</v>
      </c>
      <c r="G137" s="68" t="e">
        <f>IF(AND('PARTICIPANT NAME LIST'!$G137=5,'PARTICIPANT NAME LIST'!#REF!="C"),"ü","")</f>
        <v>#REF!</v>
      </c>
      <c r="H137" s="68" t="e">
        <f>IF(AND('PARTICIPANT NAME LIST'!$G137=6,'PARTICIPANT NAME LIST'!#REF!="C"),"ü","")</f>
        <v>#REF!</v>
      </c>
      <c r="I137" s="68" t="e">
        <f>IF(AND('PARTICIPANT NAME LIST'!$G137=3,'PARTICIPANT NAME LIST'!#REF!="E"),"ü","")</f>
        <v>#REF!</v>
      </c>
      <c r="J137" s="68" t="e">
        <f>IF(AND('PARTICIPANT NAME LIST'!$G137=4,'PARTICIPANT NAME LIST'!#REF!="E"),"ü","")</f>
        <v>#REF!</v>
      </c>
      <c r="K137" s="68" t="e">
        <f>IF(AND('PARTICIPANT NAME LIST'!$G137=5,'PARTICIPANT NAME LIST'!#REF!="E"),"ü","")</f>
        <v>#REF!</v>
      </c>
      <c r="L137" s="68" t="e">
        <f>IF(AND('PARTICIPANT NAME LIST'!$G137=6,'PARTICIPANT NAME LIST'!#REF!="E"),"ü","")</f>
        <v>#REF!</v>
      </c>
      <c r="M137" s="68" t="e">
        <f>IF(AND('PARTICIPANT NAME LIST'!$G137=3,'PARTICIPANT NAME LIST'!#REF!="M"),"ü","")</f>
        <v>#REF!</v>
      </c>
      <c r="N137" s="68" t="e">
        <f>IF(AND('PARTICIPANT NAME LIST'!$G137=4,'PARTICIPANT NAME LIST'!#REF!="M"),"ü","")</f>
        <v>#REF!</v>
      </c>
      <c r="O137" s="68" t="e">
        <f>IF(AND('PARTICIPANT NAME LIST'!$G137=5,'PARTICIPANT NAME LIST'!#REF!="M"),"ü","")</f>
        <v>#REF!</v>
      </c>
      <c r="P137" s="68" t="e">
        <f>IF(AND('PARTICIPANT NAME LIST'!$G137=6,'PARTICIPANT NAME LIST'!#REF!="M"),"ü","")</f>
        <v>#REF!</v>
      </c>
      <c r="Q137" s="63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22.5" customHeight="1">
      <c r="A138" s="63" t="str">
        <f>IF(OR(ISBLANK('PARTICIPANT NAME LIST'!$B138),'PARTICIPANT NAME LIST'!G138=7,'PARTICIPANT NAME LIST'!G138=8,'PARTICIPANT NAME LIST'!G138=9,'PARTICIPANT NAME LIST'!G138=10,'PARTICIPANT NAME LIST'!G138=11,'PARTICIPANT NAME LIST'!G138=12),"",COUNTA('PARTICIPANT NAME LIST'!$B$9:$B138)-COUNTIFS('PARTICIPANT NAME LIST'!$G$9:$G138,"&gt;=7",'PARTICIPANT NAME LIST'!$G$9:$G138,"&lt;=12"))</f>
        <v/>
      </c>
      <c r="B138" s="64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LIST'!$B138))</f>
        <v/>
      </c>
      <c r="C138" s="65"/>
      <c r="D138" s="82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LIST'!$H138))</f>
        <v/>
      </c>
      <c r="E138" s="68" t="e">
        <f>IF(AND('PARTICIPANT NAME LIST'!$G138=3,'PARTICIPANT NAME LIST'!#REF!="C"),"ü","")</f>
        <v>#REF!</v>
      </c>
      <c r="F138" s="68" t="e">
        <f>IF(AND('PARTICIPANT NAME LIST'!$G138=4,'PARTICIPANT NAME LIST'!#REF!="C"),"ü","")</f>
        <v>#REF!</v>
      </c>
      <c r="G138" s="68" t="e">
        <f>IF(AND('PARTICIPANT NAME LIST'!$G138=5,'PARTICIPANT NAME LIST'!#REF!="C"),"ü","")</f>
        <v>#REF!</v>
      </c>
      <c r="H138" s="68" t="e">
        <f>IF(AND('PARTICIPANT NAME LIST'!$G138=6,'PARTICIPANT NAME LIST'!#REF!="C"),"ü","")</f>
        <v>#REF!</v>
      </c>
      <c r="I138" s="68" t="e">
        <f>IF(AND('PARTICIPANT NAME LIST'!$G138=3,'PARTICIPANT NAME LIST'!#REF!="E"),"ü","")</f>
        <v>#REF!</v>
      </c>
      <c r="J138" s="68" t="e">
        <f>IF(AND('PARTICIPANT NAME LIST'!$G138=4,'PARTICIPANT NAME LIST'!#REF!="E"),"ü","")</f>
        <v>#REF!</v>
      </c>
      <c r="K138" s="68" t="e">
        <f>IF(AND('PARTICIPANT NAME LIST'!$G138=5,'PARTICIPANT NAME LIST'!#REF!="E"),"ü","")</f>
        <v>#REF!</v>
      </c>
      <c r="L138" s="68" t="e">
        <f>IF(AND('PARTICIPANT NAME LIST'!$G138=6,'PARTICIPANT NAME LIST'!#REF!="E"),"ü","")</f>
        <v>#REF!</v>
      </c>
      <c r="M138" s="68" t="e">
        <f>IF(AND('PARTICIPANT NAME LIST'!$G138=3,'PARTICIPANT NAME LIST'!#REF!="M"),"ü","")</f>
        <v>#REF!</v>
      </c>
      <c r="N138" s="68" t="e">
        <f>IF(AND('PARTICIPANT NAME LIST'!$G138=4,'PARTICIPANT NAME LIST'!#REF!="M"),"ü","")</f>
        <v>#REF!</v>
      </c>
      <c r="O138" s="68" t="e">
        <f>IF(AND('PARTICIPANT NAME LIST'!$G138=5,'PARTICIPANT NAME LIST'!#REF!="M"),"ü","")</f>
        <v>#REF!</v>
      </c>
      <c r="P138" s="68" t="e">
        <f>IF(AND('PARTICIPANT NAME LIST'!$G138=6,'PARTICIPANT NAME LIST'!#REF!="M"),"ü","")</f>
        <v>#REF!</v>
      </c>
      <c r="Q138" s="63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22.5" customHeight="1">
      <c r="A139" s="63" t="str">
        <f>IF(OR(ISBLANK('PARTICIPANT NAME LIST'!$B139),'PARTICIPANT NAME LIST'!G139=7,'PARTICIPANT NAME LIST'!G139=8,'PARTICIPANT NAME LIST'!G139=9,'PARTICIPANT NAME LIST'!G139=10,'PARTICIPANT NAME LIST'!G139=11,'PARTICIPANT NAME LIST'!G139=12),"",COUNTA('PARTICIPANT NAME LIST'!$B$9:$B139)-COUNTIFS('PARTICIPANT NAME LIST'!$G$9:$G139,"&gt;=7",'PARTICIPANT NAME LIST'!$G$9:$G139,"&lt;=12"))</f>
        <v/>
      </c>
      <c r="B139" s="64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LIST'!$B139))</f>
        <v/>
      </c>
      <c r="C139" s="65"/>
      <c r="D139" s="82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LIST'!$H139))</f>
        <v/>
      </c>
      <c r="E139" s="68" t="e">
        <f>IF(AND('PARTICIPANT NAME LIST'!$G139=3,'PARTICIPANT NAME LIST'!#REF!="C"),"ü","")</f>
        <v>#REF!</v>
      </c>
      <c r="F139" s="68" t="e">
        <f>IF(AND('PARTICIPANT NAME LIST'!$G139=4,'PARTICIPANT NAME LIST'!#REF!="C"),"ü","")</f>
        <v>#REF!</v>
      </c>
      <c r="G139" s="68" t="e">
        <f>IF(AND('PARTICIPANT NAME LIST'!$G139=5,'PARTICIPANT NAME LIST'!#REF!="C"),"ü","")</f>
        <v>#REF!</v>
      </c>
      <c r="H139" s="68" t="e">
        <f>IF(AND('PARTICIPANT NAME LIST'!$G139=6,'PARTICIPANT NAME LIST'!#REF!="C"),"ü","")</f>
        <v>#REF!</v>
      </c>
      <c r="I139" s="68" t="e">
        <f>IF(AND('PARTICIPANT NAME LIST'!$G139=3,'PARTICIPANT NAME LIST'!#REF!="E"),"ü","")</f>
        <v>#REF!</v>
      </c>
      <c r="J139" s="68" t="e">
        <f>IF(AND('PARTICIPANT NAME LIST'!$G139=4,'PARTICIPANT NAME LIST'!#REF!="E"),"ü","")</f>
        <v>#REF!</v>
      </c>
      <c r="K139" s="68" t="e">
        <f>IF(AND('PARTICIPANT NAME LIST'!$G139=5,'PARTICIPANT NAME LIST'!#REF!="E"),"ü","")</f>
        <v>#REF!</v>
      </c>
      <c r="L139" s="68" t="e">
        <f>IF(AND('PARTICIPANT NAME LIST'!$G139=6,'PARTICIPANT NAME LIST'!#REF!="E"),"ü","")</f>
        <v>#REF!</v>
      </c>
      <c r="M139" s="68" t="e">
        <f>IF(AND('PARTICIPANT NAME LIST'!$G139=3,'PARTICIPANT NAME LIST'!#REF!="M"),"ü","")</f>
        <v>#REF!</v>
      </c>
      <c r="N139" s="68" t="e">
        <f>IF(AND('PARTICIPANT NAME LIST'!$G139=4,'PARTICIPANT NAME LIST'!#REF!="M"),"ü","")</f>
        <v>#REF!</v>
      </c>
      <c r="O139" s="68" t="e">
        <f>IF(AND('PARTICIPANT NAME LIST'!$G139=5,'PARTICIPANT NAME LIST'!#REF!="M"),"ü","")</f>
        <v>#REF!</v>
      </c>
      <c r="P139" s="68" t="e">
        <f>IF(AND('PARTICIPANT NAME LIST'!$G139=6,'PARTICIPANT NAME LIST'!#REF!="M"),"ü","")</f>
        <v>#REF!</v>
      </c>
      <c r="Q139" s="63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22.5" customHeight="1">
      <c r="A140" s="63" t="str">
        <f>IF(OR(ISBLANK('PARTICIPANT NAME LIST'!$B140),'PARTICIPANT NAME LIST'!G140=7,'PARTICIPANT NAME LIST'!G140=8,'PARTICIPANT NAME LIST'!G140=9,'PARTICIPANT NAME LIST'!G140=10,'PARTICIPANT NAME LIST'!G140=11,'PARTICIPANT NAME LIST'!G140=12),"",COUNTA('PARTICIPANT NAME LIST'!$B$9:$B140)-COUNTIFS('PARTICIPANT NAME LIST'!$G$9:$G140,"&gt;=7",'PARTICIPANT NAME LIST'!$G$9:$G140,"&lt;=12"))</f>
        <v/>
      </c>
      <c r="B140" s="64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LIST'!$B140))</f>
        <v/>
      </c>
      <c r="C140" s="65"/>
      <c r="D140" s="82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LIST'!$H140))</f>
        <v/>
      </c>
      <c r="E140" s="68" t="e">
        <f>IF(AND('PARTICIPANT NAME LIST'!$G140=3,'PARTICIPANT NAME LIST'!#REF!="C"),"ü","")</f>
        <v>#REF!</v>
      </c>
      <c r="F140" s="68" t="e">
        <f>IF(AND('PARTICIPANT NAME LIST'!$G140=4,'PARTICIPANT NAME LIST'!#REF!="C"),"ü","")</f>
        <v>#REF!</v>
      </c>
      <c r="G140" s="68" t="e">
        <f>IF(AND('PARTICIPANT NAME LIST'!$G140=5,'PARTICIPANT NAME LIST'!#REF!="C"),"ü","")</f>
        <v>#REF!</v>
      </c>
      <c r="H140" s="68" t="e">
        <f>IF(AND('PARTICIPANT NAME LIST'!$G140=6,'PARTICIPANT NAME LIST'!#REF!="C"),"ü","")</f>
        <v>#REF!</v>
      </c>
      <c r="I140" s="68" t="e">
        <f>IF(AND('PARTICIPANT NAME LIST'!$G140=3,'PARTICIPANT NAME LIST'!#REF!="E"),"ü","")</f>
        <v>#REF!</v>
      </c>
      <c r="J140" s="68" t="e">
        <f>IF(AND('PARTICIPANT NAME LIST'!$G140=4,'PARTICIPANT NAME LIST'!#REF!="E"),"ü","")</f>
        <v>#REF!</v>
      </c>
      <c r="K140" s="68" t="e">
        <f>IF(AND('PARTICIPANT NAME LIST'!$G140=5,'PARTICIPANT NAME LIST'!#REF!="E"),"ü","")</f>
        <v>#REF!</v>
      </c>
      <c r="L140" s="68" t="e">
        <f>IF(AND('PARTICIPANT NAME LIST'!$G140=6,'PARTICIPANT NAME LIST'!#REF!="E"),"ü","")</f>
        <v>#REF!</v>
      </c>
      <c r="M140" s="68" t="e">
        <f>IF(AND('PARTICIPANT NAME LIST'!$G140=3,'PARTICIPANT NAME LIST'!#REF!="M"),"ü","")</f>
        <v>#REF!</v>
      </c>
      <c r="N140" s="68" t="e">
        <f>IF(AND('PARTICIPANT NAME LIST'!$G140=4,'PARTICIPANT NAME LIST'!#REF!="M"),"ü","")</f>
        <v>#REF!</v>
      </c>
      <c r="O140" s="68" t="e">
        <f>IF(AND('PARTICIPANT NAME LIST'!$G140=5,'PARTICIPANT NAME LIST'!#REF!="M"),"ü","")</f>
        <v>#REF!</v>
      </c>
      <c r="P140" s="68" t="e">
        <f>IF(AND('PARTICIPANT NAME LIST'!$G140=6,'PARTICIPANT NAME LIST'!#REF!="M"),"ü","")</f>
        <v>#REF!</v>
      </c>
      <c r="Q140" s="63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22.5" customHeight="1">
      <c r="A141" s="63" t="str">
        <f>IF(OR(ISBLANK('PARTICIPANT NAME LIST'!$B141),'PARTICIPANT NAME LIST'!G141=7,'PARTICIPANT NAME LIST'!G141=8,'PARTICIPANT NAME LIST'!G141=9,'PARTICIPANT NAME LIST'!G141=10,'PARTICIPANT NAME LIST'!G141=11,'PARTICIPANT NAME LIST'!G141=12),"",COUNTA('PARTICIPANT NAME LIST'!$B$9:$B141)-COUNTIFS('PARTICIPANT NAME LIST'!$G$9:$G141,"&gt;=7",'PARTICIPANT NAME LIST'!$G$9:$G141,"&lt;=12"))</f>
        <v/>
      </c>
      <c r="B141" s="64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LIST'!$B141))</f>
        <v/>
      </c>
      <c r="C141" s="65"/>
      <c r="D141" s="82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LIST'!$H141))</f>
        <v/>
      </c>
      <c r="E141" s="68" t="e">
        <f>IF(AND('PARTICIPANT NAME LIST'!$G141=3,'PARTICIPANT NAME LIST'!#REF!="C"),"ü","")</f>
        <v>#REF!</v>
      </c>
      <c r="F141" s="68" t="e">
        <f>IF(AND('PARTICIPANT NAME LIST'!$G141=4,'PARTICIPANT NAME LIST'!#REF!="C"),"ü","")</f>
        <v>#REF!</v>
      </c>
      <c r="G141" s="68" t="e">
        <f>IF(AND('PARTICIPANT NAME LIST'!$G141=5,'PARTICIPANT NAME LIST'!#REF!="C"),"ü","")</f>
        <v>#REF!</v>
      </c>
      <c r="H141" s="68" t="e">
        <f>IF(AND('PARTICIPANT NAME LIST'!$G141=6,'PARTICIPANT NAME LIST'!#REF!="C"),"ü","")</f>
        <v>#REF!</v>
      </c>
      <c r="I141" s="68" t="e">
        <f>IF(AND('PARTICIPANT NAME LIST'!$G141=3,'PARTICIPANT NAME LIST'!#REF!="E"),"ü","")</f>
        <v>#REF!</v>
      </c>
      <c r="J141" s="68" t="e">
        <f>IF(AND('PARTICIPANT NAME LIST'!$G141=4,'PARTICIPANT NAME LIST'!#REF!="E"),"ü","")</f>
        <v>#REF!</v>
      </c>
      <c r="K141" s="68" t="e">
        <f>IF(AND('PARTICIPANT NAME LIST'!$G141=5,'PARTICIPANT NAME LIST'!#REF!="E"),"ü","")</f>
        <v>#REF!</v>
      </c>
      <c r="L141" s="68" t="e">
        <f>IF(AND('PARTICIPANT NAME LIST'!$G141=6,'PARTICIPANT NAME LIST'!#REF!="E"),"ü","")</f>
        <v>#REF!</v>
      </c>
      <c r="M141" s="68" t="e">
        <f>IF(AND('PARTICIPANT NAME LIST'!$G141=3,'PARTICIPANT NAME LIST'!#REF!="M"),"ü","")</f>
        <v>#REF!</v>
      </c>
      <c r="N141" s="68" t="e">
        <f>IF(AND('PARTICIPANT NAME LIST'!$G141=4,'PARTICIPANT NAME LIST'!#REF!="M"),"ü","")</f>
        <v>#REF!</v>
      </c>
      <c r="O141" s="68" t="e">
        <f>IF(AND('PARTICIPANT NAME LIST'!$G141=5,'PARTICIPANT NAME LIST'!#REF!="M"),"ü","")</f>
        <v>#REF!</v>
      </c>
      <c r="P141" s="68" t="e">
        <f>IF(AND('PARTICIPANT NAME LIST'!$G141=6,'PARTICIPANT NAME LIST'!#REF!="M"),"ü","")</f>
        <v>#REF!</v>
      </c>
      <c r="Q141" s="63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22.5" customHeight="1">
      <c r="A142" s="63" t="str">
        <f>IF(OR(ISBLANK('PARTICIPANT NAME LIST'!$B142),'PARTICIPANT NAME LIST'!G142=7,'PARTICIPANT NAME LIST'!G142=8,'PARTICIPANT NAME LIST'!G142=9,'PARTICIPANT NAME LIST'!G142=10,'PARTICIPANT NAME LIST'!G142=11,'PARTICIPANT NAME LIST'!G142=12),"",COUNTA('PARTICIPANT NAME LIST'!$B$9:$B142)-COUNTIFS('PARTICIPANT NAME LIST'!$G$9:$G142,"&gt;=7",'PARTICIPANT NAME LIST'!$G$9:$G142,"&lt;=12"))</f>
        <v/>
      </c>
      <c r="B142" s="64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LIST'!$B142))</f>
        <v/>
      </c>
      <c r="C142" s="65"/>
      <c r="D142" s="82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LIST'!$H142))</f>
        <v/>
      </c>
      <c r="E142" s="68" t="e">
        <f>IF(AND('PARTICIPANT NAME LIST'!$G142=3,'PARTICIPANT NAME LIST'!#REF!="C"),"ü","")</f>
        <v>#REF!</v>
      </c>
      <c r="F142" s="68" t="e">
        <f>IF(AND('PARTICIPANT NAME LIST'!$G142=4,'PARTICIPANT NAME LIST'!#REF!="C"),"ü","")</f>
        <v>#REF!</v>
      </c>
      <c r="G142" s="68" t="e">
        <f>IF(AND('PARTICIPANT NAME LIST'!$G142=5,'PARTICIPANT NAME LIST'!#REF!="C"),"ü","")</f>
        <v>#REF!</v>
      </c>
      <c r="H142" s="68" t="e">
        <f>IF(AND('PARTICIPANT NAME LIST'!$G142=6,'PARTICIPANT NAME LIST'!#REF!="C"),"ü","")</f>
        <v>#REF!</v>
      </c>
      <c r="I142" s="68" t="e">
        <f>IF(AND('PARTICIPANT NAME LIST'!$G142=3,'PARTICIPANT NAME LIST'!#REF!="E"),"ü","")</f>
        <v>#REF!</v>
      </c>
      <c r="J142" s="68" t="e">
        <f>IF(AND('PARTICIPANT NAME LIST'!$G142=4,'PARTICIPANT NAME LIST'!#REF!="E"),"ü","")</f>
        <v>#REF!</v>
      </c>
      <c r="K142" s="68" t="e">
        <f>IF(AND('PARTICIPANT NAME LIST'!$G142=5,'PARTICIPANT NAME LIST'!#REF!="E"),"ü","")</f>
        <v>#REF!</v>
      </c>
      <c r="L142" s="68" t="e">
        <f>IF(AND('PARTICIPANT NAME LIST'!$G142=6,'PARTICIPANT NAME LIST'!#REF!="E"),"ü","")</f>
        <v>#REF!</v>
      </c>
      <c r="M142" s="68" t="e">
        <f>IF(AND('PARTICIPANT NAME LIST'!$G142=3,'PARTICIPANT NAME LIST'!#REF!="M"),"ü","")</f>
        <v>#REF!</v>
      </c>
      <c r="N142" s="68" t="e">
        <f>IF(AND('PARTICIPANT NAME LIST'!$G142=4,'PARTICIPANT NAME LIST'!#REF!="M"),"ü","")</f>
        <v>#REF!</v>
      </c>
      <c r="O142" s="68" t="e">
        <f>IF(AND('PARTICIPANT NAME LIST'!$G142=5,'PARTICIPANT NAME LIST'!#REF!="M"),"ü","")</f>
        <v>#REF!</v>
      </c>
      <c r="P142" s="68" t="e">
        <f>IF(AND('PARTICIPANT NAME LIST'!$G142=6,'PARTICIPANT NAME LIST'!#REF!="M"),"ü","")</f>
        <v>#REF!</v>
      </c>
      <c r="Q142" s="63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22.5" customHeight="1">
      <c r="A143" s="63" t="str">
        <f>IF(OR(ISBLANK('PARTICIPANT NAME LIST'!$B143),'PARTICIPANT NAME LIST'!G143=7,'PARTICIPANT NAME LIST'!G143=8,'PARTICIPANT NAME LIST'!G143=9,'PARTICIPANT NAME LIST'!G143=10,'PARTICIPANT NAME LIST'!G143=11,'PARTICIPANT NAME LIST'!G143=12),"",COUNTA('PARTICIPANT NAME LIST'!$B$9:$B143)-COUNTIFS('PARTICIPANT NAME LIST'!$G$9:$G143,"&gt;=7",'PARTICIPANT NAME LIST'!$G$9:$G143,"&lt;=12"))</f>
        <v/>
      </c>
      <c r="B143" s="64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LIST'!$B143))</f>
        <v/>
      </c>
      <c r="C143" s="65"/>
      <c r="D143" s="82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LIST'!$H143))</f>
        <v/>
      </c>
      <c r="E143" s="68" t="e">
        <f>IF(AND('PARTICIPANT NAME LIST'!$G143=3,'PARTICIPANT NAME LIST'!#REF!="C"),"ü","")</f>
        <v>#REF!</v>
      </c>
      <c r="F143" s="68" t="e">
        <f>IF(AND('PARTICIPANT NAME LIST'!$G143=4,'PARTICIPANT NAME LIST'!#REF!="C"),"ü","")</f>
        <v>#REF!</v>
      </c>
      <c r="G143" s="68" t="e">
        <f>IF(AND('PARTICIPANT NAME LIST'!$G143=5,'PARTICIPANT NAME LIST'!#REF!="C"),"ü","")</f>
        <v>#REF!</v>
      </c>
      <c r="H143" s="68" t="e">
        <f>IF(AND('PARTICIPANT NAME LIST'!$G143=6,'PARTICIPANT NAME LIST'!#REF!="C"),"ü","")</f>
        <v>#REF!</v>
      </c>
      <c r="I143" s="68" t="e">
        <f>IF(AND('PARTICIPANT NAME LIST'!$G143=3,'PARTICIPANT NAME LIST'!#REF!="E"),"ü","")</f>
        <v>#REF!</v>
      </c>
      <c r="J143" s="68" t="e">
        <f>IF(AND('PARTICIPANT NAME LIST'!$G143=4,'PARTICIPANT NAME LIST'!#REF!="E"),"ü","")</f>
        <v>#REF!</v>
      </c>
      <c r="K143" s="68" t="e">
        <f>IF(AND('PARTICIPANT NAME LIST'!$G143=5,'PARTICIPANT NAME LIST'!#REF!="E"),"ü","")</f>
        <v>#REF!</v>
      </c>
      <c r="L143" s="68" t="e">
        <f>IF(AND('PARTICIPANT NAME LIST'!$G143=6,'PARTICIPANT NAME LIST'!#REF!="E"),"ü","")</f>
        <v>#REF!</v>
      </c>
      <c r="M143" s="68" t="e">
        <f>IF(AND('PARTICIPANT NAME LIST'!$G143=3,'PARTICIPANT NAME LIST'!#REF!="M"),"ü","")</f>
        <v>#REF!</v>
      </c>
      <c r="N143" s="68" t="e">
        <f>IF(AND('PARTICIPANT NAME LIST'!$G143=4,'PARTICIPANT NAME LIST'!#REF!="M"),"ü","")</f>
        <v>#REF!</v>
      </c>
      <c r="O143" s="68" t="e">
        <f>IF(AND('PARTICIPANT NAME LIST'!$G143=5,'PARTICIPANT NAME LIST'!#REF!="M"),"ü","")</f>
        <v>#REF!</v>
      </c>
      <c r="P143" s="68" t="e">
        <f>IF(AND('PARTICIPANT NAME LIST'!$G143=6,'PARTICIPANT NAME LIST'!#REF!="M"),"ü","")</f>
        <v>#REF!</v>
      </c>
      <c r="Q143" s="63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22.5" customHeight="1">
      <c r="A144" s="63" t="str">
        <f>IF(OR(ISBLANK('PARTICIPANT NAME LIST'!$B144),'PARTICIPANT NAME LIST'!G144=7,'PARTICIPANT NAME LIST'!G144=8,'PARTICIPANT NAME LIST'!G144=9,'PARTICIPANT NAME LIST'!G144=10,'PARTICIPANT NAME LIST'!G144=11,'PARTICIPANT NAME LIST'!G144=12),"",COUNTA('PARTICIPANT NAME LIST'!$B$9:$B144)-COUNTIFS('PARTICIPANT NAME LIST'!$G$9:$G144,"&gt;=7",'PARTICIPANT NAME LIST'!$G$9:$G144,"&lt;=12"))</f>
        <v/>
      </c>
      <c r="B144" s="64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LIST'!$B144))</f>
        <v/>
      </c>
      <c r="C144" s="65"/>
      <c r="D144" s="82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LIST'!$H144))</f>
        <v/>
      </c>
      <c r="E144" s="68" t="e">
        <f>IF(AND('PARTICIPANT NAME LIST'!$G144=3,'PARTICIPANT NAME LIST'!#REF!="C"),"ü","")</f>
        <v>#REF!</v>
      </c>
      <c r="F144" s="68" t="e">
        <f>IF(AND('PARTICIPANT NAME LIST'!$G144=4,'PARTICIPANT NAME LIST'!#REF!="C"),"ü","")</f>
        <v>#REF!</v>
      </c>
      <c r="G144" s="68" t="e">
        <f>IF(AND('PARTICIPANT NAME LIST'!$G144=5,'PARTICIPANT NAME LIST'!#REF!="C"),"ü","")</f>
        <v>#REF!</v>
      </c>
      <c r="H144" s="68" t="e">
        <f>IF(AND('PARTICIPANT NAME LIST'!$G144=6,'PARTICIPANT NAME LIST'!#REF!="C"),"ü","")</f>
        <v>#REF!</v>
      </c>
      <c r="I144" s="68" t="e">
        <f>IF(AND('PARTICIPANT NAME LIST'!$G144=3,'PARTICIPANT NAME LIST'!#REF!="E"),"ü","")</f>
        <v>#REF!</v>
      </c>
      <c r="J144" s="68" t="e">
        <f>IF(AND('PARTICIPANT NAME LIST'!$G144=4,'PARTICIPANT NAME LIST'!#REF!="E"),"ü","")</f>
        <v>#REF!</v>
      </c>
      <c r="K144" s="68" t="e">
        <f>IF(AND('PARTICIPANT NAME LIST'!$G144=5,'PARTICIPANT NAME LIST'!#REF!="E"),"ü","")</f>
        <v>#REF!</v>
      </c>
      <c r="L144" s="68" t="e">
        <f>IF(AND('PARTICIPANT NAME LIST'!$G144=6,'PARTICIPANT NAME LIST'!#REF!="E"),"ü","")</f>
        <v>#REF!</v>
      </c>
      <c r="M144" s="68" t="e">
        <f>IF(AND('PARTICIPANT NAME LIST'!$G144=3,'PARTICIPANT NAME LIST'!#REF!="M"),"ü","")</f>
        <v>#REF!</v>
      </c>
      <c r="N144" s="68" t="e">
        <f>IF(AND('PARTICIPANT NAME LIST'!$G144=4,'PARTICIPANT NAME LIST'!#REF!="M"),"ü","")</f>
        <v>#REF!</v>
      </c>
      <c r="O144" s="68" t="e">
        <f>IF(AND('PARTICIPANT NAME LIST'!$G144=5,'PARTICIPANT NAME LIST'!#REF!="M"),"ü","")</f>
        <v>#REF!</v>
      </c>
      <c r="P144" s="68" t="e">
        <f>IF(AND('PARTICIPANT NAME LIST'!$G144=6,'PARTICIPANT NAME LIST'!#REF!="M"),"ü","")</f>
        <v>#REF!</v>
      </c>
      <c r="Q144" s="63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22.5" customHeight="1">
      <c r="A145" s="63" t="str">
        <f>IF(OR(ISBLANK('PARTICIPANT NAME LIST'!$B145),'PARTICIPANT NAME LIST'!G145=7,'PARTICIPANT NAME LIST'!G145=8,'PARTICIPANT NAME LIST'!G145=9,'PARTICIPANT NAME LIST'!G145=10,'PARTICIPANT NAME LIST'!G145=11,'PARTICIPANT NAME LIST'!G145=12),"",COUNTA('PARTICIPANT NAME LIST'!$B$9:$B145)-COUNTIFS('PARTICIPANT NAME LIST'!$G$9:$G145,"&gt;=7",'PARTICIPANT NAME LIST'!$G$9:$G145,"&lt;=12"))</f>
        <v/>
      </c>
      <c r="B145" s="64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LIST'!$B145))</f>
        <v/>
      </c>
      <c r="C145" s="65"/>
      <c r="D145" s="82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LIST'!$H145))</f>
        <v/>
      </c>
      <c r="E145" s="68" t="e">
        <f>IF(AND('PARTICIPANT NAME LIST'!$G145=3,'PARTICIPANT NAME LIST'!#REF!="C"),"ü","")</f>
        <v>#REF!</v>
      </c>
      <c r="F145" s="68" t="e">
        <f>IF(AND('PARTICIPANT NAME LIST'!$G145=4,'PARTICIPANT NAME LIST'!#REF!="C"),"ü","")</f>
        <v>#REF!</v>
      </c>
      <c r="G145" s="68" t="e">
        <f>IF(AND('PARTICIPANT NAME LIST'!$G145=5,'PARTICIPANT NAME LIST'!#REF!="C"),"ü","")</f>
        <v>#REF!</v>
      </c>
      <c r="H145" s="68" t="e">
        <f>IF(AND('PARTICIPANT NAME LIST'!$G145=6,'PARTICIPANT NAME LIST'!#REF!="C"),"ü","")</f>
        <v>#REF!</v>
      </c>
      <c r="I145" s="68" t="e">
        <f>IF(AND('PARTICIPANT NAME LIST'!$G145=3,'PARTICIPANT NAME LIST'!#REF!="E"),"ü","")</f>
        <v>#REF!</v>
      </c>
      <c r="J145" s="68" t="e">
        <f>IF(AND('PARTICIPANT NAME LIST'!$G145=4,'PARTICIPANT NAME LIST'!#REF!="E"),"ü","")</f>
        <v>#REF!</v>
      </c>
      <c r="K145" s="68" t="e">
        <f>IF(AND('PARTICIPANT NAME LIST'!$G145=5,'PARTICIPANT NAME LIST'!#REF!="E"),"ü","")</f>
        <v>#REF!</v>
      </c>
      <c r="L145" s="68" t="e">
        <f>IF(AND('PARTICIPANT NAME LIST'!$G145=6,'PARTICIPANT NAME LIST'!#REF!="E"),"ü","")</f>
        <v>#REF!</v>
      </c>
      <c r="M145" s="68" t="e">
        <f>IF(AND('PARTICIPANT NAME LIST'!$G145=3,'PARTICIPANT NAME LIST'!#REF!="M"),"ü","")</f>
        <v>#REF!</v>
      </c>
      <c r="N145" s="68" t="e">
        <f>IF(AND('PARTICIPANT NAME LIST'!$G145=4,'PARTICIPANT NAME LIST'!#REF!="M"),"ü","")</f>
        <v>#REF!</v>
      </c>
      <c r="O145" s="68" t="e">
        <f>IF(AND('PARTICIPANT NAME LIST'!$G145=5,'PARTICIPANT NAME LIST'!#REF!="M"),"ü","")</f>
        <v>#REF!</v>
      </c>
      <c r="P145" s="68" t="e">
        <f>IF(AND('PARTICIPANT NAME LIST'!$G145=6,'PARTICIPANT NAME LIST'!#REF!="M"),"ü","")</f>
        <v>#REF!</v>
      </c>
      <c r="Q145" s="63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22.5" customHeight="1">
      <c r="A146" s="63" t="str">
        <f>IF(OR(ISBLANK('PARTICIPANT NAME LIST'!$B146),'PARTICIPANT NAME LIST'!G146=7,'PARTICIPANT NAME LIST'!G146=8,'PARTICIPANT NAME LIST'!G146=9,'PARTICIPANT NAME LIST'!G146=10,'PARTICIPANT NAME LIST'!G146=11,'PARTICIPANT NAME LIST'!G146=12),"",COUNTA('PARTICIPANT NAME LIST'!$B$9:$B146)-COUNTIFS('PARTICIPANT NAME LIST'!$G$9:$G146,"&gt;=7",'PARTICIPANT NAME LIST'!$G$9:$G146,"&lt;=12"))</f>
        <v/>
      </c>
      <c r="B146" s="64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LIST'!$B146))</f>
        <v/>
      </c>
      <c r="C146" s="65"/>
      <c r="D146" s="82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LIST'!$H146))</f>
        <v/>
      </c>
      <c r="E146" s="68" t="e">
        <f>IF(AND('PARTICIPANT NAME LIST'!$G146=3,'PARTICIPANT NAME LIST'!#REF!="C"),"ü","")</f>
        <v>#REF!</v>
      </c>
      <c r="F146" s="68" t="e">
        <f>IF(AND('PARTICIPANT NAME LIST'!$G146=4,'PARTICIPANT NAME LIST'!#REF!="C"),"ü","")</f>
        <v>#REF!</v>
      </c>
      <c r="G146" s="68" t="e">
        <f>IF(AND('PARTICIPANT NAME LIST'!$G146=5,'PARTICIPANT NAME LIST'!#REF!="C"),"ü","")</f>
        <v>#REF!</v>
      </c>
      <c r="H146" s="68" t="e">
        <f>IF(AND('PARTICIPANT NAME LIST'!$G146=6,'PARTICIPANT NAME LIST'!#REF!="C"),"ü","")</f>
        <v>#REF!</v>
      </c>
      <c r="I146" s="68" t="e">
        <f>IF(AND('PARTICIPANT NAME LIST'!$G146=3,'PARTICIPANT NAME LIST'!#REF!="E"),"ü","")</f>
        <v>#REF!</v>
      </c>
      <c r="J146" s="68" t="e">
        <f>IF(AND('PARTICIPANT NAME LIST'!$G146=4,'PARTICIPANT NAME LIST'!#REF!="E"),"ü","")</f>
        <v>#REF!</v>
      </c>
      <c r="K146" s="68" t="e">
        <f>IF(AND('PARTICIPANT NAME LIST'!$G146=5,'PARTICIPANT NAME LIST'!#REF!="E"),"ü","")</f>
        <v>#REF!</v>
      </c>
      <c r="L146" s="68" t="e">
        <f>IF(AND('PARTICIPANT NAME LIST'!$G146=6,'PARTICIPANT NAME LIST'!#REF!="E"),"ü","")</f>
        <v>#REF!</v>
      </c>
      <c r="M146" s="68" t="e">
        <f>IF(AND('PARTICIPANT NAME LIST'!$G146=3,'PARTICIPANT NAME LIST'!#REF!="M"),"ü","")</f>
        <v>#REF!</v>
      </c>
      <c r="N146" s="68" t="e">
        <f>IF(AND('PARTICIPANT NAME LIST'!$G146=4,'PARTICIPANT NAME LIST'!#REF!="M"),"ü","")</f>
        <v>#REF!</v>
      </c>
      <c r="O146" s="68" t="e">
        <f>IF(AND('PARTICIPANT NAME LIST'!$G146=5,'PARTICIPANT NAME LIST'!#REF!="M"),"ü","")</f>
        <v>#REF!</v>
      </c>
      <c r="P146" s="68" t="e">
        <f>IF(AND('PARTICIPANT NAME LIST'!$G146=6,'PARTICIPANT NAME LIST'!#REF!="M"),"ü","")</f>
        <v>#REF!</v>
      </c>
      <c r="Q146" s="63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22.5" customHeight="1">
      <c r="A147" s="63" t="str">
        <f>IF(OR(ISBLANK('PARTICIPANT NAME LIST'!$B147),'PARTICIPANT NAME LIST'!G147=7,'PARTICIPANT NAME LIST'!G147=8,'PARTICIPANT NAME LIST'!G147=9,'PARTICIPANT NAME LIST'!G147=10,'PARTICIPANT NAME LIST'!G147=11,'PARTICIPANT NAME LIST'!G147=12),"",COUNTA('PARTICIPANT NAME LIST'!$B$9:$B147)-COUNTIFS('PARTICIPANT NAME LIST'!$G$9:$G147,"&gt;=7",'PARTICIPANT NAME LIST'!$G$9:$G147,"&lt;=12"))</f>
        <v/>
      </c>
      <c r="B147" s="64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LIST'!$B147))</f>
        <v/>
      </c>
      <c r="C147" s="65"/>
      <c r="D147" s="82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LIST'!$H147))</f>
        <v/>
      </c>
      <c r="E147" s="68" t="e">
        <f>IF(AND('PARTICIPANT NAME LIST'!$G147=3,'PARTICIPANT NAME LIST'!#REF!="C"),"ü","")</f>
        <v>#REF!</v>
      </c>
      <c r="F147" s="68" t="e">
        <f>IF(AND('PARTICIPANT NAME LIST'!$G147=4,'PARTICIPANT NAME LIST'!#REF!="C"),"ü","")</f>
        <v>#REF!</v>
      </c>
      <c r="G147" s="68" t="e">
        <f>IF(AND('PARTICIPANT NAME LIST'!$G147=5,'PARTICIPANT NAME LIST'!#REF!="C"),"ü","")</f>
        <v>#REF!</v>
      </c>
      <c r="H147" s="68" t="e">
        <f>IF(AND('PARTICIPANT NAME LIST'!$G147=6,'PARTICIPANT NAME LIST'!#REF!="C"),"ü","")</f>
        <v>#REF!</v>
      </c>
      <c r="I147" s="68" t="e">
        <f>IF(AND('PARTICIPANT NAME LIST'!$G147=3,'PARTICIPANT NAME LIST'!#REF!="E"),"ü","")</f>
        <v>#REF!</v>
      </c>
      <c r="J147" s="68" t="e">
        <f>IF(AND('PARTICIPANT NAME LIST'!$G147=4,'PARTICIPANT NAME LIST'!#REF!="E"),"ü","")</f>
        <v>#REF!</v>
      </c>
      <c r="K147" s="68" t="e">
        <f>IF(AND('PARTICIPANT NAME LIST'!$G147=5,'PARTICIPANT NAME LIST'!#REF!="E"),"ü","")</f>
        <v>#REF!</v>
      </c>
      <c r="L147" s="68" t="e">
        <f>IF(AND('PARTICIPANT NAME LIST'!$G147=6,'PARTICIPANT NAME LIST'!#REF!="E"),"ü","")</f>
        <v>#REF!</v>
      </c>
      <c r="M147" s="68" t="e">
        <f>IF(AND('PARTICIPANT NAME LIST'!$G147=3,'PARTICIPANT NAME LIST'!#REF!="M"),"ü","")</f>
        <v>#REF!</v>
      </c>
      <c r="N147" s="68" t="e">
        <f>IF(AND('PARTICIPANT NAME LIST'!$G147=4,'PARTICIPANT NAME LIST'!#REF!="M"),"ü","")</f>
        <v>#REF!</v>
      </c>
      <c r="O147" s="68" t="e">
        <f>IF(AND('PARTICIPANT NAME LIST'!$G147=5,'PARTICIPANT NAME LIST'!#REF!="M"),"ü","")</f>
        <v>#REF!</v>
      </c>
      <c r="P147" s="68" t="e">
        <f>IF(AND('PARTICIPANT NAME LIST'!$G147=6,'PARTICIPANT NAME LIST'!#REF!="M"),"ü","")</f>
        <v>#REF!</v>
      </c>
      <c r="Q147" s="63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22.5" customHeight="1">
      <c r="A148" s="63" t="str">
        <f>IF(OR(ISBLANK('PARTICIPANT NAME LIST'!$B148),'PARTICIPANT NAME LIST'!G148=7,'PARTICIPANT NAME LIST'!G148=8,'PARTICIPANT NAME LIST'!G148=9,'PARTICIPANT NAME LIST'!G148=10,'PARTICIPANT NAME LIST'!G148=11,'PARTICIPANT NAME LIST'!G148=12),"",COUNTA('PARTICIPANT NAME LIST'!$B$9:$B148)-COUNTIFS('PARTICIPANT NAME LIST'!$G$9:$G148,"&gt;=7",'PARTICIPANT NAME LIST'!$G$9:$G148,"&lt;=12"))</f>
        <v/>
      </c>
      <c r="B148" s="64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LIST'!$B148))</f>
        <v/>
      </c>
      <c r="C148" s="65"/>
      <c r="D148" s="82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LIST'!$H148))</f>
        <v/>
      </c>
      <c r="E148" s="68" t="e">
        <f>IF(AND('PARTICIPANT NAME LIST'!$G148=3,'PARTICIPANT NAME LIST'!#REF!="C"),"ü","")</f>
        <v>#REF!</v>
      </c>
      <c r="F148" s="68" t="e">
        <f>IF(AND('PARTICIPANT NAME LIST'!$G148=4,'PARTICIPANT NAME LIST'!#REF!="C"),"ü","")</f>
        <v>#REF!</v>
      </c>
      <c r="G148" s="68" t="e">
        <f>IF(AND('PARTICIPANT NAME LIST'!$G148=5,'PARTICIPANT NAME LIST'!#REF!="C"),"ü","")</f>
        <v>#REF!</v>
      </c>
      <c r="H148" s="68" t="e">
        <f>IF(AND('PARTICIPANT NAME LIST'!$G148=6,'PARTICIPANT NAME LIST'!#REF!="C"),"ü","")</f>
        <v>#REF!</v>
      </c>
      <c r="I148" s="68" t="e">
        <f>IF(AND('PARTICIPANT NAME LIST'!$G148=3,'PARTICIPANT NAME LIST'!#REF!="E"),"ü","")</f>
        <v>#REF!</v>
      </c>
      <c r="J148" s="68" t="e">
        <f>IF(AND('PARTICIPANT NAME LIST'!$G148=4,'PARTICIPANT NAME LIST'!#REF!="E"),"ü","")</f>
        <v>#REF!</v>
      </c>
      <c r="K148" s="68" t="e">
        <f>IF(AND('PARTICIPANT NAME LIST'!$G148=5,'PARTICIPANT NAME LIST'!#REF!="E"),"ü","")</f>
        <v>#REF!</v>
      </c>
      <c r="L148" s="68" t="e">
        <f>IF(AND('PARTICIPANT NAME LIST'!$G148=6,'PARTICIPANT NAME LIST'!#REF!="E"),"ü","")</f>
        <v>#REF!</v>
      </c>
      <c r="M148" s="68" t="e">
        <f>IF(AND('PARTICIPANT NAME LIST'!$G148=3,'PARTICIPANT NAME LIST'!#REF!="M"),"ü","")</f>
        <v>#REF!</v>
      </c>
      <c r="N148" s="68" t="e">
        <f>IF(AND('PARTICIPANT NAME LIST'!$G148=4,'PARTICIPANT NAME LIST'!#REF!="M"),"ü","")</f>
        <v>#REF!</v>
      </c>
      <c r="O148" s="68" t="e">
        <f>IF(AND('PARTICIPANT NAME LIST'!$G148=5,'PARTICIPANT NAME LIST'!#REF!="M"),"ü","")</f>
        <v>#REF!</v>
      </c>
      <c r="P148" s="68" t="e">
        <f>IF(AND('PARTICIPANT NAME LIST'!$G148=6,'PARTICIPANT NAME LIST'!#REF!="M"),"ü","")</f>
        <v>#REF!</v>
      </c>
      <c r="Q148" s="63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22.5" customHeight="1">
      <c r="A149" s="63" t="str">
        <f>IF(OR(ISBLANK('PARTICIPANT NAME LIST'!$B149),'PARTICIPANT NAME LIST'!G149=7,'PARTICIPANT NAME LIST'!G149=8,'PARTICIPANT NAME LIST'!G149=9,'PARTICIPANT NAME LIST'!G149=10,'PARTICIPANT NAME LIST'!G149=11,'PARTICIPANT NAME LIST'!G149=12),"",COUNTA('PARTICIPANT NAME LIST'!$B$9:$B149)-COUNTIFS('PARTICIPANT NAME LIST'!$G$9:$G149,"&gt;=7",'PARTICIPANT NAME LIST'!$G$9:$G149,"&lt;=12"))</f>
        <v/>
      </c>
      <c r="B149" s="64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LIST'!$B149))</f>
        <v/>
      </c>
      <c r="C149" s="65"/>
      <c r="D149" s="82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LIST'!$H149))</f>
        <v/>
      </c>
      <c r="E149" s="68" t="e">
        <f>IF(AND('PARTICIPANT NAME LIST'!$G149=3,'PARTICIPANT NAME LIST'!#REF!="C"),"ü","")</f>
        <v>#REF!</v>
      </c>
      <c r="F149" s="68" t="e">
        <f>IF(AND('PARTICIPANT NAME LIST'!$G149=4,'PARTICIPANT NAME LIST'!#REF!="C"),"ü","")</f>
        <v>#REF!</v>
      </c>
      <c r="G149" s="68" t="e">
        <f>IF(AND('PARTICIPANT NAME LIST'!$G149=5,'PARTICIPANT NAME LIST'!#REF!="C"),"ü","")</f>
        <v>#REF!</v>
      </c>
      <c r="H149" s="68" t="e">
        <f>IF(AND('PARTICIPANT NAME LIST'!$G149=6,'PARTICIPANT NAME LIST'!#REF!="C"),"ü","")</f>
        <v>#REF!</v>
      </c>
      <c r="I149" s="68" t="e">
        <f>IF(AND('PARTICIPANT NAME LIST'!$G149=3,'PARTICIPANT NAME LIST'!#REF!="E"),"ü","")</f>
        <v>#REF!</v>
      </c>
      <c r="J149" s="68" t="e">
        <f>IF(AND('PARTICIPANT NAME LIST'!$G149=4,'PARTICIPANT NAME LIST'!#REF!="E"),"ü","")</f>
        <v>#REF!</v>
      </c>
      <c r="K149" s="68" t="e">
        <f>IF(AND('PARTICIPANT NAME LIST'!$G149=5,'PARTICIPANT NAME LIST'!#REF!="E"),"ü","")</f>
        <v>#REF!</v>
      </c>
      <c r="L149" s="68" t="e">
        <f>IF(AND('PARTICIPANT NAME LIST'!$G149=6,'PARTICIPANT NAME LIST'!#REF!="E"),"ü","")</f>
        <v>#REF!</v>
      </c>
      <c r="M149" s="68" t="e">
        <f>IF(AND('PARTICIPANT NAME LIST'!$G149=3,'PARTICIPANT NAME LIST'!#REF!="M"),"ü","")</f>
        <v>#REF!</v>
      </c>
      <c r="N149" s="68" t="e">
        <f>IF(AND('PARTICIPANT NAME LIST'!$G149=4,'PARTICIPANT NAME LIST'!#REF!="M"),"ü","")</f>
        <v>#REF!</v>
      </c>
      <c r="O149" s="68" t="e">
        <f>IF(AND('PARTICIPANT NAME LIST'!$G149=5,'PARTICIPANT NAME LIST'!#REF!="M"),"ü","")</f>
        <v>#REF!</v>
      </c>
      <c r="P149" s="68" t="e">
        <f>IF(AND('PARTICIPANT NAME LIST'!$G149=6,'PARTICIPANT NAME LIST'!#REF!="M"),"ü","")</f>
        <v>#REF!</v>
      </c>
      <c r="Q149" s="63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22.5" customHeight="1">
      <c r="A150" s="63" t="str">
        <f>IF(OR(ISBLANK('PARTICIPANT NAME LIST'!$B150),'PARTICIPANT NAME LIST'!G150=7,'PARTICIPANT NAME LIST'!G150=8,'PARTICIPANT NAME LIST'!G150=9,'PARTICIPANT NAME LIST'!G150=10,'PARTICIPANT NAME LIST'!G150=11,'PARTICIPANT NAME LIST'!G150=12),"",COUNTA('PARTICIPANT NAME LIST'!$B$9:$B150)-COUNTIFS('PARTICIPANT NAME LIST'!$G$9:$G150,"&gt;=7",'PARTICIPANT NAME LIST'!$G$9:$G150,"&lt;=12"))</f>
        <v/>
      </c>
      <c r="B150" s="64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LIST'!$B150))</f>
        <v/>
      </c>
      <c r="C150" s="65"/>
      <c r="D150" s="82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LIST'!$H150))</f>
        <v/>
      </c>
      <c r="E150" s="68" t="e">
        <f>IF(AND('PARTICIPANT NAME LIST'!$G150=3,'PARTICIPANT NAME LIST'!#REF!="C"),"ü","")</f>
        <v>#REF!</v>
      </c>
      <c r="F150" s="68" t="e">
        <f>IF(AND('PARTICIPANT NAME LIST'!$G150=4,'PARTICIPANT NAME LIST'!#REF!="C"),"ü","")</f>
        <v>#REF!</v>
      </c>
      <c r="G150" s="68" t="e">
        <f>IF(AND('PARTICIPANT NAME LIST'!$G150=5,'PARTICIPANT NAME LIST'!#REF!="C"),"ü","")</f>
        <v>#REF!</v>
      </c>
      <c r="H150" s="68" t="e">
        <f>IF(AND('PARTICIPANT NAME LIST'!$G150=6,'PARTICIPANT NAME LIST'!#REF!="C"),"ü","")</f>
        <v>#REF!</v>
      </c>
      <c r="I150" s="68" t="e">
        <f>IF(AND('PARTICIPANT NAME LIST'!$G150=3,'PARTICIPANT NAME LIST'!#REF!="E"),"ü","")</f>
        <v>#REF!</v>
      </c>
      <c r="J150" s="68" t="e">
        <f>IF(AND('PARTICIPANT NAME LIST'!$G150=4,'PARTICIPANT NAME LIST'!#REF!="E"),"ü","")</f>
        <v>#REF!</v>
      </c>
      <c r="K150" s="68" t="e">
        <f>IF(AND('PARTICIPANT NAME LIST'!$G150=5,'PARTICIPANT NAME LIST'!#REF!="E"),"ü","")</f>
        <v>#REF!</v>
      </c>
      <c r="L150" s="68" t="e">
        <f>IF(AND('PARTICIPANT NAME LIST'!$G150=6,'PARTICIPANT NAME LIST'!#REF!="E"),"ü","")</f>
        <v>#REF!</v>
      </c>
      <c r="M150" s="68" t="e">
        <f>IF(AND('PARTICIPANT NAME LIST'!$G150=3,'PARTICIPANT NAME LIST'!#REF!="M"),"ü","")</f>
        <v>#REF!</v>
      </c>
      <c r="N150" s="68" t="e">
        <f>IF(AND('PARTICIPANT NAME LIST'!$G150=4,'PARTICIPANT NAME LIST'!#REF!="M"),"ü","")</f>
        <v>#REF!</v>
      </c>
      <c r="O150" s="68" t="e">
        <f>IF(AND('PARTICIPANT NAME LIST'!$G150=5,'PARTICIPANT NAME LIST'!#REF!="M"),"ü","")</f>
        <v>#REF!</v>
      </c>
      <c r="P150" s="68" t="e">
        <f>IF(AND('PARTICIPANT NAME LIST'!$G150=6,'PARTICIPANT NAME LIST'!#REF!="M"),"ü","")</f>
        <v>#REF!</v>
      </c>
      <c r="Q150" s="63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22.5" customHeight="1">
      <c r="A151" s="63" t="str">
        <f>IF(OR(ISBLANK('PARTICIPANT NAME LIST'!$B151),'PARTICIPANT NAME LIST'!G151=7,'PARTICIPANT NAME LIST'!G151=8,'PARTICIPANT NAME LIST'!G151=9,'PARTICIPANT NAME LIST'!G151=10,'PARTICIPANT NAME LIST'!G151=11,'PARTICIPANT NAME LIST'!G151=12),"",COUNTA('PARTICIPANT NAME LIST'!$B$9:$B151)-COUNTIFS('PARTICIPANT NAME LIST'!$G$9:$G151,"&gt;=7",'PARTICIPANT NAME LIST'!$G$9:$G151,"&lt;=12"))</f>
        <v/>
      </c>
      <c r="B151" s="64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LIST'!$B151))</f>
        <v/>
      </c>
      <c r="C151" s="65"/>
      <c r="D151" s="82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LIST'!$H151))</f>
        <v/>
      </c>
      <c r="E151" s="68" t="e">
        <f>IF(AND('PARTICIPANT NAME LIST'!$G151=3,'PARTICIPANT NAME LIST'!#REF!="C"),"ü","")</f>
        <v>#REF!</v>
      </c>
      <c r="F151" s="68" t="e">
        <f>IF(AND('PARTICIPANT NAME LIST'!$G151=4,'PARTICIPANT NAME LIST'!#REF!="C"),"ü","")</f>
        <v>#REF!</v>
      </c>
      <c r="G151" s="68" t="e">
        <f>IF(AND('PARTICIPANT NAME LIST'!$G151=5,'PARTICIPANT NAME LIST'!#REF!="C"),"ü","")</f>
        <v>#REF!</v>
      </c>
      <c r="H151" s="68" t="e">
        <f>IF(AND('PARTICIPANT NAME LIST'!$G151=6,'PARTICIPANT NAME LIST'!#REF!="C"),"ü","")</f>
        <v>#REF!</v>
      </c>
      <c r="I151" s="68" t="e">
        <f>IF(AND('PARTICIPANT NAME LIST'!$G151=3,'PARTICIPANT NAME LIST'!#REF!="E"),"ü","")</f>
        <v>#REF!</v>
      </c>
      <c r="J151" s="68" t="e">
        <f>IF(AND('PARTICIPANT NAME LIST'!$G151=4,'PARTICIPANT NAME LIST'!#REF!="E"),"ü","")</f>
        <v>#REF!</v>
      </c>
      <c r="K151" s="68" t="e">
        <f>IF(AND('PARTICIPANT NAME LIST'!$G151=5,'PARTICIPANT NAME LIST'!#REF!="E"),"ü","")</f>
        <v>#REF!</v>
      </c>
      <c r="L151" s="68" t="e">
        <f>IF(AND('PARTICIPANT NAME LIST'!$G151=6,'PARTICIPANT NAME LIST'!#REF!="E"),"ü","")</f>
        <v>#REF!</v>
      </c>
      <c r="M151" s="68" t="e">
        <f>IF(AND('PARTICIPANT NAME LIST'!$G151=3,'PARTICIPANT NAME LIST'!#REF!="M"),"ü","")</f>
        <v>#REF!</v>
      </c>
      <c r="N151" s="68" t="e">
        <f>IF(AND('PARTICIPANT NAME LIST'!$G151=4,'PARTICIPANT NAME LIST'!#REF!="M"),"ü","")</f>
        <v>#REF!</v>
      </c>
      <c r="O151" s="68" t="e">
        <f>IF(AND('PARTICIPANT NAME LIST'!$G151=5,'PARTICIPANT NAME LIST'!#REF!="M"),"ü","")</f>
        <v>#REF!</v>
      </c>
      <c r="P151" s="68" t="e">
        <f>IF(AND('PARTICIPANT NAME LIST'!$G151=6,'PARTICIPANT NAME LIST'!#REF!="M"),"ü","")</f>
        <v>#REF!</v>
      </c>
      <c r="Q151" s="63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22.5" customHeight="1">
      <c r="A152" s="63" t="str">
        <f>IF(OR(ISBLANK('PARTICIPANT NAME LIST'!$B152),'PARTICIPANT NAME LIST'!G152=7,'PARTICIPANT NAME LIST'!G152=8,'PARTICIPANT NAME LIST'!G152=9,'PARTICIPANT NAME LIST'!G152=10,'PARTICIPANT NAME LIST'!G152=11,'PARTICIPANT NAME LIST'!G152=12),"",COUNTA('PARTICIPANT NAME LIST'!$B$9:$B152)-COUNTIFS('PARTICIPANT NAME LIST'!$G$9:$G152,"&gt;=7",'PARTICIPANT NAME LIST'!$G$9:$G152,"&lt;=12"))</f>
        <v/>
      </c>
      <c r="B152" s="64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LIST'!$B152))</f>
        <v/>
      </c>
      <c r="C152" s="65"/>
      <c r="D152" s="82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LIST'!$H152))</f>
        <v/>
      </c>
      <c r="E152" s="68" t="e">
        <f>IF(AND('PARTICIPANT NAME LIST'!$G152=3,'PARTICIPANT NAME LIST'!#REF!="C"),"ü","")</f>
        <v>#REF!</v>
      </c>
      <c r="F152" s="68" t="e">
        <f>IF(AND('PARTICIPANT NAME LIST'!$G152=4,'PARTICIPANT NAME LIST'!#REF!="C"),"ü","")</f>
        <v>#REF!</v>
      </c>
      <c r="G152" s="68" t="e">
        <f>IF(AND('PARTICIPANT NAME LIST'!$G152=5,'PARTICIPANT NAME LIST'!#REF!="C"),"ü","")</f>
        <v>#REF!</v>
      </c>
      <c r="H152" s="68" t="e">
        <f>IF(AND('PARTICIPANT NAME LIST'!$G152=6,'PARTICIPANT NAME LIST'!#REF!="C"),"ü","")</f>
        <v>#REF!</v>
      </c>
      <c r="I152" s="68" t="e">
        <f>IF(AND('PARTICIPANT NAME LIST'!$G152=3,'PARTICIPANT NAME LIST'!#REF!="E"),"ü","")</f>
        <v>#REF!</v>
      </c>
      <c r="J152" s="68" t="e">
        <f>IF(AND('PARTICIPANT NAME LIST'!$G152=4,'PARTICIPANT NAME LIST'!#REF!="E"),"ü","")</f>
        <v>#REF!</v>
      </c>
      <c r="K152" s="68" t="e">
        <f>IF(AND('PARTICIPANT NAME LIST'!$G152=5,'PARTICIPANT NAME LIST'!#REF!="E"),"ü","")</f>
        <v>#REF!</v>
      </c>
      <c r="L152" s="68" t="e">
        <f>IF(AND('PARTICIPANT NAME LIST'!$G152=6,'PARTICIPANT NAME LIST'!#REF!="E"),"ü","")</f>
        <v>#REF!</v>
      </c>
      <c r="M152" s="68" t="e">
        <f>IF(AND('PARTICIPANT NAME LIST'!$G152=3,'PARTICIPANT NAME LIST'!#REF!="M"),"ü","")</f>
        <v>#REF!</v>
      </c>
      <c r="N152" s="68" t="e">
        <f>IF(AND('PARTICIPANT NAME LIST'!$G152=4,'PARTICIPANT NAME LIST'!#REF!="M"),"ü","")</f>
        <v>#REF!</v>
      </c>
      <c r="O152" s="68" t="e">
        <f>IF(AND('PARTICIPANT NAME LIST'!$G152=5,'PARTICIPANT NAME LIST'!#REF!="M"),"ü","")</f>
        <v>#REF!</v>
      </c>
      <c r="P152" s="68" t="e">
        <f>IF(AND('PARTICIPANT NAME LIST'!$G152=6,'PARTICIPANT NAME LIST'!#REF!="M"),"ü","")</f>
        <v>#REF!</v>
      </c>
      <c r="Q152" s="63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22.5" customHeight="1">
      <c r="A153" s="63" t="str">
        <f>IF(OR(ISBLANK('PARTICIPANT NAME LIST'!$B153),'PARTICIPANT NAME LIST'!G153=7,'PARTICIPANT NAME LIST'!G153=8,'PARTICIPANT NAME LIST'!G153=9,'PARTICIPANT NAME LIST'!G153=10,'PARTICIPANT NAME LIST'!G153=11,'PARTICIPANT NAME LIST'!G153=12),"",COUNTA('PARTICIPANT NAME LIST'!$B$9:$B153)-COUNTIFS('PARTICIPANT NAME LIST'!$G$9:$G153,"&gt;=7",'PARTICIPANT NAME LIST'!$G$9:$G153,"&lt;=12"))</f>
        <v/>
      </c>
      <c r="B153" s="64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LIST'!$B153))</f>
        <v/>
      </c>
      <c r="C153" s="65"/>
      <c r="D153" s="82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LIST'!$H153))</f>
        <v/>
      </c>
      <c r="E153" s="68" t="e">
        <f>IF(AND('PARTICIPANT NAME LIST'!$G153=3,'PARTICIPANT NAME LIST'!#REF!="C"),"ü","")</f>
        <v>#REF!</v>
      </c>
      <c r="F153" s="68" t="e">
        <f>IF(AND('PARTICIPANT NAME LIST'!$G153=4,'PARTICIPANT NAME LIST'!#REF!="C"),"ü","")</f>
        <v>#REF!</v>
      </c>
      <c r="G153" s="68" t="e">
        <f>IF(AND('PARTICIPANT NAME LIST'!$G153=5,'PARTICIPANT NAME LIST'!#REF!="C"),"ü","")</f>
        <v>#REF!</v>
      </c>
      <c r="H153" s="68" t="e">
        <f>IF(AND('PARTICIPANT NAME LIST'!$G153=6,'PARTICIPANT NAME LIST'!#REF!="C"),"ü","")</f>
        <v>#REF!</v>
      </c>
      <c r="I153" s="68" t="e">
        <f>IF(AND('PARTICIPANT NAME LIST'!$G153=3,'PARTICIPANT NAME LIST'!#REF!="E"),"ü","")</f>
        <v>#REF!</v>
      </c>
      <c r="J153" s="68" t="e">
        <f>IF(AND('PARTICIPANT NAME LIST'!$G153=4,'PARTICIPANT NAME LIST'!#REF!="E"),"ü","")</f>
        <v>#REF!</v>
      </c>
      <c r="K153" s="68" t="e">
        <f>IF(AND('PARTICIPANT NAME LIST'!$G153=5,'PARTICIPANT NAME LIST'!#REF!="E"),"ü","")</f>
        <v>#REF!</v>
      </c>
      <c r="L153" s="68" t="e">
        <f>IF(AND('PARTICIPANT NAME LIST'!$G153=6,'PARTICIPANT NAME LIST'!#REF!="E"),"ü","")</f>
        <v>#REF!</v>
      </c>
      <c r="M153" s="68" t="e">
        <f>IF(AND('PARTICIPANT NAME LIST'!$G153=3,'PARTICIPANT NAME LIST'!#REF!="M"),"ü","")</f>
        <v>#REF!</v>
      </c>
      <c r="N153" s="68" t="e">
        <f>IF(AND('PARTICIPANT NAME LIST'!$G153=4,'PARTICIPANT NAME LIST'!#REF!="M"),"ü","")</f>
        <v>#REF!</v>
      </c>
      <c r="O153" s="68" t="e">
        <f>IF(AND('PARTICIPANT NAME LIST'!$G153=5,'PARTICIPANT NAME LIST'!#REF!="M"),"ü","")</f>
        <v>#REF!</v>
      </c>
      <c r="P153" s="68" t="e">
        <f>IF(AND('PARTICIPANT NAME LIST'!$G153=6,'PARTICIPANT NAME LIST'!#REF!="M"),"ü","")</f>
        <v>#REF!</v>
      </c>
      <c r="Q153" s="63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22.5" customHeight="1">
      <c r="A154" s="63" t="str">
        <f>IF(OR(ISBLANK('PARTICIPANT NAME LIST'!$B154),'PARTICIPANT NAME LIST'!G154=7,'PARTICIPANT NAME LIST'!G154=8,'PARTICIPANT NAME LIST'!G154=9,'PARTICIPANT NAME LIST'!G154=10,'PARTICIPANT NAME LIST'!G154=11,'PARTICIPANT NAME LIST'!G154=12),"",COUNTA('PARTICIPANT NAME LIST'!$B$9:$B154)-COUNTIFS('PARTICIPANT NAME LIST'!$G$9:$G154,"&gt;=7",'PARTICIPANT NAME LIST'!$G$9:$G154,"&lt;=12"))</f>
        <v/>
      </c>
      <c r="B154" s="64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LIST'!$B154))</f>
        <v/>
      </c>
      <c r="C154" s="65"/>
      <c r="D154" s="82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LIST'!$H154))</f>
        <v/>
      </c>
      <c r="E154" s="68" t="e">
        <f>IF(AND('PARTICIPANT NAME LIST'!$G154=3,'PARTICIPANT NAME LIST'!#REF!="C"),"ü","")</f>
        <v>#REF!</v>
      </c>
      <c r="F154" s="68" t="e">
        <f>IF(AND('PARTICIPANT NAME LIST'!$G154=4,'PARTICIPANT NAME LIST'!#REF!="C"),"ü","")</f>
        <v>#REF!</v>
      </c>
      <c r="G154" s="68" t="e">
        <f>IF(AND('PARTICIPANT NAME LIST'!$G154=5,'PARTICIPANT NAME LIST'!#REF!="C"),"ü","")</f>
        <v>#REF!</v>
      </c>
      <c r="H154" s="68" t="e">
        <f>IF(AND('PARTICIPANT NAME LIST'!$G154=6,'PARTICIPANT NAME LIST'!#REF!="C"),"ü","")</f>
        <v>#REF!</v>
      </c>
      <c r="I154" s="68" t="e">
        <f>IF(AND('PARTICIPANT NAME LIST'!$G154=3,'PARTICIPANT NAME LIST'!#REF!="E"),"ü","")</f>
        <v>#REF!</v>
      </c>
      <c r="J154" s="68" t="e">
        <f>IF(AND('PARTICIPANT NAME LIST'!$G154=4,'PARTICIPANT NAME LIST'!#REF!="E"),"ü","")</f>
        <v>#REF!</v>
      </c>
      <c r="K154" s="68" t="e">
        <f>IF(AND('PARTICIPANT NAME LIST'!$G154=5,'PARTICIPANT NAME LIST'!#REF!="E"),"ü","")</f>
        <v>#REF!</v>
      </c>
      <c r="L154" s="68" t="e">
        <f>IF(AND('PARTICIPANT NAME LIST'!$G154=6,'PARTICIPANT NAME LIST'!#REF!="E"),"ü","")</f>
        <v>#REF!</v>
      </c>
      <c r="M154" s="68" t="e">
        <f>IF(AND('PARTICIPANT NAME LIST'!$G154=3,'PARTICIPANT NAME LIST'!#REF!="M"),"ü","")</f>
        <v>#REF!</v>
      </c>
      <c r="N154" s="68" t="e">
        <f>IF(AND('PARTICIPANT NAME LIST'!$G154=4,'PARTICIPANT NAME LIST'!#REF!="M"),"ü","")</f>
        <v>#REF!</v>
      </c>
      <c r="O154" s="68" t="e">
        <f>IF(AND('PARTICIPANT NAME LIST'!$G154=5,'PARTICIPANT NAME LIST'!#REF!="M"),"ü","")</f>
        <v>#REF!</v>
      </c>
      <c r="P154" s="68" t="e">
        <f>IF(AND('PARTICIPANT NAME LIST'!$G154=6,'PARTICIPANT NAME LIST'!#REF!="M"),"ü","")</f>
        <v>#REF!</v>
      </c>
      <c r="Q154" s="63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22.5" customHeight="1">
      <c r="A155" s="63" t="str">
        <f>IF(OR(ISBLANK('PARTICIPANT NAME LIST'!$B155),'PARTICIPANT NAME LIST'!G155=7,'PARTICIPANT NAME LIST'!G155=8,'PARTICIPANT NAME LIST'!G155=9,'PARTICIPANT NAME LIST'!G155=10,'PARTICIPANT NAME LIST'!G155=11,'PARTICIPANT NAME LIST'!G155=12),"",COUNTA('PARTICIPANT NAME LIST'!$B$9:$B155)-COUNTIFS('PARTICIPANT NAME LIST'!$G$9:$G155,"&gt;=7",'PARTICIPANT NAME LIST'!$G$9:$G155,"&lt;=12"))</f>
        <v/>
      </c>
      <c r="B155" s="64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LIST'!$B155))</f>
        <v/>
      </c>
      <c r="C155" s="65"/>
      <c r="D155" s="82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LIST'!$H155))</f>
        <v/>
      </c>
      <c r="E155" s="68" t="e">
        <f>IF(AND('PARTICIPANT NAME LIST'!$G155=3,'PARTICIPANT NAME LIST'!#REF!="C"),"ü","")</f>
        <v>#REF!</v>
      </c>
      <c r="F155" s="68" t="e">
        <f>IF(AND('PARTICIPANT NAME LIST'!$G155=4,'PARTICIPANT NAME LIST'!#REF!="C"),"ü","")</f>
        <v>#REF!</v>
      </c>
      <c r="G155" s="68" t="e">
        <f>IF(AND('PARTICIPANT NAME LIST'!$G155=5,'PARTICIPANT NAME LIST'!#REF!="C"),"ü","")</f>
        <v>#REF!</v>
      </c>
      <c r="H155" s="68" t="e">
        <f>IF(AND('PARTICIPANT NAME LIST'!$G155=6,'PARTICIPANT NAME LIST'!#REF!="C"),"ü","")</f>
        <v>#REF!</v>
      </c>
      <c r="I155" s="68" t="e">
        <f>IF(AND('PARTICIPANT NAME LIST'!$G155=3,'PARTICIPANT NAME LIST'!#REF!="E"),"ü","")</f>
        <v>#REF!</v>
      </c>
      <c r="J155" s="68" t="e">
        <f>IF(AND('PARTICIPANT NAME LIST'!$G155=4,'PARTICIPANT NAME LIST'!#REF!="E"),"ü","")</f>
        <v>#REF!</v>
      </c>
      <c r="K155" s="68" t="e">
        <f>IF(AND('PARTICIPANT NAME LIST'!$G155=5,'PARTICIPANT NAME LIST'!#REF!="E"),"ü","")</f>
        <v>#REF!</v>
      </c>
      <c r="L155" s="68" t="e">
        <f>IF(AND('PARTICIPANT NAME LIST'!$G155=6,'PARTICIPANT NAME LIST'!#REF!="E"),"ü","")</f>
        <v>#REF!</v>
      </c>
      <c r="M155" s="68" t="e">
        <f>IF(AND('PARTICIPANT NAME LIST'!$G155=3,'PARTICIPANT NAME LIST'!#REF!="M"),"ü","")</f>
        <v>#REF!</v>
      </c>
      <c r="N155" s="68" t="e">
        <f>IF(AND('PARTICIPANT NAME LIST'!$G155=4,'PARTICIPANT NAME LIST'!#REF!="M"),"ü","")</f>
        <v>#REF!</v>
      </c>
      <c r="O155" s="68" t="e">
        <f>IF(AND('PARTICIPANT NAME LIST'!$G155=5,'PARTICIPANT NAME LIST'!#REF!="M"),"ü","")</f>
        <v>#REF!</v>
      </c>
      <c r="P155" s="68" t="e">
        <f>IF(AND('PARTICIPANT NAME LIST'!$G155=6,'PARTICIPANT NAME LIST'!#REF!="M"),"ü","")</f>
        <v>#REF!</v>
      </c>
      <c r="Q155" s="63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22.5" customHeight="1">
      <c r="A156" s="63" t="str">
        <f>IF(OR(ISBLANK('PARTICIPANT NAME LIST'!$B156),'PARTICIPANT NAME LIST'!G156=7,'PARTICIPANT NAME LIST'!G156=8,'PARTICIPANT NAME LIST'!G156=9,'PARTICIPANT NAME LIST'!G156=10,'PARTICIPANT NAME LIST'!G156=11,'PARTICIPANT NAME LIST'!G156=12),"",COUNTA('PARTICIPANT NAME LIST'!$B$9:$B156)-COUNTIFS('PARTICIPANT NAME LIST'!$G$9:$G156,"&gt;=7",'PARTICIPANT NAME LIST'!$G$9:$G156,"&lt;=12"))</f>
        <v/>
      </c>
      <c r="B156" s="64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LIST'!$B156))</f>
        <v/>
      </c>
      <c r="C156" s="65"/>
      <c r="D156" s="82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LIST'!$H156))</f>
        <v/>
      </c>
      <c r="E156" s="68" t="e">
        <f>IF(AND('PARTICIPANT NAME LIST'!$G156=3,'PARTICIPANT NAME LIST'!#REF!="C"),"ü","")</f>
        <v>#REF!</v>
      </c>
      <c r="F156" s="68" t="e">
        <f>IF(AND('PARTICIPANT NAME LIST'!$G156=4,'PARTICIPANT NAME LIST'!#REF!="C"),"ü","")</f>
        <v>#REF!</v>
      </c>
      <c r="G156" s="68" t="e">
        <f>IF(AND('PARTICIPANT NAME LIST'!$G156=5,'PARTICIPANT NAME LIST'!#REF!="C"),"ü","")</f>
        <v>#REF!</v>
      </c>
      <c r="H156" s="68" t="e">
        <f>IF(AND('PARTICIPANT NAME LIST'!$G156=6,'PARTICIPANT NAME LIST'!#REF!="C"),"ü","")</f>
        <v>#REF!</v>
      </c>
      <c r="I156" s="68" t="e">
        <f>IF(AND('PARTICIPANT NAME LIST'!$G156=3,'PARTICIPANT NAME LIST'!#REF!="E"),"ü","")</f>
        <v>#REF!</v>
      </c>
      <c r="J156" s="68" t="e">
        <f>IF(AND('PARTICIPANT NAME LIST'!$G156=4,'PARTICIPANT NAME LIST'!#REF!="E"),"ü","")</f>
        <v>#REF!</v>
      </c>
      <c r="K156" s="68" t="e">
        <f>IF(AND('PARTICIPANT NAME LIST'!$G156=5,'PARTICIPANT NAME LIST'!#REF!="E"),"ü","")</f>
        <v>#REF!</v>
      </c>
      <c r="L156" s="68" t="e">
        <f>IF(AND('PARTICIPANT NAME LIST'!$G156=6,'PARTICIPANT NAME LIST'!#REF!="E"),"ü","")</f>
        <v>#REF!</v>
      </c>
      <c r="M156" s="68" t="e">
        <f>IF(AND('PARTICIPANT NAME LIST'!$G156=3,'PARTICIPANT NAME LIST'!#REF!="M"),"ü","")</f>
        <v>#REF!</v>
      </c>
      <c r="N156" s="68" t="e">
        <f>IF(AND('PARTICIPANT NAME LIST'!$G156=4,'PARTICIPANT NAME LIST'!#REF!="M"),"ü","")</f>
        <v>#REF!</v>
      </c>
      <c r="O156" s="68" t="e">
        <f>IF(AND('PARTICIPANT NAME LIST'!$G156=5,'PARTICIPANT NAME LIST'!#REF!="M"),"ü","")</f>
        <v>#REF!</v>
      </c>
      <c r="P156" s="68" t="e">
        <f>IF(AND('PARTICIPANT NAME LIST'!$G156=6,'PARTICIPANT NAME LIST'!#REF!="M"),"ü","")</f>
        <v>#REF!</v>
      </c>
      <c r="Q156" s="63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22.5" customHeight="1">
      <c r="A157" s="63" t="str">
        <f>IF(OR(ISBLANK('PARTICIPANT NAME LIST'!$B157),'PARTICIPANT NAME LIST'!G157=7,'PARTICIPANT NAME LIST'!G157=8,'PARTICIPANT NAME LIST'!G157=9,'PARTICIPANT NAME LIST'!G157=10,'PARTICIPANT NAME LIST'!G157=11,'PARTICIPANT NAME LIST'!G157=12),"",COUNTA('PARTICIPANT NAME LIST'!$B$9:$B157)-COUNTIFS('PARTICIPANT NAME LIST'!$G$9:$G157,"&gt;=7",'PARTICIPANT NAME LIST'!$G$9:$G157,"&lt;=12"))</f>
        <v/>
      </c>
      <c r="B157" s="64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LIST'!$B157))</f>
        <v/>
      </c>
      <c r="C157" s="65"/>
      <c r="D157" s="82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LIST'!$H157))</f>
        <v/>
      </c>
      <c r="E157" s="68" t="e">
        <f>IF(AND('PARTICIPANT NAME LIST'!$G157=3,'PARTICIPANT NAME LIST'!#REF!="C"),"ü","")</f>
        <v>#REF!</v>
      </c>
      <c r="F157" s="68" t="e">
        <f>IF(AND('PARTICIPANT NAME LIST'!$G157=4,'PARTICIPANT NAME LIST'!#REF!="C"),"ü","")</f>
        <v>#REF!</v>
      </c>
      <c r="G157" s="68" t="e">
        <f>IF(AND('PARTICIPANT NAME LIST'!$G157=5,'PARTICIPANT NAME LIST'!#REF!="C"),"ü","")</f>
        <v>#REF!</v>
      </c>
      <c r="H157" s="68" t="e">
        <f>IF(AND('PARTICIPANT NAME LIST'!$G157=6,'PARTICIPANT NAME LIST'!#REF!="C"),"ü","")</f>
        <v>#REF!</v>
      </c>
      <c r="I157" s="68" t="e">
        <f>IF(AND('PARTICIPANT NAME LIST'!$G157=3,'PARTICIPANT NAME LIST'!#REF!="E"),"ü","")</f>
        <v>#REF!</v>
      </c>
      <c r="J157" s="68" t="e">
        <f>IF(AND('PARTICIPANT NAME LIST'!$G157=4,'PARTICIPANT NAME LIST'!#REF!="E"),"ü","")</f>
        <v>#REF!</v>
      </c>
      <c r="K157" s="68" t="e">
        <f>IF(AND('PARTICIPANT NAME LIST'!$G157=5,'PARTICIPANT NAME LIST'!#REF!="E"),"ü","")</f>
        <v>#REF!</v>
      </c>
      <c r="L157" s="68" t="e">
        <f>IF(AND('PARTICIPANT NAME LIST'!$G157=6,'PARTICIPANT NAME LIST'!#REF!="E"),"ü","")</f>
        <v>#REF!</v>
      </c>
      <c r="M157" s="68" t="e">
        <f>IF(AND('PARTICIPANT NAME LIST'!$G157=3,'PARTICIPANT NAME LIST'!#REF!="M"),"ü","")</f>
        <v>#REF!</v>
      </c>
      <c r="N157" s="68" t="e">
        <f>IF(AND('PARTICIPANT NAME LIST'!$G157=4,'PARTICIPANT NAME LIST'!#REF!="M"),"ü","")</f>
        <v>#REF!</v>
      </c>
      <c r="O157" s="68" t="e">
        <f>IF(AND('PARTICIPANT NAME LIST'!$G157=5,'PARTICIPANT NAME LIST'!#REF!="M"),"ü","")</f>
        <v>#REF!</v>
      </c>
      <c r="P157" s="68" t="e">
        <f>IF(AND('PARTICIPANT NAME LIST'!$G157=6,'PARTICIPANT NAME LIST'!#REF!="M"),"ü","")</f>
        <v>#REF!</v>
      </c>
      <c r="Q157" s="63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22.5" customHeight="1">
      <c r="A158" s="63" t="str">
        <f>IF(OR(ISBLANK('PARTICIPANT NAME LIST'!$B158),'PARTICIPANT NAME LIST'!G158=7,'PARTICIPANT NAME LIST'!G158=8,'PARTICIPANT NAME LIST'!G158=9,'PARTICIPANT NAME LIST'!G158=10,'PARTICIPANT NAME LIST'!G158=11,'PARTICIPANT NAME LIST'!G158=12),"",COUNTA('PARTICIPANT NAME LIST'!$B$9:$B158)-COUNTIFS('PARTICIPANT NAME LIST'!$G$9:$G158,"&gt;=7",'PARTICIPANT NAME LIST'!$G$9:$G158,"&lt;=12"))</f>
        <v/>
      </c>
      <c r="B158" s="64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LIST'!$B158))</f>
        <v/>
      </c>
      <c r="C158" s="65"/>
      <c r="D158" s="82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LIST'!$H158))</f>
        <v/>
      </c>
      <c r="E158" s="68" t="e">
        <f>IF(AND('PARTICIPANT NAME LIST'!$G158=3,'PARTICIPANT NAME LIST'!#REF!="C"),"ü","")</f>
        <v>#REF!</v>
      </c>
      <c r="F158" s="68" t="e">
        <f>IF(AND('PARTICIPANT NAME LIST'!$G158=4,'PARTICIPANT NAME LIST'!#REF!="C"),"ü","")</f>
        <v>#REF!</v>
      </c>
      <c r="G158" s="68" t="e">
        <f>IF(AND('PARTICIPANT NAME LIST'!$G158=5,'PARTICIPANT NAME LIST'!#REF!="C"),"ü","")</f>
        <v>#REF!</v>
      </c>
      <c r="H158" s="68" t="e">
        <f>IF(AND('PARTICIPANT NAME LIST'!$G158=6,'PARTICIPANT NAME LIST'!#REF!="C"),"ü","")</f>
        <v>#REF!</v>
      </c>
      <c r="I158" s="68" t="e">
        <f>IF(AND('PARTICIPANT NAME LIST'!$G158=3,'PARTICIPANT NAME LIST'!#REF!="E"),"ü","")</f>
        <v>#REF!</v>
      </c>
      <c r="J158" s="68" t="e">
        <f>IF(AND('PARTICIPANT NAME LIST'!$G158=4,'PARTICIPANT NAME LIST'!#REF!="E"),"ü","")</f>
        <v>#REF!</v>
      </c>
      <c r="K158" s="68" t="e">
        <f>IF(AND('PARTICIPANT NAME LIST'!$G158=5,'PARTICIPANT NAME LIST'!#REF!="E"),"ü","")</f>
        <v>#REF!</v>
      </c>
      <c r="L158" s="68" t="e">
        <f>IF(AND('PARTICIPANT NAME LIST'!$G158=6,'PARTICIPANT NAME LIST'!#REF!="E"),"ü","")</f>
        <v>#REF!</v>
      </c>
      <c r="M158" s="68" t="e">
        <f>IF(AND('PARTICIPANT NAME LIST'!$G158=3,'PARTICIPANT NAME LIST'!#REF!="M"),"ü","")</f>
        <v>#REF!</v>
      </c>
      <c r="N158" s="68" t="e">
        <f>IF(AND('PARTICIPANT NAME LIST'!$G158=4,'PARTICIPANT NAME LIST'!#REF!="M"),"ü","")</f>
        <v>#REF!</v>
      </c>
      <c r="O158" s="68" t="e">
        <f>IF(AND('PARTICIPANT NAME LIST'!$G158=5,'PARTICIPANT NAME LIST'!#REF!="M"),"ü","")</f>
        <v>#REF!</v>
      </c>
      <c r="P158" s="68" t="e">
        <f>IF(AND('PARTICIPANT NAME LIST'!$G158=6,'PARTICIPANT NAME LIST'!#REF!="M"),"ü","")</f>
        <v>#REF!</v>
      </c>
      <c r="Q158" s="63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22.5" customHeight="1">
      <c r="A159" s="63" t="str">
        <f>IF(OR(ISBLANK('PARTICIPANT NAME LIST'!$B159),'PARTICIPANT NAME LIST'!G159=7,'PARTICIPANT NAME LIST'!G159=8,'PARTICIPANT NAME LIST'!G159=9,'PARTICIPANT NAME LIST'!G159=10,'PARTICIPANT NAME LIST'!G159=11,'PARTICIPANT NAME LIST'!G159=12),"",COUNTA('PARTICIPANT NAME LIST'!$B$9:$B159)-COUNTIFS('PARTICIPANT NAME LIST'!$G$9:$G159,"&gt;=7",'PARTICIPANT NAME LIST'!$G$9:$G159,"&lt;=12"))</f>
        <v/>
      </c>
      <c r="B159" s="64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LIST'!$B159))</f>
        <v/>
      </c>
      <c r="C159" s="65"/>
      <c r="D159" s="82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LIST'!$H159))</f>
        <v/>
      </c>
      <c r="E159" s="68" t="e">
        <f>IF(AND('PARTICIPANT NAME LIST'!$G159=3,'PARTICIPANT NAME LIST'!#REF!="C"),"ü","")</f>
        <v>#REF!</v>
      </c>
      <c r="F159" s="68" t="e">
        <f>IF(AND('PARTICIPANT NAME LIST'!$G159=4,'PARTICIPANT NAME LIST'!#REF!="C"),"ü","")</f>
        <v>#REF!</v>
      </c>
      <c r="G159" s="68" t="e">
        <f>IF(AND('PARTICIPANT NAME LIST'!$G159=5,'PARTICIPANT NAME LIST'!#REF!="C"),"ü","")</f>
        <v>#REF!</v>
      </c>
      <c r="H159" s="68" t="e">
        <f>IF(AND('PARTICIPANT NAME LIST'!$G159=6,'PARTICIPANT NAME LIST'!#REF!="C"),"ü","")</f>
        <v>#REF!</v>
      </c>
      <c r="I159" s="68" t="e">
        <f>IF(AND('PARTICIPANT NAME LIST'!$G159=3,'PARTICIPANT NAME LIST'!#REF!="E"),"ü","")</f>
        <v>#REF!</v>
      </c>
      <c r="J159" s="68" t="e">
        <f>IF(AND('PARTICIPANT NAME LIST'!$G159=4,'PARTICIPANT NAME LIST'!#REF!="E"),"ü","")</f>
        <v>#REF!</v>
      </c>
      <c r="K159" s="68" t="e">
        <f>IF(AND('PARTICIPANT NAME LIST'!$G159=5,'PARTICIPANT NAME LIST'!#REF!="E"),"ü","")</f>
        <v>#REF!</v>
      </c>
      <c r="L159" s="68" t="e">
        <f>IF(AND('PARTICIPANT NAME LIST'!$G159=6,'PARTICIPANT NAME LIST'!#REF!="E"),"ü","")</f>
        <v>#REF!</v>
      </c>
      <c r="M159" s="68" t="e">
        <f>IF(AND('PARTICIPANT NAME LIST'!$G159=3,'PARTICIPANT NAME LIST'!#REF!="M"),"ü","")</f>
        <v>#REF!</v>
      </c>
      <c r="N159" s="68" t="e">
        <f>IF(AND('PARTICIPANT NAME LIST'!$G159=4,'PARTICIPANT NAME LIST'!#REF!="M"),"ü","")</f>
        <v>#REF!</v>
      </c>
      <c r="O159" s="68" t="e">
        <f>IF(AND('PARTICIPANT NAME LIST'!$G159=5,'PARTICIPANT NAME LIST'!#REF!="M"),"ü","")</f>
        <v>#REF!</v>
      </c>
      <c r="P159" s="68" t="e">
        <f>IF(AND('PARTICIPANT NAME LIST'!$G159=6,'PARTICIPANT NAME LIST'!#REF!="M"),"ü","")</f>
        <v>#REF!</v>
      </c>
      <c r="Q159" s="63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22.5" customHeight="1">
      <c r="A160" s="63" t="str">
        <f>IF(OR(ISBLANK('PARTICIPANT NAME LIST'!$B160),'PARTICIPANT NAME LIST'!G160=7,'PARTICIPANT NAME LIST'!G160=8,'PARTICIPANT NAME LIST'!G160=9,'PARTICIPANT NAME LIST'!G160=10,'PARTICIPANT NAME LIST'!G160=11,'PARTICIPANT NAME LIST'!G160=12),"",COUNTA('PARTICIPANT NAME LIST'!$B$9:$B160)-COUNTIFS('PARTICIPANT NAME LIST'!$G$9:$G160,"&gt;=7",'PARTICIPANT NAME LIST'!$G$9:$G160,"&lt;=12"))</f>
        <v/>
      </c>
      <c r="B160" s="64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LIST'!$B160))</f>
        <v/>
      </c>
      <c r="C160" s="65"/>
      <c r="D160" s="82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LIST'!$H160))</f>
        <v/>
      </c>
      <c r="E160" s="68" t="e">
        <f>IF(AND('PARTICIPANT NAME LIST'!$G160=3,'PARTICIPANT NAME LIST'!#REF!="C"),"ü","")</f>
        <v>#REF!</v>
      </c>
      <c r="F160" s="68" t="e">
        <f>IF(AND('PARTICIPANT NAME LIST'!$G160=4,'PARTICIPANT NAME LIST'!#REF!="C"),"ü","")</f>
        <v>#REF!</v>
      </c>
      <c r="G160" s="68" t="e">
        <f>IF(AND('PARTICIPANT NAME LIST'!$G160=5,'PARTICIPANT NAME LIST'!#REF!="C"),"ü","")</f>
        <v>#REF!</v>
      </c>
      <c r="H160" s="68" t="e">
        <f>IF(AND('PARTICIPANT NAME LIST'!$G160=6,'PARTICIPANT NAME LIST'!#REF!="C"),"ü","")</f>
        <v>#REF!</v>
      </c>
      <c r="I160" s="68" t="e">
        <f>IF(AND('PARTICIPANT NAME LIST'!$G160=3,'PARTICIPANT NAME LIST'!#REF!="E"),"ü","")</f>
        <v>#REF!</v>
      </c>
      <c r="J160" s="68" t="e">
        <f>IF(AND('PARTICIPANT NAME LIST'!$G160=4,'PARTICIPANT NAME LIST'!#REF!="E"),"ü","")</f>
        <v>#REF!</v>
      </c>
      <c r="K160" s="68" t="e">
        <f>IF(AND('PARTICIPANT NAME LIST'!$G160=5,'PARTICIPANT NAME LIST'!#REF!="E"),"ü","")</f>
        <v>#REF!</v>
      </c>
      <c r="L160" s="68" t="e">
        <f>IF(AND('PARTICIPANT NAME LIST'!$G160=6,'PARTICIPANT NAME LIST'!#REF!="E"),"ü","")</f>
        <v>#REF!</v>
      </c>
      <c r="M160" s="68" t="e">
        <f>IF(AND('PARTICIPANT NAME LIST'!$G160=3,'PARTICIPANT NAME LIST'!#REF!="M"),"ü","")</f>
        <v>#REF!</v>
      </c>
      <c r="N160" s="68" t="e">
        <f>IF(AND('PARTICIPANT NAME LIST'!$G160=4,'PARTICIPANT NAME LIST'!#REF!="M"),"ü","")</f>
        <v>#REF!</v>
      </c>
      <c r="O160" s="68" t="e">
        <f>IF(AND('PARTICIPANT NAME LIST'!$G160=5,'PARTICIPANT NAME LIST'!#REF!="M"),"ü","")</f>
        <v>#REF!</v>
      </c>
      <c r="P160" s="68" t="e">
        <f>IF(AND('PARTICIPANT NAME LIST'!$G160=6,'PARTICIPANT NAME LIST'!#REF!="M"),"ü","")</f>
        <v>#REF!</v>
      </c>
      <c r="Q160" s="63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22.5" customHeight="1">
      <c r="A161" s="63" t="str">
        <f>IF(OR(ISBLANK('PARTICIPANT NAME LIST'!$B161),'PARTICIPANT NAME LIST'!G161=7,'PARTICIPANT NAME LIST'!G161=8,'PARTICIPANT NAME LIST'!G161=9,'PARTICIPANT NAME LIST'!G161=10,'PARTICIPANT NAME LIST'!G161=11,'PARTICIPANT NAME LIST'!G161=12),"",COUNTA('PARTICIPANT NAME LIST'!$B$9:$B161)-COUNTIFS('PARTICIPANT NAME LIST'!$G$9:$G161,"&gt;=7",'PARTICIPANT NAME LIST'!$G$9:$G161,"&lt;=12"))</f>
        <v/>
      </c>
      <c r="B161" s="64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LIST'!$B161))</f>
        <v/>
      </c>
      <c r="C161" s="65"/>
      <c r="D161" s="82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LIST'!$H161))</f>
        <v/>
      </c>
      <c r="E161" s="68" t="e">
        <f>IF(AND('PARTICIPANT NAME LIST'!$G161=3,'PARTICIPANT NAME LIST'!#REF!="C"),"ü","")</f>
        <v>#REF!</v>
      </c>
      <c r="F161" s="68" t="e">
        <f>IF(AND('PARTICIPANT NAME LIST'!$G161=4,'PARTICIPANT NAME LIST'!#REF!="C"),"ü","")</f>
        <v>#REF!</v>
      </c>
      <c r="G161" s="68" t="e">
        <f>IF(AND('PARTICIPANT NAME LIST'!$G161=5,'PARTICIPANT NAME LIST'!#REF!="C"),"ü","")</f>
        <v>#REF!</v>
      </c>
      <c r="H161" s="68" t="e">
        <f>IF(AND('PARTICIPANT NAME LIST'!$G161=6,'PARTICIPANT NAME LIST'!#REF!="C"),"ü","")</f>
        <v>#REF!</v>
      </c>
      <c r="I161" s="68" t="e">
        <f>IF(AND('PARTICIPANT NAME LIST'!$G161=3,'PARTICIPANT NAME LIST'!#REF!="E"),"ü","")</f>
        <v>#REF!</v>
      </c>
      <c r="J161" s="68" t="e">
        <f>IF(AND('PARTICIPANT NAME LIST'!$G161=4,'PARTICIPANT NAME LIST'!#REF!="E"),"ü","")</f>
        <v>#REF!</v>
      </c>
      <c r="K161" s="68" t="e">
        <f>IF(AND('PARTICIPANT NAME LIST'!$G161=5,'PARTICIPANT NAME LIST'!#REF!="E"),"ü","")</f>
        <v>#REF!</v>
      </c>
      <c r="L161" s="68" t="e">
        <f>IF(AND('PARTICIPANT NAME LIST'!$G161=6,'PARTICIPANT NAME LIST'!#REF!="E"),"ü","")</f>
        <v>#REF!</v>
      </c>
      <c r="M161" s="68" t="e">
        <f>IF(AND('PARTICIPANT NAME LIST'!$G161=3,'PARTICIPANT NAME LIST'!#REF!="M"),"ü","")</f>
        <v>#REF!</v>
      </c>
      <c r="N161" s="68" t="e">
        <f>IF(AND('PARTICIPANT NAME LIST'!$G161=4,'PARTICIPANT NAME LIST'!#REF!="M"),"ü","")</f>
        <v>#REF!</v>
      </c>
      <c r="O161" s="68" t="e">
        <f>IF(AND('PARTICIPANT NAME LIST'!$G161=5,'PARTICIPANT NAME LIST'!#REF!="M"),"ü","")</f>
        <v>#REF!</v>
      </c>
      <c r="P161" s="68" t="e">
        <f>IF(AND('PARTICIPANT NAME LIST'!$G161=6,'PARTICIPANT NAME LIST'!#REF!="M"),"ü","")</f>
        <v>#REF!</v>
      </c>
      <c r="Q161" s="63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22.5" customHeight="1">
      <c r="A162" s="63" t="str">
        <f>IF(OR(ISBLANK('PARTICIPANT NAME LIST'!$B162),'PARTICIPANT NAME LIST'!G162=7,'PARTICIPANT NAME LIST'!G162=8,'PARTICIPANT NAME LIST'!G162=9,'PARTICIPANT NAME LIST'!G162=10,'PARTICIPANT NAME LIST'!G162=11,'PARTICIPANT NAME LIST'!G162=12),"",COUNTA('PARTICIPANT NAME LIST'!$B$9:$B162)-COUNTIFS('PARTICIPANT NAME LIST'!$G$9:$G162,"&gt;=7",'PARTICIPANT NAME LIST'!$G$9:$G162,"&lt;=12"))</f>
        <v/>
      </c>
      <c r="B162" s="64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LIST'!$B162))</f>
        <v/>
      </c>
      <c r="C162" s="65"/>
      <c r="D162" s="82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LIST'!$H162))</f>
        <v/>
      </c>
      <c r="E162" s="68" t="e">
        <f>IF(AND('PARTICIPANT NAME LIST'!$G162=3,'PARTICIPANT NAME LIST'!#REF!="C"),"ü","")</f>
        <v>#REF!</v>
      </c>
      <c r="F162" s="68" t="e">
        <f>IF(AND('PARTICIPANT NAME LIST'!$G162=4,'PARTICIPANT NAME LIST'!#REF!="C"),"ü","")</f>
        <v>#REF!</v>
      </c>
      <c r="G162" s="68" t="e">
        <f>IF(AND('PARTICIPANT NAME LIST'!$G162=5,'PARTICIPANT NAME LIST'!#REF!="C"),"ü","")</f>
        <v>#REF!</v>
      </c>
      <c r="H162" s="68" t="e">
        <f>IF(AND('PARTICIPANT NAME LIST'!$G162=6,'PARTICIPANT NAME LIST'!#REF!="C"),"ü","")</f>
        <v>#REF!</v>
      </c>
      <c r="I162" s="68" t="e">
        <f>IF(AND('PARTICIPANT NAME LIST'!$G162=3,'PARTICIPANT NAME LIST'!#REF!="E"),"ü","")</f>
        <v>#REF!</v>
      </c>
      <c r="J162" s="68" t="e">
        <f>IF(AND('PARTICIPANT NAME LIST'!$G162=4,'PARTICIPANT NAME LIST'!#REF!="E"),"ü","")</f>
        <v>#REF!</v>
      </c>
      <c r="K162" s="68" t="e">
        <f>IF(AND('PARTICIPANT NAME LIST'!$G162=5,'PARTICIPANT NAME LIST'!#REF!="E"),"ü","")</f>
        <v>#REF!</v>
      </c>
      <c r="L162" s="68" t="e">
        <f>IF(AND('PARTICIPANT NAME LIST'!$G162=6,'PARTICIPANT NAME LIST'!#REF!="E"),"ü","")</f>
        <v>#REF!</v>
      </c>
      <c r="M162" s="68" t="e">
        <f>IF(AND('PARTICIPANT NAME LIST'!$G162=3,'PARTICIPANT NAME LIST'!#REF!="M"),"ü","")</f>
        <v>#REF!</v>
      </c>
      <c r="N162" s="68" t="e">
        <f>IF(AND('PARTICIPANT NAME LIST'!$G162=4,'PARTICIPANT NAME LIST'!#REF!="M"),"ü","")</f>
        <v>#REF!</v>
      </c>
      <c r="O162" s="68" t="e">
        <f>IF(AND('PARTICIPANT NAME LIST'!$G162=5,'PARTICIPANT NAME LIST'!#REF!="M"),"ü","")</f>
        <v>#REF!</v>
      </c>
      <c r="P162" s="68" t="e">
        <f>IF(AND('PARTICIPANT NAME LIST'!$G162=6,'PARTICIPANT NAME LIST'!#REF!="M"),"ü","")</f>
        <v>#REF!</v>
      </c>
      <c r="Q162" s="63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22.5" customHeight="1">
      <c r="A163" s="63" t="str">
        <f>IF(OR(ISBLANK('PARTICIPANT NAME LIST'!$B163),'PARTICIPANT NAME LIST'!G163=7,'PARTICIPANT NAME LIST'!G163=8,'PARTICIPANT NAME LIST'!G163=9,'PARTICIPANT NAME LIST'!G163=10,'PARTICIPANT NAME LIST'!G163=11,'PARTICIPANT NAME LIST'!G163=12),"",COUNTA('PARTICIPANT NAME LIST'!$B$9:$B163)-COUNTIFS('PARTICIPANT NAME LIST'!$G$9:$G163,"&gt;=7",'PARTICIPANT NAME LIST'!$G$9:$G163,"&lt;=12"))</f>
        <v/>
      </c>
      <c r="B163" s="64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LIST'!$B163))</f>
        <v/>
      </c>
      <c r="C163" s="65"/>
      <c r="D163" s="82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LIST'!$H163))</f>
        <v/>
      </c>
      <c r="E163" s="68" t="e">
        <f>IF(AND('PARTICIPANT NAME LIST'!$G163=3,'PARTICIPANT NAME LIST'!#REF!="C"),"ü","")</f>
        <v>#REF!</v>
      </c>
      <c r="F163" s="68" t="e">
        <f>IF(AND('PARTICIPANT NAME LIST'!$G163=4,'PARTICIPANT NAME LIST'!#REF!="C"),"ü","")</f>
        <v>#REF!</v>
      </c>
      <c r="G163" s="68" t="e">
        <f>IF(AND('PARTICIPANT NAME LIST'!$G163=5,'PARTICIPANT NAME LIST'!#REF!="C"),"ü","")</f>
        <v>#REF!</v>
      </c>
      <c r="H163" s="68" t="e">
        <f>IF(AND('PARTICIPANT NAME LIST'!$G163=6,'PARTICIPANT NAME LIST'!#REF!="C"),"ü","")</f>
        <v>#REF!</v>
      </c>
      <c r="I163" s="68" t="e">
        <f>IF(AND('PARTICIPANT NAME LIST'!$G163=3,'PARTICIPANT NAME LIST'!#REF!="E"),"ü","")</f>
        <v>#REF!</v>
      </c>
      <c r="J163" s="68" t="e">
        <f>IF(AND('PARTICIPANT NAME LIST'!$G163=4,'PARTICIPANT NAME LIST'!#REF!="E"),"ü","")</f>
        <v>#REF!</v>
      </c>
      <c r="K163" s="68" t="e">
        <f>IF(AND('PARTICIPANT NAME LIST'!$G163=5,'PARTICIPANT NAME LIST'!#REF!="E"),"ü","")</f>
        <v>#REF!</v>
      </c>
      <c r="L163" s="68" t="e">
        <f>IF(AND('PARTICIPANT NAME LIST'!$G163=6,'PARTICIPANT NAME LIST'!#REF!="E"),"ü","")</f>
        <v>#REF!</v>
      </c>
      <c r="M163" s="68" t="e">
        <f>IF(AND('PARTICIPANT NAME LIST'!$G163=3,'PARTICIPANT NAME LIST'!#REF!="M"),"ü","")</f>
        <v>#REF!</v>
      </c>
      <c r="N163" s="68" t="e">
        <f>IF(AND('PARTICIPANT NAME LIST'!$G163=4,'PARTICIPANT NAME LIST'!#REF!="M"),"ü","")</f>
        <v>#REF!</v>
      </c>
      <c r="O163" s="68" t="e">
        <f>IF(AND('PARTICIPANT NAME LIST'!$G163=5,'PARTICIPANT NAME LIST'!#REF!="M"),"ü","")</f>
        <v>#REF!</v>
      </c>
      <c r="P163" s="68" t="e">
        <f>IF(AND('PARTICIPANT NAME LIST'!$G163=6,'PARTICIPANT NAME LIST'!#REF!="M"),"ü","")</f>
        <v>#REF!</v>
      </c>
      <c r="Q163" s="63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22.5" customHeight="1">
      <c r="A164" s="63" t="str">
        <f>IF(OR(ISBLANK('PARTICIPANT NAME LIST'!$B164),'PARTICIPANT NAME LIST'!G164=7,'PARTICIPANT NAME LIST'!G164=8,'PARTICIPANT NAME LIST'!G164=9,'PARTICIPANT NAME LIST'!G164=10,'PARTICIPANT NAME LIST'!G164=11,'PARTICIPANT NAME LIST'!G164=12),"",COUNTA('PARTICIPANT NAME LIST'!$B$9:$B164)-COUNTIFS('PARTICIPANT NAME LIST'!$G$9:$G164,"&gt;=7",'PARTICIPANT NAME LIST'!$G$9:$G164,"&lt;=12"))</f>
        <v/>
      </c>
      <c r="B164" s="64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LIST'!$B164))</f>
        <v/>
      </c>
      <c r="C164" s="65"/>
      <c r="D164" s="82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LIST'!$H164))</f>
        <v/>
      </c>
      <c r="E164" s="68" t="e">
        <f>IF(AND('PARTICIPANT NAME LIST'!$G164=3,'PARTICIPANT NAME LIST'!#REF!="C"),"ü","")</f>
        <v>#REF!</v>
      </c>
      <c r="F164" s="68" t="e">
        <f>IF(AND('PARTICIPANT NAME LIST'!$G164=4,'PARTICIPANT NAME LIST'!#REF!="C"),"ü","")</f>
        <v>#REF!</v>
      </c>
      <c r="G164" s="68" t="e">
        <f>IF(AND('PARTICIPANT NAME LIST'!$G164=5,'PARTICIPANT NAME LIST'!#REF!="C"),"ü","")</f>
        <v>#REF!</v>
      </c>
      <c r="H164" s="68" t="e">
        <f>IF(AND('PARTICIPANT NAME LIST'!$G164=6,'PARTICIPANT NAME LIST'!#REF!="C"),"ü","")</f>
        <v>#REF!</v>
      </c>
      <c r="I164" s="68" t="e">
        <f>IF(AND('PARTICIPANT NAME LIST'!$G164=3,'PARTICIPANT NAME LIST'!#REF!="E"),"ü","")</f>
        <v>#REF!</v>
      </c>
      <c r="J164" s="68" t="e">
        <f>IF(AND('PARTICIPANT NAME LIST'!$G164=4,'PARTICIPANT NAME LIST'!#REF!="E"),"ü","")</f>
        <v>#REF!</v>
      </c>
      <c r="K164" s="68" t="e">
        <f>IF(AND('PARTICIPANT NAME LIST'!$G164=5,'PARTICIPANT NAME LIST'!#REF!="E"),"ü","")</f>
        <v>#REF!</v>
      </c>
      <c r="L164" s="68" t="e">
        <f>IF(AND('PARTICIPANT NAME LIST'!$G164=6,'PARTICIPANT NAME LIST'!#REF!="E"),"ü","")</f>
        <v>#REF!</v>
      </c>
      <c r="M164" s="68" t="e">
        <f>IF(AND('PARTICIPANT NAME LIST'!$G164=3,'PARTICIPANT NAME LIST'!#REF!="M"),"ü","")</f>
        <v>#REF!</v>
      </c>
      <c r="N164" s="68" t="e">
        <f>IF(AND('PARTICIPANT NAME LIST'!$G164=4,'PARTICIPANT NAME LIST'!#REF!="M"),"ü","")</f>
        <v>#REF!</v>
      </c>
      <c r="O164" s="68" t="e">
        <f>IF(AND('PARTICIPANT NAME LIST'!$G164=5,'PARTICIPANT NAME LIST'!#REF!="M"),"ü","")</f>
        <v>#REF!</v>
      </c>
      <c r="P164" s="68" t="e">
        <f>IF(AND('PARTICIPANT NAME LIST'!$G164=6,'PARTICIPANT NAME LIST'!#REF!="M"),"ü","")</f>
        <v>#REF!</v>
      </c>
      <c r="Q164" s="63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22.5" customHeight="1">
      <c r="A165" s="63" t="str">
        <f>IF(OR(ISBLANK('PARTICIPANT NAME LIST'!$B165),'PARTICIPANT NAME LIST'!G165=7,'PARTICIPANT NAME LIST'!G165=8,'PARTICIPANT NAME LIST'!G165=9,'PARTICIPANT NAME LIST'!G165=10,'PARTICIPANT NAME LIST'!G165=11,'PARTICIPANT NAME LIST'!G165=12),"",COUNTA('PARTICIPANT NAME LIST'!$B$9:$B165)-COUNTIFS('PARTICIPANT NAME LIST'!$G$9:$G165,"&gt;=7",'PARTICIPANT NAME LIST'!$G$9:$G165,"&lt;=12"))</f>
        <v/>
      </c>
      <c r="B165" s="64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LIST'!$B165))</f>
        <v/>
      </c>
      <c r="C165" s="65"/>
      <c r="D165" s="82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LIST'!$H165))</f>
        <v/>
      </c>
      <c r="E165" s="68" t="e">
        <f>IF(AND('PARTICIPANT NAME LIST'!$G165=3,'PARTICIPANT NAME LIST'!#REF!="C"),"ü","")</f>
        <v>#REF!</v>
      </c>
      <c r="F165" s="68" t="e">
        <f>IF(AND('PARTICIPANT NAME LIST'!$G165=4,'PARTICIPANT NAME LIST'!#REF!="C"),"ü","")</f>
        <v>#REF!</v>
      </c>
      <c r="G165" s="68" t="e">
        <f>IF(AND('PARTICIPANT NAME LIST'!$G165=5,'PARTICIPANT NAME LIST'!#REF!="C"),"ü","")</f>
        <v>#REF!</v>
      </c>
      <c r="H165" s="68" t="e">
        <f>IF(AND('PARTICIPANT NAME LIST'!$G165=6,'PARTICIPANT NAME LIST'!#REF!="C"),"ü","")</f>
        <v>#REF!</v>
      </c>
      <c r="I165" s="68" t="e">
        <f>IF(AND('PARTICIPANT NAME LIST'!$G165=3,'PARTICIPANT NAME LIST'!#REF!="E"),"ü","")</f>
        <v>#REF!</v>
      </c>
      <c r="J165" s="68" t="e">
        <f>IF(AND('PARTICIPANT NAME LIST'!$G165=4,'PARTICIPANT NAME LIST'!#REF!="E"),"ü","")</f>
        <v>#REF!</v>
      </c>
      <c r="K165" s="68" t="e">
        <f>IF(AND('PARTICIPANT NAME LIST'!$G165=5,'PARTICIPANT NAME LIST'!#REF!="E"),"ü","")</f>
        <v>#REF!</v>
      </c>
      <c r="L165" s="68" t="e">
        <f>IF(AND('PARTICIPANT NAME LIST'!$G165=6,'PARTICIPANT NAME LIST'!#REF!="E"),"ü","")</f>
        <v>#REF!</v>
      </c>
      <c r="M165" s="68" t="e">
        <f>IF(AND('PARTICIPANT NAME LIST'!$G165=3,'PARTICIPANT NAME LIST'!#REF!="M"),"ü","")</f>
        <v>#REF!</v>
      </c>
      <c r="N165" s="68" t="e">
        <f>IF(AND('PARTICIPANT NAME LIST'!$G165=4,'PARTICIPANT NAME LIST'!#REF!="M"),"ü","")</f>
        <v>#REF!</v>
      </c>
      <c r="O165" s="68" t="e">
        <f>IF(AND('PARTICIPANT NAME LIST'!$G165=5,'PARTICIPANT NAME LIST'!#REF!="M"),"ü","")</f>
        <v>#REF!</v>
      </c>
      <c r="P165" s="68" t="e">
        <f>IF(AND('PARTICIPANT NAME LIST'!$G165=6,'PARTICIPANT NAME LIST'!#REF!="M"),"ü","")</f>
        <v>#REF!</v>
      </c>
      <c r="Q165" s="63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22.5" customHeight="1">
      <c r="A166" s="63" t="str">
        <f>IF(OR(ISBLANK('PARTICIPANT NAME LIST'!$B166),'PARTICIPANT NAME LIST'!G166=7,'PARTICIPANT NAME LIST'!G166=8,'PARTICIPANT NAME LIST'!G166=9,'PARTICIPANT NAME LIST'!G166=10,'PARTICIPANT NAME LIST'!G166=11,'PARTICIPANT NAME LIST'!G166=12),"",COUNTA('PARTICIPANT NAME LIST'!$B$9:$B166)-COUNTIFS('PARTICIPANT NAME LIST'!$G$9:$G166,"&gt;=7",'PARTICIPANT NAME LIST'!$G$9:$G166,"&lt;=12"))</f>
        <v/>
      </c>
      <c r="B166" s="64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LIST'!$B166))</f>
        <v/>
      </c>
      <c r="C166" s="65"/>
      <c r="D166" s="82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LIST'!$H166))</f>
        <v/>
      </c>
      <c r="E166" s="68" t="e">
        <f>IF(AND('PARTICIPANT NAME LIST'!$G166=3,'PARTICIPANT NAME LIST'!#REF!="C"),"ü","")</f>
        <v>#REF!</v>
      </c>
      <c r="F166" s="68" t="e">
        <f>IF(AND('PARTICIPANT NAME LIST'!$G166=4,'PARTICIPANT NAME LIST'!#REF!="C"),"ü","")</f>
        <v>#REF!</v>
      </c>
      <c r="G166" s="68" t="e">
        <f>IF(AND('PARTICIPANT NAME LIST'!$G166=5,'PARTICIPANT NAME LIST'!#REF!="C"),"ü","")</f>
        <v>#REF!</v>
      </c>
      <c r="H166" s="68" t="e">
        <f>IF(AND('PARTICIPANT NAME LIST'!$G166=6,'PARTICIPANT NAME LIST'!#REF!="C"),"ü","")</f>
        <v>#REF!</v>
      </c>
      <c r="I166" s="68" t="e">
        <f>IF(AND('PARTICIPANT NAME LIST'!$G166=3,'PARTICIPANT NAME LIST'!#REF!="E"),"ü","")</f>
        <v>#REF!</v>
      </c>
      <c r="J166" s="68" t="e">
        <f>IF(AND('PARTICIPANT NAME LIST'!$G166=4,'PARTICIPANT NAME LIST'!#REF!="E"),"ü","")</f>
        <v>#REF!</v>
      </c>
      <c r="K166" s="68" t="e">
        <f>IF(AND('PARTICIPANT NAME LIST'!$G166=5,'PARTICIPANT NAME LIST'!#REF!="E"),"ü","")</f>
        <v>#REF!</v>
      </c>
      <c r="L166" s="68" t="e">
        <f>IF(AND('PARTICIPANT NAME LIST'!$G166=6,'PARTICIPANT NAME LIST'!#REF!="E"),"ü","")</f>
        <v>#REF!</v>
      </c>
      <c r="M166" s="68" t="e">
        <f>IF(AND('PARTICIPANT NAME LIST'!$G166=3,'PARTICIPANT NAME LIST'!#REF!="M"),"ü","")</f>
        <v>#REF!</v>
      </c>
      <c r="N166" s="68" t="e">
        <f>IF(AND('PARTICIPANT NAME LIST'!$G166=4,'PARTICIPANT NAME LIST'!#REF!="M"),"ü","")</f>
        <v>#REF!</v>
      </c>
      <c r="O166" s="68" t="e">
        <f>IF(AND('PARTICIPANT NAME LIST'!$G166=5,'PARTICIPANT NAME LIST'!#REF!="M"),"ü","")</f>
        <v>#REF!</v>
      </c>
      <c r="P166" s="68" t="e">
        <f>IF(AND('PARTICIPANT NAME LIST'!$G166=6,'PARTICIPANT NAME LIST'!#REF!="M"),"ü","")</f>
        <v>#REF!</v>
      </c>
      <c r="Q166" s="63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22.5" customHeight="1">
      <c r="A167" s="63" t="str">
        <f>IF(OR(ISBLANK('PARTICIPANT NAME LIST'!$B167),'PARTICIPANT NAME LIST'!G167=7,'PARTICIPANT NAME LIST'!G167=8,'PARTICIPANT NAME LIST'!G167=9,'PARTICIPANT NAME LIST'!G167=10,'PARTICIPANT NAME LIST'!G167=11,'PARTICIPANT NAME LIST'!G167=12),"",COUNTA('PARTICIPANT NAME LIST'!$B$9:$B167)-COUNTIFS('PARTICIPANT NAME LIST'!$G$9:$G167,"&gt;=7",'PARTICIPANT NAME LIST'!$G$9:$G167,"&lt;=12"))</f>
        <v/>
      </c>
      <c r="B167" s="64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LIST'!$B167))</f>
        <v/>
      </c>
      <c r="C167" s="65"/>
      <c r="D167" s="82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LIST'!$H167))</f>
        <v/>
      </c>
      <c r="E167" s="68" t="e">
        <f>IF(AND('PARTICIPANT NAME LIST'!$G167=3,'PARTICIPANT NAME LIST'!#REF!="C"),"ü","")</f>
        <v>#REF!</v>
      </c>
      <c r="F167" s="68" t="e">
        <f>IF(AND('PARTICIPANT NAME LIST'!$G167=4,'PARTICIPANT NAME LIST'!#REF!="C"),"ü","")</f>
        <v>#REF!</v>
      </c>
      <c r="G167" s="68" t="e">
        <f>IF(AND('PARTICIPANT NAME LIST'!$G167=5,'PARTICIPANT NAME LIST'!#REF!="C"),"ü","")</f>
        <v>#REF!</v>
      </c>
      <c r="H167" s="68" t="e">
        <f>IF(AND('PARTICIPANT NAME LIST'!$G167=6,'PARTICIPANT NAME LIST'!#REF!="C"),"ü","")</f>
        <v>#REF!</v>
      </c>
      <c r="I167" s="68" t="e">
        <f>IF(AND('PARTICIPANT NAME LIST'!$G167=3,'PARTICIPANT NAME LIST'!#REF!="E"),"ü","")</f>
        <v>#REF!</v>
      </c>
      <c r="J167" s="68" t="e">
        <f>IF(AND('PARTICIPANT NAME LIST'!$G167=4,'PARTICIPANT NAME LIST'!#REF!="E"),"ü","")</f>
        <v>#REF!</v>
      </c>
      <c r="K167" s="68" t="e">
        <f>IF(AND('PARTICIPANT NAME LIST'!$G167=5,'PARTICIPANT NAME LIST'!#REF!="E"),"ü","")</f>
        <v>#REF!</v>
      </c>
      <c r="L167" s="68" t="e">
        <f>IF(AND('PARTICIPANT NAME LIST'!$G167=6,'PARTICIPANT NAME LIST'!#REF!="E"),"ü","")</f>
        <v>#REF!</v>
      </c>
      <c r="M167" s="68" t="e">
        <f>IF(AND('PARTICIPANT NAME LIST'!$G167=3,'PARTICIPANT NAME LIST'!#REF!="M"),"ü","")</f>
        <v>#REF!</v>
      </c>
      <c r="N167" s="68" t="e">
        <f>IF(AND('PARTICIPANT NAME LIST'!$G167=4,'PARTICIPANT NAME LIST'!#REF!="M"),"ü","")</f>
        <v>#REF!</v>
      </c>
      <c r="O167" s="68" t="e">
        <f>IF(AND('PARTICIPANT NAME LIST'!$G167=5,'PARTICIPANT NAME LIST'!#REF!="M"),"ü","")</f>
        <v>#REF!</v>
      </c>
      <c r="P167" s="68" t="e">
        <f>IF(AND('PARTICIPANT NAME LIST'!$G167=6,'PARTICIPANT NAME LIST'!#REF!="M"),"ü","")</f>
        <v>#REF!</v>
      </c>
      <c r="Q167" s="63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22.5" customHeight="1">
      <c r="A168" s="63" t="str">
        <f>IF(OR(ISBLANK('PARTICIPANT NAME LIST'!$B168),'PARTICIPANT NAME LIST'!G168=7,'PARTICIPANT NAME LIST'!G168=8,'PARTICIPANT NAME LIST'!G168=9,'PARTICIPANT NAME LIST'!G168=10,'PARTICIPANT NAME LIST'!G168=11,'PARTICIPANT NAME LIST'!G168=12),"",COUNTA('PARTICIPANT NAME LIST'!$B$9:$B168)-COUNTIFS('PARTICIPANT NAME LIST'!$G$9:$G168,"&gt;=7",'PARTICIPANT NAME LIST'!$G$9:$G168,"&lt;=12"))</f>
        <v/>
      </c>
      <c r="B168" s="64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LIST'!$B168))</f>
        <v/>
      </c>
      <c r="C168" s="65"/>
      <c r="D168" s="82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LIST'!$H168))</f>
        <v/>
      </c>
      <c r="E168" s="68" t="e">
        <f>IF(AND('PARTICIPANT NAME LIST'!$G168=3,'PARTICIPANT NAME LIST'!#REF!="C"),"ü","")</f>
        <v>#REF!</v>
      </c>
      <c r="F168" s="68" t="e">
        <f>IF(AND('PARTICIPANT NAME LIST'!$G168=4,'PARTICIPANT NAME LIST'!#REF!="C"),"ü","")</f>
        <v>#REF!</v>
      </c>
      <c r="G168" s="68" t="e">
        <f>IF(AND('PARTICIPANT NAME LIST'!$G168=5,'PARTICIPANT NAME LIST'!#REF!="C"),"ü","")</f>
        <v>#REF!</v>
      </c>
      <c r="H168" s="68" t="e">
        <f>IF(AND('PARTICIPANT NAME LIST'!$G168=6,'PARTICIPANT NAME LIST'!#REF!="C"),"ü","")</f>
        <v>#REF!</v>
      </c>
      <c r="I168" s="68" t="e">
        <f>IF(AND('PARTICIPANT NAME LIST'!$G168=3,'PARTICIPANT NAME LIST'!#REF!="E"),"ü","")</f>
        <v>#REF!</v>
      </c>
      <c r="J168" s="68" t="e">
        <f>IF(AND('PARTICIPANT NAME LIST'!$G168=4,'PARTICIPANT NAME LIST'!#REF!="E"),"ü","")</f>
        <v>#REF!</v>
      </c>
      <c r="K168" s="68" t="e">
        <f>IF(AND('PARTICIPANT NAME LIST'!$G168=5,'PARTICIPANT NAME LIST'!#REF!="E"),"ü","")</f>
        <v>#REF!</v>
      </c>
      <c r="L168" s="68" t="e">
        <f>IF(AND('PARTICIPANT NAME LIST'!$G168=6,'PARTICIPANT NAME LIST'!#REF!="E"),"ü","")</f>
        <v>#REF!</v>
      </c>
      <c r="M168" s="68" t="e">
        <f>IF(AND('PARTICIPANT NAME LIST'!$G168=3,'PARTICIPANT NAME LIST'!#REF!="M"),"ü","")</f>
        <v>#REF!</v>
      </c>
      <c r="N168" s="68" t="e">
        <f>IF(AND('PARTICIPANT NAME LIST'!$G168=4,'PARTICIPANT NAME LIST'!#REF!="M"),"ü","")</f>
        <v>#REF!</v>
      </c>
      <c r="O168" s="68" t="e">
        <f>IF(AND('PARTICIPANT NAME LIST'!$G168=5,'PARTICIPANT NAME LIST'!#REF!="M"),"ü","")</f>
        <v>#REF!</v>
      </c>
      <c r="P168" s="68" t="e">
        <f>IF(AND('PARTICIPANT NAME LIST'!$G168=6,'PARTICIPANT NAME LIST'!#REF!="M"),"ü","")</f>
        <v>#REF!</v>
      </c>
      <c r="Q168" s="63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22.5" customHeight="1">
      <c r="A169" s="63" t="str">
        <f>IF(OR(ISBLANK('PARTICIPANT NAME LIST'!$B169),'PARTICIPANT NAME LIST'!G169=7,'PARTICIPANT NAME LIST'!G169=8,'PARTICIPANT NAME LIST'!G169=9,'PARTICIPANT NAME LIST'!G169=10,'PARTICIPANT NAME LIST'!G169=11,'PARTICIPANT NAME LIST'!G169=12),"",COUNTA('PARTICIPANT NAME LIST'!$B$9:$B169)-COUNTIFS('PARTICIPANT NAME LIST'!$G$9:$G169,"&gt;=7",'PARTICIPANT NAME LIST'!$G$9:$G169,"&lt;=12"))</f>
        <v/>
      </c>
      <c r="B169" s="64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LIST'!$B169))</f>
        <v/>
      </c>
      <c r="C169" s="65"/>
      <c r="D169" s="82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LIST'!$H169))</f>
        <v/>
      </c>
      <c r="E169" s="68" t="e">
        <f>IF(AND('PARTICIPANT NAME LIST'!$G169=3,'PARTICIPANT NAME LIST'!#REF!="C"),"ü","")</f>
        <v>#REF!</v>
      </c>
      <c r="F169" s="68" t="e">
        <f>IF(AND('PARTICIPANT NAME LIST'!$G169=4,'PARTICIPANT NAME LIST'!#REF!="C"),"ü","")</f>
        <v>#REF!</v>
      </c>
      <c r="G169" s="68" t="e">
        <f>IF(AND('PARTICIPANT NAME LIST'!$G169=5,'PARTICIPANT NAME LIST'!#REF!="C"),"ü","")</f>
        <v>#REF!</v>
      </c>
      <c r="H169" s="68" t="e">
        <f>IF(AND('PARTICIPANT NAME LIST'!$G169=6,'PARTICIPANT NAME LIST'!#REF!="C"),"ü","")</f>
        <v>#REF!</v>
      </c>
      <c r="I169" s="68" t="e">
        <f>IF(AND('PARTICIPANT NAME LIST'!$G169=3,'PARTICIPANT NAME LIST'!#REF!="E"),"ü","")</f>
        <v>#REF!</v>
      </c>
      <c r="J169" s="68" t="e">
        <f>IF(AND('PARTICIPANT NAME LIST'!$G169=4,'PARTICIPANT NAME LIST'!#REF!="E"),"ü","")</f>
        <v>#REF!</v>
      </c>
      <c r="K169" s="68" t="e">
        <f>IF(AND('PARTICIPANT NAME LIST'!$G169=5,'PARTICIPANT NAME LIST'!#REF!="E"),"ü","")</f>
        <v>#REF!</v>
      </c>
      <c r="L169" s="68" t="e">
        <f>IF(AND('PARTICIPANT NAME LIST'!$G169=6,'PARTICIPANT NAME LIST'!#REF!="E"),"ü","")</f>
        <v>#REF!</v>
      </c>
      <c r="M169" s="68" t="e">
        <f>IF(AND('PARTICIPANT NAME LIST'!$G169=3,'PARTICIPANT NAME LIST'!#REF!="M"),"ü","")</f>
        <v>#REF!</v>
      </c>
      <c r="N169" s="68" t="e">
        <f>IF(AND('PARTICIPANT NAME LIST'!$G169=4,'PARTICIPANT NAME LIST'!#REF!="M"),"ü","")</f>
        <v>#REF!</v>
      </c>
      <c r="O169" s="68" t="e">
        <f>IF(AND('PARTICIPANT NAME LIST'!$G169=5,'PARTICIPANT NAME LIST'!#REF!="M"),"ü","")</f>
        <v>#REF!</v>
      </c>
      <c r="P169" s="68" t="e">
        <f>IF(AND('PARTICIPANT NAME LIST'!$G169=6,'PARTICIPANT NAME LIST'!#REF!="M"),"ü","")</f>
        <v>#REF!</v>
      </c>
      <c r="Q169" s="63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22.5" customHeight="1">
      <c r="A170" s="63" t="str">
        <f>IF(OR(ISBLANK('PARTICIPANT NAME LIST'!$B170),'PARTICIPANT NAME LIST'!G170=7,'PARTICIPANT NAME LIST'!G170=8,'PARTICIPANT NAME LIST'!G170=9,'PARTICIPANT NAME LIST'!G170=10,'PARTICIPANT NAME LIST'!G170=11,'PARTICIPANT NAME LIST'!G170=12),"",COUNTA('PARTICIPANT NAME LIST'!$B$9:$B170)-COUNTIFS('PARTICIPANT NAME LIST'!$G$9:$G170,"&gt;=7",'PARTICIPANT NAME LIST'!$G$9:$G170,"&lt;=12"))</f>
        <v/>
      </c>
      <c r="B170" s="64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LIST'!$B170))</f>
        <v/>
      </c>
      <c r="C170" s="65"/>
      <c r="D170" s="82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LIST'!$H170))</f>
        <v/>
      </c>
      <c r="E170" s="68" t="e">
        <f>IF(AND('PARTICIPANT NAME LIST'!$G170=3,'PARTICIPANT NAME LIST'!#REF!="C"),"ü","")</f>
        <v>#REF!</v>
      </c>
      <c r="F170" s="68" t="e">
        <f>IF(AND('PARTICIPANT NAME LIST'!$G170=4,'PARTICIPANT NAME LIST'!#REF!="C"),"ü","")</f>
        <v>#REF!</v>
      </c>
      <c r="G170" s="68" t="e">
        <f>IF(AND('PARTICIPANT NAME LIST'!$G170=5,'PARTICIPANT NAME LIST'!#REF!="C"),"ü","")</f>
        <v>#REF!</v>
      </c>
      <c r="H170" s="68" t="e">
        <f>IF(AND('PARTICIPANT NAME LIST'!$G170=6,'PARTICIPANT NAME LIST'!#REF!="C"),"ü","")</f>
        <v>#REF!</v>
      </c>
      <c r="I170" s="68" t="e">
        <f>IF(AND('PARTICIPANT NAME LIST'!$G170=3,'PARTICIPANT NAME LIST'!#REF!="E"),"ü","")</f>
        <v>#REF!</v>
      </c>
      <c r="J170" s="68" t="e">
        <f>IF(AND('PARTICIPANT NAME LIST'!$G170=4,'PARTICIPANT NAME LIST'!#REF!="E"),"ü","")</f>
        <v>#REF!</v>
      </c>
      <c r="K170" s="68" t="e">
        <f>IF(AND('PARTICIPANT NAME LIST'!$G170=5,'PARTICIPANT NAME LIST'!#REF!="E"),"ü","")</f>
        <v>#REF!</v>
      </c>
      <c r="L170" s="68" t="e">
        <f>IF(AND('PARTICIPANT NAME LIST'!$G170=6,'PARTICIPANT NAME LIST'!#REF!="E"),"ü","")</f>
        <v>#REF!</v>
      </c>
      <c r="M170" s="68" t="e">
        <f>IF(AND('PARTICIPANT NAME LIST'!$G170=3,'PARTICIPANT NAME LIST'!#REF!="M"),"ü","")</f>
        <v>#REF!</v>
      </c>
      <c r="N170" s="68" t="e">
        <f>IF(AND('PARTICIPANT NAME LIST'!$G170=4,'PARTICIPANT NAME LIST'!#REF!="M"),"ü","")</f>
        <v>#REF!</v>
      </c>
      <c r="O170" s="68" t="e">
        <f>IF(AND('PARTICIPANT NAME LIST'!$G170=5,'PARTICIPANT NAME LIST'!#REF!="M"),"ü","")</f>
        <v>#REF!</v>
      </c>
      <c r="P170" s="68" t="e">
        <f>IF(AND('PARTICIPANT NAME LIST'!$G170=6,'PARTICIPANT NAME LIST'!#REF!="M"),"ü","")</f>
        <v>#REF!</v>
      </c>
      <c r="Q170" s="63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22.5" customHeight="1">
      <c r="A171" s="63" t="str">
        <f>IF(OR(ISBLANK('PARTICIPANT NAME LIST'!$B171),'PARTICIPANT NAME LIST'!G171=7,'PARTICIPANT NAME LIST'!G171=8,'PARTICIPANT NAME LIST'!G171=9,'PARTICIPANT NAME LIST'!G171=10,'PARTICIPANT NAME LIST'!G171=11,'PARTICIPANT NAME LIST'!G171=12),"",COUNTA('PARTICIPANT NAME LIST'!$B$9:$B171)-COUNTIFS('PARTICIPANT NAME LIST'!$G$9:$G171,"&gt;=7",'PARTICIPANT NAME LIST'!$G$9:$G171,"&lt;=12"))</f>
        <v/>
      </c>
      <c r="B171" s="64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LIST'!$B171))</f>
        <v/>
      </c>
      <c r="C171" s="65"/>
      <c r="D171" s="82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LIST'!$H171))</f>
        <v/>
      </c>
      <c r="E171" s="68" t="e">
        <f>IF(AND('PARTICIPANT NAME LIST'!$G171=3,'PARTICIPANT NAME LIST'!#REF!="C"),"ü","")</f>
        <v>#REF!</v>
      </c>
      <c r="F171" s="68" t="e">
        <f>IF(AND('PARTICIPANT NAME LIST'!$G171=4,'PARTICIPANT NAME LIST'!#REF!="C"),"ü","")</f>
        <v>#REF!</v>
      </c>
      <c r="G171" s="68" t="e">
        <f>IF(AND('PARTICIPANT NAME LIST'!$G171=5,'PARTICIPANT NAME LIST'!#REF!="C"),"ü","")</f>
        <v>#REF!</v>
      </c>
      <c r="H171" s="68" t="e">
        <f>IF(AND('PARTICIPANT NAME LIST'!$G171=6,'PARTICIPANT NAME LIST'!#REF!="C"),"ü","")</f>
        <v>#REF!</v>
      </c>
      <c r="I171" s="68" t="e">
        <f>IF(AND('PARTICIPANT NAME LIST'!$G171=3,'PARTICIPANT NAME LIST'!#REF!="E"),"ü","")</f>
        <v>#REF!</v>
      </c>
      <c r="J171" s="68" t="e">
        <f>IF(AND('PARTICIPANT NAME LIST'!$G171=4,'PARTICIPANT NAME LIST'!#REF!="E"),"ü","")</f>
        <v>#REF!</v>
      </c>
      <c r="K171" s="68" t="e">
        <f>IF(AND('PARTICIPANT NAME LIST'!$G171=5,'PARTICIPANT NAME LIST'!#REF!="E"),"ü","")</f>
        <v>#REF!</v>
      </c>
      <c r="L171" s="68" t="e">
        <f>IF(AND('PARTICIPANT NAME LIST'!$G171=6,'PARTICIPANT NAME LIST'!#REF!="E"),"ü","")</f>
        <v>#REF!</v>
      </c>
      <c r="M171" s="68" t="e">
        <f>IF(AND('PARTICIPANT NAME LIST'!$G171=3,'PARTICIPANT NAME LIST'!#REF!="M"),"ü","")</f>
        <v>#REF!</v>
      </c>
      <c r="N171" s="68" t="e">
        <f>IF(AND('PARTICIPANT NAME LIST'!$G171=4,'PARTICIPANT NAME LIST'!#REF!="M"),"ü","")</f>
        <v>#REF!</v>
      </c>
      <c r="O171" s="68" t="e">
        <f>IF(AND('PARTICIPANT NAME LIST'!$G171=5,'PARTICIPANT NAME LIST'!#REF!="M"),"ü","")</f>
        <v>#REF!</v>
      </c>
      <c r="P171" s="68" t="e">
        <f>IF(AND('PARTICIPANT NAME LIST'!$G171=6,'PARTICIPANT NAME LIST'!#REF!="M"),"ü","")</f>
        <v>#REF!</v>
      </c>
      <c r="Q171" s="63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22.5" customHeight="1">
      <c r="A172" s="63" t="str">
        <f>IF(OR(ISBLANK('PARTICIPANT NAME LIST'!$B172),'PARTICIPANT NAME LIST'!G172=7,'PARTICIPANT NAME LIST'!G172=8,'PARTICIPANT NAME LIST'!G172=9,'PARTICIPANT NAME LIST'!G172=10,'PARTICIPANT NAME LIST'!G172=11,'PARTICIPANT NAME LIST'!G172=12),"",COUNTA('PARTICIPANT NAME LIST'!$B$9:$B172)-COUNTIFS('PARTICIPANT NAME LIST'!$G$9:$G172,"&gt;=7",'PARTICIPANT NAME LIST'!$G$9:$G172,"&lt;=12"))</f>
        <v/>
      </c>
      <c r="B172" s="64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LIST'!$B172))</f>
        <v/>
      </c>
      <c r="C172" s="65"/>
      <c r="D172" s="82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LIST'!$H172))</f>
        <v/>
      </c>
      <c r="E172" s="68" t="e">
        <f>IF(AND('PARTICIPANT NAME LIST'!$G172=3,'PARTICIPANT NAME LIST'!#REF!="C"),"ü","")</f>
        <v>#REF!</v>
      </c>
      <c r="F172" s="68" t="e">
        <f>IF(AND('PARTICIPANT NAME LIST'!$G172=4,'PARTICIPANT NAME LIST'!#REF!="C"),"ü","")</f>
        <v>#REF!</v>
      </c>
      <c r="G172" s="68" t="e">
        <f>IF(AND('PARTICIPANT NAME LIST'!$G172=5,'PARTICIPANT NAME LIST'!#REF!="C"),"ü","")</f>
        <v>#REF!</v>
      </c>
      <c r="H172" s="68" t="e">
        <f>IF(AND('PARTICIPANT NAME LIST'!$G172=6,'PARTICIPANT NAME LIST'!#REF!="C"),"ü","")</f>
        <v>#REF!</v>
      </c>
      <c r="I172" s="68" t="e">
        <f>IF(AND('PARTICIPANT NAME LIST'!$G172=3,'PARTICIPANT NAME LIST'!#REF!="E"),"ü","")</f>
        <v>#REF!</v>
      </c>
      <c r="J172" s="68" t="e">
        <f>IF(AND('PARTICIPANT NAME LIST'!$G172=4,'PARTICIPANT NAME LIST'!#REF!="E"),"ü","")</f>
        <v>#REF!</v>
      </c>
      <c r="K172" s="68" t="e">
        <f>IF(AND('PARTICIPANT NAME LIST'!$G172=5,'PARTICIPANT NAME LIST'!#REF!="E"),"ü","")</f>
        <v>#REF!</v>
      </c>
      <c r="L172" s="68" t="e">
        <f>IF(AND('PARTICIPANT NAME LIST'!$G172=6,'PARTICIPANT NAME LIST'!#REF!="E"),"ü","")</f>
        <v>#REF!</v>
      </c>
      <c r="M172" s="68" t="e">
        <f>IF(AND('PARTICIPANT NAME LIST'!$G172=3,'PARTICIPANT NAME LIST'!#REF!="M"),"ü","")</f>
        <v>#REF!</v>
      </c>
      <c r="N172" s="68" t="e">
        <f>IF(AND('PARTICIPANT NAME LIST'!$G172=4,'PARTICIPANT NAME LIST'!#REF!="M"),"ü","")</f>
        <v>#REF!</v>
      </c>
      <c r="O172" s="68" t="e">
        <f>IF(AND('PARTICIPANT NAME LIST'!$G172=5,'PARTICIPANT NAME LIST'!#REF!="M"),"ü","")</f>
        <v>#REF!</v>
      </c>
      <c r="P172" s="68" t="e">
        <f>IF(AND('PARTICIPANT NAME LIST'!$G172=6,'PARTICIPANT NAME LIST'!#REF!="M"),"ü","")</f>
        <v>#REF!</v>
      </c>
      <c r="Q172" s="63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22.5" customHeight="1">
      <c r="A173" s="63" t="str">
        <f>IF(OR(ISBLANK('PARTICIPANT NAME LIST'!$B173),'PARTICIPANT NAME LIST'!G173=7,'PARTICIPANT NAME LIST'!G173=8,'PARTICIPANT NAME LIST'!G173=9,'PARTICIPANT NAME LIST'!G173=10,'PARTICIPANT NAME LIST'!G173=11,'PARTICIPANT NAME LIST'!G173=12),"",COUNTA('PARTICIPANT NAME LIST'!$B$9:$B173)-COUNTIFS('PARTICIPANT NAME LIST'!$G$9:$G173,"&gt;=7",'PARTICIPANT NAME LIST'!$G$9:$G173,"&lt;=12"))</f>
        <v/>
      </c>
      <c r="B173" s="64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LIST'!$B173))</f>
        <v/>
      </c>
      <c r="C173" s="65"/>
      <c r="D173" s="82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LIST'!$H173))</f>
        <v/>
      </c>
      <c r="E173" s="68" t="e">
        <f>IF(AND('PARTICIPANT NAME LIST'!$G173=3,'PARTICIPANT NAME LIST'!#REF!="C"),"ü","")</f>
        <v>#REF!</v>
      </c>
      <c r="F173" s="68" t="e">
        <f>IF(AND('PARTICIPANT NAME LIST'!$G173=4,'PARTICIPANT NAME LIST'!#REF!="C"),"ü","")</f>
        <v>#REF!</v>
      </c>
      <c r="G173" s="68" t="e">
        <f>IF(AND('PARTICIPANT NAME LIST'!$G173=5,'PARTICIPANT NAME LIST'!#REF!="C"),"ü","")</f>
        <v>#REF!</v>
      </c>
      <c r="H173" s="68" t="e">
        <f>IF(AND('PARTICIPANT NAME LIST'!$G173=6,'PARTICIPANT NAME LIST'!#REF!="C"),"ü","")</f>
        <v>#REF!</v>
      </c>
      <c r="I173" s="68" t="e">
        <f>IF(AND('PARTICIPANT NAME LIST'!$G173=3,'PARTICIPANT NAME LIST'!#REF!="E"),"ü","")</f>
        <v>#REF!</v>
      </c>
      <c r="J173" s="68" t="e">
        <f>IF(AND('PARTICIPANT NAME LIST'!$G173=4,'PARTICIPANT NAME LIST'!#REF!="E"),"ü","")</f>
        <v>#REF!</v>
      </c>
      <c r="K173" s="68" t="e">
        <f>IF(AND('PARTICIPANT NAME LIST'!$G173=5,'PARTICIPANT NAME LIST'!#REF!="E"),"ü","")</f>
        <v>#REF!</v>
      </c>
      <c r="L173" s="68" t="e">
        <f>IF(AND('PARTICIPANT NAME LIST'!$G173=6,'PARTICIPANT NAME LIST'!#REF!="E"),"ü","")</f>
        <v>#REF!</v>
      </c>
      <c r="M173" s="68" t="e">
        <f>IF(AND('PARTICIPANT NAME LIST'!$G173=3,'PARTICIPANT NAME LIST'!#REF!="M"),"ü","")</f>
        <v>#REF!</v>
      </c>
      <c r="N173" s="68" t="e">
        <f>IF(AND('PARTICIPANT NAME LIST'!$G173=4,'PARTICIPANT NAME LIST'!#REF!="M"),"ü","")</f>
        <v>#REF!</v>
      </c>
      <c r="O173" s="68" t="e">
        <f>IF(AND('PARTICIPANT NAME LIST'!$G173=5,'PARTICIPANT NAME LIST'!#REF!="M"),"ü","")</f>
        <v>#REF!</v>
      </c>
      <c r="P173" s="68" t="e">
        <f>IF(AND('PARTICIPANT NAME LIST'!$G173=6,'PARTICIPANT NAME LIST'!#REF!="M"),"ü","")</f>
        <v>#REF!</v>
      </c>
      <c r="Q173" s="63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22.5" customHeight="1">
      <c r="A174" s="63" t="str">
        <f>IF(OR(ISBLANK('PARTICIPANT NAME LIST'!$B174),'PARTICIPANT NAME LIST'!G174=7,'PARTICIPANT NAME LIST'!G174=8,'PARTICIPANT NAME LIST'!G174=9,'PARTICIPANT NAME LIST'!G174=10,'PARTICIPANT NAME LIST'!G174=11,'PARTICIPANT NAME LIST'!G174=12),"",COUNTA('PARTICIPANT NAME LIST'!$B$9:$B174)-COUNTIFS('PARTICIPANT NAME LIST'!$G$9:$G174,"&gt;=7",'PARTICIPANT NAME LIST'!$G$9:$G174,"&lt;=12"))</f>
        <v/>
      </c>
      <c r="B174" s="64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LIST'!$B174))</f>
        <v/>
      </c>
      <c r="C174" s="65"/>
      <c r="D174" s="82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LIST'!$H174))</f>
        <v/>
      </c>
      <c r="E174" s="68" t="e">
        <f>IF(AND('PARTICIPANT NAME LIST'!$G174=3,'PARTICIPANT NAME LIST'!#REF!="C"),"ü","")</f>
        <v>#REF!</v>
      </c>
      <c r="F174" s="68" t="e">
        <f>IF(AND('PARTICIPANT NAME LIST'!$G174=4,'PARTICIPANT NAME LIST'!#REF!="C"),"ü","")</f>
        <v>#REF!</v>
      </c>
      <c r="G174" s="68" t="e">
        <f>IF(AND('PARTICIPANT NAME LIST'!$G174=5,'PARTICIPANT NAME LIST'!#REF!="C"),"ü","")</f>
        <v>#REF!</v>
      </c>
      <c r="H174" s="68" t="e">
        <f>IF(AND('PARTICIPANT NAME LIST'!$G174=6,'PARTICIPANT NAME LIST'!#REF!="C"),"ü","")</f>
        <v>#REF!</v>
      </c>
      <c r="I174" s="68" t="e">
        <f>IF(AND('PARTICIPANT NAME LIST'!$G174=3,'PARTICIPANT NAME LIST'!#REF!="E"),"ü","")</f>
        <v>#REF!</v>
      </c>
      <c r="J174" s="68" t="e">
        <f>IF(AND('PARTICIPANT NAME LIST'!$G174=4,'PARTICIPANT NAME LIST'!#REF!="E"),"ü","")</f>
        <v>#REF!</v>
      </c>
      <c r="K174" s="68" t="e">
        <f>IF(AND('PARTICIPANT NAME LIST'!$G174=5,'PARTICIPANT NAME LIST'!#REF!="E"),"ü","")</f>
        <v>#REF!</v>
      </c>
      <c r="L174" s="68" t="e">
        <f>IF(AND('PARTICIPANT NAME LIST'!$G174=6,'PARTICIPANT NAME LIST'!#REF!="E"),"ü","")</f>
        <v>#REF!</v>
      </c>
      <c r="M174" s="68" t="e">
        <f>IF(AND('PARTICIPANT NAME LIST'!$G174=3,'PARTICIPANT NAME LIST'!#REF!="M"),"ü","")</f>
        <v>#REF!</v>
      </c>
      <c r="N174" s="68" t="e">
        <f>IF(AND('PARTICIPANT NAME LIST'!$G174=4,'PARTICIPANT NAME LIST'!#REF!="M"),"ü","")</f>
        <v>#REF!</v>
      </c>
      <c r="O174" s="68" t="e">
        <f>IF(AND('PARTICIPANT NAME LIST'!$G174=5,'PARTICIPANT NAME LIST'!#REF!="M"),"ü","")</f>
        <v>#REF!</v>
      </c>
      <c r="P174" s="68" t="e">
        <f>IF(AND('PARTICIPANT NAME LIST'!$G174=6,'PARTICIPANT NAME LIST'!#REF!="M"),"ü","")</f>
        <v>#REF!</v>
      </c>
      <c r="Q174" s="63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22.5" customHeight="1">
      <c r="A175" s="63" t="str">
        <f>IF(OR(ISBLANK('PARTICIPANT NAME LIST'!$B175),'PARTICIPANT NAME LIST'!G175=7,'PARTICIPANT NAME LIST'!G175=8,'PARTICIPANT NAME LIST'!G175=9,'PARTICIPANT NAME LIST'!G175=10,'PARTICIPANT NAME LIST'!G175=11,'PARTICIPANT NAME LIST'!G175=12),"",COUNTA('PARTICIPANT NAME LIST'!$B$9:$B175)-COUNTIFS('PARTICIPANT NAME LIST'!$G$9:$G175,"&gt;=7",'PARTICIPANT NAME LIST'!$G$9:$G175,"&lt;=12"))</f>
        <v/>
      </c>
      <c r="B175" s="64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LIST'!$B175))</f>
        <v/>
      </c>
      <c r="C175" s="65"/>
      <c r="D175" s="82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LIST'!$H175))</f>
        <v/>
      </c>
      <c r="E175" s="68" t="e">
        <f>IF(AND('PARTICIPANT NAME LIST'!$G175=3,'PARTICIPANT NAME LIST'!#REF!="C"),"ü","")</f>
        <v>#REF!</v>
      </c>
      <c r="F175" s="68" t="e">
        <f>IF(AND('PARTICIPANT NAME LIST'!$G175=4,'PARTICIPANT NAME LIST'!#REF!="C"),"ü","")</f>
        <v>#REF!</v>
      </c>
      <c r="G175" s="68" t="e">
        <f>IF(AND('PARTICIPANT NAME LIST'!$G175=5,'PARTICIPANT NAME LIST'!#REF!="C"),"ü","")</f>
        <v>#REF!</v>
      </c>
      <c r="H175" s="68" t="e">
        <f>IF(AND('PARTICIPANT NAME LIST'!$G175=6,'PARTICIPANT NAME LIST'!#REF!="C"),"ü","")</f>
        <v>#REF!</v>
      </c>
      <c r="I175" s="68" t="e">
        <f>IF(AND('PARTICIPANT NAME LIST'!$G175=3,'PARTICIPANT NAME LIST'!#REF!="E"),"ü","")</f>
        <v>#REF!</v>
      </c>
      <c r="J175" s="68" t="e">
        <f>IF(AND('PARTICIPANT NAME LIST'!$G175=4,'PARTICIPANT NAME LIST'!#REF!="E"),"ü","")</f>
        <v>#REF!</v>
      </c>
      <c r="K175" s="68" t="e">
        <f>IF(AND('PARTICIPANT NAME LIST'!$G175=5,'PARTICIPANT NAME LIST'!#REF!="E"),"ü","")</f>
        <v>#REF!</v>
      </c>
      <c r="L175" s="68" t="e">
        <f>IF(AND('PARTICIPANT NAME LIST'!$G175=6,'PARTICIPANT NAME LIST'!#REF!="E"),"ü","")</f>
        <v>#REF!</v>
      </c>
      <c r="M175" s="68" t="e">
        <f>IF(AND('PARTICIPANT NAME LIST'!$G175=3,'PARTICIPANT NAME LIST'!#REF!="M"),"ü","")</f>
        <v>#REF!</v>
      </c>
      <c r="N175" s="68" t="e">
        <f>IF(AND('PARTICIPANT NAME LIST'!$G175=4,'PARTICIPANT NAME LIST'!#REF!="M"),"ü","")</f>
        <v>#REF!</v>
      </c>
      <c r="O175" s="68" t="e">
        <f>IF(AND('PARTICIPANT NAME LIST'!$G175=5,'PARTICIPANT NAME LIST'!#REF!="M"),"ü","")</f>
        <v>#REF!</v>
      </c>
      <c r="P175" s="68" t="e">
        <f>IF(AND('PARTICIPANT NAME LIST'!$G175=6,'PARTICIPANT NAME LIST'!#REF!="M"),"ü","")</f>
        <v>#REF!</v>
      </c>
      <c r="Q175" s="63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22.5" customHeight="1">
      <c r="A176" s="63" t="str">
        <f>IF(OR(ISBLANK('PARTICIPANT NAME LIST'!$B176),'PARTICIPANT NAME LIST'!G176=7,'PARTICIPANT NAME LIST'!G176=8,'PARTICIPANT NAME LIST'!G176=9,'PARTICIPANT NAME LIST'!G176=10,'PARTICIPANT NAME LIST'!G176=11,'PARTICIPANT NAME LIST'!G176=12),"",COUNTA('PARTICIPANT NAME LIST'!$B$9:$B176)-COUNTIFS('PARTICIPANT NAME LIST'!$G$9:$G176,"&gt;=7",'PARTICIPANT NAME LIST'!$G$9:$G176,"&lt;=12"))</f>
        <v/>
      </c>
      <c r="B176" s="64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LIST'!$B176))</f>
        <v/>
      </c>
      <c r="C176" s="65"/>
      <c r="D176" s="82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LIST'!$H176))</f>
        <v/>
      </c>
      <c r="E176" s="68" t="e">
        <f>IF(AND('PARTICIPANT NAME LIST'!$G176=3,'PARTICIPANT NAME LIST'!#REF!="C"),"ü","")</f>
        <v>#REF!</v>
      </c>
      <c r="F176" s="68" t="e">
        <f>IF(AND('PARTICIPANT NAME LIST'!$G176=4,'PARTICIPANT NAME LIST'!#REF!="C"),"ü","")</f>
        <v>#REF!</v>
      </c>
      <c r="G176" s="68" t="e">
        <f>IF(AND('PARTICIPANT NAME LIST'!$G176=5,'PARTICIPANT NAME LIST'!#REF!="C"),"ü","")</f>
        <v>#REF!</v>
      </c>
      <c r="H176" s="68" t="e">
        <f>IF(AND('PARTICIPANT NAME LIST'!$G176=6,'PARTICIPANT NAME LIST'!#REF!="C"),"ü","")</f>
        <v>#REF!</v>
      </c>
      <c r="I176" s="68" t="e">
        <f>IF(AND('PARTICIPANT NAME LIST'!$G176=3,'PARTICIPANT NAME LIST'!#REF!="E"),"ü","")</f>
        <v>#REF!</v>
      </c>
      <c r="J176" s="68" t="e">
        <f>IF(AND('PARTICIPANT NAME LIST'!$G176=4,'PARTICIPANT NAME LIST'!#REF!="E"),"ü","")</f>
        <v>#REF!</v>
      </c>
      <c r="K176" s="68" t="e">
        <f>IF(AND('PARTICIPANT NAME LIST'!$G176=5,'PARTICIPANT NAME LIST'!#REF!="E"),"ü","")</f>
        <v>#REF!</v>
      </c>
      <c r="L176" s="68" t="e">
        <f>IF(AND('PARTICIPANT NAME LIST'!$G176=6,'PARTICIPANT NAME LIST'!#REF!="E"),"ü","")</f>
        <v>#REF!</v>
      </c>
      <c r="M176" s="68" t="e">
        <f>IF(AND('PARTICIPANT NAME LIST'!$G176=3,'PARTICIPANT NAME LIST'!#REF!="M"),"ü","")</f>
        <v>#REF!</v>
      </c>
      <c r="N176" s="68" t="e">
        <f>IF(AND('PARTICIPANT NAME LIST'!$G176=4,'PARTICIPANT NAME LIST'!#REF!="M"),"ü","")</f>
        <v>#REF!</v>
      </c>
      <c r="O176" s="68" t="e">
        <f>IF(AND('PARTICIPANT NAME LIST'!$G176=5,'PARTICIPANT NAME LIST'!#REF!="M"),"ü","")</f>
        <v>#REF!</v>
      </c>
      <c r="P176" s="68" t="e">
        <f>IF(AND('PARTICIPANT NAME LIST'!$G176=6,'PARTICIPANT NAME LIST'!#REF!="M"),"ü","")</f>
        <v>#REF!</v>
      </c>
      <c r="Q176" s="63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22.5" customHeight="1">
      <c r="A177" s="63" t="str">
        <f>IF(OR(ISBLANK('PARTICIPANT NAME LIST'!$B177),'PARTICIPANT NAME LIST'!G177=7,'PARTICIPANT NAME LIST'!G177=8,'PARTICIPANT NAME LIST'!G177=9,'PARTICIPANT NAME LIST'!G177=10,'PARTICIPANT NAME LIST'!G177=11,'PARTICIPANT NAME LIST'!G177=12),"",COUNTA('PARTICIPANT NAME LIST'!$B$9:$B177)-COUNTIFS('PARTICIPANT NAME LIST'!$G$9:$G177,"&gt;=7",'PARTICIPANT NAME LIST'!$G$9:$G177,"&lt;=12"))</f>
        <v/>
      </c>
      <c r="B177" s="64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LIST'!$B177))</f>
        <v/>
      </c>
      <c r="C177" s="65"/>
      <c r="D177" s="82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LIST'!$H177))</f>
        <v/>
      </c>
      <c r="E177" s="68" t="e">
        <f>IF(AND('PARTICIPANT NAME LIST'!$G177=3,'PARTICIPANT NAME LIST'!#REF!="C"),"ü","")</f>
        <v>#REF!</v>
      </c>
      <c r="F177" s="68" t="e">
        <f>IF(AND('PARTICIPANT NAME LIST'!$G177=4,'PARTICIPANT NAME LIST'!#REF!="C"),"ü","")</f>
        <v>#REF!</v>
      </c>
      <c r="G177" s="68" t="e">
        <f>IF(AND('PARTICIPANT NAME LIST'!$G177=5,'PARTICIPANT NAME LIST'!#REF!="C"),"ü","")</f>
        <v>#REF!</v>
      </c>
      <c r="H177" s="68" t="e">
        <f>IF(AND('PARTICIPANT NAME LIST'!$G177=6,'PARTICIPANT NAME LIST'!#REF!="C"),"ü","")</f>
        <v>#REF!</v>
      </c>
      <c r="I177" s="68" t="e">
        <f>IF(AND('PARTICIPANT NAME LIST'!$G177=3,'PARTICIPANT NAME LIST'!#REF!="E"),"ü","")</f>
        <v>#REF!</v>
      </c>
      <c r="J177" s="68" t="e">
        <f>IF(AND('PARTICIPANT NAME LIST'!$G177=4,'PARTICIPANT NAME LIST'!#REF!="E"),"ü","")</f>
        <v>#REF!</v>
      </c>
      <c r="K177" s="68" t="e">
        <f>IF(AND('PARTICIPANT NAME LIST'!$G177=5,'PARTICIPANT NAME LIST'!#REF!="E"),"ü","")</f>
        <v>#REF!</v>
      </c>
      <c r="L177" s="68" t="e">
        <f>IF(AND('PARTICIPANT NAME LIST'!$G177=6,'PARTICIPANT NAME LIST'!#REF!="E"),"ü","")</f>
        <v>#REF!</v>
      </c>
      <c r="M177" s="68" t="e">
        <f>IF(AND('PARTICIPANT NAME LIST'!$G177=3,'PARTICIPANT NAME LIST'!#REF!="M"),"ü","")</f>
        <v>#REF!</v>
      </c>
      <c r="N177" s="68" t="e">
        <f>IF(AND('PARTICIPANT NAME LIST'!$G177=4,'PARTICIPANT NAME LIST'!#REF!="M"),"ü","")</f>
        <v>#REF!</v>
      </c>
      <c r="O177" s="68" t="e">
        <f>IF(AND('PARTICIPANT NAME LIST'!$G177=5,'PARTICIPANT NAME LIST'!#REF!="M"),"ü","")</f>
        <v>#REF!</v>
      </c>
      <c r="P177" s="68" t="e">
        <f>IF(AND('PARTICIPANT NAME LIST'!$G177=6,'PARTICIPANT NAME LIST'!#REF!="M"),"ü","")</f>
        <v>#REF!</v>
      </c>
      <c r="Q177" s="63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22.5" customHeight="1">
      <c r="A178" s="63" t="str">
        <f>IF(OR(ISBLANK('PARTICIPANT NAME LIST'!$B178),'PARTICIPANT NAME LIST'!G178=7,'PARTICIPANT NAME LIST'!G178=8,'PARTICIPANT NAME LIST'!G178=9,'PARTICIPANT NAME LIST'!G178=10,'PARTICIPANT NAME LIST'!G178=11,'PARTICIPANT NAME LIST'!G178=12),"",COUNTA('PARTICIPANT NAME LIST'!$B$9:$B178)-COUNTIFS('PARTICIPANT NAME LIST'!$G$9:$G178,"&gt;=7",'PARTICIPANT NAME LIST'!$G$9:$G178,"&lt;=12"))</f>
        <v/>
      </c>
      <c r="B178" s="64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LIST'!$B178))</f>
        <v/>
      </c>
      <c r="C178" s="65"/>
      <c r="D178" s="82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LIST'!$H178))</f>
        <v/>
      </c>
      <c r="E178" s="68" t="e">
        <f>IF(AND('PARTICIPANT NAME LIST'!$G178=3,'PARTICIPANT NAME LIST'!#REF!="C"),"ü","")</f>
        <v>#REF!</v>
      </c>
      <c r="F178" s="68" t="e">
        <f>IF(AND('PARTICIPANT NAME LIST'!$G178=4,'PARTICIPANT NAME LIST'!#REF!="C"),"ü","")</f>
        <v>#REF!</v>
      </c>
      <c r="G178" s="68" t="e">
        <f>IF(AND('PARTICIPANT NAME LIST'!$G178=5,'PARTICIPANT NAME LIST'!#REF!="C"),"ü","")</f>
        <v>#REF!</v>
      </c>
      <c r="H178" s="68" t="e">
        <f>IF(AND('PARTICIPANT NAME LIST'!$G178=6,'PARTICIPANT NAME LIST'!#REF!="C"),"ü","")</f>
        <v>#REF!</v>
      </c>
      <c r="I178" s="68" t="e">
        <f>IF(AND('PARTICIPANT NAME LIST'!$G178=3,'PARTICIPANT NAME LIST'!#REF!="E"),"ü","")</f>
        <v>#REF!</v>
      </c>
      <c r="J178" s="68" t="e">
        <f>IF(AND('PARTICIPANT NAME LIST'!$G178=4,'PARTICIPANT NAME LIST'!#REF!="E"),"ü","")</f>
        <v>#REF!</v>
      </c>
      <c r="K178" s="68" t="e">
        <f>IF(AND('PARTICIPANT NAME LIST'!$G178=5,'PARTICIPANT NAME LIST'!#REF!="E"),"ü","")</f>
        <v>#REF!</v>
      </c>
      <c r="L178" s="68" t="e">
        <f>IF(AND('PARTICIPANT NAME LIST'!$G178=6,'PARTICIPANT NAME LIST'!#REF!="E"),"ü","")</f>
        <v>#REF!</v>
      </c>
      <c r="M178" s="68" t="e">
        <f>IF(AND('PARTICIPANT NAME LIST'!$G178=3,'PARTICIPANT NAME LIST'!#REF!="M"),"ü","")</f>
        <v>#REF!</v>
      </c>
      <c r="N178" s="68" t="e">
        <f>IF(AND('PARTICIPANT NAME LIST'!$G178=4,'PARTICIPANT NAME LIST'!#REF!="M"),"ü","")</f>
        <v>#REF!</v>
      </c>
      <c r="O178" s="68" t="e">
        <f>IF(AND('PARTICIPANT NAME LIST'!$G178=5,'PARTICIPANT NAME LIST'!#REF!="M"),"ü","")</f>
        <v>#REF!</v>
      </c>
      <c r="P178" s="68" t="e">
        <f>IF(AND('PARTICIPANT NAME LIST'!$G178=6,'PARTICIPANT NAME LIST'!#REF!="M"),"ü","")</f>
        <v>#REF!</v>
      </c>
      <c r="Q178" s="63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22.5" customHeight="1">
      <c r="A179" s="63" t="str">
        <f>IF(OR(ISBLANK('PARTICIPANT NAME LIST'!$B179),'PARTICIPANT NAME LIST'!G179=7,'PARTICIPANT NAME LIST'!G179=8,'PARTICIPANT NAME LIST'!G179=9,'PARTICIPANT NAME LIST'!G179=10,'PARTICIPANT NAME LIST'!G179=11,'PARTICIPANT NAME LIST'!G179=12),"",COUNTA('PARTICIPANT NAME LIST'!$B$9:$B179)-COUNTIFS('PARTICIPANT NAME LIST'!$G$9:$G179,"&gt;=7",'PARTICIPANT NAME LIST'!$G$9:$G179,"&lt;=12"))</f>
        <v/>
      </c>
      <c r="B179" s="64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LIST'!$B179))</f>
        <v/>
      </c>
      <c r="C179" s="65"/>
      <c r="D179" s="82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LIST'!$H179))</f>
        <v/>
      </c>
      <c r="E179" s="68" t="e">
        <f>IF(AND('PARTICIPANT NAME LIST'!$G179=3,'PARTICIPANT NAME LIST'!#REF!="C"),"ü","")</f>
        <v>#REF!</v>
      </c>
      <c r="F179" s="68" t="e">
        <f>IF(AND('PARTICIPANT NAME LIST'!$G179=4,'PARTICIPANT NAME LIST'!#REF!="C"),"ü","")</f>
        <v>#REF!</v>
      </c>
      <c r="G179" s="68" t="e">
        <f>IF(AND('PARTICIPANT NAME LIST'!$G179=5,'PARTICIPANT NAME LIST'!#REF!="C"),"ü","")</f>
        <v>#REF!</v>
      </c>
      <c r="H179" s="68" t="e">
        <f>IF(AND('PARTICIPANT NAME LIST'!$G179=6,'PARTICIPANT NAME LIST'!#REF!="C"),"ü","")</f>
        <v>#REF!</v>
      </c>
      <c r="I179" s="68" t="e">
        <f>IF(AND('PARTICIPANT NAME LIST'!$G179=3,'PARTICIPANT NAME LIST'!#REF!="E"),"ü","")</f>
        <v>#REF!</v>
      </c>
      <c r="J179" s="68" t="e">
        <f>IF(AND('PARTICIPANT NAME LIST'!$G179=4,'PARTICIPANT NAME LIST'!#REF!="E"),"ü","")</f>
        <v>#REF!</v>
      </c>
      <c r="K179" s="68" t="e">
        <f>IF(AND('PARTICIPANT NAME LIST'!$G179=5,'PARTICIPANT NAME LIST'!#REF!="E"),"ü","")</f>
        <v>#REF!</v>
      </c>
      <c r="L179" s="68" t="e">
        <f>IF(AND('PARTICIPANT NAME LIST'!$G179=6,'PARTICIPANT NAME LIST'!#REF!="E"),"ü","")</f>
        <v>#REF!</v>
      </c>
      <c r="M179" s="68" t="e">
        <f>IF(AND('PARTICIPANT NAME LIST'!$G179=3,'PARTICIPANT NAME LIST'!#REF!="M"),"ü","")</f>
        <v>#REF!</v>
      </c>
      <c r="N179" s="68" t="e">
        <f>IF(AND('PARTICIPANT NAME LIST'!$G179=4,'PARTICIPANT NAME LIST'!#REF!="M"),"ü","")</f>
        <v>#REF!</v>
      </c>
      <c r="O179" s="68" t="e">
        <f>IF(AND('PARTICIPANT NAME LIST'!$G179=5,'PARTICIPANT NAME LIST'!#REF!="M"),"ü","")</f>
        <v>#REF!</v>
      </c>
      <c r="P179" s="68" t="e">
        <f>IF(AND('PARTICIPANT NAME LIST'!$G179=6,'PARTICIPANT NAME LIST'!#REF!="M"),"ü","")</f>
        <v>#REF!</v>
      </c>
      <c r="Q179" s="63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22.5" customHeight="1">
      <c r="A180" s="63" t="str">
        <f>IF(OR(ISBLANK('PARTICIPANT NAME LIST'!$B180),'PARTICIPANT NAME LIST'!G180=7,'PARTICIPANT NAME LIST'!G180=8,'PARTICIPANT NAME LIST'!G180=9,'PARTICIPANT NAME LIST'!G180=10,'PARTICIPANT NAME LIST'!G180=11,'PARTICIPANT NAME LIST'!G180=12),"",COUNTA('PARTICIPANT NAME LIST'!$B$9:$B180)-COUNTIFS('PARTICIPANT NAME LIST'!$G$9:$G180,"&gt;=7",'PARTICIPANT NAME LIST'!$G$9:$G180,"&lt;=12"))</f>
        <v/>
      </c>
      <c r="B180" s="64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LIST'!$B180))</f>
        <v/>
      </c>
      <c r="C180" s="65"/>
      <c r="D180" s="82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LIST'!$H180))</f>
        <v/>
      </c>
      <c r="E180" s="68" t="e">
        <f>IF(AND('PARTICIPANT NAME LIST'!$G180=3,'PARTICIPANT NAME LIST'!#REF!="C"),"ü","")</f>
        <v>#REF!</v>
      </c>
      <c r="F180" s="68" t="e">
        <f>IF(AND('PARTICIPANT NAME LIST'!$G180=4,'PARTICIPANT NAME LIST'!#REF!="C"),"ü","")</f>
        <v>#REF!</v>
      </c>
      <c r="G180" s="68" t="e">
        <f>IF(AND('PARTICIPANT NAME LIST'!$G180=5,'PARTICIPANT NAME LIST'!#REF!="C"),"ü","")</f>
        <v>#REF!</v>
      </c>
      <c r="H180" s="68" t="e">
        <f>IF(AND('PARTICIPANT NAME LIST'!$G180=6,'PARTICIPANT NAME LIST'!#REF!="C"),"ü","")</f>
        <v>#REF!</v>
      </c>
      <c r="I180" s="68" t="e">
        <f>IF(AND('PARTICIPANT NAME LIST'!$G180=3,'PARTICIPANT NAME LIST'!#REF!="E"),"ü","")</f>
        <v>#REF!</v>
      </c>
      <c r="J180" s="68" t="e">
        <f>IF(AND('PARTICIPANT NAME LIST'!$G180=4,'PARTICIPANT NAME LIST'!#REF!="E"),"ü","")</f>
        <v>#REF!</v>
      </c>
      <c r="K180" s="68" t="e">
        <f>IF(AND('PARTICIPANT NAME LIST'!$G180=5,'PARTICIPANT NAME LIST'!#REF!="E"),"ü","")</f>
        <v>#REF!</v>
      </c>
      <c r="L180" s="68" t="e">
        <f>IF(AND('PARTICIPANT NAME LIST'!$G180=6,'PARTICIPANT NAME LIST'!#REF!="E"),"ü","")</f>
        <v>#REF!</v>
      </c>
      <c r="M180" s="68" t="e">
        <f>IF(AND('PARTICIPANT NAME LIST'!$G180=3,'PARTICIPANT NAME LIST'!#REF!="M"),"ü","")</f>
        <v>#REF!</v>
      </c>
      <c r="N180" s="68" t="e">
        <f>IF(AND('PARTICIPANT NAME LIST'!$G180=4,'PARTICIPANT NAME LIST'!#REF!="M"),"ü","")</f>
        <v>#REF!</v>
      </c>
      <c r="O180" s="68" t="e">
        <f>IF(AND('PARTICIPANT NAME LIST'!$G180=5,'PARTICIPANT NAME LIST'!#REF!="M"),"ü","")</f>
        <v>#REF!</v>
      </c>
      <c r="P180" s="68" t="e">
        <f>IF(AND('PARTICIPANT NAME LIST'!$G180=6,'PARTICIPANT NAME LIST'!#REF!="M"),"ü","")</f>
        <v>#REF!</v>
      </c>
      <c r="Q180" s="63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22.5" customHeight="1">
      <c r="A181" s="63" t="str">
        <f>IF(OR(ISBLANK('PARTICIPANT NAME LIST'!$B181),'PARTICIPANT NAME LIST'!G181=7,'PARTICIPANT NAME LIST'!G181=8,'PARTICIPANT NAME LIST'!G181=9,'PARTICIPANT NAME LIST'!G181=10,'PARTICIPANT NAME LIST'!G181=11,'PARTICIPANT NAME LIST'!G181=12),"",COUNTA('PARTICIPANT NAME LIST'!$B$9:$B181)-COUNTIFS('PARTICIPANT NAME LIST'!$G$9:$G181,"&gt;=7",'PARTICIPANT NAME LIST'!$G$9:$G181,"&lt;=12"))</f>
        <v/>
      </c>
      <c r="B181" s="64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LIST'!$B181))</f>
        <v/>
      </c>
      <c r="C181" s="65"/>
      <c r="D181" s="82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LIST'!$H181))</f>
        <v/>
      </c>
      <c r="E181" s="68" t="e">
        <f>IF(AND('PARTICIPANT NAME LIST'!$G181=3,'PARTICIPANT NAME LIST'!#REF!="C"),"ü","")</f>
        <v>#REF!</v>
      </c>
      <c r="F181" s="68" t="e">
        <f>IF(AND('PARTICIPANT NAME LIST'!$G181=4,'PARTICIPANT NAME LIST'!#REF!="C"),"ü","")</f>
        <v>#REF!</v>
      </c>
      <c r="G181" s="68" t="e">
        <f>IF(AND('PARTICIPANT NAME LIST'!$G181=5,'PARTICIPANT NAME LIST'!#REF!="C"),"ü","")</f>
        <v>#REF!</v>
      </c>
      <c r="H181" s="68" t="e">
        <f>IF(AND('PARTICIPANT NAME LIST'!$G181=6,'PARTICIPANT NAME LIST'!#REF!="C"),"ü","")</f>
        <v>#REF!</v>
      </c>
      <c r="I181" s="68" t="e">
        <f>IF(AND('PARTICIPANT NAME LIST'!$G181=3,'PARTICIPANT NAME LIST'!#REF!="E"),"ü","")</f>
        <v>#REF!</v>
      </c>
      <c r="J181" s="68" t="e">
        <f>IF(AND('PARTICIPANT NAME LIST'!$G181=4,'PARTICIPANT NAME LIST'!#REF!="E"),"ü","")</f>
        <v>#REF!</v>
      </c>
      <c r="K181" s="68" t="e">
        <f>IF(AND('PARTICIPANT NAME LIST'!$G181=5,'PARTICIPANT NAME LIST'!#REF!="E"),"ü","")</f>
        <v>#REF!</v>
      </c>
      <c r="L181" s="68" t="e">
        <f>IF(AND('PARTICIPANT NAME LIST'!$G181=6,'PARTICIPANT NAME LIST'!#REF!="E"),"ü","")</f>
        <v>#REF!</v>
      </c>
      <c r="M181" s="68" t="e">
        <f>IF(AND('PARTICIPANT NAME LIST'!$G181=3,'PARTICIPANT NAME LIST'!#REF!="M"),"ü","")</f>
        <v>#REF!</v>
      </c>
      <c r="N181" s="68" t="e">
        <f>IF(AND('PARTICIPANT NAME LIST'!$G181=4,'PARTICIPANT NAME LIST'!#REF!="M"),"ü","")</f>
        <v>#REF!</v>
      </c>
      <c r="O181" s="68" t="e">
        <f>IF(AND('PARTICIPANT NAME LIST'!$G181=5,'PARTICIPANT NAME LIST'!#REF!="M"),"ü","")</f>
        <v>#REF!</v>
      </c>
      <c r="P181" s="68" t="e">
        <f>IF(AND('PARTICIPANT NAME LIST'!$G181=6,'PARTICIPANT NAME LIST'!#REF!="M"),"ü","")</f>
        <v>#REF!</v>
      </c>
      <c r="Q181" s="63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22.5" customHeight="1">
      <c r="A182" s="63" t="str">
        <f>IF(OR(ISBLANK('PARTICIPANT NAME LIST'!$B182),'PARTICIPANT NAME LIST'!G182=7,'PARTICIPANT NAME LIST'!G182=8,'PARTICIPANT NAME LIST'!G182=9,'PARTICIPANT NAME LIST'!G182=10,'PARTICIPANT NAME LIST'!G182=11,'PARTICIPANT NAME LIST'!G182=12),"",COUNTA('PARTICIPANT NAME LIST'!$B$9:$B182)-COUNTIFS('PARTICIPANT NAME LIST'!$G$9:$G182,"&gt;=7",'PARTICIPANT NAME LIST'!$G$9:$G182,"&lt;=12"))</f>
        <v/>
      </c>
      <c r="B182" s="64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LIST'!$B182))</f>
        <v/>
      </c>
      <c r="C182" s="65"/>
      <c r="D182" s="82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LIST'!$H182))</f>
        <v/>
      </c>
      <c r="E182" s="68" t="e">
        <f>IF(AND('PARTICIPANT NAME LIST'!$G182=3,'PARTICIPANT NAME LIST'!#REF!="C"),"ü","")</f>
        <v>#REF!</v>
      </c>
      <c r="F182" s="68" t="e">
        <f>IF(AND('PARTICIPANT NAME LIST'!$G182=4,'PARTICIPANT NAME LIST'!#REF!="C"),"ü","")</f>
        <v>#REF!</v>
      </c>
      <c r="G182" s="68" t="e">
        <f>IF(AND('PARTICIPANT NAME LIST'!$G182=5,'PARTICIPANT NAME LIST'!#REF!="C"),"ü","")</f>
        <v>#REF!</v>
      </c>
      <c r="H182" s="68" t="e">
        <f>IF(AND('PARTICIPANT NAME LIST'!$G182=6,'PARTICIPANT NAME LIST'!#REF!="C"),"ü","")</f>
        <v>#REF!</v>
      </c>
      <c r="I182" s="68" t="e">
        <f>IF(AND('PARTICIPANT NAME LIST'!$G182=3,'PARTICIPANT NAME LIST'!#REF!="E"),"ü","")</f>
        <v>#REF!</v>
      </c>
      <c r="J182" s="68" t="e">
        <f>IF(AND('PARTICIPANT NAME LIST'!$G182=4,'PARTICIPANT NAME LIST'!#REF!="E"),"ü","")</f>
        <v>#REF!</v>
      </c>
      <c r="K182" s="68" t="e">
        <f>IF(AND('PARTICIPANT NAME LIST'!$G182=5,'PARTICIPANT NAME LIST'!#REF!="E"),"ü","")</f>
        <v>#REF!</v>
      </c>
      <c r="L182" s="68" t="e">
        <f>IF(AND('PARTICIPANT NAME LIST'!$G182=6,'PARTICIPANT NAME LIST'!#REF!="E"),"ü","")</f>
        <v>#REF!</v>
      </c>
      <c r="M182" s="68" t="e">
        <f>IF(AND('PARTICIPANT NAME LIST'!$G182=3,'PARTICIPANT NAME LIST'!#REF!="M"),"ü","")</f>
        <v>#REF!</v>
      </c>
      <c r="N182" s="68" t="e">
        <f>IF(AND('PARTICIPANT NAME LIST'!$G182=4,'PARTICIPANT NAME LIST'!#REF!="M"),"ü","")</f>
        <v>#REF!</v>
      </c>
      <c r="O182" s="68" t="e">
        <f>IF(AND('PARTICIPANT NAME LIST'!$G182=5,'PARTICIPANT NAME LIST'!#REF!="M"),"ü","")</f>
        <v>#REF!</v>
      </c>
      <c r="P182" s="68" t="e">
        <f>IF(AND('PARTICIPANT NAME LIST'!$G182=6,'PARTICIPANT NAME LIST'!#REF!="M"),"ü","")</f>
        <v>#REF!</v>
      </c>
      <c r="Q182" s="63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22.5" customHeight="1">
      <c r="A183" s="63" t="str">
        <f>IF(OR(ISBLANK('PARTICIPANT NAME LIST'!$B183),'PARTICIPANT NAME LIST'!G183=7,'PARTICIPANT NAME LIST'!G183=8,'PARTICIPANT NAME LIST'!G183=9,'PARTICIPANT NAME LIST'!G183=10,'PARTICIPANT NAME LIST'!G183=11,'PARTICIPANT NAME LIST'!G183=12),"",COUNTA('PARTICIPANT NAME LIST'!$B$9:$B183)-COUNTIFS('PARTICIPANT NAME LIST'!$G$9:$G183,"&gt;=7",'PARTICIPANT NAME LIST'!$G$9:$G183,"&lt;=12"))</f>
        <v/>
      </c>
      <c r="B183" s="64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LIST'!$B183))</f>
        <v/>
      </c>
      <c r="C183" s="65"/>
      <c r="D183" s="82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LIST'!$H183))</f>
        <v/>
      </c>
      <c r="E183" s="68" t="e">
        <f>IF(AND('PARTICIPANT NAME LIST'!$G183=3,'PARTICIPANT NAME LIST'!#REF!="C"),"ü","")</f>
        <v>#REF!</v>
      </c>
      <c r="F183" s="68" t="e">
        <f>IF(AND('PARTICIPANT NAME LIST'!$G183=4,'PARTICIPANT NAME LIST'!#REF!="C"),"ü","")</f>
        <v>#REF!</v>
      </c>
      <c r="G183" s="68" t="e">
        <f>IF(AND('PARTICIPANT NAME LIST'!$G183=5,'PARTICIPANT NAME LIST'!#REF!="C"),"ü","")</f>
        <v>#REF!</v>
      </c>
      <c r="H183" s="68" t="e">
        <f>IF(AND('PARTICIPANT NAME LIST'!$G183=6,'PARTICIPANT NAME LIST'!#REF!="C"),"ü","")</f>
        <v>#REF!</v>
      </c>
      <c r="I183" s="68" t="e">
        <f>IF(AND('PARTICIPANT NAME LIST'!$G183=3,'PARTICIPANT NAME LIST'!#REF!="E"),"ü","")</f>
        <v>#REF!</v>
      </c>
      <c r="J183" s="68" t="e">
        <f>IF(AND('PARTICIPANT NAME LIST'!$G183=4,'PARTICIPANT NAME LIST'!#REF!="E"),"ü","")</f>
        <v>#REF!</v>
      </c>
      <c r="K183" s="68" t="e">
        <f>IF(AND('PARTICIPANT NAME LIST'!$G183=5,'PARTICIPANT NAME LIST'!#REF!="E"),"ü","")</f>
        <v>#REF!</v>
      </c>
      <c r="L183" s="68" t="e">
        <f>IF(AND('PARTICIPANT NAME LIST'!$G183=6,'PARTICIPANT NAME LIST'!#REF!="E"),"ü","")</f>
        <v>#REF!</v>
      </c>
      <c r="M183" s="68" t="e">
        <f>IF(AND('PARTICIPANT NAME LIST'!$G183=3,'PARTICIPANT NAME LIST'!#REF!="M"),"ü","")</f>
        <v>#REF!</v>
      </c>
      <c r="N183" s="68" t="e">
        <f>IF(AND('PARTICIPANT NAME LIST'!$G183=4,'PARTICIPANT NAME LIST'!#REF!="M"),"ü","")</f>
        <v>#REF!</v>
      </c>
      <c r="O183" s="68" t="e">
        <f>IF(AND('PARTICIPANT NAME LIST'!$G183=5,'PARTICIPANT NAME LIST'!#REF!="M"),"ü","")</f>
        <v>#REF!</v>
      </c>
      <c r="P183" s="68" t="e">
        <f>IF(AND('PARTICIPANT NAME LIST'!$G183=6,'PARTICIPANT NAME LIST'!#REF!="M"),"ü","")</f>
        <v>#REF!</v>
      </c>
      <c r="Q183" s="63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22.5" customHeight="1">
      <c r="A184" s="63" t="str">
        <f>IF(OR(ISBLANK('PARTICIPANT NAME LIST'!$B184),'PARTICIPANT NAME LIST'!G184=7,'PARTICIPANT NAME LIST'!G184=8,'PARTICIPANT NAME LIST'!G184=9,'PARTICIPANT NAME LIST'!G184=10,'PARTICIPANT NAME LIST'!G184=11,'PARTICIPANT NAME LIST'!G184=12),"",COUNTA('PARTICIPANT NAME LIST'!$B$9:$B184)-COUNTIFS('PARTICIPANT NAME LIST'!$G$9:$G184,"&gt;=7",'PARTICIPANT NAME LIST'!$G$9:$G184,"&lt;=12"))</f>
        <v/>
      </c>
      <c r="B184" s="64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LIST'!$B184))</f>
        <v/>
      </c>
      <c r="C184" s="65"/>
      <c r="D184" s="82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LIST'!$H184))</f>
        <v/>
      </c>
      <c r="E184" s="68" t="e">
        <f>IF(AND('PARTICIPANT NAME LIST'!$G184=3,'PARTICIPANT NAME LIST'!#REF!="C"),"ü","")</f>
        <v>#REF!</v>
      </c>
      <c r="F184" s="68" t="e">
        <f>IF(AND('PARTICIPANT NAME LIST'!$G184=4,'PARTICIPANT NAME LIST'!#REF!="C"),"ü","")</f>
        <v>#REF!</v>
      </c>
      <c r="G184" s="68" t="e">
        <f>IF(AND('PARTICIPANT NAME LIST'!$G184=5,'PARTICIPANT NAME LIST'!#REF!="C"),"ü","")</f>
        <v>#REF!</v>
      </c>
      <c r="H184" s="68" t="e">
        <f>IF(AND('PARTICIPANT NAME LIST'!$G184=6,'PARTICIPANT NAME LIST'!#REF!="C"),"ü","")</f>
        <v>#REF!</v>
      </c>
      <c r="I184" s="68" t="e">
        <f>IF(AND('PARTICIPANT NAME LIST'!$G184=3,'PARTICIPANT NAME LIST'!#REF!="E"),"ü","")</f>
        <v>#REF!</v>
      </c>
      <c r="J184" s="68" t="e">
        <f>IF(AND('PARTICIPANT NAME LIST'!$G184=4,'PARTICIPANT NAME LIST'!#REF!="E"),"ü","")</f>
        <v>#REF!</v>
      </c>
      <c r="K184" s="68" t="e">
        <f>IF(AND('PARTICIPANT NAME LIST'!$G184=5,'PARTICIPANT NAME LIST'!#REF!="E"),"ü","")</f>
        <v>#REF!</v>
      </c>
      <c r="L184" s="68" t="e">
        <f>IF(AND('PARTICIPANT NAME LIST'!$G184=6,'PARTICIPANT NAME LIST'!#REF!="E"),"ü","")</f>
        <v>#REF!</v>
      </c>
      <c r="M184" s="68" t="e">
        <f>IF(AND('PARTICIPANT NAME LIST'!$G184=3,'PARTICIPANT NAME LIST'!#REF!="M"),"ü","")</f>
        <v>#REF!</v>
      </c>
      <c r="N184" s="68" t="e">
        <f>IF(AND('PARTICIPANT NAME LIST'!$G184=4,'PARTICIPANT NAME LIST'!#REF!="M"),"ü","")</f>
        <v>#REF!</v>
      </c>
      <c r="O184" s="68" t="e">
        <f>IF(AND('PARTICIPANT NAME LIST'!$G184=5,'PARTICIPANT NAME LIST'!#REF!="M"),"ü","")</f>
        <v>#REF!</v>
      </c>
      <c r="P184" s="68" t="e">
        <f>IF(AND('PARTICIPANT NAME LIST'!$G184=6,'PARTICIPANT NAME LIST'!#REF!="M"),"ü","")</f>
        <v>#REF!</v>
      </c>
      <c r="Q184" s="63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22.5" customHeight="1">
      <c r="A185" s="63" t="str">
        <f>IF(OR(ISBLANK('PARTICIPANT NAME LIST'!$B185),'PARTICIPANT NAME LIST'!G185=7,'PARTICIPANT NAME LIST'!G185=8,'PARTICIPANT NAME LIST'!G185=9,'PARTICIPANT NAME LIST'!G185=10,'PARTICIPANT NAME LIST'!G185=11,'PARTICIPANT NAME LIST'!G185=12),"",COUNTA('PARTICIPANT NAME LIST'!$B$9:$B185)-COUNTIFS('PARTICIPANT NAME LIST'!$G$9:$G185,"&gt;=7",'PARTICIPANT NAME LIST'!$G$9:$G185,"&lt;=12"))</f>
        <v/>
      </c>
      <c r="B185" s="64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LIST'!$B185))</f>
        <v/>
      </c>
      <c r="C185" s="65"/>
      <c r="D185" s="82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LIST'!$H185))</f>
        <v/>
      </c>
      <c r="E185" s="68" t="e">
        <f>IF(AND('PARTICIPANT NAME LIST'!$G185=3,'PARTICIPANT NAME LIST'!#REF!="C"),"ü","")</f>
        <v>#REF!</v>
      </c>
      <c r="F185" s="68" t="e">
        <f>IF(AND('PARTICIPANT NAME LIST'!$G185=4,'PARTICIPANT NAME LIST'!#REF!="C"),"ü","")</f>
        <v>#REF!</v>
      </c>
      <c r="G185" s="68" t="e">
        <f>IF(AND('PARTICIPANT NAME LIST'!$G185=5,'PARTICIPANT NAME LIST'!#REF!="C"),"ü","")</f>
        <v>#REF!</v>
      </c>
      <c r="H185" s="68" t="e">
        <f>IF(AND('PARTICIPANT NAME LIST'!$G185=6,'PARTICIPANT NAME LIST'!#REF!="C"),"ü","")</f>
        <v>#REF!</v>
      </c>
      <c r="I185" s="68" t="e">
        <f>IF(AND('PARTICIPANT NAME LIST'!$G185=3,'PARTICIPANT NAME LIST'!#REF!="E"),"ü","")</f>
        <v>#REF!</v>
      </c>
      <c r="J185" s="68" t="e">
        <f>IF(AND('PARTICIPANT NAME LIST'!$G185=4,'PARTICIPANT NAME LIST'!#REF!="E"),"ü","")</f>
        <v>#REF!</v>
      </c>
      <c r="K185" s="68" t="e">
        <f>IF(AND('PARTICIPANT NAME LIST'!$G185=5,'PARTICIPANT NAME LIST'!#REF!="E"),"ü","")</f>
        <v>#REF!</v>
      </c>
      <c r="L185" s="68" t="e">
        <f>IF(AND('PARTICIPANT NAME LIST'!$G185=6,'PARTICIPANT NAME LIST'!#REF!="E"),"ü","")</f>
        <v>#REF!</v>
      </c>
      <c r="M185" s="68" t="e">
        <f>IF(AND('PARTICIPANT NAME LIST'!$G185=3,'PARTICIPANT NAME LIST'!#REF!="M"),"ü","")</f>
        <v>#REF!</v>
      </c>
      <c r="N185" s="68" t="e">
        <f>IF(AND('PARTICIPANT NAME LIST'!$G185=4,'PARTICIPANT NAME LIST'!#REF!="M"),"ü","")</f>
        <v>#REF!</v>
      </c>
      <c r="O185" s="68" t="e">
        <f>IF(AND('PARTICIPANT NAME LIST'!$G185=5,'PARTICIPANT NAME LIST'!#REF!="M"),"ü","")</f>
        <v>#REF!</v>
      </c>
      <c r="P185" s="68" t="e">
        <f>IF(AND('PARTICIPANT NAME LIST'!$G185=6,'PARTICIPANT NAME LIST'!#REF!="M"),"ü","")</f>
        <v>#REF!</v>
      </c>
      <c r="Q185" s="63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22.5" customHeight="1">
      <c r="A186" s="63" t="str">
        <f>IF(OR(ISBLANK('PARTICIPANT NAME LIST'!$B186),'PARTICIPANT NAME LIST'!G186=7,'PARTICIPANT NAME LIST'!G186=8,'PARTICIPANT NAME LIST'!G186=9,'PARTICIPANT NAME LIST'!G186=10,'PARTICIPANT NAME LIST'!G186=11,'PARTICIPANT NAME LIST'!G186=12),"",COUNTA('PARTICIPANT NAME LIST'!$B$9:$B186)-COUNTIFS('PARTICIPANT NAME LIST'!$G$9:$G186,"&gt;=7",'PARTICIPANT NAME LIST'!$G$9:$G186,"&lt;=12"))</f>
        <v/>
      </c>
      <c r="B186" s="64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LIST'!$B186))</f>
        <v/>
      </c>
      <c r="C186" s="65"/>
      <c r="D186" s="82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LIST'!$H186))</f>
        <v/>
      </c>
      <c r="E186" s="68" t="e">
        <f>IF(AND('PARTICIPANT NAME LIST'!$G186=3,'PARTICIPANT NAME LIST'!#REF!="C"),"ü","")</f>
        <v>#REF!</v>
      </c>
      <c r="F186" s="68" t="e">
        <f>IF(AND('PARTICIPANT NAME LIST'!$G186=4,'PARTICIPANT NAME LIST'!#REF!="C"),"ü","")</f>
        <v>#REF!</v>
      </c>
      <c r="G186" s="68" t="e">
        <f>IF(AND('PARTICIPANT NAME LIST'!$G186=5,'PARTICIPANT NAME LIST'!#REF!="C"),"ü","")</f>
        <v>#REF!</v>
      </c>
      <c r="H186" s="68" t="e">
        <f>IF(AND('PARTICIPANT NAME LIST'!$G186=6,'PARTICIPANT NAME LIST'!#REF!="C"),"ü","")</f>
        <v>#REF!</v>
      </c>
      <c r="I186" s="68" t="e">
        <f>IF(AND('PARTICIPANT NAME LIST'!$G186=3,'PARTICIPANT NAME LIST'!#REF!="E"),"ü","")</f>
        <v>#REF!</v>
      </c>
      <c r="J186" s="68" t="e">
        <f>IF(AND('PARTICIPANT NAME LIST'!$G186=4,'PARTICIPANT NAME LIST'!#REF!="E"),"ü","")</f>
        <v>#REF!</v>
      </c>
      <c r="K186" s="68" t="e">
        <f>IF(AND('PARTICIPANT NAME LIST'!$G186=5,'PARTICIPANT NAME LIST'!#REF!="E"),"ü","")</f>
        <v>#REF!</v>
      </c>
      <c r="L186" s="68" t="e">
        <f>IF(AND('PARTICIPANT NAME LIST'!$G186=6,'PARTICIPANT NAME LIST'!#REF!="E"),"ü","")</f>
        <v>#REF!</v>
      </c>
      <c r="M186" s="68" t="e">
        <f>IF(AND('PARTICIPANT NAME LIST'!$G186=3,'PARTICIPANT NAME LIST'!#REF!="M"),"ü","")</f>
        <v>#REF!</v>
      </c>
      <c r="N186" s="68" t="e">
        <f>IF(AND('PARTICIPANT NAME LIST'!$G186=4,'PARTICIPANT NAME LIST'!#REF!="M"),"ü","")</f>
        <v>#REF!</v>
      </c>
      <c r="O186" s="68" t="e">
        <f>IF(AND('PARTICIPANT NAME LIST'!$G186=5,'PARTICIPANT NAME LIST'!#REF!="M"),"ü","")</f>
        <v>#REF!</v>
      </c>
      <c r="P186" s="68" t="e">
        <f>IF(AND('PARTICIPANT NAME LIST'!$G186=6,'PARTICIPANT NAME LIST'!#REF!="M"),"ü","")</f>
        <v>#REF!</v>
      </c>
      <c r="Q186" s="63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22.5" customHeight="1">
      <c r="A187" s="63" t="str">
        <f>IF(OR(ISBLANK('PARTICIPANT NAME LIST'!$B187),'PARTICIPANT NAME LIST'!G187=7,'PARTICIPANT NAME LIST'!G187=8,'PARTICIPANT NAME LIST'!G187=9,'PARTICIPANT NAME LIST'!G187=10,'PARTICIPANT NAME LIST'!G187=11,'PARTICIPANT NAME LIST'!G187=12),"",COUNTA('PARTICIPANT NAME LIST'!$B$9:$B187)-COUNTIFS('PARTICIPANT NAME LIST'!$G$9:$G187,"&gt;=7",'PARTICIPANT NAME LIST'!$G$9:$G187,"&lt;=12"))</f>
        <v/>
      </c>
      <c r="B187" s="64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LIST'!$B187))</f>
        <v/>
      </c>
      <c r="C187" s="65"/>
      <c r="D187" s="82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LIST'!$H187))</f>
        <v/>
      </c>
      <c r="E187" s="68" t="e">
        <f>IF(AND('PARTICIPANT NAME LIST'!$G187=3,'PARTICIPANT NAME LIST'!#REF!="C"),"ü","")</f>
        <v>#REF!</v>
      </c>
      <c r="F187" s="68" t="e">
        <f>IF(AND('PARTICIPANT NAME LIST'!$G187=4,'PARTICIPANT NAME LIST'!#REF!="C"),"ü","")</f>
        <v>#REF!</v>
      </c>
      <c r="G187" s="68" t="e">
        <f>IF(AND('PARTICIPANT NAME LIST'!$G187=5,'PARTICIPANT NAME LIST'!#REF!="C"),"ü","")</f>
        <v>#REF!</v>
      </c>
      <c r="H187" s="68" t="e">
        <f>IF(AND('PARTICIPANT NAME LIST'!$G187=6,'PARTICIPANT NAME LIST'!#REF!="C"),"ü","")</f>
        <v>#REF!</v>
      </c>
      <c r="I187" s="68" t="e">
        <f>IF(AND('PARTICIPANT NAME LIST'!$G187=3,'PARTICIPANT NAME LIST'!#REF!="E"),"ü","")</f>
        <v>#REF!</v>
      </c>
      <c r="J187" s="68" t="e">
        <f>IF(AND('PARTICIPANT NAME LIST'!$G187=4,'PARTICIPANT NAME LIST'!#REF!="E"),"ü","")</f>
        <v>#REF!</v>
      </c>
      <c r="K187" s="68" t="e">
        <f>IF(AND('PARTICIPANT NAME LIST'!$G187=5,'PARTICIPANT NAME LIST'!#REF!="E"),"ü","")</f>
        <v>#REF!</v>
      </c>
      <c r="L187" s="68" t="e">
        <f>IF(AND('PARTICIPANT NAME LIST'!$G187=6,'PARTICIPANT NAME LIST'!#REF!="E"),"ü","")</f>
        <v>#REF!</v>
      </c>
      <c r="M187" s="68" t="e">
        <f>IF(AND('PARTICIPANT NAME LIST'!$G187=3,'PARTICIPANT NAME LIST'!#REF!="M"),"ü","")</f>
        <v>#REF!</v>
      </c>
      <c r="N187" s="68" t="e">
        <f>IF(AND('PARTICIPANT NAME LIST'!$G187=4,'PARTICIPANT NAME LIST'!#REF!="M"),"ü","")</f>
        <v>#REF!</v>
      </c>
      <c r="O187" s="68" t="e">
        <f>IF(AND('PARTICIPANT NAME LIST'!$G187=5,'PARTICIPANT NAME LIST'!#REF!="M"),"ü","")</f>
        <v>#REF!</v>
      </c>
      <c r="P187" s="68" t="e">
        <f>IF(AND('PARTICIPANT NAME LIST'!$G187=6,'PARTICIPANT NAME LIST'!#REF!="M"),"ü","")</f>
        <v>#REF!</v>
      </c>
      <c r="Q187" s="63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22.5" customHeight="1">
      <c r="A188" s="63" t="str">
        <f>IF(OR(ISBLANK('PARTICIPANT NAME LIST'!$B188),'PARTICIPANT NAME LIST'!G188=7,'PARTICIPANT NAME LIST'!G188=8,'PARTICIPANT NAME LIST'!G188=9,'PARTICIPANT NAME LIST'!G188=10,'PARTICIPANT NAME LIST'!G188=11,'PARTICIPANT NAME LIST'!G188=12),"",COUNTA('PARTICIPANT NAME LIST'!$B$9:$B188)-COUNTIFS('PARTICIPANT NAME LIST'!$G$9:$G188,"&gt;=7",'PARTICIPANT NAME LIST'!$G$9:$G188,"&lt;=12"))</f>
        <v/>
      </c>
      <c r="B188" s="64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LIST'!$B188))</f>
        <v/>
      </c>
      <c r="C188" s="65"/>
      <c r="D188" s="82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LIST'!$H188))</f>
        <v/>
      </c>
      <c r="E188" s="68" t="e">
        <f>IF(AND('PARTICIPANT NAME LIST'!$G188=3,'PARTICIPANT NAME LIST'!#REF!="C"),"ü","")</f>
        <v>#REF!</v>
      </c>
      <c r="F188" s="68" t="e">
        <f>IF(AND('PARTICIPANT NAME LIST'!$G188=4,'PARTICIPANT NAME LIST'!#REF!="C"),"ü","")</f>
        <v>#REF!</v>
      </c>
      <c r="G188" s="68" t="e">
        <f>IF(AND('PARTICIPANT NAME LIST'!$G188=5,'PARTICIPANT NAME LIST'!#REF!="C"),"ü","")</f>
        <v>#REF!</v>
      </c>
      <c r="H188" s="68" t="e">
        <f>IF(AND('PARTICIPANT NAME LIST'!$G188=6,'PARTICIPANT NAME LIST'!#REF!="C"),"ü","")</f>
        <v>#REF!</v>
      </c>
      <c r="I188" s="68" t="e">
        <f>IF(AND('PARTICIPANT NAME LIST'!$G188=3,'PARTICIPANT NAME LIST'!#REF!="E"),"ü","")</f>
        <v>#REF!</v>
      </c>
      <c r="J188" s="68" t="e">
        <f>IF(AND('PARTICIPANT NAME LIST'!$G188=4,'PARTICIPANT NAME LIST'!#REF!="E"),"ü","")</f>
        <v>#REF!</v>
      </c>
      <c r="K188" s="68" t="e">
        <f>IF(AND('PARTICIPANT NAME LIST'!$G188=5,'PARTICIPANT NAME LIST'!#REF!="E"),"ü","")</f>
        <v>#REF!</v>
      </c>
      <c r="L188" s="68" t="e">
        <f>IF(AND('PARTICIPANT NAME LIST'!$G188=6,'PARTICIPANT NAME LIST'!#REF!="E"),"ü","")</f>
        <v>#REF!</v>
      </c>
      <c r="M188" s="68" t="e">
        <f>IF(AND('PARTICIPANT NAME LIST'!$G188=3,'PARTICIPANT NAME LIST'!#REF!="M"),"ü","")</f>
        <v>#REF!</v>
      </c>
      <c r="N188" s="68" t="e">
        <f>IF(AND('PARTICIPANT NAME LIST'!$G188=4,'PARTICIPANT NAME LIST'!#REF!="M"),"ü","")</f>
        <v>#REF!</v>
      </c>
      <c r="O188" s="68" t="e">
        <f>IF(AND('PARTICIPANT NAME LIST'!$G188=5,'PARTICIPANT NAME LIST'!#REF!="M"),"ü","")</f>
        <v>#REF!</v>
      </c>
      <c r="P188" s="68" t="e">
        <f>IF(AND('PARTICIPANT NAME LIST'!$G188=6,'PARTICIPANT NAME LIST'!#REF!="M"),"ü","")</f>
        <v>#REF!</v>
      </c>
      <c r="Q188" s="63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22.5" customHeight="1">
      <c r="A189" s="63" t="str">
        <f>IF(OR(ISBLANK('PARTICIPANT NAME LIST'!$B189),'PARTICIPANT NAME LIST'!G189=7,'PARTICIPANT NAME LIST'!G189=8,'PARTICIPANT NAME LIST'!G189=9,'PARTICIPANT NAME LIST'!G189=10,'PARTICIPANT NAME LIST'!G189=11,'PARTICIPANT NAME LIST'!G189=12),"",COUNTA('PARTICIPANT NAME LIST'!$B$9:$B189)-COUNTIFS('PARTICIPANT NAME LIST'!$G$9:$G189,"&gt;=7",'PARTICIPANT NAME LIST'!$G$9:$G189,"&lt;=12"))</f>
        <v/>
      </c>
      <c r="B189" s="64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LIST'!$B189))</f>
        <v/>
      </c>
      <c r="C189" s="65"/>
      <c r="D189" s="82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LIST'!$H189))</f>
        <v/>
      </c>
      <c r="E189" s="68" t="e">
        <f>IF(AND('PARTICIPANT NAME LIST'!$G189=3,'PARTICIPANT NAME LIST'!#REF!="C"),"ü","")</f>
        <v>#REF!</v>
      </c>
      <c r="F189" s="68" t="e">
        <f>IF(AND('PARTICIPANT NAME LIST'!$G189=4,'PARTICIPANT NAME LIST'!#REF!="C"),"ü","")</f>
        <v>#REF!</v>
      </c>
      <c r="G189" s="68" t="e">
        <f>IF(AND('PARTICIPANT NAME LIST'!$G189=5,'PARTICIPANT NAME LIST'!#REF!="C"),"ü","")</f>
        <v>#REF!</v>
      </c>
      <c r="H189" s="68" t="e">
        <f>IF(AND('PARTICIPANT NAME LIST'!$G189=6,'PARTICIPANT NAME LIST'!#REF!="C"),"ü","")</f>
        <v>#REF!</v>
      </c>
      <c r="I189" s="68" t="e">
        <f>IF(AND('PARTICIPANT NAME LIST'!$G189=3,'PARTICIPANT NAME LIST'!#REF!="E"),"ü","")</f>
        <v>#REF!</v>
      </c>
      <c r="J189" s="68" t="e">
        <f>IF(AND('PARTICIPANT NAME LIST'!$G189=4,'PARTICIPANT NAME LIST'!#REF!="E"),"ü","")</f>
        <v>#REF!</v>
      </c>
      <c r="K189" s="68" t="e">
        <f>IF(AND('PARTICIPANT NAME LIST'!$G189=5,'PARTICIPANT NAME LIST'!#REF!="E"),"ü","")</f>
        <v>#REF!</v>
      </c>
      <c r="L189" s="68" t="e">
        <f>IF(AND('PARTICIPANT NAME LIST'!$G189=6,'PARTICIPANT NAME LIST'!#REF!="E"),"ü","")</f>
        <v>#REF!</v>
      </c>
      <c r="M189" s="68" t="e">
        <f>IF(AND('PARTICIPANT NAME LIST'!$G189=3,'PARTICIPANT NAME LIST'!#REF!="M"),"ü","")</f>
        <v>#REF!</v>
      </c>
      <c r="N189" s="68" t="e">
        <f>IF(AND('PARTICIPANT NAME LIST'!$G189=4,'PARTICIPANT NAME LIST'!#REF!="M"),"ü","")</f>
        <v>#REF!</v>
      </c>
      <c r="O189" s="68" t="e">
        <f>IF(AND('PARTICIPANT NAME LIST'!$G189=5,'PARTICIPANT NAME LIST'!#REF!="M"),"ü","")</f>
        <v>#REF!</v>
      </c>
      <c r="P189" s="68" t="e">
        <f>IF(AND('PARTICIPANT NAME LIST'!$G189=6,'PARTICIPANT NAME LIST'!#REF!="M"),"ü","")</f>
        <v>#REF!</v>
      </c>
      <c r="Q189" s="63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22.5" customHeight="1">
      <c r="A190" s="63" t="str">
        <f>IF(OR(ISBLANK('PARTICIPANT NAME LIST'!$B190),'PARTICIPANT NAME LIST'!G190=7,'PARTICIPANT NAME LIST'!G190=8,'PARTICIPANT NAME LIST'!G190=9,'PARTICIPANT NAME LIST'!G190=10,'PARTICIPANT NAME LIST'!G190=11,'PARTICIPANT NAME LIST'!G190=12),"",COUNTA('PARTICIPANT NAME LIST'!$B$9:$B190)-COUNTIFS('PARTICIPANT NAME LIST'!$G$9:$G190,"&gt;=7",'PARTICIPANT NAME LIST'!$G$9:$G190,"&lt;=12"))</f>
        <v/>
      </c>
      <c r="B190" s="64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LIST'!$B190))</f>
        <v/>
      </c>
      <c r="C190" s="65"/>
      <c r="D190" s="82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LIST'!$H190))</f>
        <v/>
      </c>
      <c r="E190" s="68" t="e">
        <f>IF(AND('PARTICIPANT NAME LIST'!$G190=3,'PARTICIPANT NAME LIST'!#REF!="C"),"ü","")</f>
        <v>#REF!</v>
      </c>
      <c r="F190" s="68" t="e">
        <f>IF(AND('PARTICIPANT NAME LIST'!$G190=4,'PARTICIPANT NAME LIST'!#REF!="C"),"ü","")</f>
        <v>#REF!</v>
      </c>
      <c r="G190" s="68" t="e">
        <f>IF(AND('PARTICIPANT NAME LIST'!$G190=5,'PARTICIPANT NAME LIST'!#REF!="C"),"ü","")</f>
        <v>#REF!</v>
      </c>
      <c r="H190" s="68" t="e">
        <f>IF(AND('PARTICIPANT NAME LIST'!$G190=6,'PARTICIPANT NAME LIST'!#REF!="C"),"ü","")</f>
        <v>#REF!</v>
      </c>
      <c r="I190" s="68" t="e">
        <f>IF(AND('PARTICIPANT NAME LIST'!$G190=3,'PARTICIPANT NAME LIST'!#REF!="E"),"ü","")</f>
        <v>#REF!</v>
      </c>
      <c r="J190" s="68" t="e">
        <f>IF(AND('PARTICIPANT NAME LIST'!$G190=4,'PARTICIPANT NAME LIST'!#REF!="E"),"ü","")</f>
        <v>#REF!</v>
      </c>
      <c r="K190" s="68" t="e">
        <f>IF(AND('PARTICIPANT NAME LIST'!$G190=5,'PARTICIPANT NAME LIST'!#REF!="E"),"ü","")</f>
        <v>#REF!</v>
      </c>
      <c r="L190" s="68" t="e">
        <f>IF(AND('PARTICIPANT NAME LIST'!$G190=6,'PARTICIPANT NAME LIST'!#REF!="E"),"ü","")</f>
        <v>#REF!</v>
      </c>
      <c r="M190" s="68" t="e">
        <f>IF(AND('PARTICIPANT NAME LIST'!$G190=3,'PARTICIPANT NAME LIST'!#REF!="M"),"ü","")</f>
        <v>#REF!</v>
      </c>
      <c r="N190" s="68" t="e">
        <f>IF(AND('PARTICIPANT NAME LIST'!$G190=4,'PARTICIPANT NAME LIST'!#REF!="M"),"ü","")</f>
        <v>#REF!</v>
      </c>
      <c r="O190" s="68" t="e">
        <f>IF(AND('PARTICIPANT NAME LIST'!$G190=5,'PARTICIPANT NAME LIST'!#REF!="M"),"ü","")</f>
        <v>#REF!</v>
      </c>
      <c r="P190" s="68" t="e">
        <f>IF(AND('PARTICIPANT NAME LIST'!$G190=6,'PARTICIPANT NAME LIST'!#REF!="M"),"ü","")</f>
        <v>#REF!</v>
      </c>
      <c r="Q190" s="63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22.5" customHeight="1">
      <c r="A191" s="63" t="str">
        <f>IF(OR(ISBLANK('PARTICIPANT NAME LIST'!$B191),'PARTICIPANT NAME LIST'!G191=7,'PARTICIPANT NAME LIST'!G191=8,'PARTICIPANT NAME LIST'!G191=9,'PARTICIPANT NAME LIST'!G191=10,'PARTICIPANT NAME LIST'!G191=11,'PARTICIPANT NAME LIST'!G191=12),"",COUNTA('PARTICIPANT NAME LIST'!$B$9:$B191)-COUNTIFS('PARTICIPANT NAME LIST'!$G$9:$G191,"&gt;=7",'PARTICIPANT NAME LIST'!$G$9:$G191,"&lt;=12"))</f>
        <v/>
      </c>
      <c r="B191" s="64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LIST'!$B191))</f>
        <v/>
      </c>
      <c r="C191" s="65"/>
      <c r="D191" s="82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LIST'!$H191))</f>
        <v/>
      </c>
      <c r="E191" s="68" t="e">
        <f>IF(AND('PARTICIPANT NAME LIST'!$G191=3,'PARTICIPANT NAME LIST'!#REF!="C"),"ü","")</f>
        <v>#REF!</v>
      </c>
      <c r="F191" s="68" t="e">
        <f>IF(AND('PARTICIPANT NAME LIST'!$G191=4,'PARTICIPANT NAME LIST'!#REF!="C"),"ü","")</f>
        <v>#REF!</v>
      </c>
      <c r="G191" s="68" t="e">
        <f>IF(AND('PARTICIPANT NAME LIST'!$G191=5,'PARTICIPANT NAME LIST'!#REF!="C"),"ü","")</f>
        <v>#REF!</v>
      </c>
      <c r="H191" s="68" t="e">
        <f>IF(AND('PARTICIPANT NAME LIST'!$G191=6,'PARTICIPANT NAME LIST'!#REF!="C"),"ü","")</f>
        <v>#REF!</v>
      </c>
      <c r="I191" s="68" t="e">
        <f>IF(AND('PARTICIPANT NAME LIST'!$G191=3,'PARTICIPANT NAME LIST'!#REF!="E"),"ü","")</f>
        <v>#REF!</v>
      </c>
      <c r="J191" s="68" t="e">
        <f>IF(AND('PARTICIPANT NAME LIST'!$G191=4,'PARTICIPANT NAME LIST'!#REF!="E"),"ü","")</f>
        <v>#REF!</v>
      </c>
      <c r="K191" s="68" t="e">
        <f>IF(AND('PARTICIPANT NAME LIST'!$G191=5,'PARTICIPANT NAME LIST'!#REF!="E"),"ü","")</f>
        <v>#REF!</v>
      </c>
      <c r="L191" s="68" t="e">
        <f>IF(AND('PARTICIPANT NAME LIST'!$G191=6,'PARTICIPANT NAME LIST'!#REF!="E"),"ü","")</f>
        <v>#REF!</v>
      </c>
      <c r="M191" s="68" t="e">
        <f>IF(AND('PARTICIPANT NAME LIST'!$G191=3,'PARTICIPANT NAME LIST'!#REF!="M"),"ü","")</f>
        <v>#REF!</v>
      </c>
      <c r="N191" s="68" t="e">
        <f>IF(AND('PARTICIPANT NAME LIST'!$G191=4,'PARTICIPANT NAME LIST'!#REF!="M"),"ü","")</f>
        <v>#REF!</v>
      </c>
      <c r="O191" s="68" t="e">
        <f>IF(AND('PARTICIPANT NAME LIST'!$G191=5,'PARTICIPANT NAME LIST'!#REF!="M"),"ü","")</f>
        <v>#REF!</v>
      </c>
      <c r="P191" s="68" t="e">
        <f>IF(AND('PARTICIPANT NAME LIST'!$G191=6,'PARTICIPANT NAME LIST'!#REF!="M"),"ü","")</f>
        <v>#REF!</v>
      </c>
      <c r="Q191" s="63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22.5" customHeight="1">
      <c r="A192" s="63" t="str">
        <f>IF(OR(ISBLANK('PARTICIPANT NAME LIST'!$B192),'PARTICIPANT NAME LIST'!G192=7,'PARTICIPANT NAME LIST'!G192=8,'PARTICIPANT NAME LIST'!G192=9,'PARTICIPANT NAME LIST'!G192=10,'PARTICIPANT NAME LIST'!G192=11,'PARTICIPANT NAME LIST'!G192=12),"",COUNTA('PARTICIPANT NAME LIST'!$B$9:$B192)-COUNTIFS('PARTICIPANT NAME LIST'!$G$9:$G192,"&gt;=7",'PARTICIPANT NAME LIST'!$G$9:$G192,"&lt;=12"))</f>
        <v/>
      </c>
      <c r="B192" s="64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LIST'!$B192))</f>
        <v/>
      </c>
      <c r="C192" s="65"/>
      <c r="D192" s="82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LIST'!$H192))</f>
        <v/>
      </c>
      <c r="E192" s="68" t="e">
        <f>IF(AND('PARTICIPANT NAME LIST'!$G192=3,'PARTICIPANT NAME LIST'!#REF!="C"),"ü","")</f>
        <v>#REF!</v>
      </c>
      <c r="F192" s="68" t="e">
        <f>IF(AND('PARTICIPANT NAME LIST'!$G192=4,'PARTICIPANT NAME LIST'!#REF!="C"),"ü","")</f>
        <v>#REF!</v>
      </c>
      <c r="G192" s="68" t="e">
        <f>IF(AND('PARTICIPANT NAME LIST'!$G192=5,'PARTICIPANT NAME LIST'!#REF!="C"),"ü","")</f>
        <v>#REF!</v>
      </c>
      <c r="H192" s="68" t="e">
        <f>IF(AND('PARTICIPANT NAME LIST'!$G192=6,'PARTICIPANT NAME LIST'!#REF!="C"),"ü","")</f>
        <v>#REF!</v>
      </c>
      <c r="I192" s="68" t="e">
        <f>IF(AND('PARTICIPANT NAME LIST'!$G192=3,'PARTICIPANT NAME LIST'!#REF!="E"),"ü","")</f>
        <v>#REF!</v>
      </c>
      <c r="J192" s="68" t="e">
        <f>IF(AND('PARTICIPANT NAME LIST'!$G192=4,'PARTICIPANT NAME LIST'!#REF!="E"),"ü","")</f>
        <v>#REF!</v>
      </c>
      <c r="K192" s="68" t="e">
        <f>IF(AND('PARTICIPANT NAME LIST'!$G192=5,'PARTICIPANT NAME LIST'!#REF!="E"),"ü","")</f>
        <v>#REF!</v>
      </c>
      <c r="L192" s="68" t="e">
        <f>IF(AND('PARTICIPANT NAME LIST'!$G192=6,'PARTICIPANT NAME LIST'!#REF!="E"),"ü","")</f>
        <v>#REF!</v>
      </c>
      <c r="M192" s="68" t="e">
        <f>IF(AND('PARTICIPANT NAME LIST'!$G192=3,'PARTICIPANT NAME LIST'!#REF!="M"),"ü","")</f>
        <v>#REF!</v>
      </c>
      <c r="N192" s="68" t="e">
        <f>IF(AND('PARTICIPANT NAME LIST'!$G192=4,'PARTICIPANT NAME LIST'!#REF!="M"),"ü","")</f>
        <v>#REF!</v>
      </c>
      <c r="O192" s="68" t="e">
        <f>IF(AND('PARTICIPANT NAME LIST'!$G192=5,'PARTICIPANT NAME LIST'!#REF!="M"),"ü","")</f>
        <v>#REF!</v>
      </c>
      <c r="P192" s="68" t="e">
        <f>IF(AND('PARTICIPANT NAME LIST'!$G192=6,'PARTICIPANT NAME LIST'!#REF!="M"),"ü","")</f>
        <v>#REF!</v>
      </c>
      <c r="Q192" s="63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22.5" customHeight="1">
      <c r="A193" s="63" t="str">
        <f>IF(OR(ISBLANK('PARTICIPANT NAME LIST'!$B193),'PARTICIPANT NAME LIST'!G193=7,'PARTICIPANT NAME LIST'!G193=8,'PARTICIPANT NAME LIST'!G193=9,'PARTICIPANT NAME LIST'!G193=10,'PARTICIPANT NAME LIST'!G193=11,'PARTICIPANT NAME LIST'!G193=12),"",COUNTA('PARTICIPANT NAME LIST'!$B$9:$B193)-COUNTIFS('PARTICIPANT NAME LIST'!$G$9:$G193,"&gt;=7",'PARTICIPANT NAME LIST'!$G$9:$G193,"&lt;=12"))</f>
        <v/>
      </c>
      <c r="B193" s="64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LIST'!$B193))</f>
        <v/>
      </c>
      <c r="C193" s="65"/>
      <c r="D193" s="82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LIST'!$H193))</f>
        <v/>
      </c>
      <c r="E193" s="68" t="e">
        <f>IF(AND('PARTICIPANT NAME LIST'!$G193=3,'PARTICIPANT NAME LIST'!#REF!="C"),"ü","")</f>
        <v>#REF!</v>
      </c>
      <c r="F193" s="68" t="e">
        <f>IF(AND('PARTICIPANT NAME LIST'!$G193=4,'PARTICIPANT NAME LIST'!#REF!="C"),"ü","")</f>
        <v>#REF!</v>
      </c>
      <c r="G193" s="68" t="e">
        <f>IF(AND('PARTICIPANT NAME LIST'!$G193=5,'PARTICIPANT NAME LIST'!#REF!="C"),"ü","")</f>
        <v>#REF!</v>
      </c>
      <c r="H193" s="68" t="e">
        <f>IF(AND('PARTICIPANT NAME LIST'!$G193=6,'PARTICIPANT NAME LIST'!#REF!="C"),"ü","")</f>
        <v>#REF!</v>
      </c>
      <c r="I193" s="68" t="e">
        <f>IF(AND('PARTICIPANT NAME LIST'!$G193=3,'PARTICIPANT NAME LIST'!#REF!="E"),"ü","")</f>
        <v>#REF!</v>
      </c>
      <c r="J193" s="68" t="e">
        <f>IF(AND('PARTICIPANT NAME LIST'!$G193=4,'PARTICIPANT NAME LIST'!#REF!="E"),"ü","")</f>
        <v>#REF!</v>
      </c>
      <c r="K193" s="68" t="e">
        <f>IF(AND('PARTICIPANT NAME LIST'!$G193=5,'PARTICIPANT NAME LIST'!#REF!="E"),"ü","")</f>
        <v>#REF!</v>
      </c>
      <c r="L193" s="68" t="e">
        <f>IF(AND('PARTICIPANT NAME LIST'!$G193=6,'PARTICIPANT NAME LIST'!#REF!="E"),"ü","")</f>
        <v>#REF!</v>
      </c>
      <c r="M193" s="68" t="e">
        <f>IF(AND('PARTICIPANT NAME LIST'!$G193=3,'PARTICIPANT NAME LIST'!#REF!="M"),"ü","")</f>
        <v>#REF!</v>
      </c>
      <c r="N193" s="68" t="e">
        <f>IF(AND('PARTICIPANT NAME LIST'!$G193=4,'PARTICIPANT NAME LIST'!#REF!="M"),"ü","")</f>
        <v>#REF!</v>
      </c>
      <c r="O193" s="68" t="e">
        <f>IF(AND('PARTICIPANT NAME LIST'!$G193=5,'PARTICIPANT NAME LIST'!#REF!="M"),"ü","")</f>
        <v>#REF!</v>
      </c>
      <c r="P193" s="68" t="e">
        <f>IF(AND('PARTICIPANT NAME LIST'!$G193=6,'PARTICIPANT NAME LIST'!#REF!="M"),"ü","")</f>
        <v>#REF!</v>
      </c>
      <c r="Q193" s="63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22.5" customHeight="1">
      <c r="A194" s="63" t="str">
        <f>IF(OR(ISBLANK('PARTICIPANT NAME LIST'!$B194),'PARTICIPANT NAME LIST'!G194=7,'PARTICIPANT NAME LIST'!G194=8,'PARTICIPANT NAME LIST'!G194=9,'PARTICIPANT NAME LIST'!G194=10,'PARTICIPANT NAME LIST'!G194=11,'PARTICIPANT NAME LIST'!G194=12),"",COUNTA('PARTICIPANT NAME LIST'!$B$9:$B194)-COUNTIFS('PARTICIPANT NAME LIST'!$G$9:$G194,"&gt;=7",'PARTICIPANT NAME LIST'!$G$9:$G194,"&lt;=12"))</f>
        <v/>
      </c>
      <c r="B194" s="64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LIST'!$B194))</f>
        <v/>
      </c>
      <c r="C194" s="65"/>
      <c r="D194" s="82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LIST'!$H194))</f>
        <v/>
      </c>
      <c r="E194" s="68" t="e">
        <f>IF(AND('PARTICIPANT NAME LIST'!$G194=3,'PARTICIPANT NAME LIST'!#REF!="C"),"ü","")</f>
        <v>#REF!</v>
      </c>
      <c r="F194" s="68" t="e">
        <f>IF(AND('PARTICIPANT NAME LIST'!$G194=4,'PARTICIPANT NAME LIST'!#REF!="C"),"ü","")</f>
        <v>#REF!</v>
      </c>
      <c r="G194" s="68" t="e">
        <f>IF(AND('PARTICIPANT NAME LIST'!$G194=5,'PARTICIPANT NAME LIST'!#REF!="C"),"ü","")</f>
        <v>#REF!</v>
      </c>
      <c r="H194" s="68" t="e">
        <f>IF(AND('PARTICIPANT NAME LIST'!$G194=6,'PARTICIPANT NAME LIST'!#REF!="C"),"ü","")</f>
        <v>#REF!</v>
      </c>
      <c r="I194" s="68" t="e">
        <f>IF(AND('PARTICIPANT NAME LIST'!$G194=3,'PARTICIPANT NAME LIST'!#REF!="E"),"ü","")</f>
        <v>#REF!</v>
      </c>
      <c r="J194" s="68" t="e">
        <f>IF(AND('PARTICIPANT NAME LIST'!$G194=4,'PARTICIPANT NAME LIST'!#REF!="E"),"ü","")</f>
        <v>#REF!</v>
      </c>
      <c r="K194" s="68" t="e">
        <f>IF(AND('PARTICIPANT NAME LIST'!$G194=5,'PARTICIPANT NAME LIST'!#REF!="E"),"ü","")</f>
        <v>#REF!</v>
      </c>
      <c r="L194" s="68" t="e">
        <f>IF(AND('PARTICIPANT NAME LIST'!$G194=6,'PARTICIPANT NAME LIST'!#REF!="E"),"ü","")</f>
        <v>#REF!</v>
      </c>
      <c r="M194" s="68" t="e">
        <f>IF(AND('PARTICIPANT NAME LIST'!$G194=3,'PARTICIPANT NAME LIST'!#REF!="M"),"ü","")</f>
        <v>#REF!</v>
      </c>
      <c r="N194" s="68" t="e">
        <f>IF(AND('PARTICIPANT NAME LIST'!$G194=4,'PARTICIPANT NAME LIST'!#REF!="M"),"ü","")</f>
        <v>#REF!</v>
      </c>
      <c r="O194" s="68" t="e">
        <f>IF(AND('PARTICIPANT NAME LIST'!$G194=5,'PARTICIPANT NAME LIST'!#REF!="M"),"ü","")</f>
        <v>#REF!</v>
      </c>
      <c r="P194" s="68" t="e">
        <f>IF(AND('PARTICIPANT NAME LIST'!$G194=6,'PARTICIPANT NAME LIST'!#REF!="M"),"ü","")</f>
        <v>#REF!</v>
      </c>
      <c r="Q194" s="63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22.5" customHeight="1">
      <c r="A195" s="63" t="str">
        <f>IF(OR(ISBLANK('PARTICIPANT NAME LIST'!$B195),'PARTICIPANT NAME LIST'!G195=7,'PARTICIPANT NAME LIST'!G195=8,'PARTICIPANT NAME LIST'!G195=9,'PARTICIPANT NAME LIST'!G195=10,'PARTICIPANT NAME LIST'!G195=11,'PARTICIPANT NAME LIST'!G195=12),"",COUNTA('PARTICIPANT NAME LIST'!$B$9:$B195)-COUNTIFS('PARTICIPANT NAME LIST'!$G$9:$G195,"&gt;=7",'PARTICIPANT NAME LIST'!$G$9:$G195,"&lt;=12"))</f>
        <v/>
      </c>
      <c r="B195" s="64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LIST'!$B195))</f>
        <v/>
      </c>
      <c r="C195" s="65"/>
      <c r="D195" s="82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LIST'!$H195))</f>
        <v/>
      </c>
      <c r="E195" s="68" t="e">
        <f>IF(AND('PARTICIPANT NAME LIST'!$G195=3,'PARTICIPANT NAME LIST'!#REF!="C"),"ü","")</f>
        <v>#REF!</v>
      </c>
      <c r="F195" s="68" t="e">
        <f>IF(AND('PARTICIPANT NAME LIST'!$G195=4,'PARTICIPANT NAME LIST'!#REF!="C"),"ü","")</f>
        <v>#REF!</v>
      </c>
      <c r="G195" s="68" t="e">
        <f>IF(AND('PARTICIPANT NAME LIST'!$G195=5,'PARTICIPANT NAME LIST'!#REF!="C"),"ü","")</f>
        <v>#REF!</v>
      </c>
      <c r="H195" s="68" t="e">
        <f>IF(AND('PARTICIPANT NAME LIST'!$G195=6,'PARTICIPANT NAME LIST'!#REF!="C"),"ü","")</f>
        <v>#REF!</v>
      </c>
      <c r="I195" s="68" t="e">
        <f>IF(AND('PARTICIPANT NAME LIST'!$G195=3,'PARTICIPANT NAME LIST'!#REF!="E"),"ü","")</f>
        <v>#REF!</v>
      </c>
      <c r="J195" s="68" t="e">
        <f>IF(AND('PARTICIPANT NAME LIST'!$G195=4,'PARTICIPANT NAME LIST'!#REF!="E"),"ü","")</f>
        <v>#REF!</v>
      </c>
      <c r="K195" s="68" t="e">
        <f>IF(AND('PARTICIPANT NAME LIST'!$G195=5,'PARTICIPANT NAME LIST'!#REF!="E"),"ü","")</f>
        <v>#REF!</v>
      </c>
      <c r="L195" s="68" t="e">
        <f>IF(AND('PARTICIPANT NAME LIST'!$G195=6,'PARTICIPANT NAME LIST'!#REF!="E"),"ü","")</f>
        <v>#REF!</v>
      </c>
      <c r="M195" s="68" t="e">
        <f>IF(AND('PARTICIPANT NAME LIST'!$G195=3,'PARTICIPANT NAME LIST'!#REF!="M"),"ü","")</f>
        <v>#REF!</v>
      </c>
      <c r="N195" s="68" t="e">
        <f>IF(AND('PARTICIPANT NAME LIST'!$G195=4,'PARTICIPANT NAME LIST'!#REF!="M"),"ü","")</f>
        <v>#REF!</v>
      </c>
      <c r="O195" s="68" t="e">
        <f>IF(AND('PARTICIPANT NAME LIST'!$G195=5,'PARTICIPANT NAME LIST'!#REF!="M"),"ü","")</f>
        <v>#REF!</v>
      </c>
      <c r="P195" s="68" t="e">
        <f>IF(AND('PARTICIPANT NAME LIST'!$G195=6,'PARTICIPANT NAME LIST'!#REF!="M"),"ü","")</f>
        <v>#REF!</v>
      </c>
      <c r="Q195" s="63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22.5" customHeight="1">
      <c r="A196" s="63" t="str">
        <f>IF(OR(ISBLANK('PARTICIPANT NAME LIST'!$B196),'PARTICIPANT NAME LIST'!G196=7,'PARTICIPANT NAME LIST'!G196=8,'PARTICIPANT NAME LIST'!G196=9,'PARTICIPANT NAME LIST'!G196=10,'PARTICIPANT NAME LIST'!G196=11,'PARTICIPANT NAME LIST'!G196=12),"",COUNTA('PARTICIPANT NAME LIST'!$B$9:$B196)-COUNTIFS('PARTICIPANT NAME LIST'!$G$9:$G196,"&gt;=7",'PARTICIPANT NAME LIST'!$G$9:$G196,"&lt;=12"))</f>
        <v/>
      </c>
      <c r="B196" s="64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LIST'!$B196))</f>
        <v/>
      </c>
      <c r="C196" s="65"/>
      <c r="D196" s="82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LIST'!$H196))</f>
        <v/>
      </c>
      <c r="E196" s="68" t="e">
        <f>IF(AND('PARTICIPANT NAME LIST'!$G196=3,'PARTICIPANT NAME LIST'!#REF!="C"),"ü","")</f>
        <v>#REF!</v>
      </c>
      <c r="F196" s="68" t="e">
        <f>IF(AND('PARTICIPANT NAME LIST'!$G196=4,'PARTICIPANT NAME LIST'!#REF!="C"),"ü","")</f>
        <v>#REF!</v>
      </c>
      <c r="G196" s="68" t="e">
        <f>IF(AND('PARTICIPANT NAME LIST'!$G196=5,'PARTICIPANT NAME LIST'!#REF!="C"),"ü","")</f>
        <v>#REF!</v>
      </c>
      <c r="H196" s="68" t="e">
        <f>IF(AND('PARTICIPANT NAME LIST'!$G196=6,'PARTICIPANT NAME LIST'!#REF!="C"),"ü","")</f>
        <v>#REF!</v>
      </c>
      <c r="I196" s="68" t="e">
        <f>IF(AND('PARTICIPANT NAME LIST'!$G196=3,'PARTICIPANT NAME LIST'!#REF!="E"),"ü","")</f>
        <v>#REF!</v>
      </c>
      <c r="J196" s="68" t="e">
        <f>IF(AND('PARTICIPANT NAME LIST'!$G196=4,'PARTICIPANT NAME LIST'!#REF!="E"),"ü","")</f>
        <v>#REF!</v>
      </c>
      <c r="K196" s="68" t="e">
        <f>IF(AND('PARTICIPANT NAME LIST'!$G196=5,'PARTICIPANT NAME LIST'!#REF!="E"),"ü","")</f>
        <v>#REF!</v>
      </c>
      <c r="L196" s="68" t="e">
        <f>IF(AND('PARTICIPANT NAME LIST'!$G196=6,'PARTICIPANT NAME LIST'!#REF!="E"),"ü","")</f>
        <v>#REF!</v>
      </c>
      <c r="M196" s="68" t="e">
        <f>IF(AND('PARTICIPANT NAME LIST'!$G196=3,'PARTICIPANT NAME LIST'!#REF!="M"),"ü","")</f>
        <v>#REF!</v>
      </c>
      <c r="N196" s="68" t="e">
        <f>IF(AND('PARTICIPANT NAME LIST'!$G196=4,'PARTICIPANT NAME LIST'!#REF!="M"),"ü","")</f>
        <v>#REF!</v>
      </c>
      <c r="O196" s="68" t="e">
        <f>IF(AND('PARTICIPANT NAME LIST'!$G196=5,'PARTICIPANT NAME LIST'!#REF!="M"),"ü","")</f>
        <v>#REF!</v>
      </c>
      <c r="P196" s="68" t="e">
        <f>IF(AND('PARTICIPANT NAME LIST'!$G196=6,'PARTICIPANT NAME LIST'!#REF!="M"),"ü","")</f>
        <v>#REF!</v>
      </c>
      <c r="Q196" s="63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22.5" customHeight="1">
      <c r="A197" s="63" t="str">
        <f>IF(OR(ISBLANK('PARTICIPANT NAME LIST'!$B197),'PARTICIPANT NAME LIST'!G197=7,'PARTICIPANT NAME LIST'!G197=8,'PARTICIPANT NAME LIST'!G197=9,'PARTICIPANT NAME LIST'!G197=10,'PARTICIPANT NAME LIST'!G197=11,'PARTICIPANT NAME LIST'!G197=12),"",COUNTA('PARTICIPANT NAME LIST'!$B$9:$B197)-COUNTIFS('PARTICIPANT NAME LIST'!$G$9:$G197,"&gt;=7",'PARTICIPANT NAME LIST'!$G$9:$G197,"&lt;=12"))</f>
        <v/>
      </c>
      <c r="B197" s="64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LIST'!$B197))</f>
        <v/>
      </c>
      <c r="C197" s="65"/>
      <c r="D197" s="82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LIST'!$H197))</f>
        <v/>
      </c>
      <c r="E197" s="68" t="e">
        <f>IF(AND('PARTICIPANT NAME LIST'!$G197=3,'PARTICIPANT NAME LIST'!#REF!="C"),"ü","")</f>
        <v>#REF!</v>
      </c>
      <c r="F197" s="68" t="e">
        <f>IF(AND('PARTICIPANT NAME LIST'!$G197=4,'PARTICIPANT NAME LIST'!#REF!="C"),"ü","")</f>
        <v>#REF!</v>
      </c>
      <c r="G197" s="68" t="e">
        <f>IF(AND('PARTICIPANT NAME LIST'!$G197=5,'PARTICIPANT NAME LIST'!#REF!="C"),"ü","")</f>
        <v>#REF!</v>
      </c>
      <c r="H197" s="68" t="e">
        <f>IF(AND('PARTICIPANT NAME LIST'!$G197=6,'PARTICIPANT NAME LIST'!#REF!="C"),"ü","")</f>
        <v>#REF!</v>
      </c>
      <c r="I197" s="68" t="e">
        <f>IF(AND('PARTICIPANT NAME LIST'!$G197=3,'PARTICIPANT NAME LIST'!#REF!="E"),"ü","")</f>
        <v>#REF!</v>
      </c>
      <c r="J197" s="68" t="e">
        <f>IF(AND('PARTICIPANT NAME LIST'!$G197=4,'PARTICIPANT NAME LIST'!#REF!="E"),"ü","")</f>
        <v>#REF!</v>
      </c>
      <c r="K197" s="68" t="e">
        <f>IF(AND('PARTICIPANT NAME LIST'!$G197=5,'PARTICIPANT NAME LIST'!#REF!="E"),"ü","")</f>
        <v>#REF!</v>
      </c>
      <c r="L197" s="68" t="e">
        <f>IF(AND('PARTICIPANT NAME LIST'!$G197=6,'PARTICIPANT NAME LIST'!#REF!="E"),"ü","")</f>
        <v>#REF!</v>
      </c>
      <c r="M197" s="68" t="e">
        <f>IF(AND('PARTICIPANT NAME LIST'!$G197=3,'PARTICIPANT NAME LIST'!#REF!="M"),"ü","")</f>
        <v>#REF!</v>
      </c>
      <c r="N197" s="68" t="e">
        <f>IF(AND('PARTICIPANT NAME LIST'!$G197=4,'PARTICIPANT NAME LIST'!#REF!="M"),"ü","")</f>
        <v>#REF!</v>
      </c>
      <c r="O197" s="68" t="e">
        <f>IF(AND('PARTICIPANT NAME LIST'!$G197=5,'PARTICIPANT NAME LIST'!#REF!="M"),"ü","")</f>
        <v>#REF!</v>
      </c>
      <c r="P197" s="68" t="e">
        <f>IF(AND('PARTICIPANT NAME LIST'!$G197=6,'PARTICIPANT NAME LIST'!#REF!="M"),"ü","")</f>
        <v>#REF!</v>
      </c>
      <c r="Q197" s="63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22.5" customHeight="1">
      <c r="A198" s="63" t="str">
        <f>IF(OR(ISBLANK('PARTICIPANT NAME LIST'!$B198),'PARTICIPANT NAME LIST'!G198=7,'PARTICIPANT NAME LIST'!G198=8,'PARTICIPANT NAME LIST'!G198=9,'PARTICIPANT NAME LIST'!G198=10,'PARTICIPANT NAME LIST'!G198=11,'PARTICIPANT NAME LIST'!G198=12),"",COUNTA('PARTICIPANT NAME LIST'!$B$9:$B198)-COUNTIFS('PARTICIPANT NAME LIST'!$G$9:$G198,"&gt;=7",'PARTICIPANT NAME LIST'!$G$9:$G198,"&lt;=12"))</f>
        <v/>
      </c>
      <c r="B198" s="64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LIST'!$B198))</f>
        <v/>
      </c>
      <c r="C198" s="65"/>
      <c r="D198" s="82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LIST'!$H198))</f>
        <v/>
      </c>
      <c r="E198" s="68" t="e">
        <f>IF(AND('PARTICIPANT NAME LIST'!$G198=3,'PARTICIPANT NAME LIST'!#REF!="C"),"ü","")</f>
        <v>#REF!</v>
      </c>
      <c r="F198" s="68" t="e">
        <f>IF(AND('PARTICIPANT NAME LIST'!$G198=4,'PARTICIPANT NAME LIST'!#REF!="C"),"ü","")</f>
        <v>#REF!</v>
      </c>
      <c r="G198" s="68" t="e">
        <f>IF(AND('PARTICIPANT NAME LIST'!$G198=5,'PARTICIPANT NAME LIST'!#REF!="C"),"ü","")</f>
        <v>#REF!</v>
      </c>
      <c r="H198" s="68" t="e">
        <f>IF(AND('PARTICIPANT NAME LIST'!$G198=6,'PARTICIPANT NAME LIST'!#REF!="C"),"ü","")</f>
        <v>#REF!</v>
      </c>
      <c r="I198" s="68" t="e">
        <f>IF(AND('PARTICIPANT NAME LIST'!$G198=3,'PARTICIPANT NAME LIST'!#REF!="E"),"ü","")</f>
        <v>#REF!</v>
      </c>
      <c r="J198" s="68" t="e">
        <f>IF(AND('PARTICIPANT NAME LIST'!$G198=4,'PARTICIPANT NAME LIST'!#REF!="E"),"ü","")</f>
        <v>#REF!</v>
      </c>
      <c r="K198" s="68" t="e">
        <f>IF(AND('PARTICIPANT NAME LIST'!$G198=5,'PARTICIPANT NAME LIST'!#REF!="E"),"ü","")</f>
        <v>#REF!</v>
      </c>
      <c r="L198" s="68" t="e">
        <f>IF(AND('PARTICIPANT NAME LIST'!$G198=6,'PARTICIPANT NAME LIST'!#REF!="E"),"ü","")</f>
        <v>#REF!</v>
      </c>
      <c r="M198" s="68" t="e">
        <f>IF(AND('PARTICIPANT NAME LIST'!$G198=3,'PARTICIPANT NAME LIST'!#REF!="M"),"ü","")</f>
        <v>#REF!</v>
      </c>
      <c r="N198" s="68" t="e">
        <f>IF(AND('PARTICIPANT NAME LIST'!$G198=4,'PARTICIPANT NAME LIST'!#REF!="M"),"ü","")</f>
        <v>#REF!</v>
      </c>
      <c r="O198" s="68" t="e">
        <f>IF(AND('PARTICIPANT NAME LIST'!$G198=5,'PARTICIPANT NAME LIST'!#REF!="M"),"ü","")</f>
        <v>#REF!</v>
      </c>
      <c r="P198" s="68" t="e">
        <f>IF(AND('PARTICIPANT NAME LIST'!$G198=6,'PARTICIPANT NAME LIST'!#REF!="M"),"ü","")</f>
        <v>#REF!</v>
      </c>
      <c r="Q198" s="63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22.5" customHeight="1">
      <c r="A199" s="63" t="str">
        <f>IF(OR(ISBLANK('PARTICIPANT NAME LIST'!$B199),'PARTICIPANT NAME LIST'!G199=7,'PARTICIPANT NAME LIST'!G199=8,'PARTICIPANT NAME LIST'!G199=9,'PARTICIPANT NAME LIST'!G199=10,'PARTICIPANT NAME LIST'!G199=11,'PARTICIPANT NAME LIST'!G199=12),"",COUNTA('PARTICIPANT NAME LIST'!$B$9:$B199)-COUNTIFS('PARTICIPANT NAME LIST'!$G$9:$G199,"&gt;=7",'PARTICIPANT NAME LIST'!$G$9:$G199,"&lt;=12"))</f>
        <v/>
      </c>
      <c r="B199" s="64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LIST'!$B199))</f>
        <v/>
      </c>
      <c r="C199" s="65"/>
      <c r="D199" s="82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LIST'!$H199))</f>
        <v/>
      </c>
      <c r="E199" s="68" t="e">
        <f>IF(AND('PARTICIPANT NAME LIST'!$G199=3,'PARTICIPANT NAME LIST'!#REF!="C"),"ü","")</f>
        <v>#REF!</v>
      </c>
      <c r="F199" s="68" t="e">
        <f>IF(AND('PARTICIPANT NAME LIST'!$G199=4,'PARTICIPANT NAME LIST'!#REF!="C"),"ü","")</f>
        <v>#REF!</v>
      </c>
      <c r="G199" s="68" t="e">
        <f>IF(AND('PARTICIPANT NAME LIST'!$G199=5,'PARTICIPANT NAME LIST'!#REF!="C"),"ü","")</f>
        <v>#REF!</v>
      </c>
      <c r="H199" s="68" t="e">
        <f>IF(AND('PARTICIPANT NAME LIST'!$G199=6,'PARTICIPANT NAME LIST'!#REF!="C"),"ü","")</f>
        <v>#REF!</v>
      </c>
      <c r="I199" s="68" t="e">
        <f>IF(AND('PARTICIPANT NAME LIST'!$G199=3,'PARTICIPANT NAME LIST'!#REF!="E"),"ü","")</f>
        <v>#REF!</v>
      </c>
      <c r="J199" s="68" t="e">
        <f>IF(AND('PARTICIPANT NAME LIST'!$G199=4,'PARTICIPANT NAME LIST'!#REF!="E"),"ü","")</f>
        <v>#REF!</v>
      </c>
      <c r="K199" s="68" t="e">
        <f>IF(AND('PARTICIPANT NAME LIST'!$G199=5,'PARTICIPANT NAME LIST'!#REF!="E"),"ü","")</f>
        <v>#REF!</v>
      </c>
      <c r="L199" s="68" t="e">
        <f>IF(AND('PARTICIPANT NAME LIST'!$G199=6,'PARTICIPANT NAME LIST'!#REF!="E"),"ü","")</f>
        <v>#REF!</v>
      </c>
      <c r="M199" s="68" t="e">
        <f>IF(AND('PARTICIPANT NAME LIST'!$G199=3,'PARTICIPANT NAME LIST'!#REF!="M"),"ü","")</f>
        <v>#REF!</v>
      </c>
      <c r="N199" s="68" t="e">
        <f>IF(AND('PARTICIPANT NAME LIST'!$G199=4,'PARTICIPANT NAME LIST'!#REF!="M"),"ü","")</f>
        <v>#REF!</v>
      </c>
      <c r="O199" s="68" t="e">
        <f>IF(AND('PARTICIPANT NAME LIST'!$G199=5,'PARTICIPANT NAME LIST'!#REF!="M"),"ü","")</f>
        <v>#REF!</v>
      </c>
      <c r="P199" s="68" t="e">
        <f>IF(AND('PARTICIPANT NAME LIST'!$G199=6,'PARTICIPANT NAME LIST'!#REF!="M"),"ü","")</f>
        <v>#REF!</v>
      </c>
      <c r="Q199" s="63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22.5" customHeight="1">
      <c r="A200" s="63" t="str">
        <f>IF(OR(ISBLANK('PARTICIPANT NAME LIST'!$B200),'PARTICIPANT NAME LIST'!G200=7,'PARTICIPANT NAME LIST'!G200=8,'PARTICIPANT NAME LIST'!G200=9,'PARTICIPANT NAME LIST'!G200=10,'PARTICIPANT NAME LIST'!G200=11,'PARTICIPANT NAME LIST'!G200=12),"",COUNTA('PARTICIPANT NAME LIST'!$B$9:$B200)-COUNTIFS('PARTICIPANT NAME LIST'!$G$9:$G200,"&gt;=7",'PARTICIPANT NAME LIST'!$G$9:$G200,"&lt;=12"))</f>
        <v/>
      </c>
      <c r="B200" s="64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LIST'!$B200))</f>
        <v/>
      </c>
      <c r="C200" s="65"/>
      <c r="D200" s="82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LIST'!$H200))</f>
        <v/>
      </c>
      <c r="E200" s="68" t="e">
        <f>IF(AND('PARTICIPANT NAME LIST'!$G200=3,'PARTICIPANT NAME LIST'!#REF!="C"),"ü","")</f>
        <v>#REF!</v>
      </c>
      <c r="F200" s="68" t="e">
        <f>IF(AND('PARTICIPANT NAME LIST'!$G200=4,'PARTICIPANT NAME LIST'!#REF!="C"),"ü","")</f>
        <v>#REF!</v>
      </c>
      <c r="G200" s="68" t="e">
        <f>IF(AND('PARTICIPANT NAME LIST'!$G200=5,'PARTICIPANT NAME LIST'!#REF!="C"),"ü","")</f>
        <v>#REF!</v>
      </c>
      <c r="H200" s="68" t="e">
        <f>IF(AND('PARTICIPANT NAME LIST'!$G200=6,'PARTICIPANT NAME LIST'!#REF!="C"),"ü","")</f>
        <v>#REF!</v>
      </c>
      <c r="I200" s="68" t="e">
        <f>IF(AND('PARTICIPANT NAME LIST'!$G200=3,'PARTICIPANT NAME LIST'!#REF!="E"),"ü","")</f>
        <v>#REF!</v>
      </c>
      <c r="J200" s="68" t="e">
        <f>IF(AND('PARTICIPANT NAME LIST'!$G200=4,'PARTICIPANT NAME LIST'!#REF!="E"),"ü","")</f>
        <v>#REF!</v>
      </c>
      <c r="K200" s="68" t="e">
        <f>IF(AND('PARTICIPANT NAME LIST'!$G200=5,'PARTICIPANT NAME LIST'!#REF!="E"),"ü","")</f>
        <v>#REF!</v>
      </c>
      <c r="L200" s="68" t="e">
        <f>IF(AND('PARTICIPANT NAME LIST'!$G200=6,'PARTICIPANT NAME LIST'!#REF!="E"),"ü","")</f>
        <v>#REF!</v>
      </c>
      <c r="M200" s="68" t="e">
        <f>IF(AND('PARTICIPANT NAME LIST'!$G200=3,'PARTICIPANT NAME LIST'!#REF!="M"),"ü","")</f>
        <v>#REF!</v>
      </c>
      <c r="N200" s="68" t="e">
        <f>IF(AND('PARTICIPANT NAME LIST'!$G200=4,'PARTICIPANT NAME LIST'!#REF!="M"),"ü","")</f>
        <v>#REF!</v>
      </c>
      <c r="O200" s="68" t="e">
        <f>IF(AND('PARTICIPANT NAME LIST'!$G200=5,'PARTICIPANT NAME LIST'!#REF!="M"),"ü","")</f>
        <v>#REF!</v>
      </c>
      <c r="P200" s="68" t="e">
        <f>IF(AND('PARTICIPANT NAME LIST'!$G200=6,'PARTICIPANT NAME LIST'!#REF!="M"),"ü","")</f>
        <v>#REF!</v>
      </c>
      <c r="Q200" s="63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22.5" customHeight="1">
      <c r="A201" s="63" t="str">
        <f>IF(OR(ISBLANK('PARTICIPANT NAME LIST'!$B201),'PARTICIPANT NAME LIST'!G201=7,'PARTICIPANT NAME LIST'!G201=8,'PARTICIPANT NAME LIST'!G201=9,'PARTICIPANT NAME LIST'!G201=10,'PARTICIPANT NAME LIST'!G201=11,'PARTICIPANT NAME LIST'!G201=12),"",COUNTA('PARTICIPANT NAME LIST'!$B$9:$B201)-COUNTIFS('PARTICIPANT NAME LIST'!$G$9:$G201,"&gt;=7",'PARTICIPANT NAME LIST'!$G$9:$G201,"&lt;=12"))</f>
        <v/>
      </c>
      <c r="B201" s="64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LIST'!$B201))</f>
        <v/>
      </c>
      <c r="C201" s="65"/>
      <c r="D201" s="82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LIST'!$H201))</f>
        <v/>
      </c>
      <c r="E201" s="68" t="e">
        <f>IF(AND('PARTICIPANT NAME LIST'!$G201=3,'PARTICIPANT NAME LIST'!#REF!="C"),"ü","")</f>
        <v>#REF!</v>
      </c>
      <c r="F201" s="68" t="e">
        <f>IF(AND('PARTICIPANT NAME LIST'!$G201=4,'PARTICIPANT NAME LIST'!#REF!="C"),"ü","")</f>
        <v>#REF!</v>
      </c>
      <c r="G201" s="68" t="e">
        <f>IF(AND('PARTICIPANT NAME LIST'!$G201=5,'PARTICIPANT NAME LIST'!#REF!="C"),"ü","")</f>
        <v>#REF!</v>
      </c>
      <c r="H201" s="68" t="e">
        <f>IF(AND('PARTICIPANT NAME LIST'!$G201=6,'PARTICIPANT NAME LIST'!#REF!="C"),"ü","")</f>
        <v>#REF!</v>
      </c>
      <c r="I201" s="68" t="e">
        <f>IF(AND('PARTICIPANT NAME LIST'!$G201=3,'PARTICIPANT NAME LIST'!#REF!="E"),"ü","")</f>
        <v>#REF!</v>
      </c>
      <c r="J201" s="68" t="e">
        <f>IF(AND('PARTICIPANT NAME LIST'!$G201=4,'PARTICIPANT NAME LIST'!#REF!="E"),"ü","")</f>
        <v>#REF!</v>
      </c>
      <c r="K201" s="68" t="e">
        <f>IF(AND('PARTICIPANT NAME LIST'!$G201=5,'PARTICIPANT NAME LIST'!#REF!="E"),"ü","")</f>
        <v>#REF!</v>
      </c>
      <c r="L201" s="68" t="e">
        <f>IF(AND('PARTICIPANT NAME LIST'!$G201=6,'PARTICIPANT NAME LIST'!#REF!="E"),"ü","")</f>
        <v>#REF!</v>
      </c>
      <c r="M201" s="68" t="e">
        <f>IF(AND('PARTICIPANT NAME LIST'!$G201=3,'PARTICIPANT NAME LIST'!#REF!="M"),"ü","")</f>
        <v>#REF!</v>
      </c>
      <c r="N201" s="68" t="e">
        <f>IF(AND('PARTICIPANT NAME LIST'!$G201=4,'PARTICIPANT NAME LIST'!#REF!="M"),"ü","")</f>
        <v>#REF!</v>
      </c>
      <c r="O201" s="68" t="e">
        <f>IF(AND('PARTICIPANT NAME LIST'!$G201=5,'PARTICIPANT NAME LIST'!#REF!="M"),"ü","")</f>
        <v>#REF!</v>
      </c>
      <c r="P201" s="68" t="e">
        <f>IF(AND('PARTICIPANT NAME LIST'!$G201=6,'PARTICIPANT NAME LIST'!#REF!="M"),"ü","")</f>
        <v>#REF!</v>
      </c>
      <c r="Q201" s="63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22.5" customHeight="1">
      <c r="A202" s="63" t="str">
        <f>IF(OR(ISBLANK('PARTICIPANT NAME LIST'!$B202),'PARTICIPANT NAME LIST'!G202=7,'PARTICIPANT NAME LIST'!G202=8,'PARTICIPANT NAME LIST'!G202=9,'PARTICIPANT NAME LIST'!G202=10,'PARTICIPANT NAME LIST'!G202=11,'PARTICIPANT NAME LIST'!G202=12),"",COUNTA('PARTICIPANT NAME LIST'!$B$9:$B202)-COUNTIFS('PARTICIPANT NAME LIST'!$G$9:$G202,"&gt;=7",'PARTICIPANT NAME LIST'!$G$9:$G202,"&lt;=12"))</f>
        <v/>
      </c>
      <c r="B202" s="64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LIST'!$B202))</f>
        <v/>
      </c>
      <c r="C202" s="65"/>
      <c r="D202" s="82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LIST'!$H202))</f>
        <v/>
      </c>
      <c r="E202" s="68" t="e">
        <f>IF(AND('PARTICIPANT NAME LIST'!$G202=3,'PARTICIPANT NAME LIST'!#REF!="C"),"ü","")</f>
        <v>#REF!</v>
      </c>
      <c r="F202" s="68" t="e">
        <f>IF(AND('PARTICIPANT NAME LIST'!$G202=4,'PARTICIPANT NAME LIST'!#REF!="C"),"ü","")</f>
        <v>#REF!</v>
      </c>
      <c r="G202" s="68" t="e">
        <f>IF(AND('PARTICIPANT NAME LIST'!$G202=5,'PARTICIPANT NAME LIST'!#REF!="C"),"ü","")</f>
        <v>#REF!</v>
      </c>
      <c r="H202" s="68" t="e">
        <f>IF(AND('PARTICIPANT NAME LIST'!$G202=6,'PARTICIPANT NAME LIST'!#REF!="C"),"ü","")</f>
        <v>#REF!</v>
      </c>
      <c r="I202" s="68" t="e">
        <f>IF(AND('PARTICIPANT NAME LIST'!$G202=3,'PARTICIPANT NAME LIST'!#REF!="E"),"ü","")</f>
        <v>#REF!</v>
      </c>
      <c r="J202" s="68" t="e">
        <f>IF(AND('PARTICIPANT NAME LIST'!$G202=4,'PARTICIPANT NAME LIST'!#REF!="E"),"ü","")</f>
        <v>#REF!</v>
      </c>
      <c r="K202" s="68" t="e">
        <f>IF(AND('PARTICIPANT NAME LIST'!$G202=5,'PARTICIPANT NAME LIST'!#REF!="E"),"ü","")</f>
        <v>#REF!</v>
      </c>
      <c r="L202" s="68" t="e">
        <f>IF(AND('PARTICIPANT NAME LIST'!$G202=6,'PARTICIPANT NAME LIST'!#REF!="E"),"ü","")</f>
        <v>#REF!</v>
      </c>
      <c r="M202" s="68" t="e">
        <f>IF(AND('PARTICIPANT NAME LIST'!$G202=3,'PARTICIPANT NAME LIST'!#REF!="M"),"ü","")</f>
        <v>#REF!</v>
      </c>
      <c r="N202" s="68" t="e">
        <f>IF(AND('PARTICIPANT NAME LIST'!$G202=4,'PARTICIPANT NAME LIST'!#REF!="M"),"ü","")</f>
        <v>#REF!</v>
      </c>
      <c r="O202" s="68" t="e">
        <f>IF(AND('PARTICIPANT NAME LIST'!$G202=5,'PARTICIPANT NAME LIST'!#REF!="M"),"ü","")</f>
        <v>#REF!</v>
      </c>
      <c r="P202" s="68" t="e">
        <f>IF(AND('PARTICIPANT NAME LIST'!$G202=6,'PARTICIPANT NAME LIST'!#REF!="M"),"ü","")</f>
        <v>#REF!</v>
      </c>
      <c r="Q202" s="63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22.5" customHeight="1">
      <c r="A203" s="63" t="str">
        <f>IF(OR(ISBLANK('PARTICIPANT NAME LIST'!$B203),'PARTICIPANT NAME LIST'!G203=7,'PARTICIPANT NAME LIST'!G203=8,'PARTICIPANT NAME LIST'!G203=9,'PARTICIPANT NAME LIST'!G203=10,'PARTICIPANT NAME LIST'!G203=11,'PARTICIPANT NAME LIST'!G203=12),"",COUNTA('PARTICIPANT NAME LIST'!$B$9:$B203)-COUNTIFS('PARTICIPANT NAME LIST'!$G$9:$G203,"&gt;=7",'PARTICIPANT NAME LIST'!$G$9:$G203,"&lt;=12"))</f>
        <v/>
      </c>
      <c r="B203" s="64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LIST'!$B203))</f>
        <v/>
      </c>
      <c r="C203" s="65"/>
      <c r="D203" s="82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LIST'!$H203))</f>
        <v/>
      </c>
      <c r="E203" s="68" t="e">
        <f>IF(AND('PARTICIPANT NAME LIST'!$G203=3,'PARTICIPANT NAME LIST'!#REF!="C"),"ü","")</f>
        <v>#REF!</v>
      </c>
      <c r="F203" s="68" t="e">
        <f>IF(AND('PARTICIPANT NAME LIST'!$G203=4,'PARTICIPANT NAME LIST'!#REF!="C"),"ü","")</f>
        <v>#REF!</v>
      </c>
      <c r="G203" s="68" t="e">
        <f>IF(AND('PARTICIPANT NAME LIST'!$G203=5,'PARTICIPANT NAME LIST'!#REF!="C"),"ü","")</f>
        <v>#REF!</v>
      </c>
      <c r="H203" s="68" t="e">
        <f>IF(AND('PARTICIPANT NAME LIST'!$G203=6,'PARTICIPANT NAME LIST'!#REF!="C"),"ü","")</f>
        <v>#REF!</v>
      </c>
      <c r="I203" s="68" t="e">
        <f>IF(AND('PARTICIPANT NAME LIST'!$G203=3,'PARTICIPANT NAME LIST'!#REF!="E"),"ü","")</f>
        <v>#REF!</v>
      </c>
      <c r="J203" s="68" t="e">
        <f>IF(AND('PARTICIPANT NAME LIST'!$G203=4,'PARTICIPANT NAME LIST'!#REF!="E"),"ü","")</f>
        <v>#REF!</v>
      </c>
      <c r="K203" s="68" t="e">
        <f>IF(AND('PARTICIPANT NAME LIST'!$G203=5,'PARTICIPANT NAME LIST'!#REF!="E"),"ü","")</f>
        <v>#REF!</v>
      </c>
      <c r="L203" s="68" t="e">
        <f>IF(AND('PARTICIPANT NAME LIST'!$G203=6,'PARTICIPANT NAME LIST'!#REF!="E"),"ü","")</f>
        <v>#REF!</v>
      </c>
      <c r="M203" s="68" t="e">
        <f>IF(AND('PARTICIPANT NAME LIST'!$G203=3,'PARTICIPANT NAME LIST'!#REF!="M"),"ü","")</f>
        <v>#REF!</v>
      </c>
      <c r="N203" s="68" t="e">
        <f>IF(AND('PARTICIPANT NAME LIST'!$G203=4,'PARTICIPANT NAME LIST'!#REF!="M"),"ü","")</f>
        <v>#REF!</v>
      </c>
      <c r="O203" s="68" t="e">
        <f>IF(AND('PARTICIPANT NAME LIST'!$G203=5,'PARTICIPANT NAME LIST'!#REF!="M"),"ü","")</f>
        <v>#REF!</v>
      </c>
      <c r="P203" s="68" t="e">
        <f>IF(AND('PARTICIPANT NAME LIST'!$G203=6,'PARTICIPANT NAME LIST'!#REF!="M"),"ü","")</f>
        <v>#REF!</v>
      </c>
      <c r="Q203" s="63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22.5" customHeight="1">
      <c r="A204" s="63" t="str">
        <f>IF(OR(ISBLANK('PARTICIPANT NAME LIST'!$B204),'PARTICIPANT NAME LIST'!G204=7,'PARTICIPANT NAME LIST'!G204=8,'PARTICIPANT NAME LIST'!G204=9,'PARTICIPANT NAME LIST'!G204=10,'PARTICIPANT NAME LIST'!G204=11,'PARTICIPANT NAME LIST'!G204=12),"",COUNTA('PARTICIPANT NAME LIST'!$B$9:$B204)-COUNTIFS('PARTICIPANT NAME LIST'!$G$9:$G204,"&gt;=7",'PARTICIPANT NAME LIST'!$G$9:$G204,"&lt;=12"))</f>
        <v/>
      </c>
      <c r="B204" s="64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LIST'!$B204))</f>
        <v/>
      </c>
      <c r="C204" s="65"/>
      <c r="D204" s="82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LIST'!$H204))</f>
        <v/>
      </c>
      <c r="E204" s="68" t="e">
        <f>IF(AND('PARTICIPANT NAME LIST'!$G204=3,'PARTICIPANT NAME LIST'!#REF!="C"),"ü","")</f>
        <v>#REF!</v>
      </c>
      <c r="F204" s="68" t="e">
        <f>IF(AND('PARTICIPANT NAME LIST'!$G204=4,'PARTICIPANT NAME LIST'!#REF!="C"),"ü","")</f>
        <v>#REF!</v>
      </c>
      <c r="G204" s="68" t="e">
        <f>IF(AND('PARTICIPANT NAME LIST'!$G204=5,'PARTICIPANT NAME LIST'!#REF!="C"),"ü","")</f>
        <v>#REF!</v>
      </c>
      <c r="H204" s="68" t="e">
        <f>IF(AND('PARTICIPANT NAME LIST'!$G204=6,'PARTICIPANT NAME LIST'!#REF!="C"),"ü","")</f>
        <v>#REF!</v>
      </c>
      <c r="I204" s="68" t="e">
        <f>IF(AND('PARTICIPANT NAME LIST'!$G204=3,'PARTICIPANT NAME LIST'!#REF!="E"),"ü","")</f>
        <v>#REF!</v>
      </c>
      <c r="J204" s="68" t="e">
        <f>IF(AND('PARTICIPANT NAME LIST'!$G204=4,'PARTICIPANT NAME LIST'!#REF!="E"),"ü","")</f>
        <v>#REF!</v>
      </c>
      <c r="K204" s="68" t="e">
        <f>IF(AND('PARTICIPANT NAME LIST'!$G204=5,'PARTICIPANT NAME LIST'!#REF!="E"),"ü","")</f>
        <v>#REF!</v>
      </c>
      <c r="L204" s="68" t="e">
        <f>IF(AND('PARTICIPANT NAME LIST'!$G204=6,'PARTICIPANT NAME LIST'!#REF!="E"),"ü","")</f>
        <v>#REF!</v>
      </c>
      <c r="M204" s="68" t="e">
        <f>IF(AND('PARTICIPANT NAME LIST'!$G204=3,'PARTICIPANT NAME LIST'!#REF!="M"),"ü","")</f>
        <v>#REF!</v>
      </c>
      <c r="N204" s="68" t="e">
        <f>IF(AND('PARTICIPANT NAME LIST'!$G204=4,'PARTICIPANT NAME LIST'!#REF!="M"),"ü","")</f>
        <v>#REF!</v>
      </c>
      <c r="O204" s="68" t="e">
        <f>IF(AND('PARTICIPANT NAME LIST'!$G204=5,'PARTICIPANT NAME LIST'!#REF!="M"),"ü","")</f>
        <v>#REF!</v>
      </c>
      <c r="P204" s="68" t="e">
        <f>IF(AND('PARTICIPANT NAME LIST'!$G204=6,'PARTICIPANT NAME LIST'!#REF!="M"),"ü","")</f>
        <v>#REF!</v>
      </c>
      <c r="Q204" s="63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22.5" customHeight="1">
      <c r="A205" s="63" t="str">
        <f>IF(OR(ISBLANK('PARTICIPANT NAME LIST'!$B205),'PARTICIPANT NAME LIST'!G205=7,'PARTICIPANT NAME LIST'!G205=8,'PARTICIPANT NAME LIST'!G205=9,'PARTICIPANT NAME LIST'!G205=10,'PARTICIPANT NAME LIST'!G205=11,'PARTICIPANT NAME LIST'!G205=12),"",COUNTA('PARTICIPANT NAME LIST'!$B$9:$B205)-COUNTIFS('PARTICIPANT NAME LIST'!$G$9:$G205,"&gt;=7",'PARTICIPANT NAME LIST'!$G$9:$G205,"&lt;=12"))</f>
        <v/>
      </c>
      <c r="B205" s="64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LIST'!$B205))</f>
        <v/>
      </c>
      <c r="C205" s="65"/>
      <c r="D205" s="82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LIST'!$H205))</f>
        <v/>
      </c>
      <c r="E205" s="68" t="e">
        <f>IF(AND('PARTICIPANT NAME LIST'!$G205=3,'PARTICIPANT NAME LIST'!#REF!="C"),"ü","")</f>
        <v>#REF!</v>
      </c>
      <c r="F205" s="68" t="e">
        <f>IF(AND('PARTICIPANT NAME LIST'!$G205=4,'PARTICIPANT NAME LIST'!#REF!="C"),"ü","")</f>
        <v>#REF!</v>
      </c>
      <c r="G205" s="68" t="e">
        <f>IF(AND('PARTICIPANT NAME LIST'!$G205=5,'PARTICIPANT NAME LIST'!#REF!="C"),"ü","")</f>
        <v>#REF!</v>
      </c>
      <c r="H205" s="68" t="e">
        <f>IF(AND('PARTICIPANT NAME LIST'!$G205=6,'PARTICIPANT NAME LIST'!#REF!="C"),"ü","")</f>
        <v>#REF!</v>
      </c>
      <c r="I205" s="68" t="e">
        <f>IF(AND('PARTICIPANT NAME LIST'!$G205=3,'PARTICIPANT NAME LIST'!#REF!="E"),"ü","")</f>
        <v>#REF!</v>
      </c>
      <c r="J205" s="68" t="e">
        <f>IF(AND('PARTICIPANT NAME LIST'!$G205=4,'PARTICIPANT NAME LIST'!#REF!="E"),"ü","")</f>
        <v>#REF!</v>
      </c>
      <c r="K205" s="68" t="e">
        <f>IF(AND('PARTICIPANT NAME LIST'!$G205=5,'PARTICIPANT NAME LIST'!#REF!="E"),"ü","")</f>
        <v>#REF!</v>
      </c>
      <c r="L205" s="68" t="e">
        <f>IF(AND('PARTICIPANT NAME LIST'!$G205=6,'PARTICIPANT NAME LIST'!#REF!="E"),"ü","")</f>
        <v>#REF!</v>
      </c>
      <c r="M205" s="68" t="e">
        <f>IF(AND('PARTICIPANT NAME LIST'!$G205=3,'PARTICIPANT NAME LIST'!#REF!="M"),"ü","")</f>
        <v>#REF!</v>
      </c>
      <c r="N205" s="68" t="e">
        <f>IF(AND('PARTICIPANT NAME LIST'!$G205=4,'PARTICIPANT NAME LIST'!#REF!="M"),"ü","")</f>
        <v>#REF!</v>
      </c>
      <c r="O205" s="68" t="e">
        <f>IF(AND('PARTICIPANT NAME LIST'!$G205=5,'PARTICIPANT NAME LIST'!#REF!="M"),"ü","")</f>
        <v>#REF!</v>
      </c>
      <c r="P205" s="68" t="e">
        <f>IF(AND('PARTICIPANT NAME LIST'!$G205=6,'PARTICIPANT NAME LIST'!#REF!="M"),"ü","")</f>
        <v>#REF!</v>
      </c>
      <c r="Q205" s="63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22.5" customHeight="1">
      <c r="A206" s="63" t="str">
        <f>IF(OR(ISBLANK('PARTICIPANT NAME LIST'!$B206),'PARTICIPANT NAME LIST'!G206=7,'PARTICIPANT NAME LIST'!G206=8,'PARTICIPANT NAME LIST'!G206=9,'PARTICIPANT NAME LIST'!G206=10,'PARTICIPANT NAME LIST'!G206=11,'PARTICIPANT NAME LIST'!G206=12),"",COUNTA('PARTICIPANT NAME LIST'!$B$9:$B206)-COUNTIFS('PARTICIPANT NAME LIST'!$G$9:$G206,"&gt;=7",'PARTICIPANT NAME LIST'!$G$9:$G206,"&lt;=12"))</f>
        <v/>
      </c>
      <c r="B206" s="64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LIST'!$B206))</f>
        <v/>
      </c>
      <c r="C206" s="65"/>
      <c r="D206" s="82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LIST'!$H206))</f>
        <v/>
      </c>
      <c r="E206" s="68" t="e">
        <f>IF(AND('PARTICIPANT NAME LIST'!$G206=3,'PARTICIPANT NAME LIST'!#REF!="C"),"ü","")</f>
        <v>#REF!</v>
      </c>
      <c r="F206" s="68" t="e">
        <f>IF(AND('PARTICIPANT NAME LIST'!$G206=4,'PARTICIPANT NAME LIST'!#REF!="C"),"ü","")</f>
        <v>#REF!</v>
      </c>
      <c r="G206" s="68" t="e">
        <f>IF(AND('PARTICIPANT NAME LIST'!$G206=5,'PARTICIPANT NAME LIST'!#REF!="C"),"ü","")</f>
        <v>#REF!</v>
      </c>
      <c r="H206" s="68" t="e">
        <f>IF(AND('PARTICIPANT NAME LIST'!$G206=6,'PARTICIPANT NAME LIST'!#REF!="C"),"ü","")</f>
        <v>#REF!</v>
      </c>
      <c r="I206" s="68" t="e">
        <f>IF(AND('PARTICIPANT NAME LIST'!$G206=3,'PARTICIPANT NAME LIST'!#REF!="E"),"ü","")</f>
        <v>#REF!</v>
      </c>
      <c r="J206" s="68" t="e">
        <f>IF(AND('PARTICIPANT NAME LIST'!$G206=4,'PARTICIPANT NAME LIST'!#REF!="E"),"ü","")</f>
        <v>#REF!</v>
      </c>
      <c r="K206" s="68" t="e">
        <f>IF(AND('PARTICIPANT NAME LIST'!$G206=5,'PARTICIPANT NAME LIST'!#REF!="E"),"ü","")</f>
        <v>#REF!</v>
      </c>
      <c r="L206" s="68" t="e">
        <f>IF(AND('PARTICIPANT NAME LIST'!$G206=6,'PARTICIPANT NAME LIST'!#REF!="E"),"ü","")</f>
        <v>#REF!</v>
      </c>
      <c r="M206" s="68" t="e">
        <f>IF(AND('PARTICIPANT NAME LIST'!$G206=3,'PARTICIPANT NAME LIST'!#REF!="M"),"ü","")</f>
        <v>#REF!</v>
      </c>
      <c r="N206" s="68" t="e">
        <f>IF(AND('PARTICIPANT NAME LIST'!$G206=4,'PARTICIPANT NAME LIST'!#REF!="M"),"ü","")</f>
        <v>#REF!</v>
      </c>
      <c r="O206" s="68" t="e">
        <f>IF(AND('PARTICIPANT NAME LIST'!$G206=5,'PARTICIPANT NAME LIST'!#REF!="M"),"ü","")</f>
        <v>#REF!</v>
      </c>
      <c r="P206" s="68" t="e">
        <f>IF(AND('PARTICIPANT NAME LIST'!$G206=6,'PARTICIPANT NAME LIST'!#REF!="M"),"ü","")</f>
        <v>#REF!</v>
      </c>
      <c r="Q206" s="63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22.5" customHeight="1">
      <c r="A207" s="63" t="str">
        <f>IF(OR(ISBLANK('PARTICIPANT NAME LIST'!$B207),'PARTICIPANT NAME LIST'!G207=7,'PARTICIPANT NAME LIST'!G207=8,'PARTICIPANT NAME LIST'!G207=9,'PARTICIPANT NAME LIST'!G207=10,'PARTICIPANT NAME LIST'!G207=11,'PARTICIPANT NAME LIST'!G207=12),"",COUNTA('PARTICIPANT NAME LIST'!$B$9:$B207)-COUNTIFS('PARTICIPANT NAME LIST'!$G$9:$G207,"&gt;=7",'PARTICIPANT NAME LIST'!$G$9:$G207,"&lt;=12"))</f>
        <v/>
      </c>
      <c r="B207" s="64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LIST'!$B207))</f>
        <v/>
      </c>
      <c r="C207" s="65"/>
      <c r="D207" s="82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LIST'!$H207))</f>
        <v/>
      </c>
      <c r="E207" s="68" t="e">
        <f>IF(AND('PARTICIPANT NAME LIST'!$G207=3,'PARTICIPANT NAME LIST'!#REF!="C"),"ü","")</f>
        <v>#REF!</v>
      </c>
      <c r="F207" s="68" t="e">
        <f>IF(AND('PARTICIPANT NAME LIST'!$G207=4,'PARTICIPANT NAME LIST'!#REF!="C"),"ü","")</f>
        <v>#REF!</v>
      </c>
      <c r="G207" s="68" t="e">
        <f>IF(AND('PARTICIPANT NAME LIST'!$G207=5,'PARTICIPANT NAME LIST'!#REF!="C"),"ü","")</f>
        <v>#REF!</v>
      </c>
      <c r="H207" s="68" t="e">
        <f>IF(AND('PARTICIPANT NAME LIST'!$G207=6,'PARTICIPANT NAME LIST'!#REF!="C"),"ü","")</f>
        <v>#REF!</v>
      </c>
      <c r="I207" s="68" t="e">
        <f>IF(AND('PARTICIPANT NAME LIST'!$G207=3,'PARTICIPANT NAME LIST'!#REF!="E"),"ü","")</f>
        <v>#REF!</v>
      </c>
      <c r="J207" s="68" t="e">
        <f>IF(AND('PARTICIPANT NAME LIST'!$G207=4,'PARTICIPANT NAME LIST'!#REF!="E"),"ü","")</f>
        <v>#REF!</v>
      </c>
      <c r="K207" s="68" t="e">
        <f>IF(AND('PARTICIPANT NAME LIST'!$G207=5,'PARTICIPANT NAME LIST'!#REF!="E"),"ü","")</f>
        <v>#REF!</v>
      </c>
      <c r="L207" s="68" t="e">
        <f>IF(AND('PARTICIPANT NAME LIST'!$G207=6,'PARTICIPANT NAME LIST'!#REF!="E"),"ü","")</f>
        <v>#REF!</v>
      </c>
      <c r="M207" s="68" t="e">
        <f>IF(AND('PARTICIPANT NAME LIST'!$G207=3,'PARTICIPANT NAME LIST'!#REF!="M"),"ü","")</f>
        <v>#REF!</v>
      </c>
      <c r="N207" s="68" t="e">
        <f>IF(AND('PARTICIPANT NAME LIST'!$G207=4,'PARTICIPANT NAME LIST'!#REF!="M"),"ü","")</f>
        <v>#REF!</v>
      </c>
      <c r="O207" s="68" t="e">
        <f>IF(AND('PARTICIPANT NAME LIST'!$G207=5,'PARTICIPANT NAME LIST'!#REF!="M"),"ü","")</f>
        <v>#REF!</v>
      </c>
      <c r="P207" s="68" t="e">
        <f>IF(AND('PARTICIPANT NAME LIST'!$G207=6,'PARTICIPANT NAME LIST'!#REF!="M"),"ü","")</f>
        <v>#REF!</v>
      </c>
      <c r="Q207" s="63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22.5" customHeight="1">
      <c r="A208" s="63" t="str">
        <f>IF(OR(ISBLANK('PARTICIPANT NAME LIST'!$B208),'PARTICIPANT NAME LIST'!G208=7,'PARTICIPANT NAME LIST'!G208=8,'PARTICIPANT NAME LIST'!G208=9,'PARTICIPANT NAME LIST'!G208=10,'PARTICIPANT NAME LIST'!G208=11,'PARTICIPANT NAME LIST'!G208=12),"",COUNTA('PARTICIPANT NAME LIST'!$B$9:$B208)-COUNTIFS('PARTICIPANT NAME LIST'!$G$9:$G208,"&gt;=7",'PARTICIPANT NAME LIST'!$G$9:$G208,"&lt;=12"))</f>
        <v/>
      </c>
      <c r="B208" s="64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LIST'!$B208))</f>
        <v/>
      </c>
      <c r="C208" s="65"/>
      <c r="D208" s="82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LIST'!$H208))</f>
        <v/>
      </c>
      <c r="E208" s="68" t="e">
        <f>IF(AND('PARTICIPANT NAME LIST'!$G208=3,'PARTICIPANT NAME LIST'!#REF!="C"),"ü","")</f>
        <v>#REF!</v>
      </c>
      <c r="F208" s="68" t="e">
        <f>IF(AND('PARTICIPANT NAME LIST'!$G208=4,'PARTICIPANT NAME LIST'!#REF!="C"),"ü","")</f>
        <v>#REF!</v>
      </c>
      <c r="G208" s="68" t="e">
        <f>IF(AND('PARTICIPANT NAME LIST'!$G208=5,'PARTICIPANT NAME LIST'!#REF!="C"),"ü","")</f>
        <v>#REF!</v>
      </c>
      <c r="H208" s="68" t="e">
        <f>IF(AND('PARTICIPANT NAME LIST'!$G208=6,'PARTICIPANT NAME LIST'!#REF!="C"),"ü","")</f>
        <v>#REF!</v>
      </c>
      <c r="I208" s="68" t="e">
        <f>IF(AND('PARTICIPANT NAME LIST'!$G208=3,'PARTICIPANT NAME LIST'!#REF!="E"),"ü","")</f>
        <v>#REF!</v>
      </c>
      <c r="J208" s="68" t="e">
        <f>IF(AND('PARTICIPANT NAME LIST'!$G208=4,'PARTICIPANT NAME LIST'!#REF!="E"),"ü","")</f>
        <v>#REF!</v>
      </c>
      <c r="K208" s="68" t="e">
        <f>IF(AND('PARTICIPANT NAME LIST'!$G208=5,'PARTICIPANT NAME LIST'!#REF!="E"),"ü","")</f>
        <v>#REF!</v>
      </c>
      <c r="L208" s="68" t="e">
        <f>IF(AND('PARTICIPANT NAME LIST'!$G208=6,'PARTICIPANT NAME LIST'!#REF!="E"),"ü","")</f>
        <v>#REF!</v>
      </c>
      <c r="M208" s="68" t="e">
        <f>IF(AND('PARTICIPANT NAME LIST'!$G208=3,'PARTICIPANT NAME LIST'!#REF!="M"),"ü","")</f>
        <v>#REF!</v>
      </c>
      <c r="N208" s="68" t="e">
        <f>IF(AND('PARTICIPANT NAME LIST'!$G208=4,'PARTICIPANT NAME LIST'!#REF!="M"),"ü","")</f>
        <v>#REF!</v>
      </c>
      <c r="O208" s="68" t="e">
        <f>IF(AND('PARTICIPANT NAME LIST'!$G208=5,'PARTICIPANT NAME LIST'!#REF!="M"),"ü","")</f>
        <v>#REF!</v>
      </c>
      <c r="P208" s="68" t="e">
        <f>IF(AND('PARTICIPANT NAME LIST'!$G208=6,'PARTICIPANT NAME LIST'!#REF!="M"),"ü","")</f>
        <v>#REF!</v>
      </c>
      <c r="Q208" s="63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22.5" customHeight="1">
      <c r="A209" s="63" t="str">
        <f>IF(OR(ISBLANK('PARTICIPANT NAME LIST'!$B209),'PARTICIPANT NAME LIST'!G209=7,'PARTICIPANT NAME LIST'!G209=8,'PARTICIPANT NAME LIST'!G209=9,'PARTICIPANT NAME LIST'!G209=10,'PARTICIPANT NAME LIST'!G209=11,'PARTICIPANT NAME LIST'!G209=12),"",COUNTA('PARTICIPANT NAME LIST'!$B$9:$B209)-COUNTIFS('PARTICIPANT NAME LIST'!$G$9:$G209,"&gt;=7",'PARTICIPANT NAME LIST'!$G$9:$G209,"&lt;=12"))</f>
        <v/>
      </c>
      <c r="B209" s="64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LIST'!$B209))</f>
        <v/>
      </c>
      <c r="C209" s="65"/>
      <c r="D209" s="82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LIST'!$H209))</f>
        <v/>
      </c>
      <c r="E209" s="68" t="e">
        <f>IF(AND('PARTICIPANT NAME LIST'!$G209=3,'PARTICIPANT NAME LIST'!#REF!="C"),"ü","")</f>
        <v>#REF!</v>
      </c>
      <c r="F209" s="68" t="e">
        <f>IF(AND('PARTICIPANT NAME LIST'!$G209=4,'PARTICIPANT NAME LIST'!#REF!="C"),"ü","")</f>
        <v>#REF!</v>
      </c>
      <c r="G209" s="68" t="e">
        <f>IF(AND('PARTICIPANT NAME LIST'!$G209=5,'PARTICIPANT NAME LIST'!#REF!="C"),"ü","")</f>
        <v>#REF!</v>
      </c>
      <c r="H209" s="68" t="e">
        <f>IF(AND('PARTICIPANT NAME LIST'!$G209=6,'PARTICIPANT NAME LIST'!#REF!="C"),"ü","")</f>
        <v>#REF!</v>
      </c>
      <c r="I209" s="68" t="e">
        <f>IF(AND('PARTICIPANT NAME LIST'!$G209=3,'PARTICIPANT NAME LIST'!#REF!="E"),"ü","")</f>
        <v>#REF!</v>
      </c>
      <c r="J209" s="68" t="e">
        <f>IF(AND('PARTICIPANT NAME LIST'!$G209=4,'PARTICIPANT NAME LIST'!#REF!="E"),"ü","")</f>
        <v>#REF!</v>
      </c>
      <c r="K209" s="68" t="e">
        <f>IF(AND('PARTICIPANT NAME LIST'!$G209=5,'PARTICIPANT NAME LIST'!#REF!="E"),"ü","")</f>
        <v>#REF!</v>
      </c>
      <c r="L209" s="68" t="e">
        <f>IF(AND('PARTICIPANT NAME LIST'!$G209=6,'PARTICIPANT NAME LIST'!#REF!="E"),"ü","")</f>
        <v>#REF!</v>
      </c>
      <c r="M209" s="68" t="e">
        <f>IF(AND('PARTICIPANT NAME LIST'!$G209=3,'PARTICIPANT NAME LIST'!#REF!="M"),"ü","")</f>
        <v>#REF!</v>
      </c>
      <c r="N209" s="68" t="e">
        <f>IF(AND('PARTICIPANT NAME LIST'!$G209=4,'PARTICIPANT NAME LIST'!#REF!="M"),"ü","")</f>
        <v>#REF!</v>
      </c>
      <c r="O209" s="68" t="e">
        <f>IF(AND('PARTICIPANT NAME LIST'!$G209=5,'PARTICIPANT NAME LIST'!#REF!="M"),"ü","")</f>
        <v>#REF!</v>
      </c>
      <c r="P209" s="68" t="e">
        <f>IF(AND('PARTICIPANT NAME LIST'!$G209=6,'PARTICIPANT NAME LIST'!#REF!="M"),"ü","")</f>
        <v>#REF!</v>
      </c>
      <c r="Q209" s="63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22.5" customHeight="1">
      <c r="A210" s="63" t="str">
        <f>IF(OR(ISBLANK('PARTICIPANT NAME LIST'!$B210),'PARTICIPANT NAME LIST'!G210=7,'PARTICIPANT NAME LIST'!G210=8,'PARTICIPANT NAME LIST'!G210=9,'PARTICIPANT NAME LIST'!G210=10,'PARTICIPANT NAME LIST'!G210=11,'PARTICIPANT NAME LIST'!G210=12),"",COUNTA('PARTICIPANT NAME LIST'!$B$9:$B210)-COUNTIFS('PARTICIPANT NAME LIST'!$G$9:$G210,"&gt;=7",'PARTICIPANT NAME LIST'!$G$9:$G210,"&lt;=12"))</f>
        <v/>
      </c>
      <c r="B210" s="64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LIST'!$B210))</f>
        <v/>
      </c>
      <c r="C210" s="65"/>
      <c r="D210" s="82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LIST'!$H210))</f>
        <v/>
      </c>
      <c r="E210" s="68" t="e">
        <f>IF(AND('PARTICIPANT NAME LIST'!$G210=3,'PARTICIPANT NAME LIST'!#REF!="C"),"ü","")</f>
        <v>#REF!</v>
      </c>
      <c r="F210" s="68" t="e">
        <f>IF(AND('PARTICIPANT NAME LIST'!$G210=4,'PARTICIPANT NAME LIST'!#REF!="C"),"ü","")</f>
        <v>#REF!</v>
      </c>
      <c r="G210" s="68" t="e">
        <f>IF(AND('PARTICIPANT NAME LIST'!$G210=5,'PARTICIPANT NAME LIST'!#REF!="C"),"ü","")</f>
        <v>#REF!</v>
      </c>
      <c r="H210" s="68" t="e">
        <f>IF(AND('PARTICIPANT NAME LIST'!$G210=6,'PARTICIPANT NAME LIST'!#REF!="C"),"ü","")</f>
        <v>#REF!</v>
      </c>
      <c r="I210" s="68" t="e">
        <f>IF(AND('PARTICIPANT NAME LIST'!$G210=3,'PARTICIPANT NAME LIST'!#REF!="E"),"ü","")</f>
        <v>#REF!</v>
      </c>
      <c r="J210" s="68" t="e">
        <f>IF(AND('PARTICIPANT NAME LIST'!$G210=4,'PARTICIPANT NAME LIST'!#REF!="E"),"ü","")</f>
        <v>#REF!</v>
      </c>
      <c r="K210" s="68" t="e">
        <f>IF(AND('PARTICIPANT NAME LIST'!$G210=5,'PARTICIPANT NAME LIST'!#REF!="E"),"ü","")</f>
        <v>#REF!</v>
      </c>
      <c r="L210" s="68" t="e">
        <f>IF(AND('PARTICIPANT NAME LIST'!$G210=6,'PARTICIPANT NAME LIST'!#REF!="E"),"ü","")</f>
        <v>#REF!</v>
      </c>
      <c r="M210" s="68" t="e">
        <f>IF(AND('PARTICIPANT NAME LIST'!$G210=3,'PARTICIPANT NAME LIST'!#REF!="M"),"ü","")</f>
        <v>#REF!</v>
      </c>
      <c r="N210" s="68" t="e">
        <f>IF(AND('PARTICIPANT NAME LIST'!$G210=4,'PARTICIPANT NAME LIST'!#REF!="M"),"ü","")</f>
        <v>#REF!</v>
      </c>
      <c r="O210" s="68" t="e">
        <f>IF(AND('PARTICIPANT NAME LIST'!$G210=5,'PARTICIPANT NAME LIST'!#REF!="M"),"ü","")</f>
        <v>#REF!</v>
      </c>
      <c r="P210" s="68" t="e">
        <f>IF(AND('PARTICIPANT NAME LIST'!$G210=6,'PARTICIPANT NAME LIST'!#REF!="M"),"ü","")</f>
        <v>#REF!</v>
      </c>
      <c r="Q210" s="63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22.5" customHeight="1">
      <c r="A211" s="63" t="str">
        <f>IF(OR(ISBLANK('PARTICIPANT NAME LIST'!$B211),'PARTICIPANT NAME LIST'!G211=7,'PARTICIPANT NAME LIST'!G211=8,'PARTICIPANT NAME LIST'!G211=9,'PARTICIPANT NAME LIST'!G211=10,'PARTICIPANT NAME LIST'!G211=11,'PARTICIPANT NAME LIST'!G211=12),"",COUNTA('PARTICIPANT NAME LIST'!$B$9:$B211)-COUNTIFS('PARTICIPANT NAME LIST'!$G$9:$G211,"&gt;=7",'PARTICIPANT NAME LIST'!$G$9:$G211,"&lt;=12"))</f>
        <v/>
      </c>
      <c r="B211" s="64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LIST'!$B211))</f>
        <v/>
      </c>
      <c r="C211" s="65"/>
      <c r="D211" s="82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LIST'!$H211))</f>
        <v/>
      </c>
      <c r="E211" s="68" t="e">
        <f>IF(AND('PARTICIPANT NAME LIST'!$G211=3,'PARTICIPANT NAME LIST'!#REF!="C"),"ü","")</f>
        <v>#REF!</v>
      </c>
      <c r="F211" s="68" t="e">
        <f>IF(AND('PARTICIPANT NAME LIST'!$G211=4,'PARTICIPANT NAME LIST'!#REF!="C"),"ü","")</f>
        <v>#REF!</v>
      </c>
      <c r="G211" s="68" t="e">
        <f>IF(AND('PARTICIPANT NAME LIST'!$G211=5,'PARTICIPANT NAME LIST'!#REF!="C"),"ü","")</f>
        <v>#REF!</v>
      </c>
      <c r="H211" s="68" t="e">
        <f>IF(AND('PARTICIPANT NAME LIST'!$G211=6,'PARTICIPANT NAME LIST'!#REF!="C"),"ü","")</f>
        <v>#REF!</v>
      </c>
      <c r="I211" s="68" t="e">
        <f>IF(AND('PARTICIPANT NAME LIST'!$G211=3,'PARTICIPANT NAME LIST'!#REF!="E"),"ü","")</f>
        <v>#REF!</v>
      </c>
      <c r="J211" s="68" t="e">
        <f>IF(AND('PARTICIPANT NAME LIST'!$G211=4,'PARTICIPANT NAME LIST'!#REF!="E"),"ü","")</f>
        <v>#REF!</v>
      </c>
      <c r="K211" s="68" t="e">
        <f>IF(AND('PARTICIPANT NAME LIST'!$G211=5,'PARTICIPANT NAME LIST'!#REF!="E"),"ü","")</f>
        <v>#REF!</v>
      </c>
      <c r="L211" s="68" t="e">
        <f>IF(AND('PARTICIPANT NAME LIST'!$G211=6,'PARTICIPANT NAME LIST'!#REF!="E"),"ü","")</f>
        <v>#REF!</v>
      </c>
      <c r="M211" s="68" t="e">
        <f>IF(AND('PARTICIPANT NAME LIST'!$G211=3,'PARTICIPANT NAME LIST'!#REF!="M"),"ü","")</f>
        <v>#REF!</v>
      </c>
      <c r="N211" s="68" t="e">
        <f>IF(AND('PARTICIPANT NAME LIST'!$G211=4,'PARTICIPANT NAME LIST'!#REF!="M"),"ü","")</f>
        <v>#REF!</v>
      </c>
      <c r="O211" s="68" t="e">
        <f>IF(AND('PARTICIPANT NAME LIST'!$G211=5,'PARTICIPANT NAME LIST'!#REF!="M"),"ü","")</f>
        <v>#REF!</v>
      </c>
      <c r="P211" s="68" t="e">
        <f>IF(AND('PARTICIPANT NAME LIST'!$G211=6,'PARTICIPANT NAME LIST'!#REF!="M"),"ü","")</f>
        <v>#REF!</v>
      </c>
      <c r="Q211" s="63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22.5" customHeight="1">
      <c r="A212" s="63" t="str">
        <f>IF(OR(ISBLANK('PARTICIPANT NAME LIST'!$B212),'PARTICIPANT NAME LIST'!G212=7,'PARTICIPANT NAME LIST'!G212=8,'PARTICIPANT NAME LIST'!G212=9,'PARTICIPANT NAME LIST'!G212=10,'PARTICIPANT NAME LIST'!G212=11,'PARTICIPANT NAME LIST'!G212=12),"",COUNTA('PARTICIPANT NAME LIST'!$B$9:$B212)-COUNTIFS('PARTICIPANT NAME LIST'!$G$9:$G212,"&gt;=7",'PARTICIPANT NAME LIST'!$G$9:$G212,"&lt;=12"))</f>
        <v/>
      </c>
      <c r="B212" s="64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LIST'!$B212))</f>
        <v/>
      </c>
      <c r="C212" s="65"/>
      <c r="D212" s="82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LIST'!$H212))</f>
        <v/>
      </c>
      <c r="E212" s="68" t="e">
        <f>IF(AND('PARTICIPANT NAME LIST'!$G212=3,'PARTICIPANT NAME LIST'!#REF!="C"),"ü","")</f>
        <v>#REF!</v>
      </c>
      <c r="F212" s="68" t="e">
        <f>IF(AND('PARTICIPANT NAME LIST'!$G212=4,'PARTICIPANT NAME LIST'!#REF!="C"),"ü","")</f>
        <v>#REF!</v>
      </c>
      <c r="G212" s="68" t="e">
        <f>IF(AND('PARTICIPANT NAME LIST'!$G212=5,'PARTICIPANT NAME LIST'!#REF!="C"),"ü","")</f>
        <v>#REF!</v>
      </c>
      <c r="H212" s="68" t="e">
        <f>IF(AND('PARTICIPANT NAME LIST'!$G212=6,'PARTICIPANT NAME LIST'!#REF!="C"),"ü","")</f>
        <v>#REF!</v>
      </c>
      <c r="I212" s="68" t="e">
        <f>IF(AND('PARTICIPANT NAME LIST'!$G212=3,'PARTICIPANT NAME LIST'!#REF!="E"),"ü","")</f>
        <v>#REF!</v>
      </c>
      <c r="J212" s="68" t="e">
        <f>IF(AND('PARTICIPANT NAME LIST'!$G212=4,'PARTICIPANT NAME LIST'!#REF!="E"),"ü","")</f>
        <v>#REF!</v>
      </c>
      <c r="K212" s="68" t="e">
        <f>IF(AND('PARTICIPANT NAME LIST'!$G212=5,'PARTICIPANT NAME LIST'!#REF!="E"),"ü","")</f>
        <v>#REF!</v>
      </c>
      <c r="L212" s="68" t="e">
        <f>IF(AND('PARTICIPANT NAME LIST'!$G212=6,'PARTICIPANT NAME LIST'!#REF!="E"),"ü","")</f>
        <v>#REF!</v>
      </c>
      <c r="M212" s="68" t="e">
        <f>IF(AND('PARTICIPANT NAME LIST'!$G212=3,'PARTICIPANT NAME LIST'!#REF!="M"),"ü","")</f>
        <v>#REF!</v>
      </c>
      <c r="N212" s="68" t="e">
        <f>IF(AND('PARTICIPANT NAME LIST'!$G212=4,'PARTICIPANT NAME LIST'!#REF!="M"),"ü","")</f>
        <v>#REF!</v>
      </c>
      <c r="O212" s="68" t="e">
        <f>IF(AND('PARTICIPANT NAME LIST'!$G212=5,'PARTICIPANT NAME LIST'!#REF!="M"),"ü","")</f>
        <v>#REF!</v>
      </c>
      <c r="P212" s="68" t="e">
        <f>IF(AND('PARTICIPANT NAME LIST'!$G212=6,'PARTICIPANT NAME LIST'!#REF!="M"),"ü","")</f>
        <v>#REF!</v>
      </c>
      <c r="Q212" s="63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22.5" customHeight="1">
      <c r="A213" s="63" t="str">
        <f>IF(OR(ISBLANK('PARTICIPANT NAME LIST'!$B213),'PARTICIPANT NAME LIST'!G213=7,'PARTICIPANT NAME LIST'!G213=8,'PARTICIPANT NAME LIST'!G213=9,'PARTICIPANT NAME LIST'!G213=10,'PARTICIPANT NAME LIST'!G213=11,'PARTICIPANT NAME LIST'!G213=12),"",COUNTA('PARTICIPANT NAME LIST'!$B$9:$B213)-COUNTIFS('PARTICIPANT NAME LIST'!$G$9:$G213,"&gt;=7",'PARTICIPANT NAME LIST'!$G$9:$G213,"&lt;=12"))</f>
        <v/>
      </c>
      <c r="B213" s="64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LIST'!$B213))</f>
        <v/>
      </c>
      <c r="C213" s="65"/>
      <c r="D213" s="82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LIST'!$H213))</f>
        <v/>
      </c>
      <c r="E213" s="68" t="e">
        <f>IF(AND('PARTICIPANT NAME LIST'!$G213=3,'PARTICIPANT NAME LIST'!#REF!="C"),"ü","")</f>
        <v>#REF!</v>
      </c>
      <c r="F213" s="68" t="e">
        <f>IF(AND('PARTICIPANT NAME LIST'!$G213=4,'PARTICIPANT NAME LIST'!#REF!="C"),"ü","")</f>
        <v>#REF!</v>
      </c>
      <c r="G213" s="68" t="e">
        <f>IF(AND('PARTICIPANT NAME LIST'!$G213=5,'PARTICIPANT NAME LIST'!#REF!="C"),"ü","")</f>
        <v>#REF!</v>
      </c>
      <c r="H213" s="68" t="e">
        <f>IF(AND('PARTICIPANT NAME LIST'!$G213=6,'PARTICIPANT NAME LIST'!#REF!="C"),"ü","")</f>
        <v>#REF!</v>
      </c>
      <c r="I213" s="68" t="e">
        <f>IF(AND('PARTICIPANT NAME LIST'!$G213=3,'PARTICIPANT NAME LIST'!#REF!="E"),"ü","")</f>
        <v>#REF!</v>
      </c>
      <c r="J213" s="68" t="e">
        <f>IF(AND('PARTICIPANT NAME LIST'!$G213=4,'PARTICIPANT NAME LIST'!#REF!="E"),"ü","")</f>
        <v>#REF!</v>
      </c>
      <c r="K213" s="68" t="e">
        <f>IF(AND('PARTICIPANT NAME LIST'!$G213=5,'PARTICIPANT NAME LIST'!#REF!="E"),"ü","")</f>
        <v>#REF!</v>
      </c>
      <c r="L213" s="68" t="e">
        <f>IF(AND('PARTICIPANT NAME LIST'!$G213=6,'PARTICIPANT NAME LIST'!#REF!="E"),"ü","")</f>
        <v>#REF!</v>
      </c>
      <c r="M213" s="68" t="e">
        <f>IF(AND('PARTICIPANT NAME LIST'!$G213=3,'PARTICIPANT NAME LIST'!#REF!="M"),"ü","")</f>
        <v>#REF!</v>
      </c>
      <c r="N213" s="68" t="e">
        <f>IF(AND('PARTICIPANT NAME LIST'!$G213=4,'PARTICIPANT NAME LIST'!#REF!="M"),"ü","")</f>
        <v>#REF!</v>
      </c>
      <c r="O213" s="68" t="e">
        <f>IF(AND('PARTICIPANT NAME LIST'!$G213=5,'PARTICIPANT NAME LIST'!#REF!="M"),"ü","")</f>
        <v>#REF!</v>
      </c>
      <c r="P213" s="68" t="e">
        <f>IF(AND('PARTICIPANT NAME LIST'!$G213=6,'PARTICIPANT NAME LIST'!#REF!="M"),"ü","")</f>
        <v>#REF!</v>
      </c>
      <c r="Q213" s="63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22.5" customHeight="1">
      <c r="A214" s="63" t="str">
        <f>IF(OR(ISBLANK('PARTICIPANT NAME LIST'!$B214),'PARTICIPANT NAME LIST'!G214=7,'PARTICIPANT NAME LIST'!G214=8,'PARTICIPANT NAME LIST'!G214=9,'PARTICIPANT NAME LIST'!G214=10,'PARTICIPANT NAME LIST'!G214=11,'PARTICIPANT NAME LIST'!G214=12),"",COUNTA('PARTICIPANT NAME LIST'!$B$9:$B214)-COUNTIFS('PARTICIPANT NAME LIST'!$G$9:$G214,"&gt;=7",'PARTICIPANT NAME LIST'!$G$9:$G214,"&lt;=12"))</f>
        <v/>
      </c>
      <c r="B214" s="64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LIST'!$B214))</f>
        <v/>
      </c>
      <c r="C214" s="65"/>
      <c r="D214" s="82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LIST'!$H214))</f>
        <v/>
      </c>
      <c r="E214" s="68" t="e">
        <f>IF(AND('PARTICIPANT NAME LIST'!$G214=3,'PARTICIPANT NAME LIST'!#REF!="C"),"ü","")</f>
        <v>#REF!</v>
      </c>
      <c r="F214" s="68" t="e">
        <f>IF(AND('PARTICIPANT NAME LIST'!$G214=4,'PARTICIPANT NAME LIST'!#REF!="C"),"ü","")</f>
        <v>#REF!</v>
      </c>
      <c r="G214" s="68" t="e">
        <f>IF(AND('PARTICIPANT NAME LIST'!$G214=5,'PARTICIPANT NAME LIST'!#REF!="C"),"ü","")</f>
        <v>#REF!</v>
      </c>
      <c r="H214" s="68" t="e">
        <f>IF(AND('PARTICIPANT NAME LIST'!$G214=6,'PARTICIPANT NAME LIST'!#REF!="C"),"ü","")</f>
        <v>#REF!</v>
      </c>
      <c r="I214" s="68" t="e">
        <f>IF(AND('PARTICIPANT NAME LIST'!$G214=3,'PARTICIPANT NAME LIST'!#REF!="E"),"ü","")</f>
        <v>#REF!</v>
      </c>
      <c r="J214" s="68" t="e">
        <f>IF(AND('PARTICIPANT NAME LIST'!$G214=4,'PARTICIPANT NAME LIST'!#REF!="E"),"ü","")</f>
        <v>#REF!</v>
      </c>
      <c r="K214" s="68" t="e">
        <f>IF(AND('PARTICIPANT NAME LIST'!$G214=5,'PARTICIPANT NAME LIST'!#REF!="E"),"ü","")</f>
        <v>#REF!</v>
      </c>
      <c r="L214" s="68" t="e">
        <f>IF(AND('PARTICIPANT NAME LIST'!$G214=6,'PARTICIPANT NAME LIST'!#REF!="E"),"ü","")</f>
        <v>#REF!</v>
      </c>
      <c r="M214" s="68" t="e">
        <f>IF(AND('PARTICIPANT NAME LIST'!$G214=3,'PARTICIPANT NAME LIST'!#REF!="M"),"ü","")</f>
        <v>#REF!</v>
      </c>
      <c r="N214" s="68" t="e">
        <f>IF(AND('PARTICIPANT NAME LIST'!$G214=4,'PARTICIPANT NAME LIST'!#REF!="M"),"ü","")</f>
        <v>#REF!</v>
      </c>
      <c r="O214" s="68" t="e">
        <f>IF(AND('PARTICIPANT NAME LIST'!$G214=5,'PARTICIPANT NAME LIST'!#REF!="M"),"ü","")</f>
        <v>#REF!</v>
      </c>
      <c r="P214" s="68" t="e">
        <f>IF(AND('PARTICIPANT NAME LIST'!$G214=6,'PARTICIPANT NAME LIST'!#REF!="M"),"ü","")</f>
        <v>#REF!</v>
      </c>
      <c r="Q214" s="63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22.5" customHeight="1">
      <c r="A215" s="63" t="str">
        <f>IF(OR(ISBLANK('PARTICIPANT NAME LIST'!$B215),'PARTICIPANT NAME LIST'!G215=7,'PARTICIPANT NAME LIST'!G215=8,'PARTICIPANT NAME LIST'!G215=9,'PARTICIPANT NAME LIST'!G215=10,'PARTICIPANT NAME LIST'!G215=11,'PARTICIPANT NAME LIST'!G215=12),"",COUNTA('PARTICIPANT NAME LIST'!$B$9:$B215)-COUNTIFS('PARTICIPANT NAME LIST'!$G$9:$G215,"&gt;=7",'PARTICIPANT NAME LIST'!$G$9:$G215,"&lt;=12"))</f>
        <v/>
      </c>
      <c r="B215" s="64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LIST'!$B215))</f>
        <v/>
      </c>
      <c r="C215" s="65"/>
      <c r="D215" s="82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LIST'!$H215))</f>
        <v/>
      </c>
      <c r="E215" s="68" t="e">
        <f>IF(AND('PARTICIPANT NAME LIST'!$G215=3,'PARTICIPANT NAME LIST'!#REF!="C"),"ü","")</f>
        <v>#REF!</v>
      </c>
      <c r="F215" s="68" t="e">
        <f>IF(AND('PARTICIPANT NAME LIST'!$G215=4,'PARTICIPANT NAME LIST'!#REF!="C"),"ü","")</f>
        <v>#REF!</v>
      </c>
      <c r="G215" s="68" t="e">
        <f>IF(AND('PARTICIPANT NAME LIST'!$G215=5,'PARTICIPANT NAME LIST'!#REF!="C"),"ü","")</f>
        <v>#REF!</v>
      </c>
      <c r="H215" s="68" t="e">
        <f>IF(AND('PARTICIPANT NAME LIST'!$G215=6,'PARTICIPANT NAME LIST'!#REF!="C"),"ü","")</f>
        <v>#REF!</v>
      </c>
      <c r="I215" s="68" t="e">
        <f>IF(AND('PARTICIPANT NAME LIST'!$G215=3,'PARTICIPANT NAME LIST'!#REF!="E"),"ü","")</f>
        <v>#REF!</v>
      </c>
      <c r="J215" s="68" t="e">
        <f>IF(AND('PARTICIPANT NAME LIST'!$G215=4,'PARTICIPANT NAME LIST'!#REF!="E"),"ü","")</f>
        <v>#REF!</v>
      </c>
      <c r="K215" s="68" t="e">
        <f>IF(AND('PARTICIPANT NAME LIST'!$G215=5,'PARTICIPANT NAME LIST'!#REF!="E"),"ü","")</f>
        <v>#REF!</v>
      </c>
      <c r="L215" s="68" t="e">
        <f>IF(AND('PARTICIPANT NAME LIST'!$G215=6,'PARTICIPANT NAME LIST'!#REF!="E"),"ü","")</f>
        <v>#REF!</v>
      </c>
      <c r="M215" s="68" t="e">
        <f>IF(AND('PARTICIPANT NAME LIST'!$G215=3,'PARTICIPANT NAME LIST'!#REF!="M"),"ü","")</f>
        <v>#REF!</v>
      </c>
      <c r="N215" s="68" t="e">
        <f>IF(AND('PARTICIPANT NAME LIST'!$G215=4,'PARTICIPANT NAME LIST'!#REF!="M"),"ü","")</f>
        <v>#REF!</v>
      </c>
      <c r="O215" s="68" t="e">
        <f>IF(AND('PARTICIPANT NAME LIST'!$G215=5,'PARTICIPANT NAME LIST'!#REF!="M"),"ü","")</f>
        <v>#REF!</v>
      </c>
      <c r="P215" s="68" t="e">
        <f>IF(AND('PARTICIPANT NAME LIST'!$G215=6,'PARTICIPANT NAME LIST'!#REF!="M"),"ü","")</f>
        <v>#REF!</v>
      </c>
      <c r="Q215" s="63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22.5" customHeight="1">
      <c r="A216" s="63" t="str">
        <f>IF(OR(ISBLANK('PARTICIPANT NAME LIST'!$B216),'PARTICIPANT NAME LIST'!G216=7,'PARTICIPANT NAME LIST'!G216=8,'PARTICIPANT NAME LIST'!G216=9,'PARTICIPANT NAME LIST'!G216=10,'PARTICIPANT NAME LIST'!G216=11,'PARTICIPANT NAME LIST'!G216=12),"",COUNTA('PARTICIPANT NAME LIST'!$B$9:$B216)-COUNTIFS('PARTICIPANT NAME LIST'!$G$9:$G216,"&gt;=7",'PARTICIPANT NAME LIST'!$G$9:$G216,"&lt;=12"))</f>
        <v/>
      </c>
      <c r="B216" s="64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LIST'!$B216))</f>
        <v/>
      </c>
      <c r="C216" s="65"/>
      <c r="D216" s="82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LIST'!$H216))</f>
        <v/>
      </c>
      <c r="E216" s="68" t="e">
        <f>IF(AND('PARTICIPANT NAME LIST'!$G216=3,'PARTICIPANT NAME LIST'!#REF!="C"),"ü","")</f>
        <v>#REF!</v>
      </c>
      <c r="F216" s="68" t="e">
        <f>IF(AND('PARTICIPANT NAME LIST'!$G216=4,'PARTICIPANT NAME LIST'!#REF!="C"),"ü","")</f>
        <v>#REF!</v>
      </c>
      <c r="G216" s="68" t="e">
        <f>IF(AND('PARTICIPANT NAME LIST'!$G216=5,'PARTICIPANT NAME LIST'!#REF!="C"),"ü","")</f>
        <v>#REF!</v>
      </c>
      <c r="H216" s="68" t="e">
        <f>IF(AND('PARTICIPANT NAME LIST'!$G216=6,'PARTICIPANT NAME LIST'!#REF!="C"),"ü","")</f>
        <v>#REF!</v>
      </c>
      <c r="I216" s="68" t="e">
        <f>IF(AND('PARTICIPANT NAME LIST'!$G216=3,'PARTICIPANT NAME LIST'!#REF!="E"),"ü","")</f>
        <v>#REF!</v>
      </c>
      <c r="J216" s="68" t="e">
        <f>IF(AND('PARTICIPANT NAME LIST'!$G216=4,'PARTICIPANT NAME LIST'!#REF!="E"),"ü","")</f>
        <v>#REF!</v>
      </c>
      <c r="K216" s="68" t="e">
        <f>IF(AND('PARTICIPANT NAME LIST'!$G216=5,'PARTICIPANT NAME LIST'!#REF!="E"),"ü","")</f>
        <v>#REF!</v>
      </c>
      <c r="L216" s="68" t="e">
        <f>IF(AND('PARTICIPANT NAME LIST'!$G216=6,'PARTICIPANT NAME LIST'!#REF!="E"),"ü","")</f>
        <v>#REF!</v>
      </c>
      <c r="M216" s="68" t="e">
        <f>IF(AND('PARTICIPANT NAME LIST'!$G216=3,'PARTICIPANT NAME LIST'!#REF!="M"),"ü","")</f>
        <v>#REF!</v>
      </c>
      <c r="N216" s="68" t="e">
        <f>IF(AND('PARTICIPANT NAME LIST'!$G216=4,'PARTICIPANT NAME LIST'!#REF!="M"),"ü","")</f>
        <v>#REF!</v>
      </c>
      <c r="O216" s="68" t="e">
        <f>IF(AND('PARTICIPANT NAME LIST'!$G216=5,'PARTICIPANT NAME LIST'!#REF!="M"),"ü","")</f>
        <v>#REF!</v>
      </c>
      <c r="P216" s="68" t="e">
        <f>IF(AND('PARTICIPANT NAME LIST'!$G216=6,'PARTICIPANT NAME LIST'!#REF!="M"),"ü","")</f>
        <v>#REF!</v>
      </c>
      <c r="Q216" s="63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22.5" customHeight="1">
      <c r="A217" s="63" t="str">
        <f>IF(OR(ISBLANK('PARTICIPANT NAME LIST'!$B217),'PARTICIPANT NAME LIST'!G217=7,'PARTICIPANT NAME LIST'!G217=8,'PARTICIPANT NAME LIST'!G217=9,'PARTICIPANT NAME LIST'!G217=10,'PARTICIPANT NAME LIST'!G217=11,'PARTICIPANT NAME LIST'!G217=12),"",COUNTA('PARTICIPANT NAME LIST'!$B$9:$B217)-COUNTIFS('PARTICIPANT NAME LIST'!$G$9:$G217,"&gt;=7",'PARTICIPANT NAME LIST'!$G$9:$G217,"&lt;=12"))</f>
        <v/>
      </c>
      <c r="B217" s="64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LIST'!$B217))</f>
        <v/>
      </c>
      <c r="C217" s="65"/>
      <c r="D217" s="82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LIST'!$H217))</f>
        <v/>
      </c>
      <c r="E217" s="68" t="e">
        <f>IF(AND('PARTICIPANT NAME LIST'!$G217=3,'PARTICIPANT NAME LIST'!#REF!="C"),"ü","")</f>
        <v>#REF!</v>
      </c>
      <c r="F217" s="68" t="e">
        <f>IF(AND('PARTICIPANT NAME LIST'!$G217=4,'PARTICIPANT NAME LIST'!#REF!="C"),"ü","")</f>
        <v>#REF!</v>
      </c>
      <c r="G217" s="68" t="e">
        <f>IF(AND('PARTICIPANT NAME LIST'!$G217=5,'PARTICIPANT NAME LIST'!#REF!="C"),"ü","")</f>
        <v>#REF!</v>
      </c>
      <c r="H217" s="68" t="e">
        <f>IF(AND('PARTICIPANT NAME LIST'!$G217=6,'PARTICIPANT NAME LIST'!#REF!="C"),"ü","")</f>
        <v>#REF!</v>
      </c>
      <c r="I217" s="68" t="e">
        <f>IF(AND('PARTICIPANT NAME LIST'!$G217=3,'PARTICIPANT NAME LIST'!#REF!="E"),"ü","")</f>
        <v>#REF!</v>
      </c>
      <c r="J217" s="68" t="e">
        <f>IF(AND('PARTICIPANT NAME LIST'!$G217=4,'PARTICIPANT NAME LIST'!#REF!="E"),"ü","")</f>
        <v>#REF!</v>
      </c>
      <c r="K217" s="68" t="e">
        <f>IF(AND('PARTICIPANT NAME LIST'!$G217=5,'PARTICIPANT NAME LIST'!#REF!="E"),"ü","")</f>
        <v>#REF!</v>
      </c>
      <c r="L217" s="68" t="e">
        <f>IF(AND('PARTICIPANT NAME LIST'!$G217=6,'PARTICIPANT NAME LIST'!#REF!="E"),"ü","")</f>
        <v>#REF!</v>
      </c>
      <c r="M217" s="68" t="e">
        <f>IF(AND('PARTICIPANT NAME LIST'!$G217=3,'PARTICIPANT NAME LIST'!#REF!="M"),"ü","")</f>
        <v>#REF!</v>
      </c>
      <c r="N217" s="68" t="e">
        <f>IF(AND('PARTICIPANT NAME LIST'!$G217=4,'PARTICIPANT NAME LIST'!#REF!="M"),"ü","")</f>
        <v>#REF!</v>
      </c>
      <c r="O217" s="68" t="e">
        <f>IF(AND('PARTICIPANT NAME LIST'!$G217=5,'PARTICIPANT NAME LIST'!#REF!="M"),"ü","")</f>
        <v>#REF!</v>
      </c>
      <c r="P217" s="68" t="e">
        <f>IF(AND('PARTICIPANT NAME LIST'!$G217=6,'PARTICIPANT NAME LIST'!#REF!="M"),"ü","")</f>
        <v>#REF!</v>
      </c>
      <c r="Q217" s="63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22.5" customHeight="1">
      <c r="A218" s="63" t="str">
        <f>IF(OR(ISBLANK('PARTICIPANT NAME LIST'!$B218),'PARTICIPANT NAME LIST'!G218=7,'PARTICIPANT NAME LIST'!G218=8,'PARTICIPANT NAME LIST'!G218=9,'PARTICIPANT NAME LIST'!G218=10,'PARTICIPANT NAME LIST'!G218=11,'PARTICIPANT NAME LIST'!G218=12),"",COUNTA('PARTICIPANT NAME LIST'!$B$9:$B218)-COUNTIFS('PARTICIPANT NAME LIST'!$G$9:$G218,"&gt;=7",'PARTICIPANT NAME LIST'!$G$9:$G218,"&lt;=12"))</f>
        <v/>
      </c>
      <c r="B218" s="64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LIST'!$B218))</f>
        <v/>
      </c>
      <c r="C218" s="65"/>
      <c r="D218" s="82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LIST'!$H218))</f>
        <v/>
      </c>
      <c r="E218" s="68" t="e">
        <f>IF(AND('PARTICIPANT NAME LIST'!$G218=3,'PARTICIPANT NAME LIST'!#REF!="C"),"ü","")</f>
        <v>#REF!</v>
      </c>
      <c r="F218" s="68" t="e">
        <f>IF(AND('PARTICIPANT NAME LIST'!$G218=4,'PARTICIPANT NAME LIST'!#REF!="C"),"ü","")</f>
        <v>#REF!</v>
      </c>
      <c r="G218" s="68" t="e">
        <f>IF(AND('PARTICIPANT NAME LIST'!$G218=5,'PARTICIPANT NAME LIST'!#REF!="C"),"ü","")</f>
        <v>#REF!</v>
      </c>
      <c r="H218" s="68" t="e">
        <f>IF(AND('PARTICIPANT NAME LIST'!$G218=6,'PARTICIPANT NAME LIST'!#REF!="C"),"ü","")</f>
        <v>#REF!</v>
      </c>
      <c r="I218" s="68" t="e">
        <f>IF(AND('PARTICIPANT NAME LIST'!$G218=3,'PARTICIPANT NAME LIST'!#REF!="E"),"ü","")</f>
        <v>#REF!</v>
      </c>
      <c r="J218" s="68" t="e">
        <f>IF(AND('PARTICIPANT NAME LIST'!$G218=4,'PARTICIPANT NAME LIST'!#REF!="E"),"ü","")</f>
        <v>#REF!</v>
      </c>
      <c r="K218" s="68" t="e">
        <f>IF(AND('PARTICIPANT NAME LIST'!$G218=5,'PARTICIPANT NAME LIST'!#REF!="E"),"ü","")</f>
        <v>#REF!</v>
      </c>
      <c r="L218" s="68" t="e">
        <f>IF(AND('PARTICIPANT NAME LIST'!$G218=6,'PARTICIPANT NAME LIST'!#REF!="E"),"ü","")</f>
        <v>#REF!</v>
      </c>
      <c r="M218" s="68" t="e">
        <f>IF(AND('PARTICIPANT NAME LIST'!$G218=3,'PARTICIPANT NAME LIST'!#REF!="M"),"ü","")</f>
        <v>#REF!</v>
      </c>
      <c r="N218" s="68" t="e">
        <f>IF(AND('PARTICIPANT NAME LIST'!$G218=4,'PARTICIPANT NAME LIST'!#REF!="M"),"ü","")</f>
        <v>#REF!</v>
      </c>
      <c r="O218" s="68" t="e">
        <f>IF(AND('PARTICIPANT NAME LIST'!$G218=5,'PARTICIPANT NAME LIST'!#REF!="M"),"ü","")</f>
        <v>#REF!</v>
      </c>
      <c r="P218" s="68" t="e">
        <f>IF(AND('PARTICIPANT NAME LIST'!$G218=6,'PARTICIPANT NAME LIST'!#REF!="M"),"ü","")</f>
        <v>#REF!</v>
      </c>
      <c r="Q218" s="63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22.5" customHeight="1">
      <c r="A219" s="63" t="str">
        <f>IF(OR(ISBLANK('PARTICIPANT NAME LIST'!$B219),'PARTICIPANT NAME LIST'!G219=7,'PARTICIPANT NAME LIST'!G219=8,'PARTICIPANT NAME LIST'!G219=9,'PARTICIPANT NAME LIST'!G219=10,'PARTICIPANT NAME LIST'!G219=11,'PARTICIPANT NAME LIST'!G219=12),"",COUNTA('PARTICIPANT NAME LIST'!$B$9:$B219)-COUNTIFS('PARTICIPANT NAME LIST'!$G$9:$G219,"&gt;=7",'PARTICIPANT NAME LIST'!$G$9:$G219,"&lt;=12"))</f>
        <v/>
      </c>
      <c r="B219" s="64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LIST'!$B219))</f>
        <v/>
      </c>
      <c r="C219" s="65"/>
      <c r="D219" s="82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LIST'!$H219))</f>
        <v/>
      </c>
      <c r="E219" s="68" t="e">
        <f>IF(AND('PARTICIPANT NAME LIST'!$G219=3,'PARTICIPANT NAME LIST'!#REF!="C"),"ü","")</f>
        <v>#REF!</v>
      </c>
      <c r="F219" s="68" t="e">
        <f>IF(AND('PARTICIPANT NAME LIST'!$G219=4,'PARTICIPANT NAME LIST'!#REF!="C"),"ü","")</f>
        <v>#REF!</v>
      </c>
      <c r="G219" s="68" t="e">
        <f>IF(AND('PARTICIPANT NAME LIST'!$G219=5,'PARTICIPANT NAME LIST'!#REF!="C"),"ü","")</f>
        <v>#REF!</v>
      </c>
      <c r="H219" s="68" t="e">
        <f>IF(AND('PARTICIPANT NAME LIST'!$G219=6,'PARTICIPANT NAME LIST'!#REF!="C"),"ü","")</f>
        <v>#REF!</v>
      </c>
      <c r="I219" s="68" t="e">
        <f>IF(AND('PARTICIPANT NAME LIST'!$G219=3,'PARTICIPANT NAME LIST'!#REF!="E"),"ü","")</f>
        <v>#REF!</v>
      </c>
      <c r="J219" s="68" t="e">
        <f>IF(AND('PARTICIPANT NAME LIST'!$G219=4,'PARTICIPANT NAME LIST'!#REF!="E"),"ü","")</f>
        <v>#REF!</v>
      </c>
      <c r="K219" s="68" t="e">
        <f>IF(AND('PARTICIPANT NAME LIST'!$G219=5,'PARTICIPANT NAME LIST'!#REF!="E"),"ü","")</f>
        <v>#REF!</v>
      </c>
      <c r="L219" s="68" t="e">
        <f>IF(AND('PARTICIPANT NAME LIST'!$G219=6,'PARTICIPANT NAME LIST'!#REF!="E"),"ü","")</f>
        <v>#REF!</v>
      </c>
      <c r="M219" s="68" t="e">
        <f>IF(AND('PARTICIPANT NAME LIST'!$G219=3,'PARTICIPANT NAME LIST'!#REF!="M"),"ü","")</f>
        <v>#REF!</v>
      </c>
      <c r="N219" s="68" t="e">
        <f>IF(AND('PARTICIPANT NAME LIST'!$G219=4,'PARTICIPANT NAME LIST'!#REF!="M"),"ü","")</f>
        <v>#REF!</v>
      </c>
      <c r="O219" s="68" t="e">
        <f>IF(AND('PARTICIPANT NAME LIST'!$G219=5,'PARTICIPANT NAME LIST'!#REF!="M"),"ü","")</f>
        <v>#REF!</v>
      </c>
      <c r="P219" s="68" t="e">
        <f>IF(AND('PARTICIPANT NAME LIST'!$G219=6,'PARTICIPANT NAME LIST'!#REF!="M"),"ü","")</f>
        <v>#REF!</v>
      </c>
      <c r="Q219" s="63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22.5" customHeight="1">
      <c r="A220" s="63" t="str">
        <f>IF(OR(ISBLANK('PARTICIPANT NAME LIST'!$B220),'PARTICIPANT NAME LIST'!G220=7,'PARTICIPANT NAME LIST'!G220=8,'PARTICIPANT NAME LIST'!G220=9,'PARTICIPANT NAME LIST'!G220=10,'PARTICIPANT NAME LIST'!G220=11,'PARTICIPANT NAME LIST'!G220=12),"",COUNTA('PARTICIPANT NAME LIST'!$B$9:$B220)-COUNTIFS('PARTICIPANT NAME LIST'!$G$9:$G220,"&gt;=7",'PARTICIPANT NAME LIST'!$G$9:$G220,"&lt;=12"))</f>
        <v/>
      </c>
      <c r="B220" s="64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LIST'!$B220))</f>
        <v/>
      </c>
      <c r="C220" s="65"/>
      <c r="D220" s="82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LIST'!$H220))</f>
        <v/>
      </c>
      <c r="E220" s="68" t="e">
        <f>IF(AND('PARTICIPANT NAME LIST'!$G220=3,'PARTICIPANT NAME LIST'!#REF!="C"),"ü","")</f>
        <v>#REF!</v>
      </c>
      <c r="F220" s="68" t="e">
        <f>IF(AND('PARTICIPANT NAME LIST'!$G220=4,'PARTICIPANT NAME LIST'!#REF!="C"),"ü","")</f>
        <v>#REF!</v>
      </c>
      <c r="G220" s="68" t="e">
        <f>IF(AND('PARTICIPANT NAME LIST'!$G220=5,'PARTICIPANT NAME LIST'!#REF!="C"),"ü","")</f>
        <v>#REF!</v>
      </c>
      <c r="H220" s="68" t="e">
        <f>IF(AND('PARTICIPANT NAME LIST'!$G220=6,'PARTICIPANT NAME LIST'!#REF!="C"),"ü","")</f>
        <v>#REF!</v>
      </c>
      <c r="I220" s="68" t="e">
        <f>IF(AND('PARTICIPANT NAME LIST'!$G220=3,'PARTICIPANT NAME LIST'!#REF!="E"),"ü","")</f>
        <v>#REF!</v>
      </c>
      <c r="J220" s="68" t="e">
        <f>IF(AND('PARTICIPANT NAME LIST'!$G220=4,'PARTICIPANT NAME LIST'!#REF!="E"),"ü","")</f>
        <v>#REF!</v>
      </c>
      <c r="K220" s="68" t="e">
        <f>IF(AND('PARTICIPANT NAME LIST'!$G220=5,'PARTICIPANT NAME LIST'!#REF!="E"),"ü","")</f>
        <v>#REF!</v>
      </c>
      <c r="L220" s="68" t="e">
        <f>IF(AND('PARTICIPANT NAME LIST'!$G220=6,'PARTICIPANT NAME LIST'!#REF!="E"),"ü","")</f>
        <v>#REF!</v>
      </c>
      <c r="M220" s="68" t="e">
        <f>IF(AND('PARTICIPANT NAME LIST'!$G220=3,'PARTICIPANT NAME LIST'!#REF!="M"),"ü","")</f>
        <v>#REF!</v>
      </c>
      <c r="N220" s="68" t="e">
        <f>IF(AND('PARTICIPANT NAME LIST'!$G220=4,'PARTICIPANT NAME LIST'!#REF!="M"),"ü","")</f>
        <v>#REF!</v>
      </c>
      <c r="O220" s="68" t="e">
        <f>IF(AND('PARTICIPANT NAME LIST'!$G220=5,'PARTICIPANT NAME LIST'!#REF!="M"),"ü","")</f>
        <v>#REF!</v>
      </c>
      <c r="P220" s="68" t="e">
        <f>IF(AND('PARTICIPANT NAME LIST'!$G220=6,'PARTICIPANT NAME LIST'!#REF!="M"),"ü","")</f>
        <v>#REF!</v>
      </c>
      <c r="Q220" s="63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22.5" customHeight="1">
      <c r="A221" s="63" t="str">
        <f>IF(OR(ISBLANK('PARTICIPANT NAME LIST'!$B221),'PARTICIPANT NAME LIST'!G221=7,'PARTICIPANT NAME LIST'!G221=8,'PARTICIPANT NAME LIST'!G221=9,'PARTICIPANT NAME LIST'!G221=10,'PARTICIPANT NAME LIST'!G221=11,'PARTICIPANT NAME LIST'!G221=12),"",COUNTA('PARTICIPANT NAME LIST'!$B$9:$B221)-COUNTIFS('PARTICIPANT NAME LIST'!$G$9:$G221,"&gt;=7",'PARTICIPANT NAME LIST'!$G$9:$G221,"&lt;=12"))</f>
        <v/>
      </c>
      <c r="B221" s="64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LIST'!$B221))</f>
        <v/>
      </c>
      <c r="C221" s="65"/>
      <c r="D221" s="82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LIST'!$H221))</f>
        <v/>
      </c>
      <c r="E221" s="68" t="e">
        <f>IF(AND('PARTICIPANT NAME LIST'!$G221=3,'PARTICIPANT NAME LIST'!#REF!="C"),"ü","")</f>
        <v>#REF!</v>
      </c>
      <c r="F221" s="68" t="e">
        <f>IF(AND('PARTICIPANT NAME LIST'!$G221=4,'PARTICIPANT NAME LIST'!#REF!="C"),"ü","")</f>
        <v>#REF!</v>
      </c>
      <c r="G221" s="68" t="e">
        <f>IF(AND('PARTICIPANT NAME LIST'!$G221=5,'PARTICIPANT NAME LIST'!#REF!="C"),"ü","")</f>
        <v>#REF!</v>
      </c>
      <c r="H221" s="68" t="e">
        <f>IF(AND('PARTICIPANT NAME LIST'!$G221=6,'PARTICIPANT NAME LIST'!#REF!="C"),"ü","")</f>
        <v>#REF!</v>
      </c>
      <c r="I221" s="68" t="e">
        <f>IF(AND('PARTICIPANT NAME LIST'!$G221=3,'PARTICIPANT NAME LIST'!#REF!="E"),"ü","")</f>
        <v>#REF!</v>
      </c>
      <c r="J221" s="68" t="e">
        <f>IF(AND('PARTICIPANT NAME LIST'!$G221=4,'PARTICIPANT NAME LIST'!#REF!="E"),"ü","")</f>
        <v>#REF!</v>
      </c>
      <c r="K221" s="68" t="e">
        <f>IF(AND('PARTICIPANT NAME LIST'!$G221=5,'PARTICIPANT NAME LIST'!#REF!="E"),"ü","")</f>
        <v>#REF!</v>
      </c>
      <c r="L221" s="68" t="e">
        <f>IF(AND('PARTICIPANT NAME LIST'!$G221=6,'PARTICIPANT NAME LIST'!#REF!="E"),"ü","")</f>
        <v>#REF!</v>
      </c>
      <c r="M221" s="68" t="e">
        <f>IF(AND('PARTICIPANT NAME LIST'!$G221=3,'PARTICIPANT NAME LIST'!#REF!="M"),"ü","")</f>
        <v>#REF!</v>
      </c>
      <c r="N221" s="68" t="e">
        <f>IF(AND('PARTICIPANT NAME LIST'!$G221=4,'PARTICIPANT NAME LIST'!#REF!="M"),"ü","")</f>
        <v>#REF!</v>
      </c>
      <c r="O221" s="68" t="e">
        <f>IF(AND('PARTICIPANT NAME LIST'!$G221=5,'PARTICIPANT NAME LIST'!#REF!="M"),"ü","")</f>
        <v>#REF!</v>
      </c>
      <c r="P221" s="68" t="e">
        <f>IF(AND('PARTICIPANT NAME LIST'!$G221=6,'PARTICIPANT NAME LIST'!#REF!="M"),"ü","")</f>
        <v>#REF!</v>
      </c>
      <c r="Q221" s="63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22.5" customHeight="1">
      <c r="A222" s="63" t="str">
        <f>IF(OR(ISBLANK('PARTICIPANT NAME LIST'!$B222),'PARTICIPANT NAME LIST'!G222=7,'PARTICIPANT NAME LIST'!G222=8,'PARTICIPANT NAME LIST'!G222=9,'PARTICIPANT NAME LIST'!G222=10,'PARTICIPANT NAME LIST'!G222=11,'PARTICIPANT NAME LIST'!G222=12),"",COUNTA('PARTICIPANT NAME LIST'!$B$9:$B222)-COUNTIFS('PARTICIPANT NAME LIST'!$G$9:$G222,"&gt;=7",'PARTICIPANT NAME LIST'!$G$9:$G222,"&lt;=12"))</f>
        <v/>
      </c>
      <c r="B222" s="64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LIST'!$B222))</f>
        <v/>
      </c>
      <c r="C222" s="65"/>
      <c r="D222" s="82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LIST'!$H222))</f>
        <v/>
      </c>
      <c r="E222" s="68" t="e">
        <f>IF(AND('PARTICIPANT NAME LIST'!$G222=3,'PARTICIPANT NAME LIST'!#REF!="C"),"ü","")</f>
        <v>#REF!</v>
      </c>
      <c r="F222" s="68" t="e">
        <f>IF(AND('PARTICIPANT NAME LIST'!$G222=4,'PARTICIPANT NAME LIST'!#REF!="C"),"ü","")</f>
        <v>#REF!</v>
      </c>
      <c r="G222" s="68" t="e">
        <f>IF(AND('PARTICIPANT NAME LIST'!$G222=5,'PARTICIPANT NAME LIST'!#REF!="C"),"ü","")</f>
        <v>#REF!</v>
      </c>
      <c r="H222" s="68" t="e">
        <f>IF(AND('PARTICIPANT NAME LIST'!$G222=6,'PARTICIPANT NAME LIST'!#REF!="C"),"ü","")</f>
        <v>#REF!</v>
      </c>
      <c r="I222" s="68" t="e">
        <f>IF(AND('PARTICIPANT NAME LIST'!$G222=3,'PARTICIPANT NAME LIST'!#REF!="E"),"ü","")</f>
        <v>#REF!</v>
      </c>
      <c r="J222" s="68" t="e">
        <f>IF(AND('PARTICIPANT NAME LIST'!$G222=4,'PARTICIPANT NAME LIST'!#REF!="E"),"ü","")</f>
        <v>#REF!</v>
      </c>
      <c r="K222" s="68" t="e">
        <f>IF(AND('PARTICIPANT NAME LIST'!$G222=5,'PARTICIPANT NAME LIST'!#REF!="E"),"ü","")</f>
        <v>#REF!</v>
      </c>
      <c r="L222" s="68" t="e">
        <f>IF(AND('PARTICIPANT NAME LIST'!$G222=6,'PARTICIPANT NAME LIST'!#REF!="E"),"ü","")</f>
        <v>#REF!</v>
      </c>
      <c r="M222" s="68" t="e">
        <f>IF(AND('PARTICIPANT NAME LIST'!$G222=3,'PARTICIPANT NAME LIST'!#REF!="M"),"ü","")</f>
        <v>#REF!</v>
      </c>
      <c r="N222" s="68" t="e">
        <f>IF(AND('PARTICIPANT NAME LIST'!$G222=4,'PARTICIPANT NAME LIST'!#REF!="M"),"ü","")</f>
        <v>#REF!</v>
      </c>
      <c r="O222" s="68" t="e">
        <f>IF(AND('PARTICIPANT NAME LIST'!$G222=5,'PARTICIPANT NAME LIST'!#REF!="M"),"ü","")</f>
        <v>#REF!</v>
      </c>
      <c r="P222" s="68" t="e">
        <f>IF(AND('PARTICIPANT NAME LIST'!$G222=6,'PARTICIPANT NAME LIST'!#REF!="M"),"ü","")</f>
        <v>#REF!</v>
      </c>
      <c r="Q222" s="63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22.5" customHeight="1">
      <c r="A223" s="63" t="str">
        <f>IF(OR(ISBLANK('PARTICIPANT NAME LIST'!$B223),'PARTICIPANT NAME LIST'!G223=7,'PARTICIPANT NAME LIST'!G223=8,'PARTICIPANT NAME LIST'!G223=9,'PARTICIPANT NAME LIST'!G223=10,'PARTICIPANT NAME LIST'!G223=11,'PARTICIPANT NAME LIST'!G223=12),"",COUNTA('PARTICIPANT NAME LIST'!$B$9:$B223)-COUNTIFS('PARTICIPANT NAME LIST'!$G$9:$G223,"&gt;=7",'PARTICIPANT NAME LIST'!$G$9:$G223,"&lt;=12"))</f>
        <v/>
      </c>
      <c r="B223" s="64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LIST'!$B223))</f>
        <v/>
      </c>
      <c r="C223" s="65"/>
      <c r="D223" s="82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LIST'!$H223))</f>
        <v/>
      </c>
      <c r="E223" s="68" t="e">
        <f>IF(AND('PARTICIPANT NAME LIST'!$G223=3,'PARTICIPANT NAME LIST'!#REF!="C"),"ü","")</f>
        <v>#REF!</v>
      </c>
      <c r="F223" s="68" t="e">
        <f>IF(AND('PARTICIPANT NAME LIST'!$G223=4,'PARTICIPANT NAME LIST'!#REF!="C"),"ü","")</f>
        <v>#REF!</v>
      </c>
      <c r="G223" s="68" t="e">
        <f>IF(AND('PARTICIPANT NAME LIST'!$G223=5,'PARTICIPANT NAME LIST'!#REF!="C"),"ü","")</f>
        <v>#REF!</v>
      </c>
      <c r="H223" s="68" t="e">
        <f>IF(AND('PARTICIPANT NAME LIST'!$G223=6,'PARTICIPANT NAME LIST'!#REF!="C"),"ü","")</f>
        <v>#REF!</v>
      </c>
      <c r="I223" s="68" t="e">
        <f>IF(AND('PARTICIPANT NAME LIST'!$G223=3,'PARTICIPANT NAME LIST'!#REF!="E"),"ü","")</f>
        <v>#REF!</v>
      </c>
      <c r="J223" s="68" t="e">
        <f>IF(AND('PARTICIPANT NAME LIST'!$G223=4,'PARTICIPANT NAME LIST'!#REF!="E"),"ü","")</f>
        <v>#REF!</v>
      </c>
      <c r="K223" s="68" t="e">
        <f>IF(AND('PARTICIPANT NAME LIST'!$G223=5,'PARTICIPANT NAME LIST'!#REF!="E"),"ü","")</f>
        <v>#REF!</v>
      </c>
      <c r="L223" s="68" t="e">
        <f>IF(AND('PARTICIPANT NAME LIST'!$G223=6,'PARTICIPANT NAME LIST'!#REF!="E"),"ü","")</f>
        <v>#REF!</v>
      </c>
      <c r="M223" s="68" t="e">
        <f>IF(AND('PARTICIPANT NAME LIST'!$G223=3,'PARTICIPANT NAME LIST'!#REF!="M"),"ü","")</f>
        <v>#REF!</v>
      </c>
      <c r="N223" s="68" t="e">
        <f>IF(AND('PARTICIPANT NAME LIST'!$G223=4,'PARTICIPANT NAME LIST'!#REF!="M"),"ü","")</f>
        <v>#REF!</v>
      </c>
      <c r="O223" s="68" t="e">
        <f>IF(AND('PARTICIPANT NAME LIST'!$G223=5,'PARTICIPANT NAME LIST'!#REF!="M"),"ü","")</f>
        <v>#REF!</v>
      </c>
      <c r="P223" s="68" t="e">
        <f>IF(AND('PARTICIPANT NAME LIST'!$G223=6,'PARTICIPANT NAME LIST'!#REF!="M"),"ü","")</f>
        <v>#REF!</v>
      </c>
      <c r="Q223" s="63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22.5" customHeight="1">
      <c r="A224" s="63" t="str">
        <f>IF(OR(ISBLANK('PARTICIPANT NAME LIST'!$B224),'PARTICIPANT NAME LIST'!G224=7,'PARTICIPANT NAME LIST'!G224=8,'PARTICIPANT NAME LIST'!G224=9,'PARTICIPANT NAME LIST'!G224=10,'PARTICIPANT NAME LIST'!G224=11,'PARTICIPANT NAME LIST'!G224=12),"",COUNTA('PARTICIPANT NAME LIST'!$B$9:$B224)-COUNTIFS('PARTICIPANT NAME LIST'!$G$9:$G224,"&gt;=7",'PARTICIPANT NAME LIST'!$G$9:$G224,"&lt;=12"))</f>
        <v/>
      </c>
      <c r="B224" s="64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LIST'!$B224))</f>
        <v/>
      </c>
      <c r="C224" s="65"/>
      <c r="D224" s="82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LIST'!$H224))</f>
        <v/>
      </c>
      <c r="E224" s="68" t="e">
        <f>IF(AND('PARTICIPANT NAME LIST'!$G224=3,'PARTICIPANT NAME LIST'!#REF!="C"),"ü","")</f>
        <v>#REF!</v>
      </c>
      <c r="F224" s="68" t="e">
        <f>IF(AND('PARTICIPANT NAME LIST'!$G224=4,'PARTICIPANT NAME LIST'!#REF!="C"),"ü","")</f>
        <v>#REF!</v>
      </c>
      <c r="G224" s="68" t="e">
        <f>IF(AND('PARTICIPANT NAME LIST'!$G224=5,'PARTICIPANT NAME LIST'!#REF!="C"),"ü","")</f>
        <v>#REF!</v>
      </c>
      <c r="H224" s="68" t="e">
        <f>IF(AND('PARTICIPANT NAME LIST'!$G224=6,'PARTICIPANT NAME LIST'!#REF!="C"),"ü","")</f>
        <v>#REF!</v>
      </c>
      <c r="I224" s="68" t="e">
        <f>IF(AND('PARTICIPANT NAME LIST'!$G224=3,'PARTICIPANT NAME LIST'!#REF!="E"),"ü","")</f>
        <v>#REF!</v>
      </c>
      <c r="J224" s="68" t="e">
        <f>IF(AND('PARTICIPANT NAME LIST'!$G224=4,'PARTICIPANT NAME LIST'!#REF!="E"),"ü","")</f>
        <v>#REF!</v>
      </c>
      <c r="K224" s="68" t="e">
        <f>IF(AND('PARTICIPANT NAME LIST'!$G224=5,'PARTICIPANT NAME LIST'!#REF!="E"),"ü","")</f>
        <v>#REF!</v>
      </c>
      <c r="L224" s="68" t="e">
        <f>IF(AND('PARTICIPANT NAME LIST'!$G224=6,'PARTICIPANT NAME LIST'!#REF!="E"),"ü","")</f>
        <v>#REF!</v>
      </c>
      <c r="M224" s="68" t="e">
        <f>IF(AND('PARTICIPANT NAME LIST'!$G224=3,'PARTICIPANT NAME LIST'!#REF!="M"),"ü","")</f>
        <v>#REF!</v>
      </c>
      <c r="N224" s="68" t="e">
        <f>IF(AND('PARTICIPANT NAME LIST'!$G224=4,'PARTICIPANT NAME LIST'!#REF!="M"),"ü","")</f>
        <v>#REF!</v>
      </c>
      <c r="O224" s="68" t="e">
        <f>IF(AND('PARTICIPANT NAME LIST'!$G224=5,'PARTICIPANT NAME LIST'!#REF!="M"),"ü","")</f>
        <v>#REF!</v>
      </c>
      <c r="P224" s="68" t="e">
        <f>IF(AND('PARTICIPANT NAME LIST'!$G224=6,'PARTICIPANT NAME LIST'!#REF!="M"),"ü","")</f>
        <v>#REF!</v>
      </c>
      <c r="Q224" s="63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22.5" customHeight="1">
      <c r="A225" s="63" t="str">
        <f>IF(OR(ISBLANK('PARTICIPANT NAME LIST'!$B225),'PARTICIPANT NAME LIST'!G225=7,'PARTICIPANT NAME LIST'!G225=8,'PARTICIPANT NAME LIST'!G225=9,'PARTICIPANT NAME LIST'!G225=10,'PARTICIPANT NAME LIST'!G225=11,'PARTICIPANT NAME LIST'!G225=12),"",COUNTA('PARTICIPANT NAME LIST'!$B$9:$B225)-COUNTIFS('PARTICIPANT NAME LIST'!$G$9:$G225,"&gt;=7",'PARTICIPANT NAME LIST'!$G$9:$G225,"&lt;=12"))</f>
        <v/>
      </c>
      <c r="B225" s="64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LIST'!$B225))</f>
        <v/>
      </c>
      <c r="C225" s="65"/>
      <c r="D225" s="82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LIST'!$H225))</f>
        <v/>
      </c>
      <c r="E225" s="68" t="e">
        <f>IF(AND('PARTICIPANT NAME LIST'!$G225=3,'PARTICIPANT NAME LIST'!#REF!="C"),"ü","")</f>
        <v>#REF!</v>
      </c>
      <c r="F225" s="68" t="e">
        <f>IF(AND('PARTICIPANT NAME LIST'!$G225=4,'PARTICIPANT NAME LIST'!#REF!="C"),"ü","")</f>
        <v>#REF!</v>
      </c>
      <c r="G225" s="68" t="e">
        <f>IF(AND('PARTICIPANT NAME LIST'!$G225=5,'PARTICIPANT NAME LIST'!#REF!="C"),"ü","")</f>
        <v>#REF!</v>
      </c>
      <c r="H225" s="68" t="e">
        <f>IF(AND('PARTICIPANT NAME LIST'!$G225=6,'PARTICIPANT NAME LIST'!#REF!="C"),"ü","")</f>
        <v>#REF!</v>
      </c>
      <c r="I225" s="68" t="e">
        <f>IF(AND('PARTICIPANT NAME LIST'!$G225=3,'PARTICIPANT NAME LIST'!#REF!="E"),"ü","")</f>
        <v>#REF!</v>
      </c>
      <c r="J225" s="68" t="e">
        <f>IF(AND('PARTICIPANT NAME LIST'!$G225=4,'PARTICIPANT NAME LIST'!#REF!="E"),"ü","")</f>
        <v>#REF!</v>
      </c>
      <c r="K225" s="68" t="e">
        <f>IF(AND('PARTICIPANT NAME LIST'!$G225=5,'PARTICIPANT NAME LIST'!#REF!="E"),"ü","")</f>
        <v>#REF!</v>
      </c>
      <c r="L225" s="68" t="e">
        <f>IF(AND('PARTICIPANT NAME LIST'!$G225=6,'PARTICIPANT NAME LIST'!#REF!="E"),"ü","")</f>
        <v>#REF!</v>
      </c>
      <c r="M225" s="68" t="e">
        <f>IF(AND('PARTICIPANT NAME LIST'!$G225=3,'PARTICIPANT NAME LIST'!#REF!="M"),"ü","")</f>
        <v>#REF!</v>
      </c>
      <c r="N225" s="68" t="e">
        <f>IF(AND('PARTICIPANT NAME LIST'!$G225=4,'PARTICIPANT NAME LIST'!#REF!="M"),"ü","")</f>
        <v>#REF!</v>
      </c>
      <c r="O225" s="68" t="e">
        <f>IF(AND('PARTICIPANT NAME LIST'!$G225=5,'PARTICIPANT NAME LIST'!#REF!="M"),"ü","")</f>
        <v>#REF!</v>
      </c>
      <c r="P225" s="68" t="e">
        <f>IF(AND('PARTICIPANT NAME LIST'!$G225=6,'PARTICIPANT NAME LIST'!#REF!="M"),"ü","")</f>
        <v>#REF!</v>
      </c>
      <c r="Q225" s="63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22.5" customHeight="1">
      <c r="A226" s="63" t="str">
        <f>IF(OR(ISBLANK('PARTICIPANT NAME LIST'!$B226),'PARTICIPANT NAME LIST'!G226=7,'PARTICIPANT NAME LIST'!G226=8,'PARTICIPANT NAME LIST'!G226=9,'PARTICIPANT NAME LIST'!G226=10,'PARTICIPANT NAME LIST'!G226=11,'PARTICIPANT NAME LIST'!G226=12),"",COUNTA('PARTICIPANT NAME LIST'!$B$9:$B226)-COUNTIFS('PARTICIPANT NAME LIST'!$G$9:$G226,"&gt;=7",'PARTICIPANT NAME LIST'!$G$9:$G226,"&lt;=12"))</f>
        <v/>
      </c>
      <c r="B226" s="64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LIST'!$B226))</f>
        <v/>
      </c>
      <c r="C226" s="65"/>
      <c r="D226" s="82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LIST'!$H226))</f>
        <v/>
      </c>
      <c r="E226" s="68" t="e">
        <f>IF(AND('PARTICIPANT NAME LIST'!$G226=3,'PARTICIPANT NAME LIST'!#REF!="C"),"ü","")</f>
        <v>#REF!</v>
      </c>
      <c r="F226" s="68" t="e">
        <f>IF(AND('PARTICIPANT NAME LIST'!$G226=4,'PARTICIPANT NAME LIST'!#REF!="C"),"ü","")</f>
        <v>#REF!</v>
      </c>
      <c r="G226" s="68" t="e">
        <f>IF(AND('PARTICIPANT NAME LIST'!$G226=5,'PARTICIPANT NAME LIST'!#REF!="C"),"ü","")</f>
        <v>#REF!</v>
      </c>
      <c r="H226" s="68" t="e">
        <f>IF(AND('PARTICIPANT NAME LIST'!$G226=6,'PARTICIPANT NAME LIST'!#REF!="C"),"ü","")</f>
        <v>#REF!</v>
      </c>
      <c r="I226" s="68" t="e">
        <f>IF(AND('PARTICIPANT NAME LIST'!$G226=3,'PARTICIPANT NAME LIST'!#REF!="E"),"ü","")</f>
        <v>#REF!</v>
      </c>
      <c r="J226" s="68" t="e">
        <f>IF(AND('PARTICIPANT NAME LIST'!$G226=4,'PARTICIPANT NAME LIST'!#REF!="E"),"ü","")</f>
        <v>#REF!</v>
      </c>
      <c r="K226" s="68" t="e">
        <f>IF(AND('PARTICIPANT NAME LIST'!$G226=5,'PARTICIPANT NAME LIST'!#REF!="E"),"ü","")</f>
        <v>#REF!</v>
      </c>
      <c r="L226" s="68" t="e">
        <f>IF(AND('PARTICIPANT NAME LIST'!$G226=6,'PARTICIPANT NAME LIST'!#REF!="E"),"ü","")</f>
        <v>#REF!</v>
      </c>
      <c r="M226" s="68" t="e">
        <f>IF(AND('PARTICIPANT NAME LIST'!$G226=3,'PARTICIPANT NAME LIST'!#REF!="M"),"ü","")</f>
        <v>#REF!</v>
      </c>
      <c r="N226" s="68" t="e">
        <f>IF(AND('PARTICIPANT NAME LIST'!$G226=4,'PARTICIPANT NAME LIST'!#REF!="M"),"ü","")</f>
        <v>#REF!</v>
      </c>
      <c r="O226" s="68" t="e">
        <f>IF(AND('PARTICIPANT NAME LIST'!$G226=5,'PARTICIPANT NAME LIST'!#REF!="M"),"ü","")</f>
        <v>#REF!</v>
      </c>
      <c r="P226" s="68" t="e">
        <f>IF(AND('PARTICIPANT NAME LIST'!$G226=6,'PARTICIPANT NAME LIST'!#REF!="M"),"ü","")</f>
        <v>#REF!</v>
      </c>
      <c r="Q226" s="63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22.5" customHeight="1">
      <c r="A227" s="63" t="str">
        <f>IF(OR(ISBLANK('PARTICIPANT NAME LIST'!$B227),'PARTICIPANT NAME LIST'!G227=7,'PARTICIPANT NAME LIST'!G227=8,'PARTICIPANT NAME LIST'!G227=9,'PARTICIPANT NAME LIST'!G227=10,'PARTICIPANT NAME LIST'!G227=11,'PARTICIPANT NAME LIST'!G227=12),"",COUNTA('PARTICIPANT NAME LIST'!$B$9:$B227)-COUNTIFS('PARTICIPANT NAME LIST'!$G$9:$G227,"&gt;=7",'PARTICIPANT NAME LIST'!$G$9:$G227,"&lt;=12"))</f>
        <v/>
      </c>
      <c r="B227" s="64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LIST'!$B227))</f>
        <v/>
      </c>
      <c r="C227" s="65"/>
      <c r="D227" s="82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LIST'!$H227))</f>
        <v/>
      </c>
      <c r="E227" s="68" t="e">
        <f>IF(AND('PARTICIPANT NAME LIST'!$G227=3,'PARTICIPANT NAME LIST'!#REF!="C"),"ü","")</f>
        <v>#REF!</v>
      </c>
      <c r="F227" s="68" t="e">
        <f>IF(AND('PARTICIPANT NAME LIST'!$G227=4,'PARTICIPANT NAME LIST'!#REF!="C"),"ü","")</f>
        <v>#REF!</v>
      </c>
      <c r="G227" s="68" t="e">
        <f>IF(AND('PARTICIPANT NAME LIST'!$G227=5,'PARTICIPANT NAME LIST'!#REF!="C"),"ü","")</f>
        <v>#REF!</v>
      </c>
      <c r="H227" s="68" t="e">
        <f>IF(AND('PARTICIPANT NAME LIST'!$G227=6,'PARTICIPANT NAME LIST'!#REF!="C"),"ü","")</f>
        <v>#REF!</v>
      </c>
      <c r="I227" s="68" t="e">
        <f>IF(AND('PARTICIPANT NAME LIST'!$G227=3,'PARTICIPANT NAME LIST'!#REF!="E"),"ü","")</f>
        <v>#REF!</v>
      </c>
      <c r="J227" s="68" t="e">
        <f>IF(AND('PARTICIPANT NAME LIST'!$G227=4,'PARTICIPANT NAME LIST'!#REF!="E"),"ü","")</f>
        <v>#REF!</v>
      </c>
      <c r="K227" s="68" t="e">
        <f>IF(AND('PARTICIPANT NAME LIST'!$G227=5,'PARTICIPANT NAME LIST'!#REF!="E"),"ü","")</f>
        <v>#REF!</v>
      </c>
      <c r="L227" s="68" t="e">
        <f>IF(AND('PARTICIPANT NAME LIST'!$G227=6,'PARTICIPANT NAME LIST'!#REF!="E"),"ü","")</f>
        <v>#REF!</v>
      </c>
      <c r="M227" s="68" t="e">
        <f>IF(AND('PARTICIPANT NAME LIST'!$G227=3,'PARTICIPANT NAME LIST'!#REF!="M"),"ü","")</f>
        <v>#REF!</v>
      </c>
      <c r="N227" s="68" t="e">
        <f>IF(AND('PARTICIPANT NAME LIST'!$G227=4,'PARTICIPANT NAME LIST'!#REF!="M"),"ü","")</f>
        <v>#REF!</v>
      </c>
      <c r="O227" s="68" t="e">
        <f>IF(AND('PARTICIPANT NAME LIST'!$G227=5,'PARTICIPANT NAME LIST'!#REF!="M"),"ü","")</f>
        <v>#REF!</v>
      </c>
      <c r="P227" s="68" t="e">
        <f>IF(AND('PARTICIPANT NAME LIST'!$G227=6,'PARTICIPANT NAME LIST'!#REF!="M"),"ü","")</f>
        <v>#REF!</v>
      </c>
      <c r="Q227" s="63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22.5" customHeight="1">
      <c r="A228" s="63" t="str">
        <f>IF(OR(ISBLANK('PARTICIPANT NAME LIST'!$B228),'PARTICIPANT NAME LIST'!G228=7,'PARTICIPANT NAME LIST'!G228=8,'PARTICIPANT NAME LIST'!G228=9,'PARTICIPANT NAME LIST'!G228=10,'PARTICIPANT NAME LIST'!G228=11,'PARTICIPANT NAME LIST'!G228=12),"",COUNTA('PARTICIPANT NAME LIST'!$B$9:$B228)-COUNTIFS('PARTICIPANT NAME LIST'!$G$9:$G228,"&gt;=7",'PARTICIPANT NAME LIST'!$G$9:$G228,"&lt;=12"))</f>
        <v/>
      </c>
      <c r="B228" s="64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LIST'!$B228))</f>
        <v/>
      </c>
      <c r="C228" s="65"/>
      <c r="D228" s="82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LIST'!$H228))</f>
        <v/>
      </c>
      <c r="E228" s="68" t="e">
        <f>IF(AND('PARTICIPANT NAME LIST'!$G228=3,'PARTICIPANT NAME LIST'!#REF!="C"),"ü","")</f>
        <v>#REF!</v>
      </c>
      <c r="F228" s="68" t="e">
        <f>IF(AND('PARTICIPANT NAME LIST'!$G228=4,'PARTICIPANT NAME LIST'!#REF!="C"),"ü","")</f>
        <v>#REF!</v>
      </c>
      <c r="G228" s="68" t="e">
        <f>IF(AND('PARTICIPANT NAME LIST'!$G228=5,'PARTICIPANT NAME LIST'!#REF!="C"),"ü","")</f>
        <v>#REF!</v>
      </c>
      <c r="H228" s="68" t="e">
        <f>IF(AND('PARTICIPANT NAME LIST'!$G228=6,'PARTICIPANT NAME LIST'!#REF!="C"),"ü","")</f>
        <v>#REF!</v>
      </c>
      <c r="I228" s="68" t="e">
        <f>IF(AND('PARTICIPANT NAME LIST'!$G228=3,'PARTICIPANT NAME LIST'!#REF!="E"),"ü","")</f>
        <v>#REF!</v>
      </c>
      <c r="J228" s="68" t="e">
        <f>IF(AND('PARTICIPANT NAME LIST'!$G228=4,'PARTICIPANT NAME LIST'!#REF!="E"),"ü","")</f>
        <v>#REF!</v>
      </c>
      <c r="K228" s="68" t="e">
        <f>IF(AND('PARTICIPANT NAME LIST'!$G228=5,'PARTICIPANT NAME LIST'!#REF!="E"),"ü","")</f>
        <v>#REF!</v>
      </c>
      <c r="L228" s="68" t="e">
        <f>IF(AND('PARTICIPANT NAME LIST'!$G228=6,'PARTICIPANT NAME LIST'!#REF!="E"),"ü","")</f>
        <v>#REF!</v>
      </c>
      <c r="M228" s="68" t="e">
        <f>IF(AND('PARTICIPANT NAME LIST'!$G228=3,'PARTICIPANT NAME LIST'!#REF!="M"),"ü","")</f>
        <v>#REF!</v>
      </c>
      <c r="N228" s="68" t="e">
        <f>IF(AND('PARTICIPANT NAME LIST'!$G228=4,'PARTICIPANT NAME LIST'!#REF!="M"),"ü","")</f>
        <v>#REF!</v>
      </c>
      <c r="O228" s="68" t="e">
        <f>IF(AND('PARTICIPANT NAME LIST'!$G228=5,'PARTICIPANT NAME LIST'!#REF!="M"),"ü","")</f>
        <v>#REF!</v>
      </c>
      <c r="P228" s="68" t="e">
        <f>IF(AND('PARTICIPANT NAME LIST'!$G228=6,'PARTICIPANT NAME LIST'!#REF!="M"),"ü","")</f>
        <v>#REF!</v>
      </c>
      <c r="Q228" s="63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22.5" customHeight="1">
      <c r="A229" s="63" t="str">
        <f>IF(OR(ISBLANK('PARTICIPANT NAME LIST'!$B229),'PARTICIPANT NAME LIST'!G229=7,'PARTICIPANT NAME LIST'!G229=8,'PARTICIPANT NAME LIST'!G229=9,'PARTICIPANT NAME LIST'!G229=10,'PARTICIPANT NAME LIST'!G229=11,'PARTICIPANT NAME LIST'!G229=12),"",COUNTA('PARTICIPANT NAME LIST'!$B$9:$B229)-COUNTIFS('PARTICIPANT NAME LIST'!$G$9:$G229,"&gt;=7",'PARTICIPANT NAME LIST'!$G$9:$G229,"&lt;=12"))</f>
        <v/>
      </c>
      <c r="B229" s="64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LIST'!$B229))</f>
        <v/>
      </c>
      <c r="C229" s="65"/>
      <c r="D229" s="82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LIST'!$H229))</f>
        <v/>
      </c>
      <c r="E229" s="68" t="e">
        <f>IF(AND('PARTICIPANT NAME LIST'!$G229=3,'PARTICIPANT NAME LIST'!#REF!="C"),"ü","")</f>
        <v>#REF!</v>
      </c>
      <c r="F229" s="68" t="e">
        <f>IF(AND('PARTICIPANT NAME LIST'!$G229=4,'PARTICIPANT NAME LIST'!#REF!="C"),"ü","")</f>
        <v>#REF!</v>
      </c>
      <c r="G229" s="68" t="e">
        <f>IF(AND('PARTICIPANT NAME LIST'!$G229=5,'PARTICIPANT NAME LIST'!#REF!="C"),"ü","")</f>
        <v>#REF!</v>
      </c>
      <c r="H229" s="68" t="e">
        <f>IF(AND('PARTICIPANT NAME LIST'!$G229=6,'PARTICIPANT NAME LIST'!#REF!="C"),"ü","")</f>
        <v>#REF!</v>
      </c>
      <c r="I229" s="68" t="e">
        <f>IF(AND('PARTICIPANT NAME LIST'!$G229=3,'PARTICIPANT NAME LIST'!#REF!="E"),"ü","")</f>
        <v>#REF!</v>
      </c>
      <c r="J229" s="68" t="e">
        <f>IF(AND('PARTICIPANT NAME LIST'!$G229=4,'PARTICIPANT NAME LIST'!#REF!="E"),"ü","")</f>
        <v>#REF!</v>
      </c>
      <c r="K229" s="68" t="e">
        <f>IF(AND('PARTICIPANT NAME LIST'!$G229=5,'PARTICIPANT NAME LIST'!#REF!="E"),"ü","")</f>
        <v>#REF!</v>
      </c>
      <c r="L229" s="68" t="e">
        <f>IF(AND('PARTICIPANT NAME LIST'!$G229=6,'PARTICIPANT NAME LIST'!#REF!="E"),"ü","")</f>
        <v>#REF!</v>
      </c>
      <c r="M229" s="68" t="e">
        <f>IF(AND('PARTICIPANT NAME LIST'!$G229=3,'PARTICIPANT NAME LIST'!#REF!="M"),"ü","")</f>
        <v>#REF!</v>
      </c>
      <c r="N229" s="68" t="e">
        <f>IF(AND('PARTICIPANT NAME LIST'!$G229=4,'PARTICIPANT NAME LIST'!#REF!="M"),"ü","")</f>
        <v>#REF!</v>
      </c>
      <c r="O229" s="68" t="e">
        <f>IF(AND('PARTICIPANT NAME LIST'!$G229=5,'PARTICIPANT NAME LIST'!#REF!="M"),"ü","")</f>
        <v>#REF!</v>
      </c>
      <c r="P229" s="68" t="e">
        <f>IF(AND('PARTICIPANT NAME LIST'!$G229=6,'PARTICIPANT NAME LIST'!#REF!="M"),"ü","")</f>
        <v>#REF!</v>
      </c>
      <c r="Q229" s="63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22.5" customHeight="1">
      <c r="A230" s="63" t="str">
        <f>IF(OR(ISBLANK('PARTICIPANT NAME LIST'!$B230),'PARTICIPANT NAME LIST'!G230=7,'PARTICIPANT NAME LIST'!G230=8,'PARTICIPANT NAME LIST'!G230=9,'PARTICIPANT NAME LIST'!G230=10,'PARTICIPANT NAME LIST'!G230=11,'PARTICIPANT NAME LIST'!G230=12),"",COUNTA('PARTICIPANT NAME LIST'!$B$9:$B230)-COUNTIFS('PARTICIPANT NAME LIST'!$G$9:$G230,"&gt;=7",'PARTICIPANT NAME LIST'!$G$9:$G230,"&lt;=12"))</f>
        <v/>
      </c>
      <c r="B230" s="64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LIST'!$B230))</f>
        <v/>
      </c>
      <c r="C230" s="65"/>
      <c r="D230" s="82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LIST'!$H230))</f>
        <v/>
      </c>
      <c r="E230" s="68" t="e">
        <f>IF(AND('PARTICIPANT NAME LIST'!$G230=3,'PARTICIPANT NAME LIST'!#REF!="C"),"ü","")</f>
        <v>#REF!</v>
      </c>
      <c r="F230" s="68" t="e">
        <f>IF(AND('PARTICIPANT NAME LIST'!$G230=4,'PARTICIPANT NAME LIST'!#REF!="C"),"ü","")</f>
        <v>#REF!</v>
      </c>
      <c r="G230" s="68" t="e">
        <f>IF(AND('PARTICIPANT NAME LIST'!$G230=5,'PARTICIPANT NAME LIST'!#REF!="C"),"ü","")</f>
        <v>#REF!</v>
      </c>
      <c r="H230" s="68" t="e">
        <f>IF(AND('PARTICIPANT NAME LIST'!$G230=6,'PARTICIPANT NAME LIST'!#REF!="C"),"ü","")</f>
        <v>#REF!</v>
      </c>
      <c r="I230" s="68" t="e">
        <f>IF(AND('PARTICIPANT NAME LIST'!$G230=3,'PARTICIPANT NAME LIST'!#REF!="E"),"ü","")</f>
        <v>#REF!</v>
      </c>
      <c r="J230" s="68" t="e">
        <f>IF(AND('PARTICIPANT NAME LIST'!$G230=4,'PARTICIPANT NAME LIST'!#REF!="E"),"ü","")</f>
        <v>#REF!</v>
      </c>
      <c r="K230" s="68" t="e">
        <f>IF(AND('PARTICIPANT NAME LIST'!$G230=5,'PARTICIPANT NAME LIST'!#REF!="E"),"ü","")</f>
        <v>#REF!</v>
      </c>
      <c r="L230" s="68" t="e">
        <f>IF(AND('PARTICIPANT NAME LIST'!$G230=6,'PARTICIPANT NAME LIST'!#REF!="E"),"ü","")</f>
        <v>#REF!</v>
      </c>
      <c r="M230" s="68" t="e">
        <f>IF(AND('PARTICIPANT NAME LIST'!$G230=3,'PARTICIPANT NAME LIST'!#REF!="M"),"ü","")</f>
        <v>#REF!</v>
      </c>
      <c r="N230" s="68" t="e">
        <f>IF(AND('PARTICIPANT NAME LIST'!$G230=4,'PARTICIPANT NAME LIST'!#REF!="M"),"ü","")</f>
        <v>#REF!</v>
      </c>
      <c r="O230" s="68" t="e">
        <f>IF(AND('PARTICIPANT NAME LIST'!$G230=5,'PARTICIPANT NAME LIST'!#REF!="M"),"ü","")</f>
        <v>#REF!</v>
      </c>
      <c r="P230" s="68" t="e">
        <f>IF(AND('PARTICIPANT NAME LIST'!$G230=6,'PARTICIPANT NAME LIST'!#REF!="M"),"ü","")</f>
        <v>#REF!</v>
      </c>
      <c r="Q230" s="63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22.5" customHeight="1">
      <c r="A231" s="63" t="str">
        <f>IF(OR(ISBLANK('PARTICIPANT NAME LIST'!$B231),'PARTICIPANT NAME LIST'!G231=7,'PARTICIPANT NAME LIST'!G231=8,'PARTICIPANT NAME LIST'!G231=9,'PARTICIPANT NAME LIST'!G231=10,'PARTICIPANT NAME LIST'!G231=11,'PARTICIPANT NAME LIST'!G231=12),"",COUNTA('PARTICIPANT NAME LIST'!$B$9:$B231)-COUNTIFS('PARTICIPANT NAME LIST'!$G$9:$G231,"&gt;=7",'PARTICIPANT NAME LIST'!$G$9:$G231,"&lt;=12"))</f>
        <v/>
      </c>
      <c r="B231" s="64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LIST'!$B231))</f>
        <v/>
      </c>
      <c r="C231" s="65"/>
      <c r="D231" s="82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LIST'!$H231))</f>
        <v/>
      </c>
      <c r="E231" s="68" t="e">
        <f>IF(AND('PARTICIPANT NAME LIST'!$G231=3,'PARTICIPANT NAME LIST'!#REF!="C"),"ü","")</f>
        <v>#REF!</v>
      </c>
      <c r="F231" s="68" t="e">
        <f>IF(AND('PARTICIPANT NAME LIST'!$G231=4,'PARTICIPANT NAME LIST'!#REF!="C"),"ü","")</f>
        <v>#REF!</v>
      </c>
      <c r="G231" s="68" t="e">
        <f>IF(AND('PARTICIPANT NAME LIST'!$G231=5,'PARTICIPANT NAME LIST'!#REF!="C"),"ü","")</f>
        <v>#REF!</v>
      </c>
      <c r="H231" s="68" t="e">
        <f>IF(AND('PARTICIPANT NAME LIST'!$G231=6,'PARTICIPANT NAME LIST'!#REF!="C"),"ü","")</f>
        <v>#REF!</v>
      </c>
      <c r="I231" s="68" t="e">
        <f>IF(AND('PARTICIPANT NAME LIST'!$G231=3,'PARTICIPANT NAME LIST'!#REF!="E"),"ü","")</f>
        <v>#REF!</v>
      </c>
      <c r="J231" s="68" t="e">
        <f>IF(AND('PARTICIPANT NAME LIST'!$G231=4,'PARTICIPANT NAME LIST'!#REF!="E"),"ü","")</f>
        <v>#REF!</v>
      </c>
      <c r="K231" s="68" t="e">
        <f>IF(AND('PARTICIPANT NAME LIST'!$G231=5,'PARTICIPANT NAME LIST'!#REF!="E"),"ü","")</f>
        <v>#REF!</v>
      </c>
      <c r="L231" s="68" t="e">
        <f>IF(AND('PARTICIPANT NAME LIST'!$G231=6,'PARTICIPANT NAME LIST'!#REF!="E"),"ü","")</f>
        <v>#REF!</v>
      </c>
      <c r="M231" s="68" t="e">
        <f>IF(AND('PARTICIPANT NAME LIST'!$G231=3,'PARTICIPANT NAME LIST'!#REF!="M"),"ü","")</f>
        <v>#REF!</v>
      </c>
      <c r="N231" s="68" t="e">
        <f>IF(AND('PARTICIPANT NAME LIST'!$G231=4,'PARTICIPANT NAME LIST'!#REF!="M"),"ü","")</f>
        <v>#REF!</v>
      </c>
      <c r="O231" s="68" t="e">
        <f>IF(AND('PARTICIPANT NAME LIST'!$G231=5,'PARTICIPANT NAME LIST'!#REF!="M"),"ü","")</f>
        <v>#REF!</v>
      </c>
      <c r="P231" s="68" t="e">
        <f>IF(AND('PARTICIPANT NAME LIST'!$G231=6,'PARTICIPANT NAME LIST'!#REF!="M"),"ü","")</f>
        <v>#REF!</v>
      </c>
      <c r="Q231" s="63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22.5" customHeight="1">
      <c r="A232" s="63" t="str">
        <f>IF(OR(ISBLANK('PARTICIPANT NAME LIST'!$B232),'PARTICIPANT NAME LIST'!G232=7,'PARTICIPANT NAME LIST'!G232=8,'PARTICIPANT NAME LIST'!G232=9,'PARTICIPANT NAME LIST'!G232=10,'PARTICIPANT NAME LIST'!G232=11,'PARTICIPANT NAME LIST'!G232=12),"",COUNTA('PARTICIPANT NAME LIST'!$B$9:$B232)-COUNTIFS('PARTICIPANT NAME LIST'!$G$9:$G232,"&gt;=7",'PARTICIPANT NAME LIST'!$G$9:$G232,"&lt;=12"))</f>
        <v/>
      </c>
      <c r="B232" s="64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LIST'!$B232))</f>
        <v/>
      </c>
      <c r="C232" s="65"/>
      <c r="D232" s="82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LIST'!$H232))</f>
        <v/>
      </c>
      <c r="E232" s="68" t="e">
        <f>IF(AND('PARTICIPANT NAME LIST'!$G232=3,'PARTICIPANT NAME LIST'!#REF!="C"),"ü","")</f>
        <v>#REF!</v>
      </c>
      <c r="F232" s="68" t="e">
        <f>IF(AND('PARTICIPANT NAME LIST'!$G232=4,'PARTICIPANT NAME LIST'!#REF!="C"),"ü","")</f>
        <v>#REF!</v>
      </c>
      <c r="G232" s="68" t="e">
        <f>IF(AND('PARTICIPANT NAME LIST'!$G232=5,'PARTICIPANT NAME LIST'!#REF!="C"),"ü","")</f>
        <v>#REF!</v>
      </c>
      <c r="H232" s="68" t="e">
        <f>IF(AND('PARTICIPANT NAME LIST'!$G232=6,'PARTICIPANT NAME LIST'!#REF!="C"),"ü","")</f>
        <v>#REF!</v>
      </c>
      <c r="I232" s="68" t="e">
        <f>IF(AND('PARTICIPANT NAME LIST'!$G232=3,'PARTICIPANT NAME LIST'!#REF!="E"),"ü","")</f>
        <v>#REF!</v>
      </c>
      <c r="J232" s="68" t="e">
        <f>IF(AND('PARTICIPANT NAME LIST'!$G232=4,'PARTICIPANT NAME LIST'!#REF!="E"),"ü","")</f>
        <v>#REF!</v>
      </c>
      <c r="K232" s="68" t="e">
        <f>IF(AND('PARTICIPANT NAME LIST'!$G232=5,'PARTICIPANT NAME LIST'!#REF!="E"),"ü","")</f>
        <v>#REF!</v>
      </c>
      <c r="L232" s="68" t="e">
        <f>IF(AND('PARTICIPANT NAME LIST'!$G232=6,'PARTICIPANT NAME LIST'!#REF!="E"),"ü","")</f>
        <v>#REF!</v>
      </c>
      <c r="M232" s="68" t="e">
        <f>IF(AND('PARTICIPANT NAME LIST'!$G232=3,'PARTICIPANT NAME LIST'!#REF!="M"),"ü","")</f>
        <v>#REF!</v>
      </c>
      <c r="N232" s="68" t="e">
        <f>IF(AND('PARTICIPANT NAME LIST'!$G232=4,'PARTICIPANT NAME LIST'!#REF!="M"),"ü","")</f>
        <v>#REF!</v>
      </c>
      <c r="O232" s="68" t="e">
        <f>IF(AND('PARTICIPANT NAME LIST'!$G232=5,'PARTICIPANT NAME LIST'!#REF!="M"),"ü","")</f>
        <v>#REF!</v>
      </c>
      <c r="P232" s="68" t="e">
        <f>IF(AND('PARTICIPANT NAME LIST'!$G232=6,'PARTICIPANT NAME LIST'!#REF!="M"),"ü","")</f>
        <v>#REF!</v>
      </c>
      <c r="Q232" s="63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22.5" customHeight="1">
      <c r="A233" s="63" t="str">
        <f>IF(OR(ISBLANK('PARTICIPANT NAME LIST'!$B233),'PARTICIPANT NAME LIST'!G233=7,'PARTICIPANT NAME LIST'!G233=8,'PARTICIPANT NAME LIST'!G233=9,'PARTICIPANT NAME LIST'!G233=10,'PARTICIPANT NAME LIST'!G233=11,'PARTICIPANT NAME LIST'!G233=12),"",COUNTA('PARTICIPANT NAME LIST'!$B$9:$B233)-COUNTIFS('PARTICIPANT NAME LIST'!$G$9:$G233,"&gt;=7",'PARTICIPANT NAME LIST'!$G$9:$G233,"&lt;=12"))</f>
        <v/>
      </c>
      <c r="B233" s="64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LIST'!$B233))</f>
        <v/>
      </c>
      <c r="C233" s="65"/>
      <c r="D233" s="82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LIST'!$H233))</f>
        <v/>
      </c>
      <c r="E233" s="68" t="e">
        <f>IF(AND('PARTICIPANT NAME LIST'!$G233=3,'PARTICIPANT NAME LIST'!#REF!="C"),"ü","")</f>
        <v>#REF!</v>
      </c>
      <c r="F233" s="68" t="e">
        <f>IF(AND('PARTICIPANT NAME LIST'!$G233=4,'PARTICIPANT NAME LIST'!#REF!="C"),"ü","")</f>
        <v>#REF!</v>
      </c>
      <c r="G233" s="68" t="e">
        <f>IF(AND('PARTICIPANT NAME LIST'!$G233=5,'PARTICIPANT NAME LIST'!#REF!="C"),"ü","")</f>
        <v>#REF!</v>
      </c>
      <c r="H233" s="68" t="e">
        <f>IF(AND('PARTICIPANT NAME LIST'!$G233=6,'PARTICIPANT NAME LIST'!#REF!="C"),"ü","")</f>
        <v>#REF!</v>
      </c>
      <c r="I233" s="68" t="e">
        <f>IF(AND('PARTICIPANT NAME LIST'!$G233=3,'PARTICIPANT NAME LIST'!#REF!="E"),"ü","")</f>
        <v>#REF!</v>
      </c>
      <c r="J233" s="68" t="e">
        <f>IF(AND('PARTICIPANT NAME LIST'!$G233=4,'PARTICIPANT NAME LIST'!#REF!="E"),"ü","")</f>
        <v>#REF!</v>
      </c>
      <c r="K233" s="68" t="e">
        <f>IF(AND('PARTICIPANT NAME LIST'!$G233=5,'PARTICIPANT NAME LIST'!#REF!="E"),"ü","")</f>
        <v>#REF!</v>
      </c>
      <c r="L233" s="68" t="e">
        <f>IF(AND('PARTICIPANT NAME LIST'!$G233=6,'PARTICIPANT NAME LIST'!#REF!="E"),"ü","")</f>
        <v>#REF!</v>
      </c>
      <c r="M233" s="68" t="e">
        <f>IF(AND('PARTICIPANT NAME LIST'!$G233=3,'PARTICIPANT NAME LIST'!#REF!="M"),"ü","")</f>
        <v>#REF!</v>
      </c>
      <c r="N233" s="68" t="e">
        <f>IF(AND('PARTICIPANT NAME LIST'!$G233=4,'PARTICIPANT NAME LIST'!#REF!="M"),"ü","")</f>
        <v>#REF!</v>
      </c>
      <c r="O233" s="68" t="e">
        <f>IF(AND('PARTICIPANT NAME LIST'!$G233=5,'PARTICIPANT NAME LIST'!#REF!="M"),"ü","")</f>
        <v>#REF!</v>
      </c>
      <c r="P233" s="68" t="e">
        <f>IF(AND('PARTICIPANT NAME LIST'!$G233=6,'PARTICIPANT NAME LIST'!#REF!="M"),"ü","")</f>
        <v>#REF!</v>
      </c>
      <c r="Q233" s="63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22.5" customHeight="1">
      <c r="A234" s="63" t="str">
        <f>IF(OR(ISBLANK('PARTICIPANT NAME LIST'!$B234),'PARTICIPANT NAME LIST'!G234=7,'PARTICIPANT NAME LIST'!G234=8,'PARTICIPANT NAME LIST'!G234=9,'PARTICIPANT NAME LIST'!G234=10,'PARTICIPANT NAME LIST'!G234=11,'PARTICIPANT NAME LIST'!G234=12),"",COUNTA('PARTICIPANT NAME LIST'!$B$9:$B234)-COUNTIFS('PARTICIPANT NAME LIST'!$G$9:$G234,"&gt;=7",'PARTICIPANT NAME LIST'!$G$9:$G234,"&lt;=12"))</f>
        <v/>
      </c>
      <c r="B234" s="64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LIST'!$B234))</f>
        <v/>
      </c>
      <c r="C234" s="65"/>
      <c r="D234" s="82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LIST'!$H234))</f>
        <v/>
      </c>
      <c r="E234" s="68" t="e">
        <f>IF(AND('PARTICIPANT NAME LIST'!$G234=3,'PARTICIPANT NAME LIST'!#REF!="C"),"ü","")</f>
        <v>#REF!</v>
      </c>
      <c r="F234" s="68" t="e">
        <f>IF(AND('PARTICIPANT NAME LIST'!$G234=4,'PARTICIPANT NAME LIST'!#REF!="C"),"ü","")</f>
        <v>#REF!</v>
      </c>
      <c r="G234" s="68" t="e">
        <f>IF(AND('PARTICIPANT NAME LIST'!$G234=5,'PARTICIPANT NAME LIST'!#REF!="C"),"ü","")</f>
        <v>#REF!</v>
      </c>
      <c r="H234" s="68" t="e">
        <f>IF(AND('PARTICIPANT NAME LIST'!$G234=6,'PARTICIPANT NAME LIST'!#REF!="C"),"ü","")</f>
        <v>#REF!</v>
      </c>
      <c r="I234" s="68" t="e">
        <f>IF(AND('PARTICIPANT NAME LIST'!$G234=3,'PARTICIPANT NAME LIST'!#REF!="E"),"ü","")</f>
        <v>#REF!</v>
      </c>
      <c r="J234" s="68" t="e">
        <f>IF(AND('PARTICIPANT NAME LIST'!$G234=4,'PARTICIPANT NAME LIST'!#REF!="E"),"ü","")</f>
        <v>#REF!</v>
      </c>
      <c r="K234" s="68" t="e">
        <f>IF(AND('PARTICIPANT NAME LIST'!$G234=5,'PARTICIPANT NAME LIST'!#REF!="E"),"ü","")</f>
        <v>#REF!</v>
      </c>
      <c r="L234" s="68" t="e">
        <f>IF(AND('PARTICIPANT NAME LIST'!$G234=6,'PARTICIPANT NAME LIST'!#REF!="E"),"ü","")</f>
        <v>#REF!</v>
      </c>
      <c r="M234" s="68" t="e">
        <f>IF(AND('PARTICIPANT NAME LIST'!$G234=3,'PARTICIPANT NAME LIST'!#REF!="M"),"ü","")</f>
        <v>#REF!</v>
      </c>
      <c r="N234" s="68" t="e">
        <f>IF(AND('PARTICIPANT NAME LIST'!$G234=4,'PARTICIPANT NAME LIST'!#REF!="M"),"ü","")</f>
        <v>#REF!</v>
      </c>
      <c r="O234" s="68" t="e">
        <f>IF(AND('PARTICIPANT NAME LIST'!$G234=5,'PARTICIPANT NAME LIST'!#REF!="M"),"ü","")</f>
        <v>#REF!</v>
      </c>
      <c r="P234" s="68" t="e">
        <f>IF(AND('PARTICIPANT NAME LIST'!$G234=6,'PARTICIPANT NAME LIST'!#REF!="M"),"ü","")</f>
        <v>#REF!</v>
      </c>
      <c r="Q234" s="63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22.5" customHeight="1">
      <c r="A235" s="63" t="str">
        <f>IF(OR(ISBLANK('PARTICIPANT NAME LIST'!$B235),'PARTICIPANT NAME LIST'!G235=7,'PARTICIPANT NAME LIST'!G235=8,'PARTICIPANT NAME LIST'!G235=9,'PARTICIPANT NAME LIST'!G235=10,'PARTICIPANT NAME LIST'!G235=11,'PARTICIPANT NAME LIST'!G235=12),"",COUNTA('PARTICIPANT NAME LIST'!$B$9:$B235)-COUNTIFS('PARTICIPANT NAME LIST'!$G$9:$G235,"&gt;=7",'PARTICIPANT NAME LIST'!$G$9:$G235,"&lt;=12"))</f>
        <v/>
      </c>
      <c r="B235" s="64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LIST'!$B235))</f>
        <v/>
      </c>
      <c r="C235" s="65"/>
      <c r="D235" s="82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LIST'!$H235))</f>
        <v/>
      </c>
      <c r="E235" s="68" t="e">
        <f>IF(AND('PARTICIPANT NAME LIST'!$G235=3,'PARTICIPANT NAME LIST'!#REF!="C"),"ü","")</f>
        <v>#REF!</v>
      </c>
      <c r="F235" s="68" t="e">
        <f>IF(AND('PARTICIPANT NAME LIST'!$G235=4,'PARTICIPANT NAME LIST'!#REF!="C"),"ü","")</f>
        <v>#REF!</v>
      </c>
      <c r="G235" s="68" t="e">
        <f>IF(AND('PARTICIPANT NAME LIST'!$G235=5,'PARTICIPANT NAME LIST'!#REF!="C"),"ü","")</f>
        <v>#REF!</v>
      </c>
      <c r="H235" s="68" t="e">
        <f>IF(AND('PARTICIPANT NAME LIST'!$G235=6,'PARTICIPANT NAME LIST'!#REF!="C"),"ü","")</f>
        <v>#REF!</v>
      </c>
      <c r="I235" s="68" t="e">
        <f>IF(AND('PARTICIPANT NAME LIST'!$G235=3,'PARTICIPANT NAME LIST'!#REF!="E"),"ü","")</f>
        <v>#REF!</v>
      </c>
      <c r="J235" s="68" t="e">
        <f>IF(AND('PARTICIPANT NAME LIST'!$G235=4,'PARTICIPANT NAME LIST'!#REF!="E"),"ü","")</f>
        <v>#REF!</v>
      </c>
      <c r="K235" s="68" t="e">
        <f>IF(AND('PARTICIPANT NAME LIST'!$G235=5,'PARTICIPANT NAME LIST'!#REF!="E"),"ü","")</f>
        <v>#REF!</v>
      </c>
      <c r="L235" s="68" t="e">
        <f>IF(AND('PARTICIPANT NAME LIST'!$G235=6,'PARTICIPANT NAME LIST'!#REF!="E"),"ü","")</f>
        <v>#REF!</v>
      </c>
      <c r="M235" s="68" t="e">
        <f>IF(AND('PARTICIPANT NAME LIST'!$G235=3,'PARTICIPANT NAME LIST'!#REF!="M"),"ü","")</f>
        <v>#REF!</v>
      </c>
      <c r="N235" s="68" t="e">
        <f>IF(AND('PARTICIPANT NAME LIST'!$G235=4,'PARTICIPANT NAME LIST'!#REF!="M"),"ü","")</f>
        <v>#REF!</v>
      </c>
      <c r="O235" s="68" t="e">
        <f>IF(AND('PARTICIPANT NAME LIST'!$G235=5,'PARTICIPANT NAME LIST'!#REF!="M"),"ü","")</f>
        <v>#REF!</v>
      </c>
      <c r="P235" s="68" t="e">
        <f>IF(AND('PARTICIPANT NAME LIST'!$G235=6,'PARTICIPANT NAME LIST'!#REF!="M"),"ü","")</f>
        <v>#REF!</v>
      </c>
      <c r="Q235" s="63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22.5" customHeight="1">
      <c r="A236" s="63" t="str">
        <f>IF(OR(ISBLANK('PARTICIPANT NAME LIST'!$B236),'PARTICIPANT NAME LIST'!G236=7,'PARTICIPANT NAME LIST'!G236=8,'PARTICIPANT NAME LIST'!G236=9,'PARTICIPANT NAME LIST'!G236=10,'PARTICIPANT NAME LIST'!G236=11,'PARTICIPANT NAME LIST'!G236=12),"",COUNTA('PARTICIPANT NAME LIST'!$B$9:$B236)-COUNTIFS('PARTICIPANT NAME LIST'!$G$9:$G236,"&gt;=7",'PARTICIPANT NAME LIST'!$G$9:$G236,"&lt;=12"))</f>
        <v/>
      </c>
      <c r="B236" s="64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LIST'!$B236))</f>
        <v/>
      </c>
      <c r="C236" s="65"/>
      <c r="D236" s="82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LIST'!$H236))</f>
        <v/>
      </c>
      <c r="E236" s="68" t="e">
        <f>IF(AND('PARTICIPANT NAME LIST'!$G236=3,'PARTICIPANT NAME LIST'!#REF!="C"),"ü","")</f>
        <v>#REF!</v>
      </c>
      <c r="F236" s="68" t="e">
        <f>IF(AND('PARTICIPANT NAME LIST'!$G236=4,'PARTICIPANT NAME LIST'!#REF!="C"),"ü","")</f>
        <v>#REF!</v>
      </c>
      <c r="G236" s="68" t="e">
        <f>IF(AND('PARTICIPANT NAME LIST'!$G236=5,'PARTICIPANT NAME LIST'!#REF!="C"),"ü","")</f>
        <v>#REF!</v>
      </c>
      <c r="H236" s="68" t="e">
        <f>IF(AND('PARTICIPANT NAME LIST'!$G236=6,'PARTICIPANT NAME LIST'!#REF!="C"),"ü","")</f>
        <v>#REF!</v>
      </c>
      <c r="I236" s="68" t="e">
        <f>IF(AND('PARTICIPANT NAME LIST'!$G236=3,'PARTICIPANT NAME LIST'!#REF!="E"),"ü","")</f>
        <v>#REF!</v>
      </c>
      <c r="J236" s="68" t="e">
        <f>IF(AND('PARTICIPANT NAME LIST'!$G236=4,'PARTICIPANT NAME LIST'!#REF!="E"),"ü","")</f>
        <v>#REF!</v>
      </c>
      <c r="K236" s="68" t="e">
        <f>IF(AND('PARTICIPANT NAME LIST'!$G236=5,'PARTICIPANT NAME LIST'!#REF!="E"),"ü","")</f>
        <v>#REF!</v>
      </c>
      <c r="L236" s="68" t="e">
        <f>IF(AND('PARTICIPANT NAME LIST'!$G236=6,'PARTICIPANT NAME LIST'!#REF!="E"),"ü","")</f>
        <v>#REF!</v>
      </c>
      <c r="M236" s="68" t="e">
        <f>IF(AND('PARTICIPANT NAME LIST'!$G236=3,'PARTICIPANT NAME LIST'!#REF!="M"),"ü","")</f>
        <v>#REF!</v>
      </c>
      <c r="N236" s="68" t="e">
        <f>IF(AND('PARTICIPANT NAME LIST'!$G236=4,'PARTICIPANT NAME LIST'!#REF!="M"),"ü","")</f>
        <v>#REF!</v>
      </c>
      <c r="O236" s="68" t="e">
        <f>IF(AND('PARTICIPANT NAME LIST'!$G236=5,'PARTICIPANT NAME LIST'!#REF!="M"),"ü","")</f>
        <v>#REF!</v>
      </c>
      <c r="P236" s="68" t="e">
        <f>IF(AND('PARTICIPANT NAME LIST'!$G236=6,'PARTICIPANT NAME LIST'!#REF!="M"),"ü","")</f>
        <v>#REF!</v>
      </c>
      <c r="Q236" s="63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22.5" customHeight="1">
      <c r="A237" s="63" t="str">
        <f>IF(OR(ISBLANK('PARTICIPANT NAME LIST'!$B237),'PARTICIPANT NAME LIST'!G237=7,'PARTICIPANT NAME LIST'!G237=8,'PARTICIPANT NAME LIST'!G237=9,'PARTICIPANT NAME LIST'!G237=10,'PARTICIPANT NAME LIST'!G237=11,'PARTICIPANT NAME LIST'!G237=12),"",COUNTA('PARTICIPANT NAME LIST'!$B$9:$B237)-COUNTIFS('PARTICIPANT NAME LIST'!$G$9:$G237,"&gt;=7",'PARTICIPANT NAME LIST'!$G$9:$G237,"&lt;=12"))</f>
        <v/>
      </c>
      <c r="B237" s="64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LIST'!$B237))</f>
        <v/>
      </c>
      <c r="C237" s="65"/>
      <c r="D237" s="82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LIST'!$H237))</f>
        <v/>
      </c>
      <c r="E237" s="68" t="e">
        <f>IF(AND('PARTICIPANT NAME LIST'!$G237=3,'PARTICIPANT NAME LIST'!#REF!="C"),"ü","")</f>
        <v>#REF!</v>
      </c>
      <c r="F237" s="68" t="e">
        <f>IF(AND('PARTICIPANT NAME LIST'!$G237=4,'PARTICIPANT NAME LIST'!#REF!="C"),"ü","")</f>
        <v>#REF!</v>
      </c>
      <c r="G237" s="68" t="e">
        <f>IF(AND('PARTICIPANT NAME LIST'!$G237=5,'PARTICIPANT NAME LIST'!#REF!="C"),"ü","")</f>
        <v>#REF!</v>
      </c>
      <c r="H237" s="68" t="e">
        <f>IF(AND('PARTICIPANT NAME LIST'!$G237=6,'PARTICIPANT NAME LIST'!#REF!="C"),"ü","")</f>
        <v>#REF!</v>
      </c>
      <c r="I237" s="68" t="e">
        <f>IF(AND('PARTICIPANT NAME LIST'!$G237=3,'PARTICIPANT NAME LIST'!#REF!="E"),"ü","")</f>
        <v>#REF!</v>
      </c>
      <c r="J237" s="68" t="e">
        <f>IF(AND('PARTICIPANT NAME LIST'!$G237=4,'PARTICIPANT NAME LIST'!#REF!="E"),"ü","")</f>
        <v>#REF!</v>
      </c>
      <c r="K237" s="68" t="e">
        <f>IF(AND('PARTICIPANT NAME LIST'!$G237=5,'PARTICIPANT NAME LIST'!#REF!="E"),"ü","")</f>
        <v>#REF!</v>
      </c>
      <c r="L237" s="68" t="e">
        <f>IF(AND('PARTICIPANT NAME LIST'!$G237=6,'PARTICIPANT NAME LIST'!#REF!="E"),"ü","")</f>
        <v>#REF!</v>
      </c>
      <c r="M237" s="68" t="e">
        <f>IF(AND('PARTICIPANT NAME LIST'!$G237=3,'PARTICIPANT NAME LIST'!#REF!="M"),"ü","")</f>
        <v>#REF!</v>
      </c>
      <c r="N237" s="68" t="e">
        <f>IF(AND('PARTICIPANT NAME LIST'!$G237=4,'PARTICIPANT NAME LIST'!#REF!="M"),"ü","")</f>
        <v>#REF!</v>
      </c>
      <c r="O237" s="68" t="e">
        <f>IF(AND('PARTICIPANT NAME LIST'!$G237=5,'PARTICIPANT NAME LIST'!#REF!="M"),"ü","")</f>
        <v>#REF!</v>
      </c>
      <c r="P237" s="68" t="e">
        <f>IF(AND('PARTICIPANT NAME LIST'!$G237=6,'PARTICIPANT NAME LIST'!#REF!="M"),"ü","")</f>
        <v>#REF!</v>
      </c>
      <c r="Q237" s="63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22.5" customHeight="1">
      <c r="A238" s="63" t="str">
        <f>IF(OR(ISBLANK('PARTICIPANT NAME LIST'!$B238),'PARTICIPANT NAME LIST'!G238=7,'PARTICIPANT NAME LIST'!G238=8,'PARTICIPANT NAME LIST'!G238=9,'PARTICIPANT NAME LIST'!G238=10,'PARTICIPANT NAME LIST'!G238=11,'PARTICIPANT NAME LIST'!G238=12),"",COUNTA('PARTICIPANT NAME LIST'!$B$9:$B238)-COUNTIFS('PARTICIPANT NAME LIST'!$G$9:$G238,"&gt;=7",'PARTICIPANT NAME LIST'!$G$9:$G238,"&lt;=12"))</f>
        <v/>
      </c>
      <c r="B238" s="64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LIST'!$B238))</f>
        <v/>
      </c>
      <c r="C238" s="65"/>
      <c r="D238" s="82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LIST'!$H238))</f>
        <v/>
      </c>
      <c r="E238" s="68" t="e">
        <f>IF(AND('PARTICIPANT NAME LIST'!$G238=3,'PARTICIPANT NAME LIST'!#REF!="C"),"ü","")</f>
        <v>#REF!</v>
      </c>
      <c r="F238" s="68" t="e">
        <f>IF(AND('PARTICIPANT NAME LIST'!$G238=4,'PARTICIPANT NAME LIST'!#REF!="C"),"ü","")</f>
        <v>#REF!</v>
      </c>
      <c r="G238" s="68" t="e">
        <f>IF(AND('PARTICIPANT NAME LIST'!$G238=5,'PARTICIPANT NAME LIST'!#REF!="C"),"ü","")</f>
        <v>#REF!</v>
      </c>
      <c r="H238" s="68" t="e">
        <f>IF(AND('PARTICIPANT NAME LIST'!$G238=6,'PARTICIPANT NAME LIST'!#REF!="C"),"ü","")</f>
        <v>#REF!</v>
      </c>
      <c r="I238" s="68" t="e">
        <f>IF(AND('PARTICIPANT NAME LIST'!$G238=3,'PARTICIPANT NAME LIST'!#REF!="E"),"ü","")</f>
        <v>#REF!</v>
      </c>
      <c r="J238" s="68" t="e">
        <f>IF(AND('PARTICIPANT NAME LIST'!$G238=4,'PARTICIPANT NAME LIST'!#REF!="E"),"ü","")</f>
        <v>#REF!</v>
      </c>
      <c r="K238" s="68" t="e">
        <f>IF(AND('PARTICIPANT NAME LIST'!$G238=5,'PARTICIPANT NAME LIST'!#REF!="E"),"ü","")</f>
        <v>#REF!</v>
      </c>
      <c r="L238" s="68" t="e">
        <f>IF(AND('PARTICIPANT NAME LIST'!$G238=6,'PARTICIPANT NAME LIST'!#REF!="E"),"ü","")</f>
        <v>#REF!</v>
      </c>
      <c r="M238" s="68" t="e">
        <f>IF(AND('PARTICIPANT NAME LIST'!$G238=3,'PARTICIPANT NAME LIST'!#REF!="M"),"ü","")</f>
        <v>#REF!</v>
      </c>
      <c r="N238" s="68" t="e">
        <f>IF(AND('PARTICIPANT NAME LIST'!$G238=4,'PARTICIPANT NAME LIST'!#REF!="M"),"ü","")</f>
        <v>#REF!</v>
      </c>
      <c r="O238" s="68" t="e">
        <f>IF(AND('PARTICIPANT NAME LIST'!$G238=5,'PARTICIPANT NAME LIST'!#REF!="M"),"ü","")</f>
        <v>#REF!</v>
      </c>
      <c r="P238" s="68" t="e">
        <f>IF(AND('PARTICIPANT NAME LIST'!$G238=6,'PARTICIPANT NAME LIST'!#REF!="M"),"ü","")</f>
        <v>#REF!</v>
      </c>
      <c r="Q238" s="63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22.5" customHeight="1">
      <c r="A239" s="63" t="str">
        <f>IF(OR(ISBLANK('PARTICIPANT NAME LIST'!$B239),'PARTICIPANT NAME LIST'!G239=7,'PARTICIPANT NAME LIST'!G239=8,'PARTICIPANT NAME LIST'!G239=9,'PARTICIPANT NAME LIST'!G239=10,'PARTICIPANT NAME LIST'!G239=11,'PARTICIPANT NAME LIST'!G239=12),"",COUNTA('PARTICIPANT NAME LIST'!$B$9:$B239)-COUNTIFS('PARTICIPANT NAME LIST'!$G$9:$G239,"&gt;=7",'PARTICIPANT NAME LIST'!$G$9:$G239,"&lt;=12"))</f>
        <v/>
      </c>
      <c r="B239" s="64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LIST'!$B239))</f>
        <v/>
      </c>
      <c r="C239" s="65"/>
      <c r="D239" s="82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LIST'!$H239))</f>
        <v/>
      </c>
      <c r="E239" s="68" t="e">
        <f>IF(AND('PARTICIPANT NAME LIST'!$G239=3,'PARTICIPANT NAME LIST'!#REF!="C"),"ü","")</f>
        <v>#REF!</v>
      </c>
      <c r="F239" s="68" t="e">
        <f>IF(AND('PARTICIPANT NAME LIST'!$G239=4,'PARTICIPANT NAME LIST'!#REF!="C"),"ü","")</f>
        <v>#REF!</v>
      </c>
      <c r="G239" s="68" t="e">
        <f>IF(AND('PARTICIPANT NAME LIST'!$G239=5,'PARTICIPANT NAME LIST'!#REF!="C"),"ü","")</f>
        <v>#REF!</v>
      </c>
      <c r="H239" s="68" t="e">
        <f>IF(AND('PARTICIPANT NAME LIST'!$G239=6,'PARTICIPANT NAME LIST'!#REF!="C"),"ü","")</f>
        <v>#REF!</v>
      </c>
      <c r="I239" s="68" t="e">
        <f>IF(AND('PARTICIPANT NAME LIST'!$G239=3,'PARTICIPANT NAME LIST'!#REF!="E"),"ü","")</f>
        <v>#REF!</v>
      </c>
      <c r="J239" s="68" t="e">
        <f>IF(AND('PARTICIPANT NAME LIST'!$G239=4,'PARTICIPANT NAME LIST'!#REF!="E"),"ü","")</f>
        <v>#REF!</v>
      </c>
      <c r="K239" s="68" t="e">
        <f>IF(AND('PARTICIPANT NAME LIST'!$G239=5,'PARTICIPANT NAME LIST'!#REF!="E"),"ü","")</f>
        <v>#REF!</v>
      </c>
      <c r="L239" s="68" t="e">
        <f>IF(AND('PARTICIPANT NAME LIST'!$G239=6,'PARTICIPANT NAME LIST'!#REF!="E"),"ü","")</f>
        <v>#REF!</v>
      </c>
      <c r="M239" s="68" t="e">
        <f>IF(AND('PARTICIPANT NAME LIST'!$G239=3,'PARTICIPANT NAME LIST'!#REF!="M"),"ü","")</f>
        <v>#REF!</v>
      </c>
      <c r="N239" s="68" t="e">
        <f>IF(AND('PARTICIPANT NAME LIST'!$G239=4,'PARTICIPANT NAME LIST'!#REF!="M"),"ü","")</f>
        <v>#REF!</v>
      </c>
      <c r="O239" s="68" t="e">
        <f>IF(AND('PARTICIPANT NAME LIST'!$G239=5,'PARTICIPANT NAME LIST'!#REF!="M"),"ü","")</f>
        <v>#REF!</v>
      </c>
      <c r="P239" s="68" t="e">
        <f>IF(AND('PARTICIPANT NAME LIST'!$G239=6,'PARTICIPANT NAME LIST'!#REF!="M"),"ü","")</f>
        <v>#REF!</v>
      </c>
      <c r="Q239" s="63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22.5" customHeight="1">
      <c r="A240" s="63" t="str">
        <f>IF(OR(ISBLANK('PARTICIPANT NAME LIST'!$B240),'PARTICIPANT NAME LIST'!G240=7,'PARTICIPANT NAME LIST'!G240=8,'PARTICIPANT NAME LIST'!G240=9,'PARTICIPANT NAME LIST'!G240=10,'PARTICIPANT NAME LIST'!G240=11,'PARTICIPANT NAME LIST'!G240=12),"",COUNTA('PARTICIPANT NAME LIST'!$B$9:$B240)-COUNTIFS('PARTICIPANT NAME LIST'!$G$9:$G240,"&gt;=7",'PARTICIPANT NAME LIST'!$G$9:$G240,"&lt;=12"))</f>
        <v/>
      </c>
      <c r="B240" s="64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LIST'!$B240))</f>
        <v/>
      </c>
      <c r="C240" s="65"/>
      <c r="D240" s="82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LIST'!$H240))</f>
        <v/>
      </c>
      <c r="E240" s="68" t="e">
        <f>IF(AND('PARTICIPANT NAME LIST'!$G240=3,'PARTICIPANT NAME LIST'!#REF!="C"),"ü","")</f>
        <v>#REF!</v>
      </c>
      <c r="F240" s="68" t="e">
        <f>IF(AND('PARTICIPANT NAME LIST'!$G240=4,'PARTICIPANT NAME LIST'!#REF!="C"),"ü","")</f>
        <v>#REF!</v>
      </c>
      <c r="G240" s="68" t="e">
        <f>IF(AND('PARTICIPANT NAME LIST'!$G240=5,'PARTICIPANT NAME LIST'!#REF!="C"),"ü","")</f>
        <v>#REF!</v>
      </c>
      <c r="H240" s="68" t="e">
        <f>IF(AND('PARTICIPANT NAME LIST'!$G240=6,'PARTICIPANT NAME LIST'!#REF!="C"),"ü","")</f>
        <v>#REF!</v>
      </c>
      <c r="I240" s="68" t="e">
        <f>IF(AND('PARTICIPANT NAME LIST'!$G240=3,'PARTICIPANT NAME LIST'!#REF!="E"),"ü","")</f>
        <v>#REF!</v>
      </c>
      <c r="J240" s="68" t="e">
        <f>IF(AND('PARTICIPANT NAME LIST'!$G240=4,'PARTICIPANT NAME LIST'!#REF!="E"),"ü","")</f>
        <v>#REF!</v>
      </c>
      <c r="K240" s="68" t="e">
        <f>IF(AND('PARTICIPANT NAME LIST'!$G240=5,'PARTICIPANT NAME LIST'!#REF!="E"),"ü","")</f>
        <v>#REF!</v>
      </c>
      <c r="L240" s="68" t="e">
        <f>IF(AND('PARTICIPANT NAME LIST'!$G240=6,'PARTICIPANT NAME LIST'!#REF!="E"),"ü","")</f>
        <v>#REF!</v>
      </c>
      <c r="M240" s="68" t="e">
        <f>IF(AND('PARTICIPANT NAME LIST'!$G240=3,'PARTICIPANT NAME LIST'!#REF!="M"),"ü","")</f>
        <v>#REF!</v>
      </c>
      <c r="N240" s="68" t="e">
        <f>IF(AND('PARTICIPANT NAME LIST'!$G240=4,'PARTICIPANT NAME LIST'!#REF!="M"),"ü","")</f>
        <v>#REF!</v>
      </c>
      <c r="O240" s="68" t="e">
        <f>IF(AND('PARTICIPANT NAME LIST'!$G240=5,'PARTICIPANT NAME LIST'!#REF!="M"),"ü","")</f>
        <v>#REF!</v>
      </c>
      <c r="P240" s="68" t="e">
        <f>IF(AND('PARTICIPANT NAME LIST'!$G240=6,'PARTICIPANT NAME LIST'!#REF!="M"),"ü","")</f>
        <v>#REF!</v>
      </c>
      <c r="Q240" s="63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22.5" customHeight="1">
      <c r="A241" s="63" t="str">
        <f>IF(OR(ISBLANK('PARTICIPANT NAME LIST'!$B241),'PARTICIPANT NAME LIST'!G241=7,'PARTICIPANT NAME LIST'!G241=8,'PARTICIPANT NAME LIST'!G241=9,'PARTICIPANT NAME LIST'!G241=10,'PARTICIPANT NAME LIST'!G241=11,'PARTICIPANT NAME LIST'!G241=12),"",COUNTA('PARTICIPANT NAME LIST'!$B$9:$B241)-COUNTIFS('PARTICIPANT NAME LIST'!$G$9:$G241,"&gt;=7",'PARTICIPANT NAME LIST'!$G$9:$G241,"&lt;=12"))</f>
        <v/>
      </c>
      <c r="B241" s="64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LIST'!$B241))</f>
        <v/>
      </c>
      <c r="C241" s="65"/>
      <c r="D241" s="82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LIST'!$H241))</f>
        <v/>
      </c>
      <c r="E241" s="68" t="e">
        <f>IF(AND('PARTICIPANT NAME LIST'!$G241=3,'PARTICIPANT NAME LIST'!#REF!="C"),"ü","")</f>
        <v>#REF!</v>
      </c>
      <c r="F241" s="68" t="e">
        <f>IF(AND('PARTICIPANT NAME LIST'!$G241=4,'PARTICIPANT NAME LIST'!#REF!="C"),"ü","")</f>
        <v>#REF!</v>
      </c>
      <c r="G241" s="68" t="e">
        <f>IF(AND('PARTICIPANT NAME LIST'!$G241=5,'PARTICIPANT NAME LIST'!#REF!="C"),"ü","")</f>
        <v>#REF!</v>
      </c>
      <c r="H241" s="68" t="e">
        <f>IF(AND('PARTICIPANT NAME LIST'!$G241=6,'PARTICIPANT NAME LIST'!#REF!="C"),"ü","")</f>
        <v>#REF!</v>
      </c>
      <c r="I241" s="68" t="e">
        <f>IF(AND('PARTICIPANT NAME LIST'!$G241=3,'PARTICIPANT NAME LIST'!#REF!="E"),"ü","")</f>
        <v>#REF!</v>
      </c>
      <c r="J241" s="68" t="e">
        <f>IF(AND('PARTICIPANT NAME LIST'!$G241=4,'PARTICIPANT NAME LIST'!#REF!="E"),"ü","")</f>
        <v>#REF!</v>
      </c>
      <c r="K241" s="68" t="e">
        <f>IF(AND('PARTICIPANT NAME LIST'!$G241=5,'PARTICIPANT NAME LIST'!#REF!="E"),"ü","")</f>
        <v>#REF!</v>
      </c>
      <c r="L241" s="68" t="e">
        <f>IF(AND('PARTICIPANT NAME LIST'!$G241=6,'PARTICIPANT NAME LIST'!#REF!="E"),"ü","")</f>
        <v>#REF!</v>
      </c>
      <c r="M241" s="68" t="e">
        <f>IF(AND('PARTICIPANT NAME LIST'!$G241=3,'PARTICIPANT NAME LIST'!#REF!="M"),"ü","")</f>
        <v>#REF!</v>
      </c>
      <c r="N241" s="68" t="e">
        <f>IF(AND('PARTICIPANT NAME LIST'!$G241=4,'PARTICIPANT NAME LIST'!#REF!="M"),"ü","")</f>
        <v>#REF!</v>
      </c>
      <c r="O241" s="68" t="e">
        <f>IF(AND('PARTICIPANT NAME LIST'!$G241=5,'PARTICIPANT NAME LIST'!#REF!="M"),"ü","")</f>
        <v>#REF!</v>
      </c>
      <c r="P241" s="68" t="e">
        <f>IF(AND('PARTICIPANT NAME LIST'!$G241=6,'PARTICIPANT NAME LIST'!#REF!="M"),"ü","")</f>
        <v>#REF!</v>
      </c>
      <c r="Q241" s="63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22.5" customHeight="1">
      <c r="A242" s="63" t="str">
        <f>IF(OR(ISBLANK('PARTICIPANT NAME LIST'!$B242),'PARTICIPANT NAME LIST'!G242=7,'PARTICIPANT NAME LIST'!G242=8,'PARTICIPANT NAME LIST'!G242=9,'PARTICIPANT NAME LIST'!G242=10,'PARTICIPANT NAME LIST'!G242=11,'PARTICIPANT NAME LIST'!G242=12),"",COUNTA('PARTICIPANT NAME LIST'!$B$9:$B242)-COUNTIFS('PARTICIPANT NAME LIST'!$G$9:$G242,"&gt;=7",'PARTICIPANT NAME LIST'!$G$9:$G242,"&lt;=12"))</f>
        <v/>
      </c>
      <c r="B242" s="64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LIST'!$B242))</f>
        <v/>
      </c>
      <c r="C242" s="65"/>
      <c r="D242" s="82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LIST'!$H242))</f>
        <v/>
      </c>
      <c r="E242" s="68" t="e">
        <f>IF(AND('PARTICIPANT NAME LIST'!$G242=3,'PARTICIPANT NAME LIST'!#REF!="C"),"ü","")</f>
        <v>#REF!</v>
      </c>
      <c r="F242" s="68" t="e">
        <f>IF(AND('PARTICIPANT NAME LIST'!$G242=4,'PARTICIPANT NAME LIST'!#REF!="C"),"ü","")</f>
        <v>#REF!</v>
      </c>
      <c r="G242" s="68" t="e">
        <f>IF(AND('PARTICIPANT NAME LIST'!$G242=5,'PARTICIPANT NAME LIST'!#REF!="C"),"ü","")</f>
        <v>#REF!</v>
      </c>
      <c r="H242" s="68" t="e">
        <f>IF(AND('PARTICIPANT NAME LIST'!$G242=6,'PARTICIPANT NAME LIST'!#REF!="C"),"ü","")</f>
        <v>#REF!</v>
      </c>
      <c r="I242" s="68" t="e">
        <f>IF(AND('PARTICIPANT NAME LIST'!$G242=3,'PARTICIPANT NAME LIST'!#REF!="E"),"ü","")</f>
        <v>#REF!</v>
      </c>
      <c r="J242" s="68" t="e">
        <f>IF(AND('PARTICIPANT NAME LIST'!$G242=4,'PARTICIPANT NAME LIST'!#REF!="E"),"ü","")</f>
        <v>#REF!</v>
      </c>
      <c r="K242" s="68" t="e">
        <f>IF(AND('PARTICIPANT NAME LIST'!$G242=5,'PARTICIPANT NAME LIST'!#REF!="E"),"ü","")</f>
        <v>#REF!</v>
      </c>
      <c r="L242" s="68" t="e">
        <f>IF(AND('PARTICIPANT NAME LIST'!$G242=6,'PARTICIPANT NAME LIST'!#REF!="E"),"ü","")</f>
        <v>#REF!</v>
      </c>
      <c r="M242" s="68" t="e">
        <f>IF(AND('PARTICIPANT NAME LIST'!$G242=3,'PARTICIPANT NAME LIST'!#REF!="M"),"ü","")</f>
        <v>#REF!</v>
      </c>
      <c r="N242" s="68" t="e">
        <f>IF(AND('PARTICIPANT NAME LIST'!$G242=4,'PARTICIPANT NAME LIST'!#REF!="M"),"ü","")</f>
        <v>#REF!</v>
      </c>
      <c r="O242" s="68" t="e">
        <f>IF(AND('PARTICIPANT NAME LIST'!$G242=5,'PARTICIPANT NAME LIST'!#REF!="M"),"ü","")</f>
        <v>#REF!</v>
      </c>
      <c r="P242" s="68" t="e">
        <f>IF(AND('PARTICIPANT NAME LIST'!$G242=6,'PARTICIPANT NAME LIST'!#REF!="M"),"ü","")</f>
        <v>#REF!</v>
      </c>
      <c r="Q242" s="63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22.5" customHeight="1">
      <c r="A243" s="63" t="str">
        <f>IF(OR(ISBLANK('PARTICIPANT NAME LIST'!$B243),'PARTICIPANT NAME LIST'!G243=7,'PARTICIPANT NAME LIST'!G243=8,'PARTICIPANT NAME LIST'!G243=9,'PARTICIPANT NAME LIST'!G243=10,'PARTICIPANT NAME LIST'!G243=11,'PARTICIPANT NAME LIST'!G243=12),"",COUNTA('PARTICIPANT NAME LIST'!$B$9:$B243)-COUNTIFS('PARTICIPANT NAME LIST'!$G$9:$G243,"&gt;=7",'PARTICIPANT NAME LIST'!$G$9:$G243,"&lt;=12"))</f>
        <v/>
      </c>
      <c r="B243" s="64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LIST'!$B243))</f>
        <v/>
      </c>
      <c r="C243" s="65"/>
      <c r="D243" s="82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LIST'!$H243))</f>
        <v/>
      </c>
      <c r="E243" s="68" t="e">
        <f>IF(AND('PARTICIPANT NAME LIST'!$G243=3,'PARTICIPANT NAME LIST'!#REF!="C"),"ü","")</f>
        <v>#REF!</v>
      </c>
      <c r="F243" s="68" t="e">
        <f>IF(AND('PARTICIPANT NAME LIST'!$G243=4,'PARTICIPANT NAME LIST'!#REF!="C"),"ü","")</f>
        <v>#REF!</v>
      </c>
      <c r="G243" s="68" t="e">
        <f>IF(AND('PARTICIPANT NAME LIST'!$G243=5,'PARTICIPANT NAME LIST'!#REF!="C"),"ü","")</f>
        <v>#REF!</v>
      </c>
      <c r="H243" s="68" t="e">
        <f>IF(AND('PARTICIPANT NAME LIST'!$G243=6,'PARTICIPANT NAME LIST'!#REF!="C"),"ü","")</f>
        <v>#REF!</v>
      </c>
      <c r="I243" s="68" t="e">
        <f>IF(AND('PARTICIPANT NAME LIST'!$G243=3,'PARTICIPANT NAME LIST'!#REF!="E"),"ü","")</f>
        <v>#REF!</v>
      </c>
      <c r="J243" s="68" t="e">
        <f>IF(AND('PARTICIPANT NAME LIST'!$G243=4,'PARTICIPANT NAME LIST'!#REF!="E"),"ü","")</f>
        <v>#REF!</v>
      </c>
      <c r="K243" s="68" t="e">
        <f>IF(AND('PARTICIPANT NAME LIST'!$G243=5,'PARTICIPANT NAME LIST'!#REF!="E"),"ü","")</f>
        <v>#REF!</v>
      </c>
      <c r="L243" s="68" t="e">
        <f>IF(AND('PARTICIPANT NAME LIST'!$G243=6,'PARTICIPANT NAME LIST'!#REF!="E"),"ü","")</f>
        <v>#REF!</v>
      </c>
      <c r="M243" s="68" t="e">
        <f>IF(AND('PARTICIPANT NAME LIST'!$G243=3,'PARTICIPANT NAME LIST'!#REF!="M"),"ü","")</f>
        <v>#REF!</v>
      </c>
      <c r="N243" s="68" t="e">
        <f>IF(AND('PARTICIPANT NAME LIST'!$G243=4,'PARTICIPANT NAME LIST'!#REF!="M"),"ü","")</f>
        <v>#REF!</v>
      </c>
      <c r="O243" s="68" t="e">
        <f>IF(AND('PARTICIPANT NAME LIST'!$G243=5,'PARTICIPANT NAME LIST'!#REF!="M"),"ü","")</f>
        <v>#REF!</v>
      </c>
      <c r="P243" s="68" t="e">
        <f>IF(AND('PARTICIPANT NAME LIST'!$G243=6,'PARTICIPANT NAME LIST'!#REF!="M"),"ü","")</f>
        <v>#REF!</v>
      </c>
      <c r="Q243" s="63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22.5" customHeight="1">
      <c r="A244" s="63" t="str">
        <f>IF(OR(ISBLANK('PARTICIPANT NAME LIST'!$B244),'PARTICIPANT NAME LIST'!G244=7,'PARTICIPANT NAME LIST'!G244=8,'PARTICIPANT NAME LIST'!G244=9,'PARTICIPANT NAME LIST'!G244=10,'PARTICIPANT NAME LIST'!G244=11,'PARTICIPANT NAME LIST'!G244=12),"",COUNTA('PARTICIPANT NAME LIST'!$B$9:$B244)-COUNTIFS('PARTICIPANT NAME LIST'!$G$9:$G244,"&gt;=7",'PARTICIPANT NAME LIST'!$G$9:$G244,"&lt;=12"))</f>
        <v/>
      </c>
      <c r="B244" s="64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LIST'!$B244))</f>
        <v/>
      </c>
      <c r="C244" s="65"/>
      <c r="D244" s="82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LIST'!$H244))</f>
        <v/>
      </c>
      <c r="E244" s="68" t="e">
        <f>IF(AND('PARTICIPANT NAME LIST'!$G244=3,'PARTICIPANT NAME LIST'!#REF!="C"),"ü","")</f>
        <v>#REF!</v>
      </c>
      <c r="F244" s="68" t="e">
        <f>IF(AND('PARTICIPANT NAME LIST'!$G244=4,'PARTICIPANT NAME LIST'!#REF!="C"),"ü","")</f>
        <v>#REF!</v>
      </c>
      <c r="G244" s="68" t="e">
        <f>IF(AND('PARTICIPANT NAME LIST'!$G244=5,'PARTICIPANT NAME LIST'!#REF!="C"),"ü","")</f>
        <v>#REF!</v>
      </c>
      <c r="H244" s="68" t="e">
        <f>IF(AND('PARTICIPANT NAME LIST'!$G244=6,'PARTICIPANT NAME LIST'!#REF!="C"),"ü","")</f>
        <v>#REF!</v>
      </c>
      <c r="I244" s="68" t="e">
        <f>IF(AND('PARTICIPANT NAME LIST'!$G244=3,'PARTICIPANT NAME LIST'!#REF!="E"),"ü","")</f>
        <v>#REF!</v>
      </c>
      <c r="J244" s="68" t="e">
        <f>IF(AND('PARTICIPANT NAME LIST'!$G244=4,'PARTICIPANT NAME LIST'!#REF!="E"),"ü","")</f>
        <v>#REF!</v>
      </c>
      <c r="K244" s="68" t="e">
        <f>IF(AND('PARTICIPANT NAME LIST'!$G244=5,'PARTICIPANT NAME LIST'!#REF!="E"),"ü","")</f>
        <v>#REF!</v>
      </c>
      <c r="L244" s="68" t="e">
        <f>IF(AND('PARTICIPANT NAME LIST'!$G244=6,'PARTICIPANT NAME LIST'!#REF!="E"),"ü","")</f>
        <v>#REF!</v>
      </c>
      <c r="M244" s="68" t="e">
        <f>IF(AND('PARTICIPANT NAME LIST'!$G244=3,'PARTICIPANT NAME LIST'!#REF!="M"),"ü","")</f>
        <v>#REF!</v>
      </c>
      <c r="N244" s="68" t="e">
        <f>IF(AND('PARTICIPANT NAME LIST'!$G244=4,'PARTICIPANT NAME LIST'!#REF!="M"),"ü","")</f>
        <v>#REF!</v>
      </c>
      <c r="O244" s="68" t="e">
        <f>IF(AND('PARTICIPANT NAME LIST'!$G244=5,'PARTICIPANT NAME LIST'!#REF!="M"),"ü","")</f>
        <v>#REF!</v>
      </c>
      <c r="P244" s="68" t="e">
        <f>IF(AND('PARTICIPANT NAME LIST'!$G244=6,'PARTICIPANT NAME LIST'!#REF!="M"),"ü","")</f>
        <v>#REF!</v>
      </c>
      <c r="Q244" s="63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22.5" customHeight="1">
      <c r="A245" s="63" t="str">
        <f>IF(OR(ISBLANK('PARTICIPANT NAME LIST'!$B245),'PARTICIPANT NAME LIST'!G245=7,'PARTICIPANT NAME LIST'!G245=8,'PARTICIPANT NAME LIST'!G245=9,'PARTICIPANT NAME LIST'!G245=10,'PARTICIPANT NAME LIST'!G245=11,'PARTICIPANT NAME LIST'!G245=12),"",COUNTA('PARTICIPANT NAME LIST'!$B$9:$B245)-COUNTIFS('PARTICIPANT NAME LIST'!$G$9:$G245,"&gt;=7",'PARTICIPANT NAME LIST'!$G$9:$G245,"&lt;=12"))</f>
        <v/>
      </c>
      <c r="B245" s="64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LIST'!$B245))</f>
        <v/>
      </c>
      <c r="C245" s="65"/>
      <c r="D245" s="82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LIST'!$H245))</f>
        <v/>
      </c>
      <c r="E245" s="68" t="e">
        <f>IF(AND('PARTICIPANT NAME LIST'!$G245=3,'PARTICIPANT NAME LIST'!#REF!="C"),"ü","")</f>
        <v>#REF!</v>
      </c>
      <c r="F245" s="68" t="e">
        <f>IF(AND('PARTICIPANT NAME LIST'!$G245=4,'PARTICIPANT NAME LIST'!#REF!="C"),"ü","")</f>
        <v>#REF!</v>
      </c>
      <c r="G245" s="68" t="e">
        <f>IF(AND('PARTICIPANT NAME LIST'!$G245=5,'PARTICIPANT NAME LIST'!#REF!="C"),"ü","")</f>
        <v>#REF!</v>
      </c>
      <c r="H245" s="68" t="e">
        <f>IF(AND('PARTICIPANT NAME LIST'!$G245=6,'PARTICIPANT NAME LIST'!#REF!="C"),"ü","")</f>
        <v>#REF!</v>
      </c>
      <c r="I245" s="68" t="e">
        <f>IF(AND('PARTICIPANT NAME LIST'!$G245=3,'PARTICIPANT NAME LIST'!#REF!="E"),"ü","")</f>
        <v>#REF!</v>
      </c>
      <c r="J245" s="68" t="e">
        <f>IF(AND('PARTICIPANT NAME LIST'!$G245=4,'PARTICIPANT NAME LIST'!#REF!="E"),"ü","")</f>
        <v>#REF!</v>
      </c>
      <c r="K245" s="68" t="e">
        <f>IF(AND('PARTICIPANT NAME LIST'!$G245=5,'PARTICIPANT NAME LIST'!#REF!="E"),"ü","")</f>
        <v>#REF!</v>
      </c>
      <c r="L245" s="68" t="e">
        <f>IF(AND('PARTICIPANT NAME LIST'!$G245=6,'PARTICIPANT NAME LIST'!#REF!="E"),"ü","")</f>
        <v>#REF!</v>
      </c>
      <c r="M245" s="68" t="e">
        <f>IF(AND('PARTICIPANT NAME LIST'!$G245=3,'PARTICIPANT NAME LIST'!#REF!="M"),"ü","")</f>
        <v>#REF!</v>
      </c>
      <c r="N245" s="68" t="e">
        <f>IF(AND('PARTICIPANT NAME LIST'!$G245=4,'PARTICIPANT NAME LIST'!#REF!="M"),"ü","")</f>
        <v>#REF!</v>
      </c>
      <c r="O245" s="68" t="e">
        <f>IF(AND('PARTICIPANT NAME LIST'!$G245=5,'PARTICIPANT NAME LIST'!#REF!="M"),"ü","")</f>
        <v>#REF!</v>
      </c>
      <c r="P245" s="68" t="e">
        <f>IF(AND('PARTICIPANT NAME LIST'!$G245=6,'PARTICIPANT NAME LIST'!#REF!="M"),"ü","")</f>
        <v>#REF!</v>
      </c>
      <c r="Q245" s="63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22.5" customHeight="1">
      <c r="A246" s="63" t="str">
        <f>IF(OR(ISBLANK('PARTICIPANT NAME LIST'!$B246),'PARTICIPANT NAME LIST'!G246=7,'PARTICIPANT NAME LIST'!G246=8,'PARTICIPANT NAME LIST'!G246=9,'PARTICIPANT NAME LIST'!G246=10,'PARTICIPANT NAME LIST'!G246=11,'PARTICIPANT NAME LIST'!G246=12),"",COUNTA('PARTICIPANT NAME LIST'!$B$9:$B246)-COUNTIFS('PARTICIPANT NAME LIST'!$G$9:$G246,"&gt;=7",'PARTICIPANT NAME LIST'!$G$9:$G246,"&lt;=12"))</f>
        <v/>
      </c>
      <c r="B246" s="64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LIST'!$B246))</f>
        <v/>
      </c>
      <c r="C246" s="65"/>
      <c r="D246" s="82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LIST'!$H246))</f>
        <v/>
      </c>
      <c r="E246" s="68" t="e">
        <f>IF(AND('PARTICIPANT NAME LIST'!$G246=3,'PARTICIPANT NAME LIST'!#REF!="C"),"ü","")</f>
        <v>#REF!</v>
      </c>
      <c r="F246" s="68" t="e">
        <f>IF(AND('PARTICIPANT NAME LIST'!$G246=4,'PARTICIPANT NAME LIST'!#REF!="C"),"ü","")</f>
        <v>#REF!</v>
      </c>
      <c r="G246" s="68" t="e">
        <f>IF(AND('PARTICIPANT NAME LIST'!$G246=5,'PARTICIPANT NAME LIST'!#REF!="C"),"ü","")</f>
        <v>#REF!</v>
      </c>
      <c r="H246" s="68" t="e">
        <f>IF(AND('PARTICIPANT NAME LIST'!$G246=6,'PARTICIPANT NAME LIST'!#REF!="C"),"ü","")</f>
        <v>#REF!</v>
      </c>
      <c r="I246" s="68" t="e">
        <f>IF(AND('PARTICIPANT NAME LIST'!$G246=3,'PARTICIPANT NAME LIST'!#REF!="E"),"ü","")</f>
        <v>#REF!</v>
      </c>
      <c r="J246" s="68" t="e">
        <f>IF(AND('PARTICIPANT NAME LIST'!$G246=4,'PARTICIPANT NAME LIST'!#REF!="E"),"ü","")</f>
        <v>#REF!</v>
      </c>
      <c r="K246" s="68" t="e">
        <f>IF(AND('PARTICIPANT NAME LIST'!$G246=5,'PARTICIPANT NAME LIST'!#REF!="E"),"ü","")</f>
        <v>#REF!</v>
      </c>
      <c r="L246" s="68" t="e">
        <f>IF(AND('PARTICIPANT NAME LIST'!$G246=6,'PARTICIPANT NAME LIST'!#REF!="E"),"ü","")</f>
        <v>#REF!</v>
      </c>
      <c r="M246" s="68" t="e">
        <f>IF(AND('PARTICIPANT NAME LIST'!$G246=3,'PARTICIPANT NAME LIST'!#REF!="M"),"ü","")</f>
        <v>#REF!</v>
      </c>
      <c r="N246" s="68" t="e">
        <f>IF(AND('PARTICIPANT NAME LIST'!$G246=4,'PARTICIPANT NAME LIST'!#REF!="M"),"ü","")</f>
        <v>#REF!</v>
      </c>
      <c r="O246" s="68" t="e">
        <f>IF(AND('PARTICIPANT NAME LIST'!$G246=5,'PARTICIPANT NAME LIST'!#REF!="M"),"ü","")</f>
        <v>#REF!</v>
      </c>
      <c r="P246" s="68" t="e">
        <f>IF(AND('PARTICIPANT NAME LIST'!$G246=6,'PARTICIPANT NAME LIST'!#REF!="M"),"ü","")</f>
        <v>#REF!</v>
      </c>
      <c r="Q246" s="63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22.5" customHeight="1">
      <c r="A247" s="63" t="str">
        <f>IF(OR(ISBLANK('PARTICIPANT NAME LIST'!$B247),'PARTICIPANT NAME LIST'!G247=7,'PARTICIPANT NAME LIST'!G247=8,'PARTICIPANT NAME LIST'!G247=9,'PARTICIPANT NAME LIST'!G247=10,'PARTICIPANT NAME LIST'!G247=11,'PARTICIPANT NAME LIST'!G247=12),"",COUNTA('PARTICIPANT NAME LIST'!$B$9:$B247)-COUNTIFS('PARTICIPANT NAME LIST'!$G$9:$G247,"&gt;=7",'PARTICIPANT NAME LIST'!$G$9:$G247,"&lt;=12"))</f>
        <v/>
      </c>
      <c r="B247" s="64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LIST'!$B247))</f>
        <v/>
      </c>
      <c r="C247" s="65"/>
      <c r="D247" s="82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LIST'!$H247))</f>
        <v/>
      </c>
      <c r="E247" s="68" t="e">
        <f>IF(AND('PARTICIPANT NAME LIST'!$G247=3,'PARTICIPANT NAME LIST'!#REF!="C"),"ü","")</f>
        <v>#REF!</v>
      </c>
      <c r="F247" s="68" t="e">
        <f>IF(AND('PARTICIPANT NAME LIST'!$G247=4,'PARTICIPANT NAME LIST'!#REF!="C"),"ü","")</f>
        <v>#REF!</v>
      </c>
      <c r="G247" s="68" t="e">
        <f>IF(AND('PARTICIPANT NAME LIST'!$G247=5,'PARTICIPANT NAME LIST'!#REF!="C"),"ü","")</f>
        <v>#REF!</v>
      </c>
      <c r="H247" s="68" t="e">
        <f>IF(AND('PARTICIPANT NAME LIST'!$G247=6,'PARTICIPANT NAME LIST'!#REF!="C"),"ü","")</f>
        <v>#REF!</v>
      </c>
      <c r="I247" s="68" t="e">
        <f>IF(AND('PARTICIPANT NAME LIST'!$G247=3,'PARTICIPANT NAME LIST'!#REF!="E"),"ü","")</f>
        <v>#REF!</v>
      </c>
      <c r="J247" s="68" t="e">
        <f>IF(AND('PARTICIPANT NAME LIST'!$G247=4,'PARTICIPANT NAME LIST'!#REF!="E"),"ü","")</f>
        <v>#REF!</v>
      </c>
      <c r="K247" s="68" t="e">
        <f>IF(AND('PARTICIPANT NAME LIST'!$G247=5,'PARTICIPANT NAME LIST'!#REF!="E"),"ü","")</f>
        <v>#REF!</v>
      </c>
      <c r="L247" s="68" t="e">
        <f>IF(AND('PARTICIPANT NAME LIST'!$G247=6,'PARTICIPANT NAME LIST'!#REF!="E"),"ü","")</f>
        <v>#REF!</v>
      </c>
      <c r="M247" s="68" t="e">
        <f>IF(AND('PARTICIPANT NAME LIST'!$G247=3,'PARTICIPANT NAME LIST'!#REF!="M"),"ü","")</f>
        <v>#REF!</v>
      </c>
      <c r="N247" s="68" t="e">
        <f>IF(AND('PARTICIPANT NAME LIST'!$G247=4,'PARTICIPANT NAME LIST'!#REF!="M"),"ü","")</f>
        <v>#REF!</v>
      </c>
      <c r="O247" s="68" t="e">
        <f>IF(AND('PARTICIPANT NAME LIST'!$G247=5,'PARTICIPANT NAME LIST'!#REF!="M"),"ü","")</f>
        <v>#REF!</v>
      </c>
      <c r="P247" s="68" t="e">
        <f>IF(AND('PARTICIPANT NAME LIST'!$G247=6,'PARTICIPANT NAME LIST'!#REF!="M"),"ü","")</f>
        <v>#REF!</v>
      </c>
      <c r="Q247" s="63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22.5" customHeight="1">
      <c r="A248" s="63" t="str">
        <f>IF(OR(ISBLANK('PARTICIPANT NAME LIST'!$B248),'PARTICIPANT NAME LIST'!G248=7,'PARTICIPANT NAME LIST'!G248=8,'PARTICIPANT NAME LIST'!G248=9,'PARTICIPANT NAME LIST'!G248=10,'PARTICIPANT NAME LIST'!G248=11,'PARTICIPANT NAME LIST'!G248=12),"",COUNTA('PARTICIPANT NAME LIST'!$B$9:$B248)-COUNTIFS('PARTICIPANT NAME LIST'!$G$9:$G248,"&gt;=7",'PARTICIPANT NAME LIST'!$G$9:$G248,"&lt;=12"))</f>
        <v/>
      </c>
      <c r="B248" s="64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LIST'!$B248))</f>
        <v/>
      </c>
      <c r="C248" s="65"/>
      <c r="D248" s="82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LIST'!$H248))</f>
        <v/>
      </c>
      <c r="E248" s="68" t="e">
        <f>IF(AND('PARTICIPANT NAME LIST'!$G248=3,'PARTICIPANT NAME LIST'!#REF!="C"),"ü","")</f>
        <v>#REF!</v>
      </c>
      <c r="F248" s="68" t="e">
        <f>IF(AND('PARTICIPANT NAME LIST'!$G248=4,'PARTICIPANT NAME LIST'!#REF!="C"),"ü","")</f>
        <v>#REF!</v>
      </c>
      <c r="G248" s="68" t="e">
        <f>IF(AND('PARTICIPANT NAME LIST'!$G248=5,'PARTICIPANT NAME LIST'!#REF!="C"),"ü","")</f>
        <v>#REF!</v>
      </c>
      <c r="H248" s="68" t="e">
        <f>IF(AND('PARTICIPANT NAME LIST'!$G248=6,'PARTICIPANT NAME LIST'!#REF!="C"),"ü","")</f>
        <v>#REF!</v>
      </c>
      <c r="I248" s="68" t="e">
        <f>IF(AND('PARTICIPANT NAME LIST'!$G248=3,'PARTICIPANT NAME LIST'!#REF!="E"),"ü","")</f>
        <v>#REF!</v>
      </c>
      <c r="J248" s="68" t="e">
        <f>IF(AND('PARTICIPANT NAME LIST'!$G248=4,'PARTICIPANT NAME LIST'!#REF!="E"),"ü","")</f>
        <v>#REF!</v>
      </c>
      <c r="K248" s="68" t="e">
        <f>IF(AND('PARTICIPANT NAME LIST'!$G248=5,'PARTICIPANT NAME LIST'!#REF!="E"),"ü","")</f>
        <v>#REF!</v>
      </c>
      <c r="L248" s="68" t="e">
        <f>IF(AND('PARTICIPANT NAME LIST'!$G248=6,'PARTICIPANT NAME LIST'!#REF!="E"),"ü","")</f>
        <v>#REF!</v>
      </c>
      <c r="M248" s="68" t="e">
        <f>IF(AND('PARTICIPANT NAME LIST'!$G248=3,'PARTICIPANT NAME LIST'!#REF!="M"),"ü","")</f>
        <v>#REF!</v>
      </c>
      <c r="N248" s="68" t="e">
        <f>IF(AND('PARTICIPANT NAME LIST'!$G248=4,'PARTICIPANT NAME LIST'!#REF!="M"),"ü","")</f>
        <v>#REF!</v>
      </c>
      <c r="O248" s="68" t="e">
        <f>IF(AND('PARTICIPANT NAME LIST'!$G248=5,'PARTICIPANT NAME LIST'!#REF!="M"),"ü","")</f>
        <v>#REF!</v>
      </c>
      <c r="P248" s="68" t="e">
        <f>IF(AND('PARTICIPANT NAME LIST'!$G248=6,'PARTICIPANT NAME LIST'!#REF!="M"),"ü","")</f>
        <v>#REF!</v>
      </c>
      <c r="Q248" s="63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22.5" customHeight="1">
      <c r="A249" s="63" t="str">
        <f>IF(OR(ISBLANK('PARTICIPANT NAME LIST'!$B249),'PARTICIPANT NAME LIST'!G249=7,'PARTICIPANT NAME LIST'!G249=8,'PARTICIPANT NAME LIST'!G249=9,'PARTICIPANT NAME LIST'!G249=10,'PARTICIPANT NAME LIST'!G249=11,'PARTICIPANT NAME LIST'!G249=12),"",COUNTA('PARTICIPANT NAME LIST'!$B$9:$B249)-COUNTIFS('PARTICIPANT NAME LIST'!$G$9:$G249,"&gt;=7",'PARTICIPANT NAME LIST'!$G$9:$G249,"&lt;=12"))</f>
        <v/>
      </c>
      <c r="B249" s="64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LIST'!$B249))</f>
        <v/>
      </c>
      <c r="C249" s="65"/>
      <c r="D249" s="82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LIST'!$H249))</f>
        <v/>
      </c>
      <c r="E249" s="68" t="e">
        <f>IF(AND('PARTICIPANT NAME LIST'!$G249=3,'PARTICIPANT NAME LIST'!#REF!="C"),"ü","")</f>
        <v>#REF!</v>
      </c>
      <c r="F249" s="68" t="e">
        <f>IF(AND('PARTICIPANT NAME LIST'!$G249=4,'PARTICIPANT NAME LIST'!#REF!="C"),"ü","")</f>
        <v>#REF!</v>
      </c>
      <c r="G249" s="68" t="e">
        <f>IF(AND('PARTICIPANT NAME LIST'!$G249=5,'PARTICIPANT NAME LIST'!#REF!="C"),"ü","")</f>
        <v>#REF!</v>
      </c>
      <c r="H249" s="68" t="e">
        <f>IF(AND('PARTICIPANT NAME LIST'!$G249=6,'PARTICIPANT NAME LIST'!#REF!="C"),"ü","")</f>
        <v>#REF!</v>
      </c>
      <c r="I249" s="68" t="e">
        <f>IF(AND('PARTICIPANT NAME LIST'!$G249=3,'PARTICIPANT NAME LIST'!#REF!="E"),"ü","")</f>
        <v>#REF!</v>
      </c>
      <c r="J249" s="68" t="e">
        <f>IF(AND('PARTICIPANT NAME LIST'!$G249=4,'PARTICIPANT NAME LIST'!#REF!="E"),"ü","")</f>
        <v>#REF!</v>
      </c>
      <c r="K249" s="68" t="e">
        <f>IF(AND('PARTICIPANT NAME LIST'!$G249=5,'PARTICIPANT NAME LIST'!#REF!="E"),"ü","")</f>
        <v>#REF!</v>
      </c>
      <c r="L249" s="68" t="e">
        <f>IF(AND('PARTICIPANT NAME LIST'!$G249=6,'PARTICIPANT NAME LIST'!#REF!="E"),"ü","")</f>
        <v>#REF!</v>
      </c>
      <c r="M249" s="68" t="e">
        <f>IF(AND('PARTICIPANT NAME LIST'!$G249=3,'PARTICIPANT NAME LIST'!#REF!="M"),"ü","")</f>
        <v>#REF!</v>
      </c>
      <c r="N249" s="68" t="e">
        <f>IF(AND('PARTICIPANT NAME LIST'!$G249=4,'PARTICIPANT NAME LIST'!#REF!="M"),"ü","")</f>
        <v>#REF!</v>
      </c>
      <c r="O249" s="68" t="e">
        <f>IF(AND('PARTICIPANT NAME LIST'!$G249=5,'PARTICIPANT NAME LIST'!#REF!="M"),"ü","")</f>
        <v>#REF!</v>
      </c>
      <c r="P249" s="68" t="e">
        <f>IF(AND('PARTICIPANT NAME LIST'!$G249=6,'PARTICIPANT NAME LIST'!#REF!="M"),"ü","")</f>
        <v>#REF!</v>
      </c>
      <c r="Q249" s="63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22.5" customHeight="1">
      <c r="A250" s="63" t="str">
        <f>IF(OR(ISBLANK('PARTICIPANT NAME LIST'!$B250),'PARTICIPANT NAME LIST'!G250=7,'PARTICIPANT NAME LIST'!G250=8,'PARTICIPANT NAME LIST'!G250=9,'PARTICIPANT NAME LIST'!G250=10,'PARTICIPANT NAME LIST'!G250=11,'PARTICIPANT NAME LIST'!G250=12),"",COUNTA('PARTICIPANT NAME LIST'!$B$9:$B250)-COUNTIFS('PARTICIPANT NAME LIST'!$G$9:$G250,"&gt;=7",'PARTICIPANT NAME LIST'!$G$9:$G250,"&lt;=12"))</f>
        <v/>
      </c>
      <c r="B250" s="64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LIST'!$B250))</f>
        <v/>
      </c>
      <c r="C250" s="65"/>
      <c r="D250" s="82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LIST'!$H250))</f>
        <v/>
      </c>
      <c r="E250" s="68" t="e">
        <f>IF(AND('PARTICIPANT NAME LIST'!$G250=3,'PARTICIPANT NAME LIST'!#REF!="C"),"ü","")</f>
        <v>#REF!</v>
      </c>
      <c r="F250" s="68" t="e">
        <f>IF(AND('PARTICIPANT NAME LIST'!$G250=4,'PARTICIPANT NAME LIST'!#REF!="C"),"ü","")</f>
        <v>#REF!</v>
      </c>
      <c r="G250" s="68" t="e">
        <f>IF(AND('PARTICIPANT NAME LIST'!$G250=5,'PARTICIPANT NAME LIST'!#REF!="C"),"ü","")</f>
        <v>#REF!</v>
      </c>
      <c r="H250" s="68" t="e">
        <f>IF(AND('PARTICIPANT NAME LIST'!$G250=6,'PARTICIPANT NAME LIST'!#REF!="C"),"ü","")</f>
        <v>#REF!</v>
      </c>
      <c r="I250" s="68" t="e">
        <f>IF(AND('PARTICIPANT NAME LIST'!$G250=3,'PARTICIPANT NAME LIST'!#REF!="E"),"ü","")</f>
        <v>#REF!</v>
      </c>
      <c r="J250" s="68" t="e">
        <f>IF(AND('PARTICIPANT NAME LIST'!$G250=4,'PARTICIPANT NAME LIST'!#REF!="E"),"ü","")</f>
        <v>#REF!</v>
      </c>
      <c r="K250" s="68" t="e">
        <f>IF(AND('PARTICIPANT NAME LIST'!$G250=5,'PARTICIPANT NAME LIST'!#REF!="E"),"ü","")</f>
        <v>#REF!</v>
      </c>
      <c r="L250" s="68" t="e">
        <f>IF(AND('PARTICIPANT NAME LIST'!$G250=6,'PARTICIPANT NAME LIST'!#REF!="E"),"ü","")</f>
        <v>#REF!</v>
      </c>
      <c r="M250" s="68" t="e">
        <f>IF(AND('PARTICIPANT NAME LIST'!$G250=3,'PARTICIPANT NAME LIST'!#REF!="M"),"ü","")</f>
        <v>#REF!</v>
      </c>
      <c r="N250" s="68" t="e">
        <f>IF(AND('PARTICIPANT NAME LIST'!$G250=4,'PARTICIPANT NAME LIST'!#REF!="M"),"ü","")</f>
        <v>#REF!</v>
      </c>
      <c r="O250" s="68" t="e">
        <f>IF(AND('PARTICIPANT NAME LIST'!$G250=5,'PARTICIPANT NAME LIST'!#REF!="M"),"ü","")</f>
        <v>#REF!</v>
      </c>
      <c r="P250" s="68" t="e">
        <f>IF(AND('PARTICIPANT NAME LIST'!$G250=6,'PARTICIPANT NAME LIST'!#REF!="M"),"ü","")</f>
        <v>#REF!</v>
      </c>
      <c r="Q250" s="63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22.5" customHeight="1">
      <c r="A251" s="63" t="str">
        <f>IF(OR(ISBLANK('PARTICIPANT NAME LIST'!$B251),'PARTICIPANT NAME LIST'!G251=7,'PARTICIPANT NAME LIST'!G251=8,'PARTICIPANT NAME LIST'!G251=9,'PARTICIPANT NAME LIST'!G251=10,'PARTICIPANT NAME LIST'!G251=11,'PARTICIPANT NAME LIST'!G251=12),"",COUNTA('PARTICIPANT NAME LIST'!$B$9:$B251)-COUNTIFS('PARTICIPANT NAME LIST'!$G$9:$G251,"&gt;=7",'PARTICIPANT NAME LIST'!$G$9:$G251,"&lt;=12"))</f>
        <v/>
      </c>
      <c r="B251" s="64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LIST'!$B251))</f>
        <v/>
      </c>
      <c r="C251" s="65"/>
      <c r="D251" s="82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LIST'!$H251))</f>
        <v/>
      </c>
      <c r="E251" s="68" t="e">
        <f>IF(AND('PARTICIPANT NAME LIST'!$G251=3,'PARTICIPANT NAME LIST'!#REF!="C"),"ü","")</f>
        <v>#REF!</v>
      </c>
      <c r="F251" s="68" t="e">
        <f>IF(AND('PARTICIPANT NAME LIST'!$G251=4,'PARTICIPANT NAME LIST'!#REF!="C"),"ü","")</f>
        <v>#REF!</v>
      </c>
      <c r="G251" s="68" t="e">
        <f>IF(AND('PARTICIPANT NAME LIST'!$G251=5,'PARTICIPANT NAME LIST'!#REF!="C"),"ü","")</f>
        <v>#REF!</v>
      </c>
      <c r="H251" s="68" t="e">
        <f>IF(AND('PARTICIPANT NAME LIST'!$G251=6,'PARTICIPANT NAME LIST'!#REF!="C"),"ü","")</f>
        <v>#REF!</v>
      </c>
      <c r="I251" s="68" t="e">
        <f>IF(AND('PARTICIPANT NAME LIST'!$G251=3,'PARTICIPANT NAME LIST'!#REF!="E"),"ü","")</f>
        <v>#REF!</v>
      </c>
      <c r="J251" s="68" t="e">
        <f>IF(AND('PARTICIPANT NAME LIST'!$G251=4,'PARTICIPANT NAME LIST'!#REF!="E"),"ü","")</f>
        <v>#REF!</v>
      </c>
      <c r="K251" s="68" t="e">
        <f>IF(AND('PARTICIPANT NAME LIST'!$G251=5,'PARTICIPANT NAME LIST'!#REF!="E"),"ü","")</f>
        <v>#REF!</v>
      </c>
      <c r="L251" s="68" t="e">
        <f>IF(AND('PARTICIPANT NAME LIST'!$G251=6,'PARTICIPANT NAME LIST'!#REF!="E"),"ü","")</f>
        <v>#REF!</v>
      </c>
      <c r="M251" s="68" t="e">
        <f>IF(AND('PARTICIPANT NAME LIST'!$G251=3,'PARTICIPANT NAME LIST'!#REF!="M"),"ü","")</f>
        <v>#REF!</v>
      </c>
      <c r="N251" s="68" t="e">
        <f>IF(AND('PARTICIPANT NAME LIST'!$G251=4,'PARTICIPANT NAME LIST'!#REF!="M"),"ü","")</f>
        <v>#REF!</v>
      </c>
      <c r="O251" s="68" t="e">
        <f>IF(AND('PARTICIPANT NAME LIST'!$G251=5,'PARTICIPANT NAME LIST'!#REF!="M"),"ü","")</f>
        <v>#REF!</v>
      </c>
      <c r="P251" s="68" t="e">
        <f>IF(AND('PARTICIPANT NAME LIST'!$G251=6,'PARTICIPANT NAME LIST'!#REF!="M"),"ü","")</f>
        <v>#REF!</v>
      </c>
      <c r="Q251" s="63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22.5" customHeight="1">
      <c r="A252" s="63" t="str">
        <f>IF(OR(ISBLANK('PARTICIPANT NAME LIST'!$B252),'PARTICIPANT NAME LIST'!G252=7,'PARTICIPANT NAME LIST'!G252=8,'PARTICIPANT NAME LIST'!G252=9,'PARTICIPANT NAME LIST'!G252=10,'PARTICIPANT NAME LIST'!G252=11,'PARTICIPANT NAME LIST'!G252=12),"",COUNTA('PARTICIPANT NAME LIST'!$B$9:$B252)-COUNTIFS('PARTICIPANT NAME LIST'!$G$9:$G252,"&gt;=7",'PARTICIPANT NAME LIST'!$G$9:$G252,"&lt;=12"))</f>
        <v/>
      </c>
      <c r="B252" s="64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LIST'!$B252))</f>
        <v/>
      </c>
      <c r="C252" s="65"/>
      <c r="D252" s="82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LIST'!$H252))</f>
        <v/>
      </c>
      <c r="E252" s="68" t="e">
        <f>IF(AND('PARTICIPANT NAME LIST'!$G252=3,'PARTICIPANT NAME LIST'!#REF!="C"),"ü","")</f>
        <v>#REF!</v>
      </c>
      <c r="F252" s="68" t="e">
        <f>IF(AND('PARTICIPANT NAME LIST'!$G252=4,'PARTICIPANT NAME LIST'!#REF!="C"),"ü","")</f>
        <v>#REF!</v>
      </c>
      <c r="G252" s="68" t="e">
        <f>IF(AND('PARTICIPANT NAME LIST'!$G252=5,'PARTICIPANT NAME LIST'!#REF!="C"),"ü","")</f>
        <v>#REF!</v>
      </c>
      <c r="H252" s="68" t="e">
        <f>IF(AND('PARTICIPANT NAME LIST'!$G252=6,'PARTICIPANT NAME LIST'!#REF!="C"),"ü","")</f>
        <v>#REF!</v>
      </c>
      <c r="I252" s="68" t="e">
        <f>IF(AND('PARTICIPANT NAME LIST'!$G252=3,'PARTICIPANT NAME LIST'!#REF!="E"),"ü","")</f>
        <v>#REF!</v>
      </c>
      <c r="J252" s="68" t="e">
        <f>IF(AND('PARTICIPANT NAME LIST'!$G252=4,'PARTICIPANT NAME LIST'!#REF!="E"),"ü","")</f>
        <v>#REF!</v>
      </c>
      <c r="K252" s="68" t="e">
        <f>IF(AND('PARTICIPANT NAME LIST'!$G252=5,'PARTICIPANT NAME LIST'!#REF!="E"),"ü","")</f>
        <v>#REF!</v>
      </c>
      <c r="L252" s="68" t="e">
        <f>IF(AND('PARTICIPANT NAME LIST'!$G252=6,'PARTICIPANT NAME LIST'!#REF!="E"),"ü","")</f>
        <v>#REF!</v>
      </c>
      <c r="M252" s="68" t="e">
        <f>IF(AND('PARTICIPANT NAME LIST'!$G252=3,'PARTICIPANT NAME LIST'!#REF!="M"),"ü","")</f>
        <v>#REF!</v>
      </c>
      <c r="N252" s="68" t="e">
        <f>IF(AND('PARTICIPANT NAME LIST'!$G252=4,'PARTICIPANT NAME LIST'!#REF!="M"),"ü","")</f>
        <v>#REF!</v>
      </c>
      <c r="O252" s="68" t="e">
        <f>IF(AND('PARTICIPANT NAME LIST'!$G252=5,'PARTICIPANT NAME LIST'!#REF!="M"),"ü","")</f>
        <v>#REF!</v>
      </c>
      <c r="P252" s="68" t="e">
        <f>IF(AND('PARTICIPANT NAME LIST'!$G252=6,'PARTICIPANT NAME LIST'!#REF!="M"),"ü","")</f>
        <v>#REF!</v>
      </c>
      <c r="Q252" s="63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22.5" customHeight="1">
      <c r="A253" s="63" t="str">
        <f>IF(OR(ISBLANK('PARTICIPANT NAME LIST'!$B253),'PARTICIPANT NAME LIST'!G253=7,'PARTICIPANT NAME LIST'!G253=8,'PARTICIPANT NAME LIST'!G253=9,'PARTICIPANT NAME LIST'!G253=10,'PARTICIPANT NAME LIST'!G253=11,'PARTICIPANT NAME LIST'!G253=12),"",COUNTA('PARTICIPANT NAME LIST'!$B$9:$B253)-COUNTIFS('PARTICIPANT NAME LIST'!$G$9:$G253,"&gt;=7",'PARTICIPANT NAME LIST'!$G$9:$G253,"&lt;=12"))</f>
        <v/>
      </c>
      <c r="B253" s="64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LIST'!$B253))</f>
        <v/>
      </c>
      <c r="C253" s="65"/>
      <c r="D253" s="82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LIST'!$H253))</f>
        <v/>
      </c>
      <c r="E253" s="68" t="e">
        <f>IF(AND('PARTICIPANT NAME LIST'!$G253=3,'PARTICIPANT NAME LIST'!#REF!="C"),"ü","")</f>
        <v>#REF!</v>
      </c>
      <c r="F253" s="68" t="e">
        <f>IF(AND('PARTICIPANT NAME LIST'!$G253=4,'PARTICIPANT NAME LIST'!#REF!="C"),"ü","")</f>
        <v>#REF!</v>
      </c>
      <c r="G253" s="68" t="e">
        <f>IF(AND('PARTICIPANT NAME LIST'!$G253=5,'PARTICIPANT NAME LIST'!#REF!="C"),"ü","")</f>
        <v>#REF!</v>
      </c>
      <c r="H253" s="68" t="e">
        <f>IF(AND('PARTICIPANT NAME LIST'!$G253=6,'PARTICIPANT NAME LIST'!#REF!="C"),"ü","")</f>
        <v>#REF!</v>
      </c>
      <c r="I253" s="68" t="e">
        <f>IF(AND('PARTICIPANT NAME LIST'!$G253=3,'PARTICIPANT NAME LIST'!#REF!="E"),"ü","")</f>
        <v>#REF!</v>
      </c>
      <c r="J253" s="68" t="e">
        <f>IF(AND('PARTICIPANT NAME LIST'!$G253=4,'PARTICIPANT NAME LIST'!#REF!="E"),"ü","")</f>
        <v>#REF!</v>
      </c>
      <c r="K253" s="68" t="e">
        <f>IF(AND('PARTICIPANT NAME LIST'!$G253=5,'PARTICIPANT NAME LIST'!#REF!="E"),"ü","")</f>
        <v>#REF!</v>
      </c>
      <c r="L253" s="68" t="e">
        <f>IF(AND('PARTICIPANT NAME LIST'!$G253=6,'PARTICIPANT NAME LIST'!#REF!="E"),"ü","")</f>
        <v>#REF!</v>
      </c>
      <c r="M253" s="68" t="e">
        <f>IF(AND('PARTICIPANT NAME LIST'!$G253=3,'PARTICIPANT NAME LIST'!#REF!="M"),"ü","")</f>
        <v>#REF!</v>
      </c>
      <c r="N253" s="68" t="e">
        <f>IF(AND('PARTICIPANT NAME LIST'!$G253=4,'PARTICIPANT NAME LIST'!#REF!="M"),"ü","")</f>
        <v>#REF!</v>
      </c>
      <c r="O253" s="68" t="e">
        <f>IF(AND('PARTICIPANT NAME LIST'!$G253=5,'PARTICIPANT NAME LIST'!#REF!="M"),"ü","")</f>
        <v>#REF!</v>
      </c>
      <c r="P253" s="68" t="e">
        <f>IF(AND('PARTICIPANT NAME LIST'!$G253=6,'PARTICIPANT NAME LIST'!#REF!="M"),"ü","")</f>
        <v>#REF!</v>
      </c>
      <c r="Q253" s="63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22.5" customHeight="1">
      <c r="A254" s="63" t="str">
        <f>IF(OR(ISBLANK('PARTICIPANT NAME LIST'!$B254),'PARTICIPANT NAME LIST'!G254=7,'PARTICIPANT NAME LIST'!G254=8,'PARTICIPANT NAME LIST'!G254=9,'PARTICIPANT NAME LIST'!G254=10,'PARTICIPANT NAME LIST'!G254=11,'PARTICIPANT NAME LIST'!G254=12),"",COUNTA('PARTICIPANT NAME LIST'!$B$9:$B254)-COUNTIFS('PARTICIPANT NAME LIST'!$G$9:$G254,"&gt;=7",'PARTICIPANT NAME LIST'!$G$9:$G254,"&lt;=12"))</f>
        <v/>
      </c>
      <c r="B254" s="64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LIST'!$B254))</f>
        <v/>
      </c>
      <c r="C254" s="65"/>
      <c r="D254" s="82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LIST'!$H254))</f>
        <v/>
      </c>
      <c r="E254" s="68" t="e">
        <f>IF(AND('PARTICIPANT NAME LIST'!$G254=3,'PARTICIPANT NAME LIST'!#REF!="C"),"ü","")</f>
        <v>#REF!</v>
      </c>
      <c r="F254" s="68" t="e">
        <f>IF(AND('PARTICIPANT NAME LIST'!$G254=4,'PARTICIPANT NAME LIST'!#REF!="C"),"ü","")</f>
        <v>#REF!</v>
      </c>
      <c r="G254" s="68" t="e">
        <f>IF(AND('PARTICIPANT NAME LIST'!$G254=5,'PARTICIPANT NAME LIST'!#REF!="C"),"ü","")</f>
        <v>#REF!</v>
      </c>
      <c r="H254" s="68" t="e">
        <f>IF(AND('PARTICIPANT NAME LIST'!$G254=6,'PARTICIPANT NAME LIST'!#REF!="C"),"ü","")</f>
        <v>#REF!</v>
      </c>
      <c r="I254" s="68" t="e">
        <f>IF(AND('PARTICIPANT NAME LIST'!$G254=3,'PARTICIPANT NAME LIST'!#REF!="E"),"ü","")</f>
        <v>#REF!</v>
      </c>
      <c r="J254" s="68" t="e">
        <f>IF(AND('PARTICIPANT NAME LIST'!$G254=4,'PARTICIPANT NAME LIST'!#REF!="E"),"ü","")</f>
        <v>#REF!</v>
      </c>
      <c r="K254" s="68" t="e">
        <f>IF(AND('PARTICIPANT NAME LIST'!$G254=5,'PARTICIPANT NAME LIST'!#REF!="E"),"ü","")</f>
        <v>#REF!</v>
      </c>
      <c r="L254" s="68" t="e">
        <f>IF(AND('PARTICIPANT NAME LIST'!$G254=6,'PARTICIPANT NAME LIST'!#REF!="E"),"ü","")</f>
        <v>#REF!</v>
      </c>
      <c r="M254" s="68" t="e">
        <f>IF(AND('PARTICIPANT NAME LIST'!$G254=3,'PARTICIPANT NAME LIST'!#REF!="M"),"ü","")</f>
        <v>#REF!</v>
      </c>
      <c r="N254" s="68" t="e">
        <f>IF(AND('PARTICIPANT NAME LIST'!$G254=4,'PARTICIPANT NAME LIST'!#REF!="M"),"ü","")</f>
        <v>#REF!</v>
      </c>
      <c r="O254" s="68" t="e">
        <f>IF(AND('PARTICIPANT NAME LIST'!$G254=5,'PARTICIPANT NAME LIST'!#REF!="M"),"ü","")</f>
        <v>#REF!</v>
      </c>
      <c r="P254" s="68" t="e">
        <f>IF(AND('PARTICIPANT NAME LIST'!$G254=6,'PARTICIPANT NAME LIST'!#REF!="M"),"ü","")</f>
        <v>#REF!</v>
      </c>
      <c r="Q254" s="63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22.5" customHeight="1">
      <c r="A255" s="63" t="str">
        <f>IF(OR(ISBLANK('PARTICIPANT NAME LIST'!$B255),'PARTICIPANT NAME LIST'!G255=7,'PARTICIPANT NAME LIST'!G255=8,'PARTICIPANT NAME LIST'!G255=9,'PARTICIPANT NAME LIST'!G255=10,'PARTICIPANT NAME LIST'!G255=11,'PARTICIPANT NAME LIST'!G255=12),"",COUNTA('PARTICIPANT NAME LIST'!$B$9:$B255)-COUNTIFS('PARTICIPANT NAME LIST'!$G$9:$G255,"&gt;=7",'PARTICIPANT NAME LIST'!$G$9:$G255,"&lt;=12"))</f>
        <v/>
      </c>
      <c r="B255" s="64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LIST'!$B255))</f>
        <v/>
      </c>
      <c r="C255" s="65"/>
      <c r="D255" s="82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LIST'!$H255))</f>
        <v/>
      </c>
      <c r="E255" s="68" t="e">
        <f>IF(AND('PARTICIPANT NAME LIST'!$G255=3,'PARTICIPANT NAME LIST'!#REF!="C"),"ü","")</f>
        <v>#REF!</v>
      </c>
      <c r="F255" s="68" t="e">
        <f>IF(AND('PARTICIPANT NAME LIST'!$G255=4,'PARTICIPANT NAME LIST'!#REF!="C"),"ü","")</f>
        <v>#REF!</v>
      </c>
      <c r="G255" s="68" t="e">
        <f>IF(AND('PARTICIPANT NAME LIST'!$G255=5,'PARTICIPANT NAME LIST'!#REF!="C"),"ü","")</f>
        <v>#REF!</v>
      </c>
      <c r="H255" s="68" t="e">
        <f>IF(AND('PARTICIPANT NAME LIST'!$G255=6,'PARTICIPANT NAME LIST'!#REF!="C"),"ü","")</f>
        <v>#REF!</v>
      </c>
      <c r="I255" s="68" t="e">
        <f>IF(AND('PARTICIPANT NAME LIST'!$G255=3,'PARTICIPANT NAME LIST'!#REF!="E"),"ü","")</f>
        <v>#REF!</v>
      </c>
      <c r="J255" s="68" t="e">
        <f>IF(AND('PARTICIPANT NAME LIST'!$G255=4,'PARTICIPANT NAME LIST'!#REF!="E"),"ü","")</f>
        <v>#REF!</v>
      </c>
      <c r="K255" s="68" t="e">
        <f>IF(AND('PARTICIPANT NAME LIST'!$G255=5,'PARTICIPANT NAME LIST'!#REF!="E"),"ü","")</f>
        <v>#REF!</v>
      </c>
      <c r="L255" s="68" t="e">
        <f>IF(AND('PARTICIPANT NAME LIST'!$G255=6,'PARTICIPANT NAME LIST'!#REF!="E"),"ü","")</f>
        <v>#REF!</v>
      </c>
      <c r="M255" s="68" t="e">
        <f>IF(AND('PARTICIPANT NAME LIST'!$G255=3,'PARTICIPANT NAME LIST'!#REF!="M"),"ü","")</f>
        <v>#REF!</v>
      </c>
      <c r="N255" s="68" t="e">
        <f>IF(AND('PARTICIPANT NAME LIST'!$G255=4,'PARTICIPANT NAME LIST'!#REF!="M"),"ü","")</f>
        <v>#REF!</v>
      </c>
      <c r="O255" s="68" t="e">
        <f>IF(AND('PARTICIPANT NAME LIST'!$G255=5,'PARTICIPANT NAME LIST'!#REF!="M"),"ü","")</f>
        <v>#REF!</v>
      </c>
      <c r="P255" s="68" t="e">
        <f>IF(AND('PARTICIPANT NAME LIST'!$G255=6,'PARTICIPANT NAME LIST'!#REF!="M"),"ü","")</f>
        <v>#REF!</v>
      </c>
      <c r="Q255" s="63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22.5" customHeight="1">
      <c r="A256" s="63" t="str">
        <f>IF(OR(ISBLANK('PARTICIPANT NAME LIST'!$B256),'PARTICIPANT NAME LIST'!G256=7,'PARTICIPANT NAME LIST'!G256=8,'PARTICIPANT NAME LIST'!G256=9,'PARTICIPANT NAME LIST'!G256=10,'PARTICIPANT NAME LIST'!G256=11,'PARTICIPANT NAME LIST'!G256=12),"",COUNTA('PARTICIPANT NAME LIST'!$B$9:$B256)-COUNTIFS('PARTICIPANT NAME LIST'!$G$9:$G256,"&gt;=7",'PARTICIPANT NAME LIST'!$G$9:$G256,"&lt;=12"))</f>
        <v/>
      </c>
      <c r="B256" s="64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LIST'!$B256))</f>
        <v/>
      </c>
      <c r="C256" s="65"/>
      <c r="D256" s="82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LIST'!$H256))</f>
        <v/>
      </c>
      <c r="E256" s="68" t="e">
        <f>IF(AND('PARTICIPANT NAME LIST'!$G256=3,'PARTICIPANT NAME LIST'!#REF!="C"),"ü","")</f>
        <v>#REF!</v>
      </c>
      <c r="F256" s="68" t="e">
        <f>IF(AND('PARTICIPANT NAME LIST'!$G256=4,'PARTICIPANT NAME LIST'!#REF!="C"),"ü","")</f>
        <v>#REF!</v>
      </c>
      <c r="G256" s="68" t="e">
        <f>IF(AND('PARTICIPANT NAME LIST'!$G256=5,'PARTICIPANT NAME LIST'!#REF!="C"),"ü","")</f>
        <v>#REF!</v>
      </c>
      <c r="H256" s="68" t="e">
        <f>IF(AND('PARTICIPANT NAME LIST'!$G256=6,'PARTICIPANT NAME LIST'!#REF!="C"),"ü","")</f>
        <v>#REF!</v>
      </c>
      <c r="I256" s="68" t="e">
        <f>IF(AND('PARTICIPANT NAME LIST'!$G256=3,'PARTICIPANT NAME LIST'!#REF!="E"),"ü","")</f>
        <v>#REF!</v>
      </c>
      <c r="J256" s="68" t="e">
        <f>IF(AND('PARTICIPANT NAME LIST'!$G256=4,'PARTICIPANT NAME LIST'!#REF!="E"),"ü","")</f>
        <v>#REF!</v>
      </c>
      <c r="K256" s="68" t="e">
        <f>IF(AND('PARTICIPANT NAME LIST'!$G256=5,'PARTICIPANT NAME LIST'!#REF!="E"),"ü","")</f>
        <v>#REF!</v>
      </c>
      <c r="L256" s="68" t="e">
        <f>IF(AND('PARTICIPANT NAME LIST'!$G256=6,'PARTICIPANT NAME LIST'!#REF!="E"),"ü","")</f>
        <v>#REF!</v>
      </c>
      <c r="M256" s="68" t="e">
        <f>IF(AND('PARTICIPANT NAME LIST'!$G256=3,'PARTICIPANT NAME LIST'!#REF!="M"),"ü","")</f>
        <v>#REF!</v>
      </c>
      <c r="N256" s="68" t="e">
        <f>IF(AND('PARTICIPANT NAME LIST'!$G256=4,'PARTICIPANT NAME LIST'!#REF!="M"),"ü","")</f>
        <v>#REF!</v>
      </c>
      <c r="O256" s="68" t="e">
        <f>IF(AND('PARTICIPANT NAME LIST'!$G256=5,'PARTICIPANT NAME LIST'!#REF!="M"),"ü","")</f>
        <v>#REF!</v>
      </c>
      <c r="P256" s="68" t="e">
        <f>IF(AND('PARTICIPANT NAME LIST'!$G256=6,'PARTICIPANT NAME LIST'!#REF!="M"),"ü","")</f>
        <v>#REF!</v>
      </c>
      <c r="Q256" s="63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22.5" customHeight="1">
      <c r="A257" s="63" t="str">
        <f>IF(OR(ISBLANK('PARTICIPANT NAME LIST'!$B257),'PARTICIPANT NAME LIST'!G257=7,'PARTICIPANT NAME LIST'!G257=8,'PARTICIPANT NAME LIST'!G257=9,'PARTICIPANT NAME LIST'!G257=10,'PARTICIPANT NAME LIST'!G257=11,'PARTICIPANT NAME LIST'!G257=12),"",COUNTA('PARTICIPANT NAME LIST'!$B$9:$B257)-COUNTIFS('PARTICIPANT NAME LIST'!$G$9:$G257,"&gt;=7",'PARTICIPANT NAME LIST'!$G$9:$G257,"&lt;=12"))</f>
        <v/>
      </c>
      <c r="B257" s="64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LIST'!$B257))</f>
        <v/>
      </c>
      <c r="C257" s="65"/>
      <c r="D257" s="82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LIST'!$H257))</f>
        <v/>
      </c>
      <c r="E257" s="68" t="e">
        <f>IF(AND('PARTICIPANT NAME LIST'!$G257=3,'PARTICIPANT NAME LIST'!#REF!="C"),"ü","")</f>
        <v>#REF!</v>
      </c>
      <c r="F257" s="68" t="e">
        <f>IF(AND('PARTICIPANT NAME LIST'!$G257=4,'PARTICIPANT NAME LIST'!#REF!="C"),"ü","")</f>
        <v>#REF!</v>
      </c>
      <c r="G257" s="68" t="e">
        <f>IF(AND('PARTICIPANT NAME LIST'!$G257=5,'PARTICIPANT NAME LIST'!#REF!="C"),"ü","")</f>
        <v>#REF!</v>
      </c>
      <c r="H257" s="68" t="e">
        <f>IF(AND('PARTICIPANT NAME LIST'!$G257=6,'PARTICIPANT NAME LIST'!#REF!="C"),"ü","")</f>
        <v>#REF!</v>
      </c>
      <c r="I257" s="68" t="e">
        <f>IF(AND('PARTICIPANT NAME LIST'!$G257=3,'PARTICIPANT NAME LIST'!#REF!="E"),"ü","")</f>
        <v>#REF!</v>
      </c>
      <c r="J257" s="68" t="e">
        <f>IF(AND('PARTICIPANT NAME LIST'!$G257=4,'PARTICIPANT NAME LIST'!#REF!="E"),"ü","")</f>
        <v>#REF!</v>
      </c>
      <c r="K257" s="68" t="e">
        <f>IF(AND('PARTICIPANT NAME LIST'!$G257=5,'PARTICIPANT NAME LIST'!#REF!="E"),"ü","")</f>
        <v>#REF!</v>
      </c>
      <c r="L257" s="68" t="e">
        <f>IF(AND('PARTICIPANT NAME LIST'!$G257=6,'PARTICIPANT NAME LIST'!#REF!="E"),"ü","")</f>
        <v>#REF!</v>
      </c>
      <c r="M257" s="68" t="e">
        <f>IF(AND('PARTICIPANT NAME LIST'!$G257=3,'PARTICIPANT NAME LIST'!#REF!="M"),"ü","")</f>
        <v>#REF!</v>
      </c>
      <c r="N257" s="68" t="e">
        <f>IF(AND('PARTICIPANT NAME LIST'!$G257=4,'PARTICIPANT NAME LIST'!#REF!="M"),"ü","")</f>
        <v>#REF!</v>
      </c>
      <c r="O257" s="68" t="e">
        <f>IF(AND('PARTICIPANT NAME LIST'!$G257=5,'PARTICIPANT NAME LIST'!#REF!="M"),"ü","")</f>
        <v>#REF!</v>
      </c>
      <c r="P257" s="68" t="e">
        <f>IF(AND('PARTICIPANT NAME LIST'!$G257=6,'PARTICIPANT NAME LIST'!#REF!="M"),"ü","")</f>
        <v>#REF!</v>
      </c>
      <c r="Q257" s="63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22.5" customHeight="1">
      <c r="A258" s="63" t="str">
        <f>IF(OR(ISBLANK('PARTICIPANT NAME LIST'!$B258),'PARTICIPANT NAME LIST'!G258=7,'PARTICIPANT NAME LIST'!G258=8,'PARTICIPANT NAME LIST'!G258=9,'PARTICIPANT NAME LIST'!G258=10,'PARTICIPANT NAME LIST'!G258=11,'PARTICIPANT NAME LIST'!G258=12),"",COUNTA('PARTICIPANT NAME LIST'!$B$9:$B258)-COUNTIFS('PARTICIPANT NAME LIST'!$G$9:$G258,"&gt;=7",'PARTICIPANT NAME LIST'!$G$9:$G258,"&lt;=12"))</f>
        <v/>
      </c>
      <c r="B258" s="64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LIST'!$B258))</f>
        <v/>
      </c>
      <c r="C258" s="65"/>
      <c r="D258" s="82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LIST'!$H258))</f>
        <v/>
      </c>
      <c r="E258" s="68" t="e">
        <f>IF(AND('PARTICIPANT NAME LIST'!$G258=3,'PARTICIPANT NAME LIST'!#REF!="C"),"ü","")</f>
        <v>#REF!</v>
      </c>
      <c r="F258" s="68" t="e">
        <f>IF(AND('PARTICIPANT NAME LIST'!$G258=4,'PARTICIPANT NAME LIST'!#REF!="C"),"ü","")</f>
        <v>#REF!</v>
      </c>
      <c r="G258" s="68" t="e">
        <f>IF(AND('PARTICIPANT NAME LIST'!$G258=5,'PARTICIPANT NAME LIST'!#REF!="C"),"ü","")</f>
        <v>#REF!</v>
      </c>
      <c r="H258" s="68" t="e">
        <f>IF(AND('PARTICIPANT NAME LIST'!$G258=6,'PARTICIPANT NAME LIST'!#REF!="C"),"ü","")</f>
        <v>#REF!</v>
      </c>
      <c r="I258" s="68" t="e">
        <f>IF(AND('PARTICIPANT NAME LIST'!$G258=3,'PARTICIPANT NAME LIST'!#REF!="E"),"ü","")</f>
        <v>#REF!</v>
      </c>
      <c r="J258" s="68" t="e">
        <f>IF(AND('PARTICIPANT NAME LIST'!$G258=4,'PARTICIPANT NAME LIST'!#REF!="E"),"ü","")</f>
        <v>#REF!</v>
      </c>
      <c r="K258" s="68" t="e">
        <f>IF(AND('PARTICIPANT NAME LIST'!$G258=5,'PARTICIPANT NAME LIST'!#REF!="E"),"ü","")</f>
        <v>#REF!</v>
      </c>
      <c r="L258" s="68" t="e">
        <f>IF(AND('PARTICIPANT NAME LIST'!$G258=6,'PARTICIPANT NAME LIST'!#REF!="E"),"ü","")</f>
        <v>#REF!</v>
      </c>
      <c r="M258" s="68" t="e">
        <f>IF(AND('PARTICIPANT NAME LIST'!$G258=3,'PARTICIPANT NAME LIST'!#REF!="M"),"ü","")</f>
        <v>#REF!</v>
      </c>
      <c r="N258" s="68" t="e">
        <f>IF(AND('PARTICIPANT NAME LIST'!$G258=4,'PARTICIPANT NAME LIST'!#REF!="M"),"ü","")</f>
        <v>#REF!</v>
      </c>
      <c r="O258" s="68" t="e">
        <f>IF(AND('PARTICIPANT NAME LIST'!$G258=5,'PARTICIPANT NAME LIST'!#REF!="M"),"ü","")</f>
        <v>#REF!</v>
      </c>
      <c r="P258" s="68" t="e">
        <f>IF(AND('PARTICIPANT NAME LIST'!$G258=6,'PARTICIPANT NAME LIST'!#REF!="M"),"ü","")</f>
        <v>#REF!</v>
      </c>
      <c r="Q258" s="63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22.5" customHeight="1">
      <c r="A259" s="63" t="str">
        <f>IF(OR(ISBLANK('PARTICIPANT NAME LIST'!$B259),'PARTICIPANT NAME LIST'!G259=7,'PARTICIPANT NAME LIST'!G259=8,'PARTICIPANT NAME LIST'!G259=9,'PARTICIPANT NAME LIST'!G259=10,'PARTICIPANT NAME LIST'!G259=11,'PARTICIPANT NAME LIST'!G259=12),"",COUNTA('PARTICIPANT NAME LIST'!$B$9:$B259)-COUNTIFS('PARTICIPANT NAME LIST'!$G$9:$G259,"&gt;=7",'PARTICIPANT NAME LIST'!$G$9:$G259,"&lt;=12"))</f>
        <v/>
      </c>
      <c r="B259" s="64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LIST'!$B259))</f>
        <v/>
      </c>
      <c r="C259" s="65"/>
      <c r="D259" s="82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LIST'!$H259))</f>
        <v/>
      </c>
      <c r="E259" s="68" t="e">
        <f>IF(AND('PARTICIPANT NAME LIST'!$G259=3,'PARTICIPANT NAME LIST'!#REF!="C"),"ü","")</f>
        <v>#REF!</v>
      </c>
      <c r="F259" s="68" t="e">
        <f>IF(AND('PARTICIPANT NAME LIST'!$G259=4,'PARTICIPANT NAME LIST'!#REF!="C"),"ü","")</f>
        <v>#REF!</v>
      </c>
      <c r="G259" s="68" t="e">
        <f>IF(AND('PARTICIPANT NAME LIST'!$G259=5,'PARTICIPANT NAME LIST'!#REF!="C"),"ü","")</f>
        <v>#REF!</v>
      </c>
      <c r="H259" s="68" t="e">
        <f>IF(AND('PARTICIPANT NAME LIST'!$G259=6,'PARTICIPANT NAME LIST'!#REF!="C"),"ü","")</f>
        <v>#REF!</v>
      </c>
      <c r="I259" s="68" t="e">
        <f>IF(AND('PARTICIPANT NAME LIST'!$G259=3,'PARTICIPANT NAME LIST'!#REF!="E"),"ü","")</f>
        <v>#REF!</v>
      </c>
      <c r="J259" s="68" t="e">
        <f>IF(AND('PARTICIPANT NAME LIST'!$G259=4,'PARTICIPANT NAME LIST'!#REF!="E"),"ü","")</f>
        <v>#REF!</v>
      </c>
      <c r="K259" s="68" t="e">
        <f>IF(AND('PARTICIPANT NAME LIST'!$G259=5,'PARTICIPANT NAME LIST'!#REF!="E"),"ü","")</f>
        <v>#REF!</v>
      </c>
      <c r="L259" s="68" t="e">
        <f>IF(AND('PARTICIPANT NAME LIST'!$G259=6,'PARTICIPANT NAME LIST'!#REF!="E"),"ü","")</f>
        <v>#REF!</v>
      </c>
      <c r="M259" s="68" t="e">
        <f>IF(AND('PARTICIPANT NAME LIST'!$G259=3,'PARTICIPANT NAME LIST'!#REF!="M"),"ü","")</f>
        <v>#REF!</v>
      </c>
      <c r="N259" s="68" t="e">
        <f>IF(AND('PARTICIPANT NAME LIST'!$G259=4,'PARTICIPANT NAME LIST'!#REF!="M"),"ü","")</f>
        <v>#REF!</v>
      </c>
      <c r="O259" s="68" t="e">
        <f>IF(AND('PARTICIPANT NAME LIST'!$G259=5,'PARTICIPANT NAME LIST'!#REF!="M"),"ü","")</f>
        <v>#REF!</v>
      </c>
      <c r="P259" s="68" t="e">
        <f>IF(AND('PARTICIPANT NAME LIST'!$G259=6,'PARTICIPANT NAME LIST'!#REF!="M"),"ü","")</f>
        <v>#REF!</v>
      </c>
      <c r="Q259" s="63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22.5" customHeight="1">
      <c r="A260" s="63" t="str">
        <f>IF(OR(ISBLANK('PARTICIPANT NAME LIST'!$B260),'PARTICIPANT NAME LIST'!G260=7,'PARTICIPANT NAME LIST'!G260=8,'PARTICIPANT NAME LIST'!G260=9,'PARTICIPANT NAME LIST'!G260=10,'PARTICIPANT NAME LIST'!G260=11,'PARTICIPANT NAME LIST'!G260=12),"",COUNTA('PARTICIPANT NAME LIST'!$B$9:$B260)-COUNTIFS('PARTICIPANT NAME LIST'!$G$9:$G260,"&gt;=7",'PARTICIPANT NAME LIST'!$G$9:$G260,"&lt;=12"))</f>
        <v/>
      </c>
      <c r="B260" s="64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LIST'!$B260))</f>
        <v/>
      </c>
      <c r="C260" s="65"/>
      <c r="D260" s="82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LIST'!$H260))</f>
        <v/>
      </c>
      <c r="E260" s="68" t="e">
        <f>IF(AND('PARTICIPANT NAME LIST'!$G260=3,'PARTICIPANT NAME LIST'!#REF!="C"),"ü","")</f>
        <v>#REF!</v>
      </c>
      <c r="F260" s="68" t="e">
        <f>IF(AND('PARTICIPANT NAME LIST'!$G260=4,'PARTICIPANT NAME LIST'!#REF!="C"),"ü","")</f>
        <v>#REF!</v>
      </c>
      <c r="G260" s="68" t="e">
        <f>IF(AND('PARTICIPANT NAME LIST'!$G260=5,'PARTICIPANT NAME LIST'!#REF!="C"),"ü","")</f>
        <v>#REF!</v>
      </c>
      <c r="H260" s="68" t="e">
        <f>IF(AND('PARTICIPANT NAME LIST'!$G260=6,'PARTICIPANT NAME LIST'!#REF!="C"),"ü","")</f>
        <v>#REF!</v>
      </c>
      <c r="I260" s="68" t="e">
        <f>IF(AND('PARTICIPANT NAME LIST'!$G260=3,'PARTICIPANT NAME LIST'!#REF!="E"),"ü","")</f>
        <v>#REF!</v>
      </c>
      <c r="J260" s="68" t="e">
        <f>IF(AND('PARTICIPANT NAME LIST'!$G260=4,'PARTICIPANT NAME LIST'!#REF!="E"),"ü","")</f>
        <v>#REF!</v>
      </c>
      <c r="K260" s="68" t="e">
        <f>IF(AND('PARTICIPANT NAME LIST'!$G260=5,'PARTICIPANT NAME LIST'!#REF!="E"),"ü","")</f>
        <v>#REF!</v>
      </c>
      <c r="L260" s="68" t="e">
        <f>IF(AND('PARTICIPANT NAME LIST'!$G260=6,'PARTICIPANT NAME LIST'!#REF!="E"),"ü","")</f>
        <v>#REF!</v>
      </c>
      <c r="M260" s="68" t="e">
        <f>IF(AND('PARTICIPANT NAME LIST'!$G260=3,'PARTICIPANT NAME LIST'!#REF!="M"),"ü","")</f>
        <v>#REF!</v>
      </c>
      <c r="N260" s="68" t="e">
        <f>IF(AND('PARTICIPANT NAME LIST'!$G260=4,'PARTICIPANT NAME LIST'!#REF!="M"),"ü","")</f>
        <v>#REF!</v>
      </c>
      <c r="O260" s="68" t="e">
        <f>IF(AND('PARTICIPANT NAME LIST'!$G260=5,'PARTICIPANT NAME LIST'!#REF!="M"),"ü","")</f>
        <v>#REF!</v>
      </c>
      <c r="P260" s="68" t="e">
        <f>IF(AND('PARTICIPANT NAME LIST'!$G260=6,'PARTICIPANT NAME LIST'!#REF!="M"),"ü","")</f>
        <v>#REF!</v>
      </c>
      <c r="Q260" s="63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22.5" customHeight="1">
      <c r="A261" s="63" t="str">
        <f>IF(OR(ISBLANK('PARTICIPANT NAME LIST'!$B261),'PARTICIPANT NAME LIST'!G261=7,'PARTICIPANT NAME LIST'!G261=8,'PARTICIPANT NAME LIST'!G261=9,'PARTICIPANT NAME LIST'!G261=10,'PARTICIPANT NAME LIST'!G261=11,'PARTICIPANT NAME LIST'!G261=12),"",COUNTA('PARTICIPANT NAME LIST'!$B$9:$B261)-COUNTIFS('PARTICIPANT NAME LIST'!$G$9:$G261,"&gt;=7",'PARTICIPANT NAME LIST'!$G$9:$G261,"&lt;=12"))</f>
        <v/>
      </c>
      <c r="B261" s="64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LIST'!$B261))</f>
        <v/>
      </c>
      <c r="C261" s="65"/>
      <c r="D261" s="82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LIST'!$H261))</f>
        <v/>
      </c>
      <c r="E261" s="68" t="e">
        <f>IF(AND('PARTICIPANT NAME LIST'!$G261=3,'PARTICIPANT NAME LIST'!#REF!="C"),"ü","")</f>
        <v>#REF!</v>
      </c>
      <c r="F261" s="68" t="e">
        <f>IF(AND('PARTICIPANT NAME LIST'!$G261=4,'PARTICIPANT NAME LIST'!#REF!="C"),"ü","")</f>
        <v>#REF!</v>
      </c>
      <c r="G261" s="68" t="e">
        <f>IF(AND('PARTICIPANT NAME LIST'!$G261=5,'PARTICIPANT NAME LIST'!#REF!="C"),"ü","")</f>
        <v>#REF!</v>
      </c>
      <c r="H261" s="68" t="e">
        <f>IF(AND('PARTICIPANT NAME LIST'!$G261=6,'PARTICIPANT NAME LIST'!#REF!="C"),"ü","")</f>
        <v>#REF!</v>
      </c>
      <c r="I261" s="68" t="e">
        <f>IF(AND('PARTICIPANT NAME LIST'!$G261=3,'PARTICIPANT NAME LIST'!#REF!="E"),"ü","")</f>
        <v>#REF!</v>
      </c>
      <c r="J261" s="68" t="e">
        <f>IF(AND('PARTICIPANT NAME LIST'!$G261=4,'PARTICIPANT NAME LIST'!#REF!="E"),"ü","")</f>
        <v>#REF!</v>
      </c>
      <c r="K261" s="68" t="e">
        <f>IF(AND('PARTICIPANT NAME LIST'!$G261=5,'PARTICIPANT NAME LIST'!#REF!="E"),"ü","")</f>
        <v>#REF!</v>
      </c>
      <c r="L261" s="68" t="e">
        <f>IF(AND('PARTICIPANT NAME LIST'!$G261=6,'PARTICIPANT NAME LIST'!#REF!="E"),"ü","")</f>
        <v>#REF!</v>
      </c>
      <c r="M261" s="68" t="e">
        <f>IF(AND('PARTICIPANT NAME LIST'!$G261=3,'PARTICIPANT NAME LIST'!#REF!="M"),"ü","")</f>
        <v>#REF!</v>
      </c>
      <c r="N261" s="68" t="e">
        <f>IF(AND('PARTICIPANT NAME LIST'!$G261=4,'PARTICIPANT NAME LIST'!#REF!="M"),"ü","")</f>
        <v>#REF!</v>
      </c>
      <c r="O261" s="68" t="e">
        <f>IF(AND('PARTICIPANT NAME LIST'!$G261=5,'PARTICIPANT NAME LIST'!#REF!="M"),"ü","")</f>
        <v>#REF!</v>
      </c>
      <c r="P261" s="68" t="e">
        <f>IF(AND('PARTICIPANT NAME LIST'!$G261=6,'PARTICIPANT NAME LIST'!#REF!="M"),"ü","")</f>
        <v>#REF!</v>
      </c>
      <c r="Q261" s="63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22.5" customHeight="1">
      <c r="A262" s="63" t="str">
        <f>IF(OR(ISBLANK('PARTICIPANT NAME LIST'!$B262),'PARTICIPANT NAME LIST'!G262=7,'PARTICIPANT NAME LIST'!G262=8,'PARTICIPANT NAME LIST'!G262=9,'PARTICIPANT NAME LIST'!G262=10,'PARTICIPANT NAME LIST'!G262=11,'PARTICIPANT NAME LIST'!G262=12),"",COUNTA('PARTICIPANT NAME LIST'!$B$9:$B262)-COUNTIFS('PARTICIPANT NAME LIST'!$G$9:$G262,"&gt;=7",'PARTICIPANT NAME LIST'!$G$9:$G262,"&lt;=12"))</f>
        <v/>
      </c>
      <c r="B262" s="64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LIST'!$B262))</f>
        <v/>
      </c>
      <c r="C262" s="65"/>
      <c r="D262" s="82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LIST'!$H262))</f>
        <v/>
      </c>
      <c r="E262" s="68" t="e">
        <f>IF(AND('PARTICIPANT NAME LIST'!$G262=3,'PARTICIPANT NAME LIST'!#REF!="C"),"ü","")</f>
        <v>#REF!</v>
      </c>
      <c r="F262" s="68" t="e">
        <f>IF(AND('PARTICIPANT NAME LIST'!$G262=4,'PARTICIPANT NAME LIST'!#REF!="C"),"ü","")</f>
        <v>#REF!</v>
      </c>
      <c r="G262" s="68" t="e">
        <f>IF(AND('PARTICIPANT NAME LIST'!$G262=5,'PARTICIPANT NAME LIST'!#REF!="C"),"ü","")</f>
        <v>#REF!</v>
      </c>
      <c r="H262" s="68" t="e">
        <f>IF(AND('PARTICIPANT NAME LIST'!$G262=6,'PARTICIPANT NAME LIST'!#REF!="C"),"ü","")</f>
        <v>#REF!</v>
      </c>
      <c r="I262" s="68" t="e">
        <f>IF(AND('PARTICIPANT NAME LIST'!$G262=3,'PARTICIPANT NAME LIST'!#REF!="E"),"ü","")</f>
        <v>#REF!</v>
      </c>
      <c r="J262" s="68" t="e">
        <f>IF(AND('PARTICIPANT NAME LIST'!$G262=4,'PARTICIPANT NAME LIST'!#REF!="E"),"ü","")</f>
        <v>#REF!</v>
      </c>
      <c r="K262" s="68" t="e">
        <f>IF(AND('PARTICIPANT NAME LIST'!$G262=5,'PARTICIPANT NAME LIST'!#REF!="E"),"ü","")</f>
        <v>#REF!</v>
      </c>
      <c r="L262" s="68" t="e">
        <f>IF(AND('PARTICIPANT NAME LIST'!$G262=6,'PARTICIPANT NAME LIST'!#REF!="E"),"ü","")</f>
        <v>#REF!</v>
      </c>
      <c r="M262" s="68" t="e">
        <f>IF(AND('PARTICIPANT NAME LIST'!$G262=3,'PARTICIPANT NAME LIST'!#REF!="M"),"ü","")</f>
        <v>#REF!</v>
      </c>
      <c r="N262" s="68" t="e">
        <f>IF(AND('PARTICIPANT NAME LIST'!$G262=4,'PARTICIPANT NAME LIST'!#REF!="M"),"ü","")</f>
        <v>#REF!</v>
      </c>
      <c r="O262" s="68" t="e">
        <f>IF(AND('PARTICIPANT NAME LIST'!$G262=5,'PARTICIPANT NAME LIST'!#REF!="M"),"ü","")</f>
        <v>#REF!</v>
      </c>
      <c r="P262" s="68" t="e">
        <f>IF(AND('PARTICIPANT NAME LIST'!$G262=6,'PARTICIPANT NAME LIST'!#REF!="M"),"ü","")</f>
        <v>#REF!</v>
      </c>
      <c r="Q262" s="63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22.5" customHeight="1">
      <c r="A263" s="63" t="str">
        <f>IF(OR(ISBLANK('PARTICIPANT NAME LIST'!$B263),'PARTICIPANT NAME LIST'!G263=7,'PARTICIPANT NAME LIST'!G263=8,'PARTICIPANT NAME LIST'!G263=9,'PARTICIPANT NAME LIST'!G263=10,'PARTICIPANT NAME LIST'!G263=11,'PARTICIPANT NAME LIST'!G263=12),"",COUNTA('PARTICIPANT NAME LIST'!$B$9:$B263)-COUNTIFS('PARTICIPANT NAME LIST'!$G$9:$G263,"&gt;=7",'PARTICIPANT NAME LIST'!$G$9:$G263,"&lt;=12"))</f>
        <v/>
      </c>
      <c r="B263" s="64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LIST'!$B263))</f>
        <v/>
      </c>
      <c r="C263" s="65"/>
      <c r="D263" s="82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LIST'!$H263))</f>
        <v/>
      </c>
      <c r="E263" s="68" t="e">
        <f>IF(AND('PARTICIPANT NAME LIST'!$G263=3,'PARTICIPANT NAME LIST'!#REF!="C"),"ü","")</f>
        <v>#REF!</v>
      </c>
      <c r="F263" s="68" t="e">
        <f>IF(AND('PARTICIPANT NAME LIST'!$G263=4,'PARTICIPANT NAME LIST'!#REF!="C"),"ü","")</f>
        <v>#REF!</v>
      </c>
      <c r="G263" s="68" t="e">
        <f>IF(AND('PARTICIPANT NAME LIST'!$G263=5,'PARTICIPANT NAME LIST'!#REF!="C"),"ü","")</f>
        <v>#REF!</v>
      </c>
      <c r="H263" s="68" t="e">
        <f>IF(AND('PARTICIPANT NAME LIST'!$G263=6,'PARTICIPANT NAME LIST'!#REF!="C"),"ü","")</f>
        <v>#REF!</v>
      </c>
      <c r="I263" s="68" t="e">
        <f>IF(AND('PARTICIPANT NAME LIST'!$G263=3,'PARTICIPANT NAME LIST'!#REF!="E"),"ü","")</f>
        <v>#REF!</v>
      </c>
      <c r="J263" s="68" t="e">
        <f>IF(AND('PARTICIPANT NAME LIST'!$G263=4,'PARTICIPANT NAME LIST'!#REF!="E"),"ü","")</f>
        <v>#REF!</v>
      </c>
      <c r="K263" s="68" t="e">
        <f>IF(AND('PARTICIPANT NAME LIST'!$G263=5,'PARTICIPANT NAME LIST'!#REF!="E"),"ü","")</f>
        <v>#REF!</v>
      </c>
      <c r="L263" s="68" t="e">
        <f>IF(AND('PARTICIPANT NAME LIST'!$G263=6,'PARTICIPANT NAME LIST'!#REF!="E"),"ü","")</f>
        <v>#REF!</v>
      </c>
      <c r="M263" s="68" t="e">
        <f>IF(AND('PARTICIPANT NAME LIST'!$G263=3,'PARTICIPANT NAME LIST'!#REF!="M"),"ü","")</f>
        <v>#REF!</v>
      </c>
      <c r="N263" s="68" t="e">
        <f>IF(AND('PARTICIPANT NAME LIST'!$G263=4,'PARTICIPANT NAME LIST'!#REF!="M"),"ü","")</f>
        <v>#REF!</v>
      </c>
      <c r="O263" s="68" t="e">
        <f>IF(AND('PARTICIPANT NAME LIST'!$G263=5,'PARTICIPANT NAME LIST'!#REF!="M"),"ü","")</f>
        <v>#REF!</v>
      </c>
      <c r="P263" s="68" t="e">
        <f>IF(AND('PARTICIPANT NAME LIST'!$G263=6,'PARTICIPANT NAME LIST'!#REF!="M"),"ü","")</f>
        <v>#REF!</v>
      </c>
      <c r="Q263" s="63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22.5" customHeight="1">
      <c r="A264" s="63" t="str">
        <f>IF(OR(ISBLANK('PARTICIPANT NAME LIST'!$B264),'PARTICIPANT NAME LIST'!G264=7,'PARTICIPANT NAME LIST'!G264=8,'PARTICIPANT NAME LIST'!G264=9,'PARTICIPANT NAME LIST'!G264=10,'PARTICIPANT NAME LIST'!G264=11,'PARTICIPANT NAME LIST'!G264=12),"",COUNTA('PARTICIPANT NAME LIST'!$B$9:$B264)-COUNTIFS('PARTICIPANT NAME LIST'!$G$9:$G264,"&gt;=7",'PARTICIPANT NAME LIST'!$G$9:$G264,"&lt;=12"))</f>
        <v/>
      </c>
      <c r="B264" s="64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LIST'!$B264))</f>
        <v/>
      </c>
      <c r="C264" s="65"/>
      <c r="D264" s="82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LIST'!$H264))</f>
        <v/>
      </c>
      <c r="E264" s="68" t="e">
        <f>IF(AND('PARTICIPANT NAME LIST'!$G264=3,'PARTICIPANT NAME LIST'!#REF!="C"),"ü","")</f>
        <v>#REF!</v>
      </c>
      <c r="F264" s="68" t="e">
        <f>IF(AND('PARTICIPANT NAME LIST'!$G264=4,'PARTICIPANT NAME LIST'!#REF!="C"),"ü","")</f>
        <v>#REF!</v>
      </c>
      <c r="G264" s="68" t="e">
        <f>IF(AND('PARTICIPANT NAME LIST'!$G264=5,'PARTICIPANT NAME LIST'!#REF!="C"),"ü","")</f>
        <v>#REF!</v>
      </c>
      <c r="H264" s="68" t="e">
        <f>IF(AND('PARTICIPANT NAME LIST'!$G264=6,'PARTICIPANT NAME LIST'!#REF!="C"),"ü","")</f>
        <v>#REF!</v>
      </c>
      <c r="I264" s="68" t="e">
        <f>IF(AND('PARTICIPANT NAME LIST'!$G264=3,'PARTICIPANT NAME LIST'!#REF!="E"),"ü","")</f>
        <v>#REF!</v>
      </c>
      <c r="J264" s="68" t="e">
        <f>IF(AND('PARTICIPANT NAME LIST'!$G264=4,'PARTICIPANT NAME LIST'!#REF!="E"),"ü","")</f>
        <v>#REF!</v>
      </c>
      <c r="K264" s="68" t="e">
        <f>IF(AND('PARTICIPANT NAME LIST'!$G264=5,'PARTICIPANT NAME LIST'!#REF!="E"),"ü","")</f>
        <v>#REF!</v>
      </c>
      <c r="L264" s="68" t="e">
        <f>IF(AND('PARTICIPANT NAME LIST'!$G264=6,'PARTICIPANT NAME LIST'!#REF!="E"),"ü","")</f>
        <v>#REF!</v>
      </c>
      <c r="M264" s="68" t="e">
        <f>IF(AND('PARTICIPANT NAME LIST'!$G264=3,'PARTICIPANT NAME LIST'!#REF!="M"),"ü","")</f>
        <v>#REF!</v>
      </c>
      <c r="N264" s="68" t="e">
        <f>IF(AND('PARTICIPANT NAME LIST'!$G264=4,'PARTICIPANT NAME LIST'!#REF!="M"),"ü","")</f>
        <v>#REF!</v>
      </c>
      <c r="O264" s="68" t="e">
        <f>IF(AND('PARTICIPANT NAME LIST'!$G264=5,'PARTICIPANT NAME LIST'!#REF!="M"),"ü","")</f>
        <v>#REF!</v>
      </c>
      <c r="P264" s="68" t="e">
        <f>IF(AND('PARTICIPANT NAME LIST'!$G264=6,'PARTICIPANT NAME LIST'!#REF!="M"),"ü","")</f>
        <v>#REF!</v>
      </c>
      <c r="Q264" s="63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22.5" customHeight="1">
      <c r="A265" s="63" t="str">
        <f>IF(OR(ISBLANK('PARTICIPANT NAME LIST'!$B265),'PARTICIPANT NAME LIST'!G265=7,'PARTICIPANT NAME LIST'!G265=8,'PARTICIPANT NAME LIST'!G265=9,'PARTICIPANT NAME LIST'!G265=10,'PARTICIPANT NAME LIST'!G265=11,'PARTICIPANT NAME LIST'!G265=12),"",COUNTA('PARTICIPANT NAME LIST'!$B$9:$B265)-COUNTIFS('PARTICIPANT NAME LIST'!$G$9:$G265,"&gt;=7",'PARTICIPANT NAME LIST'!$G$9:$G265,"&lt;=12"))</f>
        <v/>
      </c>
      <c r="B265" s="64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LIST'!$B265))</f>
        <v/>
      </c>
      <c r="C265" s="65"/>
      <c r="D265" s="82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LIST'!$H265))</f>
        <v/>
      </c>
      <c r="E265" s="68" t="e">
        <f>IF(AND('PARTICIPANT NAME LIST'!$G265=3,'PARTICIPANT NAME LIST'!#REF!="C"),"ü","")</f>
        <v>#REF!</v>
      </c>
      <c r="F265" s="68" t="e">
        <f>IF(AND('PARTICIPANT NAME LIST'!$G265=4,'PARTICIPANT NAME LIST'!#REF!="C"),"ü","")</f>
        <v>#REF!</v>
      </c>
      <c r="G265" s="68" t="e">
        <f>IF(AND('PARTICIPANT NAME LIST'!$G265=5,'PARTICIPANT NAME LIST'!#REF!="C"),"ü","")</f>
        <v>#REF!</v>
      </c>
      <c r="H265" s="68" t="e">
        <f>IF(AND('PARTICIPANT NAME LIST'!$G265=6,'PARTICIPANT NAME LIST'!#REF!="C"),"ü","")</f>
        <v>#REF!</v>
      </c>
      <c r="I265" s="68" t="e">
        <f>IF(AND('PARTICIPANT NAME LIST'!$G265=3,'PARTICIPANT NAME LIST'!#REF!="E"),"ü","")</f>
        <v>#REF!</v>
      </c>
      <c r="J265" s="68" t="e">
        <f>IF(AND('PARTICIPANT NAME LIST'!$G265=4,'PARTICIPANT NAME LIST'!#REF!="E"),"ü","")</f>
        <v>#REF!</v>
      </c>
      <c r="K265" s="68" t="e">
        <f>IF(AND('PARTICIPANT NAME LIST'!$G265=5,'PARTICIPANT NAME LIST'!#REF!="E"),"ü","")</f>
        <v>#REF!</v>
      </c>
      <c r="L265" s="68" t="e">
        <f>IF(AND('PARTICIPANT NAME LIST'!$G265=6,'PARTICIPANT NAME LIST'!#REF!="E"),"ü","")</f>
        <v>#REF!</v>
      </c>
      <c r="M265" s="68" t="e">
        <f>IF(AND('PARTICIPANT NAME LIST'!$G265=3,'PARTICIPANT NAME LIST'!#REF!="M"),"ü","")</f>
        <v>#REF!</v>
      </c>
      <c r="N265" s="68" t="e">
        <f>IF(AND('PARTICIPANT NAME LIST'!$G265=4,'PARTICIPANT NAME LIST'!#REF!="M"),"ü","")</f>
        <v>#REF!</v>
      </c>
      <c r="O265" s="68" t="e">
        <f>IF(AND('PARTICIPANT NAME LIST'!$G265=5,'PARTICIPANT NAME LIST'!#REF!="M"),"ü","")</f>
        <v>#REF!</v>
      </c>
      <c r="P265" s="68" t="e">
        <f>IF(AND('PARTICIPANT NAME LIST'!$G265=6,'PARTICIPANT NAME LIST'!#REF!="M"),"ü","")</f>
        <v>#REF!</v>
      </c>
      <c r="Q265" s="63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22.5" customHeight="1">
      <c r="A266" s="63" t="str">
        <f>IF(OR(ISBLANK('PARTICIPANT NAME LIST'!$B266),'PARTICIPANT NAME LIST'!G266=7,'PARTICIPANT NAME LIST'!G266=8,'PARTICIPANT NAME LIST'!G266=9,'PARTICIPANT NAME LIST'!G266=10,'PARTICIPANT NAME LIST'!G266=11,'PARTICIPANT NAME LIST'!G266=12),"",COUNTA('PARTICIPANT NAME LIST'!$B$9:$B266)-COUNTIFS('PARTICIPANT NAME LIST'!$G$9:$G266,"&gt;=7",'PARTICIPANT NAME LIST'!$G$9:$G266,"&lt;=12"))</f>
        <v/>
      </c>
      <c r="B266" s="64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LIST'!$B266))</f>
        <v/>
      </c>
      <c r="C266" s="65"/>
      <c r="D266" s="82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LIST'!$H266))</f>
        <v/>
      </c>
      <c r="E266" s="68" t="e">
        <f>IF(AND('PARTICIPANT NAME LIST'!$G266=3,'PARTICIPANT NAME LIST'!#REF!="C"),"ü","")</f>
        <v>#REF!</v>
      </c>
      <c r="F266" s="68" t="e">
        <f>IF(AND('PARTICIPANT NAME LIST'!$G266=4,'PARTICIPANT NAME LIST'!#REF!="C"),"ü","")</f>
        <v>#REF!</v>
      </c>
      <c r="G266" s="68" t="e">
        <f>IF(AND('PARTICIPANT NAME LIST'!$G266=5,'PARTICIPANT NAME LIST'!#REF!="C"),"ü","")</f>
        <v>#REF!</v>
      </c>
      <c r="H266" s="68" t="e">
        <f>IF(AND('PARTICIPANT NAME LIST'!$G266=6,'PARTICIPANT NAME LIST'!#REF!="C"),"ü","")</f>
        <v>#REF!</v>
      </c>
      <c r="I266" s="68" t="e">
        <f>IF(AND('PARTICIPANT NAME LIST'!$G266=3,'PARTICIPANT NAME LIST'!#REF!="E"),"ü","")</f>
        <v>#REF!</v>
      </c>
      <c r="J266" s="68" t="e">
        <f>IF(AND('PARTICIPANT NAME LIST'!$G266=4,'PARTICIPANT NAME LIST'!#REF!="E"),"ü","")</f>
        <v>#REF!</v>
      </c>
      <c r="K266" s="68" t="e">
        <f>IF(AND('PARTICIPANT NAME LIST'!$G266=5,'PARTICIPANT NAME LIST'!#REF!="E"),"ü","")</f>
        <v>#REF!</v>
      </c>
      <c r="L266" s="68" t="e">
        <f>IF(AND('PARTICIPANT NAME LIST'!$G266=6,'PARTICIPANT NAME LIST'!#REF!="E"),"ü","")</f>
        <v>#REF!</v>
      </c>
      <c r="M266" s="68" t="e">
        <f>IF(AND('PARTICIPANT NAME LIST'!$G266=3,'PARTICIPANT NAME LIST'!#REF!="M"),"ü","")</f>
        <v>#REF!</v>
      </c>
      <c r="N266" s="68" t="e">
        <f>IF(AND('PARTICIPANT NAME LIST'!$G266=4,'PARTICIPANT NAME LIST'!#REF!="M"),"ü","")</f>
        <v>#REF!</v>
      </c>
      <c r="O266" s="68" t="e">
        <f>IF(AND('PARTICIPANT NAME LIST'!$G266=5,'PARTICIPANT NAME LIST'!#REF!="M"),"ü","")</f>
        <v>#REF!</v>
      </c>
      <c r="P266" s="68" t="e">
        <f>IF(AND('PARTICIPANT NAME LIST'!$G266=6,'PARTICIPANT NAME LIST'!#REF!="M"),"ü","")</f>
        <v>#REF!</v>
      </c>
      <c r="Q266" s="63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22.5" customHeight="1">
      <c r="A267" s="63" t="str">
        <f>IF(OR(ISBLANK('PARTICIPANT NAME LIST'!$B267),'PARTICIPANT NAME LIST'!G267=7,'PARTICIPANT NAME LIST'!G267=8,'PARTICIPANT NAME LIST'!G267=9,'PARTICIPANT NAME LIST'!G267=10,'PARTICIPANT NAME LIST'!G267=11,'PARTICIPANT NAME LIST'!G267=12),"",COUNTA('PARTICIPANT NAME LIST'!$B$9:$B267)-COUNTIFS('PARTICIPANT NAME LIST'!$G$9:$G267,"&gt;=7",'PARTICIPANT NAME LIST'!$G$9:$G267,"&lt;=12"))</f>
        <v/>
      </c>
      <c r="B267" s="64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LIST'!$B267))</f>
        <v/>
      </c>
      <c r="C267" s="65"/>
      <c r="D267" s="82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LIST'!$H267))</f>
        <v/>
      </c>
      <c r="E267" s="68" t="e">
        <f>IF(AND('PARTICIPANT NAME LIST'!$G267=3,'PARTICIPANT NAME LIST'!#REF!="C"),"ü","")</f>
        <v>#REF!</v>
      </c>
      <c r="F267" s="68" t="e">
        <f>IF(AND('PARTICIPANT NAME LIST'!$G267=4,'PARTICIPANT NAME LIST'!#REF!="C"),"ü","")</f>
        <v>#REF!</v>
      </c>
      <c r="G267" s="68" t="e">
        <f>IF(AND('PARTICIPANT NAME LIST'!$G267=5,'PARTICIPANT NAME LIST'!#REF!="C"),"ü","")</f>
        <v>#REF!</v>
      </c>
      <c r="H267" s="68" t="e">
        <f>IF(AND('PARTICIPANT NAME LIST'!$G267=6,'PARTICIPANT NAME LIST'!#REF!="C"),"ü","")</f>
        <v>#REF!</v>
      </c>
      <c r="I267" s="68" t="e">
        <f>IF(AND('PARTICIPANT NAME LIST'!$G267=3,'PARTICIPANT NAME LIST'!#REF!="E"),"ü","")</f>
        <v>#REF!</v>
      </c>
      <c r="J267" s="68" t="e">
        <f>IF(AND('PARTICIPANT NAME LIST'!$G267=4,'PARTICIPANT NAME LIST'!#REF!="E"),"ü","")</f>
        <v>#REF!</v>
      </c>
      <c r="K267" s="68" t="e">
        <f>IF(AND('PARTICIPANT NAME LIST'!$G267=5,'PARTICIPANT NAME LIST'!#REF!="E"),"ü","")</f>
        <v>#REF!</v>
      </c>
      <c r="L267" s="68" t="e">
        <f>IF(AND('PARTICIPANT NAME LIST'!$G267=6,'PARTICIPANT NAME LIST'!#REF!="E"),"ü","")</f>
        <v>#REF!</v>
      </c>
      <c r="M267" s="68" t="e">
        <f>IF(AND('PARTICIPANT NAME LIST'!$G267=3,'PARTICIPANT NAME LIST'!#REF!="M"),"ü","")</f>
        <v>#REF!</v>
      </c>
      <c r="N267" s="68" t="e">
        <f>IF(AND('PARTICIPANT NAME LIST'!$G267=4,'PARTICIPANT NAME LIST'!#REF!="M"),"ü","")</f>
        <v>#REF!</v>
      </c>
      <c r="O267" s="68" t="e">
        <f>IF(AND('PARTICIPANT NAME LIST'!$G267=5,'PARTICIPANT NAME LIST'!#REF!="M"),"ü","")</f>
        <v>#REF!</v>
      </c>
      <c r="P267" s="68" t="e">
        <f>IF(AND('PARTICIPANT NAME LIST'!$G267=6,'PARTICIPANT NAME LIST'!#REF!="M"),"ü","")</f>
        <v>#REF!</v>
      </c>
      <c r="Q267" s="63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22.5" customHeight="1">
      <c r="A268" s="63" t="str">
        <f>IF(OR(ISBLANK('PARTICIPANT NAME LIST'!$B268),'PARTICIPANT NAME LIST'!G268=7,'PARTICIPANT NAME LIST'!G268=8,'PARTICIPANT NAME LIST'!G268=9,'PARTICIPANT NAME LIST'!G268=10,'PARTICIPANT NAME LIST'!G268=11,'PARTICIPANT NAME LIST'!G268=12),"",COUNTA('PARTICIPANT NAME LIST'!$B$9:$B268)-COUNTIFS('PARTICIPANT NAME LIST'!$G$9:$G268,"&gt;=7",'PARTICIPANT NAME LIST'!$G$9:$G268,"&lt;=12"))</f>
        <v/>
      </c>
      <c r="B268" s="64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LIST'!$B268))</f>
        <v/>
      </c>
      <c r="C268" s="65"/>
      <c r="D268" s="82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LIST'!$H268))</f>
        <v/>
      </c>
      <c r="E268" s="68" t="e">
        <f>IF(AND('PARTICIPANT NAME LIST'!$G268=3,'PARTICIPANT NAME LIST'!#REF!="C"),"ü","")</f>
        <v>#REF!</v>
      </c>
      <c r="F268" s="68" t="e">
        <f>IF(AND('PARTICIPANT NAME LIST'!$G268=4,'PARTICIPANT NAME LIST'!#REF!="C"),"ü","")</f>
        <v>#REF!</v>
      </c>
      <c r="G268" s="68" t="e">
        <f>IF(AND('PARTICIPANT NAME LIST'!$G268=5,'PARTICIPANT NAME LIST'!#REF!="C"),"ü","")</f>
        <v>#REF!</v>
      </c>
      <c r="H268" s="68" t="e">
        <f>IF(AND('PARTICIPANT NAME LIST'!$G268=6,'PARTICIPANT NAME LIST'!#REF!="C"),"ü","")</f>
        <v>#REF!</v>
      </c>
      <c r="I268" s="68" t="e">
        <f>IF(AND('PARTICIPANT NAME LIST'!$G268=3,'PARTICIPANT NAME LIST'!#REF!="E"),"ü","")</f>
        <v>#REF!</v>
      </c>
      <c r="J268" s="68" t="e">
        <f>IF(AND('PARTICIPANT NAME LIST'!$G268=4,'PARTICIPANT NAME LIST'!#REF!="E"),"ü","")</f>
        <v>#REF!</v>
      </c>
      <c r="K268" s="68" t="e">
        <f>IF(AND('PARTICIPANT NAME LIST'!$G268=5,'PARTICIPANT NAME LIST'!#REF!="E"),"ü","")</f>
        <v>#REF!</v>
      </c>
      <c r="L268" s="68" t="e">
        <f>IF(AND('PARTICIPANT NAME LIST'!$G268=6,'PARTICIPANT NAME LIST'!#REF!="E"),"ü","")</f>
        <v>#REF!</v>
      </c>
      <c r="M268" s="68" t="e">
        <f>IF(AND('PARTICIPANT NAME LIST'!$G268=3,'PARTICIPANT NAME LIST'!#REF!="M"),"ü","")</f>
        <v>#REF!</v>
      </c>
      <c r="N268" s="68" t="e">
        <f>IF(AND('PARTICIPANT NAME LIST'!$G268=4,'PARTICIPANT NAME LIST'!#REF!="M"),"ü","")</f>
        <v>#REF!</v>
      </c>
      <c r="O268" s="68" t="e">
        <f>IF(AND('PARTICIPANT NAME LIST'!$G268=5,'PARTICIPANT NAME LIST'!#REF!="M"),"ü","")</f>
        <v>#REF!</v>
      </c>
      <c r="P268" s="68" t="e">
        <f>IF(AND('PARTICIPANT NAME LIST'!$G268=6,'PARTICIPANT NAME LIST'!#REF!="M"),"ü","")</f>
        <v>#REF!</v>
      </c>
      <c r="Q268" s="63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22.5" customHeight="1">
      <c r="A269" s="63" t="str">
        <f>IF(OR(ISBLANK('PARTICIPANT NAME LIST'!$B269),'PARTICIPANT NAME LIST'!G269=7,'PARTICIPANT NAME LIST'!G269=8,'PARTICIPANT NAME LIST'!G269=9,'PARTICIPANT NAME LIST'!G269=10,'PARTICIPANT NAME LIST'!G269=11,'PARTICIPANT NAME LIST'!G269=12),"",COUNTA('PARTICIPANT NAME LIST'!$B$9:$B269)-COUNTIFS('PARTICIPANT NAME LIST'!$G$9:$G269,"&gt;=7",'PARTICIPANT NAME LIST'!$G$9:$G269,"&lt;=12"))</f>
        <v/>
      </c>
      <c r="B269" s="64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LIST'!$B269))</f>
        <v/>
      </c>
      <c r="C269" s="65"/>
      <c r="D269" s="82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LIST'!$H269))</f>
        <v/>
      </c>
      <c r="E269" s="68" t="e">
        <f>IF(AND('PARTICIPANT NAME LIST'!$G269=3,'PARTICIPANT NAME LIST'!#REF!="C"),"ü","")</f>
        <v>#REF!</v>
      </c>
      <c r="F269" s="68" t="e">
        <f>IF(AND('PARTICIPANT NAME LIST'!$G269=4,'PARTICIPANT NAME LIST'!#REF!="C"),"ü","")</f>
        <v>#REF!</v>
      </c>
      <c r="G269" s="68" t="e">
        <f>IF(AND('PARTICIPANT NAME LIST'!$G269=5,'PARTICIPANT NAME LIST'!#REF!="C"),"ü","")</f>
        <v>#REF!</v>
      </c>
      <c r="H269" s="68" t="e">
        <f>IF(AND('PARTICIPANT NAME LIST'!$G269=6,'PARTICIPANT NAME LIST'!#REF!="C"),"ü","")</f>
        <v>#REF!</v>
      </c>
      <c r="I269" s="68" t="e">
        <f>IF(AND('PARTICIPANT NAME LIST'!$G269=3,'PARTICIPANT NAME LIST'!#REF!="E"),"ü","")</f>
        <v>#REF!</v>
      </c>
      <c r="J269" s="68" t="e">
        <f>IF(AND('PARTICIPANT NAME LIST'!$G269=4,'PARTICIPANT NAME LIST'!#REF!="E"),"ü","")</f>
        <v>#REF!</v>
      </c>
      <c r="K269" s="68" t="e">
        <f>IF(AND('PARTICIPANT NAME LIST'!$G269=5,'PARTICIPANT NAME LIST'!#REF!="E"),"ü","")</f>
        <v>#REF!</v>
      </c>
      <c r="L269" s="68" t="e">
        <f>IF(AND('PARTICIPANT NAME LIST'!$G269=6,'PARTICIPANT NAME LIST'!#REF!="E"),"ü","")</f>
        <v>#REF!</v>
      </c>
      <c r="M269" s="68" t="e">
        <f>IF(AND('PARTICIPANT NAME LIST'!$G269=3,'PARTICIPANT NAME LIST'!#REF!="M"),"ü","")</f>
        <v>#REF!</v>
      </c>
      <c r="N269" s="68" t="e">
        <f>IF(AND('PARTICIPANT NAME LIST'!$G269=4,'PARTICIPANT NAME LIST'!#REF!="M"),"ü","")</f>
        <v>#REF!</v>
      </c>
      <c r="O269" s="68" t="e">
        <f>IF(AND('PARTICIPANT NAME LIST'!$G269=5,'PARTICIPANT NAME LIST'!#REF!="M"),"ü","")</f>
        <v>#REF!</v>
      </c>
      <c r="P269" s="68" t="e">
        <f>IF(AND('PARTICIPANT NAME LIST'!$G269=6,'PARTICIPANT NAME LIST'!#REF!="M"),"ü","")</f>
        <v>#REF!</v>
      </c>
      <c r="Q269" s="63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22.5" customHeight="1">
      <c r="A270" s="63" t="str">
        <f>IF(OR(ISBLANK('PARTICIPANT NAME LIST'!$B270),'PARTICIPANT NAME LIST'!G270=7,'PARTICIPANT NAME LIST'!G270=8,'PARTICIPANT NAME LIST'!G270=9,'PARTICIPANT NAME LIST'!G270=10,'PARTICIPANT NAME LIST'!G270=11,'PARTICIPANT NAME LIST'!G270=12),"",COUNTA('PARTICIPANT NAME LIST'!$B$9:$B270)-COUNTIFS('PARTICIPANT NAME LIST'!$G$9:$G270,"&gt;=7",'PARTICIPANT NAME LIST'!$G$9:$G270,"&lt;=12"))</f>
        <v/>
      </c>
      <c r="B270" s="64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LIST'!$B270))</f>
        <v/>
      </c>
      <c r="C270" s="65"/>
      <c r="D270" s="82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LIST'!$H270))</f>
        <v/>
      </c>
      <c r="E270" s="68" t="e">
        <f>IF(AND('PARTICIPANT NAME LIST'!$G270=3,'PARTICIPANT NAME LIST'!#REF!="C"),"ü","")</f>
        <v>#REF!</v>
      </c>
      <c r="F270" s="68" t="e">
        <f>IF(AND('PARTICIPANT NAME LIST'!$G270=4,'PARTICIPANT NAME LIST'!#REF!="C"),"ü","")</f>
        <v>#REF!</v>
      </c>
      <c r="G270" s="68" t="e">
        <f>IF(AND('PARTICIPANT NAME LIST'!$G270=5,'PARTICIPANT NAME LIST'!#REF!="C"),"ü","")</f>
        <v>#REF!</v>
      </c>
      <c r="H270" s="68" t="e">
        <f>IF(AND('PARTICIPANT NAME LIST'!$G270=6,'PARTICIPANT NAME LIST'!#REF!="C"),"ü","")</f>
        <v>#REF!</v>
      </c>
      <c r="I270" s="68" t="e">
        <f>IF(AND('PARTICIPANT NAME LIST'!$G270=3,'PARTICIPANT NAME LIST'!#REF!="E"),"ü","")</f>
        <v>#REF!</v>
      </c>
      <c r="J270" s="68" t="e">
        <f>IF(AND('PARTICIPANT NAME LIST'!$G270=4,'PARTICIPANT NAME LIST'!#REF!="E"),"ü","")</f>
        <v>#REF!</v>
      </c>
      <c r="K270" s="68" t="e">
        <f>IF(AND('PARTICIPANT NAME LIST'!$G270=5,'PARTICIPANT NAME LIST'!#REF!="E"),"ü","")</f>
        <v>#REF!</v>
      </c>
      <c r="L270" s="68" t="e">
        <f>IF(AND('PARTICIPANT NAME LIST'!$G270=6,'PARTICIPANT NAME LIST'!#REF!="E"),"ü","")</f>
        <v>#REF!</v>
      </c>
      <c r="M270" s="68" t="e">
        <f>IF(AND('PARTICIPANT NAME LIST'!$G270=3,'PARTICIPANT NAME LIST'!#REF!="M"),"ü","")</f>
        <v>#REF!</v>
      </c>
      <c r="N270" s="68" t="e">
        <f>IF(AND('PARTICIPANT NAME LIST'!$G270=4,'PARTICIPANT NAME LIST'!#REF!="M"),"ü","")</f>
        <v>#REF!</v>
      </c>
      <c r="O270" s="68" t="e">
        <f>IF(AND('PARTICIPANT NAME LIST'!$G270=5,'PARTICIPANT NAME LIST'!#REF!="M"),"ü","")</f>
        <v>#REF!</v>
      </c>
      <c r="P270" s="68" t="e">
        <f>IF(AND('PARTICIPANT NAME LIST'!$G270=6,'PARTICIPANT NAME LIST'!#REF!="M"),"ü","")</f>
        <v>#REF!</v>
      </c>
      <c r="Q270" s="63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22.5" customHeight="1">
      <c r="A271" s="63" t="str">
        <f>IF(OR(ISBLANK('PARTICIPANT NAME LIST'!$B271),'PARTICIPANT NAME LIST'!G271=7,'PARTICIPANT NAME LIST'!G271=8,'PARTICIPANT NAME LIST'!G271=9,'PARTICIPANT NAME LIST'!G271=10,'PARTICIPANT NAME LIST'!G271=11,'PARTICIPANT NAME LIST'!G271=12),"",COUNTA('PARTICIPANT NAME LIST'!$B$9:$B271)-COUNTIFS('PARTICIPANT NAME LIST'!$G$9:$G271,"&gt;=7",'PARTICIPANT NAME LIST'!$G$9:$G271,"&lt;=12"))</f>
        <v/>
      </c>
      <c r="B271" s="64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LIST'!$B271))</f>
        <v/>
      </c>
      <c r="C271" s="65"/>
      <c r="D271" s="82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LIST'!$H271))</f>
        <v/>
      </c>
      <c r="E271" s="68" t="e">
        <f>IF(AND('PARTICIPANT NAME LIST'!$G271=3,'PARTICIPANT NAME LIST'!#REF!="C"),"ü","")</f>
        <v>#REF!</v>
      </c>
      <c r="F271" s="68" t="e">
        <f>IF(AND('PARTICIPANT NAME LIST'!$G271=4,'PARTICIPANT NAME LIST'!#REF!="C"),"ü","")</f>
        <v>#REF!</v>
      </c>
      <c r="G271" s="68" t="e">
        <f>IF(AND('PARTICIPANT NAME LIST'!$G271=5,'PARTICIPANT NAME LIST'!#REF!="C"),"ü","")</f>
        <v>#REF!</v>
      </c>
      <c r="H271" s="68" t="e">
        <f>IF(AND('PARTICIPANT NAME LIST'!$G271=6,'PARTICIPANT NAME LIST'!#REF!="C"),"ü","")</f>
        <v>#REF!</v>
      </c>
      <c r="I271" s="68" t="e">
        <f>IF(AND('PARTICIPANT NAME LIST'!$G271=3,'PARTICIPANT NAME LIST'!#REF!="E"),"ü","")</f>
        <v>#REF!</v>
      </c>
      <c r="J271" s="68" t="e">
        <f>IF(AND('PARTICIPANT NAME LIST'!$G271=4,'PARTICIPANT NAME LIST'!#REF!="E"),"ü","")</f>
        <v>#REF!</v>
      </c>
      <c r="K271" s="68" t="e">
        <f>IF(AND('PARTICIPANT NAME LIST'!$G271=5,'PARTICIPANT NAME LIST'!#REF!="E"),"ü","")</f>
        <v>#REF!</v>
      </c>
      <c r="L271" s="68" t="e">
        <f>IF(AND('PARTICIPANT NAME LIST'!$G271=6,'PARTICIPANT NAME LIST'!#REF!="E"),"ü","")</f>
        <v>#REF!</v>
      </c>
      <c r="M271" s="68" t="e">
        <f>IF(AND('PARTICIPANT NAME LIST'!$G271=3,'PARTICIPANT NAME LIST'!#REF!="M"),"ü","")</f>
        <v>#REF!</v>
      </c>
      <c r="N271" s="68" t="e">
        <f>IF(AND('PARTICIPANT NAME LIST'!$G271=4,'PARTICIPANT NAME LIST'!#REF!="M"),"ü","")</f>
        <v>#REF!</v>
      </c>
      <c r="O271" s="68" t="e">
        <f>IF(AND('PARTICIPANT NAME LIST'!$G271=5,'PARTICIPANT NAME LIST'!#REF!="M"),"ü","")</f>
        <v>#REF!</v>
      </c>
      <c r="P271" s="68" t="e">
        <f>IF(AND('PARTICIPANT NAME LIST'!$G271=6,'PARTICIPANT NAME LIST'!#REF!="M"),"ü","")</f>
        <v>#REF!</v>
      </c>
      <c r="Q271" s="63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22.5" customHeight="1">
      <c r="A272" s="63" t="str">
        <f>IF(OR(ISBLANK('PARTICIPANT NAME LIST'!$B272),'PARTICIPANT NAME LIST'!G272=7,'PARTICIPANT NAME LIST'!G272=8,'PARTICIPANT NAME LIST'!G272=9,'PARTICIPANT NAME LIST'!G272=10,'PARTICIPANT NAME LIST'!G272=11,'PARTICIPANT NAME LIST'!G272=12),"",COUNTA('PARTICIPANT NAME LIST'!$B$9:$B272)-COUNTIFS('PARTICIPANT NAME LIST'!$G$9:$G272,"&gt;=7",'PARTICIPANT NAME LIST'!$G$9:$G272,"&lt;=12"))</f>
        <v/>
      </c>
      <c r="B272" s="64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LIST'!$B272))</f>
        <v/>
      </c>
      <c r="C272" s="65"/>
      <c r="D272" s="82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LIST'!$H272))</f>
        <v/>
      </c>
      <c r="E272" s="68" t="e">
        <f>IF(AND('PARTICIPANT NAME LIST'!$G272=3,'PARTICIPANT NAME LIST'!#REF!="C"),"ü","")</f>
        <v>#REF!</v>
      </c>
      <c r="F272" s="68" t="e">
        <f>IF(AND('PARTICIPANT NAME LIST'!$G272=4,'PARTICIPANT NAME LIST'!#REF!="C"),"ü","")</f>
        <v>#REF!</v>
      </c>
      <c r="G272" s="68" t="e">
        <f>IF(AND('PARTICIPANT NAME LIST'!$G272=5,'PARTICIPANT NAME LIST'!#REF!="C"),"ü","")</f>
        <v>#REF!</v>
      </c>
      <c r="H272" s="68" t="e">
        <f>IF(AND('PARTICIPANT NAME LIST'!$G272=6,'PARTICIPANT NAME LIST'!#REF!="C"),"ü","")</f>
        <v>#REF!</v>
      </c>
      <c r="I272" s="68" t="e">
        <f>IF(AND('PARTICIPANT NAME LIST'!$G272=3,'PARTICIPANT NAME LIST'!#REF!="E"),"ü","")</f>
        <v>#REF!</v>
      </c>
      <c r="J272" s="68" t="e">
        <f>IF(AND('PARTICIPANT NAME LIST'!$G272=4,'PARTICIPANT NAME LIST'!#REF!="E"),"ü","")</f>
        <v>#REF!</v>
      </c>
      <c r="K272" s="68" t="e">
        <f>IF(AND('PARTICIPANT NAME LIST'!$G272=5,'PARTICIPANT NAME LIST'!#REF!="E"),"ü","")</f>
        <v>#REF!</v>
      </c>
      <c r="L272" s="68" t="e">
        <f>IF(AND('PARTICIPANT NAME LIST'!$G272=6,'PARTICIPANT NAME LIST'!#REF!="E"),"ü","")</f>
        <v>#REF!</v>
      </c>
      <c r="M272" s="68" t="e">
        <f>IF(AND('PARTICIPANT NAME LIST'!$G272=3,'PARTICIPANT NAME LIST'!#REF!="M"),"ü","")</f>
        <v>#REF!</v>
      </c>
      <c r="N272" s="68" t="e">
        <f>IF(AND('PARTICIPANT NAME LIST'!$G272=4,'PARTICIPANT NAME LIST'!#REF!="M"),"ü","")</f>
        <v>#REF!</v>
      </c>
      <c r="O272" s="68" t="e">
        <f>IF(AND('PARTICIPANT NAME LIST'!$G272=5,'PARTICIPANT NAME LIST'!#REF!="M"),"ü","")</f>
        <v>#REF!</v>
      </c>
      <c r="P272" s="68" t="e">
        <f>IF(AND('PARTICIPANT NAME LIST'!$G272=6,'PARTICIPANT NAME LIST'!#REF!="M"),"ü","")</f>
        <v>#REF!</v>
      </c>
      <c r="Q272" s="63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22.5" customHeight="1">
      <c r="A273" s="63" t="str">
        <f>IF(OR(ISBLANK('PARTICIPANT NAME LIST'!$B273),'PARTICIPANT NAME LIST'!G273=7,'PARTICIPANT NAME LIST'!G273=8,'PARTICIPANT NAME LIST'!G273=9,'PARTICIPANT NAME LIST'!G273=10,'PARTICIPANT NAME LIST'!G273=11,'PARTICIPANT NAME LIST'!G273=12),"",COUNTA('PARTICIPANT NAME LIST'!$B$9:$B273)-COUNTIFS('PARTICIPANT NAME LIST'!$G$9:$G273,"&gt;=7",'PARTICIPANT NAME LIST'!$G$9:$G273,"&lt;=12"))</f>
        <v/>
      </c>
      <c r="B273" s="64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LIST'!$B273))</f>
        <v/>
      </c>
      <c r="C273" s="65"/>
      <c r="D273" s="82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LIST'!$H273))</f>
        <v/>
      </c>
      <c r="E273" s="68" t="e">
        <f>IF(AND('PARTICIPANT NAME LIST'!$G273=3,'PARTICIPANT NAME LIST'!#REF!="C"),"ü","")</f>
        <v>#REF!</v>
      </c>
      <c r="F273" s="68" t="e">
        <f>IF(AND('PARTICIPANT NAME LIST'!$G273=4,'PARTICIPANT NAME LIST'!#REF!="C"),"ü","")</f>
        <v>#REF!</v>
      </c>
      <c r="G273" s="68" t="e">
        <f>IF(AND('PARTICIPANT NAME LIST'!$G273=5,'PARTICIPANT NAME LIST'!#REF!="C"),"ü","")</f>
        <v>#REF!</v>
      </c>
      <c r="H273" s="68" t="e">
        <f>IF(AND('PARTICIPANT NAME LIST'!$G273=6,'PARTICIPANT NAME LIST'!#REF!="C"),"ü","")</f>
        <v>#REF!</v>
      </c>
      <c r="I273" s="68" t="e">
        <f>IF(AND('PARTICIPANT NAME LIST'!$G273=3,'PARTICIPANT NAME LIST'!#REF!="E"),"ü","")</f>
        <v>#REF!</v>
      </c>
      <c r="J273" s="68" t="e">
        <f>IF(AND('PARTICIPANT NAME LIST'!$G273=4,'PARTICIPANT NAME LIST'!#REF!="E"),"ü","")</f>
        <v>#REF!</v>
      </c>
      <c r="K273" s="68" t="e">
        <f>IF(AND('PARTICIPANT NAME LIST'!$G273=5,'PARTICIPANT NAME LIST'!#REF!="E"),"ü","")</f>
        <v>#REF!</v>
      </c>
      <c r="L273" s="68" t="e">
        <f>IF(AND('PARTICIPANT NAME LIST'!$G273=6,'PARTICIPANT NAME LIST'!#REF!="E"),"ü","")</f>
        <v>#REF!</v>
      </c>
      <c r="M273" s="68" t="e">
        <f>IF(AND('PARTICIPANT NAME LIST'!$G273=3,'PARTICIPANT NAME LIST'!#REF!="M"),"ü","")</f>
        <v>#REF!</v>
      </c>
      <c r="N273" s="68" t="e">
        <f>IF(AND('PARTICIPANT NAME LIST'!$G273=4,'PARTICIPANT NAME LIST'!#REF!="M"),"ü","")</f>
        <v>#REF!</v>
      </c>
      <c r="O273" s="68" t="e">
        <f>IF(AND('PARTICIPANT NAME LIST'!$G273=5,'PARTICIPANT NAME LIST'!#REF!="M"),"ü","")</f>
        <v>#REF!</v>
      </c>
      <c r="P273" s="68" t="e">
        <f>IF(AND('PARTICIPANT NAME LIST'!$G273=6,'PARTICIPANT NAME LIST'!#REF!="M"),"ü","")</f>
        <v>#REF!</v>
      </c>
      <c r="Q273" s="63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22.5" customHeight="1">
      <c r="A274" s="63" t="str">
        <f>IF(OR(ISBLANK('PARTICIPANT NAME LIST'!$B274),'PARTICIPANT NAME LIST'!G274=7,'PARTICIPANT NAME LIST'!G274=8,'PARTICIPANT NAME LIST'!G274=9,'PARTICIPANT NAME LIST'!G274=10,'PARTICIPANT NAME LIST'!G274=11,'PARTICIPANT NAME LIST'!G274=12),"",COUNTA('PARTICIPANT NAME LIST'!$B$9:$B274)-COUNTIFS('PARTICIPANT NAME LIST'!$G$9:$G274,"&gt;=7",'PARTICIPANT NAME LIST'!$G$9:$G274,"&lt;=12"))</f>
        <v/>
      </c>
      <c r="B274" s="64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LIST'!$B274))</f>
        <v/>
      </c>
      <c r="C274" s="65"/>
      <c r="D274" s="82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LIST'!$H274))</f>
        <v/>
      </c>
      <c r="E274" s="68" t="e">
        <f>IF(AND('PARTICIPANT NAME LIST'!$G274=3,'PARTICIPANT NAME LIST'!#REF!="C"),"ü","")</f>
        <v>#REF!</v>
      </c>
      <c r="F274" s="68" t="e">
        <f>IF(AND('PARTICIPANT NAME LIST'!$G274=4,'PARTICIPANT NAME LIST'!#REF!="C"),"ü","")</f>
        <v>#REF!</v>
      </c>
      <c r="G274" s="68" t="e">
        <f>IF(AND('PARTICIPANT NAME LIST'!$G274=5,'PARTICIPANT NAME LIST'!#REF!="C"),"ü","")</f>
        <v>#REF!</v>
      </c>
      <c r="H274" s="68" t="e">
        <f>IF(AND('PARTICIPANT NAME LIST'!$G274=6,'PARTICIPANT NAME LIST'!#REF!="C"),"ü","")</f>
        <v>#REF!</v>
      </c>
      <c r="I274" s="68" t="e">
        <f>IF(AND('PARTICIPANT NAME LIST'!$G274=3,'PARTICIPANT NAME LIST'!#REF!="E"),"ü","")</f>
        <v>#REF!</v>
      </c>
      <c r="J274" s="68" t="e">
        <f>IF(AND('PARTICIPANT NAME LIST'!$G274=4,'PARTICIPANT NAME LIST'!#REF!="E"),"ü","")</f>
        <v>#REF!</v>
      </c>
      <c r="K274" s="68" t="e">
        <f>IF(AND('PARTICIPANT NAME LIST'!$G274=5,'PARTICIPANT NAME LIST'!#REF!="E"),"ü","")</f>
        <v>#REF!</v>
      </c>
      <c r="L274" s="68" t="e">
        <f>IF(AND('PARTICIPANT NAME LIST'!$G274=6,'PARTICIPANT NAME LIST'!#REF!="E"),"ü","")</f>
        <v>#REF!</v>
      </c>
      <c r="M274" s="68" t="e">
        <f>IF(AND('PARTICIPANT NAME LIST'!$G274=3,'PARTICIPANT NAME LIST'!#REF!="M"),"ü","")</f>
        <v>#REF!</v>
      </c>
      <c r="N274" s="68" t="e">
        <f>IF(AND('PARTICIPANT NAME LIST'!$G274=4,'PARTICIPANT NAME LIST'!#REF!="M"),"ü","")</f>
        <v>#REF!</v>
      </c>
      <c r="O274" s="68" t="e">
        <f>IF(AND('PARTICIPANT NAME LIST'!$G274=5,'PARTICIPANT NAME LIST'!#REF!="M"),"ü","")</f>
        <v>#REF!</v>
      </c>
      <c r="P274" s="68" t="e">
        <f>IF(AND('PARTICIPANT NAME LIST'!$G274=6,'PARTICIPANT NAME LIST'!#REF!="M"),"ü","")</f>
        <v>#REF!</v>
      </c>
      <c r="Q274" s="63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22.5" customHeight="1">
      <c r="A275" s="63" t="str">
        <f>IF(OR(ISBLANK('PARTICIPANT NAME LIST'!$B275),'PARTICIPANT NAME LIST'!G275=7,'PARTICIPANT NAME LIST'!G275=8,'PARTICIPANT NAME LIST'!G275=9,'PARTICIPANT NAME LIST'!G275=10,'PARTICIPANT NAME LIST'!G275=11,'PARTICIPANT NAME LIST'!G275=12),"",COUNTA('PARTICIPANT NAME LIST'!$B$9:$B275)-COUNTIFS('PARTICIPANT NAME LIST'!$G$9:$G275,"&gt;=7",'PARTICIPANT NAME LIST'!$G$9:$G275,"&lt;=12"))</f>
        <v/>
      </c>
      <c r="B275" s="64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LIST'!$B275))</f>
        <v/>
      </c>
      <c r="C275" s="65"/>
      <c r="D275" s="82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LIST'!$H275))</f>
        <v/>
      </c>
      <c r="E275" s="68" t="e">
        <f>IF(AND('PARTICIPANT NAME LIST'!$G275=3,'PARTICIPANT NAME LIST'!#REF!="C"),"ü","")</f>
        <v>#REF!</v>
      </c>
      <c r="F275" s="68" t="e">
        <f>IF(AND('PARTICIPANT NAME LIST'!$G275=4,'PARTICIPANT NAME LIST'!#REF!="C"),"ü","")</f>
        <v>#REF!</v>
      </c>
      <c r="G275" s="68" t="e">
        <f>IF(AND('PARTICIPANT NAME LIST'!$G275=5,'PARTICIPANT NAME LIST'!#REF!="C"),"ü","")</f>
        <v>#REF!</v>
      </c>
      <c r="H275" s="68" t="e">
        <f>IF(AND('PARTICIPANT NAME LIST'!$G275=6,'PARTICIPANT NAME LIST'!#REF!="C"),"ü","")</f>
        <v>#REF!</v>
      </c>
      <c r="I275" s="68" t="e">
        <f>IF(AND('PARTICIPANT NAME LIST'!$G275=3,'PARTICIPANT NAME LIST'!#REF!="E"),"ü","")</f>
        <v>#REF!</v>
      </c>
      <c r="J275" s="68" t="e">
        <f>IF(AND('PARTICIPANT NAME LIST'!$G275=4,'PARTICIPANT NAME LIST'!#REF!="E"),"ü","")</f>
        <v>#REF!</v>
      </c>
      <c r="K275" s="68" t="e">
        <f>IF(AND('PARTICIPANT NAME LIST'!$G275=5,'PARTICIPANT NAME LIST'!#REF!="E"),"ü","")</f>
        <v>#REF!</v>
      </c>
      <c r="L275" s="68" t="e">
        <f>IF(AND('PARTICIPANT NAME LIST'!$G275=6,'PARTICIPANT NAME LIST'!#REF!="E"),"ü","")</f>
        <v>#REF!</v>
      </c>
      <c r="M275" s="68" t="e">
        <f>IF(AND('PARTICIPANT NAME LIST'!$G275=3,'PARTICIPANT NAME LIST'!#REF!="M"),"ü","")</f>
        <v>#REF!</v>
      </c>
      <c r="N275" s="68" t="e">
        <f>IF(AND('PARTICIPANT NAME LIST'!$G275=4,'PARTICIPANT NAME LIST'!#REF!="M"),"ü","")</f>
        <v>#REF!</v>
      </c>
      <c r="O275" s="68" t="e">
        <f>IF(AND('PARTICIPANT NAME LIST'!$G275=5,'PARTICIPANT NAME LIST'!#REF!="M"),"ü","")</f>
        <v>#REF!</v>
      </c>
      <c r="P275" s="68" t="e">
        <f>IF(AND('PARTICIPANT NAME LIST'!$G275=6,'PARTICIPANT NAME LIST'!#REF!="M"),"ü","")</f>
        <v>#REF!</v>
      </c>
      <c r="Q275" s="63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22.5" customHeight="1">
      <c r="A276" s="63" t="str">
        <f>IF(OR(ISBLANK('PARTICIPANT NAME LIST'!$B276),'PARTICIPANT NAME LIST'!G276=7,'PARTICIPANT NAME LIST'!G276=8,'PARTICIPANT NAME LIST'!G276=9,'PARTICIPANT NAME LIST'!G276=10,'PARTICIPANT NAME LIST'!G276=11,'PARTICIPANT NAME LIST'!G276=12),"",COUNTA('PARTICIPANT NAME LIST'!$B$9:$B276)-COUNTIFS('PARTICIPANT NAME LIST'!$G$9:$G276,"&gt;=7",'PARTICIPANT NAME LIST'!$G$9:$G276,"&lt;=12"))</f>
        <v/>
      </c>
      <c r="B276" s="64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LIST'!$B276))</f>
        <v/>
      </c>
      <c r="C276" s="65"/>
      <c r="D276" s="82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LIST'!$H276))</f>
        <v/>
      </c>
      <c r="E276" s="68" t="e">
        <f>IF(AND('PARTICIPANT NAME LIST'!$G276=3,'PARTICIPANT NAME LIST'!#REF!="C"),"ü","")</f>
        <v>#REF!</v>
      </c>
      <c r="F276" s="68" t="e">
        <f>IF(AND('PARTICIPANT NAME LIST'!$G276=4,'PARTICIPANT NAME LIST'!#REF!="C"),"ü","")</f>
        <v>#REF!</v>
      </c>
      <c r="G276" s="68" t="e">
        <f>IF(AND('PARTICIPANT NAME LIST'!$G276=5,'PARTICIPANT NAME LIST'!#REF!="C"),"ü","")</f>
        <v>#REF!</v>
      </c>
      <c r="H276" s="68" t="e">
        <f>IF(AND('PARTICIPANT NAME LIST'!$G276=6,'PARTICIPANT NAME LIST'!#REF!="C"),"ü","")</f>
        <v>#REF!</v>
      </c>
      <c r="I276" s="68" t="e">
        <f>IF(AND('PARTICIPANT NAME LIST'!$G276=3,'PARTICIPANT NAME LIST'!#REF!="E"),"ü","")</f>
        <v>#REF!</v>
      </c>
      <c r="J276" s="68" t="e">
        <f>IF(AND('PARTICIPANT NAME LIST'!$G276=4,'PARTICIPANT NAME LIST'!#REF!="E"),"ü","")</f>
        <v>#REF!</v>
      </c>
      <c r="K276" s="68" t="e">
        <f>IF(AND('PARTICIPANT NAME LIST'!$G276=5,'PARTICIPANT NAME LIST'!#REF!="E"),"ü","")</f>
        <v>#REF!</v>
      </c>
      <c r="L276" s="68" t="e">
        <f>IF(AND('PARTICIPANT NAME LIST'!$G276=6,'PARTICIPANT NAME LIST'!#REF!="E"),"ü","")</f>
        <v>#REF!</v>
      </c>
      <c r="M276" s="68" t="e">
        <f>IF(AND('PARTICIPANT NAME LIST'!$G276=3,'PARTICIPANT NAME LIST'!#REF!="M"),"ü","")</f>
        <v>#REF!</v>
      </c>
      <c r="N276" s="68" t="e">
        <f>IF(AND('PARTICIPANT NAME LIST'!$G276=4,'PARTICIPANT NAME LIST'!#REF!="M"),"ü","")</f>
        <v>#REF!</v>
      </c>
      <c r="O276" s="68" t="e">
        <f>IF(AND('PARTICIPANT NAME LIST'!$G276=5,'PARTICIPANT NAME LIST'!#REF!="M"),"ü","")</f>
        <v>#REF!</v>
      </c>
      <c r="P276" s="68" t="e">
        <f>IF(AND('PARTICIPANT NAME LIST'!$G276=6,'PARTICIPANT NAME LIST'!#REF!="M"),"ü","")</f>
        <v>#REF!</v>
      </c>
      <c r="Q276" s="63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22.5" customHeight="1">
      <c r="A277" s="63" t="str">
        <f>IF(OR(ISBLANK('PARTICIPANT NAME LIST'!$B277),'PARTICIPANT NAME LIST'!G277=7,'PARTICIPANT NAME LIST'!G277=8,'PARTICIPANT NAME LIST'!G277=9,'PARTICIPANT NAME LIST'!G277=10,'PARTICIPANT NAME LIST'!G277=11,'PARTICIPANT NAME LIST'!G277=12),"",COUNTA('PARTICIPANT NAME LIST'!$B$9:$B277)-COUNTIFS('PARTICIPANT NAME LIST'!$G$9:$G277,"&gt;=7",'PARTICIPANT NAME LIST'!$G$9:$G277,"&lt;=12"))</f>
        <v/>
      </c>
      <c r="B277" s="64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LIST'!$B277))</f>
        <v/>
      </c>
      <c r="C277" s="65"/>
      <c r="D277" s="82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LIST'!$H277))</f>
        <v/>
      </c>
      <c r="E277" s="68" t="e">
        <f>IF(AND('PARTICIPANT NAME LIST'!$G277=3,'PARTICIPANT NAME LIST'!#REF!="C"),"ü","")</f>
        <v>#REF!</v>
      </c>
      <c r="F277" s="68" t="e">
        <f>IF(AND('PARTICIPANT NAME LIST'!$G277=4,'PARTICIPANT NAME LIST'!#REF!="C"),"ü","")</f>
        <v>#REF!</v>
      </c>
      <c r="G277" s="68" t="e">
        <f>IF(AND('PARTICIPANT NAME LIST'!$G277=5,'PARTICIPANT NAME LIST'!#REF!="C"),"ü","")</f>
        <v>#REF!</v>
      </c>
      <c r="H277" s="68" t="e">
        <f>IF(AND('PARTICIPANT NAME LIST'!$G277=6,'PARTICIPANT NAME LIST'!#REF!="C"),"ü","")</f>
        <v>#REF!</v>
      </c>
      <c r="I277" s="68" t="e">
        <f>IF(AND('PARTICIPANT NAME LIST'!$G277=3,'PARTICIPANT NAME LIST'!#REF!="E"),"ü","")</f>
        <v>#REF!</v>
      </c>
      <c r="J277" s="68" t="e">
        <f>IF(AND('PARTICIPANT NAME LIST'!$G277=4,'PARTICIPANT NAME LIST'!#REF!="E"),"ü","")</f>
        <v>#REF!</v>
      </c>
      <c r="K277" s="68" t="e">
        <f>IF(AND('PARTICIPANT NAME LIST'!$G277=5,'PARTICIPANT NAME LIST'!#REF!="E"),"ü","")</f>
        <v>#REF!</v>
      </c>
      <c r="L277" s="68" t="e">
        <f>IF(AND('PARTICIPANT NAME LIST'!$G277=6,'PARTICIPANT NAME LIST'!#REF!="E"),"ü","")</f>
        <v>#REF!</v>
      </c>
      <c r="M277" s="68" t="e">
        <f>IF(AND('PARTICIPANT NAME LIST'!$G277=3,'PARTICIPANT NAME LIST'!#REF!="M"),"ü","")</f>
        <v>#REF!</v>
      </c>
      <c r="N277" s="68" t="e">
        <f>IF(AND('PARTICIPANT NAME LIST'!$G277=4,'PARTICIPANT NAME LIST'!#REF!="M"),"ü","")</f>
        <v>#REF!</v>
      </c>
      <c r="O277" s="68" t="e">
        <f>IF(AND('PARTICIPANT NAME LIST'!$G277=5,'PARTICIPANT NAME LIST'!#REF!="M"),"ü","")</f>
        <v>#REF!</v>
      </c>
      <c r="P277" s="68" t="e">
        <f>IF(AND('PARTICIPANT NAME LIST'!$G277=6,'PARTICIPANT NAME LIST'!#REF!="M"),"ü","")</f>
        <v>#REF!</v>
      </c>
      <c r="Q277" s="63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22.5" customHeight="1">
      <c r="A278" s="63" t="str">
        <f>IF(OR(ISBLANK('PARTICIPANT NAME LIST'!$B278),'PARTICIPANT NAME LIST'!G278=7,'PARTICIPANT NAME LIST'!G278=8,'PARTICIPANT NAME LIST'!G278=9,'PARTICIPANT NAME LIST'!G278=10,'PARTICIPANT NAME LIST'!G278=11,'PARTICIPANT NAME LIST'!G278=12),"",COUNTA('PARTICIPANT NAME LIST'!$B$9:$B278)-COUNTIFS('PARTICIPANT NAME LIST'!$G$9:$G278,"&gt;=7",'PARTICIPANT NAME LIST'!$G$9:$G278,"&lt;=12"))</f>
        <v/>
      </c>
      <c r="B278" s="64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LIST'!$B278))</f>
        <v/>
      </c>
      <c r="C278" s="65"/>
      <c r="D278" s="82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LIST'!$H278))</f>
        <v/>
      </c>
      <c r="E278" s="68" t="e">
        <f>IF(AND('PARTICIPANT NAME LIST'!$G278=3,'PARTICIPANT NAME LIST'!#REF!="C"),"ü","")</f>
        <v>#REF!</v>
      </c>
      <c r="F278" s="68" t="e">
        <f>IF(AND('PARTICIPANT NAME LIST'!$G278=4,'PARTICIPANT NAME LIST'!#REF!="C"),"ü","")</f>
        <v>#REF!</v>
      </c>
      <c r="G278" s="68" t="e">
        <f>IF(AND('PARTICIPANT NAME LIST'!$G278=5,'PARTICIPANT NAME LIST'!#REF!="C"),"ü","")</f>
        <v>#REF!</v>
      </c>
      <c r="H278" s="68" t="e">
        <f>IF(AND('PARTICIPANT NAME LIST'!$G278=6,'PARTICIPANT NAME LIST'!#REF!="C"),"ü","")</f>
        <v>#REF!</v>
      </c>
      <c r="I278" s="68" t="e">
        <f>IF(AND('PARTICIPANT NAME LIST'!$G278=3,'PARTICIPANT NAME LIST'!#REF!="E"),"ü","")</f>
        <v>#REF!</v>
      </c>
      <c r="J278" s="68" t="e">
        <f>IF(AND('PARTICIPANT NAME LIST'!$G278=4,'PARTICIPANT NAME LIST'!#REF!="E"),"ü","")</f>
        <v>#REF!</v>
      </c>
      <c r="K278" s="68" t="e">
        <f>IF(AND('PARTICIPANT NAME LIST'!$G278=5,'PARTICIPANT NAME LIST'!#REF!="E"),"ü","")</f>
        <v>#REF!</v>
      </c>
      <c r="L278" s="68" t="e">
        <f>IF(AND('PARTICIPANT NAME LIST'!$G278=6,'PARTICIPANT NAME LIST'!#REF!="E"),"ü","")</f>
        <v>#REF!</v>
      </c>
      <c r="M278" s="68" t="e">
        <f>IF(AND('PARTICIPANT NAME LIST'!$G278=3,'PARTICIPANT NAME LIST'!#REF!="M"),"ü","")</f>
        <v>#REF!</v>
      </c>
      <c r="N278" s="68" t="e">
        <f>IF(AND('PARTICIPANT NAME LIST'!$G278=4,'PARTICIPANT NAME LIST'!#REF!="M"),"ü","")</f>
        <v>#REF!</v>
      </c>
      <c r="O278" s="68" t="e">
        <f>IF(AND('PARTICIPANT NAME LIST'!$G278=5,'PARTICIPANT NAME LIST'!#REF!="M"),"ü","")</f>
        <v>#REF!</v>
      </c>
      <c r="P278" s="68" t="e">
        <f>IF(AND('PARTICIPANT NAME LIST'!$G278=6,'PARTICIPANT NAME LIST'!#REF!="M"),"ü","")</f>
        <v>#REF!</v>
      </c>
      <c r="Q278" s="63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22.5" customHeight="1">
      <c r="A279" s="63" t="str">
        <f>IF(OR(ISBLANK('PARTICIPANT NAME LIST'!$B279),'PARTICIPANT NAME LIST'!G279=7,'PARTICIPANT NAME LIST'!G279=8,'PARTICIPANT NAME LIST'!G279=9,'PARTICIPANT NAME LIST'!G279=10,'PARTICIPANT NAME LIST'!G279=11,'PARTICIPANT NAME LIST'!G279=12),"",COUNTA('PARTICIPANT NAME LIST'!$B$9:$B279)-COUNTIFS('PARTICIPANT NAME LIST'!$G$9:$G279,"&gt;=7",'PARTICIPANT NAME LIST'!$G$9:$G279,"&lt;=12"))</f>
        <v/>
      </c>
      <c r="B279" s="64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LIST'!$B279))</f>
        <v/>
      </c>
      <c r="C279" s="65"/>
      <c r="D279" s="82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LIST'!$H279))</f>
        <v/>
      </c>
      <c r="E279" s="68" t="e">
        <f>IF(AND('PARTICIPANT NAME LIST'!$G279=3,'PARTICIPANT NAME LIST'!#REF!="C"),"ü","")</f>
        <v>#REF!</v>
      </c>
      <c r="F279" s="68" t="e">
        <f>IF(AND('PARTICIPANT NAME LIST'!$G279=4,'PARTICIPANT NAME LIST'!#REF!="C"),"ü","")</f>
        <v>#REF!</v>
      </c>
      <c r="G279" s="68" t="e">
        <f>IF(AND('PARTICIPANT NAME LIST'!$G279=5,'PARTICIPANT NAME LIST'!#REF!="C"),"ü","")</f>
        <v>#REF!</v>
      </c>
      <c r="H279" s="68" t="e">
        <f>IF(AND('PARTICIPANT NAME LIST'!$G279=6,'PARTICIPANT NAME LIST'!#REF!="C"),"ü","")</f>
        <v>#REF!</v>
      </c>
      <c r="I279" s="68" t="e">
        <f>IF(AND('PARTICIPANT NAME LIST'!$G279=3,'PARTICIPANT NAME LIST'!#REF!="E"),"ü","")</f>
        <v>#REF!</v>
      </c>
      <c r="J279" s="68" t="e">
        <f>IF(AND('PARTICIPANT NAME LIST'!$G279=4,'PARTICIPANT NAME LIST'!#REF!="E"),"ü","")</f>
        <v>#REF!</v>
      </c>
      <c r="K279" s="68" t="e">
        <f>IF(AND('PARTICIPANT NAME LIST'!$G279=5,'PARTICIPANT NAME LIST'!#REF!="E"),"ü","")</f>
        <v>#REF!</v>
      </c>
      <c r="L279" s="68" t="e">
        <f>IF(AND('PARTICIPANT NAME LIST'!$G279=6,'PARTICIPANT NAME LIST'!#REF!="E"),"ü","")</f>
        <v>#REF!</v>
      </c>
      <c r="M279" s="68" t="e">
        <f>IF(AND('PARTICIPANT NAME LIST'!$G279=3,'PARTICIPANT NAME LIST'!#REF!="M"),"ü","")</f>
        <v>#REF!</v>
      </c>
      <c r="N279" s="68" t="e">
        <f>IF(AND('PARTICIPANT NAME LIST'!$G279=4,'PARTICIPANT NAME LIST'!#REF!="M"),"ü","")</f>
        <v>#REF!</v>
      </c>
      <c r="O279" s="68" t="e">
        <f>IF(AND('PARTICIPANT NAME LIST'!$G279=5,'PARTICIPANT NAME LIST'!#REF!="M"),"ü","")</f>
        <v>#REF!</v>
      </c>
      <c r="P279" s="68" t="e">
        <f>IF(AND('PARTICIPANT NAME LIST'!$G279=6,'PARTICIPANT NAME LIST'!#REF!="M"),"ü","")</f>
        <v>#REF!</v>
      </c>
      <c r="Q279" s="63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22.5" customHeight="1">
      <c r="A280" s="63" t="str">
        <f>IF(OR(ISBLANK('PARTICIPANT NAME LIST'!$B280),'PARTICIPANT NAME LIST'!G280=7,'PARTICIPANT NAME LIST'!G280=8,'PARTICIPANT NAME LIST'!G280=9,'PARTICIPANT NAME LIST'!G280=10,'PARTICIPANT NAME LIST'!G280=11,'PARTICIPANT NAME LIST'!G280=12),"",COUNTA('PARTICIPANT NAME LIST'!$B$9:$B280)-COUNTIFS('PARTICIPANT NAME LIST'!$G$9:$G280,"&gt;=7",'PARTICIPANT NAME LIST'!$G$9:$G280,"&lt;=12"))</f>
        <v/>
      </c>
      <c r="B280" s="64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LIST'!$B280))</f>
        <v/>
      </c>
      <c r="C280" s="65"/>
      <c r="D280" s="82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LIST'!$H280))</f>
        <v/>
      </c>
      <c r="E280" s="68" t="e">
        <f>IF(AND('PARTICIPANT NAME LIST'!$G280=3,'PARTICIPANT NAME LIST'!#REF!="C"),"ü","")</f>
        <v>#REF!</v>
      </c>
      <c r="F280" s="68" t="e">
        <f>IF(AND('PARTICIPANT NAME LIST'!$G280=4,'PARTICIPANT NAME LIST'!#REF!="C"),"ü","")</f>
        <v>#REF!</v>
      </c>
      <c r="G280" s="68" t="e">
        <f>IF(AND('PARTICIPANT NAME LIST'!$G280=5,'PARTICIPANT NAME LIST'!#REF!="C"),"ü","")</f>
        <v>#REF!</v>
      </c>
      <c r="H280" s="68" t="e">
        <f>IF(AND('PARTICIPANT NAME LIST'!$G280=6,'PARTICIPANT NAME LIST'!#REF!="C"),"ü","")</f>
        <v>#REF!</v>
      </c>
      <c r="I280" s="68" t="e">
        <f>IF(AND('PARTICIPANT NAME LIST'!$G280=3,'PARTICIPANT NAME LIST'!#REF!="E"),"ü","")</f>
        <v>#REF!</v>
      </c>
      <c r="J280" s="68" t="e">
        <f>IF(AND('PARTICIPANT NAME LIST'!$G280=4,'PARTICIPANT NAME LIST'!#REF!="E"),"ü","")</f>
        <v>#REF!</v>
      </c>
      <c r="K280" s="68" t="e">
        <f>IF(AND('PARTICIPANT NAME LIST'!$G280=5,'PARTICIPANT NAME LIST'!#REF!="E"),"ü","")</f>
        <v>#REF!</v>
      </c>
      <c r="L280" s="68" t="e">
        <f>IF(AND('PARTICIPANT NAME LIST'!$G280=6,'PARTICIPANT NAME LIST'!#REF!="E"),"ü","")</f>
        <v>#REF!</v>
      </c>
      <c r="M280" s="68" t="e">
        <f>IF(AND('PARTICIPANT NAME LIST'!$G280=3,'PARTICIPANT NAME LIST'!#REF!="M"),"ü","")</f>
        <v>#REF!</v>
      </c>
      <c r="N280" s="68" t="e">
        <f>IF(AND('PARTICIPANT NAME LIST'!$G280=4,'PARTICIPANT NAME LIST'!#REF!="M"),"ü","")</f>
        <v>#REF!</v>
      </c>
      <c r="O280" s="68" t="e">
        <f>IF(AND('PARTICIPANT NAME LIST'!$G280=5,'PARTICIPANT NAME LIST'!#REF!="M"),"ü","")</f>
        <v>#REF!</v>
      </c>
      <c r="P280" s="68" t="e">
        <f>IF(AND('PARTICIPANT NAME LIST'!$G280=6,'PARTICIPANT NAME LIST'!#REF!="M"),"ü","")</f>
        <v>#REF!</v>
      </c>
      <c r="Q280" s="63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22.5" customHeight="1">
      <c r="A281" s="63" t="str">
        <f>IF(OR(ISBLANK('PARTICIPANT NAME LIST'!$B281),'PARTICIPANT NAME LIST'!G281=7,'PARTICIPANT NAME LIST'!G281=8,'PARTICIPANT NAME LIST'!G281=9,'PARTICIPANT NAME LIST'!G281=10,'PARTICIPANT NAME LIST'!G281=11,'PARTICIPANT NAME LIST'!G281=12),"",COUNTA('PARTICIPANT NAME LIST'!$B$9:$B281)-COUNTIFS('PARTICIPANT NAME LIST'!$G$9:$G281,"&gt;=7",'PARTICIPANT NAME LIST'!$G$9:$G281,"&lt;=12"))</f>
        <v/>
      </c>
      <c r="B281" s="64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LIST'!$B281))</f>
        <v/>
      </c>
      <c r="C281" s="65"/>
      <c r="D281" s="82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LIST'!$H281))</f>
        <v/>
      </c>
      <c r="E281" s="68" t="e">
        <f>IF(AND('PARTICIPANT NAME LIST'!$G281=3,'PARTICIPANT NAME LIST'!#REF!="C"),"ü","")</f>
        <v>#REF!</v>
      </c>
      <c r="F281" s="68" t="e">
        <f>IF(AND('PARTICIPANT NAME LIST'!$G281=4,'PARTICIPANT NAME LIST'!#REF!="C"),"ü","")</f>
        <v>#REF!</v>
      </c>
      <c r="G281" s="68" t="e">
        <f>IF(AND('PARTICIPANT NAME LIST'!$G281=5,'PARTICIPANT NAME LIST'!#REF!="C"),"ü","")</f>
        <v>#REF!</v>
      </c>
      <c r="H281" s="68" t="e">
        <f>IF(AND('PARTICIPANT NAME LIST'!$G281=6,'PARTICIPANT NAME LIST'!#REF!="C"),"ü","")</f>
        <v>#REF!</v>
      </c>
      <c r="I281" s="68" t="e">
        <f>IF(AND('PARTICIPANT NAME LIST'!$G281=3,'PARTICIPANT NAME LIST'!#REF!="E"),"ü","")</f>
        <v>#REF!</v>
      </c>
      <c r="J281" s="68" t="e">
        <f>IF(AND('PARTICIPANT NAME LIST'!$G281=4,'PARTICIPANT NAME LIST'!#REF!="E"),"ü","")</f>
        <v>#REF!</v>
      </c>
      <c r="K281" s="68" t="e">
        <f>IF(AND('PARTICIPANT NAME LIST'!$G281=5,'PARTICIPANT NAME LIST'!#REF!="E"),"ü","")</f>
        <v>#REF!</v>
      </c>
      <c r="L281" s="68" t="e">
        <f>IF(AND('PARTICIPANT NAME LIST'!$G281=6,'PARTICIPANT NAME LIST'!#REF!="E"),"ü","")</f>
        <v>#REF!</v>
      </c>
      <c r="M281" s="68" t="e">
        <f>IF(AND('PARTICIPANT NAME LIST'!$G281=3,'PARTICIPANT NAME LIST'!#REF!="M"),"ü","")</f>
        <v>#REF!</v>
      </c>
      <c r="N281" s="68" t="e">
        <f>IF(AND('PARTICIPANT NAME LIST'!$G281=4,'PARTICIPANT NAME LIST'!#REF!="M"),"ü","")</f>
        <v>#REF!</v>
      </c>
      <c r="O281" s="68" t="e">
        <f>IF(AND('PARTICIPANT NAME LIST'!$G281=5,'PARTICIPANT NAME LIST'!#REF!="M"),"ü","")</f>
        <v>#REF!</v>
      </c>
      <c r="P281" s="68" t="e">
        <f>IF(AND('PARTICIPANT NAME LIST'!$G281=6,'PARTICIPANT NAME LIST'!#REF!="M"),"ü","")</f>
        <v>#REF!</v>
      </c>
      <c r="Q281" s="63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22.5" customHeight="1">
      <c r="A282" s="63" t="str">
        <f>IF(OR(ISBLANK('PARTICIPANT NAME LIST'!$B282),'PARTICIPANT NAME LIST'!G282=7,'PARTICIPANT NAME LIST'!G282=8,'PARTICIPANT NAME LIST'!G282=9,'PARTICIPANT NAME LIST'!G282=10,'PARTICIPANT NAME LIST'!G282=11,'PARTICIPANT NAME LIST'!G282=12),"",COUNTA('PARTICIPANT NAME LIST'!$B$9:$B282)-COUNTIFS('PARTICIPANT NAME LIST'!$G$9:$G282,"&gt;=7",'PARTICIPANT NAME LIST'!$G$9:$G282,"&lt;=12"))</f>
        <v/>
      </c>
      <c r="B282" s="64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LIST'!$B282))</f>
        <v/>
      </c>
      <c r="C282" s="65"/>
      <c r="D282" s="82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LIST'!$H282))</f>
        <v/>
      </c>
      <c r="E282" s="68" t="e">
        <f>IF(AND('PARTICIPANT NAME LIST'!$G282=3,'PARTICIPANT NAME LIST'!#REF!="C"),"ü","")</f>
        <v>#REF!</v>
      </c>
      <c r="F282" s="68" t="e">
        <f>IF(AND('PARTICIPANT NAME LIST'!$G282=4,'PARTICIPANT NAME LIST'!#REF!="C"),"ü","")</f>
        <v>#REF!</v>
      </c>
      <c r="G282" s="68" t="e">
        <f>IF(AND('PARTICIPANT NAME LIST'!$G282=5,'PARTICIPANT NAME LIST'!#REF!="C"),"ü","")</f>
        <v>#REF!</v>
      </c>
      <c r="H282" s="68" t="e">
        <f>IF(AND('PARTICIPANT NAME LIST'!$G282=6,'PARTICIPANT NAME LIST'!#REF!="C"),"ü","")</f>
        <v>#REF!</v>
      </c>
      <c r="I282" s="68" t="e">
        <f>IF(AND('PARTICIPANT NAME LIST'!$G282=3,'PARTICIPANT NAME LIST'!#REF!="E"),"ü","")</f>
        <v>#REF!</v>
      </c>
      <c r="J282" s="68" t="e">
        <f>IF(AND('PARTICIPANT NAME LIST'!$G282=4,'PARTICIPANT NAME LIST'!#REF!="E"),"ü","")</f>
        <v>#REF!</v>
      </c>
      <c r="K282" s="68" t="e">
        <f>IF(AND('PARTICIPANT NAME LIST'!$G282=5,'PARTICIPANT NAME LIST'!#REF!="E"),"ü","")</f>
        <v>#REF!</v>
      </c>
      <c r="L282" s="68" t="e">
        <f>IF(AND('PARTICIPANT NAME LIST'!$G282=6,'PARTICIPANT NAME LIST'!#REF!="E"),"ü","")</f>
        <v>#REF!</v>
      </c>
      <c r="M282" s="68" t="e">
        <f>IF(AND('PARTICIPANT NAME LIST'!$G282=3,'PARTICIPANT NAME LIST'!#REF!="M"),"ü","")</f>
        <v>#REF!</v>
      </c>
      <c r="N282" s="68" t="e">
        <f>IF(AND('PARTICIPANT NAME LIST'!$G282=4,'PARTICIPANT NAME LIST'!#REF!="M"),"ü","")</f>
        <v>#REF!</v>
      </c>
      <c r="O282" s="68" t="e">
        <f>IF(AND('PARTICIPANT NAME LIST'!$G282=5,'PARTICIPANT NAME LIST'!#REF!="M"),"ü","")</f>
        <v>#REF!</v>
      </c>
      <c r="P282" s="68" t="e">
        <f>IF(AND('PARTICIPANT NAME LIST'!$G282=6,'PARTICIPANT NAME LIST'!#REF!="M"),"ü","")</f>
        <v>#REF!</v>
      </c>
      <c r="Q282" s="63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22.5" customHeight="1">
      <c r="A283" s="63" t="str">
        <f>IF(OR(ISBLANK('PARTICIPANT NAME LIST'!$B283),'PARTICIPANT NAME LIST'!G283=7,'PARTICIPANT NAME LIST'!G283=8,'PARTICIPANT NAME LIST'!G283=9,'PARTICIPANT NAME LIST'!G283=10,'PARTICIPANT NAME LIST'!G283=11,'PARTICIPANT NAME LIST'!G283=12),"",COUNTA('PARTICIPANT NAME LIST'!$B$9:$B283)-COUNTIFS('PARTICIPANT NAME LIST'!$G$9:$G283,"&gt;=7",'PARTICIPANT NAME LIST'!$G$9:$G283,"&lt;=12"))</f>
        <v/>
      </c>
      <c r="B283" s="64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LIST'!$B283))</f>
        <v/>
      </c>
      <c r="C283" s="65"/>
      <c r="D283" s="82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LIST'!$H283))</f>
        <v/>
      </c>
      <c r="E283" s="68" t="e">
        <f>IF(AND('PARTICIPANT NAME LIST'!$G283=3,'PARTICIPANT NAME LIST'!#REF!="C"),"ü","")</f>
        <v>#REF!</v>
      </c>
      <c r="F283" s="68" t="e">
        <f>IF(AND('PARTICIPANT NAME LIST'!$G283=4,'PARTICIPANT NAME LIST'!#REF!="C"),"ü","")</f>
        <v>#REF!</v>
      </c>
      <c r="G283" s="68" t="e">
        <f>IF(AND('PARTICIPANT NAME LIST'!$G283=5,'PARTICIPANT NAME LIST'!#REF!="C"),"ü","")</f>
        <v>#REF!</v>
      </c>
      <c r="H283" s="68" t="e">
        <f>IF(AND('PARTICIPANT NAME LIST'!$G283=6,'PARTICIPANT NAME LIST'!#REF!="C"),"ü","")</f>
        <v>#REF!</v>
      </c>
      <c r="I283" s="68" t="e">
        <f>IF(AND('PARTICIPANT NAME LIST'!$G283=3,'PARTICIPANT NAME LIST'!#REF!="E"),"ü","")</f>
        <v>#REF!</v>
      </c>
      <c r="J283" s="68" t="e">
        <f>IF(AND('PARTICIPANT NAME LIST'!$G283=4,'PARTICIPANT NAME LIST'!#REF!="E"),"ü","")</f>
        <v>#REF!</v>
      </c>
      <c r="K283" s="68" t="e">
        <f>IF(AND('PARTICIPANT NAME LIST'!$G283=5,'PARTICIPANT NAME LIST'!#REF!="E"),"ü","")</f>
        <v>#REF!</v>
      </c>
      <c r="L283" s="68" t="e">
        <f>IF(AND('PARTICIPANT NAME LIST'!$G283=6,'PARTICIPANT NAME LIST'!#REF!="E"),"ü","")</f>
        <v>#REF!</v>
      </c>
      <c r="M283" s="68" t="e">
        <f>IF(AND('PARTICIPANT NAME LIST'!$G283=3,'PARTICIPANT NAME LIST'!#REF!="M"),"ü","")</f>
        <v>#REF!</v>
      </c>
      <c r="N283" s="68" t="e">
        <f>IF(AND('PARTICIPANT NAME LIST'!$G283=4,'PARTICIPANT NAME LIST'!#REF!="M"),"ü","")</f>
        <v>#REF!</v>
      </c>
      <c r="O283" s="68" t="e">
        <f>IF(AND('PARTICIPANT NAME LIST'!$G283=5,'PARTICIPANT NAME LIST'!#REF!="M"),"ü","")</f>
        <v>#REF!</v>
      </c>
      <c r="P283" s="68" t="e">
        <f>IF(AND('PARTICIPANT NAME LIST'!$G283=6,'PARTICIPANT NAME LIST'!#REF!="M"),"ü","")</f>
        <v>#REF!</v>
      </c>
      <c r="Q283" s="63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22.5" customHeight="1">
      <c r="A284" s="63" t="str">
        <f>IF(OR(ISBLANK('PARTICIPANT NAME LIST'!$B284),'PARTICIPANT NAME LIST'!G284=7,'PARTICIPANT NAME LIST'!G284=8,'PARTICIPANT NAME LIST'!G284=9,'PARTICIPANT NAME LIST'!G284=10,'PARTICIPANT NAME LIST'!G284=11,'PARTICIPANT NAME LIST'!G284=12),"",COUNTA('PARTICIPANT NAME LIST'!$B$9:$B284)-COUNTIFS('PARTICIPANT NAME LIST'!$G$9:$G284,"&gt;=7",'PARTICIPANT NAME LIST'!$G$9:$G284,"&lt;=12"))</f>
        <v/>
      </c>
      <c r="B284" s="64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LIST'!$B284))</f>
        <v/>
      </c>
      <c r="C284" s="65"/>
      <c r="D284" s="82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LIST'!$H284))</f>
        <v/>
      </c>
      <c r="E284" s="68" t="e">
        <f>IF(AND('PARTICIPANT NAME LIST'!$G284=3,'PARTICIPANT NAME LIST'!#REF!="C"),"ü","")</f>
        <v>#REF!</v>
      </c>
      <c r="F284" s="68" t="e">
        <f>IF(AND('PARTICIPANT NAME LIST'!$G284=4,'PARTICIPANT NAME LIST'!#REF!="C"),"ü","")</f>
        <v>#REF!</v>
      </c>
      <c r="G284" s="68" t="e">
        <f>IF(AND('PARTICIPANT NAME LIST'!$G284=5,'PARTICIPANT NAME LIST'!#REF!="C"),"ü","")</f>
        <v>#REF!</v>
      </c>
      <c r="H284" s="68" t="e">
        <f>IF(AND('PARTICIPANT NAME LIST'!$G284=6,'PARTICIPANT NAME LIST'!#REF!="C"),"ü","")</f>
        <v>#REF!</v>
      </c>
      <c r="I284" s="68" t="e">
        <f>IF(AND('PARTICIPANT NAME LIST'!$G284=3,'PARTICIPANT NAME LIST'!#REF!="E"),"ü","")</f>
        <v>#REF!</v>
      </c>
      <c r="J284" s="68" t="e">
        <f>IF(AND('PARTICIPANT NAME LIST'!$G284=4,'PARTICIPANT NAME LIST'!#REF!="E"),"ü","")</f>
        <v>#REF!</v>
      </c>
      <c r="K284" s="68" t="e">
        <f>IF(AND('PARTICIPANT NAME LIST'!$G284=5,'PARTICIPANT NAME LIST'!#REF!="E"),"ü","")</f>
        <v>#REF!</v>
      </c>
      <c r="L284" s="68" t="e">
        <f>IF(AND('PARTICIPANT NAME LIST'!$G284=6,'PARTICIPANT NAME LIST'!#REF!="E"),"ü","")</f>
        <v>#REF!</v>
      </c>
      <c r="M284" s="68" t="e">
        <f>IF(AND('PARTICIPANT NAME LIST'!$G284=3,'PARTICIPANT NAME LIST'!#REF!="M"),"ü","")</f>
        <v>#REF!</v>
      </c>
      <c r="N284" s="68" t="e">
        <f>IF(AND('PARTICIPANT NAME LIST'!$G284=4,'PARTICIPANT NAME LIST'!#REF!="M"),"ü","")</f>
        <v>#REF!</v>
      </c>
      <c r="O284" s="68" t="e">
        <f>IF(AND('PARTICIPANT NAME LIST'!$G284=5,'PARTICIPANT NAME LIST'!#REF!="M"),"ü","")</f>
        <v>#REF!</v>
      </c>
      <c r="P284" s="68" t="e">
        <f>IF(AND('PARTICIPANT NAME LIST'!$G284=6,'PARTICIPANT NAME LIST'!#REF!="M"),"ü","")</f>
        <v>#REF!</v>
      </c>
      <c r="Q284" s="63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22.5" customHeight="1">
      <c r="A285" s="63" t="str">
        <f>IF(OR(ISBLANK('PARTICIPANT NAME LIST'!$B285),'PARTICIPANT NAME LIST'!G285=7,'PARTICIPANT NAME LIST'!G285=8,'PARTICIPANT NAME LIST'!G285=9,'PARTICIPANT NAME LIST'!G285=10,'PARTICIPANT NAME LIST'!G285=11,'PARTICIPANT NAME LIST'!G285=12),"",COUNTA('PARTICIPANT NAME LIST'!$B$9:$B285)-COUNTIFS('PARTICIPANT NAME LIST'!$G$9:$G285,"&gt;=7",'PARTICIPANT NAME LIST'!$G$9:$G285,"&lt;=12"))</f>
        <v/>
      </c>
      <c r="B285" s="64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LIST'!$B285))</f>
        <v/>
      </c>
      <c r="C285" s="65"/>
      <c r="D285" s="82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LIST'!$H285))</f>
        <v/>
      </c>
      <c r="E285" s="68" t="e">
        <f>IF(AND('PARTICIPANT NAME LIST'!$G285=3,'PARTICIPANT NAME LIST'!#REF!="C"),"ü","")</f>
        <v>#REF!</v>
      </c>
      <c r="F285" s="68" t="e">
        <f>IF(AND('PARTICIPANT NAME LIST'!$G285=4,'PARTICIPANT NAME LIST'!#REF!="C"),"ü","")</f>
        <v>#REF!</v>
      </c>
      <c r="G285" s="68" t="e">
        <f>IF(AND('PARTICIPANT NAME LIST'!$G285=5,'PARTICIPANT NAME LIST'!#REF!="C"),"ü","")</f>
        <v>#REF!</v>
      </c>
      <c r="H285" s="68" t="e">
        <f>IF(AND('PARTICIPANT NAME LIST'!$G285=6,'PARTICIPANT NAME LIST'!#REF!="C"),"ü","")</f>
        <v>#REF!</v>
      </c>
      <c r="I285" s="68" t="e">
        <f>IF(AND('PARTICIPANT NAME LIST'!$G285=3,'PARTICIPANT NAME LIST'!#REF!="E"),"ü","")</f>
        <v>#REF!</v>
      </c>
      <c r="J285" s="68" t="e">
        <f>IF(AND('PARTICIPANT NAME LIST'!$G285=4,'PARTICIPANT NAME LIST'!#REF!="E"),"ü","")</f>
        <v>#REF!</v>
      </c>
      <c r="K285" s="68" t="e">
        <f>IF(AND('PARTICIPANT NAME LIST'!$G285=5,'PARTICIPANT NAME LIST'!#REF!="E"),"ü","")</f>
        <v>#REF!</v>
      </c>
      <c r="L285" s="68" t="e">
        <f>IF(AND('PARTICIPANT NAME LIST'!$G285=6,'PARTICIPANT NAME LIST'!#REF!="E"),"ü","")</f>
        <v>#REF!</v>
      </c>
      <c r="M285" s="68" t="e">
        <f>IF(AND('PARTICIPANT NAME LIST'!$G285=3,'PARTICIPANT NAME LIST'!#REF!="M"),"ü","")</f>
        <v>#REF!</v>
      </c>
      <c r="N285" s="68" t="e">
        <f>IF(AND('PARTICIPANT NAME LIST'!$G285=4,'PARTICIPANT NAME LIST'!#REF!="M"),"ü","")</f>
        <v>#REF!</v>
      </c>
      <c r="O285" s="68" t="e">
        <f>IF(AND('PARTICIPANT NAME LIST'!$G285=5,'PARTICIPANT NAME LIST'!#REF!="M"),"ü","")</f>
        <v>#REF!</v>
      </c>
      <c r="P285" s="68" t="e">
        <f>IF(AND('PARTICIPANT NAME LIST'!$G285=6,'PARTICIPANT NAME LIST'!#REF!="M"),"ü","")</f>
        <v>#REF!</v>
      </c>
      <c r="Q285" s="63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22.5" customHeight="1">
      <c r="A286" s="63" t="str">
        <f>IF(OR(ISBLANK('PARTICIPANT NAME LIST'!$B286),'PARTICIPANT NAME LIST'!G286=7,'PARTICIPANT NAME LIST'!G286=8,'PARTICIPANT NAME LIST'!G286=9,'PARTICIPANT NAME LIST'!G286=10,'PARTICIPANT NAME LIST'!G286=11,'PARTICIPANT NAME LIST'!G286=12),"",COUNTA('PARTICIPANT NAME LIST'!$B$9:$B286)-COUNTIFS('PARTICIPANT NAME LIST'!$G$9:$G286,"&gt;=7",'PARTICIPANT NAME LIST'!$G$9:$G286,"&lt;=12"))</f>
        <v/>
      </c>
      <c r="B286" s="64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LIST'!$B286))</f>
        <v/>
      </c>
      <c r="C286" s="65"/>
      <c r="D286" s="82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LIST'!$H286))</f>
        <v/>
      </c>
      <c r="E286" s="68" t="e">
        <f>IF(AND('PARTICIPANT NAME LIST'!$G286=3,'PARTICIPANT NAME LIST'!#REF!="C"),"ü","")</f>
        <v>#REF!</v>
      </c>
      <c r="F286" s="68" t="e">
        <f>IF(AND('PARTICIPANT NAME LIST'!$G286=4,'PARTICIPANT NAME LIST'!#REF!="C"),"ü","")</f>
        <v>#REF!</v>
      </c>
      <c r="G286" s="68" t="e">
        <f>IF(AND('PARTICIPANT NAME LIST'!$G286=5,'PARTICIPANT NAME LIST'!#REF!="C"),"ü","")</f>
        <v>#REF!</v>
      </c>
      <c r="H286" s="68" t="e">
        <f>IF(AND('PARTICIPANT NAME LIST'!$G286=6,'PARTICIPANT NAME LIST'!#REF!="C"),"ü","")</f>
        <v>#REF!</v>
      </c>
      <c r="I286" s="68" t="e">
        <f>IF(AND('PARTICIPANT NAME LIST'!$G286=3,'PARTICIPANT NAME LIST'!#REF!="E"),"ü","")</f>
        <v>#REF!</v>
      </c>
      <c r="J286" s="68" t="e">
        <f>IF(AND('PARTICIPANT NAME LIST'!$G286=4,'PARTICIPANT NAME LIST'!#REF!="E"),"ü","")</f>
        <v>#REF!</v>
      </c>
      <c r="K286" s="68" t="e">
        <f>IF(AND('PARTICIPANT NAME LIST'!$G286=5,'PARTICIPANT NAME LIST'!#REF!="E"),"ü","")</f>
        <v>#REF!</v>
      </c>
      <c r="L286" s="68" t="e">
        <f>IF(AND('PARTICIPANT NAME LIST'!$G286=6,'PARTICIPANT NAME LIST'!#REF!="E"),"ü","")</f>
        <v>#REF!</v>
      </c>
      <c r="M286" s="68" t="e">
        <f>IF(AND('PARTICIPANT NAME LIST'!$G286=3,'PARTICIPANT NAME LIST'!#REF!="M"),"ü","")</f>
        <v>#REF!</v>
      </c>
      <c r="N286" s="68" t="e">
        <f>IF(AND('PARTICIPANT NAME LIST'!$G286=4,'PARTICIPANT NAME LIST'!#REF!="M"),"ü","")</f>
        <v>#REF!</v>
      </c>
      <c r="O286" s="68" t="e">
        <f>IF(AND('PARTICIPANT NAME LIST'!$G286=5,'PARTICIPANT NAME LIST'!#REF!="M"),"ü","")</f>
        <v>#REF!</v>
      </c>
      <c r="P286" s="68" t="e">
        <f>IF(AND('PARTICIPANT NAME LIST'!$G286=6,'PARTICIPANT NAME LIST'!#REF!="M"),"ü","")</f>
        <v>#REF!</v>
      </c>
      <c r="Q286" s="63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22.5" customHeight="1">
      <c r="A287" s="63" t="str">
        <f>IF(OR(ISBLANK('PARTICIPANT NAME LIST'!$B287),'PARTICIPANT NAME LIST'!G287=7,'PARTICIPANT NAME LIST'!G287=8,'PARTICIPANT NAME LIST'!G287=9,'PARTICIPANT NAME LIST'!G287=10,'PARTICIPANT NAME LIST'!G287=11,'PARTICIPANT NAME LIST'!G287=12),"",COUNTA('PARTICIPANT NAME LIST'!$B$9:$B287)-COUNTIFS('PARTICIPANT NAME LIST'!$G$9:$G287,"&gt;=7",'PARTICIPANT NAME LIST'!$G$9:$G287,"&lt;=12"))</f>
        <v/>
      </c>
      <c r="B287" s="64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LIST'!$B287))</f>
        <v/>
      </c>
      <c r="C287" s="65"/>
      <c r="D287" s="82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LIST'!$H287))</f>
        <v/>
      </c>
      <c r="E287" s="68" t="e">
        <f>IF(AND('PARTICIPANT NAME LIST'!$G287=3,'PARTICIPANT NAME LIST'!#REF!="C"),"ü","")</f>
        <v>#REF!</v>
      </c>
      <c r="F287" s="68" t="e">
        <f>IF(AND('PARTICIPANT NAME LIST'!$G287=4,'PARTICIPANT NAME LIST'!#REF!="C"),"ü","")</f>
        <v>#REF!</v>
      </c>
      <c r="G287" s="68" t="e">
        <f>IF(AND('PARTICIPANT NAME LIST'!$G287=5,'PARTICIPANT NAME LIST'!#REF!="C"),"ü","")</f>
        <v>#REF!</v>
      </c>
      <c r="H287" s="68" t="e">
        <f>IF(AND('PARTICIPANT NAME LIST'!$G287=6,'PARTICIPANT NAME LIST'!#REF!="C"),"ü","")</f>
        <v>#REF!</v>
      </c>
      <c r="I287" s="68" t="e">
        <f>IF(AND('PARTICIPANT NAME LIST'!$G287=3,'PARTICIPANT NAME LIST'!#REF!="E"),"ü","")</f>
        <v>#REF!</v>
      </c>
      <c r="J287" s="68" t="e">
        <f>IF(AND('PARTICIPANT NAME LIST'!$G287=4,'PARTICIPANT NAME LIST'!#REF!="E"),"ü","")</f>
        <v>#REF!</v>
      </c>
      <c r="K287" s="68" t="e">
        <f>IF(AND('PARTICIPANT NAME LIST'!$G287=5,'PARTICIPANT NAME LIST'!#REF!="E"),"ü","")</f>
        <v>#REF!</v>
      </c>
      <c r="L287" s="68" t="e">
        <f>IF(AND('PARTICIPANT NAME LIST'!$G287=6,'PARTICIPANT NAME LIST'!#REF!="E"),"ü","")</f>
        <v>#REF!</v>
      </c>
      <c r="M287" s="68" t="e">
        <f>IF(AND('PARTICIPANT NAME LIST'!$G287=3,'PARTICIPANT NAME LIST'!#REF!="M"),"ü","")</f>
        <v>#REF!</v>
      </c>
      <c r="N287" s="68" t="e">
        <f>IF(AND('PARTICIPANT NAME LIST'!$G287=4,'PARTICIPANT NAME LIST'!#REF!="M"),"ü","")</f>
        <v>#REF!</v>
      </c>
      <c r="O287" s="68" t="e">
        <f>IF(AND('PARTICIPANT NAME LIST'!$G287=5,'PARTICIPANT NAME LIST'!#REF!="M"),"ü","")</f>
        <v>#REF!</v>
      </c>
      <c r="P287" s="68" t="e">
        <f>IF(AND('PARTICIPANT NAME LIST'!$G287=6,'PARTICIPANT NAME LIST'!#REF!="M"),"ü","")</f>
        <v>#REF!</v>
      </c>
      <c r="Q287" s="63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22.5" customHeight="1">
      <c r="A288" s="63" t="str">
        <f>IF(OR(ISBLANK('PARTICIPANT NAME LIST'!$B288),'PARTICIPANT NAME LIST'!G288=7,'PARTICIPANT NAME LIST'!G288=8,'PARTICIPANT NAME LIST'!G288=9,'PARTICIPANT NAME LIST'!G288=10,'PARTICIPANT NAME LIST'!G288=11,'PARTICIPANT NAME LIST'!G288=12),"",COUNTA('PARTICIPANT NAME LIST'!$B$9:$B288)-COUNTIFS('PARTICIPANT NAME LIST'!$G$9:$G288,"&gt;=7",'PARTICIPANT NAME LIST'!$G$9:$G288,"&lt;=12"))</f>
        <v/>
      </c>
      <c r="B288" s="64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LIST'!$B288))</f>
        <v/>
      </c>
      <c r="C288" s="65"/>
      <c r="D288" s="82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LIST'!$H288))</f>
        <v/>
      </c>
      <c r="E288" s="68" t="e">
        <f>IF(AND('PARTICIPANT NAME LIST'!$G288=3,'PARTICIPANT NAME LIST'!#REF!="C"),"ü","")</f>
        <v>#REF!</v>
      </c>
      <c r="F288" s="68" t="e">
        <f>IF(AND('PARTICIPANT NAME LIST'!$G288=4,'PARTICIPANT NAME LIST'!#REF!="C"),"ü","")</f>
        <v>#REF!</v>
      </c>
      <c r="G288" s="68" t="e">
        <f>IF(AND('PARTICIPANT NAME LIST'!$G288=5,'PARTICIPANT NAME LIST'!#REF!="C"),"ü","")</f>
        <v>#REF!</v>
      </c>
      <c r="H288" s="68" t="e">
        <f>IF(AND('PARTICIPANT NAME LIST'!$G288=6,'PARTICIPANT NAME LIST'!#REF!="C"),"ü","")</f>
        <v>#REF!</v>
      </c>
      <c r="I288" s="68" t="e">
        <f>IF(AND('PARTICIPANT NAME LIST'!$G288=3,'PARTICIPANT NAME LIST'!#REF!="E"),"ü","")</f>
        <v>#REF!</v>
      </c>
      <c r="J288" s="68" t="e">
        <f>IF(AND('PARTICIPANT NAME LIST'!$G288=4,'PARTICIPANT NAME LIST'!#REF!="E"),"ü","")</f>
        <v>#REF!</v>
      </c>
      <c r="K288" s="68" t="e">
        <f>IF(AND('PARTICIPANT NAME LIST'!$G288=5,'PARTICIPANT NAME LIST'!#REF!="E"),"ü","")</f>
        <v>#REF!</v>
      </c>
      <c r="L288" s="68" t="e">
        <f>IF(AND('PARTICIPANT NAME LIST'!$G288=6,'PARTICIPANT NAME LIST'!#REF!="E"),"ü","")</f>
        <v>#REF!</v>
      </c>
      <c r="M288" s="68" t="e">
        <f>IF(AND('PARTICIPANT NAME LIST'!$G288=3,'PARTICIPANT NAME LIST'!#REF!="M"),"ü","")</f>
        <v>#REF!</v>
      </c>
      <c r="N288" s="68" t="e">
        <f>IF(AND('PARTICIPANT NAME LIST'!$G288=4,'PARTICIPANT NAME LIST'!#REF!="M"),"ü","")</f>
        <v>#REF!</v>
      </c>
      <c r="O288" s="68" t="e">
        <f>IF(AND('PARTICIPANT NAME LIST'!$G288=5,'PARTICIPANT NAME LIST'!#REF!="M"),"ü","")</f>
        <v>#REF!</v>
      </c>
      <c r="P288" s="68" t="e">
        <f>IF(AND('PARTICIPANT NAME LIST'!$G288=6,'PARTICIPANT NAME LIST'!#REF!="M"),"ü","")</f>
        <v>#REF!</v>
      </c>
      <c r="Q288" s="63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22.5" customHeight="1">
      <c r="A289" s="63" t="str">
        <f>IF(OR(ISBLANK('PARTICIPANT NAME LIST'!$B289),'PARTICIPANT NAME LIST'!G289=7,'PARTICIPANT NAME LIST'!G289=8,'PARTICIPANT NAME LIST'!G289=9,'PARTICIPANT NAME LIST'!G289=10,'PARTICIPANT NAME LIST'!G289=11,'PARTICIPANT NAME LIST'!G289=12),"",COUNTA('PARTICIPANT NAME LIST'!$B$9:$B289)-COUNTIFS('PARTICIPANT NAME LIST'!$G$9:$G289,"&gt;=7",'PARTICIPANT NAME LIST'!$G$9:$G289,"&lt;=12"))</f>
        <v/>
      </c>
      <c r="B289" s="64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LIST'!$B289))</f>
        <v/>
      </c>
      <c r="C289" s="65"/>
      <c r="D289" s="82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LIST'!$H289))</f>
        <v/>
      </c>
      <c r="E289" s="68" t="e">
        <f>IF(AND('PARTICIPANT NAME LIST'!$G289=3,'PARTICIPANT NAME LIST'!#REF!="C"),"ü","")</f>
        <v>#REF!</v>
      </c>
      <c r="F289" s="68" t="e">
        <f>IF(AND('PARTICIPANT NAME LIST'!$G289=4,'PARTICIPANT NAME LIST'!#REF!="C"),"ü","")</f>
        <v>#REF!</v>
      </c>
      <c r="G289" s="68" t="e">
        <f>IF(AND('PARTICIPANT NAME LIST'!$G289=5,'PARTICIPANT NAME LIST'!#REF!="C"),"ü","")</f>
        <v>#REF!</v>
      </c>
      <c r="H289" s="68" t="e">
        <f>IF(AND('PARTICIPANT NAME LIST'!$G289=6,'PARTICIPANT NAME LIST'!#REF!="C"),"ü","")</f>
        <v>#REF!</v>
      </c>
      <c r="I289" s="68" t="e">
        <f>IF(AND('PARTICIPANT NAME LIST'!$G289=3,'PARTICIPANT NAME LIST'!#REF!="E"),"ü","")</f>
        <v>#REF!</v>
      </c>
      <c r="J289" s="68" t="e">
        <f>IF(AND('PARTICIPANT NAME LIST'!$G289=4,'PARTICIPANT NAME LIST'!#REF!="E"),"ü","")</f>
        <v>#REF!</v>
      </c>
      <c r="K289" s="68" t="e">
        <f>IF(AND('PARTICIPANT NAME LIST'!$G289=5,'PARTICIPANT NAME LIST'!#REF!="E"),"ü","")</f>
        <v>#REF!</v>
      </c>
      <c r="L289" s="68" t="e">
        <f>IF(AND('PARTICIPANT NAME LIST'!$G289=6,'PARTICIPANT NAME LIST'!#REF!="E"),"ü","")</f>
        <v>#REF!</v>
      </c>
      <c r="M289" s="68" t="e">
        <f>IF(AND('PARTICIPANT NAME LIST'!$G289=3,'PARTICIPANT NAME LIST'!#REF!="M"),"ü","")</f>
        <v>#REF!</v>
      </c>
      <c r="N289" s="68" t="e">
        <f>IF(AND('PARTICIPANT NAME LIST'!$G289=4,'PARTICIPANT NAME LIST'!#REF!="M"),"ü","")</f>
        <v>#REF!</v>
      </c>
      <c r="O289" s="68" t="e">
        <f>IF(AND('PARTICIPANT NAME LIST'!$G289=5,'PARTICIPANT NAME LIST'!#REF!="M"),"ü","")</f>
        <v>#REF!</v>
      </c>
      <c r="P289" s="68" t="e">
        <f>IF(AND('PARTICIPANT NAME LIST'!$G289=6,'PARTICIPANT NAME LIST'!#REF!="M"),"ü","")</f>
        <v>#REF!</v>
      </c>
      <c r="Q289" s="63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22.5" customHeight="1">
      <c r="A290" s="63" t="str">
        <f>IF(OR(ISBLANK('PARTICIPANT NAME LIST'!$B290),'PARTICIPANT NAME LIST'!G290=7,'PARTICIPANT NAME LIST'!G290=8,'PARTICIPANT NAME LIST'!G290=9,'PARTICIPANT NAME LIST'!G290=10,'PARTICIPANT NAME LIST'!G290=11,'PARTICIPANT NAME LIST'!G290=12),"",COUNTA('PARTICIPANT NAME LIST'!$B$9:$B290)-COUNTIFS('PARTICIPANT NAME LIST'!$G$9:$G290,"&gt;=7",'PARTICIPANT NAME LIST'!$G$9:$G290,"&lt;=12"))</f>
        <v/>
      </c>
      <c r="B290" s="64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LIST'!$B290))</f>
        <v/>
      </c>
      <c r="C290" s="65"/>
      <c r="D290" s="82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LIST'!$H290))</f>
        <v/>
      </c>
      <c r="E290" s="68" t="e">
        <f>IF(AND('PARTICIPANT NAME LIST'!$G290=3,'PARTICIPANT NAME LIST'!#REF!="C"),"ü","")</f>
        <v>#REF!</v>
      </c>
      <c r="F290" s="68" t="e">
        <f>IF(AND('PARTICIPANT NAME LIST'!$G290=4,'PARTICIPANT NAME LIST'!#REF!="C"),"ü","")</f>
        <v>#REF!</v>
      </c>
      <c r="G290" s="68" t="e">
        <f>IF(AND('PARTICIPANT NAME LIST'!$G290=5,'PARTICIPANT NAME LIST'!#REF!="C"),"ü","")</f>
        <v>#REF!</v>
      </c>
      <c r="H290" s="68" t="e">
        <f>IF(AND('PARTICIPANT NAME LIST'!$G290=6,'PARTICIPANT NAME LIST'!#REF!="C"),"ü","")</f>
        <v>#REF!</v>
      </c>
      <c r="I290" s="68" t="e">
        <f>IF(AND('PARTICIPANT NAME LIST'!$G290=3,'PARTICIPANT NAME LIST'!#REF!="E"),"ü","")</f>
        <v>#REF!</v>
      </c>
      <c r="J290" s="68" t="e">
        <f>IF(AND('PARTICIPANT NAME LIST'!$G290=4,'PARTICIPANT NAME LIST'!#REF!="E"),"ü","")</f>
        <v>#REF!</v>
      </c>
      <c r="K290" s="68" t="e">
        <f>IF(AND('PARTICIPANT NAME LIST'!$G290=5,'PARTICIPANT NAME LIST'!#REF!="E"),"ü","")</f>
        <v>#REF!</v>
      </c>
      <c r="L290" s="68" t="e">
        <f>IF(AND('PARTICIPANT NAME LIST'!$G290=6,'PARTICIPANT NAME LIST'!#REF!="E"),"ü","")</f>
        <v>#REF!</v>
      </c>
      <c r="M290" s="68" t="e">
        <f>IF(AND('PARTICIPANT NAME LIST'!$G290=3,'PARTICIPANT NAME LIST'!#REF!="M"),"ü","")</f>
        <v>#REF!</v>
      </c>
      <c r="N290" s="68" t="e">
        <f>IF(AND('PARTICIPANT NAME LIST'!$G290=4,'PARTICIPANT NAME LIST'!#REF!="M"),"ü","")</f>
        <v>#REF!</v>
      </c>
      <c r="O290" s="68" t="e">
        <f>IF(AND('PARTICIPANT NAME LIST'!$G290=5,'PARTICIPANT NAME LIST'!#REF!="M"),"ü","")</f>
        <v>#REF!</v>
      </c>
      <c r="P290" s="68" t="e">
        <f>IF(AND('PARTICIPANT NAME LIST'!$G290=6,'PARTICIPANT NAME LIST'!#REF!="M"),"ü","")</f>
        <v>#REF!</v>
      </c>
      <c r="Q290" s="63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22.5" customHeight="1">
      <c r="A291" s="63" t="str">
        <f>IF(OR(ISBLANK('PARTICIPANT NAME LIST'!$B291),'PARTICIPANT NAME LIST'!G291=7,'PARTICIPANT NAME LIST'!G291=8,'PARTICIPANT NAME LIST'!G291=9,'PARTICIPANT NAME LIST'!G291=10,'PARTICIPANT NAME LIST'!G291=11,'PARTICIPANT NAME LIST'!G291=12),"",COUNTA('PARTICIPANT NAME LIST'!$B$9:$B291)-COUNTIFS('PARTICIPANT NAME LIST'!$G$9:$G291,"&gt;=7",'PARTICIPANT NAME LIST'!$G$9:$G291,"&lt;=12"))</f>
        <v/>
      </c>
      <c r="B291" s="64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LIST'!$B291))</f>
        <v/>
      </c>
      <c r="C291" s="65"/>
      <c r="D291" s="82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LIST'!$H291))</f>
        <v/>
      </c>
      <c r="E291" s="68" t="e">
        <f>IF(AND('PARTICIPANT NAME LIST'!$G291=3,'PARTICIPANT NAME LIST'!#REF!="C"),"ü","")</f>
        <v>#REF!</v>
      </c>
      <c r="F291" s="68" t="e">
        <f>IF(AND('PARTICIPANT NAME LIST'!$G291=4,'PARTICIPANT NAME LIST'!#REF!="C"),"ü","")</f>
        <v>#REF!</v>
      </c>
      <c r="G291" s="68" t="e">
        <f>IF(AND('PARTICIPANT NAME LIST'!$G291=5,'PARTICIPANT NAME LIST'!#REF!="C"),"ü","")</f>
        <v>#REF!</v>
      </c>
      <c r="H291" s="68" t="e">
        <f>IF(AND('PARTICIPANT NAME LIST'!$G291=6,'PARTICIPANT NAME LIST'!#REF!="C"),"ü","")</f>
        <v>#REF!</v>
      </c>
      <c r="I291" s="68" t="e">
        <f>IF(AND('PARTICIPANT NAME LIST'!$G291=3,'PARTICIPANT NAME LIST'!#REF!="E"),"ü","")</f>
        <v>#REF!</v>
      </c>
      <c r="J291" s="68" t="e">
        <f>IF(AND('PARTICIPANT NAME LIST'!$G291=4,'PARTICIPANT NAME LIST'!#REF!="E"),"ü","")</f>
        <v>#REF!</v>
      </c>
      <c r="K291" s="68" t="e">
        <f>IF(AND('PARTICIPANT NAME LIST'!$G291=5,'PARTICIPANT NAME LIST'!#REF!="E"),"ü","")</f>
        <v>#REF!</v>
      </c>
      <c r="L291" s="68" t="e">
        <f>IF(AND('PARTICIPANT NAME LIST'!$G291=6,'PARTICIPANT NAME LIST'!#REF!="E"),"ü","")</f>
        <v>#REF!</v>
      </c>
      <c r="M291" s="68" t="e">
        <f>IF(AND('PARTICIPANT NAME LIST'!$G291=3,'PARTICIPANT NAME LIST'!#REF!="M"),"ü","")</f>
        <v>#REF!</v>
      </c>
      <c r="N291" s="68" t="e">
        <f>IF(AND('PARTICIPANT NAME LIST'!$G291=4,'PARTICIPANT NAME LIST'!#REF!="M"),"ü","")</f>
        <v>#REF!</v>
      </c>
      <c r="O291" s="68" t="e">
        <f>IF(AND('PARTICIPANT NAME LIST'!$G291=5,'PARTICIPANT NAME LIST'!#REF!="M"),"ü","")</f>
        <v>#REF!</v>
      </c>
      <c r="P291" s="68" t="e">
        <f>IF(AND('PARTICIPANT NAME LIST'!$G291=6,'PARTICIPANT NAME LIST'!#REF!="M"),"ü","")</f>
        <v>#REF!</v>
      </c>
      <c r="Q291" s="63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22.5" customHeight="1">
      <c r="A292" s="63" t="str">
        <f>IF(OR(ISBLANK('PARTICIPANT NAME LIST'!$B292),'PARTICIPANT NAME LIST'!G292=7,'PARTICIPANT NAME LIST'!G292=8,'PARTICIPANT NAME LIST'!G292=9,'PARTICIPANT NAME LIST'!G292=10,'PARTICIPANT NAME LIST'!G292=11,'PARTICIPANT NAME LIST'!G292=12),"",COUNTA('PARTICIPANT NAME LIST'!$B$9:$B292)-COUNTIFS('PARTICIPANT NAME LIST'!$G$9:$G292,"&gt;=7",'PARTICIPANT NAME LIST'!$G$9:$G292,"&lt;=12"))</f>
        <v/>
      </c>
      <c r="B292" s="64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LIST'!$B292))</f>
        <v/>
      </c>
      <c r="C292" s="65"/>
      <c r="D292" s="82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LIST'!$H292))</f>
        <v/>
      </c>
      <c r="E292" s="68" t="e">
        <f>IF(AND('PARTICIPANT NAME LIST'!$G292=3,'PARTICIPANT NAME LIST'!#REF!="C"),"ü","")</f>
        <v>#REF!</v>
      </c>
      <c r="F292" s="68" t="e">
        <f>IF(AND('PARTICIPANT NAME LIST'!$G292=4,'PARTICIPANT NAME LIST'!#REF!="C"),"ü","")</f>
        <v>#REF!</v>
      </c>
      <c r="G292" s="68" t="e">
        <f>IF(AND('PARTICIPANT NAME LIST'!$G292=5,'PARTICIPANT NAME LIST'!#REF!="C"),"ü","")</f>
        <v>#REF!</v>
      </c>
      <c r="H292" s="68" t="e">
        <f>IF(AND('PARTICIPANT NAME LIST'!$G292=6,'PARTICIPANT NAME LIST'!#REF!="C"),"ü","")</f>
        <v>#REF!</v>
      </c>
      <c r="I292" s="68" t="e">
        <f>IF(AND('PARTICIPANT NAME LIST'!$G292=3,'PARTICIPANT NAME LIST'!#REF!="E"),"ü","")</f>
        <v>#REF!</v>
      </c>
      <c r="J292" s="68" t="e">
        <f>IF(AND('PARTICIPANT NAME LIST'!$G292=4,'PARTICIPANT NAME LIST'!#REF!="E"),"ü","")</f>
        <v>#REF!</v>
      </c>
      <c r="K292" s="68" t="e">
        <f>IF(AND('PARTICIPANT NAME LIST'!$G292=5,'PARTICIPANT NAME LIST'!#REF!="E"),"ü","")</f>
        <v>#REF!</v>
      </c>
      <c r="L292" s="68" t="e">
        <f>IF(AND('PARTICIPANT NAME LIST'!$G292=6,'PARTICIPANT NAME LIST'!#REF!="E"),"ü","")</f>
        <v>#REF!</v>
      </c>
      <c r="M292" s="68" t="e">
        <f>IF(AND('PARTICIPANT NAME LIST'!$G292=3,'PARTICIPANT NAME LIST'!#REF!="M"),"ü","")</f>
        <v>#REF!</v>
      </c>
      <c r="N292" s="68" t="e">
        <f>IF(AND('PARTICIPANT NAME LIST'!$G292=4,'PARTICIPANT NAME LIST'!#REF!="M"),"ü","")</f>
        <v>#REF!</v>
      </c>
      <c r="O292" s="68" t="e">
        <f>IF(AND('PARTICIPANT NAME LIST'!$G292=5,'PARTICIPANT NAME LIST'!#REF!="M"),"ü","")</f>
        <v>#REF!</v>
      </c>
      <c r="P292" s="68" t="e">
        <f>IF(AND('PARTICIPANT NAME LIST'!$G292=6,'PARTICIPANT NAME LIST'!#REF!="M"),"ü","")</f>
        <v>#REF!</v>
      </c>
      <c r="Q292" s="63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22.5" customHeight="1">
      <c r="A293" s="63" t="str">
        <f>IF(OR(ISBLANK('PARTICIPANT NAME LIST'!$B293),'PARTICIPANT NAME LIST'!G293=7,'PARTICIPANT NAME LIST'!G293=8,'PARTICIPANT NAME LIST'!G293=9,'PARTICIPANT NAME LIST'!G293=10,'PARTICIPANT NAME LIST'!G293=11,'PARTICIPANT NAME LIST'!G293=12),"",COUNTA('PARTICIPANT NAME LIST'!$B$9:$B293)-COUNTIFS('PARTICIPANT NAME LIST'!$G$9:$G293,"&gt;=7",'PARTICIPANT NAME LIST'!$G$9:$G293,"&lt;=12"))</f>
        <v/>
      </c>
      <c r="B293" s="64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LIST'!$B293))</f>
        <v/>
      </c>
      <c r="C293" s="65"/>
      <c r="D293" s="82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LIST'!$H293))</f>
        <v/>
      </c>
      <c r="E293" s="68" t="e">
        <f>IF(AND('PARTICIPANT NAME LIST'!$G293=3,'PARTICIPANT NAME LIST'!#REF!="C"),"ü","")</f>
        <v>#REF!</v>
      </c>
      <c r="F293" s="68" t="e">
        <f>IF(AND('PARTICIPANT NAME LIST'!$G293=4,'PARTICIPANT NAME LIST'!#REF!="C"),"ü","")</f>
        <v>#REF!</v>
      </c>
      <c r="G293" s="68" t="e">
        <f>IF(AND('PARTICIPANT NAME LIST'!$G293=5,'PARTICIPANT NAME LIST'!#REF!="C"),"ü","")</f>
        <v>#REF!</v>
      </c>
      <c r="H293" s="68" t="e">
        <f>IF(AND('PARTICIPANT NAME LIST'!$G293=6,'PARTICIPANT NAME LIST'!#REF!="C"),"ü","")</f>
        <v>#REF!</v>
      </c>
      <c r="I293" s="68" t="e">
        <f>IF(AND('PARTICIPANT NAME LIST'!$G293=3,'PARTICIPANT NAME LIST'!#REF!="E"),"ü","")</f>
        <v>#REF!</v>
      </c>
      <c r="J293" s="68" t="e">
        <f>IF(AND('PARTICIPANT NAME LIST'!$G293=4,'PARTICIPANT NAME LIST'!#REF!="E"),"ü","")</f>
        <v>#REF!</v>
      </c>
      <c r="K293" s="68" t="e">
        <f>IF(AND('PARTICIPANT NAME LIST'!$G293=5,'PARTICIPANT NAME LIST'!#REF!="E"),"ü","")</f>
        <v>#REF!</v>
      </c>
      <c r="L293" s="68" t="e">
        <f>IF(AND('PARTICIPANT NAME LIST'!$G293=6,'PARTICIPANT NAME LIST'!#REF!="E"),"ü","")</f>
        <v>#REF!</v>
      </c>
      <c r="M293" s="68" t="e">
        <f>IF(AND('PARTICIPANT NAME LIST'!$G293=3,'PARTICIPANT NAME LIST'!#REF!="M"),"ü","")</f>
        <v>#REF!</v>
      </c>
      <c r="N293" s="68" t="e">
        <f>IF(AND('PARTICIPANT NAME LIST'!$G293=4,'PARTICIPANT NAME LIST'!#REF!="M"),"ü","")</f>
        <v>#REF!</v>
      </c>
      <c r="O293" s="68" t="e">
        <f>IF(AND('PARTICIPANT NAME LIST'!$G293=5,'PARTICIPANT NAME LIST'!#REF!="M"),"ü","")</f>
        <v>#REF!</v>
      </c>
      <c r="P293" s="68" t="e">
        <f>IF(AND('PARTICIPANT NAME LIST'!$G293=6,'PARTICIPANT NAME LIST'!#REF!="M"),"ü","")</f>
        <v>#REF!</v>
      </c>
      <c r="Q293" s="63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22.5" customHeight="1">
      <c r="A294" s="63" t="str">
        <f>IF(OR(ISBLANK('PARTICIPANT NAME LIST'!$B294),'PARTICIPANT NAME LIST'!G294=7,'PARTICIPANT NAME LIST'!G294=8,'PARTICIPANT NAME LIST'!G294=9,'PARTICIPANT NAME LIST'!G294=10,'PARTICIPANT NAME LIST'!G294=11,'PARTICIPANT NAME LIST'!G294=12),"",COUNTA('PARTICIPANT NAME LIST'!$B$9:$B294)-COUNTIFS('PARTICIPANT NAME LIST'!$G$9:$G294,"&gt;=7",'PARTICIPANT NAME LIST'!$G$9:$G294,"&lt;=12"))</f>
        <v/>
      </c>
      <c r="B294" s="64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LIST'!$B294))</f>
        <v/>
      </c>
      <c r="C294" s="65"/>
      <c r="D294" s="82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LIST'!$H294))</f>
        <v/>
      </c>
      <c r="E294" s="68" t="e">
        <f>IF(AND('PARTICIPANT NAME LIST'!$G294=3,'PARTICIPANT NAME LIST'!#REF!="C"),"ü","")</f>
        <v>#REF!</v>
      </c>
      <c r="F294" s="68" t="e">
        <f>IF(AND('PARTICIPANT NAME LIST'!$G294=4,'PARTICIPANT NAME LIST'!#REF!="C"),"ü","")</f>
        <v>#REF!</v>
      </c>
      <c r="G294" s="68" t="e">
        <f>IF(AND('PARTICIPANT NAME LIST'!$G294=5,'PARTICIPANT NAME LIST'!#REF!="C"),"ü","")</f>
        <v>#REF!</v>
      </c>
      <c r="H294" s="68" t="e">
        <f>IF(AND('PARTICIPANT NAME LIST'!$G294=6,'PARTICIPANT NAME LIST'!#REF!="C"),"ü","")</f>
        <v>#REF!</v>
      </c>
      <c r="I294" s="68" t="e">
        <f>IF(AND('PARTICIPANT NAME LIST'!$G294=3,'PARTICIPANT NAME LIST'!#REF!="E"),"ü","")</f>
        <v>#REF!</v>
      </c>
      <c r="J294" s="68" t="e">
        <f>IF(AND('PARTICIPANT NAME LIST'!$G294=4,'PARTICIPANT NAME LIST'!#REF!="E"),"ü","")</f>
        <v>#REF!</v>
      </c>
      <c r="K294" s="68" t="e">
        <f>IF(AND('PARTICIPANT NAME LIST'!$G294=5,'PARTICIPANT NAME LIST'!#REF!="E"),"ü","")</f>
        <v>#REF!</v>
      </c>
      <c r="L294" s="68" t="e">
        <f>IF(AND('PARTICIPANT NAME LIST'!$G294=6,'PARTICIPANT NAME LIST'!#REF!="E"),"ü","")</f>
        <v>#REF!</v>
      </c>
      <c r="M294" s="68" t="e">
        <f>IF(AND('PARTICIPANT NAME LIST'!$G294=3,'PARTICIPANT NAME LIST'!#REF!="M"),"ü","")</f>
        <v>#REF!</v>
      </c>
      <c r="N294" s="68" t="e">
        <f>IF(AND('PARTICIPANT NAME LIST'!$G294=4,'PARTICIPANT NAME LIST'!#REF!="M"),"ü","")</f>
        <v>#REF!</v>
      </c>
      <c r="O294" s="68" t="e">
        <f>IF(AND('PARTICIPANT NAME LIST'!$G294=5,'PARTICIPANT NAME LIST'!#REF!="M"),"ü","")</f>
        <v>#REF!</v>
      </c>
      <c r="P294" s="68" t="e">
        <f>IF(AND('PARTICIPANT NAME LIST'!$G294=6,'PARTICIPANT NAME LIST'!#REF!="M"),"ü","")</f>
        <v>#REF!</v>
      </c>
      <c r="Q294" s="63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22.5" customHeight="1">
      <c r="A295" s="63" t="str">
        <f>IF(OR(ISBLANK('PARTICIPANT NAME LIST'!$B295),'PARTICIPANT NAME LIST'!G295=7,'PARTICIPANT NAME LIST'!G295=8,'PARTICIPANT NAME LIST'!G295=9,'PARTICIPANT NAME LIST'!G295=10,'PARTICIPANT NAME LIST'!G295=11,'PARTICIPANT NAME LIST'!G295=12),"",COUNTA('PARTICIPANT NAME LIST'!$B$9:$B295)-COUNTIFS('PARTICIPANT NAME LIST'!$G$9:$G295,"&gt;=7",'PARTICIPANT NAME LIST'!$G$9:$G295,"&lt;=12"))</f>
        <v/>
      </c>
      <c r="B295" s="64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LIST'!$B295))</f>
        <v/>
      </c>
      <c r="C295" s="65"/>
      <c r="D295" s="82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LIST'!$H295))</f>
        <v/>
      </c>
      <c r="E295" s="68" t="e">
        <f>IF(AND('PARTICIPANT NAME LIST'!$G295=3,'PARTICIPANT NAME LIST'!#REF!="C"),"ü","")</f>
        <v>#REF!</v>
      </c>
      <c r="F295" s="68" t="e">
        <f>IF(AND('PARTICIPANT NAME LIST'!$G295=4,'PARTICIPANT NAME LIST'!#REF!="C"),"ü","")</f>
        <v>#REF!</v>
      </c>
      <c r="G295" s="68" t="e">
        <f>IF(AND('PARTICIPANT NAME LIST'!$G295=5,'PARTICIPANT NAME LIST'!#REF!="C"),"ü","")</f>
        <v>#REF!</v>
      </c>
      <c r="H295" s="68" t="e">
        <f>IF(AND('PARTICIPANT NAME LIST'!$G295=6,'PARTICIPANT NAME LIST'!#REF!="C"),"ü","")</f>
        <v>#REF!</v>
      </c>
      <c r="I295" s="68" t="e">
        <f>IF(AND('PARTICIPANT NAME LIST'!$G295=3,'PARTICIPANT NAME LIST'!#REF!="E"),"ü","")</f>
        <v>#REF!</v>
      </c>
      <c r="J295" s="68" t="e">
        <f>IF(AND('PARTICIPANT NAME LIST'!$G295=4,'PARTICIPANT NAME LIST'!#REF!="E"),"ü","")</f>
        <v>#REF!</v>
      </c>
      <c r="K295" s="68" t="e">
        <f>IF(AND('PARTICIPANT NAME LIST'!$G295=5,'PARTICIPANT NAME LIST'!#REF!="E"),"ü","")</f>
        <v>#REF!</v>
      </c>
      <c r="L295" s="68" t="e">
        <f>IF(AND('PARTICIPANT NAME LIST'!$G295=6,'PARTICIPANT NAME LIST'!#REF!="E"),"ü","")</f>
        <v>#REF!</v>
      </c>
      <c r="M295" s="68" t="e">
        <f>IF(AND('PARTICIPANT NAME LIST'!$G295=3,'PARTICIPANT NAME LIST'!#REF!="M"),"ü","")</f>
        <v>#REF!</v>
      </c>
      <c r="N295" s="68" t="e">
        <f>IF(AND('PARTICIPANT NAME LIST'!$G295=4,'PARTICIPANT NAME LIST'!#REF!="M"),"ü","")</f>
        <v>#REF!</v>
      </c>
      <c r="O295" s="68" t="e">
        <f>IF(AND('PARTICIPANT NAME LIST'!$G295=5,'PARTICIPANT NAME LIST'!#REF!="M"),"ü","")</f>
        <v>#REF!</v>
      </c>
      <c r="P295" s="68" t="e">
        <f>IF(AND('PARTICIPANT NAME LIST'!$G295=6,'PARTICIPANT NAME LIST'!#REF!="M"),"ü","")</f>
        <v>#REF!</v>
      </c>
      <c r="Q295" s="63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22.5" customHeight="1">
      <c r="A296" s="63" t="str">
        <f>IF(OR(ISBLANK('PARTICIPANT NAME LIST'!$B296),'PARTICIPANT NAME LIST'!G296=7,'PARTICIPANT NAME LIST'!G296=8,'PARTICIPANT NAME LIST'!G296=9,'PARTICIPANT NAME LIST'!G296=10,'PARTICIPANT NAME LIST'!G296=11,'PARTICIPANT NAME LIST'!G296=12),"",COUNTA('PARTICIPANT NAME LIST'!$B$9:$B296)-COUNTIFS('PARTICIPANT NAME LIST'!$G$9:$G296,"&gt;=7",'PARTICIPANT NAME LIST'!$G$9:$G296,"&lt;=12"))</f>
        <v/>
      </c>
      <c r="B296" s="64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LIST'!$B296))</f>
        <v/>
      </c>
      <c r="C296" s="65"/>
      <c r="D296" s="82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LIST'!$H296))</f>
        <v/>
      </c>
      <c r="E296" s="68" t="e">
        <f>IF(AND('PARTICIPANT NAME LIST'!$G296=3,'PARTICIPANT NAME LIST'!#REF!="C"),"ü","")</f>
        <v>#REF!</v>
      </c>
      <c r="F296" s="68" t="e">
        <f>IF(AND('PARTICIPANT NAME LIST'!$G296=4,'PARTICIPANT NAME LIST'!#REF!="C"),"ü","")</f>
        <v>#REF!</v>
      </c>
      <c r="G296" s="68" t="e">
        <f>IF(AND('PARTICIPANT NAME LIST'!$G296=5,'PARTICIPANT NAME LIST'!#REF!="C"),"ü","")</f>
        <v>#REF!</v>
      </c>
      <c r="H296" s="68" t="e">
        <f>IF(AND('PARTICIPANT NAME LIST'!$G296=6,'PARTICIPANT NAME LIST'!#REF!="C"),"ü","")</f>
        <v>#REF!</v>
      </c>
      <c r="I296" s="68" t="e">
        <f>IF(AND('PARTICIPANT NAME LIST'!$G296=3,'PARTICIPANT NAME LIST'!#REF!="E"),"ü","")</f>
        <v>#REF!</v>
      </c>
      <c r="J296" s="68" t="e">
        <f>IF(AND('PARTICIPANT NAME LIST'!$G296=4,'PARTICIPANT NAME LIST'!#REF!="E"),"ü","")</f>
        <v>#REF!</v>
      </c>
      <c r="K296" s="68" t="e">
        <f>IF(AND('PARTICIPANT NAME LIST'!$G296=5,'PARTICIPANT NAME LIST'!#REF!="E"),"ü","")</f>
        <v>#REF!</v>
      </c>
      <c r="L296" s="68" t="e">
        <f>IF(AND('PARTICIPANT NAME LIST'!$G296=6,'PARTICIPANT NAME LIST'!#REF!="E"),"ü","")</f>
        <v>#REF!</v>
      </c>
      <c r="M296" s="68" t="e">
        <f>IF(AND('PARTICIPANT NAME LIST'!$G296=3,'PARTICIPANT NAME LIST'!#REF!="M"),"ü","")</f>
        <v>#REF!</v>
      </c>
      <c r="N296" s="68" t="e">
        <f>IF(AND('PARTICIPANT NAME LIST'!$G296=4,'PARTICIPANT NAME LIST'!#REF!="M"),"ü","")</f>
        <v>#REF!</v>
      </c>
      <c r="O296" s="68" t="e">
        <f>IF(AND('PARTICIPANT NAME LIST'!$G296=5,'PARTICIPANT NAME LIST'!#REF!="M"),"ü","")</f>
        <v>#REF!</v>
      </c>
      <c r="P296" s="68" t="e">
        <f>IF(AND('PARTICIPANT NAME LIST'!$G296=6,'PARTICIPANT NAME LIST'!#REF!="M"),"ü","")</f>
        <v>#REF!</v>
      </c>
      <c r="Q296" s="63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22.5" customHeight="1">
      <c r="A297" s="63" t="str">
        <f>IF(OR(ISBLANK('PARTICIPANT NAME LIST'!$B297),'PARTICIPANT NAME LIST'!G297=7,'PARTICIPANT NAME LIST'!G297=8,'PARTICIPANT NAME LIST'!G297=9,'PARTICIPANT NAME LIST'!G297=10,'PARTICIPANT NAME LIST'!G297=11,'PARTICIPANT NAME LIST'!G297=12),"",COUNTA('PARTICIPANT NAME LIST'!$B$9:$B297)-COUNTIFS('PARTICIPANT NAME LIST'!$G$9:$G297,"&gt;=7",'PARTICIPANT NAME LIST'!$G$9:$G297,"&lt;=12"))</f>
        <v/>
      </c>
      <c r="B297" s="64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LIST'!$B297))</f>
        <v/>
      </c>
      <c r="C297" s="65"/>
      <c r="D297" s="82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LIST'!$H297))</f>
        <v/>
      </c>
      <c r="E297" s="68" t="e">
        <f>IF(AND('PARTICIPANT NAME LIST'!$G297=3,'PARTICIPANT NAME LIST'!#REF!="C"),"ü","")</f>
        <v>#REF!</v>
      </c>
      <c r="F297" s="68" t="e">
        <f>IF(AND('PARTICIPANT NAME LIST'!$G297=4,'PARTICIPANT NAME LIST'!#REF!="C"),"ü","")</f>
        <v>#REF!</v>
      </c>
      <c r="G297" s="68" t="e">
        <f>IF(AND('PARTICIPANT NAME LIST'!$G297=5,'PARTICIPANT NAME LIST'!#REF!="C"),"ü","")</f>
        <v>#REF!</v>
      </c>
      <c r="H297" s="68" t="e">
        <f>IF(AND('PARTICIPANT NAME LIST'!$G297=6,'PARTICIPANT NAME LIST'!#REF!="C"),"ü","")</f>
        <v>#REF!</v>
      </c>
      <c r="I297" s="68" t="e">
        <f>IF(AND('PARTICIPANT NAME LIST'!$G297=3,'PARTICIPANT NAME LIST'!#REF!="E"),"ü","")</f>
        <v>#REF!</v>
      </c>
      <c r="J297" s="68" t="e">
        <f>IF(AND('PARTICIPANT NAME LIST'!$G297=4,'PARTICIPANT NAME LIST'!#REF!="E"),"ü","")</f>
        <v>#REF!</v>
      </c>
      <c r="K297" s="68" t="e">
        <f>IF(AND('PARTICIPANT NAME LIST'!$G297=5,'PARTICIPANT NAME LIST'!#REF!="E"),"ü","")</f>
        <v>#REF!</v>
      </c>
      <c r="L297" s="68" t="e">
        <f>IF(AND('PARTICIPANT NAME LIST'!$G297=6,'PARTICIPANT NAME LIST'!#REF!="E"),"ü","")</f>
        <v>#REF!</v>
      </c>
      <c r="M297" s="68" t="e">
        <f>IF(AND('PARTICIPANT NAME LIST'!$G297=3,'PARTICIPANT NAME LIST'!#REF!="M"),"ü","")</f>
        <v>#REF!</v>
      </c>
      <c r="N297" s="68" t="e">
        <f>IF(AND('PARTICIPANT NAME LIST'!$G297=4,'PARTICIPANT NAME LIST'!#REF!="M"),"ü","")</f>
        <v>#REF!</v>
      </c>
      <c r="O297" s="68" t="e">
        <f>IF(AND('PARTICIPANT NAME LIST'!$G297=5,'PARTICIPANT NAME LIST'!#REF!="M"),"ü","")</f>
        <v>#REF!</v>
      </c>
      <c r="P297" s="68" t="e">
        <f>IF(AND('PARTICIPANT NAME LIST'!$G297=6,'PARTICIPANT NAME LIST'!#REF!="M"),"ü","")</f>
        <v>#REF!</v>
      </c>
      <c r="Q297" s="63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22.5" customHeight="1">
      <c r="A298" s="63" t="str">
        <f>IF(OR(ISBLANK('PARTICIPANT NAME LIST'!$B298),'PARTICIPANT NAME LIST'!G298=7,'PARTICIPANT NAME LIST'!G298=8,'PARTICIPANT NAME LIST'!G298=9,'PARTICIPANT NAME LIST'!G298=10,'PARTICIPANT NAME LIST'!G298=11,'PARTICIPANT NAME LIST'!G298=12),"",COUNTA('PARTICIPANT NAME LIST'!$B$9:$B298)-COUNTIFS('PARTICIPANT NAME LIST'!$G$9:$G298,"&gt;=7",'PARTICIPANT NAME LIST'!$G$9:$G298,"&lt;=12"))</f>
        <v/>
      </c>
      <c r="B298" s="64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LIST'!$B298))</f>
        <v/>
      </c>
      <c r="C298" s="65"/>
      <c r="D298" s="82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LIST'!$H298))</f>
        <v/>
      </c>
      <c r="E298" s="68" t="e">
        <f>IF(AND('PARTICIPANT NAME LIST'!$G298=3,'PARTICIPANT NAME LIST'!#REF!="C"),"ü","")</f>
        <v>#REF!</v>
      </c>
      <c r="F298" s="68" t="e">
        <f>IF(AND('PARTICIPANT NAME LIST'!$G298=4,'PARTICIPANT NAME LIST'!#REF!="C"),"ü","")</f>
        <v>#REF!</v>
      </c>
      <c r="G298" s="68" t="e">
        <f>IF(AND('PARTICIPANT NAME LIST'!$G298=5,'PARTICIPANT NAME LIST'!#REF!="C"),"ü","")</f>
        <v>#REF!</v>
      </c>
      <c r="H298" s="68" t="e">
        <f>IF(AND('PARTICIPANT NAME LIST'!$G298=6,'PARTICIPANT NAME LIST'!#REF!="C"),"ü","")</f>
        <v>#REF!</v>
      </c>
      <c r="I298" s="68" t="e">
        <f>IF(AND('PARTICIPANT NAME LIST'!$G298=3,'PARTICIPANT NAME LIST'!#REF!="E"),"ü","")</f>
        <v>#REF!</v>
      </c>
      <c r="J298" s="68" t="e">
        <f>IF(AND('PARTICIPANT NAME LIST'!$G298=4,'PARTICIPANT NAME LIST'!#REF!="E"),"ü","")</f>
        <v>#REF!</v>
      </c>
      <c r="K298" s="68" t="e">
        <f>IF(AND('PARTICIPANT NAME LIST'!$G298=5,'PARTICIPANT NAME LIST'!#REF!="E"),"ü","")</f>
        <v>#REF!</v>
      </c>
      <c r="L298" s="68" t="e">
        <f>IF(AND('PARTICIPANT NAME LIST'!$G298=6,'PARTICIPANT NAME LIST'!#REF!="E"),"ü","")</f>
        <v>#REF!</v>
      </c>
      <c r="M298" s="68" t="e">
        <f>IF(AND('PARTICIPANT NAME LIST'!$G298=3,'PARTICIPANT NAME LIST'!#REF!="M"),"ü","")</f>
        <v>#REF!</v>
      </c>
      <c r="N298" s="68" t="e">
        <f>IF(AND('PARTICIPANT NAME LIST'!$G298=4,'PARTICIPANT NAME LIST'!#REF!="M"),"ü","")</f>
        <v>#REF!</v>
      </c>
      <c r="O298" s="68" t="e">
        <f>IF(AND('PARTICIPANT NAME LIST'!$G298=5,'PARTICIPANT NAME LIST'!#REF!="M"),"ü","")</f>
        <v>#REF!</v>
      </c>
      <c r="P298" s="68" t="e">
        <f>IF(AND('PARTICIPANT NAME LIST'!$G298=6,'PARTICIPANT NAME LIST'!#REF!="M"),"ü","")</f>
        <v>#REF!</v>
      </c>
      <c r="Q298" s="63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22.5" customHeight="1">
      <c r="A299" s="63" t="str">
        <f>IF(OR(ISBLANK('PARTICIPANT NAME LIST'!$B299),'PARTICIPANT NAME LIST'!G299=7,'PARTICIPANT NAME LIST'!G299=8,'PARTICIPANT NAME LIST'!G299=9,'PARTICIPANT NAME LIST'!G299=10,'PARTICIPANT NAME LIST'!G299=11,'PARTICIPANT NAME LIST'!G299=12),"",COUNTA('PARTICIPANT NAME LIST'!$B$9:$B299)-COUNTIFS('PARTICIPANT NAME LIST'!$G$9:$G299,"&gt;=7",'PARTICIPANT NAME LIST'!$G$9:$G299,"&lt;=12"))</f>
        <v/>
      </c>
      <c r="B299" s="64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LIST'!$B299))</f>
        <v/>
      </c>
      <c r="C299" s="65"/>
      <c r="D299" s="82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LIST'!$H299))</f>
        <v/>
      </c>
      <c r="E299" s="68" t="e">
        <f>IF(AND('PARTICIPANT NAME LIST'!$G299=3,'PARTICIPANT NAME LIST'!#REF!="C"),"ü","")</f>
        <v>#REF!</v>
      </c>
      <c r="F299" s="68" t="e">
        <f>IF(AND('PARTICIPANT NAME LIST'!$G299=4,'PARTICIPANT NAME LIST'!#REF!="C"),"ü","")</f>
        <v>#REF!</v>
      </c>
      <c r="G299" s="68" t="e">
        <f>IF(AND('PARTICIPANT NAME LIST'!$G299=5,'PARTICIPANT NAME LIST'!#REF!="C"),"ü","")</f>
        <v>#REF!</v>
      </c>
      <c r="H299" s="68" t="e">
        <f>IF(AND('PARTICIPANT NAME LIST'!$G299=6,'PARTICIPANT NAME LIST'!#REF!="C"),"ü","")</f>
        <v>#REF!</v>
      </c>
      <c r="I299" s="68" t="e">
        <f>IF(AND('PARTICIPANT NAME LIST'!$G299=3,'PARTICIPANT NAME LIST'!#REF!="E"),"ü","")</f>
        <v>#REF!</v>
      </c>
      <c r="J299" s="68" t="e">
        <f>IF(AND('PARTICIPANT NAME LIST'!$G299=4,'PARTICIPANT NAME LIST'!#REF!="E"),"ü","")</f>
        <v>#REF!</v>
      </c>
      <c r="K299" s="68" t="e">
        <f>IF(AND('PARTICIPANT NAME LIST'!$G299=5,'PARTICIPANT NAME LIST'!#REF!="E"),"ü","")</f>
        <v>#REF!</v>
      </c>
      <c r="L299" s="68" t="e">
        <f>IF(AND('PARTICIPANT NAME LIST'!$G299=6,'PARTICIPANT NAME LIST'!#REF!="E"),"ü","")</f>
        <v>#REF!</v>
      </c>
      <c r="M299" s="68" t="e">
        <f>IF(AND('PARTICIPANT NAME LIST'!$G299=3,'PARTICIPANT NAME LIST'!#REF!="M"),"ü","")</f>
        <v>#REF!</v>
      </c>
      <c r="N299" s="68" t="e">
        <f>IF(AND('PARTICIPANT NAME LIST'!$G299=4,'PARTICIPANT NAME LIST'!#REF!="M"),"ü","")</f>
        <v>#REF!</v>
      </c>
      <c r="O299" s="68" t="e">
        <f>IF(AND('PARTICIPANT NAME LIST'!$G299=5,'PARTICIPANT NAME LIST'!#REF!="M"),"ü","")</f>
        <v>#REF!</v>
      </c>
      <c r="P299" s="68" t="e">
        <f>IF(AND('PARTICIPANT NAME LIST'!$G299=6,'PARTICIPANT NAME LIST'!#REF!="M"),"ü","")</f>
        <v>#REF!</v>
      </c>
      <c r="Q299" s="63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22.5" customHeight="1">
      <c r="A300" s="63" t="str">
        <f>IF(OR(ISBLANK('PARTICIPANT NAME LIST'!$B300),'PARTICIPANT NAME LIST'!G300=7,'PARTICIPANT NAME LIST'!G300=8,'PARTICIPANT NAME LIST'!G300=9,'PARTICIPANT NAME LIST'!G300=10,'PARTICIPANT NAME LIST'!G300=11,'PARTICIPANT NAME LIST'!G300=12),"",COUNTA('PARTICIPANT NAME LIST'!$B$9:$B300)-COUNTIFS('PARTICIPANT NAME LIST'!$G$9:$G300,"&gt;=7",'PARTICIPANT NAME LIST'!$G$9:$G300,"&lt;=12"))</f>
        <v/>
      </c>
      <c r="B300" s="64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LIST'!$B300))</f>
        <v/>
      </c>
      <c r="C300" s="65"/>
      <c r="D300" s="82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LIST'!$H300))</f>
        <v/>
      </c>
      <c r="E300" s="68" t="e">
        <f>IF(AND('PARTICIPANT NAME LIST'!$G300=3,'PARTICIPANT NAME LIST'!#REF!="C"),"ü","")</f>
        <v>#REF!</v>
      </c>
      <c r="F300" s="68" t="e">
        <f>IF(AND('PARTICIPANT NAME LIST'!$G300=4,'PARTICIPANT NAME LIST'!#REF!="C"),"ü","")</f>
        <v>#REF!</v>
      </c>
      <c r="G300" s="68" t="e">
        <f>IF(AND('PARTICIPANT NAME LIST'!$G300=5,'PARTICIPANT NAME LIST'!#REF!="C"),"ü","")</f>
        <v>#REF!</v>
      </c>
      <c r="H300" s="68" t="e">
        <f>IF(AND('PARTICIPANT NAME LIST'!$G300=6,'PARTICIPANT NAME LIST'!#REF!="C"),"ü","")</f>
        <v>#REF!</v>
      </c>
      <c r="I300" s="68" t="e">
        <f>IF(AND('PARTICIPANT NAME LIST'!$G300=3,'PARTICIPANT NAME LIST'!#REF!="E"),"ü","")</f>
        <v>#REF!</v>
      </c>
      <c r="J300" s="68" t="e">
        <f>IF(AND('PARTICIPANT NAME LIST'!$G300=4,'PARTICIPANT NAME LIST'!#REF!="E"),"ü","")</f>
        <v>#REF!</v>
      </c>
      <c r="K300" s="68" t="e">
        <f>IF(AND('PARTICIPANT NAME LIST'!$G300=5,'PARTICIPANT NAME LIST'!#REF!="E"),"ü","")</f>
        <v>#REF!</v>
      </c>
      <c r="L300" s="68" t="e">
        <f>IF(AND('PARTICIPANT NAME LIST'!$G300=6,'PARTICIPANT NAME LIST'!#REF!="E"),"ü","")</f>
        <v>#REF!</v>
      </c>
      <c r="M300" s="68" t="e">
        <f>IF(AND('PARTICIPANT NAME LIST'!$G300=3,'PARTICIPANT NAME LIST'!#REF!="M"),"ü","")</f>
        <v>#REF!</v>
      </c>
      <c r="N300" s="68" t="e">
        <f>IF(AND('PARTICIPANT NAME LIST'!$G300=4,'PARTICIPANT NAME LIST'!#REF!="M"),"ü","")</f>
        <v>#REF!</v>
      </c>
      <c r="O300" s="68" t="e">
        <f>IF(AND('PARTICIPANT NAME LIST'!$G300=5,'PARTICIPANT NAME LIST'!#REF!="M"),"ü","")</f>
        <v>#REF!</v>
      </c>
      <c r="P300" s="68" t="e">
        <f>IF(AND('PARTICIPANT NAME LIST'!$G300=6,'PARTICIPANT NAME LIST'!#REF!="M"),"ü","")</f>
        <v>#REF!</v>
      </c>
      <c r="Q300" s="63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22.5" customHeight="1">
      <c r="A301" s="63" t="str">
        <f>IF(OR(ISBLANK('PARTICIPANT NAME LIST'!$B301),'PARTICIPANT NAME LIST'!G301=7,'PARTICIPANT NAME LIST'!G301=8,'PARTICIPANT NAME LIST'!G301=9,'PARTICIPANT NAME LIST'!G301=10,'PARTICIPANT NAME LIST'!G301=11,'PARTICIPANT NAME LIST'!G301=12),"",COUNTA('PARTICIPANT NAME LIST'!$B$9:$B301)-COUNTIFS('PARTICIPANT NAME LIST'!$G$9:$G301,"&gt;=7",'PARTICIPANT NAME LIST'!$G$9:$G301,"&lt;=12"))</f>
        <v/>
      </c>
      <c r="B301" s="64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LIST'!$B301))</f>
        <v/>
      </c>
      <c r="C301" s="65"/>
      <c r="D301" s="82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LIST'!$H301))</f>
        <v/>
      </c>
      <c r="E301" s="68" t="e">
        <f>IF(AND('PARTICIPANT NAME LIST'!$G301=3,'PARTICIPANT NAME LIST'!#REF!="C"),"ü","")</f>
        <v>#REF!</v>
      </c>
      <c r="F301" s="68" t="e">
        <f>IF(AND('PARTICIPANT NAME LIST'!$G301=4,'PARTICIPANT NAME LIST'!#REF!="C"),"ü","")</f>
        <v>#REF!</v>
      </c>
      <c r="G301" s="68" t="e">
        <f>IF(AND('PARTICIPANT NAME LIST'!$G301=5,'PARTICIPANT NAME LIST'!#REF!="C"),"ü","")</f>
        <v>#REF!</v>
      </c>
      <c r="H301" s="68" t="e">
        <f>IF(AND('PARTICIPANT NAME LIST'!$G301=6,'PARTICIPANT NAME LIST'!#REF!="C"),"ü","")</f>
        <v>#REF!</v>
      </c>
      <c r="I301" s="68" t="e">
        <f>IF(AND('PARTICIPANT NAME LIST'!$G301=3,'PARTICIPANT NAME LIST'!#REF!="E"),"ü","")</f>
        <v>#REF!</v>
      </c>
      <c r="J301" s="68" t="e">
        <f>IF(AND('PARTICIPANT NAME LIST'!$G301=4,'PARTICIPANT NAME LIST'!#REF!="E"),"ü","")</f>
        <v>#REF!</v>
      </c>
      <c r="K301" s="68" t="e">
        <f>IF(AND('PARTICIPANT NAME LIST'!$G301=5,'PARTICIPANT NAME LIST'!#REF!="E"),"ü","")</f>
        <v>#REF!</v>
      </c>
      <c r="L301" s="68" t="e">
        <f>IF(AND('PARTICIPANT NAME LIST'!$G301=6,'PARTICIPANT NAME LIST'!#REF!="E"),"ü","")</f>
        <v>#REF!</v>
      </c>
      <c r="M301" s="68" t="e">
        <f>IF(AND('PARTICIPANT NAME LIST'!$G301=3,'PARTICIPANT NAME LIST'!#REF!="M"),"ü","")</f>
        <v>#REF!</v>
      </c>
      <c r="N301" s="68" t="e">
        <f>IF(AND('PARTICIPANT NAME LIST'!$G301=4,'PARTICIPANT NAME LIST'!#REF!="M"),"ü","")</f>
        <v>#REF!</v>
      </c>
      <c r="O301" s="68" t="e">
        <f>IF(AND('PARTICIPANT NAME LIST'!$G301=5,'PARTICIPANT NAME LIST'!#REF!="M"),"ü","")</f>
        <v>#REF!</v>
      </c>
      <c r="P301" s="68" t="e">
        <f>IF(AND('PARTICIPANT NAME LIST'!$G301=6,'PARTICIPANT NAME LIST'!#REF!="M"),"ü","")</f>
        <v>#REF!</v>
      </c>
      <c r="Q301" s="63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22.5" customHeight="1">
      <c r="A302" s="63" t="str">
        <f>IF(OR(ISBLANK('PARTICIPANT NAME LIST'!$B302),'PARTICIPANT NAME LIST'!G302=7,'PARTICIPANT NAME LIST'!G302=8,'PARTICIPANT NAME LIST'!G302=9,'PARTICIPANT NAME LIST'!G302=10,'PARTICIPANT NAME LIST'!G302=11,'PARTICIPANT NAME LIST'!G302=12),"",COUNTA('PARTICIPANT NAME LIST'!$B$9:$B302)-COUNTIFS('PARTICIPANT NAME LIST'!$G$9:$G302,"&gt;=7",'PARTICIPANT NAME LIST'!$G$9:$G302,"&lt;=12"))</f>
        <v/>
      </c>
      <c r="B302" s="64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LIST'!$B302))</f>
        <v/>
      </c>
      <c r="C302" s="65"/>
      <c r="D302" s="82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LIST'!$H302))</f>
        <v/>
      </c>
      <c r="E302" s="68" t="e">
        <f>IF(AND('PARTICIPANT NAME LIST'!$G302=3,'PARTICIPANT NAME LIST'!#REF!="C"),"ü","")</f>
        <v>#REF!</v>
      </c>
      <c r="F302" s="68" t="e">
        <f>IF(AND('PARTICIPANT NAME LIST'!$G302=4,'PARTICIPANT NAME LIST'!#REF!="C"),"ü","")</f>
        <v>#REF!</v>
      </c>
      <c r="G302" s="68" t="e">
        <f>IF(AND('PARTICIPANT NAME LIST'!$G302=5,'PARTICIPANT NAME LIST'!#REF!="C"),"ü","")</f>
        <v>#REF!</v>
      </c>
      <c r="H302" s="68" t="e">
        <f>IF(AND('PARTICIPANT NAME LIST'!$G302=6,'PARTICIPANT NAME LIST'!#REF!="C"),"ü","")</f>
        <v>#REF!</v>
      </c>
      <c r="I302" s="68" t="e">
        <f>IF(AND('PARTICIPANT NAME LIST'!$G302=3,'PARTICIPANT NAME LIST'!#REF!="E"),"ü","")</f>
        <v>#REF!</v>
      </c>
      <c r="J302" s="68" t="e">
        <f>IF(AND('PARTICIPANT NAME LIST'!$G302=4,'PARTICIPANT NAME LIST'!#REF!="E"),"ü","")</f>
        <v>#REF!</v>
      </c>
      <c r="K302" s="68" t="e">
        <f>IF(AND('PARTICIPANT NAME LIST'!$G302=5,'PARTICIPANT NAME LIST'!#REF!="E"),"ü","")</f>
        <v>#REF!</v>
      </c>
      <c r="L302" s="68" t="e">
        <f>IF(AND('PARTICIPANT NAME LIST'!$G302=6,'PARTICIPANT NAME LIST'!#REF!="E"),"ü","")</f>
        <v>#REF!</v>
      </c>
      <c r="M302" s="68" t="e">
        <f>IF(AND('PARTICIPANT NAME LIST'!$G302=3,'PARTICIPANT NAME LIST'!#REF!="M"),"ü","")</f>
        <v>#REF!</v>
      </c>
      <c r="N302" s="68" t="e">
        <f>IF(AND('PARTICIPANT NAME LIST'!$G302=4,'PARTICIPANT NAME LIST'!#REF!="M"),"ü","")</f>
        <v>#REF!</v>
      </c>
      <c r="O302" s="68" t="e">
        <f>IF(AND('PARTICIPANT NAME LIST'!$G302=5,'PARTICIPANT NAME LIST'!#REF!="M"),"ü","")</f>
        <v>#REF!</v>
      </c>
      <c r="P302" s="68" t="e">
        <f>IF(AND('PARTICIPANT NAME LIST'!$G302=6,'PARTICIPANT NAME LIST'!#REF!="M"),"ü","")</f>
        <v>#REF!</v>
      </c>
      <c r="Q302" s="63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22.5" customHeight="1">
      <c r="A303" s="63" t="str">
        <f>IF(OR(ISBLANK('PARTICIPANT NAME LIST'!$B303),'PARTICIPANT NAME LIST'!G303=7,'PARTICIPANT NAME LIST'!G303=8,'PARTICIPANT NAME LIST'!G303=9,'PARTICIPANT NAME LIST'!G303=10,'PARTICIPANT NAME LIST'!G303=11,'PARTICIPANT NAME LIST'!G303=12),"",COUNTA('PARTICIPANT NAME LIST'!$B$9:$B303)-COUNTIFS('PARTICIPANT NAME LIST'!$G$9:$G303,"&gt;=7",'PARTICIPANT NAME LIST'!$G$9:$G303,"&lt;=12"))</f>
        <v/>
      </c>
      <c r="B303" s="64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LIST'!$B303))</f>
        <v/>
      </c>
      <c r="C303" s="65"/>
      <c r="D303" s="82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LIST'!$H303))</f>
        <v/>
      </c>
      <c r="E303" s="68" t="e">
        <f>IF(AND('PARTICIPANT NAME LIST'!$G303=3,'PARTICIPANT NAME LIST'!#REF!="C"),"ü","")</f>
        <v>#REF!</v>
      </c>
      <c r="F303" s="68" t="e">
        <f>IF(AND('PARTICIPANT NAME LIST'!$G303=4,'PARTICIPANT NAME LIST'!#REF!="C"),"ü","")</f>
        <v>#REF!</v>
      </c>
      <c r="G303" s="68" t="e">
        <f>IF(AND('PARTICIPANT NAME LIST'!$G303=5,'PARTICIPANT NAME LIST'!#REF!="C"),"ü","")</f>
        <v>#REF!</v>
      </c>
      <c r="H303" s="68" t="e">
        <f>IF(AND('PARTICIPANT NAME LIST'!$G303=6,'PARTICIPANT NAME LIST'!#REF!="C"),"ü","")</f>
        <v>#REF!</v>
      </c>
      <c r="I303" s="68" t="e">
        <f>IF(AND('PARTICIPANT NAME LIST'!$G303=3,'PARTICIPANT NAME LIST'!#REF!="E"),"ü","")</f>
        <v>#REF!</v>
      </c>
      <c r="J303" s="68" t="e">
        <f>IF(AND('PARTICIPANT NAME LIST'!$G303=4,'PARTICIPANT NAME LIST'!#REF!="E"),"ü","")</f>
        <v>#REF!</v>
      </c>
      <c r="K303" s="68" t="e">
        <f>IF(AND('PARTICIPANT NAME LIST'!$G303=5,'PARTICIPANT NAME LIST'!#REF!="E"),"ü","")</f>
        <v>#REF!</v>
      </c>
      <c r="L303" s="68" t="e">
        <f>IF(AND('PARTICIPANT NAME LIST'!$G303=6,'PARTICIPANT NAME LIST'!#REF!="E"),"ü","")</f>
        <v>#REF!</v>
      </c>
      <c r="M303" s="68" t="e">
        <f>IF(AND('PARTICIPANT NAME LIST'!$G303=3,'PARTICIPANT NAME LIST'!#REF!="M"),"ü","")</f>
        <v>#REF!</v>
      </c>
      <c r="N303" s="68" t="e">
        <f>IF(AND('PARTICIPANT NAME LIST'!$G303=4,'PARTICIPANT NAME LIST'!#REF!="M"),"ü","")</f>
        <v>#REF!</v>
      </c>
      <c r="O303" s="68" t="e">
        <f>IF(AND('PARTICIPANT NAME LIST'!$G303=5,'PARTICIPANT NAME LIST'!#REF!="M"),"ü","")</f>
        <v>#REF!</v>
      </c>
      <c r="P303" s="68" t="e">
        <f>IF(AND('PARTICIPANT NAME LIST'!$G303=6,'PARTICIPANT NAME LIST'!#REF!="M"),"ü","")</f>
        <v>#REF!</v>
      </c>
      <c r="Q303" s="63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22.5" customHeight="1">
      <c r="A304" s="63" t="str">
        <f>IF(OR(ISBLANK('PARTICIPANT NAME LIST'!$B304),'PARTICIPANT NAME LIST'!G304=7,'PARTICIPANT NAME LIST'!G304=8,'PARTICIPANT NAME LIST'!G304=9,'PARTICIPANT NAME LIST'!G304=10,'PARTICIPANT NAME LIST'!G304=11,'PARTICIPANT NAME LIST'!G304=12),"",COUNTA('PARTICIPANT NAME LIST'!$B$9:$B304)-COUNTIFS('PARTICIPANT NAME LIST'!$G$9:$G304,"&gt;=7",'PARTICIPANT NAME LIST'!$G$9:$G304,"&lt;=12"))</f>
        <v/>
      </c>
      <c r="B304" s="64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LIST'!$B304))</f>
        <v/>
      </c>
      <c r="C304" s="65"/>
      <c r="D304" s="82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LIST'!$H304))</f>
        <v/>
      </c>
      <c r="E304" s="68" t="e">
        <f>IF(AND('PARTICIPANT NAME LIST'!$G304=3,'PARTICIPANT NAME LIST'!#REF!="C"),"ü","")</f>
        <v>#REF!</v>
      </c>
      <c r="F304" s="68" t="e">
        <f>IF(AND('PARTICIPANT NAME LIST'!$G304=4,'PARTICIPANT NAME LIST'!#REF!="C"),"ü","")</f>
        <v>#REF!</v>
      </c>
      <c r="G304" s="68" t="e">
        <f>IF(AND('PARTICIPANT NAME LIST'!$G304=5,'PARTICIPANT NAME LIST'!#REF!="C"),"ü","")</f>
        <v>#REF!</v>
      </c>
      <c r="H304" s="68" t="e">
        <f>IF(AND('PARTICIPANT NAME LIST'!$G304=6,'PARTICIPANT NAME LIST'!#REF!="C"),"ü","")</f>
        <v>#REF!</v>
      </c>
      <c r="I304" s="68" t="e">
        <f>IF(AND('PARTICIPANT NAME LIST'!$G304=3,'PARTICIPANT NAME LIST'!#REF!="E"),"ü","")</f>
        <v>#REF!</v>
      </c>
      <c r="J304" s="68" t="e">
        <f>IF(AND('PARTICIPANT NAME LIST'!$G304=4,'PARTICIPANT NAME LIST'!#REF!="E"),"ü","")</f>
        <v>#REF!</v>
      </c>
      <c r="K304" s="68" t="e">
        <f>IF(AND('PARTICIPANT NAME LIST'!$G304=5,'PARTICIPANT NAME LIST'!#REF!="E"),"ü","")</f>
        <v>#REF!</v>
      </c>
      <c r="L304" s="68" t="e">
        <f>IF(AND('PARTICIPANT NAME LIST'!$G304=6,'PARTICIPANT NAME LIST'!#REF!="E"),"ü","")</f>
        <v>#REF!</v>
      </c>
      <c r="M304" s="68" t="e">
        <f>IF(AND('PARTICIPANT NAME LIST'!$G304=3,'PARTICIPANT NAME LIST'!#REF!="M"),"ü","")</f>
        <v>#REF!</v>
      </c>
      <c r="N304" s="68" t="e">
        <f>IF(AND('PARTICIPANT NAME LIST'!$G304=4,'PARTICIPANT NAME LIST'!#REF!="M"),"ü","")</f>
        <v>#REF!</v>
      </c>
      <c r="O304" s="68" t="e">
        <f>IF(AND('PARTICIPANT NAME LIST'!$G304=5,'PARTICIPANT NAME LIST'!#REF!="M"),"ü","")</f>
        <v>#REF!</v>
      </c>
      <c r="P304" s="68" t="e">
        <f>IF(AND('PARTICIPANT NAME LIST'!$G304=6,'PARTICIPANT NAME LIST'!#REF!="M"),"ü","")</f>
        <v>#REF!</v>
      </c>
      <c r="Q304" s="63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22.5" customHeight="1">
      <c r="A305" s="63" t="str">
        <f>IF(OR(ISBLANK('PARTICIPANT NAME LIST'!$B305),'PARTICIPANT NAME LIST'!G305=7,'PARTICIPANT NAME LIST'!G305=8,'PARTICIPANT NAME LIST'!G305=9,'PARTICIPANT NAME LIST'!G305=10,'PARTICIPANT NAME LIST'!G305=11,'PARTICIPANT NAME LIST'!G305=12),"",COUNTA('PARTICIPANT NAME LIST'!$B$9:$B305)-COUNTIFS('PARTICIPANT NAME LIST'!$G$9:$G305,"&gt;=7",'PARTICIPANT NAME LIST'!$G$9:$G305,"&lt;=12"))</f>
        <v/>
      </c>
      <c r="B305" s="64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LIST'!$B305))</f>
        <v/>
      </c>
      <c r="C305" s="65"/>
      <c r="D305" s="82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LIST'!$H305))</f>
        <v/>
      </c>
      <c r="E305" s="68" t="e">
        <f>IF(AND('PARTICIPANT NAME LIST'!$G305=3,'PARTICIPANT NAME LIST'!#REF!="C"),"ü","")</f>
        <v>#REF!</v>
      </c>
      <c r="F305" s="68" t="e">
        <f>IF(AND('PARTICIPANT NAME LIST'!$G305=4,'PARTICIPANT NAME LIST'!#REF!="C"),"ü","")</f>
        <v>#REF!</v>
      </c>
      <c r="G305" s="68" t="e">
        <f>IF(AND('PARTICIPANT NAME LIST'!$G305=5,'PARTICIPANT NAME LIST'!#REF!="C"),"ü","")</f>
        <v>#REF!</v>
      </c>
      <c r="H305" s="68" t="e">
        <f>IF(AND('PARTICIPANT NAME LIST'!$G305=6,'PARTICIPANT NAME LIST'!#REF!="C"),"ü","")</f>
        <v>#REF!</v>
      </c>
      <c r="I305" s="68" t="e">
        <f>IF(AND('PARTICIPANT NAME LIST'!$G305=3,'PARTICIPANT NAME LIST'!#REF!="E"),"ü","")</f>
        <v>#REF!</v>
      </c>
      <c r="J305" s="68" t="e">
        <f>IF(AND('PARTICIPANT NAME LIST'!$G305=4,'PARTICIPANT NAME LIST'!#REF!="E"),"ü","")</f>
        <v>#REF!</v>
      </c>
      <c r="K305" s="68" t="e">
        <f>IF(AND('PARTICIPANT NAME LIST'!$G305=5,'PARTICIPANT NAME LIST'!#REF!="E"),"ü","")</f>
        <v>#REF!</v>
      </c>
      <c r="L305" s="68" t="e">
        <f>IF(AND('PARTICIPANT NAME LIST'!$G305=6,'PARTICIPANT NAME LIST'!#REF!="E"),"ü","")</f>
        <v>#REF!</v>
      </c>
      <c r="M305" s="68" t="e">
        <f>IF(AND('PARTICIPANT NAME LIST'!$G305=3,'PARTICIPANT NAME LIST'!#REF!="M"),"ü","")</f>
        <v>#REF!</v>
      </c>
      <c r="N305" s="68" t="e">
        <f>IF(AND('PARTICIPANT NAME LIST'!$G305=4,'PARTICIPANT NAME LIST'!#REF!="M"),"ü","")</f>
        <v>#REF!</v>
      </c>
      <c r="O305" s="68" t="e">
        <f>IF(AND('PARTICIPANT NAME LIST'!$G305=5,'PARTICIPANT NAME LIST'!#REF!="M"),"ü","")</f>
        <v>#REF!</v>
      </c>
      <c r="P305" s="68" t="e">
        <f>IF(AND('PARTICIPANT NAME LIST'!$G305=6,'PARTICIPANT NAME LIST'!#REF!="M"),"ü","")</f>
        <v>#REF!</v>
      </c>
      <c r="Q305" s="63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22.5" customHeight="1">
      <c r="A306" s="63" t="str">
        <f>IF(OR(ISBLANK('PARTICIPANT NAME LIST'!$B306),'PARTICIPANT NAME LIST'!G306=7,'PARTICIPANT NAME LIST'!G306=8,'PARTICIPANT NAME LIST'!G306=9,'PARTICIPANT NAME LIST'!G306=10,'PARTICIPANT NAME LIST'!G306=11,'PARTICIPANT NAME LIST'!G306=12),"",COUNTA('PARTICIPANT NAME LIST'!$B$9:$B306)-COUNTIFS('PARTICIPANT NAME LIST'!$G$9:$G306,"&gt;=7",'PARTICIPANT NAME LIST'!$G$9:$G306,"&lt;=12"))</f>
        <v/>
      </c>
      <c r="B306" s="64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LIST'!$B306))</f>
        <v/>
      </c>
      <c r="C306" s="65"/>
      <c r="D306" s="82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LIST'!$H306))</f>
        <v/>
      </c>
      <c r="E306" s="68" t="e">
        <f>IF(AND('PARTICIPANT NAME LIST'!$G306=3,'PARTICIPANT NAME LIST'!#REF!="C"),"ü","")</f>
        <v>#REF!</v>
      </c>
      <c r="F306" s="68" t="e">
        <f>IF(AND('PARTICIPANT NAME LIST'!$G306=4,'PARTICIPANT NAME LIST'!#REF!="C"),"ü","")</f>
        <v>#REF!</v>
      </c>
      <c r="G306" s="68" t="e">
        <f>IF(AND('PARTICIPANT NAME LIST'!$G306=5,'PARTICIPANT NAME LIST'!#REF!="C"),"ü","")</f>
        <v>#REF!</v>
      </c>
      <c r="H306" s="68" t="e">
        <f>IF(AND('PARTICIPANT NAME LIST'!$G306=6,'PARTICIPANT NAME LIST'!#REF!="C"),"ü","")</f>
        <v>#REF!</v>
      </c>
      <c r="I306" s="68" t="e">
        <f>IF(AND('PARTICIPANT NAME LIST'!$G306=3,'PARTICIPANT NAME LIST'!#REF!="E"),"ü","")</f>
        <v>#REF!</v>
      </c>
      <c r="J306" s="68" t="e">
        <f>IF(AND('PARTICIPANT NAME LIST'!$G306=4,'PARTICIPANT NAME LIST'!#REF!="E"),"ü","")</f>
        <v>#REF!</v>
      </c>
      <c r="K306" s="68" t="e">
        <f>IF(AND('PARTICIPANT NAME LIST'!$G306=5,'PARTICIPANT NAME LIST'!#REF!="E"),"ü","")</f>
        <v>#REF!</v>
      </c>
      <c r="L306" s="68" t="e">
        <f>IF(AND('PARTICIPANT NAME LIST'!$G306=6,'PARTICIPANT NAME LIST'!#REF!="E"),"ü","")</f>
        <v>#REF!</v>
      </c>
      <c r="M306" s="68" t="e">
        <f>IF(AND('PARTICIPANT NAME LIST'!$G306=3,'PARTICIPANT NAME LIST'!#REF!="M"),"ü","")</f>
        <v>#REF!</v>
      </c>
      <c r="N306" s="68" t="e">
        <f>IF(AND('PARTICIPANT NAME LIST'!$G306=4,'PARTICIPANT NAME LIST'!#REF!="M"),"ü","")</f>
        <v>#REF!</v>
      </c>
      <c r="O306" s="68" t="e">
        <f>IF(AND('PARTICIPANT NAME LIST'!$G306=5,'PARTICIPANT NAME LIST'!#REF!="M"),"ü","")</f>
        <v>#REF!</v>
      </c>
      <c r="P306" s="68" t="e">
        <f>IF(AND('PARTICIPANT NAME LIST'!$G306=6,'PARTICIPANT NAME LIST'!#REF!="M"),"ü","")</f>
        <v>#REF!</v>
      </c>
      <c r="Q306" s="63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22.5" customHeight="1">
      <c r="A307" s="63" t="str">
        <f>IF(OR(ISBLANK('PARTICIPANT NAME LIST'!$B307),'PARTICIPANT NAME LIST'!G307=7,'PARTICIPANT NAME LIST'!G307=8,'PARTICIPANT NAME LIST'!G307=9,'PARTICIPANT NAME LIST'!G307=10,'PARTICIPANT NAME LIST'!G307=11,'PARTICIPANT NAME LIST'!G307=12),"",COUNTA('PARTICIPANT NAME LIST'!$B$9:$B307)-COUNTIFS('PARTICIPANT NAME LIST'!$G$9:$G307,"&gt;=7",'PARTICIPANT NAME LIST'!$G$9:$G307,"&lt;=12"))</f>
        <v/>
      </c>
      <c r="B307" s="64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LIST'!$B307))</f>
        <v/>
      </c>
      <c r="C307" s="65"/>
      <c r="D307" s="82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LIST'!$H307))</f>
        <v/>
      </c>
      <c r="E307" s="68" t="e">
        <f>IF(AND('PARTICIPANT NAME LIST'!$G307=3,'PARTICIPANT NAME LIST'!#REF!="C"),"ü","")</f>
        <v>#REF!</v>
      </c>
      <c r="F307" s="68" t="e">
        <f>IF(AND('PARTICIPANT NAME LIST'!$G307=4,'PARTICIPANT NAME LIST'!#REF!="C"),"ü","")</f>
        <v>#REF!</v>
      </c>
      <c r="G307" s="68" t="e">
        <f>IF(AND('PARTICIPANT NAME LIST'!$G307=5,'PARTICIPANT NAME LIST'!#REF!="C"),"ü","")</f>
        <v>#REF!</v>
      </c>
      <c r="H307" s="68" t="e">
        <f>IF(AND('PARTICIPANT NAME LIST'!$G307=6,'PARTICIPANT NAME LIST'!#REF!="C"),"ü","")</f>
        <v>#REF!</v>
      </c>
      <c r="I307" s="68" t="e">
        <f>IF(AND('PARTICIPANT NAME LIST'!$G307=3,'PARTICIPANT NAME LIST'!#REF!="E"),"ü","")</f>
        <v>#REF!</v>
      </c>
      <c r="J307" s="68" t="e">
        <f>IF(AND('PARTICIPANT NAME LIST'!$G307=4,'PARTICIPANT NAME LIST'!#REF!="E"),"ü","")</f>
        <v>#REF!</v>
      </c>
      <c r="K307" s="68" t="e">
        <f>IF(AND('PARTICIPANT NAME LIST'!$G307=5,'PARTICIPANT NAME LIST'!#REF!="E"),"ü","")</f>
        <v>#REF!</v>
      </c>
      <c r="L307" s="68" t="e">
        <f>IF(AND('PARTICIPANT NAME LIST'!$G307=6,'PARTICIPANT NAME LIST'!#REF!="E"),"ü","")</f>
        <v>#REF!</v>
      </c>
      <c r="M307" s="68" t="e">
        <f>IF(AND('PARTICIPANT NAME LIST'!$G307=3,'PARTICIPANT NAME LIST'!#REF!="M"),"ü","")</f>
        <v>#REF!</v>
      </c>
      <c r="N307" s="68" t="e">
        <f>IF(AND('PARTICIPANT NAME LIST'!$G307=4,'PARTICIPANT NAME LIST'!#REF!="M"),"ü","")</f>
        <v>#REF!</v>
      </c>
      <c r="O307" s="68" t="e">
        <f>IF(AND('PARTICIPANT NAME LIST'!$G307=5,'PARTICIPANT NAME LIST'!#REF!="M"),"ü","")</f>
        <v>#REF!</v>
      </c>
      <c r="P307" s="68" t="e">
        <f>IF(AND('PARTICIPANT NAME LIST'!$G307=6,'PARTICIPANT NAME LIST'!#REF!="M"),"ü","")</f>
        <v>#REF!</v>
      </c>
      <c r="Q307" s="63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22.5" customHeight="1">
      <c r="A308" s="63" t="str">
        <f>IF(OR(ISBLANK('PARTICIPANT NAME LIST'!$B308),'PARTICIPANT NAME LIST'!G308=7,'PARTICIPANT NAME LIST'!G308=8,'PARTICIPANT NAME LIST'!G308=9,'PARTICIPANT NAME LIST'!G308=10,'PARTICIPANT NAME LIST'!G308=11,'PARTICIPANT NAME LIST'!G308=12),"",COUNTA('PARTICIPANT NAME LIST'!$B$9:$B308)-COUNTIFS('PARTICIPANT NAME LIST'!$G$9:$G308,"&gt;=7",'PARTICIPANT NAME LIST'!$G$9:$G308,"&lt;=12"))</f>
        <v/>
      </c>
      <c r="B308" s="64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LIST'!$B308))</f>
        <v/>
      </c>
      <c r="C308" s="65"/>
      <c r="D308" s="82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LIST'!$H308))</f>
        <v/>
      </c>
      <c r="E308" s="68" t="e">
        <f>IF(AND('PARTICIPANT NAME LIST'!$G308=3,'PARTICIPANT NAME LIST'!#REF!="C"),"ü","")</f>
        <v>#REF!</v>
      </c>
      <c r="F308" s="68" t="e">
        <f>IF(AND('PARTICIPANT NAME LIST'!$G308=4,'PARTICIPANT NAME LIST'!#REF!="C"),"ü","")</f>
        <v>#REF!</v>
      </c>
      <c r="G308" s="68" t="e">
        <f>IF(AND('PARTICIPANT NAME LIST'!$G308=5,'PARTICIPANT NAME LIST'!#REF!="C"),"ü","")</f>
        <v>#REF!</v>
      </c>
      <c r="H308" s="68" t="e">
        <f>IF(AND('PARTICIPANT NAME LIST'!$G308=6,'PARTICIPANT NAME LIST'!#REF!="C"),"ü","")</f>
        <v>#REF!</v>
      </c>
      <c r="I308" s="68" t="e">
        <f>IF(AND('PARTICIPANT NAME LIST'!$G308=3,'PARTICIPANT NAME LIST'!#REF!="E"),"ü","")</f>
        <v>#REF!</v>
      </c>
      <c r="J308" s="68" t="e">
        <f>IF(AND('PARTICIPANT NAME LIST'!$G308=4,'PARTICIPANT NAME LIST'!#REF!="E"),"ü","")</f>
        <v>#REF!</v>
      </c>
      <c r="K308" s="68" t="e">
        <f>IF(AND('PARTICIPANT NAME LIST'!$G308=5,'PARTICIPANT NAME LIST'!#REF!="E"),"ü","")</f>
        <v>#REF!</v>
      </c>
      <c r="L308" s="68" t="e">
        <f>IF(AND('PARTICIPANT NAME LIST'!$G308=6,'PARTICIPANT NAME LIST'!#REF!="E"),"ü","")</f>
        <v>#REF!</v>
      </c>
      <c r="M308" s="68" t="e">
        <f>IF(AND('PARTICIPANT NAME LIST'!$G308=3,'PARTICIPANT NAME LIST'!#REF!="M"),"ü","")</f>
        <v>#REF!</v>
      </c>
      <c r="N308" s="68" t="e">
        <f>IF(AND('PARTICIPANT NAME LIST'!$G308=4,'PARTICIPANT NAME LIST'!#REF!="M"),"ü","")</f>
        <v>#REF!</v>
      </c>
      <c r="O308" s="68" t="e">
        <f>IF(AND('PARTICIPANT NAME LIST'!$G308=5,'PARTICIPANT NAME LIST'!#REF!="M"),"ü","")</f>
        <v>#REF!</v>
      </c>
      <c r="P308" s="68" t="e">
        <f>IF(AND('PARTICIPANT NAME LIST'!$G308=6,'PARTICIPANT NAME LIST'!#REF!="M"),"ü","")</f>
        <v>#REF!</v>
      </c>
      <c r="Q308" s="63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22.5" customHeight="1">
      <c r="A309" s="63" t="str">
        <f>IF(OR(ISBLANK('PARTICIPANT NAME LIST'!$B309),'PARTICIPANT NAME LIST'!G309=7,'PARTICIPANT NAME LIST'!G309=8,'PARTICIPANT NAME LIST'!G309=9,'PARTICIPANT NAME LIST'!G309=10,'PARTICIPANT NAME LIST'!G309=11,'PARTICIPANT NAME LIST'!G309=12),"",COUNTA('PARTICIPANT NAME LIST'!$B$9:$B309)-COUNTIFS('PARTICIPANT NAME LIST'!$G$9:$G309,"&gt;=7",'PARTICIPANT NAME LIST'!$G$9:$G309,"&lt;=12"))</f>
        <v/>
      </c>
      <c r="B309" s="64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LIST'!$B309))</f>
        <v/>
      </c>
      <c r="C309" s="65"/>
      <c r="D309" s="82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LIST'!$H309))</f>
        <v/>
      </c>
      <c r="E309" s="68" t="e">
        <f>IF(AND('PARTICIPANT NAME LIST'!$G309=3,'PARTICIPANT NAME LIST'!#REF!="C"),"ü","")</f>
        <v>#REF!</v>
      </c>
      <c r="F309" s="68" t="e">
        <f>IF(AND('PARTICIPANT NAME LIST'!$G309=4,'PARTICIPANT NAME LIST'!#REF!="C"),"ü","")</f>
        <v>#REF!</v>
      </c>
      <c r="G309" s="68" t="e">
        <f>IF(AND('PARTICIPANT NAME LIST'!$G309=5,'PARTICIPANT NAME LIST'!#REF!="C"),"ü","")</f>
        <v>#REF!</v>
      </c>
      <c r="H309" s="68" t="e">
        <f>IF(AND('PARTICIPANT NAME LIST'!$G309=6,'PARTICIPANT NAME LIST'!#REF!="C"),"ü","")</f>
        <v>#REF!</v>
      </c>
      <c r="I309" s="68" t="e">
        <f>IF(AND('PARTICIPANT NAME LIST'!$G309=3,'PARTICIPANT NAME LIST'!#REF!="E"),"ü","")</f>
        <v>#REF!</v>
      </c>
      <c r="J309" s="68" t="e">
        <f>IF(AND('PARTICIPANT NAME LIST'!$G309=4,'PARTICIPANT NAME LIST'!#REF!="E"),"ü","")</f>
        <v>#REF!</v>
      </c>
      <c r="K309" s="68" t="e">
        <f>IF(AND('PARTICIPANT NAME LIST'!$G309=5,'PARTICIPANT NAME LIST'!#REF!="E"),"ü","")</f>
        <v>#REF!</v>
      </c>
      <c r="L309" s="68" t="e">
        <f>IF(AND('PARTICIPANT NAME LIST'!$G309=6,'PARTICIPANT NAME LIST'!#REF!="E"),"ü","")</f>
        <v>#REF!</v>
      </c>
      <c r="M309" s="68" t="e">
        <f>IF(AND('PARTICIPANT NAME LIST'!$G309=3,'PARTICIPANT NAME LIST'!#REF!="M"),"ü","")</f>
        <v>#REF!</v>
      </c>
      <c r="N309" s="68" t="e">
        <f>IF(AND('PARTICIPANT NAME LIST'!$G309=4,'PARTICIPANT NAME LIST'!#REF!="M"),"ü","")</f>
        <v>#REF!</v>
      </c>
      <c r="O309" s="68" t="e">
        <f>IF(AND('PARTICIPANT NAME LIST'!$G309=5,'PARTICIPANT NAME LIST'!#REF!="M"),"ü","")</f>
        <v>#REF!</v>
      </c>
      <c r="P309" s="68" t="e">
        <f>IF(AND('PARTICIPANT NAME LIST'!$G309=6,'PARTICIPANT NAME LIST'!#REF!="M"),"ü","")</f>
        <v>#REF!</v>
      </c>
      <c r="Q309" s="63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22.5" customHeight="1">
      <c r="A310" s="63" t="str">
        <f>IF(OR(ISBLANK('PARTICIPANT NAME LIST'!$B310),'PARTICIPANT NAME LIST'!G310=7,'PARTICIPANT NAME LIST'!G310=8,'PARTICIPANT NAME LIST'!G310=9,'PARTICIPANT NAME LIST'!G310=10,'PARTICIPANT NAME LIST'!G310=11,'PARTICIPANT NAME LIST'!G310=12),"",COUNTA('PARTICIPANT NAME LIST'!$B$9:$B310)-COUNTIFS('PARTICIPANT NAME LIST'!$G$9:$G310,"&gt;=7",'PARTICIPANT NAME LIST'!$G$9:$G310,"&lt;=12"))</f>
        <v/>
      </c>
      <c r="B310" s="64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LIST'!$B310))</f>
        <v/>
      </c>
      <c r="C310" s="65"/>
      <c r="D310" s="82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LIST'!$H310))</f>
        <v/>
      </c>
      <c r="E310" s="68" t="e">
        <f>IF(AND('PARTICIPANT NAME LIST'!$G310=3,'PARTICIPANT NAME LIST'!#REF!="C"),"ü","")</f>
        <v>#REF!</v>
      </c>
      <c r="F310" s="68" t="e">
        <f>IF(AND('PARTICIPANT NAME LIST'!$G310=4,'PARTICIPANT NAME LIST'!#REF!="C"),"ü","")</f>
        <v>#REF!</v>
      </c>
      <c r="G310" s="68" t="e">
        <f>IF(AND('PARTICIPANT NAME LIST'!$G310=5,'PARTICIPANT NAME LIST'!#REF!="C"),"ü","")</f>
        <v>#REF!</v>
      </c>
      <c r="H310" s="68" t="e">
        <f>IF(AND('PARTICIPANT NAME LIST'!$G310=6,'PARTICIPANT NAME LIST'!#REF!="C"),"ü","")</f>
        <v>#REF!</v>
      </c>
      <c r="I310" s="68" t="e">
        <f>IF(AND('PARTICIPANT NAME LIST'!$G310=3,'PARTICIPANT NAME LIST'!#REF!="E"),"ü","")</f>
        <v>#REF!</v>
      </c>
      <c r="J310" s="68" t="e">
        <f>IF(AND('PARTICIPANT NAME LIST'!$G310=4,'PARTICIPANT NAME LIST'!#REF!="E"),"ü","")</f>
        <v>#REF!</v>
      </c>
      <c r="K310" s="68" t="e">
        <f>IF(AND('PARTICIPANT NAME LIST'!$G310=5,'PARTICIPANT NAME LIST'!#REF!="E"),"ü","")</f>
        <v>#REF!</v>
      </c>
      <c r="L310" s="68" t="e">
        <f>IF(AND('PARTICIPANT NAME LIST'!$G310=6,'PARTICIPANT NAME LIST'!#REF!="E"),"ü","")</f>
        <v>#REF!</v>
      </c>
      <c r="M310" s="68" t="e">
        <f>IF(AND('PARTICIPANT NAME LIST'!$G310=3,'PARTICIPANT NAME LIST'!#REF!="M"),"ü","")</f>
        <v>#REF!</v>
      </c>
      <c r="N310" s="68" t="e">
        <f>IF(AND('PARTICIPANT NAME LIST'!$G310=4,'PARTICIPANT NAME LIST'!#REF!="M"),"ü","")</f>
        <v>#REF!</v>
      </c>
      <c r="O310" s="68" t="e">
        <f>IF(AND('PARTICIPANT NAME LIST'!$G310=5,'PARTICIPANT NAME LIST'!#REF!="M"),"ü","")</f>
        <v>#REF!</v>
      </c>
      <c r="P310" s="68" t="e">
        <f>IF(AND('PARTICIPANT NAME LIST'!$G310=6,'PARTICIPANT NAME LIST'!#REF!="M"),"ü","")</f>
        <v>#REF!</v>
      </c>
      <c r="Q310" s="63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22.5" customHeight="1">
      <c r="A311" s="63" t="str">
        <f>IF(OR(ISBLANK('PARTICIPANT NAME LIST'!$B311),'PARTICIPANT NAME LIST'!G311=7,'PARTICIPANT NAME LIST'!G311=8,'PARTICIPANT NAME LIST'!G311=9,'PARTICIPANT NAME LIST'!G311=10,'PARTICIPANT NAME LIST'!G311=11,'PARTICIPANT NAME LIST'!G311=12),"",COUNTA('PARTICIPANT NAME LIST'!$B$9:$B311)-COUNTIFS('PARTICIPANT NAME LIST'!$G$9:$G311,"&gt;=7",'PARTICIPANT NAME LIST'!$G$9:$G311,"&lt;=12"))</f>
        <v/>
      </c>
      <c r="B311" s="64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LIST'!$B311))</f>
        <v/>
      </c>
      <c r="C311" s="65"/>
      <c r="D311" s="82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LIST'!$H311))</f>
        <v/>
      </c>
      <c r="E311" s="68" t="e">
        <f>IF(AND('PARTICIPANT NAME LIST'!$G311=3,'PARTICIPANT NAME LIST'!#REF!="C"),"ü","")</f>
        <v>#REF!</v>
      </c>
      <c r="F311" s="68" t="e">
        <f>IF(AND('PARTICIPANT NAME LIST'!$G311=4,'PARTICIPANT NAME LIST'!#REF!="C"),"ü","")</f>
        <v>#REF!</v>
      </c>
      <c r="G311" s="68" t="e">
        <f>IF(AND('PARTICIPANT NAME LIST'!$G311=5,'PARTICIPANT NAME LIST'!#REF!="C"),"ü","")</f>
        <v>#REF!</v>
      </c>
      <c r="H311" s="68" t="e">
        <f>IF(AND('PARTICIPANT NAME LIST'!$G311=6,'PARTICIPANT NAME LIST'!#REF!="C"),"ü","")</f>
        <v>#REF!</v>
      </c>
      <c r="I311" s="68" t="e">
        <f>IF(AND('PARTICIPANT NAME LIST'!$G311=3,'PARTICIPANT NAME LIST'!#REF!="E"),"ü","")</f>
        <v>#REF!</v>
      </c>
      <c r="J311" s="68" t="e">
        <f>IF(AND('PARTICIPANT NAME LIST'!$G311=4,'PARTICIPANT NAME LIST'!#REF!="E"),"ü","")</f>
        <v>#REF!</v>
      </c>
      <c r="K311" s="68" t="e">
        <f>IF(AND('PARTICIPANT NAME LIST'!$G311=5,'PARTICIPANT NAME LIST'!#REF!="E"),"ü","")</f>
        <v>#REF!</v>
      </c>
      <c r="L311" s="68" t="e">
        <f>IF(AND('PARTICIPANT NAME LIST'!$G311=6,'PARTICIPANT NAME LIST'!#REF!="E"),"ü","")</f>
        <v>#REF!</v>
      </c>
      <c r="M311" s="68" t="e">
        <f>IF(AND('PARTICIPANT NAME LIST'!$G311=3,'PARTICIPANT NAME LIST'!#REF!="M"),"ü","")</f>
        <v>#REF!</v>
      </c>
      <c r="N311" s="68" t="e">
        <f>IF(AND('PARTICIPANT NAME LIST'!$G311=4,'PARTICIPANT NAME LIST'!#REF!="M"),"ü","")</f>
        <v>#REF!</v>
      </c>
      <c r="O311" s="68" t="e">
        <f>IF(AND('PARTICIPANT NAME LIST'!$G311=5,'PARTICIPANT NAME LIST'!#REF!="M"),"ü","")</f>
        <v>#REF!</v>
      </c>
      <c r="P311" s="68" t="e">
        <f>IF(AND('PARTICIPANT NAME LIST'!$G311=6,'PARTICIPANT NAME LIST'!#REF!="M"),"ü","")</f>
        <v>#REF!</v>
      </c>
      <c r="Q311" s="63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22.5" customHeight="1">
      <c r="A312" s="63" t="str">
        <f>IF(OR(ISBLANK('PARTICIPANT NAME LIST'!$B312),'PARTICIPANT NAME LIST'!G312=7,'PARTICIPANT NAME LIST'!G312=8,'PARTICIPANT NAME LIST'!G312=9,'PARTICIPANT NAME LIST'!G312=10,'PARTICIPANT NAME LIST'!G312=11,'PARTICIPANT NAME LIST'!G312=12),"",COUNTA('PARTICIPANT NAME LIST'!$B$9:$B312)-COUNTIFS('PARTICIPANT NAME LIST'!$G$9:$G312,"&gt;=7",'PARTICIPANT NAME LIST'!$G$9:$G312,"&lt;=12"))</f>
        <v/>
      </c>
      <c r="B312" s="64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LIST'!$B312))</f>
        <v/>
      </c>
      <c r="C312" s="65"/>
      <c r="D312" s="82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LIST'!$H312))</f>
        <v/>
      </c>
      <c r="E312" s="68" t="e">
        <f>IF(AND('PARTICIPANT NAME LIST'!$G312=3,'PARTICIPANT NAME LIST'!#REF!="C"),"ü","")</f>
        <v>#REF!</v>
      </c>
      <c r="F312" s="68" t="e">
        <f>IF(AND('PARTICIPANT NAME LIST'!$G312=4,'PARTICIPANT NAME LIST'!#REF!="C"),"ü","")</f>
        <v>#REF!</v>
      </c>
      <c r="G312" s="68" t="e">
        <f>IF(AND('PARTICIPANT NAME LIST'!$G312=5,'PARTICIPANT NAME LIST'!#REF!="C"),"ü","")</f>
        <v>#REF!</v>
      </c>
      <c r="H312" s="68" t="e">
        <f>IF(AND('PARTICIPANT NAME LIST'!$G312=6,'PARTICIPANT NAME LIST'!#REF!="C"),"ü","")</f>
        <v>#REF!</v>
      </c>
      <c r="I312" s="68" t="e">
        <f>IF(AND('PARTICIPANT NAME LIST'!$G312=3,'PARTICIPANT NAME LIST'!#REF!="E"),"ü","")</f>
        <v>#REF!</v>
      </c>
      <c r="J312" s="68" t="e">
        <f>IF(AND('PARTICIPANT NAME LIST'!$G312=4,'PARTICIPANT NAME LIST'!#REF!="E"),"ü","")</f>
        <v>#REF!</v>
      </c>
      <c r="K312" s="68" t="e">
        <f>IF(AND('PARTICIPANT NAME LIST'!$G312=5,'PARTICIPANT NAME LIST'!#REF!="E"),"ü","")</f>
        <v>#REF!</v>
      </c>
      <c r="L312" s="68" t="e">
        <f>IF(AND('PARTICIPANT NAME LIST'!$G312=6,'PARTICIPANT NAME LIST'!#REF!="E"),"ü","")</f>
        <v>#REF!</v>
      </c>
      <c r="M312" s="68" t="e">
        <f>IF(AND('PARTICIPANT NAME LIST'!$G312=3,'PARTICIPANT NAME LIST'!#REF!="M"),"ü","")</f>
        <v>#REF!</v>
      </c>
      <c r="N312" s="68" t="e">
        <f>IF(AND('PARTICIPANT NAME LIST'!$G312=4,'PARTICIPANT NAME LIST'!#REF!="M"),"ü","")</f>
        <v>#REF!</v>
      </c>
      <c r="O312" s="68" t="e">
        <f>IF(AND('PARTICIPANT NAME LIST'!$G312=5,'PARTICIPANT NAME LIST'!#REF!="M"),"ü","")</f>
        <v>#REF!</v>
      </c>
      <c r="P312" s="68" t="e">
        <f>IF(AND('PARTICIPANT NAME LIST'!$G312=6,'PARTICIPANT NAME LIST'!#REF!="M"),"ü","")</f>
        <v>#REF!</v>
      </c>
      <c r="Q312" s="63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22.5" customHeight="1">
      <c r="A313" s="63" t="str">
        <f>IF(OR(ISBLANK('PARTICIPANT NAME LIST'!$B313),'PARTICIPANT NAME LIST'!G313=7,'PARTICIPANT NAME LIST'!G313=8,'PARTICIPANT NAME LIST'!G313=9,'PARTICIPANT NAME LIST'!G313=10,'PARTICIPANT NAME LIST'!G313=11,'PARTICIPANT NAME LIST'!G313=12),"",COUNTA('PARTICIPANT NAME LIST'!$B$9:$B313)-COUNTIFS('PARTICIPANT NAME LIST'!$G$9:$G313,"&gt;=7",'PARTICIPANT NAME LIST'!$G$9:$G313,"&lt;=12"))</f>
        <v/>
      </c>
      <c r="B313" s="64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LIST'!$B313))</f>
        <v/>
      </c>
      <c r="C313" s="65"/>
      <c r="D313" s="82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LIST'!$H313))</f>
        <v/>
      </c>
      <c r="E313" s="68" t="e">
        <f>IF(AND('PARTICIPANT NAME LIST'!$G313=3,'PARTICIPANT NAME LIST'!#REF!="C"),"ü","")</f>
        <v>#REF!</v>
      </c>
      <c r="F313" s="68" t="e">
        <f>IF(AND('PARTICIPANT NAME LIST'!$G313=4,'PARTICIPANT NAME LIST'!#REF!="C"),"ü","")</f>
        <v>#REF!</v>
      </c>
      <c r="G313" s="68" t="e">
        <f>IF(AND('PARTICIPANT NAME LIST'!$G313=5,'PARTICIPANT NAME LIST'!#REF!="C"),"ü","")</f>
        <v>#REF!</v>
      </c>
      <c r="H313" s="68" t="e">
        <f>IF(AND('PARTICIPANT NAME LIST'!$G313=6,'PARTICIPANT NAME LIST'!#REF!="C"),"ü","")</f>
        <v>#REF!</v>
      </c>
      <c r="I313" s="68" t="e">
        <f>IF(AND('PARTICIPANT NAME LIST'!$G313=3,'PARTICIPANT NAME LIST'!#REF!="E"),"ü","")</f>
        <v>#REF!</v>
      </c>
      <c r="J313" s="68" t="e">
        <f>IF(AND('PARTICIPANT NAME LIST'!$G313=4,'PARTICIPANT NAME LIST'!#REF!="E"),"ü","")</f>
        <v>#REF!</v>
      </c>
      <c r="K313" s="68" t="e">
        <f>IF(AND('PARTICIPANT NAME LIST'!$G313=5,'PARTICIPANT NAME LIST'!#REF!="E"),"ü","")</f>
        <v>#REF!</v>
      </c>
      <c r="L313" s="68" t="e">
        <f>IF(AND('PARTICIPANT NAME LIST'!$G313=6,'PARTICIPANT NAME LIST'!#REF!="E"),"ü","")</f>
        <v>#REF!</v>
      </c>
      <c r="M313" s="68" t="e">
        <f>IF(AND('PARTICIPANT NAME LIST'!$G313=3,'PARTICIPANT NAME LIST'!#REF!="M"),"ü","")</f>
        <v>#REF!</v>
      </c>
      <c r="N313" s="68" t="e">
        <f>IF(AND('PARTICIPANT NAME LIST'!$G313=4,'PARTICIPANT NAME LIST'!#REF!="M"),"ü","")</f>
        <v>#REF!</v>
      </c>
      <c r="O313" s="68" t="e">
        <f>IF(AND('PARTICIPANT NAME LIST'!$G313=5,'PARTICIPANT NAME LIST'!#REF!="M"),"ü","")</f>
        <v>#REF!</v>
      </c>
      <c r="P313" s="68" t="e">
        <f>IF(AND('PARTICIPANT NAME LIST'!$G313=6,'PARTICIPANT NAME LIST'!#REF!="M"),"ü","")</f>
        <v>#REF!</v>
      </c>
      <c r="Q313" s="63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22.5" customHeight="1">
      <c r="A314" s="63" t="str">
        <f>IF(OR(ISBLANK('PARTICIPANT NAME LIST'!$B314),'PARTICIPANT NAME LIST'!G314=7,'PARTICIPANT NAME LIST'!G314=8,'PARTICIPANT NAME LIST'!G314=9,'PARTICIPANT NAME LIST'!G314=10,'PARTICIPANT NAME LIST'!G314=11,'PARTICIPANT NAME LIST'!G314=12),"",COUNTA('PARTICIPANT NAME LIST'!$B$9:$B314)-COUNTIFS('PARTICIPANT NAME LIST'!$G$9:$G314,"&gt;=7",'PARTICIPANT NAME LIST'!$G$9:$G314,"&lt;=12"))</f>
        <v/>
      </c>
      <c r="B314" s="64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LIST'!$B314))</f>
        <v/>
      </c>
      <c r="C314" s="65"/>
      <c r="D314" s="82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LIST'!$H314))</f>
        <v/>
      </c>
      <c r="E314" s="68" t="e">
        <f>IF(AND('PARTICIPANT NAME LIST'!$G314=3,'PARTICIPANT NAME LIST'!#REF!="C"),"ü","")</f>
        <v>#REF!</v>
      </c>
      <c r="F314" s="68" t="e">
        <f>IF(AND('PARTICIPANT NAME LIST'!$G314=4,'PARTICIPANT NAME LIST'!#REF!="C"),"ü","")</f>
        <v>#REF!</v>
      </c>
      <c r="G314" s="68" t="e">
        <f>IF(AND('PARTICIPANT NAME LIST'!$G314=5,'PARTICIPANT NAME LIST'!#REF!="C"),"ü","")</f>
        <v>#REF!</v>
      </c>
      <c r="H314" s="68" t="e">
        <f>IF(AND('PARTICIPANT NAME LIST'!$G314=6,'PARTICIPANT NAME LIST'!#REF!="C"),"ü","")</f>
        <v>#REF!</v>
      </c>
      <c r="I314" s="68" t="e">
        <f>IF(AND('PARTICIPANT NAME LIST'!$G314=3,'PARTICIPANT NAME LIST'!#REF!="E"),"ü","")</f>
        <v>#REF!</v>
      </c>
      <c r="J314" s="68" t="e">
        <f>IF(AND('PARTICIPANT NAME LIST'!$G314=4,'PARTICIPANT NAME LIST'!#REF!="E"),"ü","")</f>
        <v>#REF!</v>
      </c>
      <c r="K314" s="68" t="e">
        <f>IF(AND('PARTICIPANT NAME LIST'!$G314=5,'PARTICIPANT NAME LIST'!#REF!="E"),"ü","")</f>
        <v>#REF!</v>
      </c>
      <c r="L314" s="68" t="e">
        <f>IF(AND('PARTICIPANT NAME LIST'!$G314=6,'PARTICIPANT NAME LIST'!#REF!="E"),"ü","")</f>
        <v>#REF!</v>
      </c>
      <c r="M314" s="68" t="e">
        <f>IF(AND('PARTICIPANT NAME LIST'!$G314=3,'PARTICIPANT NAME LIST'!#REF!="M"),"ü","")</f>
        <v>#REF!</v>
      </c>
      <c r="N314" s="68" t="e">
        <f>IF(AND('PARTICIPANT NAME LIST'!$G314=4,'PARTICIPANT NAME LIST'!#REF!="M"),"ü","")</f>
        <v>#REF!</v>
      </c>
      <c r="O314" s="68" t="e">
        <f>IF(AND('PARTICIPANT NAME LIST'!$G314=5,'PARTICIPANT NAME LIST'!#REF!="M"),"ü","")</f>
        <v>#REF!</v>
      </c>
      <c r="P314" s="68" t="e">
        <f>IF(AND('PARTICIPANT NAME LIST'!$G314=6,'PARTICIPANT NAME LIST'!#REF!="M"),"ü","")</f>
        <v>#REF!</v>
      </c>
      <c r="Q314" s="63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22.5" customHeight="1">
      <c r="A315" s="63" t="str">
        <f>IF(OR(ISBLANK('PARTICIPANT NAME LIST'!$B315),'PARTICIPANT NAME LIST'!G315=7,'PARTICIPANT NAME LIST'!G315=8,'PARTICIPANT NAME LIST'!G315=9,'PARTICIPANT NAME LIST'!G315=10,'PARTICIPANT NAME LIST'!G315=11,'PARTICIPANT NAME LIST'!G315=12),"",COUNTA('PARTICIPANT NAME LIST'!$B$9:$B315)-COUNTIFS('PARTICIPANT NAME LIST'!$G$9:$G315,"&gt;=7",'PARTICIPANT NAME LIST'!$G$9:$G315,"&lt;=12"))</f>
        <v/>
      </c>
      <c r="B315" s="64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LIST'!$B315))</f>
        <v/>
      </c>
      <c r="C315" s="65"/>
      <c r="D315" s="82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LIST'!$H315))</f>
        <v/>
      </c>
      <c r="E315" s="68" t="e">
        <f>IF(AND('PARTICIPANT NAME LIST'!$G315=3,'PARTICIPANT NAME LIST'!#REF!="C"),"ü","")</f>
        <v>#REF!</v>
      </c>
      <c r="F315" s="68" t="e">
        <f>IF(AND('PARTICIPANT NAME LIST'!$G315=4,'PARTICIPANT NAME LIST'!#REF!="C"),"ü","")</f>
        <v>#REF!</v>
      </c>
      <c r="G315" s="68" t="e">
        <f>IF(AND('PARTICIPANT NAME LIST'!$G315=5,'PARTICIPANT NAME LIST'!#REF!="C"),"ü","")</f>
        <v>#REF!</v>
      </c>
      <c r="H315" s="68" t="e">
        <f>IF(AND('PARTICIPANT NAME LIST'!$G315=6,'PARTICIPANT NAME LIST'!#REF!="C"),"ü","")</f>
        <v>#REF!</v>
      </c>
      <c r="I315" s="68" t="e">
        <f>IF(AND('PARTICIPANT NAME LIST'!$G315=3,'PARTICIPANT NAME LIST'!#REF!="E"),"ü","")</f>
        <v>#REF!</v>
      </c>
      <c r="J315" s="68" t="e">
        <f>IF(AND('PARTICIPANT NAME LIST'!$G315=4,'PARTICIPANT NAME LIST'!#REF!="E"),"ü","")</f>
        <v>#REF!</v>
      </c>
      <c r="K315" s="68" t="e">
        <f>IF(AND('PARTICIPANT NAME LIST'!$G315=5,'PARTICIPANT NAME LIST'!#REF!="E"),"ü","")</f>
        <v>#REF!</v>
      </c>
      <c r="L315" s="68" t="e">
        <f>IF(AND('PARTICIPANT NAME LIST'!$G315=6,'PARTICIPANT NAME LIST'!#REF!="E"),"ü","")</f>
        <v>#REF!</v>
      </c>
      <c r="M315" s="68" t="e">
        <f>IF(AND('PARTICIPANT NAME LIST'!$G315=3,'PARTICIPANT NAME LIST'!#REF!="M"),"ü","")</f>
        <v>#REF!</v>
      </c>
      <c r="N315" s="68" t="e">
        <f>IF(AND('PARTICIPANT NAME LIST'!$G315=4,'PARTICIPANT NAME LIST'!#REF!="M"),"ü","")</f>
        <v>#REF!</v>
      </c>
      <c r="O315" s="68" t="e">
        <f>IF(AND('PARTICIPANT NAME LIST'!$G315=5,'PARTICIPANT NAME LIST'!#REF!="M"),"ü","")</f>
        <v>#REF!</v>
      </c>
      <c r="P315" s="68" t="e">
        <f>IF(AND('PARTICIPANT NAME LIST'!$G315=6,'PARTICIPANT NAME LIST'!#REF!="M"),"ü","")</f>
        <v>#REF!</v>
      </c>
      <c r="Q315" s="63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22.5" customHeight="1">
      <c r="A316" s="63" t="str">
        <f>IF(OR(ISBLANK('PARTICIPANT NAME LIST'!$B316),'PARTICIPANT NAME LIST'!G316=7,'PARTICIPANT NAME LIST'!G316=8,'PARTICIPANT NAME LIST'!G316=9,'PARTICIPANT NAME LIST'!G316=10,'PARTICIPANT NAME LIST'!G316=11,'PARTICIPANT NAME LIST'!G316=12),"",COUNTA('PARTICIPANT NAME LIST'!$B$9:$B316)-COUNTIFS('PARTICIPANT NAME LIST'!$G$9:$G316,"&gt;=7",'PARTICIPANT NAME LIST'!$G$9:$G316,"&lt;=12"))</f>
        <v/>
      </c>
      <c r="B316" s="64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LIST'!$B316))</f>
        <v/>
      </c>
      <c r="C316" s="65"/>
      <c r="D316" s="82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LIST'!$H316))</f>
        <v/>
      </c>
      <c r="E316" s="68" t="e">
        <f>IF(AND('PARTICIPANT NAME LIST'!$G316=3,'PARTICIPANT NAME LIST'!#REF!="C"),"ü","")</f>
        <v>#REF!</v>
      </c>
      <c r="F316" s="68" t="e">
        <f>IF(AND('PARTICIPANT NAME LIST'!$G316=4,'PARTICIPANT NAME LIST'!#REF!="C"),"ü","")</f>
        <v>#REF!</v>
      </c>
      <c r="G316" s="68" t="e">
        <f>IF(AND('PARTICIPANT NAME LIST'!$G316=5,'PARTICIPANT NAME LIST'!#REF!="C"),"ü","")</f>
        <v>#REF!</v>
      </c>
      <c r="H316" s="68" t="e">
        <f>IF(AND('PARTICIPANT NAME LIST'!$G316=6,'PARTICIPANT NAME LIST'!#REF!="C"),"ü","")</f>
        <v>#REF!</v>
      </c>
      <c r="I316" s="68" t="e">
        <f>IF(AND('PARTICIPANT NAME LIST'!$G316=3,'PARTICIPANT NAME LIST'!#REF!="E"),"ü","")</f>
        <v>#REF!</v>
      </c>
      <c r="J316" s="68" t="e">
        <f>IF(AND('PARTICIPANT NAME LIST'!$G316=4,'PARTICIPANT NAME LIST'!#REF!="E"),"ü","")</f>
        <v>#REF!</v>
      </c>
      <c r="K316" s="68" t="e">
        <f>IF(AND('PARTICIPANT NAME LIST'!$G316=5,'PARTICIPANT NAME LIST'!#REF!="E"),"ü","")</f>
        <v>#REF!</v>
      </c>
      <c r="L316" s="68" t="e">
        <f>IF(AND('PARTICIPANT NAME LIST'!$G316=6,'PARTICIPANT NAME LIST'!#REF!="E"),"ü","")</f>
        <v>#REF!</v>
      </c>
      <c r="M316" s="68" t="e">
        <f>IF(AND('PARTICIPANT NAME LIST'!$G316=3,'PARTICIPANT NAME LIST'!#REF!="M"),"ü","")</f>
        <v>#REF!</v>
      </c>
      <c r="N316" s="68" t="e">
        <f>IF(AND('PARTICIPANT NAME LIST'!$G316=4,'PARTICIPANT NAME LIST'!#REF!="M"),"ü","")</f>
        <v>#REF!</v>
      </c>
      <c r="O316" s="68" t="e">
        <f>IF(AND('PARTICIPANT NAME LIST'!$G316=5,'PARTICIPANT NAME LIST'!#REF!="M"),"ü","")</f>
        <v>#REF!</v>
      </c>
      <c r="P316" s="68" t="e">
        <f>IF(AND('PARTICIPANT NAME LIST'!$G316=6,'PARTICIPANT NAME LIST'!#REF!="M"),"ü","")</f>
        <v>#REF!</v>
      </c>
      <c r="Q316" s="63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22.5" customHeight="1">
      <c r="A317" s="63" t="str">
        <f>IF(OR(ISBLANK('PARTICIPANT NAME LIST'!$B317),'PARTICIPANT NAME LIST'!G317=7,'PARTICIPANT NAME LIST'!G317=8,'PARTICIPANT NAME LIST'!G317=9,'PARTICIPANT NAME LIST'!G317=10,'PARTICIPANT NAME LIST'!G317=11,'PARTICIPANT NAME LIST'!G317=12),"",COUNTA('PARTICIPANT NAME LIST'!$B$9:$B317)-COUNTIFS('PARTICIPANT NAME LIST'!$G$9:$G317,"&gt;=7",'PARTICIPANT NAME LIST'!$G$9:$G317,"&lt;=12"))</f>
        <v/>
      </c>
      <c r="B317" s="64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LIST'!$B317))</f>
        <v/>
      </c>
      <c r="C317" s="65"/>
      <c r="D317" s="82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LIST'!$H317))</f>
        <v/>
      </c>
      <c r="E317" s="68" t="e">
        <f>IF(AND('PARTICIPANT NAME LIST'!$G317=3,'PARTICIPANT NAME LIST'!#REF!="C"),"ü","")</f>
        <v>#REF!</v>
      </c>
      <c r="F317" s="68" t="e">
        <f>IF(AND('PARTICIPANT NAME LIST'!$G317=4,'PARTICIPANT NAME LIST'!#REF!="C"),"ü","")</f>
        <v>#REF!</v>
      </c>
      <c r="G317" s="68" t="e">
        <f>IF(AND('PARTICIPANT NAME LIST'!$G317=5,'PARTICIPANT NAME LIST'!#REF!="C"),"ü","")</f>
        <v>#REF!</v>
      </c>
      <c r="H317" s="68" t="e">
        <f>IF(AND('PARTICIPANT NAME LIST'!$G317=6,'PARTICIPANT NAME LIST'!#REF!="C"),"ü","")</f>
        <v>#REF!</v>
      </c>
      <c r="I317" s="68" t="e">
        <f>IF(AND('PARTICIPANT NAME LIST'!$G317=3,'PARTICIPANT NAME LIST'!#REF!="E"),"ü","")</f>
        <v>#REF!</v>
      </c>
      <c r="J317" s="68" t="e">
        <f>IF(AND('PARTICIPANT NAME LIST'!$G317=4,'PARTICIPANT NAME LIST'!#REF!="E"),"ü","")</f>
        <v>#REF!</v>
      </c>
      <c r="K317" s="68" t="e">
        <f>IF(AND('PARTICIPANT NAME LIST'!$G317=5,'PARTICIPANT NAME LIST'!#REF!="E"),"ü","")</f>
        <v>#REF!</v>
      </c>
      <c r="L317" s="68" t="e">
        <f>IF(AND('PARTICIPANT NAME LIST'!$G317=6,'PARTICIPANT NAME LIST'!#REF!="E"),"ü","")</f>
        <v>#REF!</v>
      </c>
      <c r="M317" s="68" t="e">
        <f>IF(AND('PARTICIPANT NAME LIST'!$G317=3,'PARTICIPANT NAME LIST'!#REF!="M"),"ü","")</f>
        <v>#REF!</v>
      </c>
      <c r="N317" s="68" t="e">
        <f>IF(AND('PARTICIPANT NAME LIST'!$G317=4,'PARTICIPANT NAME LIST'!#REF!="M"),"ü","")</f>
        <v>#REF!</v>
      </c>
      <c r="O317" s="68" t="e">
        <f>IF(AND('PARTICIPANT NAME LIST'!$G317=5,'PARTICIPANT NAME LIST'!#REF!="M"),"ü","")</f>
        <v>#REF!</v>
      </c>
      <c r="P317" s="68" t="e">
        <f>IF(AND('PARTICIPANT NAME LIST'!$G317=6,'PARTICIPANT NAME LIST'!#REF!="M"),"ü","")</f>
        <v>#REF!</v>
      </c>
      <c r="Q317" s="63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22.5" customHeight="1">
      <c r="A318" s="63" t="str">
        <f>IF(OR(ISBLANK('PARTICIPANT NAME LIST'!$B318),'PARTICIPANT NAME LIST'!G318=7,'PARTICIPANT NAME LIST'!G318=8,'PARTICIPANT NAME LIST'!G318=9,'PARTICIPANT NAME LIST'!G318=10,'PARTICIPANT NAME LIST'!G318=11,'PARTICIPANT NAME LIST'!G318=12),"",COUNTA('PARTICIPANT NAME LIST'!$B$9:$B318)-COUNTIFS('PARTICIPANT NAME LIST'!$G$9:$G318,"&gt;=7",'PARTICIPANT NAME LIST'!$G$9:$G318,"&lt;=12"))</f>
        <v/>
      </c>
      <c r="B318" s="64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LIST'!$B318))</f>
        <v/>
      </c>
      <c r="C318" s="65"/>
      <c r="D318" s="82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LIST'!$H318))</f>
        <v/>
      </c>
      <c r="E318" s="68" t="e">
        <f>IF(AND('PARTICIPANT NAME LIST'!$G318=3,'PARTICIPANT NAME LIST'!#REF!="C"),"ü","")</f>
        <v>#REF!</v>
      </c>
      <c r="F318" s="68" t="e">
        <f>IF(AND('PARTICIPANT NAME LIST'!$G318=4,'PARTICIPANT NAME LIST'!#REF!="C"),"ü","")</f>
        <v>#REF!</v>
      </c>
      <c r="G318" s="68" t="e">
        <f>IF(AND('PARTICIPANT NAME LIST'!$G318=5,'PARTICIPANT NAME LIST'!#REF!="C"),"ü","")</f>
        <v>#REF!</v>
      </c>
      <c r="H318" s="68" t="e">
        <f>IF(AND('PARTICIPANT NAME LIST'!$G318=6,'PARTICIPANT NAME LIST'!#REF!="C"),"ü","")</f>
        <v>#REF!</v>
      </c>
      <c r="I318" s="68" t="e">
        <f>IF(AND('PARTICIPANT NAME LIST'!$G318=3,'PARTICIPANT NAME LIST'!#REF!="E"),"ü","")</f>
        <v>#REF!</v>
      </c>
      <c r="J318" s="68" t="e">
        <f>IF(AND('PARTICIPANT NAME LIST'!$G318=4,'PARTICIPANT NAME LIST'!#REF!="E"),"ü","")</f>
        <v>#REF!</v>
      </c>
      <c r="K318" s="68" t="e">
        <f>IF(AND('PARTICIPANT NAME LIST'!$G318=5,'PARTICIPANT NAME LIST'!#REF!="E"),"ü","")</f>
        <v>#REF!</v>
      </c>
      <c r="L318" s="68" t="e">
        <f>IF(AND('PARTICIPANT NAME LIST'!$G318=6,'PARTICIPANT NAME LIST'!#REF!="E"),"ü","")</f>
        <v>#REF!</v>
      </c>
      <c r="M318" s="68" t="e">
        <f>IF(AND('PARTICIPANT NAME LIST'!$G318=3,'PARTICIPANT NAME LIST'!#REF!="M"),"ü","")</f>
        <v>#REF!</v>
      </c>
      <c r="N318" s="68" t="e">
        <f>IF(AND('PARTICIPANT NAME LIST'!$G318=4,'PARTICIPANT NAME LIST'!#REF!="M"),"ü","")</f>
        <v>#REF!</v>
      </c>
      <c r="O318" s="68" t="e">
        <f>IF(AND('PARTICIPANT NAME LIST'!$G318=5,'PARTICIPANT NAME LIST'!#REF!="M"),"ü","")</f>
        <v>#REF!</v>
      </c>
      <c r="P318" s="68" t="e">
        <f>IF(AND('PARTICIPANT NAME LIST'!$G318=6,'PARTICIPANT NAME LIST'!#REF!="M"),"ü","")</f>
        <v>#REF!</v>
      </c>
      <c r="Q318" s="63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22.5" customHeight="1">
      <c r="A319" s="63" t="str">
        <f>IF(OR(ISBLANK('PARTICIPANT NAME LIST'!$B319),'PARTICIPANT NAME LIST'!G319=7,'PARTICIPANT NAME LIST'!G319=8,'PARTICIPANT NAME LIST'!G319=9,'PARTICIPANT NAME LIST'!G319=10,'PARTICIPANT NAME LIST'!G319=11,'PARTICIPANT NAME LIST'!G319=12),"",COUNTA('PARTICIPANT NAME LIST'!$B$9:$B319)-COUNTIFS('PARTICIPANT NAME LIST'!$G$9:$G319,"&gt;=7",'PARTICIPANT NAME LIST'!$G$9:$G319,"&lt;=12"))</f>
        <v/>
      </c>
      <c r="B319" s="64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LIST'!$B319))</f>
        <v/>
      </c>
      <c r="C319" s="65"/>
      <c r="D319" s="82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LIST'!$H319))</f>
        <v/>
      </c>
      <c r="E319" s="68" t="e">
        <f>IF(AND('PARTICIPANT NAME LIST'!$G319=3,'PARTICIPANT NAME LIST'!#REF!="C"),"ü","")</f>
        <v>#REF!</v>
      </c>
      <c r="F319" s="68" t="e">
        <f>IF(AND('PARTICIPANT NAME LIST'!$G319=4,'PARTICIPANT NAME LIST'!#REF!="C"),"ü","")</f>
        <v>#REF!</v>
      </c>
      <c r="G319" s="68" t="e">
        <f>IF(AND('PARTICIPANT NAME LIST'!$G319=5,'PARTICIPANT NAME LIST'!#REF!="C"),"ü","")</f>
        <v>#REF!</v>
      </c>
      <c r="H319" s="68" t="e">
        <f>IF(AND('PARTICIPANT NAME LIST'!$G319=6,'PARTICIPANT NAME LIST'!#REF!="C"),"ü","")</f>
        <v>#REF!</v>
      </c>
      <c r="I319" s="68" t="e">
        <f>IF(AND('PARTICIPANT NAME LIST'!$G319=3,'PARTICIPANT NAME LIST'!#REF!="E"),"ü","")</f>
        <v>#REF!</v>
      </c>
      <c r="J319" s="68" t="e">
        <f>IF(AND('PARTICIPANT NAME LIST'!$G319=4,'PARTICIPANT NAME LIST'!#REF!="E"),"ü","")</f>
        <v>#REF!</v>
      </c>
      <c r="K319" s="68" t="e">
        <f>IF(AND('PARTICIPANT NAME LIST'!$G319=5,'PARTICIPANT NAME LIST'!#REF!="E"),"ü","")</f>
        <v>#REF!</v>
      </c>
      <c r="L319" s="68" t="e">
        <f>IF(AND('PARTICIPANT NAME LIST'!$G319=6,'PARTICIPANT NAME LIST'!#REF!="E"),"ü","")</f>
        <v>#REF!</v>
      </c>
      <c r="M319" s="68" t="e">
        <f>IF(AND('PARTICIPANT NAME LIST'!$G319=3,'PARTICIPANT NAME LIST'!#REF!="M"),"ü","")</f>
        <v>#REF!</v>
      </c>
      <c r="N319" s="68" t="e">
        <f>IF(AND('PARTICIPANT NAME LIST'!$G319=4,'PARTICIPANT NAME LIST'!#REF!="M"),"ü","")</f>
        <v>#REF!</v>
      </c>
      <c r="O319" s="68" t="e">
        <f>IF(AND('PARTICIPANT NAME LIST'!$G319=5,'PARTICIPANT NAME LIST'!#REF!="M"),"ü","")</f>
        <v>#REF!</v>
      </c>
      <c r="P319" s="68" t="e">
        <f>IF(AND('PARTICIPANT NAME LIST'!$G319=6,'PARTICIPANT NAME LIST'!#REF!="M"),"ü","")</f>
        <v>#REF!</v>
      </c>
      <c r="Q319" s="63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22.5" customHeight="1">
      <c r="A320" s="63" t="str">
        <f>IF(OR(ISBLANK('PARTICIPANT NAME LIST'!$B320),'PARTICIPANT NAME LIST'!G320=7,'PARTICIPANT NAME LIST'!G320=8,'PARTICIPANT NAME LIST'!G320=9,'PARTICIPANT NAME LIST'!G320=10,'PARTICIPANT NAME LIST'!G320=11,'PARTICIPANT NAME LIST'!G320=12),"",COUNTA('PARTICIPANT NAME LIST'!$B$9:$B320)-COUNTIFS('PARTICIPANT NAME LIST'!$G$9:$G320,"&gt;=7",'PARTICIPANT NAME LIST'!$G$9:$G320,"&lt;=12"))</f>
        <v/>
      </c>
      <c r="B320" s="64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LIST'!$B320))</f>
        <v/>
      </c>
      <c r="C320" s="65"/>
      <c r="D320" s="82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LIST'!$H320))</f>
        <v/>
      </c>
      <c r="E320" s="68" t="e">
        <f>IF(AND('PARTICIPANT NAME LIST'!$G320=3,'PARTICIPANT NAME LIST'!#REF!="C"),"ü","")</f>
        <v>#REF!</v>
      </c>
      <c r="F320" s="68" t="e">
        <f>IF(AND('PARTICIPANT NAME LIST'!$G320=4,'PARTICIPANT NAME LIST'!#REF!="C"),"ü","")</f>
        <v>#REF!</v>
      </c>
      <c r="G320" s="68" t="e">
        <f>IF(AND('PARTICIPANT NAME LIST'!$G320=5,'PARTICIPANT NAME LIST'!#REF!="C"),"ü","")</f>
        <v>#REF!</v>
      </c>
      <c r="H320" s="68" t="e">
        <f>IF(AND('PARTICIPANT NAME LIST'!$G320=6,'PARTICIPANT NAME LIST'!#REF!="C"),"ü","")</f>
        <v>#REF!</v>
      </c>
      <c r="I320" s="68" t="e">
        <f>IF(AND('PARTICIPANT NAME LIST'!$G320=3,'PARTICIPANT NAME LIST'!#REF!="E"),"ü","")</f>
        <v>#REF!</v>
      </c>
      <c r="J320" s="68" t="e">
        <f>IF(AND('PARTICIPANT NAME LIST'!$G320=4,'PARTICIPANT NAME LIST'!#REF!="E"),"ü","")</f>
        <v>#REF!</v>
      </c>
      <c r="K320" s="68" t="e">
        <f>IF(AND('PARTICIPANT NAME LIST'!$G320=5,'PARTICIPANT NAME LIST'!#REF!="E"),"ü","")</f>
        <v>#REF!</v>
      </c>
      <c r="L320" s="68" t="e">
        <f>IF(AND('PARTICIPANT NAME LIST'!$G320=6,'PARTICIPANT NAME LIST'!#REF!="E"),"ü","")</f>
        <v>#REF!</v>
      </c>
      <c r="M320" s="68" t="e">
        <f>IF(AND('PARTICIPANT NAME LIST'!$G320=3,'PARTICIPANT NAME LIST'!#REF!="M"),"ü","")</f>
        <v>#REF!</v>
      </c>
      <c r="N320" s="68" t="e">
        <f>IF(AND('PARTICIPANT NAME LIST'!$G320=4,'PARTICIPANT NAME LIST'!#REF!="M"),"ü","")</f>
        <v>#REF!</v>
      </c>
      <c r="O320" s="68" t="e">
        <f>IF(AND('PARTICIPANT NAME LIST'!$G320=5,'PARTICIPANT NAME LIST'!#REF!="M"),"ü","")</f>
        <v>#REF!</v>
      </c>
      <c r="P320" s="68" t="e">
        <f>IF(AND('PARTICIPANT NAME LIST'!$G320=6,'PARTICIPANT NAME LIST'!#REF!="M"),"ü","")</f>
        <v>#REF!</v>
      </c>
      <c r="Q320" s="63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22.5" customHeight="1">
      <c r="A321" s="63" t="str">
        <f>IF(OR(ISBLANK('PARTICIPANT NAME LIST'!$B321),'PARTICIPANT NAME LIST'!G321=7,'PARTICIPANT NAME LIST'!G321=8,'PARTICIPANT NAME LIST'!G321=9,'PARTICIPANT NAME LIST'!G321=10,'PARTICIPANT NAME LIST'!G321=11,'PARTICIPANT NAME LIST'!G321=12),"",COUNTA('PARTICIPANT NAME LIST'!$B$9:$B321)-COUNTIFS('PARTICIPANT NAME LIST'!$G$9:$G321,"&gt;=7",'PARTICIPANT NAME LIST'!$G$9:$G321,"&lt;=12"))</f>
        <v/>
      </c>
      <c r="B321" s="64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LIST'!$B321))</f>
        <v/>
      </c>
      <c r="C321" s="65"/>
      <c r="D321" s="82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LIST'!$H321))</f>
        <v/>
      </c>
      <c r="E321" s="68" t="e">
        <f>IF(AND('PARTICIPANT NAME LIST'!$G321=3,'PARTICIPANT NAME LIST'!#REF!="C"),"ü","")</f>
        <v>#REF!</v>
      </c>
      <c r="F321" s="68" t="e">
        <f>IF(AND('PARTICIPANT NAME LIST'!$G321=4,'PARTICIPANT NAME LIST'!#REF!="C"),"ü","")</f>
        <v>#REF!</v>
      </c>
      <c r="G321" s="68" t="e">
        <f>IF(AND('PARTICIPANT NAME LIST'!$G321=5,'PARTICIPANT NAME LIST'!#REF!="C"),"ü","")</f>
        <v>#REF!</v>
      </c>
      <c r="H321" s="68" t="e">
        <f>IF(AND('PARTICIPANT NAME LIST'!$G321=6,'PARTICIPANT NAME LIST'!#REF!="C"),"ü","")</f>
        <v>#REF!</v>
      </c>
      <c r="I321" s="68" t="e">
        <f>IF(AND('PARTICIPANT NAME LIST'!$G321=3,'PARTICIPANT NAME LIST'!#REF!="E"),"ü","")</f>
        <v>#REF!</v>
      </c>
      <c r="J321" s="68" t="e">
        <f>IF(AND('PARTICIPANT NAME LIST'!$G321=4,'PARTICIPANT NAME LIST'!#REF!="E"),"ü","")</f>
        <v>#REF!</v>
      </c>
      <c r="K321" s="68" t="e">
        <f>IF(AND('PARTICIPANT NAME LIST'!$G321=5,'PARTICIPANT NAME LIST'!#REF!="E"),"ü","")</f>
        <v>#REF!</v>
      </c>
      <c r="L321" s="68" t="e">
        <f>IF(AND('PARTICIPANT NAME LIST'!$G321=6,'PARTICIPANT NAME LIST'!#REF!="E"),"ü","")</f>
        <v>#REF!</v>
      </c>
      <c r="M321" s="68" t="e">
        <f>IF(AND('PARTICIPANT NAME LIST'!$G321=3,'PARTICIPANT NAME LIST'!#REF!="M"),"ü","")</f>
        <v>#REF!</v>
      </c>
      <c r="N321" s="68" t="e">
        <f>IF(AND('PARTICIPANT NAME LIST'!$G321=4,'PARTICIPANT NAME LIST'!#REF!="M"),"ü","")</f>
        <v>#REF!</v>
      </c>
      <c r="O321" s="68" t="e">
        <f>IF(AND('PARTICIPANT NAME LIST'!$G321=5,'PARTICIPANT NAME LIST'!#REF!="M"),"ü","")</f>
        <v>#REF!</v>
      </c>
      <c r="P321" s="68" t="e">
        <f>IF(AND('PARTICIPANT NAME LIST'!$G321=6,'PARTICIPANT NAME LIST'!#REF!="M"),"ü","")</f>
        <v>#REF!</v>
      </c>
      <c r="Q321" s="63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22.5" customHeight="1">
      <c r="A322" s="63" t="str">
        <f>IF(OR(ISBLANK('PARTICIPANT NAME LIST'!$B322),'PARTICIPANT NAME LIST'!G322=7,'PARTICIPANT NAME LIST'!G322=8,'PARTICIPANT NAME LIST'!G322=9,'PARTICIPANT NAME LIST'!G322=10,'PARTICIPANT NAME LIST'!G322=11,'PARTICIPANT NAME LIST'!G322=12),"",COUNTA('PARTICIPANT NAME LIST'!$B$9:$B322)-COUNTIFS('PARTICIPANT NAME LIST'!$G$9:$G322,"&gt;=7",'PARTICIPANT NAME LIST'!$G$9:$G322,"&lt;=12"))</f>
        <v/>
      </c>
      <c r="B322" s="64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LIST'!$B322))</f>
        <v/>
      </c>
      <c r="C322" s="65"/>
      <c r="D322" s="82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LIST'!$H322))</f>
        <v/>
      </c>
      <c r="E322" s="68" t="e">
        <f>IF(AND('PARTICIPANT NAME LIST'!$G322=3,'PARTICIPANT NAME LIST'!#REF!="C"),"ü","")</f>
        <v>#REF!</v>
      </c>
      <c r="F322" s="68" t="e">
        <f>IF(AND('PARTICIPANT NAME LIST'!$G322=4,'PARTICIPANT NAME LIST'!#REF!="C"),"ü","")</f>
        <v>#REF!</v>
      </c>
      <c r="G322" s="68" t="e">
        <f>IF(AND('PARTICIPANT NAME LIST'!$G322=5,'PARTICIPANT NAME LIST'!#REF!="C"),"ü","")</f>
        <v>#REF!</v>
      </c>
      <c r="H322" s="68" t="e">
        <f>IF(AND('PARTICIPANT NAME LIST'!$G322=6,'PARTICIPANT NAME LIST'!#REF!="C"),"ü","")</f>
        <v>#REF!</v>
      </c>
      <c r="I322" s="68" t="e">
        <f>IF(AND('PARTICIPANT NAME LIST'!$G322=3,'PARTICIPANT NAME LIST'!#REF!="E"),"ü","")</f>
        <v>#REF!</v>
      </c>
      <c r="J322" s="68" t="e">
        <f>IF(AND('PARTICIPANT NAME LIST'!$G322=4,'PARTICIPANT NAME LIST'!#REF!="E"),"ü","")</f>
        <v>#REF!</v>
      </c>
      <c r="K322" s="68" t="e">
        <f>IF(AND('PARTICIPANT NAME LIST'!$G322=5,'PARTICIPANT NAME LIST'!#REF!="E"),"ü","")</f>
        <v>#REF!</v>
      </c>
      <c r="L322" s="68" t="e">
        <f>IF(AND('PARTICIPANT NAME LIST'!$G322=6,'PARTICIPANT NAME LIST'!#REF!="E"),"ü","")</f>
        <v>#REF!</v>
      </c>
      <c r="M322" s="68" t="e">
        <f>IF(AND('PARTICIPANT NAME LIST'!$G322=3,'PARTICIPANT NAME LIST'!#REF!="M"),"ü","")</f>
        <v>#REF!</v>
      </c>
      <c r="N322" s="68" t="e">
        <f>IF(AND('PARTICIPANT NAME LIST'!$G322=4,'PARTICIPANT NAME LIST'!#REF!="M"),"ü","")</f>
        <v>#REF!</v>
      </c>
      <c r="O322" s="68" t="e">
        <f>IF(AND('PARTICIPANT NAME LIST'!$G322=5,'PARTICIPANT NAME LIST'!#REF!="M"),"ü","")</f>
        <v>#REF!</v>
      </c>
      <c r="P322" s="68" t="e">
        <f>IF(AND('PARTICIPANT NAME LIST'!$G322=6,'PARTICIPANT NAME LIST'!#REF!="M"),"ü","")</f>
        <v>#REF!</v>
      </c>
      <c r="Q322" s="63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22.5" customHeight="1">
      <c r="A323" s="63" t="str">
        <f>IF(OR(ISBLANK('PARTICIPANT NAME LIST'!$B323),'PARTICIPANT NAME LIST'!G323=7,'PARTICIPANT NAME LIST'!G323=8,'PARTICIPANT NAME LIST'!G323=9,'PARTICIPANT NAME LIST'!G323=10,'PARTICIPANT NAME LIST'!G323=11,'PARTICIPANT NAME LIST'!G323=12),"",COUNTA('PARTICIPANT NAME LIST'!$B$9:$B323)-COUNTIFS('PARTICIPANT NAME LIST'!$G$9:$G323,"&gt;=7",'PARTICIPANT NAME LIST'!$G$9:$G323,"&lt;=12"))</f>
        <v/>
      </c>
      <c r="B323" s="64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LIST'!$B323))</f>
        <v/>
      </c>
      <c r="C323" s="65"/>
      <c r="D323" s="82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LIST'!$H323))</f>
        <v/>
      </c>
      <c r="E323" s="68" t="e">
        <f>IF(AND('PARTICIPANT NAME LIST'!$G323=3,'PARTICIPANT NAME LIST'!#REF!="C"),"ü","")</f>
        <v>#REF!</v>
      </c>
      <c r="F323" s="68" t="e">
        <f>IF(AND('PARTICIPANT NAME LIST'!$G323=4,'PARTICIPANT NAME LIST'!#REF!="C"),"ü","")</f>
        <v>#REF!</v>
      </c>
      <c r="G323" s="68" t="e">
        <f>IF(AND('PARTICIPANT NAME LIST'!$G323=5,'PARTICIPANT NAME LIST'!#REF!="C"),"ü","")</f>
        <v>#REF!</v>
      </c>
      <c r="H323" s="68" t="e">
        <f>IF(AND('PARTICIPANT NAME LIST'!$G323=6,'PARTICIPANT NAME LIST'!#REF!="C"),"ü","")</f>
        <v>#REF!</v>
      </c>
      <c r="I323" s="68" t="e">
        <f>IF(AND('PARTICIPANT NAME LIST'!$G323=3,'PARTICIPANT NAME LIST'!#REF!="E"),"ü","")</f>
        <v>#REF!</v>
      </c>
      <c r="J323" s="68" t="e">
        <f>IF(AND('PARTICIPANT NAME LIST'!$G323=4,'PARTICIPANT NAME LIST'!#REF!="E"),"ü","")</f>
        <v>#REF!</v>
      </c>
      <c r="K323" s="68" t="e">
        <f>IF(AND('PARTICIPANT NAME LIST'!$G323=5,'PARTICIPANT NAME LIST'!#REF!="E"),"ü","")</f>
        <v>#REF!</v>
      </c>
      <c r="L323" s="68" t="e">
        <f>IF(AND('PARTICIPANT NAME LIST'!$G323=6,'PARTICIPANT NAME LIST'!#REF!="E"),"ü","")</f>
        <v>#REF!</v>
      </c>
      <c r="M323" s="68" t="e">
        <f>IF(AND('PARTICIPANT NAME LIST'!$G323=3,'PARTICIPANT NAME LIST'!#REF!="M"),"ü","")</f>
        <v>#REF!</v>
      </c>
      <c r="N323" s="68" t="e">
        <f>IF(AND('PARTICIPANT NAME LIST'!$G323=4,'PARTICIPANT NAME LIST'!#REF!="M"),"ü","")</f>
        <v>#REF!</v>
      </c>
      <c r="O323" s="68" t="e">
        <f>IF(AND('PARTICIPANT NAME LIST'!$G323=5,'PARTICIPANT NAME LIST'!#REF!="M"),"ü","")</f>
        <v>#REF!</v>
      </c>
      <c r="P323" s="68" t="e">
        <f>IF(AND('PARTICIPANT NAME LIST'!$G323=6,'PARTICIPANT NAME LIST'!#REF!="M"),"ü","")</f>
        <v>#REF!</v>
      </c>
      <c r="Q323" s="63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22.5" customHeight="1">
      <c r="A324" s="63" t="str">
        <f>IF(OR(ISBLANK('PARTICIPANT NAME LIST'!$B324),'PARTICIPANT NAME LIST'!G324=7,'PARTICIPANT NAME LIST'!G324=8,'PARTICIPANT NAME LIST'!G324=9,'PARTICIPANT NAME LIST'!G324=10,'PARTICIPANT NAME LIST'!G324=11,'PARTICIPANT NAME LIST'!G324=12),"",COUNTA('PARTICIPANT NAME LIST'!$B$9:$B324)-COUNTIFS('PARTICIPANT NAME LIST'!$G$9:$G324,"&gt;=7",'PARTICIPANT NAME LIST'!$G$9:$G324,"&lt;=12"))</f>
        <v/>
      </c>
      <c r="B324" s="64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LIST'!$B324))</f>
        <v/>
      </c>
      <c r="C324" s="65"/>
      <c r="D324" s="82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LIST'!$H324))</f>
        <v/>
      </c>
      <c r="E324" s="68" t="e">
        <f>IF(AND('PARTICIPANT NAME LIST'!$G324=3,'PARTICIPANT NAME LIST'!#REF!="C"),"ü","")</f>
        <v>#REF!</v>
      </c>
      <c r="F324" s="68" t="e">
        <f>IF(AND('PARTICIPANT NAME LIST'!$G324=4,'PARTICIPANT NAME LIST'!#REF!="C"),"ü","")</f>
        <v>#REF!</v>
      </c>
      <c r="G324" s="68" t="e">
        <f>IF(AND('PARTICIPANT NAME LIST'!$G324=5,'PARTICIPANT NAME LIST'!#REF!="C"),"ü","")</f>
        <v>#REF!</v>
      </c>
      <c r="H324" s="68" t="e">
        <f>IF(AND('PARTICIPANT NAME LIST'!$G324=6,'PARTICIPANT NAME LIST'!#REF!="C"),"ü","")</f>
        <v>#REF!</v>
      </c>
      <c r="I324" s="68" t="e">
        <f>IF(AND('PARTICIPANT NAME LIST'!$G324=3,'PARTICIPANT NAME LIST'!#REF!="E"),"ü","")</f>
        <v>#REF!</v>
      </c>
      <c r="J324" s="68" t="e">
        <f>IF(AND('PARTICIPANT NAME LIST'!$G324=4,'PARTICIPANT NAME LIST'!#REF!="E"),"ü","")</f>
        <v>#REF!</v>
      </c>
      <c r="K324" s="68" t="e">
        <f>IF(AND('PARTICIPANT NAME LIST'!$G324=5,'PARTICIPANT NAME LIST'!#REF!="E"),"ü","")</f>
        <v>#REF!</v>
      </c>
      <c r="L324" s="68" t="e">
        <f>IF(AND('PARTICIPANT NAME LIST'!$G324=6,'PARTICIPANT NAME LIST'!#REF!="E"),"ü","")</f>
        <v>#REF!</v>
      </c>
      <c r="M324" s="68" t="e">
        <f>IF(AND('PARTICIPANT NAME LIST'!$G324=3,'PARTICIPANT NAME LIST'!#REF!="M"),"ü","")</f>
        <v>#REF!</v>
      </c>
      <c r="N324" s="68" t="e">
        <f>IF(AND('PARTICIPANT NAME LIST'!$G324=4,'PARTICIPANT NAME LIST'!#REF!="M"),"ü","")</f>
        <v>#REF!</v>
      </c>
      <c r="O324" s="68" t="e">
        <f>IF(AND('PARTICIPANT NAME LIST'!$G324=5,'PARTICIPANT NAME LIST'!#REF!="M"),"ü","")</f>
        <v>#REF!</v>
      </c>
      <c r="P324" s="68" t="e">
        <f>IF(AND('PARTICIPANT NAME LIST'!$G324=6,'PARTICIPANT NAME LIST'!#REF!="M"),"ü","")</f>
        <v>#REF!</v>
      </c>
      <c r="Q324" s="63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22.5" customHeight="1">
      <c r="A325" s="63" t="str">
        <f>IF(OR(ISBLANK('PARTICIPANT NAME LIST'!$B325),'PARTICIPANT NAME LIST'!G325=7,'PARTICIPANT NAME LIST'!G325=8,'PARTICIPANT NAME LIST'!G325=9,'PARTICIPANT NAME LIST'!G325=10,'PARTICIPANT NAME LIST'!G325=11,'PARTICIPANT NAME LIST'!G325=12),"",COUNTA('PARTICIPANT NAME LIST'!$B$9:$B325)-COUNTIFS('PARTICIPANT NAME LIST'!$G$9:$G325,"&gt;=7",'PARTICIPANT NAME LIST'!$G$9:$G325,"&lt;=12"))</f>
        <v/>
      </c>
      <c r="B325" s="64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LIST'!$B325))</f>
        <v/>
      </c>
      <c r="C325" s="65"/>
      <c r="D325" s="82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LIST'!$H325))</f>
        <v/>
      </c>
      <c r="E325" s="68" t="e">
        <f>IF(AND('PARTICIPANT NAME LIST'!$G325=3,'PARTICIPANT NAME LIST'!#REF!="C"),"ü","")</f>
        <v>#REF!</v>
      </c>
      <c r="F325" s="68" t="e">
        <f>IF(AND('PARTICIPANT NAME LIST'!$G325=4,'PARTICIPANT NAME LIST'!#REF!="C"),"ü","")</f>
        <v>#REF!</v>
      </c>
      <c r="G325" s="68" t="e">
        <f>IF(AND('PARTICIPANT NAME LIST'!$G325=5,'PARTICIPANT NAME LIST'!#REF!="C"),"ü","")</f>
        <v>#REF!</v>
      </c>
      <c r="H325" s="68" t="e">
        <f>IF(AND('PARTICIPANT NAME LIST'!$G325=6,'PARTICIPANT NAME LIST'!#REF!="C"),"ü","")</f>
        <v>#REF!</v>
      </c>
      <c r="I325" s="68" t="e">
        <f>IF(AND('PARTICIPANT NAME LIST'!$G325=3,'PARTICIPANT NAME LIST'!#REF!="E"),"ü","")</f>
        <v>#REF!</v>
      </c>
      <c r="J325" s="68" t="e">
        <f>IF(AND('PARTICIPANT NAME LIST'!$G325=4,'PARTICIPANT NAME LIST'!#REF!="E"),"ü","")</f>
        <v>#REF!</v>
      </c>
      <c r="K325" s="68" t="e">
        <f>IF(AND('PARTICIPANT NAME LIST'!$G325=5,'PARTICIPANT NAME LIST'!#REF!="E"),"ü","")</f>
        <v>#REF!</v>
      </c>
      <c r="L325" s="68" t="e">
        <f>IF(AND('PARTICIPANT NAME LIST'!$G325=6,'PARTICIPANT NAME LIST'!#REF!="E"),"ü","")</f>
        <v>#REF!</v>
      </c>
      <c r="M325" s="68" t="e">
        <f>IF(AND('PARTICIPANT NAME LIST'!$G325=3,'PARTICIPANT NAME LIST'!#REF!="M"),"ü","")</f>
        <v>#REF!</v>
      </c>
      <c r="N325" s="68" t="e">
        <f>IF(AND('PARTICIPANT NAME LIST'!$G325=4,'PARTICIPANT NAME LIST'!#REF!="M"),"ü","")</f>
        <v>#REF!</v>
      </c>
      <c r="O325" s="68" t="e">
        <f>IF(AND('PARTICIPANT NAME LIST'!$G325=5,'PARTICIPANT NAME LIST'!#REF!="M"),"ü","")</f>
        <v>#REF!</v>
      </c>
      <c r="P325" s="68" t="e">
        <f>IF(AND('PARTICIPANT NAME LIST'!$G325=6,'PARTICIPANT NAME LIST'!#REF!="M"),"ü","")</f>
        <v>#REF!</v>
      </c>
      <c r="Q325" s="63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22.5" customHeight="1">
      <c r="A326" s="63" t="str">
        <f>IF(OR(ISBLANK('PARTICIPANT NAME LIST'!$B326),'PARTICIPANT NAME LIST'!G326=7,'PARTICIPANT NAME LIST'!G326=8,'PARTICIPANT NAME LIST'!G326=9,'PARTICIPANT NAME LIST'!G326=10,'PARTICIPANT NAME LIST'!G326=11,'PARTICIPANT NAME LIST'!G326=12),"",COUNTA('PARTICIPANT NAME LIST'!$B$9:$B326)-COUNTIFS('PARTICIPANT NAME LIST'!$G$9:$G326,"&gt;=7",'PARTICIPANT NAME LIST'!$G$9:$G326,"&lt;=12"))</f>
        <v/>
      </c>
      <c r="B326" s="64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LIST'!$B326))</f>
        <v/>
      </c>
      <c r="C326" s="65"/>
      <c r="D326" s="82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LIST'!$H326))</f>
        <v/>
      </c>
      <c r="E326" s="68" t="e">
        <f>IF(AND('PARTICIPANT NAME LIST'!$G326=3,'PARTICIPANT NAME LIST'!#REF!="C"),"ü","")</f>
        <v>#REF!</v>
      </c>
      <c r="F326" s="68" t="e">
        <f>IF(AND('PARTICIPANT NAME LIST'!$G326=4,'PARTICIPANT NAME LIST'!#REF!="C"),"ü","")</f>
        <v>#REF!</v>
      </c>
      <c r="G326" s="68" t="e">
        <f>IF(AND('PARTICIPANT NAME LIST'!$G326=5,'PARTICIPANT NAME LIST'!#REF!="C"),"ü","")</f>
        <v>#REF!</v>
      </c>
      <c r="H326" s="68" t="e">
        <f>IF(AND('PARTICIPANT NAME LIST'!$G326=6,'PARTICIPANT NAME LIST'!#REF!="C"),"ü","")</f>
        <v>#REF!</v>
      </c>
      <c r="I326" s="68" t="e">
        <f>IF(AND('PARTICIPANT NAME LIST'!$G326=3,'PARTICIPANT NAME LIST'!#REF!="E"),"ü","")</f>
        <v>#REF!</v>
      </c>
      <c r="J326" s="68" t="e">
        <f>IF(AND('PARTICIPANT NAME LIST'!$G326=4,'PARTICIPANT NAME LIST'!#REF!="E"),"ü","")</f>
        <v>#REF!</v>
      </c>
      <c r="K326" s="68" t="e">
        <f>IF(AND('PARTICIPANT NAME LIST'!$G326=5,'PARTICIPANT NAME LIST'!#REF!="E"),"ü","")</f>
        <v>#REF!</v>
      </c>
      <c r="L326" s="68" t="e">
        <f>IF(AND('PARTICIPANT NAME LIST'!$G326=6,'PARTICIPANT NAME LIST'!#REF!="E"),"ü","")</f>
        <v>#REF!</v>
      </c>
      <c r="M326" s="68" t="e">
        <f>IF(AND('PARTICIPANT NAME LIST'!$G326=3,'PARTICIPANT NAME LIST'!#REF!="M"),"ü","")</f>
        <v>#REF!</v>
      </c>
      <c r="N326" s="68" t="e">
        <f>IF(AND('PARTICIPANT NAME LIST'!$G326=4,'PARTICIPANT NAME LIST'!#REF!="M"),"ü","")</f>
        <v>#REF!</v>
      </c>
      <c r="O326" s="68" t="e">
        <f>IF(AND('PARTICIPANT NAME LIST'!$G326=5,'PARTICIPANT NAME LIST'!#REF!="M"),"ü","")</f>
        <v>#REF!</v>
      </c>
      <c r="P326" s="68" t="e">
        <f>IF(AND('PARTICIPANT NAME LIST'!$G326=6,'PARTICIPANT NAME LIST'!#REF!="M"),"ü","")</f>
        <v>#REF!</v>
      </c>
      <c r="Q326" s="63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22.5" customHeight="1">
      <c r="A327" s="63" t="str">
        <f>IF(OR(ISBLANK('PARTICIPANT NAME LIST'!$B327),'PARTICIPANT NAME LIST'!G327=7,'PARTICIPANT NAME LIST'!G327=8,'PARTICIPANT NAME LIST'!G327=9,'PARTICIPANT NAME LIST'!G327=10,'PARTICIPANT NAME LIST'!G327=11,'PARTICIPANT NAME LIST'!G327=12),"",COUNTA('PARTICIPANT NAME LIST'!$B$9:$B327)-COUNTIFS('PARTICIPANT NAME LIST'!$G$9:$G327,"&gt;=7",'PARTICIPANT NAME LIST'!$G$9:$G327,"&lt;=12"))</f>
        <v/>
      </c>
      <c r="B327" s="64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LIST'!$B327))</f>
        <v/>
      </c>
      <c r="C327" s="65"/>
      <c r="D327" s="82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LIST'!$H327))</f>
        <v/>
      </c>
      <c r="E327" s="68" t="e">
        <f>IF(AND('PARTICIPANT NAME LIST'!$G327=3,'PARTICIPANT NAME LIST'!#REF!="C"),"ü","")</f>
        <v>#REF!</v>
      </c>
      <c r="F327" s="68" t="e">
        <f>IF(AND('PARTICIPANT NAME LIST'!$G327=4,'PARTICIPANT NAME LIST'!#REF!="C"),"ü","")</f>
        <v>#REF!</v>
      </c>
      <c r="G327" s="68" t="e">
        <f>IF(AND('PARTICIPANT NAME LIST'!$G327=5,'PARTICIPANT NAME LIST'!#REF!="C"),"ü","")</f>
        <v>#REF!</v>
      </c>
      <c r="H327" s="68" t="e">
        <f>IF(AND('PARTICIPANT NAME LIST'!$G327=6,'PARTICIPANT NAME LIST'!#REF!="C"),"ü","")</f>
        <v>#REF!</v>
      </c>
      <c r="I327" s="68" t="e">
        <f>IF(AND('PARTICIPANT NAME LIST'!$G327=3,'PARTICIPANT NAME LIST'!#REF!="E"),"ü","")</f>
        <v>#REF!</v>
      </c>
      <c r="J327" s="68" t="e">
        <f>IF(AND('PARTICIPANT NAME LIST'!$G327=4,'PARTICIPANT NAME LIST'!#REF!="E"),"ü","")</f>
        <v>#REF!</v>
      </c>
      <c r="K327" s="68" t="e">
        <f>IF(AND('PARTICIPANT NAME LIST'!$G327=5,'PARTICIPANT NAME LIST'!#REF!="E"),"ü","")</f>
        <v>#REF!</v>
      </c>
      <c r="L327" s="68" t="e">
        <f>IF(AND('PARTICIPANT NAME LIST'!$G327=6,'PARTICIPANT NAME LIST'!#REF!="E"),"ü","")</f>
        <v>#REF!</v>
      </c>
      <c r="M327" s="68" t="e">
        <f>IF(AND('PARTICIPANT NAME LIST'!$G327=3,'PARTICIPANT NAME LIST'!#REF!="M"),"ü","")</f>
        <v>#REF!</v>
      </c>
      <c r="N327" s="68" t="e">
        <f>IF(AND('PARTICIPANT NAME LIST'!$G327=4,'PARTICIPANT NAME LIST'!#REF!="M"),"ü","")</f>
        <v>#REF!</v>
      </c>
      <c r="O327" s="68" t="e">
        <f>IF(AND('PARTICIPANT NAME LIST'!$G327=5,'PARTICIPANT NAME LIST'!#REF!="M"),"ü","")</f>
        <v>#REF!</v>
      </c>
      <c r="P327" s="68" t="e">
        <f>IF(AND('PARTICIPANT NAME LIST'!$G327=6,'PARTICIPANT NAME LIST'!#REF!="M"),"ü","")</f>
        <v>#REF!</v>
      </c>
      <c r="Q327" s="63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22.5" customHeight="1">
      <c r="A328" s="63" t="str">
        <f>IF(OR(ISBLANK('PARTICIPANT NAME LIST'!$B328),'PARTICIPANT NAME LIST'!G328=7,'PARTICIPANT NAME LIST'!G328=8,'PARTICIPANT NAME LIST'!G328=9,'PARTICIPANT NAME LIST'!G328=10,'PARTICIPANT NAME LIST'!G328=11,'PARTICIPANT NAME LIST'!G328=12),"",COUNTA('PARTICIPANT NAME LIST'!$B$9:$B328)-COUNTIFS('PARTICIPANT NAME LIST'!$G$9:$G328,"&gt;=7",'PARTICIPANT NAME LIST'!$G$9:$G328,"&lt;=12"))</f>
        <v/>
      </c>
      <c r="B328" s="64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LIST'!$B328))</f>
        <v/>
      </c>
      <c r="C328" s="65"/>
      <c r="D328" s="82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LIST'!$H328))</f>
        <v/>
      </c>
      <c r="E328" s="68" t="e">
        <f>IF(AND('PARTICIPANT NAME LIST'!$G328=3,'PARTICIPANT NAME LIST'!#REF!="C"),"ü","")</f>
        <v>#REF!</v>
      </c>
      <c r="F328" s="68" t="e">
        <f>IF(AND('PARTICIPANT NAME LIST'!$G328=4,'PARTICIPANT NAME LIST'!#REF!="C"),"ü","")</f>
        <v>#REF!</v>
      </c>
      <c r="G328" s="68" t="e">
        <f>IF(AND('PARTICIPANT NAME LIST'!$G328=5,'PARTICIPANT NAME LIST'!#REF!="C"),"ü","")</f>
        <v>#REF!</v>
      </c>
      <c r="H328" s="68" t="e">
        <f>IF(AND('PARTICIPANT NAME LIST'!$G328=6,'PARTICIPANT NAME LIST'!#REF!="C"),"ü","")</f>
        <v>#REF!</v>
      </c>
      <c r="I328" s="68" t="e">
        <f>IF(AND('PARTICIPANT NAME LIST'!$G328=3,'PARTICIPANT NAME LIST'!#REF!="E"),"ü","")</f>
        <v>#REF!</v>
      </c>
      <c r="J328" s="68" t="e">
        <f>IF(AND('PARTICIPANT NAME LIST'!$G328=4,'PARTICIPANT NAME LIST'!#REF!="E"),"ü","")</f>
        <v>#REF!</v>
      </c>
      <c r="K328" s="68" t="e">
        <f>IF(AND('PARTICIPANT NAME LIST'!$G328=5,'PARTICIPANT NAME LIST'!#REF!="E"),"ü","")</f>
        <v>#REF!</v>
      </c>
      <c r="L328" s="68" t="e">
        <f>IF(AND('PARTICIPANT NAME LIST'!$G328=6,'PARTICIPANT NAME LIST'!#REF!="E"),"ü","")</f>
        <v>#REF!</v>
      </c>
      <c r="M328" s="68" t="e">
        <f>IF(AND('PARTICIPANT NAME LIST'!$G328=3,'PARTICIPANT NAME LIST'!#REF!="M"),"ü","")</f>
        <v>#REF!</v>
      </c>
      <c r="N328" s="68" t="e">
        <f>IF(AND('PARTICIPANT NAME LIST'!$G328=4,'PARTICIPANT NAME LIST'!#REF!="M"),"ü","")</f>
        <v>#REF!</v>
      </c>
      <c r="O328" s="68" t="e">
        <f>IF(AND('PARTICIPANT NAME LIST'!$G328=5,'PARTICIPANT NAME LIST'!#REF!="M"),"ü","")</f>
        <v>#REF!</v>
      </c>
      <c r="P328" s="68" t="e">
        <f>IF(AND('PARTICIPANT NAME LIST'!$G328=6,'PARTICIPANT NAME LIST'!#REF!="M"),"ü","")</f>
        <v>#REF!</v>
      </c>
      <c r="Q328" s="63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22.5" customHeight="1">
      <c r="A329" s="63" t="str">
        <f>IF(OR(ISBLANK('PARTICIPANT NAME LIST'!$B329),'PARTICIPANT NAME LIST'!G329=7,'PARTICIPANT NAME LIST'!G329=8,'PARTICIPANT NAME LIST'!G329=9,'PARTICIPANT NAME LIST'!G329=10,'PARTICIPANT NAME LIST'!G329=11,'PARTICIPANT NAME LIST'!G329=12),"",COUNTA('PARTICIPANT NAME LIST'!$B$9:$B329)-COUNTIFS('PARTICIPANT NAME LIST'!$G$9:$G329,"&gt;=7",'PARTICIPANT NAME LIST'!$G$9:$G329,"&lt;=12"))</f>
        <v/>
      </c>
      <c r="B329" s="64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LIST'!$B329))</f>
        <v/>
      </c>
      <c r="C329" s="65"/>
      <c r="D329" s="82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LIST'!$H329))</f>
        <v/>
      </c>
      <c r="E329" s="68" t="e">
        <f>IF(AND('PARTICIPANT NAME LIST'!$G329=3,'PARTICIPANT NAME LIST'!#REF!="C"),"ü","")</f>
        <v>#REF!</v>
      </c>
      <c r="F329" s="68" t="e">
        <f>IF(AND('PARTICIPANT NAME LIST'!$G329=4,'PARTICIPANT NAME LIST'!#REF!="C"),"ü","")</f>
        <v>#REF!</v>
      </c>
      <c r="G329" s="68" t="e">
        <f>IF(AND('PARTICIPANT NAME LIST'!$G329=5,'PARTICIPANT NAME LIST'!#REF!="C"),"ü","")</f>
        <v>#REF!</v>
      </c>
      <c r="H329" s="68" t="e">
        <f>IF(AND('PARTICIPANT NAME LIST'!$G329=6,'PARTICIPANT NAME LIST'!#REF!="C"),"ü","")</f>
        <v>#REF!</v>
      </c>
      <c r="I329" s="68" t="e">
        <f>IF(AND('PARTICIPANT NAME LIST'!$G329=3,'PARTICIPANT NAME LIST'!#REF!="E"),"ü","")</f>
        <v>#REF!</v>
      </c>
      <c r="J329" s="68" t="e">
        <f>IF(AND('PARTICIPANT NAME LIST'!$G329=4,'PARTICIPANT NAME LIST'!#REF!="E"),"ü","")</f>
        <v>#REF!</v>
      </c>
      <c r="K329" s="68" t="e">
        <f>IF(AND('PARTICIPANT NAME LIST'!$G329=5,'PARTICIPANT NAME LIST'!#REF!="E"),"ü","")</f>
        <v>#REF!</v>
      </c>
      <c r="L329" s="68" t="e">
        <f>IF(AND('PARTICIPANT NAME LIST'!$G329=6,'PARTICIPANT NAME LIST'!#REF!="E"),"ü","")</f>
        <v>#REF!</v>
      </c>
      <c r="M329" s="68" t="e">
        <f>IF(AND('PARTICIPANT NAME LIST'!$G329=3,'PARTICIPANT NAME LIST'!#REF!="M"),"ü","")</f>
        <v>#REF!</v>
      </c>
      <c r="N329" s="68" t="e">
        <f>IF(AND('PARTICIPANT NAME LIST'!$G329=4,'PARTICIPANT NAME LIST'!#REF!="M"),"ü","")</f>
        <v>#REF!</v>
      </c>
      <c r="O329" s="68" t="e">
        <f>IF(AND('PARTICIPANT NAME LIST'!$G329=5,'PARTICIPANT NAME LIST'!#REF!="M"),"ü","")</f>
        <v>#REF!</v>
      </c>
      <c r="P329" s="68" t="e">
        <f>IF(AND('PARTICIPANT NAME LIST'!$G329=6,'PARTICIPANT NAME LIST'!#REF!="M"),"ü","")</f>
        <v>#REF!</v>
      </c>
      <c r="Q329" s="63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22.5" customHeight="1">
      <c r="A330" s="63" t="str">
        <f>IF(OR(ISBLANK('PARTICIPANT NAME LIST'!$B330),'PARTICIPANT NAME LIST'!G330=7,'PARTICIPANT NAME LIST'!G330=8,'PARTICIPANT NAME LIST'!G330=9,'PARTICIPANT NAME LIST'!G330=10,'PARTICIPANT NAME LIST'!G330=11,'PARTICIPANT NAME LIST'!G330=12),"",COUNTA('PARTICIPANT NAME LIST'!$B$9:$B330)-COUNTIFS('PARTICIPANT NAME LIST'!$G$9:$G330,"&gt;=7",'PARTICIPANT NAME LIST'!$G$9:$G330,"&lt;=12"))</f>
        <v/>
      </c>
      <c r="B330" s="64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LIST'!$B330))</f>
        <v/>
      </c>
      <c r="C330" s="65"/>
      <c r="D330" s="82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LIST'!$H330))</f>
        <v/>
      </c>
      <c r="E330" s="68" t="e">
        <f>IF(AND('PARTICIPANT NAME LIST'!$G330=3,'PARTICIPANT NAME LIST'!#REF!="C"),"ü","")</f>
        <v>#REF!</v>
      </c>
      <c r="F330" s="68" t="e">
        <f>IF(AND('PARTICIPANT NAME LIST'!$G330=4,'PARTICIPANT NAME LIST'!#REF!="C"),"ü","")</f>
        <v>#REF!</v>
      </c>
      <c r="G330" s="68" t="e">
        <f>IF(AND('PARTICIPANT NAME LIST'!$G330=5,'PARTICIPANT NAME LIST'!#REF!="C"),"ü","")</f>
        <v>#REF!</v>
      </c>
      <c r="H330" s="68" t="e">
        <f>IF(AND('PARTICIPANT NAME LIST'!$G330=6,'PARTICIPANT NAME LIST'!#REF!="C"),"ü","")</f>
        <v>#REF!</v>
      </c>
      <c r="I330" s="68" t="e">
        <f>IF(AND('PARTICIPANT NAME LIST'!$G330=3,'PARTICIPANT NAME LIST'!#REF!="E"),"ü","")</f>
        <v>#REF!</v>
      </c>
      <c r="J330" s="68" t="e">
        <f>IF(AND('PARTICIPANT NAME LIST'!$G330=4,'PARTICIPANT NAME LIST'!#REF!="E"),"ü","")</f>
        <v>#REF!</v>
      </c>
      <c r="K330" s="68" t="e">
        <f>IF(AND('PARTICIPANT NAME LIST'!$G330=5,'PARTICIPANT NAME LIST'!#REF!="E"),"ü","")</f>
        <v>#REF!</v>
      </c>
      <c r="L330" s="68" t="e">
        <f>IF(AND('PARTICIPANT NAME LIST'!$G330=6,'PARTICIPANT NAME LIST'!#REF!="E"),"ü","")</f>
        <v>#REF!</v>
      </c>
      <c r="M330" s="68" t="e">
        <f>IF(AND('PARTICIPANT NAME LIST'!$G330=3,'PARTICIPANT NAME LIST'!#REF!="M"),"ü","")</f>
        <v>#REF!</v>
      </c>
      <c r="N330" s="68" t="e">
        <f>IF(AND('PARTICIPANT NAME LIST'!$G330=4,'PARTICIPANT NAME LIST'!#REF!="M"),"ü","")</f>
        <v>#REF!</v>
      </c>
      <c r="O330" s="68" t="e">
        <f>IF(AND('PARTICIPANT NAME LIST'!$G330=5,'PARTICIPANT NAME LIST'!#REF!="M"),"ü","")</f>
        <v>#REF!</v>
      </c>
      <c r="P330" s="68" t="e">
        <f>IF(AND('PARTICIPANT NAME LIST'!$G330=6,'PARTICIPANT NAME LIST'!#REF!="M"),"ü","")</f>
        <v>#REF!</v>
      </c>
      <c r="Q330" s="63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22.5" customHeight="1">
      <c r="A331" s="63" t="str">
        <f>IF(OR(ISBLANK('PARTICIPANT NAME LIST'!$B331),'PARTICIPANT NAME LIST'!G331=7,'PARTICIPANT NAME LIST'!G331=8,'PARTICIPANT NAME LIST'!G331=9,'PARTICIPANT NAME LIST'!G331=10,'PARTICIPANT NAME LIST'!G331=11,'PARTICIPANT NAME LIST'!G331=12),"",COUNTA('PARTICIPANT NAME LIST'!$B$9:$B331)-COUNTIFS('PARTICIPANT NAME LIST'!$G$9:$G331,"&gt;=7",'PARTICIPANT NAME LIST'!$G$9:$G331,"&lt;=12"))</f>
        <v/>
      </c>
      <c r="B331" s="64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LIST'!$B331))</f>
        <v/>
      </c>
      <c r="C331" s="65"/>
      <c r="D331" s="82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LIST'!$H331))</f>
        <v/>
      </c>
      <c r="E331" s="68" t="e">
        <f>IF(AND('PARTICIPANT NAME LIST'!$G331=3,'PARTICIPANT NAME LIST'!#REF!="C"),"ü","")</f>
        <v>#REF!</v>
      </c>
      <c r="F331" s="68" t="e">
        <f>IF(AND('PARTICIPANT NAME LIST'!$G331=4,'PARTICIPANT NAME LIST'!#REF!="C"),"ü","")</f>
        <v>#REF!</v>
      </c>
      <c r="G331" s="68" t="e">
        <f>IF(AND('PARTICIPANT NAME LIST'!$G331=5,'PARTICIPANT NAME LIST'!#REF!="C"),"ü","")</f>
        <v>#REF!</v>
      </c>
      <c r="H331" s="68" t="e">
        <f>IF(AND('PARTICIPANT NAME LIST'!$G331=6,'PARTICIPANT NAME LIST'!#REF!="C"),"ü","")</f>
        <v>#REF!</v>
      </c>
      <c r="I331" s="68" t="e">
        <f>IF(AND('PARTICIPANT NAME LIST'!$G331=3,'PARTICIPANT NAME LIST'!#REF!="E"),"ü","")</f>
        <v>#REF!</v>
      </c>
      <c r="J331" s="68" t="e">
        <f>IF(AND('PARTICIPANT NAME LIST'!$G331=4,'PARTICIPANT NAME LIST'!#REF!="E"),"ü","")</f>
        <v>#REF!</v>
      </c>
      <c r="K331" s="68" t="e">
        <f>IF(AND('PARTICIPANT NAME LIST'!$G331=5,'PARTICIPANT NAME LIST'!#REF!="E"),"ü","")</f>
        <v>#REF!</v>
      </c>
      <c r="L331" s="68" t="e">
        <f>IF(AND('PARTICIPANT NAME LIST'!$G331=6,'PARTICIPANT NAME LIST'!#REF!="E"),"ü","")</f>
        <v>#REF!</v>
      </c>
      <c r="M331" s="68" t="e">
        <f>IF(AND('PARTICIPANT NAME LIST'!$G331=3,'PARTICIPANT NAME LIST'!#REF!="M"),"ü","")</f>
        <v>#REF!</v>
      </c>
      <c r="N331" s="68" t="e">
        <f>IF(AND('PARTICIPANT NAME LIST'!$G331=4,'PARTICIPANT NAME LIST'!#REF!="M"),"ü","")</f>
        <v>#REF!</v>
      </c>
      <c r="O331" s="68" t="e">
        <f>IF(AND('PARTICIPANT NAME LIST'!$G331=5,'PARTICIPANT NAME LIST'!#REF!="M"),"ü","")</f>
        <v>#REF!</v>
      </c>
      <c r="P331" s="68" t="e">
        <f>IF(AND('PARTICIPANT NAME LIST'!$G331=6,'PARTICIPANT NAME LIST'!#REF!="M"),"ü","")</f>
        <v>#REF!</v>
      </c>
      <c r="Q331" s="63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22.5" customHeight="1">
      <c r="A332" s="63" t="str">
        <f>IF(OR(ISBLANK('PARTICIPANT NAME LIST'!$B332),'PARTICIPANT NAME LIST'!G332=7,'PARTICIPANT NAME LIST'!G332=8,'PARTICIPANT NAME LIST'!G332=9,'PARTICIPANT NAME LIST'!G332=10,'PARTICIPANT NAME LIST'!G332=11,'PARTICIPANT NAME LIST'!G332=12),"",COUNTA('PARTICIPANT NAME LIST'!$B$9:$B332)-COUNTIFS('PARTICIPANT NAME LIST'!$G$9:$G332,"&gt;=7",'PARTICIPANT NAME LIST'!$G$9:$G332,"&lt;=12"))</f>
        <v/>
      </c>
      <c r="B332" s="64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LIST'!$B332))</f>
        <v/>
      </c>
      <c r="C332" s="65"/>
      <c r="D332" s="82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LIST'!$H332))</f>
        <v/>
      </c>
      <c r="E332" s="68" t="e">
        <f>IF(AND('PARTICIPANT NAME LIST'!$G332=3,'PARTICIPANT NAME LIST'!#REF!="C"),"ü","")</f>
        <v>#REF!</v>
      </c>
      <c r="F332" s="68" t="e">
        <f>IF(AND('PARTICIPANT NAME LIST'!$G332=4,'PARTICIPANT NAME LIST'!#REF!="C"),"ü","")</f>
        <v>#REF!</v>
      </c>
      <c r="G332" s="68" t="e">
        <f>IF(AND('PARTICIPANT NAME LIST'!$G332=5,'PARTICIPANT NAME LIST'!#REF!="C"),"ü","")</f>
        <v>#REF!</v>
      </c>
      <c r="H332" s="68" t="e">
        <f>IF(AND('PARTICIPANT NAME LIST'!$G332=6,'PARTICIPANT NAME LIST'!#REF!="C"),"ü","")</f>
        <v>#REF!</v>
      </c>
      <c r="I332" s="68" t="e">
        <f>IF(AND('PARTICIPANT NAME LIST'!$G332=3,'PARTICIPANT NAME LIST'!#REF!="E"),"ü","")</f>
        <v>#REF!</v>
      </c>
      <c r="J332" s="68" t="e">
        <f>IF(AND('PARTICIPANT NAME LIST'!$G332=4,'PARTICIPANT NAME LIST'!#REF!="E"),"ü","")</f>
        <v>#REF!</v>
      </c>
      <c r="K332" s="68" t="e">
        <f>IF(AND('PARTICIPANT NAME LIST'!$G332=5,'PARTICIPANT NAME LIST'!#REF!="E"),"ü","")</f>
        <v>#REF!</v>
      </c>
      <c r="L332" s="68" t="e">
        <f>IF(AND('PARTICIPANT NAME LIST'!$G332=6,'PARTICIPANT NAME LIST'!#REF!="E"),"ü","")</f>
        <v>#REF!</v>
      </c>
      <c r="M332" s="68" t="e">
        <f>IF(AND('PARTICIPANT NAME LIST'!$G332=3,'PARTICIPANT NAME LIST'!#REF!="M"),"ü","")</f>
        <v>#REF!</v>
      </c>
      <c r="N332" s="68" t="e">
        <f>IF(AND('PARTICIPANT NAME LIST'!$G332=4,'PARTICIPANT NAME LIST'!#REF!="M"),"ü","")</f>
        <v>#REF!</v>
      </c>
      <c r="O332" s="68" t="e">
        <f>IF(AND('PARTICIPANT NAME LIST'!$G332=5,'PARTICIPANT NAME LIST'!#REF!="M"),"ü","")</f>
        <v>#REF!</v>
      </c>
      <c r="P332" s="68" t="e">
        <f>IF(AND('PARTICIPANT NAME LIST'!$G332=6,'PARTICIPANT NAME LIST'!#REF!="M"),"ü","")</f>
        <v>#REF!</v>
      </c>
      <c r="Q332" s="63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22.5" customHeight="1">
      <c r="A333" s="63" t="str">
        <f>IF(OR(ISBLANK('PARTICIPANT NAME LIST'!$B333),'PARTICIPANT NAME LIST'!G333=7,'PARTICIPANT NAME LIST'!G333=8,'PARTICIPANT NAME LIST'!G333=9,'PARTICIPANT NAME LIST'!G333=10,'PARTICIPANT NAME LIST'!G333=11,'PARTICIPANT NAME LIST'!G333=12),"",COUNTA('PARTICIPANT NAME LIST'!$B$9:$B333)-COUNTIFS('PARTICIPANT NAME LIST'!$G$9:$G333,"&gt;=7",'PARTICIPANT NAME LIST'!$G$9:$G333,"&lt;=12"))</f>
        <v/>
      </c>
      <c r="B333" s="64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LIST'!$B333))</f>
        <v/>
      </c>
      <c r="C333" s="65"/>
      <c r="D333" s="82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LIST'!$H333))</f>
        <v/>
      </c>
      <c r="E333" s="68" t="e">
        <f>IF(AND('PARTICIPANT NAME LIST'!$G333=3,'PARTICIPANT NAME LIST'!#REF!="C"),"ü","")</f>
        <v>#REF!</v>
      </c>
      <c r="F333" s="68" t="e">
        <f>IF(AND('PARTICIPANT NAME LIST'!$G333=4,'PARTICIPANT NAME LIST'!#REF!="C"),"ü","")</f>
        <v>#REF!</v>
      </c>
      <c r="G333" s="68" t="e">
        <f>IF(AND('PARTICIPANT NAME LIST'!$G333=5,'PARTICIPANT NAME LIST'!#REF!="C"),"ü","")</f>
        <v>#REF!</v>
      </c>
      <c r="H333" s="68" t="e">
        <f>IF(AND('PARTICIPANT NAME LIST'!$G333=6,'PARTICIPANT NAME LIST'!#REF!="C"),"ü","")</f>
        <v>#REF!</v>
      </c>
      <c r="I333" s="68" t="e">
        <f>IF(AND('PARTICIPANT NAME LIST'!$G333=3,'PARTICIPANT NAME LIST'!#REF!="E"),"ü","")</f>
        <v>#REF!</v>
      </c>
      <c r="J333" s="68" t="e">
        <f>IF(AND('PARTICIPANT NAME LIST'!$G333=4,'PARTICIPANT NAME LIST'!#REF!="E"),"ü","")</f>
        <v>#REF!</v>
      </c>
      <c r="K333" s="68" t="e">
        <f>IF(AND('PARTICIPANT NAME LIST'!$G333=5,'PARTICIPANT NAME LIST'!#REF!="E"),"ü","")</f>
        <v>#REF!</v>
      </c>
      <c r="L333" s="68" t="e">
        <f>IF(AND('PARTICIPANT NAME LIST'!$G333=6,'PARTICIPANT NAME LIST'!#REF!="E"),"ü","")</f>
        <v>#REF!</v>
      </c>
      <c r="M333" s="68" t="e">
        <f>IF(AND('PARTICIPANT NAME LIST'!$G333=3,'PARTICIPANT NAME LIST'!#REF!="M"),"ü","")</f>
        <v>#REF!</v>
      </c>
      <c r="N333" s="68" t="e">
        <f>IF(AND('PARTICIPANT NAME LIST'!$G333=4,'PARTICIPANT NAME LIST'!#REF!="M"),"ü","")</f>
        <v>#REF!</v>
      </c>
      <c r="O333" s="68" t="e">
        <f>IF(AND('PARTICIPANT NAME LIST'!$G333=5,'PARTICIPANT NAME LIST'!#REF!="M"),"ü","")</f>
        <v>#REF!</v>
      </c>
      <c r="P333" s="68" t="e">
        <f>IF(AND('PARTICIPANT NAME LIST'!$G333=6,'PARTICIPANT NAME LIST'!#REF!="M"),"ü","")</f>
        <v>#REF!</v>
      </c>
      <c r="Q333" s="63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22.5" customHeight="1">
      <c r="A334" s="63" t="str">
        <f>IF(OR(ISBLANK('PARTICIPANT NAME LIST'!$B334),'PARTICIPANT NAME LIST'!G334=7,'PARTICIPANT NAME LIST'!G334=8,'PARTICIPANT NAME LIST'!G334=9,'PARTICIPANT NAME LIST'!G334=10,'PARTICIPANT NAME LIST'!G334=11,'PARTICIPANT NAME LIST'!G334=12),"",COUNTA('PARTICIPANT NAME LIST'!$B$9:$B334)-COUNTIFS('PARTICIPANT NAME LIST'!$G$9:$G334,"&gt;=7",'PARTICIPANT NAME LIST'!$G$9:$G334,"&lt;=12"))</f>
        <v/>
      </c>
      <c r="B334" s="64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LIST'!$B334))</f>
        <v/>
      </c>
      <c r="C334" s="65"/>
      <c r="D334" s="82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LIST'!$H334))</f>
        <v/>
      </c>
      <c r="E334" s="68" t="e">
        <f>IF(AND('PARTICIPANT NAME LIST'!$G334=3,'PARTICIPANT NAME LIST'!#REF!="C"),"ü","")</f>
        <v>#REF!</v>
      </c>
      <c r="F334" s="68" t="e">
        <f>IF(AND('PARTICIPANT NAME LIST'!$G334=4,'PARTICIPANT NAME LIST'!#REF!="C"),"ü","")</f>
        <v>#REF!</v>
      </c>
      <c r="G334" s="68" t="e">
        <f>IF(AND('PARTICIPANT NAME LIST'!$G334=5,'PARTICIPANT NAME LIST'!#REF!="C"),"ü","")</f>
        <v>#REF!</v>
      </c>
      <c r="H334" s="68" t="e">
        <f>IF(AND('PARTICIPANT NAME LIST'!$G334=6,'PARTICIPANT NAME LIST'!#REF!="C"),"ü","")</f>
        <v>#REF!</v>
      </c>
      <c r="I334" s="68" t="e">
        <f>IF(AND('PARTICIPANT NAME LIST'!$G334=3,'PARTICIPANT NAME LIST'!#REF!="E"),"ü","")</f>
        <v>#REF!</v>
      </c>
      <c r="J334" s="68" t="e">
        <f>IF(AND('PARTICIPANT NAME LIST'!$G334=4,'PARTICIPANT NAME LIST'!#REF!="E"),"ü","")</f>
        <v>#REF!</v>
      </c>
      <c r="K334" s="68" t="e">
        <f>IF(AND('PARTICIPANT NAME LIST'!$G334=5,'PARTICIPANT NAME LIST'!#REF!="E"),"ü","")</f>
        <v>#REF!</v>
      </c>
      <c r="L334" s="68" t="e">
        <f>IF(AND('PARTICIPANT NAME LIST'!$G334=6,'PARTICIPANT NAME LIST'!#REF!="E"),"ü","")</f>
        <v>#REF!</v>
      </c>
      <c r="M334" s="68" t="e">
        <f>IF(AND('PARTICIPANT NAME LIST'!$G334=3,'PARTICIPANT NAME LIST'!#REF!="M"),"ü","")</f>
        <v>#REF!</v>
      </c>
      <c r="N334" s="68" t="e">
        <f>IF(AND('PARTICIPANT NAME LIST'!$G334=4,'PARTICIPANT NAME LIST'!#REF!="M"),"ü","")</f>
        <v>#REF!</v>
      </c>
      <c r="O334" s="68" t="e">
        <f>IF(AND('PARTICIPANT NAME LIST'!$G334=5,'PARTICIPANT NAME LIST'!#REF!="M"),"ü","")</f>
        <v>#REF!</v>
      </c>
      <c r="P334" s="68" t="e">
        <f>IF(AND('PARTICIPANT NAME LIST'!$G334=6,'PARTICIPANT NAME LIST'!#REF!="M"),"ü","")</f>
        <v>#REF!</v>
      </c>
      <c r="Q334" s="63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22.5" customHeight="1">
      <c r="A335" s="63" t="str">
        <f>IF(OR(ISBLANK('PARTICIPANT NAME LIST'!$B335),'PARTICIPANT NAME LIST'!G335=7,'PARTICIPANT NAME LIST'!G335=8,'PARTICIPANT NAME LIST'!G335=9,'PARTICIPANT NAME LIST'!G335=10,'PARTICIPANT NAME LIST'!G335=11,'PARTICIPANT NAME LIST'!G335=12),"",COUNTA('PARTICIPANT NAME LIST'!$B$9:$B335)-COUNTIFS('PARTICIPANT NAME LIST'!$G$9:$G335,"&gt;=7",'PARTICIPANT NAME LIST'!$G$9:$G335,"&lt;=12"))</f>
        <v/>
      </c>
      <c r="B335" s="64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LIST'!$B335))</f>
        <v/>
      </c>
      <c r="C335" s="65"/>
      <c r="D335" s="82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LIST'!$H335))</f>
        <v/>
      </c>
      <c r="E335" s="68" t="e">
        <f>IF(AND('PARTICIPANT NAME LIST'!$G335=3,'PARTICIPANT NAME LIST'!#REF!="C"),"ü","")</f>
        <v>#REF!</v>
      </c>
      <c r="F335" s="68" t="e">
        <f>IF(AND('PARTICIPANT NAME LIST'!$G335=4,'PARTICIPANT NAME LIST'!#REF!="C"),"ü","")</f>
        <v>#REF!</v>
      </c>
      <c r="G335" s="68" t="e">
        <f>IF(AND('PARTICIPANT NAME LIST'!$G335=5,'PARTICIPANT NAME LIST'!#REF!="C"),"ü","")</f>
        <v>#REF!</v>
      </c>
      <c r="H335" s="68" t="e">
        <f>IF(AND('PARTICIPANT NAME LIST'!$G335=6,'PARTICIPANT NAME LIST'!#REF!="C"),"ü","")</f>
        <v>#REF!</v>
      </c>
      <c r="I335" s="68" t="e">
        <f>IF(AND('PARTICIPANT NAME LIST'!$G335=3,'PARTICIPANT NAME LIST'!#REF!="E"),"ü","")</f>
        <v>#REF!</v>
      </c>
      <c r="J335" s="68" t="e">
        <f>IF(AND('PARTICIPANT NAME LIST'!$G335=4,'PARTICIPANT NAME LIST'!#REF!="E"),"ü","")</f>
        <v>#REF!</v>
      </c>
      <c r="K335" s="68" t="e">
        <f>IF(AND('PARTICIPANT NAME LIST'!$G335=5,'PARTICIPANT NAME LIST'!#REF!="E"),"ü","")</f>
        <v>#REF!</v>
      </c>
      <c r="L335" s="68" t="e">
        <f>IF(AND('PARTICIPANT NAME LIST'!$G335=6,'PARTICIPANT NAME LIST'!#REF!="E"),"ü","")</f>
        <v>#REF!</v>
      </c>
      <c r="M335" s="68" t="e">
        <f>IF(AND('PARTICIPANT NAME LIST'!$G335=3,'PARTICIPANT NAME LIST'!#REF!="M"),"ü","")</f>
        <v>#REF!</v>
      </c>
      <c r="N335" s="68" t="e">
        <f>IF(AND('PARTICIPANT NAME LIST'!$G335=4,'PARTICIPANT NAME LIST'!#REF!="M"),"ü","")</f>
        <v>#REF!</v>
      </c>
      <c r="O335" s="68" t="e">
        <f>IF(AND('PARTICIPANT NAME LIST'!$G335=5,'PARTICIPANT NAME LIST'!#REF!="M"),"ü","")</f>
        <v>#REF!</v>
      </c>
      <c r="P335" s="68" t="e">
        <f>IF(AND('PARTICIPANT NAME LIST'!$G335=6,'PARTICIPANT NAME LIST'!#REF!="M"),"ü","")</f>
        <v>#REF!</v>
      </c>
      <c r="Q335" s="63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22.5" customHeight="1">
      <c r="A336" s="63" t="str">
        <f>IF(OR(ISBLANK('PARTICIPANT NAME LIST'!$B336),'PARTICIPANT NAME LIST'!G336=7,'PARTICIPANT NAME LIST'!G336=8,'PARTICIPANT NAME LIST'!G336=9,'PARTICIPANT NAME LIST'!G336=10,'PARTICIPANT NAME LIST'!G336=11,'PARTICIPANT NAME LIST'!G336=12),"",COUNTA('PARTICIPANT NAME LIST'!$B$9:$B336)-COUNTIFS('PARTICIPANT NAME LIST'!$G$9:$G336,"&gt;=7",'PARTICIPANT NAME LIST'!$G$9:$G336,"&lt;=12"))</f>
        <v/>
      </c>
      <c r="B336" s="64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LIST'!$B336))</f>
        <v/>
      </c>
      <c r="C336" s="65"/>
      <c r="D336" s="82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LIST'!$H336))</f>
        <v/>
      </c>
      <c r="E336" s="68" t="e">
        <f>IF(AND('PARTICIPANT NAME LIST'!$G336=3,'PARTICIPANT NAME LIST'!#REF!="C"),"ü","")</f>
        <v>#REF!</v>
      </c>
      <c r="F336" s="68" t="e">
        <f>IF(AND('PARTICIPANT NAME LIST'!$G336=4,'PARTICIPANT NAME LIST'!#REF!="C"),"ü","")</f>
        <v>#REF!</v>
      </c>
      <c r="G336" s="68" t="e">
        <f>IF(AND('PARTICIPANT NAME LIST'!$G336=5,'PARTICIPANT NAME LIST'!#REF!="C"),"ü","")</f>
        <v>#REF!</v>
      </c>
      <c r="H336" s="68" t="e">
        <f>IF(AND('PARTICIPANT NAME LIST'!$G336=6,'PARTICIPANT NAME LIST'!#REF!="C"),"ü","")</f>
        <v>#REF!</v>
      </c>
      <c r="I336" s="68" t="e">
        <f>IF(AND('PARTICIPANT NAME LIST'!$G336=3,'PARTICIPANT NAME LIST'!#REF!="E"),"ü","")</f>
        <v>#REF!</v>
      </c>
      <c r="J336" s="68" t="e">
        <f>IF(AND('PARTICIPANT NAME LIST'!$G336=4,'PARTICIPANT NAME LIST'!#REF!="E"),"ü","")</f>
        <v>#REF!</v>
      </c>
      <c r="K336" s="68" t="e">
        <f>IF(AND('PARTICIPANT NAME LIST'!$G336=5,'PARTICIPANT NAME LIST'!#REF!="E"),"ü","")</f>
        <v>#REF!</v>
      </c>
      <c r="L336" s="68" t="e">
        <f>IF(AND('PARTICIPANT NAME LIST'!$G336=6,'PARTICIPANT NAME LIST'!#REF!="E"),"ü","")</f>
        <v>#REF!</v>
      </c>
      <c r="M336" s="68" t="e">
        <f>IF(AND('PARTICIPANT NAME LIST'!$G336=3,'PARTICIPANT NAME LIST'!#REF!="M"),"ü","")</f>
        <v>#REF!</v>
      </c>
      <c r="N336" s="68" t="e">
        <f>IF(AND('PARTICIPANT NAME LIST'!$G336=4,'PARTICIPANT NAME LIST'!#REF!="M"),"ü","")</f>
        <v>#REF!</v>
      </c>
      <c r="O336" s="68" t="e">
        <f>IF(AND('PARTICIPANT NAME LIST'!$G336=5,'PARTICIPANT NAME LIST'!#REF!="M"),"ü","")</f>
        <v>#REF!</v>
      </c>
      <c r="P336" s="68" t="e">
        <f>IF(AND('PARTICIPANT NAME LIST'!$G336=6,'PARTICIPANT NAME LIST'!#REF!="M"),"ü","")</f>
        <v>#REF!</v>
      </c>
      <c r="Q336" s="63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22.5" customHeight="1">
      <c r="A337" s="63" t="str">
        <f>IF(OR(ISBLANK('PARTICIPANT NAME LIST'!$B337),'PARTICIPANT NAME LIST'!G337=7,'PARTICIPANT NAME LIST'!G337=8,'PARTICIPANT NAME LIST'!G337=9,'PARTICIPANT NAME LIST'!G337=10,'PARTICIPANT NAME LIST'!G337=11,'PARTICIPANT NAME LIST'!G337=12),"",COUNTA('PARTICIPANT NAME LIST'!$B$9:$B337)-COUNTIFS('PARTICIPANT NAME LIST'!$G$9:$G337,"&gt;=7",'PARTICIPANT NAME LIST'!$G$9:$G337,"&lt;=12"))</f>
        <v/>
      </c>
      <c r="B337" s="64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LIST'!$B337))</f>
        <v/>
      </c>
      <c r="C337" s="65"/>
      <c r="D337" s="82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LIST'!$H337))</f>
        <v/>
      </c>
      <c r="E337" s="68" t="e">
        <f>IF(AND('PARTICIPANT NAME LIST'!$G337=3,'PARTICIPANT NAME LIST'!#REF!="C"),"ü","")</f>
        <v>#REF!</v>
      </c>
      <c r="F337" s="68" t="e">
        <f>IF(AND('PARTICIPANT NAME LIST'!$G337=4,'PARTICIPANT NAME LIST'!#REF!="C"),"ü","")</f>
        <v>#REF!</v>
      </c>
      <c r="G337" s="68" t="e">
        <f>IF(AND('PARTICIPANT NAME LIST'!$G337=5,'PARTICIPANT NAME LIST'!#REF!="C"),"ü","")</f>
        <v>#REF!</v>
      </c>
      <c r="H337" s="68" t="e">
        <f>IF(AND('PARTICIPANT NAME LIST'!$G337=6,'PARTICIPANT NAME LIST'!#REF!="C"),"ü","")</f>
        <v>#REF!</v>
      </c>
      <c r="I337" s="68" t="e">
        <f>IF(AND('PARTICIPANT NAME LIST'!$G337=3,'PARTICIPANT NAME LIST'!#REF!="E"),"ü","")</f>
        <v>#REF!</v>
      </c>
      <c r="J337" s="68" t="e">
        <f>IF(AND('PARTICIPANT NAME LIST'!$G337=4,'PARTICIPANT NAME LIST'!#REF!="E"),"ü","")</f>
        <v>#REF!</v>
      </c>
      <c r="K337" s="68" t="e">
        <f>IF(AND('PARTICIPANT NAME LIST'!$G337=5,'PARTICIPANT NAME LIST'!#REF!="E"),"ü","")</f>
        <v>#REF!</v>
      </c>
      <c r="L337" s="68" t="e">
        <f>IF(AND('PARTICIPANT NAME LIST'!$G337=6,'PARTICIPANT NAME LIST'!#REF!="E"),"ü","")</f>
        <v>#REF!</v>
      </c>
      <c r="M337" s="68" t="e">
        <f>IF(AND('PARTICIPANT NAME LIST'!$G337=3,'PARTICIPANT NAME LIST'!#REF!="M"),"ü","")</f>
        <v>#REF!</v>
      </c>
      <c r="N337" s="68" t="e">
        <f>IF(AND('PARTICIPANT NAME LIST'!$G337=4,'PARTICIPANT NAME LIST'!#REF!="M"),"ü","")</f>
        <v>#REF!</v>
      </c>
      <c r="O337" s="68" t="e">
        <f>IF(AND('PARTICIPANT NAME LIST'!$G337=5,'PARTICIPANT NAME LIST'!#REF!="M"),"ü","")</f>
        <v>#REF!</v>
      </c>
      <c r="P337" s="68" t="e">
        <f>IF(AND('PARTICIPANT NAME LIST'!$G337=6,'PARTICIPANT NAME LIST'!#REF!="M"),"ü","")</f>
        <v>#REF!</v>
      </c>
      <c r="Q337" s="63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22.5" customHeight="1">
      <c r="A338" s="63" t="str">
        <f>IF(OR(ISBLANK('PARTICIPANT NAME LIST'!$B338),'PARTICIPANT NAME LIST'!G338=7,'PARTICIPANT NAME LIST'!G338=8,'PARTICIPANT NAME LIST'!G338=9,'PARTICIPANT NAME LIST'!G338=10,'PARTICIPANT NAME LIST'!G338=11,'PARTICIPANT NAME LIST'!G338=12),"",COUNTA('PARTICIPANT NAME LIST'!$B$9:$B338)-COUNTIFS('PARTICIPANT NAME LIST'!$G$9:$G338,"&gt;=7",'PARTICIPANT NAME LIST'!$G$9:$G338,"&lt;=12"))</f>
        <v/>
      </c>
      <c r="B338" s="64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LIST'!$B338))</f>
        <v/>
      </c>
      <c r="C338" s="65"/>
      <c r="D338" s="82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LIST'!$H338))</f>
        <v/>
      </c>
      <c r="E338" s="68" t="e">
        <f>IF(AND('PARTICIPANT NAME LIST'!$G338=3,'PARTICIPANT NAME LIST'!#REF!="C"),"ü","")</f>
        <v>#REF!</v>
      </c>
      <c r="F338" s="68" t="e">
        <f>IF(AND('PARTICIPANT NAME LIST'!$G338=4,'PARTICIPANT NAME LIST'!#REF!="C"),"ü","")</f>
        <v>#REF!</v>
      </c>
      <c r="G338" s="68" t="e">
        <f>IF(AND('PARTICIPANT NAME LIST'!$G338=5,'PARTICIPANT NAME LIST'!#REF!="C"),"ü","")</f>
        <v>#REF!</v>
      </c>
      <c r="H338" s="68" t="e">
        <f>IF(AND('PARTICIPANT NAME LIST'!$G338=6,'PARTICIPANT NAME LIST'!#REF!="C"),"ü","")</f>
        <v>#REF!</v>
      </c>
      <c r="I338" s="68" t="e">
        <f>IF(AND('PARTICIPANT NAME LIST'!$G338=3,'PARTICIPANT NAME LIST'!#REF!="E"),"ü","")</f>
        <v>#REF!</v>
      </c>
      <c r="J338" s="68" t="e">
        <f>IF(AND('PARTICIPANT NAME LIST'!$G338=4,'PARTICIPANT NAME LIST'!#REF!="E"),"ü","")</f>
        <v>#REF!</v>
      </c>
      <c r="K338" s="68" t="e">
        <f>IF(AND('PARTICIPANT NAME LIST'!$G338=5,'PARTICIPANT NAME LIST'!#REF!="E"),"ü","")</f>
        <v>#REF!</v>
      </c>
      <c r="L338" s="68" t="e">
        <f>IF(AND('PARTICIPANT NAME LIST'!$G338=6,'PARTICIPANT NAME LIST'!#REF!="E"),"ü","")</f>
        <v>#REF!</v>
      </c>
      <c r="M338" s="68" t="e">
        <f>IF(AND('PARTICIPANT NAME LIST'!$G338=3,'PARTICIPANT NAME LIST'!#REF!="M"),"ü","")</f>
        <v>#REF!</v>
      </c>
      <c r="N338" s="68" t="e">
        <f>IF(AND('PARTICIPANT NAME LIST'!$G338=4,'PARTICIPANT NAME LIST'!#REF!="M"),"ü","")</f>
        <v>#REF!</v>
      </c>
      <c r="O338" s="68" t="e">
        <f>IF(AND('PARTICIPANT NAME LIST'!$G338=5,'PARTICIPANT NAME LIST'!#REF!="M"),"ü","")</f>
        <v>#REF!</v>
      </c>
      <c r="P338" s="68" t="e">
        <f>IF(AND('PARTICIPANT NAME LIST'!$G338=6,'PARTICIPANT NAME LIST'!#REF!="M"),"ü","")</f>
        <v>#REF!</v>
      </c>
      <c r="Q338" s="63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22.5" customHeight="1">
      <c r="A339" s="63" t="str">
        <f>IF(OR(ISBLANK('PARTICIPANT NAME LIST'!$B339),'PARTICIPANT NAME LIST'!G339=7,'PARTICIPANT NAME LIST'!G339=8,'PARTICIPANT NAME LIST'!G339=9,'PARTICIPANT NAME LIST'!G339=10,'PARTICIPANT NAME LIST'!G339=11,'PARTICIPANT NAME LIST'!G339=12),"",COUNTA('PARTICIPANT NAME LIST'!$B$9:$B339)-COUNTIFS('PARTICIPANT NAME LIST'!$G$9:$G339,"&gt;=7",'PARTICIPANT NAME LIST'!$G$9:$G339,"&lt;=12"))</f>
        <v/>
      </c>
      <c r="B339" s="64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LIST'!$B339))</f>
        <v/>
      </c>
      <c r="C339" s="65"/>
      <c r="D339" s="82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LIST'!$H339))</f>
        <v/>
      </c>
      <c r="E339" s="68" t="e">
        <f>IF(AND('PARTICIPANT NAME LIST'!$G339=3,'PARTICIPANT NAME LIST'!#REF!="C"),"ü","")</f>
        <v>#REF!</v>
      </c>
      <c r="F339" s="68" t="e">
        <f>IF(AND('PARTICIPANT NAME LIST'!$G339=4,'PARTICIPANT NAME LIST'!#REF!="C"),"ü","")</f>
        <v>#REF!</v>
      </c>
      <c r="G339" s="68" t="e">
        <f>IF(AND('PARTICIPANT NAME LIST'!$G339=5,'PARTICIPANT NAME LIST'!#REF!="C"),"ü","")</f>
        <v>#REF!</v>
      </c>
      <c r="H339" s="68" t="e">
        <f>IF(AND('PARTICIPANT NAME LIST'!$G339=6,'PARTICIPANT NAME LIST'!#REF!="C"),"ü","")</f>
        <v>#REF!</v>
      </c>
      <c r="I339" s="68" t="e">
        <f>IF(AND('PARTICIPANT NAME LIST'!$G339=3,'PARTICIPANT NAME LIST'!#REF!="E"),"ü","")</f>
        <v>#REF!</v>
      </c>
      <c r="J339" s="68" t="e">
        <f>IF(AND('PARTICIPANT NAME LIST'!$G339=4,'PARTICIPANT NAME LIST'!#REF!="E"),"ü","")</f>
        <v>#REF!</v>
      </c>
      <c r="K339" s="68" t="e">
        <f>IF(AND('PARTICIPANT NAME LIST'!$G339=5,'PARTICIPANT NAME LIST'!#REF!="E"),"ü","")</f>
        <v>#REF!</v>
      </c>
      <c r="L339" s="68" t="e">
        <f>IF(AND('PARTICIPANT NAME LIST'!$G339=6,'PARTICIPANT NAME LIST'!#REF!="E"),"ü","")</f>
        <v>#REF!</v>
      </c>
      <c r="M339" s="68" t="e">
        <f>IF(AND('PARTICIPANT NAME LIST'!$G339=3,'PARTICIPANT NAME LIST'!#REF!="M"),"ü","")</f>
        <v>#REF!</v>
      </c>
      <c r="N339" s="68" t="e">
        <f>IF(AND('PARTICIPANT NAME LIST'!$G339=4,'PARTICIPANT NAME LIST'!#REF!="M"),"ü","")</f>
        <v>#REF!</v>
      </c>
      <c r="O339" s="68" t="e">
        <f>IF(AND('PARTICIPANT NAME LIST'!$G339=5,'PARTICIPANT NAME LIST'!#REF!="M"),"ü","")</f>
        <v>#REF!</v>
      </c>
      <c r="P339" s="68" t="e">
        <f>IF(AND('PARTICIPANT NAME LIST'!$G339=6,'PARTICIPANT NAME LIST'!#REF!="M"),"ü","")</f>
        <v>#REF!</v>
      </c>
      <c r="Q339" s="63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22.5" customHeight="1">
      <c r="A340" s="63" t="str">
        <f>IF(OR(ISBLANK('PARTICIPANT NAME LIST'!$B340),'PARTICIPANT NAME LIST'!G340=7,'PARTICIPANT NAME LIST'!G340=8,'PARTICIPANT NAME LIST'!G340=9,'PARTICIPANT NAME LIST'!G340=10,'PARTICIPANT NAME LIST'!G340=11,'PARTICIPANT NAME LIST'!G340=12),"",COUNTA('PARTICIPANT NAME LIST'!$B$9:$B340)-COUNTIFS('PARTICIPANT NAME LIST'!$G$9:$G340,"&gt;=7",'PARTICIPANT NAME LIST'!$G$9:$G340,"&lt;=12"))</f>
        <v/>
      </c>
      <c r="B340" s="64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LIST'!$B340))</f>
        <v/>
      </c>
      <c r="C340" s="65"/>
      <c r="D340" s="82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LIST'!$H340))</f>
        <v/>
      </c>
      <c r="E340" s="68" t="e">
        <f>IF(AND('PARTICIPANT NAME LIST'!$G340=3,'PARTICIPANT NAME LIST'!#REF!="C"),"ü","")</f>
        <v>#REF!</v>
      </c>
      <c r="F340" s="68" t="e">
        <f>IF(AND('PARTICIPANT NAME LIST'!$G340=4,'PARTICIPANT NAME LIST'!#REF!="C"),"ü","")</f>
        <v>#REF!</v>
      </c>
      <c r="G340" s="68" t="e">
        <f>IF(AND('PARTICIPANT NAME LIST'!$G340=5,'PARTICIPANT NAME LIST'!#REF!="C"),"ü","")</f>
        <v>#REF!</v>
      </c>
      <c r="H340" s="68" t="e">
        <f>IF(AND('PARTICIPANT NAME LIST'!$G340=6,'PARTICIPANT NAME LIST'!#REF!="C"),"ü","")</f>
        <v>#REF!</v>
      </c>
      <c r="I340" s="68" t="e">
        <f>IF(AND('PARTICIPANT NAME LIST'!$G340=3,'PARTICIPANT NAME LIST'!#REF!="E"),"ü","")</f>
        <v>#REF!</v>
      </c>
      <c r="J340" s="68" t="e">
        <f>IF(AND('PARTICIPANT NAME LIST'!$G340=4,'PARTICIPANT NAME LIST'!#REF!="E"),"ü","")</f>
        <v>#REF!</v>
      </c>
      <c r="K340" s="68" t="e">
        <f>IF(AND('PARTICIPANT NAME LIST'!$G340=5,'PARTICIPANT NAME LIST'!#REF!="E"),"ü","")</f>
        <v>#REF!</v>
      </c>
      <c r="L340" s="68" t="e">
        <f>IF(AND('PARTICIPANT NAME LIST'!$G340=6,'PARTICIPANT NAME LIST'!#REF!="E"),"ü","")</f>
        <v>#REF!</v>
      </c>
      <c r="M340" s="68" t="e">
        <f>IF(AND('PARTICIPANT NAME LIST'!$G340=3,'PARTICIPANT NAME LIST'!#REF!="M"),"ü","")</f>
        <v>#REF!</v>
      </c>
      <c r="N340" s="68" t="e">
        <f>IF(AND('PARTICIPANT NAME LIST'!$G340=4,'PARTICIPANT NAME LIST'!#REF!="M"),"ü","")</f>
        <v>#REF!</v>
      </c>
      <c r="O340" s="68" t="e">
        <f>IF(AND('PARTICIPANT NAME LIST'!$G340=5,'PARTICIPANT NAME LIST'!#REF!="M"),"ü","")</f>
        <v>#REF!</v>
      </c>
      <c r="P340" s="68" t="e">
        <f>IF(AND('PARTICIPANT NAME LIST'!$G340=6,'PARTICIPANT NAME LIST'!#REF!="M"),"ü","")</f>
        <v>#REF!</v>
      </c>
      <c r="Q340" s="63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22.5" customHeight="1">
      <c r="A341" s="63" t="str">
        <f>IF(OR(ISBLANK('PARTICIPANT NAME LIST'!$B341),'PARTICIPANT NAME LIST'!G341=7,'PARTICIPANT NAME LIST'!G341=8,'PARTICIPANT NAME LIST'!G341=9,'PARTICIPANT NAME LIST'!G341=10,'PARTICIPANT NAME LIST'!G341=11,'PARTICIPANT NAME LIST'!G341=12),"",COUNTA('PARTICIPANT NAME LIST'!$B$9:$B341)-COUNTIFS('PARTICIPANT NAME LIST'!$G$9:$G341,"&gt;=7",'PARTICIPANT NAME LIST'!$G$9:$G341,"&lt;=12"))</f>
        <v/>
      </c>
      <c r="B341" s="64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LIST'!$B341))</f>
        <v/>
      </c>
      <c r="C341" s="65"/>
      <c r="D341" s="82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LIST'!$H341))</f>
        <v/>
      </c>
      <c r="E341" s="68" t="e">
        <f>IF(AND('PARTICIPANT NAME LIST'!$G341=3,'PARTICIPANT NAME LIST'!#REF!="C"),"ü","")</f>
        <v>#REF!</v>
      </c>
      <c r="F341" s="68" t="e">
        <f>IF(AND('PARTICIPANT NAME LIST'!$G341=4,'PARTICIPANT NAME LIST'!#REF!="C"),"ü","")</f>
        <v>#REF!</v>
      </c>
      <c r="G341" s="68" t="e">
        <f>IF(AND('PARTICIPANT NAME LIST'!$G341=5,'PARTICIPANT NAME LIST'!#REF!="C"),"ü","")</f>
        <v>#REF!</v>
      </c>
      <c r="H341" s="68" t="e">
        <f>IF(AND('PARTICIPANT NAME LIST'!$G341=6,'PARTICIPANT NAME LIST'!#REF!="C"),"ü","")</f>
        <v>#REF!</v>
      </c>
      <c r="I341" s="68" t="e">
        <f>IF(AND('PARTICIPANT NAME LIST'!$G341=3,'PARTICIPANT NAME LIST'!#REF!="E"),"ü","")</f>
        <v>#REF!</v>
      </c>
      <c r="J341" s="68" t="e">
        <f>IF(AND('PARTICIPANT NAME LIST'!$G341=4,'PARTICIPANT NAME LIST'!#REF!="E"),"ü","")</f>
        <v>#REF!</v>
      </c>
      <c r="K341" s="68" t="e">
        <f>IF(AND('PARTICIPANT NAME LIST'!$G341=5,'PARTICIPANT NAME LIST'!#REF!="E"),"ü","")</f>
        <v>#REF!</v>
      </c>
      <c r="L341" s="68" t="e">
        <f>IF(AND('PARTICIPANT NAME LIST'!$G341=6,'PARTICIPANT NAME LIST'!#REF!="E"),"ü","")</f>
        <v>#REF!</v>
      </c>
      <c r="M341" s="68" t="e">
        <f>IF(AND('PARTICIPANT NAME LIST'!$G341=3,'PARTICIPANT NAME LIST'!#REF!="M"),"ü","")</f>
        <v>#REF!</v>
      </c>
      <c r="N341" s="68" t="e">
        <f>IF(AND('PARTICIPANT NAME LIST'!$G341=4,'PARTICIPANT NAME LIST'!#REF!="M"),"ü","")</f>
        <v>#REF!</v>
      </c>
      <c r="O341" s="68" t="e">
        <f>IF(AND('PARTICIPANT NAME LIST'!$G341=5,'PARTICIPANT NAME LIST'!#REF!="M"),"ü","")</f>
        <v>#REF!</v>
      </c>
      <c r="P341" s="68" t="e">
        <f>IF(AND('PARTICIPANT NAME LIST'!$G341=6,'PARTICIPANT NAME LIST'!#REF!="M"),"ü","")</f>
        <v>#REF!</v>
      </c>
      <c r="Q341" s="63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22.5" customHeight="1">
      <c r="A342" s="63" t="str">
        <f>IF(OR(ISBLANK('PARTICIPANT NAME LIST'!$B342),'PARTICIPANT NAME LIST'!G342=7,'PARTICIPANT NAME LIST'!G342=8,'PARTICIPANT NAME LIST'!G342=9,'PARTICIPANT NAME LIST'!G342=10,'PARTICIPANT NAME LIST'!G342=11,'PARTICIPANT NAME LIST'!G342=12),"",COUNTA('PARTICIPANT NAME LIST'!$B$9:$B342)-COUNTIFS('PARTICIPANT NAME LIST'!$G$9:$G342,"&gt;=7",'PARTICIPANT NAME LIST'!$G$9:$G342,"&lt;=12"))</f>
        <v/>
      </c>
      <c r="B342" s="64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LIST'!$B342))</f>
        <v/>
      </c>
      <c r="C342" s="65"/>
      <c r="D342" s="82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LIST'!$H342))</f>
        <v/>
      </c>
      <c r="E342" s="68" t="e">
        <f>IF(AND('PARTICIPANT NAME LIST'!$G342=3,'PARTICIPANT NAME LIST'!#REF!="C"),"ü","")</f>
        <v>#REF!</v>
      </c>
      <c r="F342" s="68" t="e">
        <f>IF(AND('PARTICIPANT NAME LIST'!$G342=4,'PARTICIPANT NAME LIST'!#REF!="C"),"ü","")</f>
        <v>#REF!</v>
      </c>
      <c r="G342" s="68" t="e">
        <f>IF(AND('PARTICIPANT NAME LIST'!$G342=5,'PARTICIPANT NAME LIST'!#REF!="C"),"ü","")</f>
        <v>#REF!</v>
      </c>
      <c r="H342" s="68" t="e">
        <f>IF(AND('PARTICIPANT NAME LIST'!$G342=6,'PARTICIPANT NAME LIST'!#REF!="C"),"ü","")</f>
        <v>#REF!</v>
      </c>
      <c r="I342" s="68" t="e">
        <f>IF(AND('PARTICIPANT NAME LIST'!$G342=3,'PARTICIPANT NAME LIST'!#REF!="E"),"ü","")</f>
        <v>#REF!</v>
      </c>
      <c r="J342" s="68" t="e">
        <f>IF(AND('PARTICIPANT NAME LIST'!$G342=4,'PARTICIPANT NAME LIST'!#REF!="E"),"ü","")</f>
        <v>#REF!</v>
      </c>
      <c r="K342" s="68" t="e">
        <f>IF(AND('PARTICIPANT NAME LIST'!$G342=5,'PARTICIPANT NAME LIST'!#REF!="E"),"ü","")</f>
        <v>#REF!</v>
      </c>
      <c r="L342" s="68" t="e">
        <f>IF(AND('PARTICIPANT NAME LIST'!$G342=6,'PARTICIPANT NAME LIST'!#REF!="E"),"ü","")</f>
        <v>#REF!</v>
      </c>
      <c r="M342" s="68" t="e">
        <f>IF(AND('PARTICIPANT NAME LIST'!$G342=3,'PARTICIPANT NAME LIST'!#REF!="M"),"ü","")</f>
        <v>#REF!</v>
      </c>
      <c r="N342" s="68" t="e">
        <f>IF(AND('PARTICIPANT NAME LIST'!$G342=4,'PARTICIPANT NAME LIST'!#REF!="M"),"ü","")</f>
        <v>#REF!</v>
      </c>
      <c r="O342" s="68" t="e">
        <f>IF(AND('PARTICIPANT NAME LIST'!$G342=5,'PARTICIPANT NAME LIST'!#REF!="M"),"ü","")</f>
        <v>#REF!</v>
      </c>
      <c r="P342" s="68" t="e">
        <f>IF(AND('PARTICIPANT NAME LIST'!$G342=6,'PARTICIPANT NAME LIST'!#REF!="M"),"ü","")</f>
        <v>#REF!</v>
      </c>
      <c r="Q342" s="63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22.5" customHeight="1">
      <c r="A343" s="63" t="str">
        <f>IF(OR(ISBLANK('PARTICIPANT NAME LIST'!$B343),'PARTICIPANT NAME LIST'!G343=7,'PARTICIPANT NAME LIST'!G343=8,'PARTICIPANT NAME LIST'!G343=9,'PARTICIPANT NAME LIST'!G343=10,'PARTICIPANT NAME LIST'!G343=11,'PARTICIPANT NAME LIST'!G343=12),"",COUNTA('PARTICIPANT NAME LIST'!$B$9:$B343)-COUNTIFS('PARTICIPANT NAME LIST'!$G$9:$G343,"&gt;=7",'PARTICIPANT NAME LIST'!$G$9:$G343,"&lt;=12"))</f>
        <v/>
      </c>
      <c r="B343" s="64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LIST'!$B343))</f>
        <v/>
      </c>
      <c r="C343" s="65"/>
      <c r="D343" s="82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LIST'!$H343))</f>
        <v/>
      </c>
      <c r="E343" s="68" t="e">
        <f>IF(AND('PARTICIPANT NAME LIST'!$G343=3,'PARTICIPANT NAME LIST'!#REF!="C"),"ü","")</f>
        <v>#REF!</v>
      </c>
      <c r="F343" s="68" t="e">
        <f>IF(AND('PARTICIPANT NAME LIST'!$G343=4,'PARTICIPANT NAME LIST'!#REF!="C"),"ü","")</f>
        <v>#REF!</v>
      </c>
      <c r="G343" s="68" t="e">
        <f>IF(AND('PARTICIPANT NAME LIST'!$G343=5,'PARTICIPANT NAME LIST'!#REF!="C"),"ü","")</f>
        <v>#REF!</v>
      </c>
      <c r="H343" s="68" t="e">
        <f>IF(AND('PARTICIPANT NAME LIST'!$G343=6,'PARTICIPANT NAME LIST'!#REF!="C"),"ü","")</f>
        <v>#REF!</v>
      </c>
      <c r="I343" s="68" t="e">
        <f>IF(AND('PARTICIPANT NAME LIST'!$G343=3,'PARTICIPANT NAME LIST'!#REF!="E"),"ü","")</f>
        <v>#REF!</v>
      </c>
      <c r="J343" s="68" t="e">
        <f>IF(AND('PARTICIPANT NAME LIST'!$G343=4,'PARTICIPANT NAME LIST'!#REF!="E"),"ü","")</f>
        <v>#REF!</v>
      </c>
      <c r="K343" s="68" t="e">
        <f>IF(AND('PARTICIPANT NAME LIST'!$G343=5,'PARTICIPANT NAME LIST'!#REF!="E"),"ü","")</f>
        <v>#REF!</v>
      </c>
      <c r="L343" s="68" t="e">
        <f>IF(AND('PARTICIPANT NAME LIST'!$G343=6,'PARTICIPANT NAME LIST'!#REF!="E"),"ü","")</f>
        <v>#REF!</v>
      </c>
      <c r="M343" s="68" t="e">
        <f>IF(AND('PARTICIPANT NAME LIST'!$G343=3,'PARTICIPANT NAME LIST'!#REF!="M"),"ü","")</f>
        <v>#REF!</v>
      </c>
      <c r="N343" s="68" t="e">
        <f>IF(AND('PARTICIPANT NAME LIST'!$G343=4,'PARTICIPANT NAME LIST'!#REF!="M"),"ü","")</f>
        <v>#REF!</v>
      </c>
      <c r="O343" s="68" t="e">
        <f>IF(AND('PARTICIPANT NAME LIST'!$G343=5,'PARTICIPANT NAME LIST'!#REF!="M"),"ü","")</f>
        <v>#REF!</v>
      </c>
      <c r="P343" s="68" t="e">
        <f>IF(AND('PARTICIPANT NAME LIST'!$G343=6,'PARTICIPANT NAME LIST'!#REF!="M"),"ü","")</f>
        <v>#REF!</v>
      </c>
      <c r="Q343" s="63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22.5" customHeight="1">
      <c r="A344" s="63" t="str">
        <f>IF(OR(ISBLANK('PARTICIPANT NAME LIST'!$B344),'PARTICIPANT NAME LIST'!G344=7,'PARTICIPANT NAME LIST'!G344=8,'PARTICIPANT NAME LIST'!G344=9,'PARTICIPANT NAME LIST'!G344=10,'PARTICIPANT NAME LIST'!G344=11,'PARTICIPANT NAME LIST'!G344=12),"",COUNTA('PARTICIPANT NAME LIST'!$B$9:$B344)-COUNTIFS('PARTICIPANT NAME LIST'!$G$9:$G344,"&gt;=7",'PARTICIPANT NAME LIST'!$G$9:$G344,"&lt;=12"))</f>
        <v/>
      </c>
      <c r="B344" s="64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LIST'!$B344))</f>
        <v/>
      </c>
      <c r="C344" s="65"/>
      <c r="D344" s="82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LIST'!$H344))</f>
        <v/>
      </c>
      <c r="E344" s="68" t="e">
        <f>IF(AND('PARTICIPANT NAME LIST'!$G344=3,'PARTICIPANT NAME LIST'!#REF!="C"),"ü","")</f>
        <v>#REF!</v>
      </c>
      <c r="F344" s="68" t="e">
        <f>IF(AND('PARTICIPANT NAME LIST'!$G344=4,'PARTICIPANT NAME LIST'!#REF!="C"),"ü","")</f>
        <v>#REF!</v>
      </c>
      <c r="G344" s="68" t="e">
        <f>IF(AND('PARTICIPANT NAME LIST'!$G344=5,'PARTICIPANT NAME LIST'!#REF!="C"),"ü","")</f>
        <v>#REF!</v>
      </c>
      <c r="H344" s="68" t="e">
        <f>IF(AND('PARTICIPANT NAME LIST'!$G344=6,'PARTICIPANT NAME LIST'!#REF!="C"),"ü","")</f>
        <v>#REF!</v>
      </c>
      <c r="I344" s="68" t="e">
        <f>IF(AND('PARTICIPANT NAME LIST'!$G344=3,'PARTICIPANT NAME LIST'!#REF!="E"),"ü","")</f>
        <v>#REF!</v>
      </c>
      <c r="J344" s="68" t="e">
        <f>IF(AND('PARTICIPANT NAME LIST'!$G344=4,'PARTICIPANT NAME LIST'!#REF!="E"),"ü","")</f>
        <v>#REF!</v>
      </c>
      <c r="K344" s="68" t="e">
        <f>IF(AND('PARTICIPANT NAME LIST'!$G344=5,'PARTICIPANT NAME LIST'!#REF!="E"),"ü","")</f>
        <v>#REF!</v>
      </c>
      <c r="L344" s="68" t="e">
        <f>IF(AND('PARTICIPANT NAME LIST'!$G344=6,'PARTICIPANT NAME LIST'!#REF!="E"),"ü","")</f>
        <v>#REF!</v>
      </c>
      <c r="M344" s="68" t="e">
        <f>IF(AND('PARTICIPANT NAME LIST'!$G344=3,'PARTICIPANT NAME LIST'!#REF!="M"),"ü","")</f>
        <v>#REF!</v>
      </c>
      <c r="N344" s="68" t="e">
        <f>IF(AND('PARTICIPANT NAME LIST'!$G344=4,'PARTICIPANT NAME LIST'!#REF!="M"),"ü","")</f>
        <v>#REF!</v>
      </c>
      <c r="O344" s="68" t="e">
        <f>IF(AND('PARTICIPANT NAME LIST'!$G344=5,'PARTICIPANT NAME LIST'!#REF!="M"),"ü","")</f>
        <v>#REF!</v>
      </c>
      <c r="P344" s="68" t="e">
        <f>IF(AND('PARTICIPANT NAME LIST'!$G344=6,'PARTICIPANT NAME LIST'!#REF!="M"),"ü","")</f>
        <v>#REF!</v>
      </c>
      <c r="Q344" s="63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22.5" customHeight="1">
      <c r="A345" s="63" t="str">
        <f>IF(OR(ISBLANK('PARTICIPANT NAME LIST'!$B345),'PARTICIPANT NAME LIST'!G345=7,'PARTICIPANT NAME LIST'!G345=8,'PARTICIPANT NAME LIST'!G345=9,'PARTICIPANT NAME LIST'!G345=10,'PARTICIPANT NAME LIST'!G345=11,'PARTICIPANT NAME LIST'!G345=12),"",COUNTA('PARTICIPANT NAME LIST'!$B$9:$B345)-COUNTIFS('PARTICIPANT NAME LIST'!$G$9:$G345,"&gt;=7",'PARTICIPANT NAME LIST'!$G$9:$G345,"&lt;=12"))</f>
        <v/>
      </c>
      <c r="B345" s="64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LIST'!$B345))</f>
        <v/>
      </c>
      <c r="C345" s="65"/>
      <c r="D345" s="82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LIST'!$H345))</f>
        <v/>
      </c>
      <c r="E345" s="68" t="e">
        <f>IF(AND('PARTICIPANT NAME LIST'!$G345=3,'PARTICIPANT NAME LIST'!#REF!="C"),"ü","")</f>
        <v>#REF!</v>
      </c>
      <c r="F345" s="68" t="e">
        <f>IF(AND('PARTICIPANT NAME LIST'!$G345=4,'PARTICIPANT NAME LIST'!#REF!="C"),"ü","")</f>
        <v>#REF!</v>
      </c>
      <c r="G345" s="68" t="e">
        <f>IF(AND('PARTICIPANT NAME LIST'!$G345=5,'PARTICIPANT NAME LIST'!#REF!="C"),"ü","")</f>
        <v>#REF!</v>
      </c>
      <c r="H345" s="68" t="e">
        <f>IF(AND('PARTICIPANT NAME LIST'!$G345=6,'PARTICIPANT NAME LIST'!#REF!="C"),"ü","")</f>
        <v>#REF!</v>
      </c>
      <c r="I345" s="68" t="e">
        <f>IF(AND('PARTICIPANT NAME LIST'!$G345=3,'PARTICIPANT NAME LIST'!#REF!="E"),"ü","")</f>
        <v>#REF!</v>
      </c>
      <c r="J345" s="68" t="e">
        <f>IF(AND('PARTICIPANT NAME LIST'!$G345=4,'PARTICIPANT NAME LIST'!#REF!="E"),"ü","")</f>
        <v>#REF!</v>
      </c>
      <c r="K345" s="68" t="e">
        <f>IF(AND('PARTICIPANT NAME LIST'!$G345=5,'PARTICIPANT NAME LIST'!#REF!="E"),"ü","")</f>
        <v>#REF!</v>
      </c>
      <c r="L345" s="68" t="e">
        <f>IF(AND('PARTICIPANT NAME LIST'!$G345=6,'PARTICIPANT NAME LIST'!#REF!="E"),"ü","")</f>
        <v>#REF!</v>
      </c>
      <c r="M345" s="68" t="e">
        <f>IF(AND('PARTICIPANT NAME LIST'!$G345=3,'PARTICIPANT NAME LIST'!#REF!="M"),"ü","")</f>
        <v>#REF!</v>
      </c>
      <c r="N345" s="68" t="e">
        <f>IF(AND('PARTICIPANT NAME LIST'!$G345=4,'PARTICIPANT NAME LIST'!#REF!="M"),"ü","")</f>
        <v>#REF!</v>
      </c>
      <c r="O345" s="68" t="e">
        <f>IF(AND('PARTICIPANT NAME LIST'!$G345=5,'PARTICIPANT NAME LIST'!#REF!="M"),"ü","")</f>
        <v>#REF!</v>
      </c>
      <c r="P345" s="68" t="e">
        <f>IF(AND('PARTICIPANT NAME LIST'!$G345=6,'PARTICIPANT NAME LIST'!#REF!="M"),"ü","")</f>
        <v>#REF!</v>
      </c>
      <c r="Q345" s="63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22.5" customHeight="1">
      <c r="A346" s="63" t="str">
        <f>IF(OR(ISBLANK('PARTICIPANT NAME LIST'!$B346),'PARTICIPANT NAME LIST'!G346=7,'PARTICIPANT NAME LIST'!G346=8,'PARTICIPANT NAME LIST'!G346=9,'PARTICIPANT NAME LIST'!G346=10,'PARTICIPANT NAME LIST'!G346=11,'PARTICIPANT NAME LIST'!G346=12),"",COUNTA('PARTICIPANT NAME LIST'!$B$9:$B346)-COUNTIFS('PARTICIPANT NAME LIST'!$G$9:$G346,"&gt;=7",'PARTICIPANT NAME LIST'!$G$9:$G346,"&lt;=12"))</f>
        <v/>
      </c>
      <c r="B346" s="64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LIST'!$B346))</f>
        <v/>
      </c>
      <c r="C346" s="65"/>
      <c r="D346" s="82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LIST'!$H346))</f>
        <v/>
      </c>
      <c r="E346" s="68" t="e">
        <f>IF(AND('PARTICIPANT NAME LIST'!$G346=3,'PARTICIPANT NAME LIST'!#REF!="C"),"ü","")</f>
        <v>#REF!</v>
      </c>
      <c r="F346" s="68" t="e">
        <f>IF(AND('PARTICIPANT NAME LIST'!$G346=4,'PARTICIPANT NAME LIST'!#REF!="C"),"ü","")</f>
        <v>#REF!</v>
      </c>
      <c r="G346" s="68" t="e">
        <f>IF(AND('PARTICIPANT NAME LIST'!$G346=5,'PARTICIPANT NAME LIST'!#REF!="C"),"ü","")</f>
        <v>#REF!</v>
      </c>
      <c r="H346" s="68" t="e">
        <f>IF(AND('PARTICIPANT NAME LIST'!$G346=6,'PARTICIPANT NAME LIST'!#REF!="C"),"ü","")</f>
        <v>#REF!</v>
      </c>
      <c r="I346" s="68" t="e">
        <f>IF(AND('PARTICIPANT NAME LIST'!$G346=3,'PARTICIPANT NAME LIST'!#REF!="E"),"ü","")</f>
        <v>#REF!</v>
      </c>
      <c r="J346" s="68" t="e">
        <f>IF(AND('PARTICIPANT NAME LIST'!$G346=4,'PARTICIPANT NAME LIST'!#REF!="E"),"ü","")</f>
        <v>#REF!</v>
      </c>
      <c r="K346" s="68" t="e">
        <f>IF(AND('PARTICIPANT NAME LIST'!$G346=5,'PARTICIPANT NAME LIST'!#REF!="E"),"ü","")</f>
        <v>#REF!</v>
      </c>
      <c r="L346" s="68" t="e">
        <f>IF(AND('PARTICIPANT NAME LIST'!$G346=6,'PARTICIPANT NAME LIST'!#REF!="E"),"ü","")</f>
        <v>#REF!</v>
      </c>
      <c r="M346" s="68" t="e">
        <f>IF(AND('PARTICIPANT NAME LIST'!$G346=3,'PARTICIPANT NAME LIST'!#REF!="M"),"ü","")</f>
        <v>#REF!</v>
      </c>
      <c r="N346" s="68" t="e">
        <f>IF(AND('PARTICIPANT NAME LIST'!$G346=4,'PARTICIPANT NAME LIST'!#REF!="M"),"ü","")</f>
        <v>#REF!</v>
      </c>
      <c r="O346" s="68" t="e">
        <f>IF(AND('PARTICIPANT NAME LIST'!$G346=5,'PARTICIPANT NAME LIST'!#REF!="M"),"ü","")</f>
        <v>#REF!</v>
      </c>
      <c r="P346" s="68" t="e">
        <f>IF(AND('PARTICIPANT NAME LIST'!$G346=6,'PARTICIPANT NAME LIST'!#REF!="M"),"ü","")</f>
        <v>#REF!</v>
      </c>
      <c r="Q346" s="63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22.5" customHeight="1">
      <c r="A347" s="63" t="str">
        <f>IF(OR(ISBLANK('PARTICIPANT NAME LIST'!$B347),'PARTICIPANT NAME LIST'!G347=7,'PARTICIPANT NAME LIST'!G347=8,'PARTICIPANT NAME LIST'!G347=9,'PARTICIPANT NAME LIST'!G347=10,'PARTICIPANT NAME LIST'!G347=11,'PARTICIPANT NAME LIST'!G347=12),"",COUNTA('PARTICIPANT NAME LIST'!$B$9:$B347)-COUNTIFS('PARTICIPANT NAME LIST'!$G$9:$G347,"&gt;=7",'PARTICIPANT NAME LIST'!$G$9:$G347,"&lt;=12"))</f>
        <v/>
      </c>
      <c r="B347" s="64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LIST'!$B347))</f>
        <v/>
      </c>
      <c r="C347" s="65"/>
      <c r="D347" s="82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LIST'!$H347))</f>
        <v/>
      </c>
      <c r="E347" s="68" t="e">
        <f>IF(AND('PARTICIPANT NAME LIST'!$G347=3,'PARTICIPANT NAME LIST'!#REF!="C"),"ü","")</f>
        <v>#REF!</v>
      </c>
      <c r="F347" s="68" t="e">
        <f>IF(AND('PARTICIPANT NAME LIST'!$G347=4,'PARTICIPANT NAME LIST'!#REF!="C"),"ü","")</f>
        <v>#REF!</v>
      </c>
      <c r="G347" s="68" t="e">
        <f>IF(AND('PARTICIPANT NAME LIST'!$G347=5,'PARTICIPANT NAME LIST'!#REF!="C"),"ü","")</f>
        <v>#REF!</v>
      </c>
      <c r="H347" s="68" t="e">
        <f>IF(AND('PARTICIPANT NAME LIST'!$G347=6,'PARTICIPANT NAME LIST'!#REF!="C"),"ü","")</f>
        <v>#REF!</v>
      </c>
      <c r="I347" s="68" t="e">
        <f>IF(AND('PARTICIPANT NAME LIST'!$G347=3,'PARTICIPANT NAME LIST'!#REF!="E"),"ü","")</f>
        <v>#REF!</v>
      </c>
      <c r="J347" s="68" t="e">
        <f>IF(AND('PARTICIPANT NAME LIST'!$G347=4,'PARTICIPANT NAME LIST'!#REF!="E"),"ü","")</f>
        <v>#REF!</v>
      </c>
      <c r="K347" s="68" t="e">
        <f>IF(AND('PARTICIPANT NAME LIST'!$G347=5,'PARTICIPANT NAME LIST'!#REF!="E"),"ü","")</f>
        <v>#REF!</v>
      </c>
      <c r="L347" s="68" t="e">
        <f>IF(AND('PARTICIPANT NAME LIST'!$G347=6,'PARTICIPANT NAME LIST'!#REF!="E"),"ü","")</f>
        <v>#REF!</v>
      </c>
      <c r="M347" s="68" t="e">
        <f>IF(AND('PARTICIPANT NAME LIST'!$G347=3,'PARTICIPANT NAME LIST'!#REF!="M"),"ü","")</f>
        <v>#REF!</v>
      </c>
      <c r="N347" s="68" t="e">
        <f>IF(AND('PARTICIPANT NAME LIST'!$G347=4,'PARTICIPANT NAME LIST'!#REF!="M"),"ü","")</f>
        <v>#REF!</v>
      </c>
      <c r="O347" s="68" t="e">
        <f>IF(AND('PARTICIPANT NAME LIST'!$G347=5,'PARTICIPANT NAME LIST'!#REF!="M"),"ü","")</f>
        <v>#REF!</v>
      </c>
      <c r="P347" s="68" t="e">
        <f>IF(AND('PARTICIPANT NAME LIST'!$G347=6,'PARTICIPANT NAME LIST'!#REF!="M"),"ü","")</f>
        <v>#REF!</v>
      </c>
      <c r="Q347" s="63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22.5" customHeight="1">
      <c r="A348" s="63" t="str">
        <f>IF(OR(ISBLANK('PARTICIPANT NAME LIST'!$B348),'PARTICIPANT NAME LIST'!G348=7,'PARTICIPANT NAME LIST'!G348=8,'PARTICIPANT NAME LIST'!G348=9,'PARTICIPANT NAME LIST'!G348=10,'PARTICIPANT NAME LIST'!G348=11,'PARTICIPANT NAME LIST'!G348=12),"",COUNTA('PARTICIPANT NAME LIST'!$B$9:$B348)-COUNTIFS('PARTICIPANT NAME LIST'!$G$9:$G348,"&gt;=7",'PARTICIPANT NAME LIST'!$G$9:$G348,"&lt;=12"))</f>
        <v/>
      </c>
      <c r="B348" s="64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LIST'!$B348))</f>
        <v/>
      </c>
      <c r="C348" s="65"/>
      <c r="D348" s="82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LIST'!$H348))</f>
        <v/>
      </c>
      <c r="E348" s="68" t="e">
        <f>IF(AND('PARTICIPANT NAME LIST'!$G348=3,'PARTICIPANT NAME LIST'!#REF!="C"),"ü","")</f>
        <v>#REF!</v>
      </c>
      <c r="F348" s="68" t="e">
        <f>IF(AND('PARTICIPANT NAME LIST'!$G348=4,'PARTICIPANT NAME LIST'!#REF!="C"),"ü","")</f>
        <v>#REF!</v>
      </c>
      <c r="G348" s="68" t="e">
        <f>IF(AND('PARTICIPANT NAME LIST'!$G348=5,'PARTICIPANT NAME LIST'!#REF!="C"),"ü","")</f>
        <v>#REF!</v>
      </c>
      <c r="H348" s="68" t="e">
        <f>IF(AND('PARTICIPANT NAME LIST'!$G348=6,'PARTICIPANT NAME LIST'!#REF!="C"),"ü","")</f>
        <v>#REF!</v>
      </c>
      <c r="I348" s="68" t="e">
        <f>IF(AND('PARTICIPANT NAME LIST'!$G348=3,'PARTICIPANT NAME LIST'!#REF!="E"),"ü","")</f>
        <v>#REF!</v>
      </c>
      <c r="J348" s="68" t="e">
        <f>IF(AND('PARTICIPANT NAME LIST'!$G348=4,'PARTICIPANT NAME LIST'!#REF!="E"),"ü","")</f>
        <v>#REF!</v>
      </c>
      <c r="K348" s="68" t="e">
        <f>IF(AND('PARTICIPANT NAME LIST'!$G348=5,'PARTICIPANT NAME LIST'!#REF!="E"),"ü","")</f>
        <v>#REF!</v>
      </c>
      <c r="L348" s="68" t="e">
        <f>IF(AND('PARTICIPANT NAME LIST'!$G348=6,'PARTICIPANT NAME LIST'!#REF!="E"),"ü","")</f>
        <v>#REF!</v>
      </c>
      <c r="M348" s="68" t="e">
        <f>IF(AND('PARTICIPANT NAME LIST'!$G348=3,'PARTICIPANT NAME LIST'!#REF!="M"),"ü","")</f>
        <v>#REF!</v>
      </c>
      <c r="N348" s="68" t="e">
        <f>IF(AND('PARTICIPANT NAME LIST'!$G348=4,'PARTICIPANT NAME LIST'!#REF!="M"),"ü","")</f>
        <v>#REF!</v>
      </c>
      <c r="O348" s="68" t="e">
        <f>IF(AND('PARTICIPANT NAME LIST'!$G348=5,'PARTICIPANT NAME LIST'!#REF!="M"),"ü","")</f>
        <v>#REF!</v>
      </c>
      <c r="P348" s="68" t="e">
        <f>IF(AND('PARTICIPANT NAME LIST'!$G348=6,'PARTICIPANT NAME LIST'!#REF!="M"),"ü","")</f>
        <v>#REF!</v>
      </c>
      <c r="Q348" s="63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22.5" customHeight="1">
      <c r="A349" s="63" t="str">
        <f>IF(OR(ISBLANK('PARTICIPANT NAME LIST'!$B349),'PARTICIPANT NAME LIST'!G349=7,'PARTICIPANT NAME LIST'!G349=8,'PARTICIPANT NAME LIST'!G349=9,'PARTICIPANT NAME LIST'!G349=10,'PARTICIPANT NAME LIST'!G349=11,'PARTICIPANT NAME LIST'!G349=12),"",COUNTA('PARTICIPANT NAME LIST'!$B$9:$B349)-COUNTIFS('PARTICIPANT NAME LIST'!$G$9:$G349,"&gt;=7",'PARTICIPANT NAME LIST'!$G$9:$G349,"&lt;=12"))</f>
        <v/>
      </c>
      <c r="B349" s="64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LIST'!$B349))</f>
        <v/>
      </c>
      <c r="C349" s="65"/>
      <c r="D349" s="82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LIST'!$H349))</f>
        <v/>
      </c>
      <c r="E349" s="68" t="e">
        <f>IF(AND('PARTICIPANT NAME LIST'!$G349=3,'PARTICIPANT NAME LIST'!#REF!="C"),"ü","")</f>
        <v>#REF!</v>
      </c>
      <c r="F349" s="68" t="e">
        <f>IF(AND('PARTICIPANT NAME LIST'!$G349=4,'PARTICIPANT NAME LIST'!#REF!="C"),"ü","")</f>
        <v>#REF!</v>
      </c>
      <c r="G349" s="68" t="e">
        <f>IF(AND('PARTICIPANT NAME LIST'!$G349=5,'PARTICIPANT NAME LIST'!#REF!="C"),"ü","")</f>
        <v>#REF!</v>
      </c>
      <c r="H349" s="68" t="e">
        <f>IF(AND('PARTICIPANT NAME LIST'!$G349=6,'PARTICIPANT NAME LIST'!#REF!="C"),"ü","")</f>
        <v>#REF!</v>
      </c>
      <c r="I349" s="68" t="e">
        <f>IF(AND('PARTICIPANT NAME LIST'!$G349=3,'PARTICIPANT NAME LIST'!#REF!="E"),"ü","")</f>
        <v>#REF!</v>
      </c>
      <c r="J349" s="68" t="e">
        <f>IF(AND('PARTICIPANT NAME LIST'!$G349=4,'PARTICIPANT NAME LIST'!#REF!="E"),"ü","")</f>
        <v>#REF!</v>
      </c>
      <c r="K349" s="68" t="e">
        <f>IF(AND('PARTICIPANT NAME LIST'!$G349=5,'PARTICIPANT NAME LIST'!#REF!="E"),"ü","")</f>
        <v>#REF!</v>
      </c>
      <c r="L349" s="68" t="e">
        <f>IF(AND('PARTICIPANT NAME LIST'!$G349=6,'PARTICIPANT NAME LIST'!#REF!="E"),"ü","")</f>
        <v>#REF!</v>
      </c>
      <c r="M349" s="68" t="e">
        <f>IF(AND('PARTICIPANT NAME LIST'!$G349=3,'PARTICIPANT NAME LIST'!#REF!="M"),"ü","")</f>
        <v>#REF!</v>
      </c>
      <c r="N349" s="68" t="e">
        <f>IF(AND('PARTICIPANT NAME LIST'!$G349=4,'PARTICIPANT NAME LIST'!#REF!="M"),"ü","")</f>
        <v>#REF!</v>
      </c>
      <c r="O349" s="68" t="e">
        <f>IF(AND('PARTICIPANT NAME LIST'!$G349=5,'PARTICIPANT NAME LIST'!#REF!="M"),"ü","")</f>
        <v>#REF!</v>
      </c>
      <c r="P349" s="68" t="e">
        <f>IF(AND('PARTICIPANT NAME LIST'!$G349=6,'PARTICIPANT NAME LIST'!#REF!="M"),"ü","")</f>
        <v>#REF!</v>
      </c>
      <c r="Q349" s="63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22.5" customHeight="1">
      <c r="A350" s="63" t="str">
        <f>IF(OR(ISBLANK('PARTICIPANT NAME LIST'!$B350),'PARTICIPANT NAME LIST'!G350=7,'PARTICIPANT NAME LIST'!G350=8,'PARTICIPANT NAME LIST'!G350=9,'PARTICIPANT NAME LIST'!G350=10,'PARTICIPANT NAME LIST'!G350=11,'PARTICIPANT NAME LIST'!G350=12),"",COUNTA('PARTICIPANT NAME LIST'!$B$9:$B350)-COUNTIFS('PARTICIPANT NAME LIST'!$G$9:$G350,"&gt;=7",'PARTICIPANT NAME LIST'!$G$9:$G350,"&lt;=12"))</f>
        <v/>
      </c>
      <c r="B350" s="64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LIST'!$B350))</f>
        <v/>
      </c>
      <c r="C350" s="65"/>
      <c r="D350" s="82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LIST'!$H350))</f>
        <v/>
      </c>
      <c r="E350" s="68" t="e">
        <f>IF(AND('PARTICIPANT NAME LIST'!$G350=3,'PARTICIPANT NAME LIST'!#REF!="C"),"ü","")</f>
        <v>#REF!</v>
      </c>
      <c r="F350" s="68" t="e">
        <f>IF(AND('PARTICIPANT NAME LIST'!$G350=4,'PARTICIPANT NAME LIST'!#REF!="C"),"ü","")</f>
        <v>#REF!</v>
      </c>
      <c r="G350" s="68" t="e">
        <f>IF(AND('PARTICIPANT NAME LIST'!$G350=5,'PARTICIPANT NAME LIST'!#REF!="C"),"ü","")</f>
        <v>#REF!</v>
      </c>
      <c r="H350" s="68" t="e">
        <f>IF(AND('PARTICIPANT NAME LIST'!$G350=6,'PARTICIPANT NAME LIST'!#REF!="C"),"ü","")</f>
        <v>#REF!</v>
      </c>
      <c r="I350" s="68" t="e">
        <f>IF(AND('PARTICIPANT NAME LIST'!$G350=3,'PARTICIPANT NAME LIST'!#REF!="E"),"ü","")</f>
        <v>#REF!</v>
      </c>
      <c r="J350" s="68" t="e">
        <f>IF(AND('PARTICIPANT NAME LIST'!$G350=4,'PARTICIPANT NAME LIST'!#REF!="E"),"ü","")</f>
        <v>#REF!</v>
      </c>
      <c r="K350" s="68" t="e">
        <f>IF(AND('PARTICIPANT NAME LIST'!$G350=5,'PARTICIPANT NAME LIST'!#REF!="E"),"ü","")</f>
        <v>#REF!</v>
      </c>
      <c r="L350" s="68" t="e">
        <f>IF(AND('PARTICIPANT NAME LIST'!$G350=6,'PARTICIPANT NAME LIST'!#REF!="E"),"ü","")</f>
        <v>#REF!</v>
      </c>
      <c r="M350" s="68" t="e">
        <f>IF(AND('PARTICIPANT NAME LIST'!$G350=3,'PARTICIPANT NAME LIST'!#REF!="M"),"ü","")</f>
        <v>#REF!</v>
      </c>
      <c r="N350" s="68" t="e">
        <f>IF(AND('PARTICIPANT NAME LIST'!$G350=4,'PARTICIPANT NAME LIST'!#REF!="M"),"ü","")</f>
        <v>#REF!</v>
      </c>
      <c r="O350" s="68" t="e">
        <f>IF(AND('PARTICIPANT NAME LIST'!$G350=5,'PARTICIPANT NAME LIST'!#REF!="M"),"ü","")</f>
        <v>#REF!</v>
      </c>
      <c r="P350" s="68" t="e">
        <f>IF(AND('PARTICIPANT NAME LIST'!$G350=6,'PARTICIPANT NAME LIST'!#REF!="M"),"ü","")</f>
        <v>#REF!</v>
      </c>
      <c r="Q350" s="63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22.5" customHeight="1">
      <c r="A351" s="63" t="str">
        <f>IF(OR(ISBLANK('PARTICIPANT NAME LIST'!$B351),'PARTICIPANT NAME LIST'!G351=7,'PARTICIPANT NAME LIST'!G351=8,'PARTICIPANT NAME LIST'!G351=9,'PARTICIPANT NAME LIST'!G351=10,'PARTICIPANT NAME LIST'!G351=11,'PARTICIPANT NAME LIST'!G351=12),"",COUNTA('PARTICIPANT NAME LIST'!$B$9:$B351)-COUNTIFS('PARTICIPANT NAME LIST'!$G$9:$G351,"&gt;=7",'PARTICIPANT NAME LIST'!$G$9:$G351,"&lt;=12"))</f>
        <v/>
      </c>
      <c r="B351" s="64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LIST'!$B351))</f>
        <v/>
      </c>
      <c r="C351" s="65"/>
      <c r="D351" s="82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LIST'!$H351))</f>
        <v/>
      </c>
      <c r="E351" s="68" t="e">
        <f>IF(AND('PARTICIPANT NAME LIST'!$G351=3,'PARTICIPANT NAME LIST'!#REF!="C"),"ü","")</f>
        <v>#REF!</v>
      </c>
      <c r="F351" s="68" t="e">
        <f>IF(AND('PARTICIPANT NAME LIST'!$G351=4,'PARTICIPANT NAME LIST'!#REF!="C"),"ü","")</f>
        <v>#REF!</v>
      </c>
      <c r="G351" s="68" t="e">
        <f>IF(AND('PARTICIPANT NAME LIST'!$G351=5,'PARTICIPANT NAME LIST'!#REF!="C"),"ü","")</f>
        <v>#REF!</v>
      </c>
      <c r="H351" s="68" t="e">
        <f>IF(AND('PARTICIPANT NAME LIST'!$G351=6,'PARTICIPANT NAME LIST'!#REF!="C"),"ü","")</f>
        <v>#REF!</v>
      </c>
      <c r="I351" s="68" t="e">
        <f>IF(AND('PARTICIPANT NAME LIST'!$G351=3,'PARTICIPANT NAME LIST'!#REF!="E"),"ü","")</f>
        <v>#REF!</v>
      </c>
      <c r="J351" s="68" t="e">
        <f>IF(AND('PARTICIPANT NAME LIST'!$G351=4,'PARTICIPANT NAME LIST'!#REF!="E"),"ü","")</f>
        <v>#REF!</v>
      </c>
      <c r="K351" s="68" t="e">
        <f>IF(AND('PARTICIPANT NAME LIST'!$G351=5,'PARTICIPANT NAME LIST'!#REF!="E"),"ü","")</f>
        <v>#REF!</v>
      </c>
      <c r="L351" s="68" t="e">
        <f>IF(AND('PARTICIPANT NAME LIST'!$G351=6,'PARTICIPANT NAME LIST'!#REF!="E"),"ü","")</f>
        <v>#REF!</v>
      </c>
      <c r="M351" s="68" t="e">
        <f>IF(AND('PARTICIPANT NAME LIST'!$G351=3,'PARTICIPANT NAME LIST'!#REF!="M"),"ü","")</f>
        <v>#REF!</v>
      </c>
      <c r="N351" s="68" t="e">
        <f>IF(AND('PARTICIPANT NAME LIST'!$G351=4,'PARTICIPANT NAME LIST'!#REF!="M"),"ü","")</f>
        <v>#REF!</v>
      </c>
      <c r="O351" s="68" t="e">
        <f>IF(AND('PARTICIPANT NAME LIST'!$G351=5,'PARTICIPANT NAME LIST'!#REF!="M"),"ü","")</f>
        <v>#REF!</v>
      </c>
      <c r="P351" s="68" t="e">
        <f>IF(AND('PARTICIPANT NAME LIST'!$G351=6,'PARTICIPANT NAME LIST'!#REF!="M"),"ü","")</f>
        <v>#REF!</v>
      </c>
      <c r="Q351" s="63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22.5" customHeight="1">
      <c r="A352" s="63" t="str">
        <f>IF(OR(ISBLANK('PARTICIPANT NAME LIST'!$B352),'PARTICIPANT NAME LIST'!G352=7,'PARTICIPANT NAME LIST'!G352=8,'PARTICIPANT NAME LIST'!G352=9,'PARTICIPANT NAME LIST'!G352=10,'PARTICIPANT NAME LIST'!G352=11,'PARTICIPANT NAME LIST'!G352=12),"",COUNTA('PARTICIPANT NAME LIST'!$B$9:$B352)-COUNTIFS('PARTICIPANT NAME LIST'!$G$9:$G352,"&gt;=7",'PARTICIPANT NAME LIST'!$G$9:$G352,"&lt;=12"))</f>
        <v/>
      </c>
      <c r="B352" s="64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LIST'!$B352))</f>
        <v/>
      </c>
      <c r="C352" s="65"/>
      <c r="D352" s="82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LIST'!$H352))</f>
        <v/>
      </c>
      <c r="E352" s="68" t="e">
        <f>IF(AND('PARTICIPANT NAME LIST'!$G352=3,'PARTICIPANT NAME LIST'!#REF!="C"),"ü","")</f>
        <v>#REF!</v>
      </c>
      <c r="F352" s="68" t="e">
        <f>IF(AND('PARTICIPANT NAME LIST'!$G352=4,'PARTICIPANT NAME LIST'!#REF!="C"),"ü","")</f>
        <v>#REF!</v>
      </c>
      <c r="G352" s="68" t="e">
        <f>IF(AND('PARTICIPANT NAME LIST'!$G352=5,'PARTICIPANT NAME LIST'!#REF!="C"),"ü","")</f>
        <v>#REF!</v>
      </c>
      <c r="H352" s="68" t="e">
        <f>IF(AND('PARTICIPANT NAME LIST'!$G352=6,'PARTICIPANT NAME LIST'!#REF!="C"),"ü","")</f>
        <v>#REF!</v>
      </c>
      <c r="I352" s="68" t="e">
        <f>IF(AND('PARTICIPANT NAME LIST'!$G352=3,'PARTICIPANT NAME LIST'!#REF!="E"),"ü","")</f>
        <v>#REF!</v>
      </c>
      <c r="J352" s="68" t="e">
        <f>IF(AND('PARTICIPANT NAME LIST'!$G352=4,'PARTICIPANT NAME LIST'!#REF!="E"),"ü","")</f>
        <v>#REF!</v>
      </c>
      <c r="K352" s="68" t="e">
        <f>IF(AND('PARTICIPANT NAME LIST'!$G352=5,'PARTICIPANT NAME LIST'!#REF!="E"),"ü","")</f>
        <v>#REF!</v>
      </c>
      <c r="L352" s="68" t="e">
        <f>IF(AND('PARTICIPANT NAME LIST'!$G352=6,'PARTICIPANT NAME LIST'!#REF!="E"),"ü","")</f>
        <v>#REF!</v>
      </c>
      <c r="M352" s="68" t="e">
        <f>IF(AND('PARTICIPANT NAME LIST'!$G352=3,'PARTICIPANT NAME LIST'!#REF!="M"),"ü","")</f>
        <v>#REF!</v>
      </c>
      <c r="N352" s="68" t="e">
        <f>IF(AND('PARTICIPANT NAME LIST'!$G352=4,'PARTICIPANT NAME LIST'!#REF!="M"),"ü","")</f>
        <v>#REF!</v>
      </c>
      <c r="O352" s="68" t="e">
        <f>IF(AND('PARTICIPANT NAME LIST'!$G352=5,'PARTICIPANT NAME LIST'!#REF!="M"),"ü","")</f>
        <v>#REF!</v>
      </c>
      <c r="P352" s="68" t="e">
        <f>IF(AND('PARTICIPANT NAME LIST'!$G352=6,'PARTICIPANT NAME LIST'!#REF!="M"),"ü","")</f>
        <v>#REF!</v>
      </c>
      <c r="Q352" s="63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22.5" customHeight="1">
      <c r="A353" s="63" t="str">
        <f>IF(OR(ISBLANK('PARTICIPANT NAME LIST'!$B353),'PARTICIPANT NAME LIST'!G353=7,'PARTICIPANT NAME LIST'!G353=8,'PARTICIPANT NAME LIST'!G353=9,'PARTICIPANT NAME LIST'!G353=10,'PARTICIPANT NAME LIST'!G353=11,'PARTICIPANT NAME LIST'!G353=12),"",COUNTA('PARTICIPANT NAME LIST'!$B$9:$B353)-COUNTIFS('PARTICIPANT NAME LIST'!$G$9:$G353,"&gt;=7",'PARTICIPANT NAME LIST'!$G$9:$G353,"&lt;=12"))</f>
        <v/>
      </c>
      <c r="B353" s="64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LIST'!$B353))</f>
        <v/>
      </c>
      <c r="C353" s="65"/>
      <c r="D353" s="82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LIST'!$H353))</f>
        <v/>
      </c>
      <c r="E353" s="68" t="e">
        <f>IF(AND('PARTICIPANT NAME LIST'!$G353=3,'PARTICIPANT NAME LIST'!#REF!="C"),"ü","")</f>
        <v>#REF!</v>
      </c>
      <c r="F353" s="68" t="e">
        <f>IF(AND('PARTICIPANT NAME LIST'!$G353=4,'PARTICIPANT NAME LIST'!#REF!="C"),"ü","")</f>
        <v>#REF!</v>
      </c>
      <c r="G353" s="68" t="e">
        <f>IF(AND('PARTICIPANT NAME LIST'!$G353=5,'PARTICIPANT NAME LIST'!#REF!="C"),"ü","")</f>
        <v>#REF!</v>
      </c>
      <c r="H353" s="68" t="e">
        <f>IF(AND('PARTICIPANT NAME LIST'!$G353=6,'PARTICIPANT NAME LIST'!#REF!="C"),"ü","")</f>
        <v>#REF!</v>
      </c>
      <c r="I353" s="68" t="e">
        <f>IF(AND('PARTICIPANT NAME LIST'!$G353=3,'PARTICIPANT NAME LIST'!#REF!="E"),"ü","")</f>
        <v>#REF!</v>
      </c>
      <c r="J353" s="68" t="e">
        <f>IF(AND('PARTICIPANT NAME LIST'!$G353=4,'PARTICIPANT NAME LIST'!#REF!="E"),"ü","")</f>
        <v>#REF!</v>
      </c>
      <c r="K353" s="68" t="e">
        <f>IF(AND('PARTICIPANT NAME LIST'!$G353=5,'PARTICIPANT NAME LIST'!#REF!="E"),"ü","")</f>
        <v>#REF!</v>
      </c>
      <c r="L353" s="68" t="e">
        <f>IF(AND('PARTICIPANT NAME LIST'!$G353=6,'PARTICIPANT NAME LIST'!#REF!="E"),"ü","")</f>
        <v>#REF!</v>
      </c>
      <c r="M353" s="68" t="e">
        <f>IF(AND('PARTICIPANT NAME LIST'!$G353=3,'PARTICIPANT NAME LIST'!#REF!="M"),"ü","")</f>
        <v>#REF!</v>
      </c>
      <c r="N353" s="68" t="e">
        <f>IF(AND('PARTICIPANT NAME LIST'!$G353=4,'PARTICIPANT NAME LIST'!#REF!="M"),"ü","")</f>
        <v>#REF!</v>
      </c>
      <c r="O353" s="68" t="e">
        <f>IF(AND('PARTICIPANT NAME LIST'!$G353=5,'PARTICIPANT NAME LIST'!#REF!="M"),"ü","")</f>
        <v>#REF!</v>
      </c>
      <c r="P353" s="68" t="e">
        <f>IF(AND('PARTICIPANT NAME LIST'!$G353=6,'PARTICIPANT NAME LIST'!#REF!="M"),"ü","")</f>
        <v>#REF!</v>
      </c>
      <c r="Q353" s="63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22.5" customHeight="1">
      <c r="A354" s="63" t="str">
        <f>IF(OR(ISBLANK('PARTICIPANT NAME LIST'!$B354),'PARTICIPANT NAME LIST'!G354=7,'PARTICIPANT NAME LIST'!G354=8,'PARTICIPANT NAME LIST'!G354=9,'PARTICIPANT NAME LIST'!G354=10,'PARTICIPANT NAME LIST'!G354=11,'PARTICIPANT NAME LIST'!G354=12),"",COUNTA('PARTICIPANT NAME LIST'!$B$9:$B354)-COUNTIFS('PARTICIPANT NAME LIST'!$G$9:$G354,"&gt;=7",'PARTICIPANT NAME LIST'!$G$9:$G354,"&lt;=12"))</f>
        <v/>
      </c>
      <c r="B354" s="64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LIST'!$B354))</f>
        <v/>
      </c>
      <c r="C354" s="65"/>
      <c r="D354" s="82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LIST'!$H354))</f>
        <v/>
      </c>
      <c r="E354" s="68" t="e">
        <f>IF(AND('PARTICIPANT NAME LIST'!$G354=3,'PARTICIPANT NAME LIST'!#REF!="C"),"ü","")</f>
        <v>#REF!</v>
      </c>
      <c r="F354" s="68" t="e">
        <f>IF(AND('PARTICIPANT NAME LIST'!$G354=4,'PARTICIPANT NAME LIST'!#REF!="C"),"ü","")</f>
        <v>#REF!</v>
      </c>
      <c r="G354" s="68" t="e">
        <f>IF(AND('PARTICIPANT NAME LIST'!$G354=5,'PARTICIPANT NAME LIST'!#REF!="C"),"ü","")</f>
        <v>#REF!</v>
      </c>
      <c r="H354" s="68" t="e">
        <f>IF(AND('PARTICIPANT NAME LIST'!$G354=6,'PARTICIPANT NAME LIST'!#REF!="C"),"ü","")</f>
        <v>#REF!</v>
      </c>
      <c r="I354" s="68" t="e">
        <f>IF(AND('PARTICIPANT NAME LIST'!$G354=3,'PARTICIPANT NAME LIST'!#REF!="E"),"ü","")</f>
        <v>#REF!</v>
      </c>
      <c r="J354" s="68" t="e">
        <f>IF(AND('PARTICIPANT NAME LIST'!$G354=4,'PARTICIPANT NAME LIST'!#REF!="E"),"ü","")</f>
        <v>#REF!</v>
      </c>
      <c r="K354" s="68" t="e">
        <f>IF(AND('PARTICIPANT NAME LIST'!$G354=5,'PARTICIPANT NAME LIST'!#REF!="E"),"ü","")</f>
        <v>#REF!</v>
      </c>
      <c r="L354" s="68" t="e">
        <f>IF(AND('PARTICIPANT NAME LIST'!$G354=6,'PARTICIPANT NAME LIST'!#REF!="E"),"ü","")</f>
        <v>#REF!</v>
      </c>
      <c r="M354" s="68" t="e">
        <f>IF(AND('PARTICIPANT NAME LIST'!$G354=3,'PARTICIPANT NAME LIST'!#REF!="M"),"ü","")</f>
        <v>#REF!</v>
      </c>
      <c r="N354" s="68" t="e">
        <f>IF(AND('PARTICIPANT NAME LIST'!$G354=4,'PARTICIPANT NAME LIST'!#REF!="M"),"ü","")</f>
        <v>#REF!</v>
      </c>
      <c r="O354" s="68" t="e">
        <f>IF(AND('PARTICIPANT NAME LIST'!$G354=5,'PARTICIPANT NAME LIST'!#REF!="M"),"ü","")</f>
        <v>#REF!</v>
      </c>
      <c r="P354" s="68" t="e">
        <f>IF(AND('PARTICIPANT NAME LIST'!$G354=6,'PARTICIPANT NAME LIST'!#REF!="M"),"ü","")</f>
        <v>#REF!</v>
      </c>
      <c r="Q354" s="63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22.5" customHeight="1">
      <c r="A355" s="63" t="str">
        <f>IF(OR(ISBLANK('PARTICIPANT NAME LIST'!$B355),'PARTICIPANT NAME LIST'!G355=7,'PARTICIPANT NAME LIST'!G355=8,'PARTICIPANT NAME LIST'!G355=9,'PARTICIPANT NAME LIST'!G355=10,'PARTICIPANT NAME LIST'!G355=11,'PARTICIPANT NAME LIST'!G355=12),"",COUNTA('PARTICIPANT NAME LIST'!$B$9:$B355)-COUNTIFS('PARTICIPANT NAME LIST'!$G$9:$G355,"&gt;=7",'PARTICIPANT NAME LIST'!$G$9:$G355,"&lt;=12"))</f>
        <v/>
      </c>
      <c r="B355" s="64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LIST'!$B355))</f>
        <v/>
      </c>
      <c r="C355" s="65"/>
      <c r="D355" s="82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LIST'!$H355))</f>
        <v/>
      </c>
      <c r="E355" s="68" t="e">
        <f>IF(AND('PARTICIPANT NAME LIST'!$G355=3,'PARTICIPANT NAME LIST'!#REF!="C"),"ü","")</f>
        <v>#REF!</v>
      </c>
      <c r="F355" s="68" t="e">
        <f>IF(AND('PARTICIPANT NAME LIST'!$G355=4,'PARTICIPANT NAME LIST'!#REF!="C"),"ü","")</f>
        <v>#REF!</v>
      </c>
      <c r="G355" s="68" t="e">
        <f>IF(AND('PARTICIPANT NAME LIST'!$G355=5,'PARTICIPANT NAME LIST'!#REF!="C"),"ü","")</f>
        <v>#REF!</v>
      </c>
      <c r="H355" s="68" t="e">
        <f>IF(AND('PARTICIPANT NAME LIST'!$G355=6,'PARTICIPANT NAME LIST'!#REF!="C"),"ü","")</f>
        <v>#REF!</v>
      </c>
      <c r="I355" s="68" t="e">
        <f>IF(AND('PARTICIPANT NAME LIST'!$G355=3,'PARTICIPANT NAME LIST'!#REF!="E"),"ü","")</f>
        <v>#REF!</v>
      </c>
      <c r="J355" s="68" t="e">
        <f>IF(AND('PARTICIPANT NAME LIST'!$G355=4,'PARTICIPANT NAME LIST'!#REF!="E"),"ü","")</f>
        <v>#REF!</v>
      </c>
      <c r="K355" s="68" t="e">
        <f>IF(AND('PARTICIPANT NAME LIST'!$G355=5,'PARTICIPANT NAME LIST'!#REF!="E"),"ü","")</f>
        <v>#REF!</v>
      </c>
      <c r="L355" s="68" t="e">
        <f>IF(AND('PARTICIPANT NAME LIST'!$G355=6,'PARTICIPANT NAME LIST'!#REF!="E"),"ü","")</f>
        <v>#REF!</v>
      </c>
      <c r="M355" s="68" t="e">
        <f>IF(AND('PARTICIPANT NAME LIST'!$G355=3,'PARTICIPANT NAME LIST'!#REF!="M"),"ü","")</f>
        <v>#REF!</v>
      </c>
      <c r="N355" s="68" t="e">
        <f>IF(AND('PARTICIPANT NAME LIST'!$G355=4,'PARTICIPANT NAME LIST'!#REF!="M"),"ü","")</f>
        <v>#REF!</v>
      </c>
      <c r="O355" s="68" t="e">
        <f>IF(AND('PARTICIPANT NAME LIST'!$G355=5,'PARTICIPANT NAME LIST'!#REF!="M"),"ü","")</f>
        <v>#REF!</v>
      </c>
      <c r="P355" s="68" t="e">
        <f>IF(AND('PARTICIPANT NAME LIST'!$G355=6,'PARTICIPANT NAME LIST'!#REF!="M"),"ü","")</f>
        <v>#REF!</v>
      </c>
      <c r="Q355" s="63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22.5" customHeight="1">
      <c r="A356" s="63" t="str">
        <f>IF(OR(ISBLANK('PARTICIPANT NAME LIST'!$B356),'PARTICIPANT NAME LIST'!G356=7,'PARTICIPANT NAME LIST'!G356=8,'PARTICIPANT NAME LIST'!G356=9,'PARTICIPANT NAME LIST'!G356=10,'PARTICIPANT NAME LIST'!G356=11,'PARTICIPANT NAME LIST'!G356=12),"",COUNTA('PARTICIPANT NAME LIST'!$B$9:$B356)-COUNTIFS('PARTICIPANT NAME LIST'!$G$9:$G356,"&gt;=7",'PARTICIPANT NAME LIST'!$G$9:$G356,"&lt;=12"))</f>
        <v/>
      </c>
      <c r="B356" s="64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LIST'!$B356))</f>
        <v/>
      </c>
      <c r="C356" s="65"/>
      <c r="D356" s="82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LIST'!$H356))</f>
        <v/>
      </c>
      <c r="E356" s="68" t="e">
        <f>IF(AND('PARTICIPANT NAME LIST'!$G356=3,'PARTICIPANT NAME LIST'!#REF!="C"),"ü","")</f>
        <v>#REF!</v>
      </c>
      <c r="F356" s="68" t="e">
        <f>IF(AND('PARTICIPANT NAME LIST'!$G356=4,'PARTICIPANT NAME LIST'!#REF!="C"),"ü","")</f>
        <v>#REF!</v>
      </c>
      <c r="G356" s="68" t="e">
        <f>IF(AND('PARTICIPANT NAME LIST'!$G356=5,'PARTICIPANT NAME LIST'!#REF!="C"),"ü","")</f>
        <v>#REF!</v>
      </c>
      <c r="H356" s="68" t="e">
        <f>IF(AND('PARTICIPANT NAME LIST'!$G356=6,'PARTICIPANT NAME LIST'!#REF!="C"),"ü","")</f>
        <v>#REF!</v>
      </c>
      <c r="I356" s="68" t="e">
        <f>IF(AND('PARTICIPANT NAME LIST'!$G356=3,'PARTICIPANT NAME LIST'!#REF!="E"),"ü","")</f>
        <v>#REF!</v>
      </c>
      <c r="J356" s="68" t="e">
        <f>IF(AND('PARTICIPANT NAME LIST'!$G356=4,'PARTICIPANT NAME LIST'!#REF!="E"),"ü","")</f>
        <v>#REF!</v>
      </c>
      <c r="K356" s="68" t="e">
        <f>IF(AND('PARTICIPANT NAME LIST'!$G356=5,'PARTICIPANT NAME LIST'!#REF!="E"),"ü","")</f>
        <v>#REF!</v>
      </c>
      <c r="L356" s="68" t="e">
        <f>IF(AND('PARTICIPANT NAME LIST'!$G356=6,'PARTICIPANT NAME LIST'!#REF!="E"),"ü","")</f>
        <v>#REF!</v>
      </c>
      <c r="M356" s="68" t="e">
        <f>IF(AND('PARTICIPANT NAME LIST'!$G356=3,'PARTICIPANT NAME LIST'!#REF!="M"),"ü","")</f>
        <v>#REF!</v>
      </c>
      <c r="N356" s="68" t="e">
        <f>IF(AND('PARTICIPANT NAME LIST'!$G356=4,'PARTICIPANT NAME LIST'!#REF!="M"),"ü","")</f>
        <v>#REF!</v>
      </c>
      <c r="O356" s="68" t="e">
        <f>IF(AND('PARTICIPANT NAME LIST'!$G356=5,'PARTICIPANT NAME LIST'!#REF!="M"),"ü","")</f>
        <v>#REF!</v>
      </c>
      <c r="P356" s="68" t="e">
        <f>IF(AND('PARTICIPANT NAME LIST'!$G356=6,'PARTICIPANT NAME LIST'!#REF!="M"),"ü","")</f>
        <v>#REF!</v>
      </c>
      <c r="Q356" s="63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22.5" customHeight="1">
      <c r="A357" s="63" t="str">
        <f>IF(OR(ISBLANK('PARTICIPANT NAME LIST'!$B357),'PARTICIPANT NAME LIST'!G357=7,'PARTICIPANT NAME LIST'!G357=8,'PARTICIPANT NAME LIST'!G357=9,'PARTICIPANT NAME LIST'!G357=10,'PARTICIPANT NAME LIST'!G357=11,'PARTICIPANT NAME LIST'!G357=12),"",COUNTA('PARTICIPANT NAME LIST'!$B$9:$B357)-COUNTIFS('PARTICIPANT NAME LIST'!$G$9:$G357,"&gt;=7",'PARTICIPANT NAME LIST'!$G$9:$G357,"&lt;=12"))</f>
        <v/>
      </c>
      <c r="B357" s="64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LIST'!$B357))</f>
        <v/>
      </c>
      <c r="C357" s="65"/>
      <c r="D357" s="82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LIST'!$H357))</f>
        <v/>
      </c>
      <c r="E357" s="68" t="e">
        <f>IF(AND('PARTICIPANT NAME LIST'!$G357=3,'PARTICIPANT NAME LIST'!#REF!="C"),"ü","")</f>
        <v>#REF!</v>
      </c>
      <c r="F357" s="68" t="e">
        <f>IF(AND('PARTICIPANT NAME LIST'!$G357=4,'PARTICIPANT NAME LIST'!#REF!="C"),"ü","")</f>
        <v>#REF!</v>
      </c>
      <c r="G357" s="68" t="e">
        <f>IF(AND('PARTICIPANT NAME LIST'!$G357=5,'PARTICIPANT NAME LIST'!#REF!="C"),"ü","")</f>
        <v>#REF!</v>
      </c>
      <c r="H357" s="68" t="e">
        <f>IF(AND('PARTICIPANT NAME LIST'!$G357=6,'PARTICIPANT NAME LIST'!#REF!="C"),"ü","")</f>
        <v>#REF!</v>
      </c>
      <c r="I357" s="68" t="e">
        <f>IF(AND('PARTICIPANT NAME LIST'!$G357=3,'PARTICIPANT NAME LIST'!#REF!="E"),"ü","")</f>
        <v>#REF!</v>
      </c>
      <c r="J357" s="68" t="e">
        <f>IF(AND('PARTICIPANT NAME LIST'!$G357=4,'PARTICIPANT NAME LIST'!#REF!="E"),"ü","")</f>
        <v>#REF!</v>
      </c>
      <c r="K357" s="68" t="e">
        <f>IF(AND('PARTICIPANT NAME LIST'!$G357=5,'PARTICIPANT NAME LIST'!#REF!="E"),"ü","")</f>
        <v>#REF!</v>
      </c>
      <c r="L357" s="68" t="e">
        <f>IF(AND('PARTICIPANT NAME LIST'!$G357=6,'PARTICIPANT NAME LIST'!#REF!="E"),"ü","")</f>
        <v>#REF!</v>
      </c>
      <c r="M357" s="68" t="e">
        <f>IF(AND('PARTICIPANT NAME LIST'!$G357=3,'PARTICIPANT NAME LIST'!#REF!="M"),"ü","")</f>
        <v>#REF!</v>
      </c>
      <c r="N357" s="68" t="e">
        <f>IF(AND('PARTICIPANT NAME LIST'!$G357=4,'PARTICIPANT NAME LIST'!#REF!="M"),"ü","")</f>
        <v>#REF!</v>
      </c>
      <c r="O357" s="68" t="e">
        <f>IF(AND('PARTICIPANT NAME LIST'!$G357=5,'PARTICIPANT NAME LIST'!#REF!="M"),"ü","")</f>
        <v>#REF!</v>
      </c>
      <c r="P357" s="68" t="e">
        <f>IF(AND('PARTICIPANT NAME LIST'!$G357=6,'PARTICIPANT NAME LIST'!#REF!="M"),"ü","")</f>
        <v>#REF!</v>
      </c>
      <c r="Q357" s="63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22.5" customHeight="1">
      <c r="A358" s="63" t="str">
        <f>IF(OR(ISBLANK('PARTICIPANT NAME LIST'!$B358),'PARTICIPANT NAME LIST'!G358=7,'PARTICIPANT NAME LIST'!G358=8,'PARTICIPANT NAME LIST'!G358=9,'PARTICIPANT NAME LIST'!G358=10,'PARTICIPANT NAME LIST'!G358=11,'PARTICIPANT NAME LIST'!G358=12),"",COUNTA('PARTICIPANT NAME LIST'!$B$9:$B358)-COUNTIFS('PARTICIPANT NAME LIST'!$G$9:$G358,"&gt;=7",'PARTICIPANT NAME LIST'!$G$9:$G358,"&lt;=12"))</f>
        <v/>
      </c>
      <c r="B358" s="64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LIST'!$B358))</f>
        <v/>
      </c>
      <c r="C358" s="65"/>
      <c r="D358" s="82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LIST'!$H358))</f>
        <v/>
      </c>
      <c r="E358" s="68" t="e">
        <f>IF(AND('PARTICIPANT NAME LIST'!$G358=3,'PARTICIPANT NAME LIST'!#REF!="C"),"ü","")</f>
        <v>#REF!</v>
      </c>
      <c r="F358" s="68" t="e">
        <f>IF(AND('PARTICIPANT NAME LIST'!$G358=4,'PARTICIPANT NAME LIST'!#REF!="C"),"ü","")</f>
        <v>#REF!</v>
      </c>
      <c r="G358" s="68" t="e">
        <f>IF(AND('PARTICIPANT NAME LIST'!$G358=5,'PARTICIPANT NAME LIST'!#REF!="C"),"ü","")</f>
        <v>#REF!</v>
      </c>
      <c r="H358" s="68" t="e">
        <f>IF(AND('PARTICIPANT NAME LIST'!$G358=6,'PARTICIPANT NAME LIST'!#REF!="C"),"ü","")</f>
        <v>#REF!</v>
      </c>
      <c r="I358" s="68" t="e">
        <f>IF(AND('PARTICIPANT NAME LIST'!$G358=3,'PARTICIPANT NAME LIST'!#REF!="E"),"ü","")</f>
        <v>#REF!</v>
      </c>
      <c r="J358" s="68" t="e">
        <f>IF(AND('PARTICIPANT NAME LIST'!$G358=4,'PARTICIPANT NAME LIST'!#REF!="E"),"ü","")</f>
        <v>#REF!</v>
      </c>
      <c r="K358" s="68" t="e">
        <f>IF(AND('PARTICIPANT NAME LIST'!$G358=5,'PARTICIPANT NAME LIST'!#REF!="E"),"ü","")</f>
        <v>#REF!</v>
      </c>
      <c r="L358" s="68" t="e">
        <f>IF(AND('PARTICIPANT NAME LIST'!$G358=6,'PARTICIPANT NAME LIST'!#REF!="E"),"ü","")</f>
        <v>#REF!</v>
      </c>
      <c r="M358" s="68" t="e">
        <f>IF(AND('PARTICIPANT NAME LIST'!$G358=3,'PARTICIPANT NAME LIST'!#REF!="M"),"ü","")</f>
        <v>#REF!</v>
      </c>
      <c r="N358" s="68" t="e">
        <f>IF(AND('PARTICIPANT NAME LIST'!$G358=4,'PARTICIPANT NAME LIST'!#REF!="M"),"ü","")</f>
        <v>#REF!</v>
      </c>
      <c r="O358" s="68" t="e">
        <f>IF(AND('PARTICIPANT NAME LIST'!$G358=5,'PARTICIPANT NAME LIST'!#REF!="M"),"ü","")</f>
        <v>#REF!</v>
      </c>
      <c r="P358" s="68" t="e">
        <f>IF(AND('PARTICIPANT NAME LIST'!$G358=6,'PARTICIPANT NAME LIST'!#REF!="M"),"ü","")</f>
        <v>#REF!</v>
      </c>
      <c r="Q358" s="63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22.5" customHeight="1">
      <c r="A359" s="63" t="str">
        <f>IF(OR(ISBLANK('PARTICIPANT NAME LIST'!$B359),'PARTICIPANT NAME LIST'!G359=7,'PARTICIPANT NAME LIST'!G359=8,'PARTICIPANT NAME LIST'!G359=9,'PARTICIPANT NAME LIST'!G359=10,'PARTICIPANT NAME LIST'!G359=11,'PARTICIPANT NAME LIST'!G359=12),"",COUNTA('PARTICIPANT NAME LIST'!$B$9:$B359)-COUNTIFS('PARTICIPANT NAME LIST'!$G$9:$G359,"&gt;=7",'PARTICIPANT NAME LIST'!$G$9:$G359,"&lt;=12"))</f>
        <v/>
      </c>
      <c r="B359" s="64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LIST'!$B359))</f>
        <v/>
      </c>
      <c r="C359" s="65"/>
      <c r="D359" s="82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LIST'!$H359))</f>
        <v/>
      </c>
      <c r="E359" s="68" t="e">
        <f>IF(AND('PARTICIPANT NAME LIST'!$G359=3,'PARTICIPANT NAME LIST'!#REF!="C"),"ü","")</f>
        <v>#REF!</v>
      </c>
      <c r="F359" s="68" t="e">
        <f>IF(AND('PARTICIPANT NAME LIST'!$G359=4,'PARTICIPANT NAME LIST'!#REF!="C"),"ü","")</f>
        <v>#REF!</v>
      </c>
      <c r="G359" s="68" t="e">
        <f>IF(AND('PARTICIPANT NAME LIST'!$G359=5,'PARTICIPANT NAME LIST'!#REF!="C"),"ü","")</f>
        <v>#REF!</v>
      </c>
      <c r="H359" s="68" t="e">
        <f>IF(AND('PARTICIPANT NAME LIST'!$G359=6,'PARTICIPANT NAME LIST'!#REF!="C"),"ü","")</f>
        <v>#REF!</v>
      </c>
      <c r="I359" s="68" t="e">
        <f>IF(AND('PARTICIPANT NAME LIST'!$G359=3,'PARTICIPANT NAME LIST'!#REF!="E"),"ü","")</f>
        <v>#REF!</v>
      </c>
      <c r="J359" s="68" t="e">
        <f>IF(AND('PARTICIPANT NAME LIST'!$G359=4,'PARTICIPANT NAME LIST'!#REF!="E"),"ü","")</f>
        <v>#REF!</v>
      </c>
      <c r="K359" s="68" t="e">
        <f>IF(AND('PARTICIPANT NAME LIST'!$G359=5,'PARTICIPANT NAME LIST'!#REF!="E"),"ü","")</f>
        <v>#REF!</v>
      </c>
      <c r="L359" s="68" t="e">
        <f>IF(AND('PARTICIPANT NAME LIST'!$G359=6,'PARTICIPANT NAME LIST'!#REF!="E"),"ü","")</f>
        <v>#REF!</v>
      </c>
      <c r="M359" s="68" t="e">
        <f>IF(AND('PARTICIPANT NAME LIST'!$G359=3,'PARTICIPANT NAME LIST'!#REF!="M"),"ü","")</f>
        <v>#REF!</v>
      </c>
      <c r="N359" s="68" t="e">
        <f>IF(AND('PARTICIPANT NAME LIST'!$G359=4,'PARTICIPANT NAME LIST'!#REF!="M"),"ü","")</f>
        <v>#REF!</v>
      </c>
      <c r="O359" s="68" t="e">
        <f>IF(AND('PARTICIPANT NAME LIST'!$G359=5,'PARTICIPANT NAME LIST'!#REF!="M"),"ü","")</f>
        <v>#REF!</v>
      </c>
      <c r="P359" s="68" t="e">
        <f>IF(AND('PARTICIPANT NAME LIST'!$G359=6,'PARTICIPANT NAME LIST'!#REF!="M"),"ü","")</f>
        <v>#REF!</v>
      </c>
      <c r="Q359" s="63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22.5" customHeight="1">
      <c r="A360" s="63" t="str">
        <f>IF(OR(ISBLANK('PARTICIPANT NAME LIST'!$B360),'PARTICIPANT NAME LIST'!G360=7,'PARTICIPANT NAME LIST'!G360=8,'PARTICIPANT NAME LIST'!G360=9,'PARTICIPANT NAME LIST'!G360=10,'PARTICIPANT NAME LIST'!G360=11,'PARTICIPANT NAME LIST'!G360=12),"",COUNTA('PARTICIPANT NAME LIST'!$B$9:$B360)-COUNTIFS('PARTICIPANT NAME LIST'!$G$9:$G360,"&gt;=7",'PARTICIPANT NAME LIST'!$G$9:$G360,"&lt;=12"))</f>
        <v/>
      </c>
      <c r="B360" s="64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LIST'!$B360))</f>
        <v/>
      </c>
      <c r="C360" s="65"/>
      <c r="D360" s="82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LIST'!$H360))</f>
        <v/>
      </c>
      <c r="E360" s="68" t="e">
        <f>IF(AND('PARTICIPANT NAME LIST'!$G360=3,'PARTICIPANT NAME LIST'!#REF!="C"),"ü","")</f>
        <v>#REF!</v>
      </c>
      <c r="F360" s="68" t="e">
        <f>IF(AND('PARTICIPANT NAME LIST'!$G360=4,'PARTICIPANT NAME LIST'!#REF!="C"),"ü","")</f>
        <v>#REF!</v>
      </c>
      <c r="G360" s="68" t="e">
        <f>IF(AND('PARTICIPANT NAME LIST'!$G360=5,'PARTICIPANT NAME LIST'!#REF!="C"),"ü","")</f>
        <v>#REF!</v>
      </c>
      <c r="H360" s="68" t="e">
        <f>IF(AND('PARTICIPANT NAME LIST'!$G360=6,'PARTICIPANT NAME LIST'!#REF!="C"),"ü","")</f>
        <v>#REF!</v>
      </c>
      <c r="I360" s="68" t="e">
        <f>IF(AND('PARTICIPANT NAME LIST'!$G360=3,'PARTICIPANT NAME LIST'!#REF!="E"),"ü","")</f>
        <v>#REF!</v>
      </c>
      <c r="J360" s="68" t="e">
        <f>IF(AND('PARTICIPANT NAME LIST'!$G360=4,'PARTICIPANT NAME LIST'!#REF!="E"),"ü","")</f>
        <v>#REF!</v>
      </c>
      <c r="K360" s="68" t="e">
        <f>IF(AND('PARTICIPANT NAME LIST'!$G360=5,'PARTICIPANT NAME LIST'!#REF!="E"),"ü","")</f>
        <v>#REF!</v>
      </c>
      <c r="L360" s="68" t="e">
        <f>IF(AND('PARTICIPANT NAME LIST'!$G360=6,'PARTICIPANT NAME LIST'!#REF!="E"),"ü","")</f>
        <v>#REF!</v>
      </c>
      <c r="M360" s="68" t="e">
        <f>IF(AND('PARTICIPANT NAME LIST'!$G360=3,'PARTICIPANT NAME LIST'!#REF!="M"),"ü","")</f>
        <v>#REF!</v>
      </c>
      <c r="N360" s="68" t="e">
        <f>IF(AND('PARTICIPANT NAME LIST'!$G360=4,'PARTICIPANT NAME LIST'!#REF!="M"),"ü","")</f>
        <v>#REF!</v>
      </c>
      <c r="O360" s="68" t="e">
        <f>IF(AND('PARTICIPANT NAME LIST'!$G360=5,'PARTICIPANT NAME LIST'!#REF!="M"),"ü","")</f>
        <v>#REF!</v>
      </c>
      <c r="P360" s="68" t="e">
        <f>IF(AND('PARTICIPANT NAME LIST'!$G360=6,'PARTICIPANT NAME LIST'!#REF!="M"),"ü","")</f>
        <v>#REF!</v>
      </c>
      <c r="Q360" s="63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22.5" customHeight="1">
      <c r="A361" s="63" t="str">
        <f>IF(OR(ISBLANK('PARTICIPANT NAME LIST'!$B361),'PARTICIPANT NAME LIST'!G361=7,'PARTICIPANT NAME LIST'!G361=8,'PARTICIPANT NAME LIST'!G361=9,'PARTICIPANT NAME LIST'!G361=10,'PARTICIPANT NAME LIST'!G361=11,'PARTICIPANT NAME LIST'!G361=12),"",COUNTA('PARTICIPANT NAME LIST'!$B$9:$B361)-COUNTIFS('PARTICIPANT NAME LIST'!$G$9:$G361,"&gt;=7",'PARTICIPANT NAME LIST'!$G$9:$G361,"&lt;=12"))</f>
        <v/>
      </c>
      <c r="B361" s="64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LIST'!$B361))</f>
        <v/>
      </c>
      <c r="C361" s="65"/>
      <c r="D361" s="82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LIST'!$H361))</f>
        <v/>
      </c>
      <c r="E361" s="68" t="e">
        <f>IF(AND('PARTICIPANT NAME LIST'!$G361=3,'PARTICIPANT NAME LIST'!#REF!="C"),"ü","")</f>
        <v>#REF!</v>
      </c>
      <c r="F361" s="68" t="e">
        <f>IF(AND('PARTICIPANT NAME LIST'!$G361=4,'PARTICIPANT NAME LIST'!#REF!="C"),"ü","")</f>
        <v>#REF!</v>
      </c>
      <c r="G361" s="68" t="e">
        <f>IF(AND('PARTICIPANT NAME LIST'!$G361=5,'PARTICIPANT NAME LIST'!#REF!="C"),"ü","")</f>
        <v>#REF!</v>
      </c>
      <c r="H361" s="68" t="e">
        <f>IF(AND('PARTICIPANT NAME LIST'!$G361=6,'PARTICIPANT NAME LIST'!#REF!="C"),"ü","")</f>
        <v>#REF!</v>
      </c>
      <c r="I361" s="68" t="e">
        <f>IF(AND('PARTICIPANT NAME LIST'!$G361=3,'PARTICIPANT NAME LIST'!#REF!="E"),"ü","")</f>
        <v>#REF!</v>
      </c>
      <c r="J361" s="68" t="e">
        <f>IF(AND('PARTICIPANT NAME LIST'!$G361=4,'PARTICIPANT NAME LIST'!#REF!="E"),"ü","")</f>
        <v>#REF!</v>
      </c>
      <c r="K361" s="68" t="e">
        <f>IF(AND('PARTICIPANT NAME LIST'!$G361=5,'PARTICIPANT NAME LIST'!#REF!="E"),"ü","")</f>
        <v>#REF!</v>
      </c>
      <c r="L361" s="68" t="e">
        <f>IF(AND('PARTICIPANT NAME LIST'!$G361=6,'PARTICIPANT NAME LIST'!#REF!="E"),"ü","")</f>
        <v>#REF!</v>
      </c>
      <c r="M361" s="68" t="e">
        <f>IF(AND('PARTICIPANT NAME LIST'!$G361=3,'PARTICIPANT NAME LIST'!#REF!="M"),"ü","")</f>
        <v>#REF!</v>
      </c>
      <c r="N361" s="68" t="e">
        <f>IF(AND('PARTICIPANT NAME LIST'!$G361=4,'PARTICIPANT NAME LIST'!#REF!="M"),"ü","")</f>
        <v>#REF!</v>
      </c>
      <c r="O361" s="68" t="e">
        <f>IF(AND('PARTICIPANT NAME LIST'!$G361=5,'PARTICIPANT NAME LIST'!#REF!="M"),"ü","")</f>
        <v>#REF!</v>
      </c>
      <c r="P361" s="68" t="e">
        <f>IF(AND('PARTICIPANT NAME LIST'!$G361=6,'PARTICIPANT NAME LIST'!#REF!="M"),"ü","")</f>
        <v>#REF!</v>
      </c>
      <c r="Q361" s="63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22.5" customHeight="1">
      <c r="A362" s="63" t="str">
        <f>IF(OR(ISBLANK('PARTICIPANT NAME LIST'!$B362),'PARTICIPANT NAME LIST'!G362=7,'PARTICIPANT NAME LIST'!G362=8,'PARTICIPANT NAME LIST'!G362=9,'PARTICIPANT NAME LIST'!G362=10,'PARTICIPANT NAME LIST'!G362=11,'PARTICIPANT NAME LIST'!G362=12),"",COUNTA('PARTICIPANT NAME LIST'!$B$9:$B362)-COUNTIFS('PARTICIPANT NAME LIST'!$G$9:$G362,"&gt;=7",'PARTICIPANT NAME LIST'!$G$9:$G362,"&lt;=12"))</f>
        <v/>
      </c>
      <c r="B362" s="64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LIST'!$B362))</f>
        <v/>
      </c>
      <c r="C362" s="65"/>
      <c r="D362" s="82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LIST'!$H362))</f>
        <v/>
      </c>
      <c r="E362" s="68" t="e">
        <f>IF(AND('PARTICIPANT NAME LIST'!$G362=3,'PARTICIPANT NAME LIST'!#REF!="C"),"ü","")</f>
        <v>#REF!</v>
      </c>
      <c r="F362" s="68" t="e">
        <f>IF(AND('PARTICIPANT NAME LIST'!$G362=4,'PARTICIPANT NAME LIST'!#REF!="C"),"ü","")</f>
        <v>#REF!</v>
      </c>
      <c r="G362" s="68" t="e">
        <f>IF(AND('PARTICIPANT NAME LIST'!$G362=5,'PARTICIPANT NAME LIST'!#REF!="C"),"ü","")</f>
        <v>#REF!</v>
      </c>
      <c r="H362" s="68" t="e">
        <f>IF(AND('PARTICIPANT NAME LIST'!$G362=6,'PARTICIPANT NAME LIST'!#REF!="C"),"ü","")</f>
        <v>#REF!</v>
      </c>
      <c r="I362" s="68" t="e">
        <f>IF(AND('PARTICIPANT NAME LIST'!$G362=3,'PARTICIPANT NAME LIST'!#REF!="E"),"ü","")</f>
        <v>#REF!</v>
      </c>
      <c r="J362" s="68" t="e">
        <f>IF(AND('PARTICIPANT NAME LIST'!$G362=4,'PARTICIPANT NAME LIST'!#REF!="E"),"ü","")</f>
        <v>#REF!</v>
      </c>
      <c r="K362" s="68" t="e">
        <f>IF(AND('PARTICIPANT NAME LIST'!$G362=5,'PARTICIPANT NAME LIST'!#REF!="E"),"ü","")</f>
        <v>#REF!</v>
      </c>
      <c r="L362" s="68" t="e">
        <f>IF(AND('PARTICIPANT NAME LIST'!$G362=6,'PARTICIPANT NAME LIST'!#REF!="E"),"ü","")</f>
        <v>#REF!</v>
      </c>
      <c r="M362" s="68" t="e">
        <f>IF(AND('PARTICIPANT NAME LIST'!$G362=3,'PARTICIPANT NAME LIST'!#REF!="M"),"ü","")</f>
        <v>#REF!</v>
      </c>
      <c r="N362" s="68" t="e">
        <f>IF(AND('PARTICIPANT NAME LIST'!$G362=4,'PARTICIPANT NAME LIST'!#REF!="M"),"ü","")</f>
        <v>#REF!</v>
      </c>
      <c r="O362" s="68" t="e">
        <f>IF(AND('PARTICIPANT NAME LIST'!$G362=5,'PARTICIPANT NAME LIST'!#REF!="M"),"ü","")</f>
        <v>#REF!</v>
      </c>
      <c r="P362" s="68" t="e">
        <f>IF(AND('PARTICIPANT NAME LIST'!$G362=6,'PARTICIPANT NAME LIST'!#REF!="M"),"ü","")</f>
        <v>#REF!</v>
      </c>
      <c r="Q362" s="63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22.5" customHeight="1">
      <c r="A363" s="63" t="str">
        <f>IF(OR(ISBLANK('PARTICIPANT NAME LIST'!$B363),'PARTICIPANT NAME LIST'!G363=7,'PARTICIPANT NAME LIST'!G363=8,'PARTICIPANT NAME LIST'!G363=9,'PARTICIPANT NAME LIST'!G363=10,'PARTICIPANT NAME LIST'!G363=11,'PARTICIPANT NAME LIST'!G363=12),"",COUNTA('PARTICIPANT NAME LIST'!$B$9:$B363)-COUNTIFS('PARTICIPANT NAME LIST'!$G$9:$G363,"&gt;=7",'PARTICIPANT NAME LIST'!$G$9:$G363,"&lt;=12"))</f>
        <v/>
      </c>
      <c r="B363" s="64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LIST'!$B363))</f>
        <v/>
      </c>
      <c r="C363" s="65"/>
      <c r="D363" s="82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LIST'!$H363))</f>
        <v/>
      </c>
      <c r="E363" s="68" t="e">
        <f>IF(AND('PARTICIPANT NAME LIST'!$G363=3,'PARTICIPANT NAME LIST'!#REF!="C"),"ü","")</f>
        <v>#REF!</v>
      </c>
      <c r="F363" s="68" t="e">
        <f>IF(AND('PARTICIPANT NAME LIST'!$G363=4,'PARTICIPANT NAME LIST'!#REF!="C"),"ü","")</f>
        <v>#REF!</v>
      </c>
      <c r="G363" s="68" t="e">
        <f>IF(AND('PARTICIPANT NAME LIST'!$G363=5,'PARTICIPANT NAME LIST'!#REF!="C"),"ü","")</f>
        <v>#REF!</v>
      </c>
      <c r="H363" s="68" t="e">
        <f>IF(AND('PARTICIPANT NAME LIST'!$G363=6,'PARTICIPANT NAME LIST'!#REF!="C"),"ü","")</f>
        <v>#REF!</v>
      </c>
      <c r="I363" s="68" t="e">
        <f>IF(AND('PARTICIPANT NAME LIST'!$G363=3,'PARTICIPANT NAME LIST'!#REF!="E"),"ü","")</f>
        <v>#REF!</v>
      </c>
      <c r="J363" s="68" t="e">
        <f>IF(AND('PARTICIPANT NAME LIST'!$G363=4,'PARTICIPANT NAME LIST'!#REF!="E"),"ü","")</f>
        <v>#REF!</v>
      </c>
      <c r="K363" s="68" t="e">
        <f>IF(AND('PARTICIPANT NAME LIST'!$G363=5,'PARTICIPANT NAME LIST'!#REF!="E"),"ü","")</f>
        <v>#REF!</v>
      </c>
      <c r="L363" s="68" t="e">
        <f>IF(AND('PARTICIPANT NAME LIST'!$G363=6,'PARTICIPANT NAME LIST'!#REF!="E"),"ü","")</f>
        <v>#REF!</v>
      </c>
      <c r="M363" s="68" t="e">
        <f>IF(AND('PARTICIPANT NAME LIST'!$G363=3,'PARTICIPANT NAME LIST'!#REF!="M"),"ü","")</f>
        <v>#REF!</v>
      </c>
      <c r="N363" s="68" t="e">
        <f>IF(AND('PARTICIPANT NAME LIST'!$G363=4,'PARTICIPANT NAME LIST'!#REF!="M"),"ü","")</f>
        <v>#REF!</v>
      </c>
      <c r="O363" s="68" t="e">
        <f>IF(AND('PARTICIPANT NAME LIST'!$G363=5,'PARTICIPANT NAME LIST'!#REF!="M"),"ü","")</f>
        <v>#REF!</v>
      </c>
      <c r="P363" s="68" t="e">
        <f>IF(AND('PARTICIPANT NAME LIST'!$G363=6,'PARTICIPANT NAME LIST'!#REF!="M"),"ü","")</f>
        <v>#REF!</v>
      </c>
      <c r="Q363" s="63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22.5" customHeight="1">
      <c r="A364" s="63" t="str">
        <f>IF(OR(ISBLANK('PARTICIPANT NAME LIST'!$B364),'PARTICIPANT NAME LIST'!G364=7,'PARTICIPANT NAME LIST'!G364=8,'PARTICIPANT NAME LIST'!G364=9,'PARTICIPANT NAME LIST'!G364=10,'PARTICIPANT NAME LIST'!G364=11,'PARTICIPANT NAME LIST'!G364=12),"",COUNTA('PARTICIPANT NAME LIST'!$B$9:$B364)-COUNTIFS('PARTICIPANT NAME LIST'!$G$9:$G364,"&gt;=7",'PARTICIPANT NAME LIST'!$G$9:$G364,"&lt;=12"))</f>
        <v/>
      </c>
      <c r="B364" s="64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LIST'!$B364))</f>
        <v/>
      </c>
      <c r="C364" s="65"/>
      <c r="D364" s="82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LIST'!$H364))</f>
        <v/>
      </c>
      <c r="E364" s="68" t="e">
        <f>IF(AND('PARTICIPANT NAME LIST'!$G364=3,'PARTICIPANT NAME LIST'!#REF!="C"),"ü","")</f>
        <v>#REF!</v>
      </c>
      <c r="F364" s="68" t="e">
        <f>IF(AND('PARTICIPANT NAME LIST'!$G364=4,'PARTICIPANT NAME LIST'!#REF!="C"),"ü","")</f>
        <v>#REF!</v>
      </c>
      <c r="G364" s="68" t="e">
        <f>IF(AND('PARTICIPANT NAME LIST'!$G364=5,'PARTICIPANT NAME LIST'!#REF!="C"),"ü","")</f>
        <v>#REF!</v>
      </c>
      <c r="H364" s="68" t="e">
        <f>IF(AND('PARTICIPANT NAME LIST'!$G364=6,'PARTICIPANT NAME LIST'!#REF!="C"),"ü","")</f>
        <v>#REF!</v>
      </c>
      <c r="I364" s="68" t="e">
        <f>IF(AND('PARTICIPANT NAME LIST'!$G364=3,'PARTICIPANT NAME LIST'!#REF!="E"),"ü","")</f>
        <v>#REF!</v>
      </c>
      <c r="J364" s="68" t="e">
        <f>IF(AND('PARTICIPANT NAME LIST'!$G364=4,'PARTICIPANT NAME LIST'!#REF!="E"),"ü","")</f>
        <v>#REF!</v>
      </c>
      <c r="K364" s="68" t="e">
        <f>IF(AND('PARTICIPANT NAME LIST'!$G364=5,'PARTICIPANT NAME LIST'!#REF!="E"),"ü","")</f>
        <v>#REF!</v>
      </c>
      <c r="L364" s="68" t="e">
        <f>IF(AND('PARTICIPANT NAME LIST'!$G364=6,'PARTICIPANT NAME LIST'!#REF!="E"),"ü","")</f>
        <v>#REF!</v>
      </c>
      <c r="M364" s="68" t="e">
        <f>IF(AND('PARTICIPANT NAME LIST'!$G364=3,'PARTICIPANT NAME LIST'!#REF!="M"),"ü","")</f>
        <v>#REF!</v>
      </c>
      <c r="N364" s="68" t="e">
        <f>IF(AND('PARTICIPANT NAME LIST'!$G364=4,'PARTICIPANT NAME LIST'!#REF!="M"),"ü","")</f>
        <v>#REF!</v>
      </c>
      <c r="O364" s="68" t="e">
        <f>IF(AND('PARTICIPANT NAME LIST'!$G364=5,'PARTICIPANT NAME LIST'!#REF!="M"),"ü","")</f>
        <v>#REF!</v>
      </c>
      <c r="P364" s="68" t="e">
        <f>IF(AND('PARTICIPANT NAME LIST'!$G364=6,'PARTICIPANT NAME LIST'!#REF!="M"),"ü","")</f>
        <v>#REF!</v>
      </c>
      <c r="Q364" s="63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22.5" customHeight="1">
      <c r="A365" s="63" t="str">
        <f>IF(OR(ISBLANK('PARTICIPANT NAME LIST'!$B365),'PARTICIPANT NAME LIST'!G365=7,'PARTICIPANT NAME LIST'!G365=8,'PARTICIPANT NAME LIST'!G365=9,'PARTICIPANT NAME LIST'!G365=10,'PARTICIPANT NAME LIST'!G365=11,'PARTICIPANT NAME LIST'!G365=12),"",COUNTA('PARTICIPANT NAME LIST'!$B$9:$B365)-COUNTIFS('PARTICIPANT NAME LIST'!$G$9:$G365,"&gt;=7",'PARTICIPANT NAME LIST'!$G$9:$G365,"&lt;=12"))</f>
        <v/>
      </c>
      <c r="B365" s="64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LIST'!$B365))</f>
        <v/>
      </c>
      <c r="C365" s="65"/>
      <c r="D365" s="82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LIST'!$H365))</f>
        <v/>
      </c>
      <c r="E365" s="68" t="e">
        <f>IF(AND('PARTICIPANT NAME LIST'!$G365=3,'PARTICIPANT NAME LIST'!#REF!="C"),"ü","")</f>
        <v>#REF!</v>
      </c>
      <c r="F365" s="68" t="e">
        <f>IF(AND('PARTICIPANT NAME LIST'!$G365=4,'PARTICIPANT NAME LIST'!#REF!="C"),"ü","")</f>
        <v>#REF!</v>
      </c>
      <c r="G365" s="68" t="e">
        <f>IF(AND('PARTICIPANT NAME LIST'!$G365=5,'PARTICIPANT NAME LIST'!#REF!="C"),"ü","")</f>
        <v>#REF!</v>
      </c>
      <c r="H365" s="68" t="e">
        <f>IF(AND('PARTICIPANT NAME LIST'!$G365=6,'PARTICIPANT NAME LIST'!#REF!="C"),"ü","")</f>
        <v>#REF!</v>
      </c>
      <c r="I365" s="68" t="e">
        <f>IF(AND('PARTICIPANT NAME LIST'!$G365=3,'PARTICIPANT NAME LIST'!#REF!="E"),"ü","")</f>
        <v>#REF!</v>
      </c>
      <c r="J365" s="68" t="e">
        <f>IF(AND('PARTICIPANT NAME LIST'!$G365=4,'PARTICIPANT NAME LIST'!#REF!="E"),"ü","")</f>
        <v>#REF!</v>
      </c>
      <c r="K365" s="68" t="e">
        <f>IF(AND('PARTICIPANT NAME LIST'!$G365=5,'PARTICIPANT NAME LIST'!#REF!="E"),"ü","")</f>
        <v>#REF!</v>
      </c>
      <c r="L365" s="68" t="e">
        <f>IF(AND('PARTICIPANT NAME LIST'!$G365=6,'PARTICIPANT NAME LIST'!#REF!="E"),"ü","")</f>
        <v>#REF!</v>
      </c>
      <c r="M365" s="68" t="e">
        <f>IF(AND('PARTICIPANT NAME LIST'!$G365=3,'PARTICIPANT NAME LIST'!#REF!="M"),"ü","")</f>
        <v>#REF!</v>
      </c>
      <c r="N365" s="68" t="e">
        <f>IF(AND('PARTICIPANT NAME LIST'!$G365=4,'PARTICIPANT NAME LIST'!#REF!="M"),"ü","")</f>
        <v>#REF!</v>
      </c>
      <c r="O365" s="68" t="e">
        <f>IF(AND('PARTICIPANT NAME LIST'!$G365=5,'PARTICIPANT NAME LIST'!#REF!="M"),"ü","")</f>
        <v>#REF!</v>
      </c>
      <c r="P365" s="68" t="e">
        <f>IF(AND('PARTICIPANT NAME LIST'!$G365=6,'PARTICIPANT NAME LIST'!#REF!="M"),"ü","")</f>
        <v>#REF!</v>
      </c>
      <c r="Q365" s="63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22.5" customHeight="1">
      <c r="A366" s="63" t="str">
        <f>IF(OR(ISBLANK('PARTICIPANT NAME LIST'!$B366),'PARTICIPANT NAME LIST'!G366=7,'PARTICIPANT NAME LIST'!G366=8,'PARTICIPANT NAME LIST'!G366=9,'PARTICIPANT NAME LIST'!G366=10,'PARTICIPANT NAME LIST'!G366=11,'PARTICIPANT NAME LIST'!G366=12),"",COUNTA('PARTICIPANT NAME LIST'!$B$9:$B366)-COUNTIFS('PARTICIPANT NAME LIST'!$G$9:$G366,"&gt;=7",'PARTICIPANT NAME LIST'!$G$9:$G366,"&lt;=12"))</f>
        <v/>
      </c>
      <c r="B366" s="64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LIST'!$B366))</f>
        <v/>
      </c>
      <c r="C366" s="65"/>
      <c r="D366" s="82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LIST'!$H366))</f>
        <v/>
      </c>
      <c r="E366" s="68" t="e">
        <f>IF(AND('PARTICIPANT NAME LIST'!$G366=3,'PARTICIPANT NAME LIST'!#REF!="C"),"ü","")</f>
        <v>#REF!</v>
      </c>
      <c r="F366" s="68" t="e">
        <f>IF(AND('PARTICIPANT NAME LIST'!$G366=4,'PARTICIPANT NAME LIST'!#REF!="C"),"ü","")</f>
        <v>#REF!</v>
      </c>
      <c r="G366" s="68" t="e">
        <f>IF(AND('PARTICIPANT NAME LIST'!$G366=5,'PARTICIPANT NAME LIST'!#REF!="C"),"ü","")</f>
        <v>#REF!</v>
      </c>
      <c r="H366" s="68" t="e">
        <f>IF(AND('PARTICIPANT NAME LIST'!$G366=6,'PARTICIPANT NAME LIST'!#REF!="C"),"ü","")</f>
        <v>#REF!</v>
      </c>
      <c r="I366" s="68" t="e">
        <f>IF(AND('PARTICIPANT NAME LIST'!$G366=3,'PARTICIPANT NAME LIST'!#REF!="E"),"ü","")</f>
        <v>#REF!</v>
      </c>
      <c r="J366" s="68" t="e">
        <f>IF(AND('PARTICIPANT NAME LIST'!$G366=4,'PARTICIPANT NAME LIST'!#REF!="E"),"ü","")</f>
        <v>#REF!</v>
      </c>
      <c r="K366" s="68" t="e">
        <f>IF(AND('PARTICIPANT NAME LIST'!$G366=5,'PARTICIPANT NAME LIST'!#REF!="E"),"ü","")</f>
        <v>#REF!</v>
      </c>
      <c r="L366" s="68" t="e">
        <f>IF(AND('PARTICIPANT NAME LIST'!$G366=6,'PARTICIPANT NAME LIST'!#REF!="E"),"ü","")</f>
        <v>#REF!</v>
      </c>
      <c r="M366" s="68" t="e">
        <f>IF(AND('PARTICIPANT NAME LIST'!$G366=3,'PARTICIPANT NAME LIST'!#REF!="M"),"ü","")</f>
        <v>#REF!</v>
      </c>
      <c r="N366" s="68" t="e">
        <f>IF(AND('PARTICIPANT NAME LIST'!$G366=4,'PARTICIPANT NAME LIST'!#REF!="M"),"ü","")</f>
        <v>#REF!</v>
      </c>
      <c r="O366" s="68" t="e">
        <f>IF(AND('PARTICIPANT NAME LIST'!$G366=5,'PARTICIPANT NAME LIST'!#REF!="M"),"ü","")</f>
        <v>#REF!</v>
      </c>
      <c r="P366" s="68" t="e">
        <f>IF(AND('PARTICIPANT NAME LIST'!$G366=6,'PARTICIPANT NAME LIST'!#REF!="M"),"ü","")</f>
        <v>#REF!</v>
      </c>
      <c r="Q366" s="63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22.5" customHeight="1">
      <c r="A367" s="63" t="str">
        <f>IF(OR(ISBLANK('PARTICIPANT NAME LIST'!$B367),'PARTICIPANT NAME LIST'!G367=7,'PARTICIPANT NAME LIST'!G367=8,'PARTICIPANT NAME LIST'!G367=9,'PARTICIPANT NAME LIST'!G367=10,'PARTICIPANT NAME LIST'!G367=11,'PARTICIPANT NAME LIST'!G367=12),"",COUNTA('PARTICIPANT NAME LIST'!$B$9:$B367)-COUNTIFS('PARTICIPANT NAME LIST'!$G$9:$G367,"&gt;=7",'PARTICIPANT NAME LIST'!$G$9:$G367,"&lt;=12"))</f>
        <v/>
      </c>
      <c r="B367" s="64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LIST'!$B367))</f>
        <v/>
      </c>
      <c r="C367" s="65"/>
      <c r="D367" s="82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LIST'!$H367))</f>
        <v/>
      </c>
      <c r="E367" s="68" t="e">
        <f>IF(AND('PARTICIPANT NAME LIST'!$G367=3,'PARTICIPANT NAME LIST'!#REF!="C"),"ü","")</f>
        <v>#REF!</v>
      </c>
      <c r="F367" s="68" t="e">
        <f>IF(AND('PARTICIPANT NAME LIST'!$G367=4,'PARTICIPANT NAME LIST'!#REF!="C"),"ü","")</f>
        <v>#REF!</v>
      </c>
      <c r="G367" s="68" t="e">
        <f>IF(AND('PARTICIPANT NAME LIST'!$G367=5,'PARTICIPANT NAME LIST'!#REF!="C"),"ü","")</f>
        <v>#REF!</v>
      </c>
      <c r="H367" s="68" t="e">
        <f>IF(AND('PARTICIPANT NAME LIST'!$G367=6,'PARTICIPANT NAME LIST'!#REF!="C"),"ü","")</f>
        <v>#REF!</v>
      </c>
      <c r="I367" s="68" t="e">
        <f>IF(AND('PARTICIPANT NAME LIST'!$G367=3,'PARTICIPANT NAME LIST'!#REF!="E"),"ü","")</f>
        <v>#REF!</v>
      </c>
      <c r="J367" s="68" t="e">
        <f>IF(AND('PARTICIPANT NAME LIST'!$G367=4,'PARTICIPANT NAME LIST'!#REF!="E"),"ü","")</f>
        <v>#REF!</v>
      </c>
      <c r="K367" s="68" t="e">
        <f>IF(AND('PARTICIPANT NAME LIST'!$G367=5,'PARTICIPANT NAME LIST'!#REF!="E"),"ü","")</f>
        <v>#REF!</v>
      </c>
      <c r="L367" s="68" t="e">
        <f>IF(AND('PARTICIPANT NAME LIST'!$G367=6,'PARTICIPANT NAME LIST'!#REF!="E"),"ü","")</f>
        <v>#REF!</v>
      </c>
      <c r="M367" s="68" t="e">
        <f>IF(AND('PARTICIPANT NAME LIST'!$G367=3,'PARTICIPANT NAME LIST'!#REF!="M"),"ü","")</f>
        <v>#REF!</v>
      </c>
      <c r="N367" s="68" t="e">
        <f>IF(AND('PARTICIPANT NAME LIST'!$G367=4,'PARTICIPANT NAME LIST'!#REF!="M"),"ü","")</f>
        <v>#REF!</v>
      </c>
      <c r="O367" s="68" t="e">
        <f>IF(AND('PARTICIPANT NAME LIST'!$G367=5,'PARTICIPANT NAME LIST'!#REF!="M"),"ü","")</f>
        <v>#REF!</v>
      </c>
      <c r="P367" s="68" t="e">
        <f>IF(AND('PARTICIPANT NAME LIST'!$G367=6,'PARTICIPANT NAME LIST'!#REF!="M"),"ü","")</f>
        <v>#REF!</v>
      </c>
      <c r="Q367" s="63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22.5" customHeight="1">
      <c r="A368" s="63" t="str">
        <f>IF(OR(ISBLANK('PARTICIPANT NAME LIST'!$B368),'PARTICIPANT NAME LIST'!G368=7,'PARTICIPANT NAME LIST'!G368=8,'PARTICIPANT NAME LIST'!G368=9,'PARTICIPANT NAME LIST'!G368=10,'PARTICIPANT NAME LIST'!G368=11,'PARTICIPANT NAME LIST'!G368=12),"",COUNTA('PARTICIPANT NAME LIST'!$B$9:$B368)-COUNTIFS('PARTICIPANT NAME LIST'!$G$9:$G368,"&gt;=7",'PARTICIPANT NAME LIST'!$G$9:$G368,"&lt;=12"))</f>
        <v/>
      </c>
      <c r="B368" s="64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LIST'!$B368))</f>
        <v/>
      </c>
      <c r="C368" s="65"/>
      <c r="D368" s="82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LIST'!$H368))</f>
        <v/>
      </c>
      <c r="E368" s="68" t="e">
        <f>IF(AND('PARTICIPANT NAME LIST'!$G368=3,'PARTICIPANT NAME LIST'!#REF!="C"),"ü","")</f>
        <v>#REF!</v>
      </c>
      <c r="F368" s="68" t="e">
        <f>IF(AND('PARTICIPANT NAME LIST'!$G368=4,'PARTICIPANT NAME LIST'!#REF!="C"),"ü","")</f>
        <v>#REF!</v>
      </c>
      <c r="G368" s="68" t="e">
        <f>IF(AND('PARTICIPANT NAME LIST'!$G368=5,'PARTICIPANT NAME LIST'!#REF!="C"),"ü","")</f>
        <v>#REF!</v>
      </c>
      <c r="H368" s="68" t="e">
        <f>IF(AND('PARTICIPANT NAME LIST'!$G368=6,'PARTICIPANT NAME LIST'!#REF!="C"),"ü","")</f>
        <v>#REF!</v>
      </c>
      <c r="I368" s="68" t="e">
        <f>IF(AND('PARTICIPANT NAME LIST'!$G368=3,'PARTICIPANT NAME LIST'!#REF!="E"),"ü","")</f>
        <v>#REF!</v>
      </c>
      <c r="J368" s="68" t="e">
        <f>IF(AND('PARTICIPANT NAME LIST'!$G368=4,'PARTICIPANT NAME LIST'!#REF!="E"),"ü","")</f>
        <v>#REF!</v>
      </c>
      <c r="K368" s="68" t="e">
        <f>IF(AND('PARTICIPANT NAME LIST'!$G368=5,'PARTICIPANT NAME LIST'!#REF!="E"),"ü","")</f>
        <v>#REF!</v>
      </c>
      <c r="L368" s="68" t="e">
        <f>IF(AND('PARTICIPANT NAME LIST'!$G368=6,'PARTICIPANT NAME LIST'!#REF!="E"),"ü","")</f>
        <v>#REF!</v>
      </c>
      <c r="M368" s="68" t="e">
        <f>IF(AND('PARTICIPANT NAME LIST'!$G368=3,'PARTICIPANT NAME LIST'!#REF!="M"),"ü","")</f>
        <v>#REF!</v>
      </c>
      <c r="N368" s="68" t="e">
        <f>IF(AND('PARTICIPANT NAME LIST'!$G368=4,'PARTICIPANT NAME LIST'!#REF!="M"),"ü","")</f>
        <v>#REF!</v>
      </c>
      <c r="O368" s="68" t="e">
        <f>IF(AND('PARTICIPANT NAME LIST'!$G368=5,'PARTICIPANT NAME LIST'!#REF!="M"),"ü","")</f>
        <v>#REF!</v>
      </c>
      <c r="P368" s="68" t="e">
        <f>IF(AND('PARTICIPANT NAME LIST'!$G368=6,'PARTICIPANT NAME LIST'!#REF!="M"),"ü","")</f>
        <v>#REF!</v>
      </c>
      <c r="Q368" s="63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22.5" customHeight="1">
      <c r="A369" s="63" t="str">
        <f>IF(OR(ISBLANK('PARTICIPANT NAME LIST'!$B369),'PARTICIPANT NAME LIST'!G369=7,'PARTICIPANT NAME LIST'!G369=8,'PARTICIPANT NAME LIST'!G369=9,'PARTICIPANT NAME LIST'!G369=10,'PARTICIPANT NAME LIST'!G369=11,'PARTICIPANT NAME LIST'!G369=12),"",COUNTA('PARTICIPANT NAME LIST'!$B$9:$B369)-COUNTIFS('PARTICIPANT NAME LIST'!$G$9:$G369,"&gt;=7",'PARTICIPANT NAME LIST'!$G$9:$G369,"&lt;=12"))</f>
        <v/>
      </c>
      <c r="B369" s="64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LIST'!$B369))</f>
        <v/>
      </c>
      <c r="C369" s="65"/>
      <c r="D369" s="82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LIST'!$H369))</f>
        <v/>
      </c>
      <c r="E369" s="68" t="e">
        <f>IF(AND('PARTICIPANT NAME LIST'!$G369=3,'PARTICIPANT NAME LIST'!#REF!="C"),"ü","")</f>
        <v>#REF!</v>
      </c>
      <c r="F369" s="68" t="e">
        <f>IF(AND('PARTICIPANT NAME LIST'!$G369=4,'PARTICIPANT NAME LIST'!#REF!="C"),"ü","")</f>
        <v>#REF!</v>
      </c>
      <c r="G369" s="68" t="e">
        <f>IF(AND('PARTICIPANT NAME LIST'!$G369=5,'PARTICIPANT NAME LIST'!#REF!="C"),"ü","")</f>
        <v>#REF!</v>
      </c>
      <c r="H369" s="68" t="e">
        <f>IF(AND('PARTICIPANT NAME LIST'!$G369=6,'PARTICIPANT NAME LIST'!#REF!="C"),"ü","")</f>
        <v>#REF!</v>
      </c>
      <c r="I369" s="68" t="e">
        <f>IF(AND('PARTICIPANT NAME LIST'!$G369=3,'PARTICIPANT NAME LIST'!#REF!="E"),"ü","")</f>
        <v>#REF!</v>
      </c>
      <c r="J369" s="68" t="e">
        <f>IF(AND('PARTICIPANT NAME LIST'!$G369=4,'PARTICIPANT NAME LIST'!#REF!="E"),"ü","")</f>
        <v>#REF!</v>
      </c>
      <c r="K369" s="68" t="e">
        <f>IF(AND('PARTICIPANT NAME LIST'!$G369=5,'PARTICIPANT NAME LIST'!#REF!="E"),"ü","")</f>
        <v>#REF!</v>
      </c>
      <c r="L369" s="68" t="e">
        <f>IF(AND('PARTICIPANT NAME LIST'!$G369=6,'PARTICIPANT NAME LIST'!#REF!="E"),"ü","")</f>
        <v>#REF!</v>
      </c>
      <c r="M369" s="68" t="e">
        <f>IF(AND('PARTICIPANT NAME LIST'!$G369=3,'PARTICIPANT NAME LIST'!#REF!="M"),"ü","")</f>
        <v>#REF!</v>
      </c>
      <c r="N369" s="68" t="e">
        <f>IF(AND('PARTICIPANT NAME LIST'!$G369=4,'PARTICIPANT NAME LIST'!#REF!="M"),"ü","")</f>
        <v>#REF!</v>
      </c>
      <c r="O369" s="68" t="e">
        <f>IF(AND('PARTICIPANT NAME LIST'!$G369=5,'PARTICIPANT NAME LIST'!#REF!="M"),"ü","")</f>
        <v>#REF!</v>
      </c>
      <c r="P369" s="68" t="e">
        <f>IF(AND('PARTICIPANT NAME LIST'!$G369=6,'PARTICIPANT NAME LIST'!#REF!="M"),"ü","")</f>
        <v>#REF!</v>
      </c>
      <c r="Q369" s="63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22.5" customHeight="1">
      <c r="A370" s="63" t="str">
        <f>IF(OR(ISBLANK('PARTICIPANT NAME LIST'!$B370),'PARTICIPANT NAME LIST'!G370=7,'PARTICIPANT NAME LIST'!G370=8,'PARTICIPANT NAME LIST'!G370=9,'PARTICIPANT NAME LIST'!G370=10,'PARTICIPANT NAME LIST'!G370=11,'PARTICIPANT NAME LIST'!G370=12),"",COUNTA('PARTICIPANT NAME LIST'!$B$9:$B370)-COUNTIFS('PARTICIPANT NAME LIST'!$G$9:$G370,"&gt;=7",'PARTICIPANT NAME LIST'!$G$9:$G370,"&lt;=12"))</f>
        <v/>
      </c>
      <c r="B370" s="64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LIST'!$B370))</f>
        <v/>
      </c>
      <c r="C370" s="65"/>
      <c r="D370" s="82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LIST'!$H370))</f>
        <v/>
      </c>
      <c r="E370" s="68" t="e">
        <f>IF(AND('PARTICIPANT NAME LIST'!$G370=3,'PARTICIPANT NAME LIST'!#REF!="C"),"ü","")</f>
        <v>#REF!</v>
      </c>
      <c r="F370" s="68" t="e">
        <f>IF(AND('PARTICIPANT NAME LIST'!$G370=4,'PARTICIPANT NAME LIST'!#REF!="C"),"ü","")</f>
        <v>#REF!</v>
      </c>
      <c r="G370" s="68" t="e">
        <f>IF(AND('PARTICIPANT NAME LIST'!$G370=5,'PARTICIPANT NAME LIST'!#REF!="C"),"ü","")</f>
        <v>#REF!</v>
      </c>
      <c r="H370" s="68" t="e">
        <f>IF(AND('PARTICIPANT NAME LIST'!$G370=6,'PARTICIPANT NAME LIST'!#REF!="C"),"ü","")</f>
        <v>#REF!</v>
      </c>
      <c r="I370" s="68" t="e">
        <f>IF(AND('PARTICIPANT NAME LIST'!$G370=3,'PARTICIPANT NAME LIST'!#REF!="E"),"ü","")</f>
        <v>#REF!</v>
      </c>
      <c r="J370" s="68" t="e">
        <f>IF(AND('PARTICIPANT NAME LIST'!$G370=4,'PARTICIPANT NAME LIST'!#REF!="E"),"ü","")</f>
        <v>#REF!</v>
      </c>
      <c r="K370" s="68" t="e">
        <f>IF(AND('PARTICIPANT NAME LIST'!$G370=5,'PARTICIPANT NAME LIST'!#REF!="E"),"ü","")</f>
        <v>#REF!</v>
      </c>
      <c r="L370" s="68" t="e">
        <f>IF(AND('PARTICIPANT NAME LIST'!$G370=6,'PARTICIPANT NAME LIST'!#REF!="E"),"ü","")</f>
        <v>#REF!</v>
      </c>
      <c r="M370" s="68" t="e">
        <f>IF(AND('PARTICIPANT NAME LIST'!$G370=3,'PARTICIPANT NAME LIST'!#REF!="M"),"ü","")</f>
        <v>#REF!</v>
      </c>
      <c r="N370" s="68" t="e">
        <f>IF(AND('PARTICIPANT NAME LIST'!$G370=4,'PARTICIPANT NAME LIST'!#REF!="M"),"ü","")</f>
        <v>#REF!</v>
      </c>
      <c r="O370" s="68" t="e">
        <f>IF(AND('PARTICIPANT NAME LIST'!$G370=5,'PARTICIPANT NAME LIST'!#REF!="M"),"ü","")</f>
        <v>#REF!</v>
      </c>
      <c r="P370" s="68" t="e">
        <f>IF(AND('PARTICIPANT NAME LIST'!$G370=6,'PARTICIPANT NAME LIST'!#REF!="M"),"ü","")</f>
        <v>#REF!</v>
      </c>
      <c r="Q370" s="63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22.5" customHeight="1">
      <c r="A371" s="63" t="str">
        <f>IF(OR(ISBLANK('PARTICIPANT NAME LIST'!$B371),'PARTICIPANT NAME LIST'!G371=7,'PARTICIPANT NAME LIST'!G371=8,'PARTICIPANT NAME LIST'!G371=9,'PARTICIPANT NAME LIST'!G371=10,'PARTICIPANT NAME LIST'!G371=11,'PARTICIPANT NAME LIST'!G371=12),"",COUNTA('PARTICIPANT NAME LIST'!$B$9:$B371)-COUNTIFS('PARTICIPANT NAME LIST'!$G$9:$G371,"&gt;=7",'PARTICIPANT NAME LIST'!$G$9:$G371,"&lt;=12"))</f>
        <v/>
      </c>
      <c r="B371" s="64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LIST'!$B371))</f>
        <v/>
      </c>
      <c r="C371" s="65"/>
      <c r="D371" s="82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LIST'!$H371))</f>
        <v/>
      </c>
      <c r="E371" s="68" t="e">
        <f>IF(AND('PARTICIPANT NAME LIST'!$G371=3,'PARTICIPANT NAME LIST'!#REF!="C"),"ü","")</f>
        <v>#REF!</v>
      </c>
      <c r="F371" s="68" t="e">
        <f>IF(AND('PARTICIPANT NAME LIST'!$G371=4,'PARTICIPANT NAME LIST'!#REF!="C"),"ü","")</f>
        <v>#REF!</v>
      </c>
      <c r="G371" s="68" t="e">
        <f>IF(AND('PARTICIPANT NAME LIST'!$G371=5,'PARTICIPANT NAME LIST'!#REF!="C"),"ü","")</f>
        <v>#REF!</v>
      </c>
      <c r="H371" s="68" t="e">
        <f>IF(AND('PARTICIPANT NAME LIST'!$G371=6,'PARTICIPANT NAME LIST'!#REF!="C"),"ü","")</f>
        <v>#REF!</v>
      </c>
      <c r="I371" s="68" t="e">
        <f>IF(AND('PARTICIPANT NAME LIST'!$G371=3,'PARTICIPANT NAME LIST'!#REF!="E"),"ü","")</f>
        <v>#REF!</v>
      </c>
      <c r="J371" s="68" t="e">
        <f>IF(AND('PARTICIPANT NAME LIST'!$G371=4,'PARTICIPANT NAME LIST'!#REF!="E"),"ü","")</f>
        <v>#REF!</v>
      </c>
      <c r="K371" s="68" t="e">
        <f>IF(AND('PARTICIPANT NAME LIST'!$G371=5,'PARTICIPANT NAME LIST'!#REF!="E"),"ü","")</f>
        <v>#REF!</v>
      </c>
      <c r="L371" s="68" t="e">
        <f>IF(AND('PARTICIPANT NAME LIST'!$G371=6,'PARTICIPANT NAME LIST'!#REF!="E"),"ü","")</f>
        <v>#REF!</v>
      </c>
      <c r="M371" s="68" t="e">
        <f>IF(AND('PARTICIPANT NAME LIST'!$G371=3,'PARTICIPANT NAME LIST'!#REF!="M"),"ü","")</f>
        <v>#REF!</v>
      </c>
      <c r="N371" s="68" t="e">
        <f>IF(AND('PARTICIPANT NAME LIST'!$G371=4,'PARTICIPANT NAME LIST'!#REF!="M"),"ü","")</f>
        <v>#REF!</v>
      </c>
      <c r="O371" s="68" t="e">
        <f>IF(AND('PARTICIPANT NAME LIST'!$G371=5,'PARTICIPANT NAME LIST'!#REF!="M"),"ü","")</f>
        <v>#REF!</v>
      </c>
      <c r="P371" s="68" t="e">
        <f>IF(AND('PARTICIPANT NAME LIST'!$G371=6,'PARTICIPANT NAME LIST'!#REF!="M"),"ü","")</f>
        <v>#REF!</v>
      </c>
      <c r="Q371" s="63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22.5" customHeight="1">
      <c r="A372" s="63" t="str">
        <f>IF(OR(ISBLANK('PARTICIPANT NAME LIST'!$B372),'PARTICIPANT NAME LIST'!G372=7,'PARTICIPANT NAME LIST'!G372=8,'PARTICIPANT NAME LIST'!G372=9,'PARTICIPANT NAME LIST'!G372=10,'PARTICIPANT NAME LIST'!G372=11,'PARTICIPANT NAME LIST'!G372=12),"",COUNTA('PARTICIPANT NAME LIST'!$B$9:$B372)-COUNTIFS('PARTICIPANT NAME LIST'!$G$9:$G372,"&gt;=7",'PARTICIPANT NAME LIST'!$G$9:$G372,"&lt;=12"))</f>
        <v/>
      </c>
      <c r="B372" s="64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LIST'!$B372))</f>
        <v/>
      </c>
      <c r="C372" s="65"/>
      <c r="D372" s="82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LIST'!$H372))</f>
        <v/>
      </c>
      <c r="E372" s="68" t="e">
        <f>IF(AND('PARTICIPANT NAME LIST'!$G372=3,'PARTICIPANT NAME LIST'!#REF!="C"),"ü","")</f>
        <v>#REF!</v>
      </c>
      <c r="F372" s="68" t="e">
        <f>IF(AND('PARTICIPANT NAME LIST'!$G372=4,'PARTICIPANT NAME LIST'!#REF!="C"),"ü","")</f>
        <v>#REF!</v>
      </c>
      <c r="G372" s="68" t="e">
        <f>IF(AND('PARTICIPANT NAME LIST'!$G372=5,'PARTICIPANT NAME LIST'!#REF!="C"),"ü","")</f>
        <v>#REF!</v>
      </c>
      <c r="H372" s="68" t="e">
        <f>IF(AND('PARTICIPANT NAME LIST'!$G372=6,'PARTICIPANT NAME LIST'!#REF!="C"),"ü","")</f>
        <v>#REF!</v>
      </c>
      <c r="I372" s="68" t="e">
        <f>IF(AND('PARTICIPANT NAME LIST'!$G372=3,'PARTICIPANT NAME LIST'!#REF!="E"),"ü","")</f>
        <v>#REF!</v>
      </c>
      <c r="J372" s="68" t="e">
        <f>IF(AND('PARTICIPANT NAME LIST'!$G372=4,'PARTICIPANT NAME LIST'!#REF!="E"),"ü","")</f>
        <v>#REF!</v>
      </c>
      <c r="K372" s="68" t="e">
        <f>IF(AND('PARTICIPANT NAME LIST'!$G372=5,'PARTICIPANT NAME LIST'!#REF!="E"),"ü","")</f>
        <v>#REF!</v>
      </c>
      <c r="L372" s="68" t="e">
        <f>IF(AND('PARTICIPANT NAME LIST'!$G372=6,'PARTICIPANT NAME LIST'!#REF!="E"),"ü","")</f>
        <v>#REF!</v>
      </c>
      <c r="M372" s="68" t="e">
        <f>IF(AND('PARTICIPANT NAME LIST'!$G372=3,'PARTICIPANT NAME LIST'!#REF!="M"),"ü","")</f>
        <v>#REF!</v>
      </c>
      <c r="N372" s="68" t="e">
        <f>IF(AND('PARTICIPANT NAME LIST'!$G372=4,'PARTICIPANT NAME LIST'!#REF!="M"),"ü","")</f>
        <v>#REF!</v>
      </c>
      <c r="O372" s="68" t="e">
        <f>IF(AND('PARTICIPANT NAME LIST'!$G372=5,'PARTICIPANT NAME LIST'!#REF!="M"),"ü","")</f>
        <v>#REF!</v>
      </c>
      <c r="P372" s="68" t="e">
        <f>IF(AND('PARTICIPANT NAME LIST'!$G372=6,'PARTICIPANT NAME LIST'!#REF!="M"),"ü","")</f>
        <v>#REF!</v>
      </c>
      <c r="Q372" s="63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22.5" customHeight="1">
      <c r="A373" s="63" t="str">
        <f>IF(OR(ISBLANK('PARTICIPANT NAME LIST'!$B373),'PARTICIPANT NAME LIST'!G373=7,'PARTICIPANT NAME LIST'!G373=8,'PARTICIPANT NAME LIST'!G373=9,'PARTICIPANT NAME LIST'!G373=10,'PARTICIPANT NAME LIST'!G373=11,'PARTICIPANT NAME LIST'!G373=12),"",COUNTA('PARTICIPANT NAME LIST'!$B$9:$B373)-COUNTIFS('PARTICIPANT NAME LIST'!$G$9:$G373,"&gt;=7",'PARTICIPANT NAME LIST'!$G$9:$G373,"&lt;=12"))</f>
        <v/>
      </c>
      <c r="B373" s="64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LIST'!$B373))</f>
        <v/>
      </c>
      <c r="C373" s="65"/>
      <c r="D373" s="82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LIST'!$H373))</f>
        <v/>
      </c>
      <c r="E373" s="68" t="e">
        <f>IF(AND('PARTICIPANT NAME LIST'!$G373=3,'PARTICIPANT NAME LIST'!#REF!="C"),"ü","")</f>
        <v>#REF!</v>
      </c>
      <c r="F373" s="68" t="e">
        <f>IF(AND('PARTICIPANT NAME LIST'!$G373=4,'PARTICIPANT NAME LIST'!#REF!="C"),"ü","")</f>
        <v>#REF!</v>
      </c>
      <c r="G373" s="68" t="e">
        <f>IF(AND('PARTICIPANT NAME LIST'!$G373=5,'PARTICIPANT NAME LIST'!#REF!="C"),"ü","")</f>
        <v>#REF!</v>
      </c>
      <c r="H373" s="68" t="e">
        <f>IF(AND('PARTICIPANT NAME LIST'!$G373=6,'PARTICIPANT NAME LIST'!#REF!="C"),"ü","")</f>
        <v>#REF!</v>
      </c>
      <c r="I373" s="68" t="e">
        <f>IF(AND('PARTICIPANT NAME LIST'!$G373=3,'PARTICIPANT NAME LIST'!#REF!="E"),"ü","")</f>
        <v>#REF!</v>
      </c>
      <c r="J373" s="68" t="e">
        <f>IF(AND('PARTICIPANT NAME LIST'!$G373=4,'PARTICIPANT NAME LIST'!#REF!="E"),"ü","")</f>
        <v>#REF!</v>
      </c>
      <c r="K373" s="68" t="e">
        <f>IF(AND('PARTICIPANT NAME LIST'!$G373=5,'PARTICIPANT NAME LIST'!#REF!="E"),"ü","")</f>
        <v>#REF!</v>
      </c>
      <c r="L373" s="68" t="e">
        <f>IF(AND('PARTICIPANT NAME LIST'!$G373=6,'PARTICIPANT NAME LIST'!#REF!="E"),"ü","")</f>
        <v>#REF!</v>
      </c>
      <c r="M373" s="68" t="e">
        <f>IF(AND('PARTICIPANT NAME LIST'!$G373=3,'PARTICIPANT NAME LIST'!#REF!="M"),"ü","")</f>
        <v>#REF!</v>
      </c>
      <c r="N373" s="68" t="e">
        <f>IF(AND('PARTICIPANT NAME LIST'!$G373=4,'PARTICIPANT NAME LIST'!#REF!="M"),"ü","")</f>
        <v>#REF!</v>
      </c>
      <c r="O373" s="68" t="e">
        <f>IF(AND('PARTICIPANT NAME LIST'!$G373=5,'PARTICIPANT NAME LIST'!#REF!="M"),"ü","")</f>
        <v>#REF!</v>
      </c>
      <c r="P373" s="68" t="e">
        <f>IF(AND('PARTICIPANT NAME LIST'!$G373=6,'PARTICIPANT NAME LIST'!#REF!="M"),"ü","")</f>
        <v>#REF!</v>
      </c>
      <c r="Q373" s="63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22.5" customHeight="1">
      <c r="A374" s="63" t="str">
        <f>IF(OR(ISBLANK('PARTICIPANT NAME LIST'!$B374),'PARTICIPANT NAME LIST'!G374=7,'PARTICIPANT NAME LIST'!G374=8,'PARTICIPANT NAME LIST'!G374=9,'PARTICIPANT NAME LIST'!G374=10,'PARTICIPANT NAME LIST'!G374=11,'PARTICIPANT NAME LIST'!G374=12),"",COUNTA('PARTICIPANT NAME LIST'!$B$9:$B374)-COUNTIFS('PARTICIPANT NAME LIST'!$G$9:$G374,"&gt;=7",'PARTICIPANT NAME LIST'!$G$9:$G374,"&lt;=12"))</f>
        <v/>
      </c>
      <c r="B374" s="64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LIST'!$B374))</f>
        <v/>
      </c>
      <c r="C374" s="65"/>
      <c r="D374" s="82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LIST'!$H374))</f>
        <v/>
      </c>
      <c r="E374" s="68" t="e">
        <f>IF(AND('PARTICIPANT NAME LIST'!$G374=3,'PARTICIPANT NAME LIST'!#REF!="C"),"ü","")</f>
        <v>#REF!</v>
      </c>
      <c r="F374" s="68" t="e">
        <f>IF(AND('PARTICIPANT NAME LIST'!$G374=4,'PARTICIPANT NAME LIST'!#REF!="C"),"ü","")</f>
        <v>#REF!</v>
      </c>
      <c r="G374" s="68" t="e">
        <f>IF(AND('PARTICIPANT NAME LIST'!$G374=5,'PARTICIPANT NAME LIST'!#REF!="C"),"ü","")</f>
        <v>#REF!</v>
      </c>
      <c r="H374" s="68" t="e">
        <f>IF(AND('PARTICIPANT NAME LIST'!$G374=6,'PARTICIPANT NAME LIST'!#REF!="C"),"ü","")</f>
        <v>#REF!</v>
      </c>
      <c r="I374" s="68" t="e">
        <f>IF(AND('PARTICIPANT NAME LIST'!$G374=3,'PARTICIPANT NAME LIST'!#REF!="E"),"ü","")</f>
        <v>#REF!</v>
      </c>
      <c r="J374" s="68" t="e">
        <f>IF(AND('PARTICIPANT NAME LIST'!$G374=4,'PARTICIPANT NAME LIST'!#REF!="E"),"ü","")</f>
        <v>#REF!</v>
      </c>
      <c r="K374" s="68" t="e">
        <f>IF(AND('PARTICIPANT NAME LIST'!$G374=5,'PARTICIPANT NAME LIST'!#REF!="E"),"ü","")</f>
        <v>#REF!</v>
      </c>
      <c r="L374" s="68" t="e">
        <f>IF(AND('PARTICIPANT NAME LIST'!$G374=6,'PARTICIPANT NAME LIST'!#REF!="E"),"ü","")</f>
        <v>#REF!</v>
      </c>
      <c r="M374" s="68" t="e">
        <f>IF(AND('PARTICIPANT NAME LIST'!$G374=3,'PARTICIPANT NAME LIST'!#REF!="M"),"ü","")</f>
        <v>#REF!</v>
      </c>
      <c r="N374" s="68" t="e">
        <f>IF(AND('PARTICIPANT NAME LIST'!$G374=4,'PARTICIPANT NAME LIST'!#REF!="M"),"ü","")</f>
        <v>#REF!</v>
      </c>
      <c r="O374" s="68" t="e">
        <f>IF(AND('PARTICIPANT NAME LIST'!$G374=5,'PARTICIPANT NAME LIST'!#REF!="M"),"ü","")</f>
        <v>#REF!</v>
      </c>
      <c r="P374" s="68" t="e">
        <f>IF(AND('PARTICIPANT NAME LIST'!$G374=6,'PARTICIPANT NAME LIST'!#REF!="M"),"ü","")</f>
        <v>#REF!</v>
      </c>
      <c r="Q374" s="63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22.5" customHeight="1">
      <c r="A375" s="63" t="str">
        <f>IF(OR(ISBLANK('PARTICIPANT NAME LIST'!$B375),'PARTICIPANT NAME LIST'!G375=7,'PARTICIPANT NAME LIST'!G375=8,'PARTICIPANT NAME LIST'!G375=9,'PARTICIPANT NAME LIST'!G375=10,'PARTICIPANT NAME LIST'!G375=11,'PARTICIPANT NAME LIST'!G375=12),"",COUNTA('PARTICIPANT NAME LIST'!$B$9:$B375)-COUNTIFS('PARTICIPANT NAME LIST'!$G$9:$G375,"&gt;=7",'PARTICIPANT NAME LIST'!$G$9:$G375,"&lt;=12"))</f>
        <v/>
      </c>
      <c r="B375" s="64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LIST'!$B375))</f>
        <v/>
      </c>
      <c r="C375" s="65"/>
      <c r="D375" s="82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LIST'!$H375))</f>
        <v/>
      </c>
      <c r="E375" s="68" t="e">
        <f>IF(AND('PARTICIPANT NAME LIST'!$G375=3,'PARTICIPANT NAME LIST'!#REF!="C"),"ü","")</f>
        <v>#REF!</v>
      </c>
      <c r="F375" s="68" t="e">
        <f>IF(AND('PARTICIPANT NAME LIST'!$G375=4,'PARTICIPANT NAME LIST'!#REF!="C"),"ü","")</f>
        <v>#REF!</v>
      </c>
      <c r="G375" s="68" t="e">
        <f>IF(AND('PARTICIPANT NAME LIST'!$G375=5,'PARTICIPANT NAME LIST'!#REF!="C"),"ü","")</f>
        <v>#REF!</v>
      </c>
      <c r="H375" s="68" t="e">
        <f>IF(AND('PARTICIPANT NAME LIST'!$G375=6,'PARTICIPANT NAME LIST'!#REF!="C"),"ü","")</f>
        <v>#REF!</v>
      </c>
      <c r="I375" s="68" t="e">
        <f>IF(AND('PARTICIPANT NAME LIST'!$G375=3,'PARTICIPANT NAME LIST'!#REF!="E"),"ü","")</f>
        <v>#REF!</v>
      </c>
      <c r="J375" s="68" t="e">
        <f>IF(AND('PARTICIPANT NAME LIST'!$G375=4,'PARTICIPANT NAME LIST'!#REF!="E"),"ü","")</f>
        <v>#REF!</v>
      </c>
      <c r="K375" s="68" t="e">
        <f>IF(AND('PARTICIPANT NAME LIST'!$G375=5,'PARTICIPANT NAME LIST'!#REF!="E"),"ü","")</f>
        <v>#REF!</v>
      </c>
      <c r="L375" s="68" t="e">
        <f>IF(AND('PARTICIPANT NAME LIST'!$G375=6,'PARTICIPANT NAME LIST'!#REF!="E"),"ü","")</f>
        <v>#REF!</v>
      </c>
      <c r="M375" s="68" t="e">
        <f>IF(AND('PARTICIPANT NAME LIST'!$G375=3,'PARTICIPANT NAME LIST'!#REF!="M"),"ü","")</f>
        <v>#REF!</v>
      </c>
      <c r="N375" s="68" t="e">
        <f>IF(AND('PARTICIPANT NAME LIST'!$G375=4,'PARTICIPANT NAME LIST'!#REF!="M"),"ü","")</f>
        <v>#REF!</v>
      </c>
      <c r="O375" s="68" t="e">
        <f>IF(AND('PARTICIPANT NAME LIST'!$G375=5,'PARTICIPANT NAME LIST'!#REF!="M"),"ü","")</f>
        <v>#REF!</v>
      </c>
      <c r="P375" s="68" t="e">
        <f>IF(AND('PARTICIPANT NAME LIST'!$G375=6,'PARTICIPANT NAME LIST'!#REF!="M"),"ü","")</f>
        <v>#REF!</v>
      </c>
      <c r="Q375" s="63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22.5" customHeight="1">
      <c r="A376" s="63" t="str">
        <f>IF(OR(ISBLANK('PARTICIPANT NAME LIST'!$B376),'PARTICIPANT NAME LIST'!G376=7,'PARTICIPANT NAME LIST'!G376=8,'PARTICIPANT NAME LIST'!G376=9,'PARTICIPANT NAME LIST'!G376=10,'PARTICIPANT NAME LIST'!G376=11,'PARTICIPANT NAME LIST'!G376=12),"",COUNTA('PARTICIPANT NAME LIST'!$B$9:$B376)-COUNTIFS('PARTICIPANT NAME LIST'!$G$9:$G376,"&gt;=7",'PARTICIPANT NAME LIST'!$G$9:$G376,"&lt;=12"))</f>
        <v/>
      </c>
      <c r="B376" s="64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LIST'!$B376))</f>
        <v/>
      </c>
      <c r="C376" s="65"/>
      <c r="D376" s="82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LIST'!$H376))</f>
        <v/>
      </c>
      <c r="E376" s="68" t="e">
        <f>IF(AND('PARTICIPANT NAME LIST'!$G376=3,'PARTICIPANT NAME LIST'!#REF!="C"),"ü","")</f>
        <v>#REF!</v>
      </c>
      <c r="F376" s="68" t="e">
        <f>IF(AND('PARTICIPANT NAME LIST'!$G376=4,'PARTICIPANT NAME LIST'!#REF!="C"),"ü","")</f>
        <v>#REF!</v>
      </c>
      <c r="G376" s="68" t="e">
        <f>IF(AND('PARTICIPANT NAME LIST'!$G376=5,'PARTICIPANT NAME LIST'!#REF!="C"),"ü","")</f>
        <v>#REF!</v>
      </c>
      <c r="H376" s="68" t="e">
        <f>IF(AND('PARTICIPANT NAME LIST'!$G376=6,'PARTICIPANT NAME LIST'!#REF!="C"),"ü","")</f>
        <v>#REF!</v>
      </c>
      <c r="I376" s="68" t="e">
        <f>IF(AND('PARTICIPANT NAME LIST'!$G376=3,'PARTICIPANT NAME LIST'!#REF!="E"),"ü","")</f>
        <v>#REF!</v>
      </c>
      <c r="J376" s="68" t="e">
        <f>IF(AND('PARTICIPANT NAME LIST'!$G376=4,'PARTICIPANT NAME LIST'!#REF!="E"),"ü","")</f>
        <v>#REF!</v>
      </c>
      <c r="K376" s="68" t="e">
        <f>IF(AND('PARTICIPANT NAME LIST'!$G376=5,'PARTICIPANT NAME LIST'!#REF!="E"),"ü","")</f>
        <v>#REF!</v>
      </c>
      <c r="L376" s="68" t="e">
        <f>IF(AND('PARTICIPANT NAME LIST'!$G376=6,'PARTICIPANT NAME LIST'!#REF!="E"),"ü","")</f>
        <v>#REF!</v>
      </c>
      <c r="M376" s="68" t="e">
        <f>IF(AND('PARTICIPANT NAME LIST'!$G376=3,'PARTICIPANT NAME LIST'!#REF!="M"),"ü","")</f>
        <v>#REF!</v>
      </c>
      <c r="N376" s="68" t="e">
        <f>IF(AND('PARTICIPANT NAME LIST'!$G376=4,'PARTICIPANT NAME LIST'!#REF!="M"),"ü","")</f>
        <v>#REF!</v>
      </c>
      <c r="O376" s="68" t="e">
        <f>IF(AND('PARTICIPANT NAME LIST'!$G376=5,'PARTICIPANT NAME LIST'!#REF!="M"),"ü","")</f>
        <v>#REF!</v>
      </c>
      <c r="P376" s="68" t="e">
        <f>IF(AND('PARTICIPANT NAME LIST'!$G376=6,'PARTICIPANT NAME LIST'!#REF!="M"),"ü","")</f>
        <v>#REF!</v>
      </c>
      <c r="Q376" s="63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22.5" customHeight="1">
      <c r="A377" s="63" t="str">
        <f>IF(OR(ISBLANK('PARTICIPANT NAME LIST'!$B377),'PARTICIPANT NAME LIST'!G377=7,'PARTICIPANT NAME LIST'!G377=8,'PARTICIPANT NAME LIST'!G377=9,'PARTICIPANT NAME LIST'!G377=10,'PARTICIPANT NAME LIST'!G377=11,'PARTICIPANT NAME LIST'!G377=12),"",COUNTA('PARTICIPANT NAME LIST'!$B$9:$B377)-COUNTIFS('PARTICIPANT NAME LIST'!$G$9:$G377,"&gt;=7",'PARTICIPANT NAME LIST'!$G$9:$G377,"&lt;=12"))</f>
        <v/>
      </c>
      <c r="B377" s="64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LIST'!$B377))</f>
        <v/>
      </c>
      <c r="C377" s="65"/>
      <c r="D377" s="82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LIST'!$H377))</f>
        <v/>
      </c>
      <c r="E377" s="68" t="e">
        <f>IF(AND('PARTICIPANT NAME LIST'!$G377=3,'PARTICIPANT NAME LIST'!#REF!="C"),"ü","")</f>
        <v>#REF!</v>
      </c>
      <c r="F377" s="68" t="e">
        <f>IF(AND('PARTICIPANT NAME LIST'!$G377=4,'PARTICIPANT NAME LIST'!#REF!="C"),"ü","")</f>
        <v>#REF!</v>
      </c>
      <c r="G377" s="68" t="e">
        <f>IF(AND('PARTICIPANT NAME LIST'!$G377=5,'PARTICIPANT NAME LIST'!#REF!="C"),"ü","")</f>
        <v>#REF!</v>
      </c>
      <c r="H377" s="68" t="e">
        <f>IF(AND('PARTICIPANT NAME LIST'!$G377=6,'PARTICIPANT NAME LIST'!#REF!="C"),"ü","")</f>
        <v>#REF!</v>
      </c>
      <c r="I377" s="68" t="e">
        <f>IF(AND('PARTICIPANT NAME LIST'!$G377=3,'PARTICIPANT NAME LIST'!#REF!="E"),"ü","")</f>
        <v>#REF!</v>
      </c>
      <c r="J377" s="68" t="e">
        <f>IF(AND('PARTICIPANT NAME LIST'!$G377=4,'PARTICIPANT NAME LIST'!#REF!="E"),"ü","")</f>
        <v>#REF!</v>
      </c>
      <c r="K377" s="68" t="e">
        <f>IF(AND('PARTICIPANT NAME LIST'!$G377=5,'PARTICIPANT NAME LIST'!#REF!="E"),"ü","")</f>
        <v>#REF!</v>
      </c>
      <c r="L377" s="68" t="e">
        <f>IF(AND('PARTICIPANT NAME LIST'!$G377=6,'PARTICIPANT NAME LIST'!#REF!="E"),"ü","")</f>
        <v>#REF!</v>
      </c>
      <c r="M377" s="68" t="e">
        <f>IF(AND('PARTICIPANT NAME LIST'!$G377=3,'PARTICIPANT NAME LIST'!#REF!="M"),"ü","")</f>
        <v>#REF!</v>
      </c>
      <c r="N377" s="68" t="e">
        <f>IF(AND('PARTICIPANT NAME LIST'!$G377=4,'PARTICIPANT NAME LIST'!#REF!="M"),"ü","")</f>
        <v>#REF!</v>
      </c>
      <c r="O377" s="68" t="e">
        <f>IF(AND('PARTICIPANT NAME LIST'!$G377=5,'PARTICIPANT NAME LIST'!#REF!="M"),"ü","")</f>
        <v>#REF!</v>
      </c>
      <c r="P377" s="68" t="e">
        <f>IF(AND('PARTICIPANT NAME LIST'!$G377=6,'PARTICIPANT NAME LIST'!#REF!="M"),"ü","")</f>
        <v>#REF!</v>
      </c>
      <c r="Q377" s="63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22.5" customHeight="1">
      <c r="A378" s="63" t="str">
        <f>IF(OR(ISBLANK('PARTICIPANT NAME LIST'!$B378),'PARTICIPANT NAME LIST'!G378=7,'PARTICIPANT NAME LIST'!G378=8,'PARTICIPANT NAME LIST'!G378=9,'PARTICIPANT NAME LIST'!G378=10,'PARTICIPANT NAME LIST'!G378=11,'PARTICIPANT NAME LIST'!G378=12),"",COUNTA('PARTICIPANT NAME LIST'!$B$9:$B378)-COUNTIFS('PARTICIPANT NAME LIST'!$G$9:$G378,"&gt;=7",'PARTICIPANT NAME LIST'!$G$9:$G378,"&lt;=12"))</f>
        <v/>
      </c>
      <c r="B378" s="64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LIST'!$B378))</f>
        <v/>
      </c>
      <c r="C378" s="65"/>
      <c r="D378" s="82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LIST'!$H378))</f>
        <v/>
      </c>
      <c r="E378" s="68" t="e">
        <f>IF(AND('PARTICIPANT NAME LIST'!$G378=3,'PARTICIPANT NAME LIST'!#REF!="C"),"ü","")</f>
        <v>#REF!</v>
      </c>
      <c r="F378" s="68" t="e">
        <f>IF(AND('PARTICIPANT NAME LIST'!$G378=4,'PARTICIPANT NAME LIST'!#REF!="C"),"ü","")</f>
        <v>#REF!</v>
      </c>
      <c r="G378" s="68" t="e">
        <f>IF(AND('PARTICIPANT NAME LIST'!$G378=5,'PARTICIPANT NAME LIST'!#REF!="C"),"ü","")</f>
        <v>#REF!</v>
      </c>
      <c r="H378" s="68" t="e">
        <f>IF(AND('PARTICIPANT NAME LIST'!$G378=6,'PARTICIPANT NAME LIST'!#REF!="C"),"ü","")</f>
        <v>#REF!</v>
      </c>
      <c r="I378" s="68" t="e">
        <f>IF(AND('PARTICIPANT NAME LIST'!$G378=3,'PARTICIPANT NAME LIST'!#REF!="E"),"ü","")</f>
        <v>#REF!</v>
      </c>
      <c r="J378" s="68" t="e">
        <f>IF(AND('PARTICIPANT NAME LIST'!$G378=4,'PARTICIPANT NAME LIST'!#REF!="E"),"ü","")</f>
        <v>#REF!</v>
      </c>
      <c r="K378" s="68" t="e">
        <f>IF(AND('PARTICIPANT NAME LIST'!$G378=5,'PARTICIPANT NAME LIST'!#REF!="E"),"ü","")</f>
        <v>#REF!</v>
      </c>
      <c r="L378" s="68" t="e">
        <f>IF(AND('PARTICIPANT NAME LIST'!$G378=6,'PARTICIPANT NAME LIST'!#REF!="E"),"ü","")</f>
        <v>#REF!</v>
      </c>
      <c r="M378" s="68" t="e">
        <f>IF(AND('PARTICIPANT NAME LIST'!$G378=3,'PARTICIPANT NAME LIST'!#REF!="M"),"ü","")</f>
        <v>#REF!</v>
      </c>
      <c r="N378" s="68" t="e">
        <f>IF(AND('PARTICIPANT NAME LIST'!$G378=4,'PARTICIPANT NAME LIST'!#REF!="M"),"ü","")</f>
        <v>#REF!</v>
      </c>
      <c r="O378" s="68" t="e">
        <f>IF(AND('PARTICIPANT NAME LIST'!$G378=5,'PARTICIPANT NAME LIST'!#REF!="M"),"ü","")</f>
        <v>#REF!</v>
      </c>
      <c r="P378" s="68" t="e">
        <f>IF(AND('PARTICIPANT NAME LIST'!$G378=6,'PARTICIPANT NAME LIST'!#REF!="M"),"ü","")</f>
        <v>#REF!</v>
      </c>
      <c r="Q378" s="63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22.5" customHeight="1">
      <c r="A379" s="63" t="str">
        <f>IF(OR(ISBLANK('PARTICIPANT NAME LIST'!$B379),'PARTICIPANT NAME LIST'!G379=7,'PARTICIPANT NAME LIST'!G379=8,'PARTICIPANT NAME LIST'!G379=9,'PARTICIPANT NAME LIST'!G379=10,'PARTICIPANT NAME LIST'!G379=11,'PARTICIPANT NAME LIST'!G379=12),"",COUNTA('PARTICIPANT NAME LIST'!$B$9:$B379)-COUNTIFS('PARTICIPANT NAME LIST'!$G$9:$G379,"&gt;=7",'PARTICIPANT NAME LIST'!$G$9:$G379,"&lt;=12"))</f>
        <v/>
      </c>
      <c r="B379" s="64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LIST'!$B379))</f>
        <v/>
      </c>
      <c r="C379" s="65"/>
      <c r="D379" s="82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LIST'!$H379))</f>
        <v/>
      </c>
      <c r="E379" s="68" t="e">
        <f>IF(AND('PARTICIPANT NAME LIST'!$G379=3,'PARTICIPANT NAME LIST'!#REF!="C"),"ü","")</f>
        <v>#REF!</v>
      </c>
      <c r="F379" s="68" t="e">
        <f>IF(AND('PARTICIPANT NAME LIST'!$G379=4,'PARTICIPANT NAME LIST'!#REF!="C"),"ü","")</f>
        <v>#REF!</v>
      </c>
      <c r="G379" s="68" t="e">
        <f>IF(AND('PARTICIPANT NAME LIST'!$G379=5,'PARTICIPANT NAME LIST'!#REF!="C"),"ü","")</f>
        <v>#REF!</v>
      </c>
      <c r="H379" s="68" t="e">
        <f>IF(AND('PARTICIPANT NAME LIST'!$G379=6,'PARTICIPANT NAME LIST'!#REF!="C"),"ü","")</f>
        <v>#REF!</v>
      </c>
      <c r="I379" s="68" t="e">
        <f>IF(AND('PARTICIPANT NAME LIST'!$G379=3,'PARTICIPANT NAME LIST'!#REF!="E"),"ü","")</f>
        <v>#REF!</v>
      </c>
      <c r="J379" s="68" t="e">
        <f>IF(AND('PARTICIPANT NAME LIST'!$G379=4,'PARTICIPANT NAME LIST'!#REF!="E"),"ü","")</f>
        <v>#REF!</v>
      </c>
      <c r="K379" s="68" t="e">
        <f>IF(AND('PARTICIPANT NAME LIST'!$G379=5,'PARTICIPANT NAME LIST'!#REF!="E"),"ü","")</f>
        <v>#REF!</v>
      </c>
      <c r="L379" s="68" t="e">
        <f>IF(AND('PARTICIPANT NAME LIST'!$G379=6,'PARTICIPANT NAME LIST'!#REF!="E"),"ü","")</f>
        <v>#REF!</v>
      </c>
      <c r="M379" s="68" t="e">
        <f>IF(AND('PARTICIPANT NAME LIST'!$G379=3,'PARTICIPANT NAME LIST'!#REF!="M"),"ü","")</f>
        <v>#REF!</v>
      </c>
      <c r="N379" s="68" t="e">
        <f>IF(AND('PARTICIPANT NAME LIST'!$G379=4,'PARTICIPANT NAME LIST'!#REF!="M"),"ü","")</f>
        <v>#REF!</v>
      </c>
      <c r="O379" s="68" t="e">
        <f>IF(AND('PARTICIPANT NAME LIST'!$G379=5,'PARTICIPANT NAME LIST'!#REF!="M"),"ü","")</f>
        <v>#REF!</v>
      </c>
      <c r="P379" s="68" t="e">
        <f>IF(AND('PARTICIPANT NAME LIST'!$G379=6,'PARTICIPANT NAME LIST'!#REF!="M"),"ü","")</f>
        <v>#REF!</v>
      </c>
      <c r="Q379" s="63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22.5" customHeight="1">
      <c r="A380" s="63" t="str">
        <f>IF(OR(ISBLANK('PARTICIPANT NAME LIST'!$B380),'PARTICIPANT NAME LIST'!G380=7,'PARTICIPANT NAME LIST'!G380=8,'PARTICIPANT NAME LIST'!G380=9,'PARTICIPANT NAME LIST'!G380=10,'PARTICIPANT NAME LIST'!G380=11,'PARTICIPANT NAME LIST'!G380=12),"",COUNTA('PARTICIPANT NAME LIST'!$B$9:$B380)-COUNTIFS('PARTICIPANT NAME LIST'!$G$9:$G380,"&gt;=7",'PARTICIPANT NAME LIST'!$G$9:$G380,"&lt;=12"))</f>
        <v/>
      </c>
      <c r="B380" s="64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LIST'!$B380))</f>
        <v/>
      </c>
      <c r="C380" s="65"/>
      <c r="D380" s="82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LIST'!$H380))</f>
        <v/>
      </c>
      <c r="E380" s="68" t="e">
        <f>IF(AND('PARTICIPANT NAME LIST'!$G380=3,'PARTICIPANT NAME LIST'!#REF!="C"),"ü","")</f>
        <v>#REF!</v>
      </c>
      <c r="F380" s="68" t="e">
        <f>IF(AND('PARTICIPANT NAME LIST'!$G380=4,'PARTICIPANT NAME LIST'!#REF!="C"),"ü","")</f>
        <v>#REF!</v>
      </c>
      <c r="G380" s="68" t="e">
        <f>IF(AND('PARTICIPANT NAME LIST'!$G380=5,'PARTICIPANT NAME LIST'!#REF!="C"),"ü","")</f>
        <v>#REF!</v>
      </c>
      <c r="H380" s="68" t="e">
        <f>IF(AND('PARTICIPANT NAME LIST'!$G380=6,'PARTICIPANT NAME LIST'!#REF!="C"),"ü","")</f>
        <v>#REF!</v>
      </c>
      <c r="I380" s="68" t="e">
        <f>IF(AND('PARTICIPANT NAME LIST'!$G380=3,'PARTICIPANT NAME LIST'!#REF!="E"),"ü","")</f>
        <v>#REF!</v>
      </c>
      <c r="J380" s="68" t="e">
        <f>IF(AND('PARTICIPANT NAME LIST'!$G380=4,'PARTICIPANT NAME LIST'!#REF!="E"),"ü","")</f>
        <v>#REF!</v>
      </c>
      <c r="K380" s="68" t="e">
        <f>IF(AND('PARTICIPANT NAME LIST'!$G380=5,'PARTICIPANT NAME LIST'!#REF!="E"),"ü","")</f>
        <v>#REF!</v>
      </c>
      <c r="L380" s="68" t="e">
        <f>IF(AND('PARTICIPANT NAME LIST'!$G380=6,'PARTICIPANT NAME LIST'!#REF!="E"),"ü","")</f>
        <v>#REF!</v>
      </c>
      <c r="M380" s="68" t="e">
        <f>IF(AND('PARTICIPANT NAME LIST'!$G380=3,'PARTICIPANT NAME LIST'!#REF!="M"),"ü","")</f>
        <v>#REF!</v>
      </c>
      <c r="N380" s="68" t="e">
        <f>IF(AND('PARTICIPANT NAME LIST'!$G380=4,'PARTICIPANT NAME LIST'!#REF!="M"),"ü","")</f>
        <v>#REF!</v>
      </c>
      <c r="O380" s="68" t="e">
        <f>IF(AND('PARTICIPANT NAME LIST'!$G380=5,'PARTICIPANT NAME LIST'!#REF!="M"),"ü","")</f>
        <v>#REF!</v>
      </c>
      <c r="P380" s="68" t="e">
        <f>IF(AND('PARTICIPANT NAME LIST'!$G380=6,'PARTICIPANT NAME LIST'!#REF!="M"),"ü","")</f>
        <v>#REF!</v>
      </c>
      <c r="Q380" s="63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22.5" customHeight="1">
      <c r="A381" s="63" t="str">
        <f>IF(OR(ISBLANK('PARTICIPANT NAME LIST'!$B381),'PARTICIPANT NAME LIST'!G381=7,'PARTICIPANT NAME LIST'!G381=8,'PARTICIPANT NAME LIST'!G381=9,'PARTICIPANT NAME LIST'!G381=10,'PARTICIPANT NAME LIST'!G381=11,'PARTICIPANT NAME LIST'!G381=12),"",COUNTA('PARTICIPANT NAME LIST'!$B$9:$B381)-COUNTIFS('PARTICIPANT NAME LIST'!$G$9:$G381,"&gt;=7",'PARTICIPANT NAME LIST'!$G$9:$G381,"&lt;=12"))</f>
        <v/>
      </c>
      <c r="B381" s="64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LIST'!$B381))</f>
        <v/>
      </c>
      <c r="C381" s="65"/>
      <c r="D381" s="82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LIST'!$H381))</f>
        <v/>
      </c>
      <c r="E381" s="68" t="e">
        <f>IF(AND('PARTICIPANT NAME LIST'!$G381=3,'PARTICIPANT NAME LIST'!#REF!="C"),"ü","")</f>
        <v>#REF!</v>
      </c>
      <c r="F381" s="68" t="e">
        <f>IF(AND('PARTICIPANT NAME LIST'!$G381=4,'PARTICIPANT NAME LIST'!#REF!="C"),"ü","")</f>
        <v>#REF!</v>
      </c>
      <c r="G381" s="68" t="e">
        <f>IF(AND('PARTICIPANT NAME LIST'!$G381=5,'PARTICIPANT NAME LIST'!#REF!="C"),"ü","")</f>
        <v>#REF!</v>
      </c>
      <c r="H381" s="68" t="e">
        <f>IF(AND('PARTICIPANT NAME LIST'!$G381=6,'PARTICIPANT NAME LIST'!#REF!="C"),"ü","")</f>
        <v>#REF!</v>
      </c>
      <c r="I381" s="68" t="e">
        <f>IF(AND('PARTICIPANT NAME LIST'!$G381=3,'PARTICIPANT NAME LIST'!#REF!="E"),"ü","")</f>
        <v>#REF!</v>
      </c>
      <c r="J381" s="68" t="e">
        <f>IF(AND('PARTICIPANT NAME LIST'!$G381=4,'PARTICIPANT NAME LIST'!#REF!="E"),"ü","")</f>
        <v>#REF!</v>
      </c>
      <c r="K381" s="68" t="e">
        <f>IF(AND('PARTICIPANT NAME LIST'!$G381=5,'PARTICIPANT NAME LIST'!#REF!="E"),"ü","")</f>
        <v>#REF!</v>
      </c>
      <c r="L381" s="68" t="e">
        <f>IF(AND('PARTICIPANT NAME LIST'!$G381=6,'PARTICIPANT NAME LIST'!#REF!="E"),"ü","")</f>
        <v>#REF!</v>
      </c>
      <c r="M381" s="68" t="e">
        <f>IF(AND('PARTICIPANT NAME LIST'!$G381=3,'PARTICIPANT NAME LIST'!#REF!="M"),"ü","")</f>
        <v>#REF!</v>
      </c>
      <c r="N381" s="68" t="e">
        <f>IF(AND('PARTICIPANT NAME LIST'!$G381=4,'PARTICIPANT NAME LIST'!#REF!="M"),"ü","")</f>
        <v>#REF!</v>
      </c>
      <c r="O381" s="68" t="e">
        <f>IF(AND('PARTICIPANT NAME LIST'!$G381=5,'PARTICIPANT NAME LIST'!#REF!="M"),"ü","")</f>
        <v>#REF!</v>
      </c>
      <c r="P381" s="68" t="e">
        <f>IF(AND('PARTICIPANT NAME LIST'!$G381=6,'PARTICIPANT NAME LIST'!#REF!="M"),"ü","")</f>
        <v>#REF!</v>
      </c>
      <c r="Q381" s="63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22.5" customHeight="1">
      <c r="A382" s="63" t="str">
        <f>IF(OR(ISBLANK('PARTICIPANT NAME LIST'!$B382),'PARTICIPANT NAME LIST'!G382=7,'PARTICIPANT NAME LIST'!G382=8,'PARTICIPANT NAME LIST'!G382=9,'PARTICIPANT NAME LIST'!G382=10,'PARTICIPANT NAME LIST'!G382=11,'PARTICIPANT NAME LIST'!G382=12),"",COUNTA('PARTICIPANT NAME LIST'!$B$9:$B382)-COUNTIFS('PARTICIPANT NAME LIST'!$G$9:$G382,"&gt;=7",'PARTICIPANT NAME LIST'!$G$9:$G382,"&lt;=12"))</f>
        <v/>
      </c>
      <c r="B382" s="64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LIST'!$B382))</f>
        <v/>
      </c>
      <c r="C382" s="65"/>
      <c r="D382" s="82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LIST'!$H382))</f>
        <v/>
      </c>
      <c r="E382" s="68" t="e">
        <f>IF(AND('PARTICIPANT NAME LIST'!$G382=3,'PARTICIPANT NAME LIST'!#REF!="C"),"ü","")</f>
        <v>#REF!</v>
      </c>
      <c r="F382" s="68" t="e">
        <f>IF(AND('PARTICIPANT NAME LIST'!$G382=4,'PARTICIPANT NAME LIST'!#REF!="C"),"ü","")</f>
        <v>#REF!</v>
      </c>
      <c r="G382" s="68" t="e">
        <f>IF(AND('PARTICIPANT NAME LIST'!$G382=5,'PARTICIPANT NAME LIST'!#REF!="C"),"ü","")</f>
        <v>#REF!</v>
      </c>
      <c r="H382" s="68" t="e">
        <f>IF(AND('PARTICIPANT NAME LIST'!$G382=6,'PARTICIPANT NAME LIST'!#REF!="C"),"ü","")</f>
        <v>#REF!</v>
      </c>
      <c r="I382" s="68" t="e">
        <f>IF(AND('PARTICIPANT NAME LIST'!$G382=3,'PARTICIPANT NAME LIST'!#REF!="E"),"ü","")</f>
        <v>#REF!</v>
      </c>
      <c r="J382" s="68" t="e">
        <f>IF(AND('PARTICIPANT NAME LIST'!$G382=4,'PARTICIPANT NAME LIST'!#REF!="E"),"ü","")</f>
        <v>#REF!</v>
      </c>
      <c r="K382" s="68" t="e">
        <f>IF(AND('PARTICIPANT NAME LIST'!$G382=5,'PARTICIPANT NAME LIST'!#REF!="E"),"ü","")</f>
        <v>#REF!</v>
      </c>
      <c r="L382" s="68" t="e">
        <f>IF(AND('PARTICIPANT NAME LIST'!$G382=6,'PARTICIPANT NAME LIST'!#REF!="E"),"ü","")</f>
        <v>#REF!</v>
      </c>
      <c r="M382" s="68" t="e">
        <f>IF(AND('PARTICIPANT NAME LIST'!$G382=3,'PARTICIPANT NAME LIST'!#REF!="M"),"ü","")</f>
        <v>#REF!</v>
      </c>
      <c r="N382" s="68" t="e">
        <f>IF(AND('PARTICIPANT NAME LIST'!$G382=4,'PARTICIPANT NAME LIST'!#REF!="M"),"ü","")</f>
        <v>#REF!</v>
      </c>
      <c r="O382" s="68" t="e">
        <f>IF(AND('PARTICIPANT NAME LIST'!$G382=5,'PARTICIPANT NAME LIST'!#REF!="M"),"ü","")</f>
        <v>#REF!</v>
      </c>
      <c r="P382" s="68" t="e">
        <f>IF(AND('PARTICIPANT NAME LIST'!$G382=6,'PARTICIPANT NAME LIST'!#REF!="M"),"ü","")</f>
        <v>#REF!</v>
      </c>
      <c r="Q382" s="63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22.5" customHeight="1">
      <c r="A383" s="63" t="str">
        <f>IF(OR(ISBLANK('PARTICIPANT NAME LIST'!$B383),'PARTICIPANT NAME LIST'!G383=7,'PARTICIPANT NAME LIST'!G383=8,'PARTICIPANT NAME LIST'!G383=9,'PARTICIPANT NAME LIST'!G383=10,'PARTICIPANT NAME LIST'!G383=11,'PARTICIPANT NAME LIST'!G383=12),"",COUNTA('PARTICIPANT NAME LIST'!$B$9:$B383)-COUNTIFS('PARTICIPANT NAME LIST'!$G$9:$G383,"&gt;=7",'PARTICIPANT NAME LIST'!$G$9:$G383,"&lt;=12"))</f>
        <v/>
      </c>
      <c r="B383" s="64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LIST'!$B383))</f>
        <v/>
      </c>
      <c r="C383" s="65"/>
      <c r="D383" s="82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LIST'!$H383))</f>
        <v/>
      </c>
      <c r="E383" s="68" t="e">
        <f>IF(AND('PARTICIPANT NAME LIST'!$G383=3,'PARTICIPANT NAME LIST'!#REF!="C"),"ü","")</f>
        <v>#REF!</v>
      </c>
      <c r="F383" s="68" t="e">
        <f>IF(AND('PARTICIPANT NAME LIST'!$G383=4,'PARTICIPANT NAME LIST'!#REF!="C"),"ü","")</f>
        <v>#REF!</v>
      </c>
      <c r="G383" s="68" t="e">
        <f>IF(AND('PARTICIPANT NAME LIST'!$G383=5,'PARTICIPANT NAME LIST'!#REF!="C"),"ü","")</f>
        <v>#REF!</v>
      </c>
      <c r="H383" s="68" t="e">
        <f>IF(AND('PARTICIPANT NAME LIST'!$G383=6,'PARTICIPANT NAME LIST'!#REF!="C"),"ü","")</f>
        <v>#REF!</v>
      </c>
      <c r="I383" s="68" t="e">
        <f>IF(AND('PARTICIPANT NAME LIST'!$G383=3,'PARTICIPANT NAME LIST'!#REF!="E"),"ü","")</f>
        <v>#REF!</v>
      </c>
      <c r="J383" s="68" t="e">
        <f>IF(AND('PARTICIPANT NAME LIST'!$G383=4,'PARTICIPANT NAME LIST'!#REF!="E"),"ü","")</f>
        <v>#REF!</v>
      </c>
      <c r="K383" s="68" t="e">
        <f>IF(AND('PARTICIPANT NAME LIST'!$G383=5,'PARTICIPANT NAME LIST'!#REF!="E"),"ü","")</f>
        <v>#REF!</v>
      </c>
      <c r="L383" s="68" t="e">
        <f>IF(AND('PARTICIPANT NAME LIST'!$G383=6,'PARTICIPANT NAME LIST'!#REF!="E"),"ü","")</f>
        <v>#REF!</v>
      </c>
      <c r="M383" s="68" t="e">
        <f>IF(AND('PARTICIPANT NAME LIST'!$G383=3,'PARTICIPANT NAME LIST'!#REF!="M"),"ü","")</f>
        <v>#REF!</v>
      </c>
      <c r="N383" s="68" t="e">
        <f>IF(AND('PARTICIPANT NAME LIST'!$G383=4,'PARTICIPANT NAME LIST'!#REF!="M"),"ü","")</f>
        <v>#REF!</v>
      </c>
      <c r="O383" s="68" t="e">
        <f>IF(AND('PARTICIPANT NAME LIST'!$G383=5,'PARTICIPANT NAME LIST'!#REF!="M"),"ü","")</f>
        <v>#REF!</v>
      </c>
      <c r="P383" s="68" t="e">
        <f>IF(AND('PARTICIPANT NAME LIST'!$G383=6,'PARTICIPANT NAME LIST'!#REF!="M"),"ü","")</f>
        <v>#REF!</v>
      </c>
      <c r="Q383" s="63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22.5" customHeight="1">
      <c r="A384" s="63" t="str">
        <f>IF(OR(ISBLANK('PARTICIPANT NAME LIST'!$B384),'PARTICIPANT NAME LIST'!G384=7,'PARTICIPANT NAME LIST'!G384=8,'PARTICIPANT NAME LIST'!G384=9,'PARTICIPANT NAME LIST'!G384=10,'PARTICIPANT NAME LIST'!G384=11,'PARTICIPANT NAME LIST'!G384=12),"",COUNTA('PARTICIPANT NAME LIST'!$B$9:$B384)-COUNTIFS('PARTICIPANT NAME LIST'!$G$9:$G384,"&gt;=7",'PARTICIPANT NAME LIST'!$G$9:$G384,"&lt;=12"))</f>
        <v/>
      </c>
      <c r="B384" s="64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LIST'!$B384))</f>
        <v/>
      </c>
      <c r="C384" s="65"/>
      <c r="D384" s="82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LIST'!$H384))</f>
        <v/>
      </c>
      <c r="E384" s="68" t="e">
        <f>IF(AND('PARTICIPANT NAME LIST'!$G384=3,'PARTICIPANT NAME LIST'!#REF!="C"),"ü","")</f>
        <v>#REF!</v>
      </c>
      <c r="F384" s="68" t="e">
        <f>IF(AND('PARTICIPANT NAME LIST'!$G384=4,'PARTICIPANT NAME LIST'!#REF!="C"),"ü","")</f>
        <v>#REF!</v>
      </c>
      <c r="G384" s="68" t="e">
        <f>IF(AND('PARTICIPANT NAME LIST'!$G384=5,'PARTICIPANT NAME LIST'!#REF!="C"),"ü","")</f>
        <v>#REF!</v>
      </c>
      <c r="H384" s="68" t="e">
        <f>IF(AND('PARTICIPANT NAME LIST'!$G384=6,'PARTICIPANT NAME LIST'!#REF!="C"),"ü","")</f>
        <v>#REF!</v>
      </c>
      <c r="I384" s="68" t="e">
        <f>IF(AND('PARTICIPANT NAME LIST'!$G384=3,'PARTICIPANT NAME LIST'!#REF!="E"),"ü","")</f>
        <v>#REF!</v>
      </c>
      <c r="J384" s="68" t="e">
        <f>IF(AND('PARTICIPANT NAME LIST'!$G384=4,'PARTICIPANT NAME LIST'!#REF!="E"),"ü","")</f>
        <v>#REF!</v>
      </c>
      <c r="K384" s="68" t="e">
        <f>IF(AND('PARTICIPANT NAME LIST'!$G384=5,'PARTICIPANT NAME LIST'!#REF!="E"),"ü","")</f>
        <v>#REF!</v>
      </c>
      <c r="L384" s="68" t="e">
        <f>IF(AND('PARTICIPANT NAME LIST'!$G384=6,'PARTICIPANT NAME LIST'!#REF!="E"),"ü","")</f>
        <v>#REF!</v>
      </c>
      <c r="M384" s="68" t="e">
        <f>IF(AND('PARTICIPANT NAME LIST'!$G384=3,'PARTICIPANT NAME LIST'!#REF!="M"),"ü","")</f>
        <v>#REF!</v>
      </c>
      <c r="N384" s="68" t="e">
        <f>IF(AND('PARTICIPANT NAME LIST'!$G384=4,'PARTICIPANT NAME LIST'!#REF!="M"),"ü","")</f>
        <v>#REF!</v>
      </c>
      <c r="O384" s="68" t="e">
        <f>IF(AND('PARTICIPANT NAME LIST'!$G384=5,'PARTICIPANT NAME LIST'!#REF!="M"),"ü","")</f>
        <v>#REF!</v>
      </c>
      <c r="P384" s="68" t="e">
        <f>IF(AND('PARTICIPANT NAME LIST'!$G384=6,'PARTICIPANT NAME LIST'!#REF!="M"),"ü","")</f>
        <v>#REF!</v>
      </c>
      <c r="Q384" s="63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22.5" customHeight="1">
      <c r="A385" s="63" t="str">
        <f>IF(OR(ISBLANK('PARTICIPANT NAME LIST'!$B385),'PARTICIPANT NAME LIST'!G385=7,'PARTICIPANT NAME LIST'!G385=8,'PARTICIPANT NAME LIST'!G385=9,'PARTICIPANT NAME LIST'!G385=10,'PARTICIPANT NAME LIST'!G385=11,'PARTICIPANT NAME LIST'!G385=12),"",COUNTA('PARTICIPANT NAME LIST'!$B$9:$B385)-COUNTIFS('PARTICIPANT NAME LIST'!$G$9:$G385,"&gt;=7",'PARTICIPANT NAME LIST'!$G$9:$G385,"&lt;=12"))</f>
        <v/>
      </c>
      <c r="B385" s="64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LIST'!$B385))</f>
        <v/>
      </c>
      <c r="C385" s="65"/>
      <c r="D385" s="82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LIST'!$H385))</f>
        <v/>
      </c>
      <c r="E385" s="68" t="e">
        <f>IF(AND('PARTICIPANT NAME LIST'!$G385=3,'PARTICIPANT NAME LIST'!#REF!="C"),"ü","")</f>
        <v>#REF!</v>
      </c>
      <c r="F385" s="68" t="e">
        <f>IF(AND('PARTICIPANT NAME LIST'!$G385=4,'PARTICIPANT NAME LIST'!#REF!="C"),"ü","")</f>
        <v>#REF!</v>
      </c>
      <c r="G385" s="68" t="e">
        <f>IF(AND('PARTICIPANT NAME LIST'!$G385=5,'PARTICIPANT NAME LIST'!#REF!="C"),"ü","")</f>
        <v>#REF!</v>
      </c>
      <c r="H385" s="68" t="e">
        <f>IF(AND('PARTICIPANT NAME LIST'!$G385=6,'PARTICIPANT NAME LIST'!#REF!="C"),"ü","")</f>
        <v>#REF!</v>
      </c>
      <c r="I385" s="68" t="e">
        <f>IF(AND('PARTICIPANT NAME LIST'!$G385=3,'PARTICIPANT NAME LIST'!#REF!="E"),"ü","")</f>
        <v>#REF!</v>
      </c>
      <c r="J385" s="68" t="e">
        <f>IF(AND('PARTICIPANT NAME LIST'!$G385=4,'PARTICIPANT NAME LIST'!#REF!="E"),"ü","")</f>
        <v>#REF!</v>
      </c>
      <c r="K385" s="68" t="e">
        <f>IF(AND('PARTICIPANT NAME LIST'!$G385=5,'PARTICIPANT NAME LIST'!#REF!="E"),"ü","")</f>
        <v>#REF!</v>
      </c>
      <c r="L385" s="68" t="e">
        <f>IF(AND('PARTICIPANT NAME LIST'!$G385=6,'PARTICIPANT NAME LIST'!#REF!="E"),"ü","")</f>
        <v>#REF!</v>
      </c>
      <c r="M385" s="68" t="e">
        <f>IF(AND('PARTICIPANT NAME LIST'!$G385=3,'PARTICIPANT NAME LIST'!#REF!="M"),"ü","")</f>
        <v>#REF!</v>
      </c>
      <c r="N385" s="68" t="e">
        <f>IF(AND('PARTICIPANT NAME LIST'!$G385=4,'PARTICIPANT NAME LIST'!#REF!="M"),"ü","")</f>
        <v>#REF!</v>
      </c>
      <c r="O385" s="68" t="e">
        <f>IF(AND('PARTICIPANT NAME LIST'!$G385=5,'PARTICIPANT NAME LIST'!#REF!="M"),"ü","")</f>
        <v>#REF!</v>
      </c>
      <c r="P385" s="68" t="e">
        <f>IF(AND('PARTICIPANT NAME LIST'!$G385=6,'PARTICIPANT NAME LIST'!#REF!="M"),"ü","")</f>
        <v>#REF!</v>
      </c>
      <c r="Q385" s="63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22.5" customHeight="1">
      <c r="A386" s="63" t="str">
        <f>IF(OR(ISBLANK('PARTICIPANT NAME LIST'!$B386),'PARTICIPANT NAME LIST'!G386=7,'PARTICIPANT NAME LIST'!G386=8,'PARTICIPANT NAME LIST'!G386=9,'PARTICIPANT NAME LIST'!G386=10,'PARTICIPANT NAME LIST'!G386=11,'PARTICIPANT NAME LIST'!G386=12),"",COUNTA('PARTICIPANT NAME LIST'!$B$9:$B386)-COUNTIFS('PARTICIPANT NAME LIST'!$G$9:$G386,"&gt;=7",'PARTICIPANT NAME LIST'!$G$9:$G386,"&lt;=12"))</f>
        <v/>
      </c>
      <c r="B386" s="64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LIST'!$B386))</f>
        <v/>
      </c>
      <c r="C386" s="65"/>
      <c r="D386" s="82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LIST'!$H386))</f>
        <v/>
      </c>
      <c r="E386" s="68" t="e">
        <f>IF(AND('PARTICIPANT NAME LIST'!$G386=3,'PARTICIPANT NAME LIST'!#REF!="C"),"ü","")</f>
        <v>#REF!</v>
      </c>
      <c r="F386" s="68" t="e">
        <f>IF(AND('PARTICIPANT NAME LIST'!$G386=4,'PARTICIPANT NAME LIST'!#REF!="C"),"ü","")</f>
        <v>#REF!</v>
      </c>
      <c r="G386" s="68" t="e">
        <f>IF(AND('PARTICIPANT NAME LIST'!$G386=5,'PARTICIPANT NAME LIST'!#REF!="C"),"ü","")</f>
        <v>#REF!</v>
      </c>
      <c r="H386" s="68" t="e">
        <f>IF(AND('PARTICIPANT NAME LIST'!$G386=6,'PARTICIPANT NAME LIST'!#REF!="C"),"ü","")</f>
        <v>#REF!</v>
      </c>
      <c r="I386" s="68" t="e">
        <f>IF(AND('PARTICIPANT NAME LIST'!$G386=3,'PARTICIPANT NAME LIST'!#REF!="E"),"ü","")</f>
        <v>#REF!</v>
      </c>
      <c r="J386" s="68" t="e">
        <f>IF(AND('PARTICIPANT NAME LIST'!$G386=4,'PARTICIPANT NAME LIST'!#REF!="E"),"ü","")</f>
        <v>#REF!</v>
      </c>
      <c r="K386" s="68" t="e">
        <f>IF(AND('PARTICIPANT NAME LIST'!$G386=5,'PARTICIPANT NAME LIST'!#REF!="E"),"ü","")</f>
        <v>#REF!</v>
      </c>
      <c r="L386" s="68" t="e">
        <f>IF(AND('PARTICIPANT NAME LIST'!$G386=6,'PARTICIPANT NAME LIST'!#REF!="E"),"ü","")</f>
        <v>#REF!</v>
      </c>
      <c r="M386" s="68" t="e">
        <f>IF(AND('PARTICIPANT NAME LIST'!$G386=3,'PARTICIPANT NAME LIST'!#REF!="M"),"ü","")</f>
        <v>#REF!</v>
      </c>
      <c r="N386" s="68" t="e">
        <f>IF(AND('PARTICIPANT NAME LIST'!$G386=4,'PARTICIPANT NAME LIST'!#REF!="M"),"ü","")</f>
        <v>#REF!</v>
      </c>
      <c r="O386" s="68" t="e">
        <f>IF(AND('PARTICIPANT NAME LIST'!$G386=5,'PARTICIPANT NAME LIST'!#REF!="M"),"ü","")</f>
        <v>#REF!</v>
      </c>
      <c r="P386" s="68" t="e">
        <f>IF(AND('PARTICIPANT NAME LIST'!$G386=6,'PARTICIPANT NAME LIST'!#REF!="M"),"ü","")</f>
        <v>#REF!</v>
      </c>
      <c r="Q386" s="63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22.5" customHeight="1">
      <c r="A387" s="63" t="str">
        <f>IF(OR(ISBLANK('PARTICIPANT NAME LIST'!$B387),'PARTICIPANT NAME LIST'!G387=7,'PARTICIPANT NAME LIST'!G387=8,'PARTICIPANT NAME LIST'!G387=9,'PARTICIPANT NAME LIST'!G387=10,'PARTICIPANT NAME LIST'!G387=11,'PARTICIPANT NAME LIST'!G387=12),"",COUNTA('PARTICIPANT NAME LIST'!$B$9:$B387)-COUNTIFS('PARTICIPANT NAME LIST'!$G$9:$G387,"&gt;=7",'PARTICIPANT NAME LIST'!$G$9:$G387,"&lt;=12"))</f>
        <v/>
      </c>
      <c r="B387" s="64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LIST'!$B387))</f>
        <v/>
      </c>
      <c r="C387" s="65"/>
      <c r="D387" s="82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LIST'!$H387))</f>
        <v/>
      </c>
      <c r="E387" s="68" t="e">
        <f>IF(AND('PARTICIPANT NAME LIST'!$G387=3,'PARTICIPANT NAME LIST'!#REF!="C"),"ü","")</f>
        <v>#REF!</v>
      </c>
      <c r="F387" s="68" t="e">
        <f>IF(AND('PARTICIPANT NAME LIST'!$G387=4,'PARTICIPANT NAME LIST'!#REF!="C"),"ü","")</f>
        <v>#REF!</v>
      </c>
      <c r="G387" s="68" t="e">
        <f>IF(AND('PARTICIPANT NAME LIST'!$G387=5,'PARTICIPANT NAME LIST'!#REF!="C"),"ü","")</f>
        <v>#REF!</v>
      </c>
      <c r="H387" s="68" t="e">
        <f>IF(AND('PARTICIPANT NAME LIST'!$G387=6,'PARTICIPANT NAME LIST'!#REF!="C"),"ü","")</f>
        <v>#REF!</v>
      </c>
      <c r="I387" s="68" t="e">
        <f>IF(AND('PARTICIPANT NAME LIST'!$G387=3,'PARTICIPANT NAME LIST'!#REF!="E"),"ü","")</f>
        <v>#REF!</v>
      </c>
      <c r="J387" s="68" t="e">
        <f>IF(AND('PARTICIPANT NAME LIST'!$G387=4,'PARTICIPANT NAME LIST'!#REF!="E"),"ü","")</f>
        <v>#REF!</v>
      </c>
      <c r="K387" s="68" t="e">
        <f>IF(AND('PARTICIPANT NAME LIST'!$G387=5,'PARTICIPANT NAME LIST'!#REF!="E"),"ü","")</f>
        <v>#REF!</v>
      </c>
      <c r="L387" s="68" t="e">
        <f>IF(AND('PARTICIPANT NAME LIST'!$G387=6,'PARTICIPANT NAME LIST'!#REF!="E"),"ü","")</f>
        <v>#REF!</v>
      </c>
      <c r="M387" s="68" t="e">
        <f>IF(AND('PARTICIPANT NAME LIST'!$G387=3,'PARTICIPANT NAME LIST'!#REF!="M"),"ü","")</f>
        <v>#REF!</v>
      </c>
      <c r="N387" s="68" t="e">
        <f>IF(AND('PARTICIPANT NAME LIST'!$G387=4,'PARTICIPANT NAME LIST'!#REF!="M"),"ü","")</f>
        <v>#REF!</v>
      </c>
      <c r="O387" s="68" t="e">
        <f>IF(AND('PARTICIPANT NAME LIST'!$G387=5,'PARTICIPANT NAME LIST'!#REF!="M"),"ü","")</f>
        <v>#REF!</v>
      </c>
      <c r="P387" s="68" t="e">
        <f>IF(AND('PARTICIPANT NAME LIST'!$G387=6,'PARTICIPANT NAME LIST'!#REF!="M"),"ü","")</f>
        <v>#REF!</v>
      </c>
      <c r="Q387" s="63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22.5" customHeight="1">
      <c r="A388" s="63" t="str">
        <f>IF(OR(ISBLANK('PARTICIPANT NAME LIST'!$B388),'PARTICIPANT NAME LIST'!G388=7,'PARTICIPANT NAME LIST'!G388=8,'PARTICIPANT NAME LIST'!G388=9,'PARTICIPANT NAME LIST'!G388=10,'PARTICIPANT NAME LIST'!G388=11,'PARTICIPANT NAME LIST'!G388=12),"",COUNTA('PARTICIPANT NAME LIST'!$B$9:$B388)-COUNTIFS('PARTICIPANT NAME LIST'!$G$9:$G388,"&gt;=7",'PARTICIPANT NAME LIST'!$G$9:$G388,"&lt;=12"))</f>
        <v/>
      </c>
      <c r="B388" s="64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LIST'!$B388))</f>
        <v/>
      </c>
      <c r="C388" s="65"/>
      <c r="D388" s="82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LIST'!$H388))</f>
        <v/>
      </c>
      <c r="E388" s="68" t="e">
        <f>IF(AND('PARTICIPANT NAME LIST'!$G388=3,'PARTICIPANT NAME LIST'!#REF!="C"),"ü","")</f>
        <v>#REF!</v>
      </c>
      <c r="F388" s="68" t="e">
        <f>IF(AND('PARTICIPANT NAME LIST'!$G388=4,'PARTICIPANT NAME LIST'!#REF!="C"),"ü","")</f>
        <v>#REF!</v>
      </c>
      <c r="G388" s="68" t="e">
        <f>IF(AND('PARTICIPANT NAME LIST'!$G388=5,'PARTICIPANT NAME LIST'!#REF!="C"),"ü","")</f>
        <v>#REF!</v>
      </c>
      <c r="H388" s="68" t="e">
        <f>IF(AND('PARTICIPANT NAME LIST'!$G388=6,'PARTICIPANT NAME LIST'!#REF!="C"),"ü","")</f>
        <v>#REF!</v>
      </c>
      <c r="I388" s="68" t="e">
        <f>IF(AND('PARTICIPANT NAME LIST'!$G388=3,'PARTICIPANT NAME LIST'!#REF!="E"),"ü","")</f>
        <v>#REF!</v>
      </c>
      <c r="J388" s="68" t="e">
        <f>IF(AND('PARTICIPANT NAME LIST'!$G388=4,'PARTICIPANT NAME LIST'!#REF!="E"),"ü","")</f>
        <v>#REF!</v>
      </c>
      <c r="K388" s="68" t="e">
        <f>IF(AND('PARTICIPANT NAME LIST'!$G388=5,'PARTICIPANT NAME LIST'!#REF!="E"),"ü","")</f>
        <v>#REF!</v>
      </c>
      <c r="L388" s="68" t="e">
        <f>IF(AND('PARTICIPANT NAME LIST'!$G388=6,'PARTICIPANT NAME LIST'!#REF!="E"),"ü","")</f>
        <v>#REF!</v>
      </c>
      <c r="M388" s="68" t="e">
        <f>IF(AND('PARTICIPANT NAME LIST'!$G388=3,'PARTICIPANT NAME LIST'!#REF!="M"),"ü","")</f>
        <v>#REF!</v>
      </c>
      <c r="N388" s="68" t="e">
        <f>IF(AND('PARTICIPANT NAME LIST'!$G388=4,'PARTICIPANT NAME LIST'!#REF!="M"),"ü","")</f>
        <v>#REF!</v>
      </c>
      <c r="O388" s="68" t="e">
        <f>IF(AND('PARTICIPANT NAME LIST'!$G388=5,'PARTICIPANT NAME LIST'!#REF!="M"),"ü","")</f>
        <v>#REF!</v>
      </c>
      <c r="P388" s="68" t="e">
        <f>IF(AND('PARTICIPANT NAME LIST'!$G388=6,'PARTICIPANT NAME LIST'!#REF!="M"),"ü","")</f>
        <v>#REF!</v>
      </c>
      <c r="Q388" s="63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22.5" customHeight="1">
      <c r="A389" s="63" t="str">
        <f>IF(OR(ISBLANK('PARTICIPANT NAME LIST'!$B389),'PARTICIPANT NAME LIST'!G389=7,'PARTICIPANT NAME LIST'!G389=8,'PARTICIPANT NAME LIST'!G389=9,'PARTICIPANT NAME LIST'!G389=10,'PARTICIPANT NAME LIST'!G389=11,'PARTICIPANT NAME LIST'!G389=12),"",COUNTA('PARTICIPANT NAME LIST'!$B$9:$B389)-COUNTIFS('PARTICIPANT NAME LIST'!$G$9:$G389,"&gt;=7",'PARTICIPANT NAME LIST'!$G$9:$G389,"&lt;=12"))</f>
        <v/>
      </c>
      <c r="B389" s="64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LIST'!$B389))</f>
        <v/>
      </c>
      <c r="C389" s="65"/>
      <c r="D389" s="82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LIST'!$H389))</f>
        <v/>
      </c>
      <c r="E389" s="68" t="e">
        <f>IF(AND('PARTICIPANT NAME LIST'!$G389=3,'PARTICIPANT NAME LIST'!#REF!="C"),"ü","")</f>
        <v>#REF!</v>
      </c>
      <c r="F389" s="68" t="e">
        <f>IF(AND('PARTICIPANT NAME LIST'!$G389=4,'PARTICIPANT NAME LIST'!#REF!="C"),"ü","")</f>
        <v>#REF!</v>
      </c>
      <c r="G389" s="68" t="e">
        <f>IF(AND('PARTICIPANT NAME LIST'!$G389=5,'PARTICIPANT NAME LIST'!#REF!="C"),"ü","")</f>
        <v>#REF!</v>
      </c>
      <c r="H389" s="68" t="e">
        <f>IF(AND('PARTICIPANT NAME LIST'!$G389=6,'PARTICIPANT NAME LIST'!#REF!="C"),"ü","")</f>
        <v>#REF!</v>
      </c>
      <c r="I389" s="68" t="e">
        <f>IF(AND('PARTICIPANT NAME LIST'!$G389=3,'PARTICIPANT NAME LIST'!#REF!="E"),"ü","")</f>
        <v>#REF!</v>
      </c>
      <c r="J389" s="68" t="e">
        <f>IF(AND('PARTICIPANT NAME LIST'!$G389=4,'PARTICIPANT NAME LIST'!#REF!="E"),"ü","")</f>
        <v>#REF!</v>
      </c>
      <c r="K389" s="68" t="e">
        <f>IF(AND('PARTICIPANT NAME LIST'!$G389=5,'PARTICIPANT NAME LIST'!#REF!="E"),"ü","")</f>
        <v>#REF!</v>
      </c>
      <c r="L389" s="68" t="e">
        <f>IF(AND('PARTICIPANT NAME LIST'!$G389=6,'PARTICIPANT NAME LIST'!#REF!="E"),"ü","")</f>
        <v>#REF!</v>
      </c>
      <c r="M389" s="68" t="e">
        <f>IF(AND('PARTICIPANT NAME LIST'!$G389=3,'PARTICIPANT NAME LIST'!#REF!="M"),"ü","")</f>
        <v>#REF!</v>
      </c>
      <c r="N389" s="68" t="e">
        <f>IF(AND('PARTICIPANT NAME LIST'!$G389=4,'PARTICIPANT NAME LIST'!#REF!="M"),"ü","")</f>
        <v>#REF!</v>
      </c>
      <c r="O389" s="68" t="e">
        <f>IF(AND('PARTICIPANT NAME LIST'!$G389=5,'PARTICIPANT NAME LIST'!#REF!="M"),"ü","")</f>
        <v>#REF!</v>
      </c>
      <c r="P389" s="68" t="e">
        <f>IF(AND('PARTICIPANT NAME LIST'!$G389=6,'PARTICIPANT NAME LIST'!#REF!="M"),"ü","")</f>
        <v>#REF!</v>
      </c>
      <c r="Q389" s="63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22.5" customHeight="1">
      <c r="A390" s="63" t="str">
        <f>IF(OR(ISBLANK('PARTICIPANT NAME LIST'!$B390),'PARTICIPANT NAME LIST'!G390=7,'PARTICIPANT NAME LIST'!G390=8,'PARTICIPANT NAME LIST'!G390=9,'PARTICIPANT NAME LIST'!G390=10,'PARTICIPANT NAME LIST'!G390=11,'PARTICIPANT NAME LIST'!G390=12),"",COUNTA('PARTICIPANT NAME LIST'!$B$9:$B390)-COUNTIFS('PARTICIPANT NAME LIST'!$G$9:$G390,"&gt;=7",'PARTICIPANT NAME LIST'!$G$9:$G390,"&lt;=12"))</f>
        <v/>
      </c>
      <c r="B390" s="64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LIST'!$B390))</f>
        <v/>
      </c>
      <c r="C390" s="65"/>
      <c r="D390" s="82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LIST'!$H390))</f>
        <v/>
      </c>
      <c r="E390" s="68" t="e">
        <f>IF(AND('PARTICIPANT NAME LIST'!$G390=3,'PARTICIPANT NAME LIST'!#REF!="C"),"ü","")</f>
        <v>#REF!</v>
      </c>
      <c r="F390" s="68" t="e">
        <f>IF(AND('PARTICIPANT NAME LIST'!$G390=4,'PARTICIPANT NAME LIST'!#REF!="C"),"ü","")</f>
        <v>#REF!</v>
      </c>
      <c r="G390" s="68" t="e">
        <f>IF(AND('PARTICIPANT NAME LIST'!$G390=5,'PARTICIPANT NAME LIST'!#REF!="C"),"ü","")</f>
        <v>#REF!</v>
      </c>
      <c r="H390" s="68" t="e">
        <f>IF(AND('PARTICIPANT NAME LIST'!$G390=6,'PARTICIPANT NAME LIST'!#REF!="C"),"ü","")</f>
        <v>#REF!</v>
      </c>
      <c r="I390" s="68" t="e">
        <f>IF(AND('PARTICIPANT NAME LIST'!$G390=3,'PARTICIPANT NAME LIST'!#REF!="E"),"ü","")</f>
        <v>#REF!</v>
      </c>
      <c r="J390" s="68" t="e">
        <f>IF(AND('PARTICIPANT NAME LIST'!$G390=4,'PARTICIPANT NAME LIST'!#REF!="E"),"ü","")</f>
        <v>#REF!</v>
      </c>
      <c r="K390" s="68" t="e">
        <f>IF(AND('PARTICIPANT NAME LIST'!$G390=5,'PARTICIPANT NAME LIST'!#REF!="E"),"ü","")</f>
        <v>#REF!</v>
      </c>
      <c r="L390" s="68" t="e">
        <f>IF(AND('PARTICIPANT NAME LIST'!$G390=6,'PARTICIPANT NAME LIST'!#REF!="E"),"ü","")</f>
        <v>#REF!</v>
      </c>
      <c r="M390" s="68" t="e">
        <f>IF(AND('PARTICIPANT NAME LIST'!$G390=3,'PARTICIPANT NAME LIST'!#REF!="M"),"ü","")</f>
        <v>#REF!</v>
      </c>
      <c r="N390" s="68" t="e">
        <f>IF(AND('PARTICIPANT NAME LIST'!$G390=4,'PARTICIPANT NAME LIST'!#REF!="M"),"ü","")</f>
        <v>#REF!</v>
      </c>
      <c r="O390" s="68" t="e">
        <f>IF(AND('PARTICIPANT NAME LIST'!$G390=5,'PARTICIPANT NAME LIST'!#REF!="M"),"ü","")</f>
        <v>#REF!</v>
      </c>
      <c r="P390" s="68" t="e">
        <f>IF(AND('PARTICIPANT NAME LIST'!$G390=6,'PARTICIPANT NAME LIST'!#REF!="M"),"ü","")</f>
        <v>#REF!</v>
      </c>
      <c r="Q390" s="63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22.5" customHeight="1">
      <c r="A391" s="63" t="str">
        <f>IF(OR(ISBLANK('PARTICIPANT NAME LIST'!$B391),'PARTICIPANT NAME LIST'!G391=7,'PARTICIPANT NAME LIST'!G391=8,'PARTICIPANT NAME LIST'!G391=9,'PARTICIPANT NAME LIST'!G391=10,'PARTICIPANT NAME LIST'!G391=11,'PARTICIPANT NAME LIST'!G391=12),"",COUNTA('PARTICIPANT NAME LIST'!$B$9:$B391)-COUNTIFS('PARTICIPANT NAME LIST'!$G$9:$G391,"&gt;=7",'PARTICIPANT NAME LIST'!$G$9:$G391,"&lt;=12"))</f>
        <v/>
      </c>
      <c r="B391" s="64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LIST'!$B391))</f>
        <v/>
      </c>
      <c r="C391" s="65"/>
      <c r="D391" s="82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LIST'!$H391))</f>
        <v/>
      </c>
      <c r="E391" s="68" t="e">
        <f>IF(AND('PARTICIPANT NAME LIST'!$G391=3,'PARTICIPANT NAME LIST'!#REF!="C"),"ü","")</f>
        <v>#REF!</v>
      </c>
      <c r="F391" s="68" t="e">
        <f>IF(AND('PARTICIPANT NAME LIST'!$G391=4,'PARTICIPANT NAME LIST'!#REF!="C"),"ü","")</f>
        <v>#REF!</v>
      </c>
      <c r="G391" s="68" t="e">
        <f>IF(AND('PARTICIPANT NAME LIST'!$G391=5,'PARTICIPANT NAME LIST'!#REF!="C"),"ü","")</f>
        <v>#REF!</v>
      </c>
      <c r="H391" s="68" t="e">
        <f>IF(AND('PARTICIPANT NAME LIST'!$G391=6,'PARTICIPANT NAME LIST'!#REF!="C"),"ü","")</f>
        <v>#REF!</v>
      </c>
      <c r="I391" s="68" t="e">
        <f>IF(AND('PARTICIPANT NAME LIST'!$G391=3,'PARTICIPANT NAME LIST'!#REF!="E"),"ü","")</f>
        <v>#REF!</v>
      </c>
      <c r="J391" s="68" t="e">
        <f>IF(AND('PARTICIPANT NAME LIST'!$G391=4,'PARTICIPANT NAME LIST'!#REF!="E"),"ü","")</f>
        <v>#REF!</v>
      </c>
      <c r="K391" s="68" t="e">
        <f>IF(AND('PARTICIPANT NAME LIST'!$G391=5,'PARTICIPANT NAME LIST'!#REF!="E"),"ü","")</f>
        <v>#REF!</v>
      </c>
      <c r="L391" s="68" t="e">
        <f>IF(AND('PARTICIPANT NAME LIST'!$G391=6,'PARTICIPANT NAME LIST'!#REF!="E"),"ü","")</f>
        <v>#REF!</v>
      </c>
      <c r="M391" s="68" t="e">
        <f>IF(AND('PARTICIPANT NAME LIST'!$G391=3,'PARTICIPANT NAME LIST'!#REF!="M"),"ü","")</f>
        <v>#REF!</v>
      </c>
      <c r="N391" s="68" t="e">
        <f>IF(AND('PARTICIPANT NAME LIST'!$G391=4,'PARTICIPANT NAME LIST'!#REF!="M"),"ü","")</f>
        <v>#REF!</v>
      </c>
      <c r="O391" s="68" t="e">
        <f>IF(AND('PARTICIPANT NAME LIST'!$G391=5,'PARTICIPANT NAME LIST'!#REF!="M"),"ü","")</f>
        <v>#REF!</v>
      </c>
      <c r="P391" s="68" t="e">
        <f>IF(AND('PARTICIPANT NAME LIST'!$G391=6,'PARTICIPANT NAME LIST'!#REF!="M"),"ü","")</f>
        <v>#REF!</v>
      </c>
      <c r="Q391" s="63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22.5" customHeight="1">
      <c r="A392" s="63" t="str">
        <f>IF(OR(ISBLANK('PARTICIPANT NAME LIST'!$B392),'PARTICIPANT NAME LIST'!G392=7,'PARTICIPANT NAME LIST'!G392=8,'PARTICIPANT NAME LIST'!G392=9,'PARTICIPANT NAME LIST'!G392=10,'PARTICIPANT NAME LIST'!G392=11,'PARTICIPANT NAME LIST'!G392=12),"",COUNTA('PARTICIPANT NAME LIST'!$B$9:$B392)-COUNTIFS('PARTICIPANT NAME LIST'!$G$9:$G392,"&gt;=7",'PARTICIPANT NAME LIST'!$G$9:$G392,"&lt;=12"))</f>
        <v/>
      </c>
      <c r="B392" s="64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LIST'!$B392))</f>
        <v/>
      </c>
      <c r="C392" s="65"/>
      <c r="D392" s="82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LIST'!$H392))</f>
        <v/>
      </c>
      <c r="E392" s="68" t="e">
        <f>IF(AND('PARTICIPANT NAME LIST'!$G392=3,'PARTICIPANT NAME LIST'!#REF!="C"),"ü","")</f>
        <v>#REF!</v>
      </c>
      <c r="F392" s="68" t="e">
        <f>IF(AND('PARTICIPANT NAME LIST'!$G392=4,'PARTICIPANT NAME LIST'!#REF!="C"),"ü","")</f>
        <v>#REF!</v>
      </c>
      <c r="G392" s="68" t="e">
        <f>IF(AND('PARTICIPANT NAME LIST'!$G392=5,'PARTICIPANT NAME LIST'!#REF!="C"),"ü","")</f>
        <v>#REF!</v>
      </c>
      <c r="H392" s="68" t="e">
        <f>IF(AND('PARTICIPANT NAME LIST'!$G392=6,'PARTICIPANT NAME LIST'!#REF!="C"),"ü","")</f>
        <v>#REF!</v>
      </c>
      <c r="I392" s="68" t="e">
        <f>IF(AND('PARTICIPANT NAME LIST'!$G392=3,'PARTICIPANT NAME LIST'!#REF!="E"),"ü","")</f>
        <v>#REF!</v>
      </c>
      <c r="J392" s="68" t="e">
        <f>IF(AND('PARTICIPANT NAME LIST'!$G392=4,'PARTICIPANT NAME LIST'!#REF!="E"),"ü","")</f>
        <v>#REF!</v>
      </c>
      <c r="K392" s="68" t="e">
        <f>IF(AND('PARTICIPANT NAME LIST'!$G392=5,'PARTICIPANT NAME LIST'!#REF!="E"),"ü","")</f>
        <v>#REF!</v>
      </c>
      <c r="L392" s="68" t="e">
        <f>IF(AND('PARTICIPANT NAME LIST'!$G392=6,'PARTICIPANT NAME LIST'!#REF!="E"),"ü","")</f>
        <v>#REF!</v>
      </c>
      <c r="M392" s="68" t="e">
        <f>IF(AND('PARTICIPANT NAME LIST'!$G392=3,'PARTICIPANT NAME LIST'!#REF!="M"),"ü","")</f>
        <v>#REF!</v>
      </c>
      <c r="N392" s="68" t="e">
        <f>IF(AND('PARTICIPANT NAME LIST'!$G392=4,'PARTICIPANT NAME LIST'!#REF!="M"),"ü","")</f>
        <v>#REF!</v>
      </c>
      <c r="O392" s="68" t="e">
        <f>IF(AND('PARTICIPANT NAME LIST'!$G392=5,'PARTICIPANT NAME LIST'!#REF!="M"),"ü","")</f>
        <v>#REF!</v>
      </c>
      <c r="P392" s="68" t="e">
        <f>IF(AND('PARTICIPANT NAME LIST'!$G392=6,'PARTICIPANT NAME LIST'!#REF!="M"),"ü","")</f>
        <v>#REF!</v>
      </c>
      <c r="Q392" s="63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22.5" customHeight="1">
      <c r="A393" s="63" t="str">
        <f>IF(OR(ISBLANK('PARTICIPANT NAME LIST'!$B393),'PARTICIPANT NAME LIST'!G393=7,'PARTICIPANT NAME LIST'!G393=8,'PARTICIPANT NAME LIST'!G393=9,'PARTICIPANT NAME LIST'!G393=10,'PARTICIPANT NAME LIST'!G393=11,'PARTICIPANT NAME LIST'!G393=12),"",COUNTA('PARTICIPANT NAME LIST'!$B$9:$B393)-COUNTIFS('PARTICIPANT NAME LIST'!$G$9:$G393,"&gt;=7",'PARTICIPANT NAME LIST'!$G$9:$G393,"&lt;=12"))</f>
        <v/>
      </c>
      <c r="B393" s="64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LIST'!$B393))</f>
        <v/>
      </c>
      <c r="C393" s="65"/>
      <c r="D393" s="82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LIST'!$H393))</f>
        <v/>
      </c>
      <c r="E393" s="68" t="e">
        <f>IF(AND('PARTICIPANT NAME LIST'!$G393=3,'PARTICIPANT NAME LIST'!#REF!="C"),"ü","")</f>
        <v>#REF!</v>
      </c>
      <c r="F393" s="68" t="e">
        <f>IF(AND('PARTICIPANT NAME LIST'!$G393=4,'PARTICIPANT NAME LIST'!#REF!="C"),"ü","")</f>
        <v>#REF!</v>
      </c>
      <c r="G393" s="68" t="e">
        <f>IF(AND('PARTICIPANT NAME LIST'!$G393=5,'PARTICIPANT NAME LIST'!#REF!="C"),"ü","")</f>
        <v>#REF!</v>
      </c>
      <c r="H393" s="68" t="e">
        <f>IF(AND('PARTICIPANT NAME LIST'!$G393=6,'PARTICIPANT NAME LIST'!#REF!="C"),"ü","")</f>
        <v>#REF!</v>
      </c>
      <c r="I393" s="68" t="e">
        <f>IF(AND('PARTICIPANT NAME LIST'!$G393=3,'PARTICIPANT NAME LIST'!#REF!="E"),"ü","")</f>
        <v>#REF!</v>
      </c>
      <c r="J393" s="68" t="e">
        <f>IF(AND('PARTICIPANT NAME LIST'!$G393=4,'PARTICIPANT NAME LIST'!#REF!="E"),"ü","")</f>
        <v>#REF!</v>
      </c>
      <c r="K393" s="68" t="e">
        <f>IF(AND('PARTICIPANT NAME LIST'!$G393=5,'PARTICIPANT NAME LIST'!#REF!="E"),"ü","")</f>
        <v>#REF!</v>
      </c>
      <c r="L393" s="68" t="e">
        <f>IF(AND('PARTICIPANT NAME LIST'!$G393=6,'PARTICIPANT NAME LIST'!#REF!="E"),"ü","")</f>
        <v>#REF!</v>
      </c>
      <c r="M393" s="68" t="e">
        <f>IF(AND('PARTICIPANT NAME LIST'!$G393=3,'PARTICIPANT NAME LIST'!#REF!="M"),"ü","")</f>
        <v>#REF!</v>
      </c>
      <c r="N393" s="68" t="e">
        <f>IF(AND('PARTICIPANT NAME LIST'!$G393=4,'PARTICIPANT NAME LIST'!#REF!="M"),"ü","")</f>
        <v>#REF!</v>
      </c>
      <c r="O393" s="68" t="e">
        <f>IF(AND('PARTICIPANT NAME LIST'!$G393=5,'PARTICIPANT NAME LIST'!#REF!="M"),"ü","")</f>
        <v>#REF!</v>
      </c>
      <c r="P393" s="68" t="e">
        <f>IF(AND('PARTICIPANT NAME LIST'!$G393=6,'PARTICIPANT NAME LIST'!#REF!="M"),"ü","")</f>
        <v>#REF!</v>
      </c>
      <c r="Q393" s="63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22.5" customHeight="1">
      <c r="A394" s="63" t="str">
        <f>IF(OR(ISBLANK('PARTICIPANT NAME LIST'!$B394),'PARTICIPANT NAME LIST'!G394=7,'PARTICIPANT NAME LIST'!G394=8,'PARTICIPANT NAME LIST'!G394=9,'PARTICIPANT NAME LIST'!G394=10,'PARTICIPANT NAME LIST'!G394=11,'PARTICIPANT NAME LIST'!G394=12),"",COUNTA('PARTICIPANT NAME LIST'!$B$9:$B394)-COUNTIFS('PARTICIPANT NAME LIST'!$G$9:$G394,"&gt;=7",'PARTICIPANT NAME LIST'!$G$9:$G394,"&lt;=12"))</f>
        <v/>
      </c>
      <c r="B394" s="64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LIST'!$B394))</f>
        <v/>
      </c>
      <c r="C394" s="65"/>
      <c r="D394" s="82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LIST'!$H394))</f>
        <v/>
      </c>
      <c r="E394" s="68" t="e">
        <f>IF(AND('PARTICIPANT NAME LIST'!$G394=3,'PARTICIPANT NAME LIST'!#REF!="C"),"ü","")</f>
        <v>#REF!</v>
      </c>
      <c r="F394" s="68" t="e">
        <f>IF(AND('PARTICIPANT NAME LIST'!$G394=4,'PARTICIPANT NAME LIST'!#REF!="C"),"ü","")</f>
        <v>#REF!</v>
      </c>
      <c r="G394" s="68" t="e">
        <f>IF(AND('PARTICIPANT NAME LIST'!$G394=5,'PARTICIPANT NAME LIST'!#REF!="C"),"ü","")</f>
        <v>#REF!</v>
      </c>
      <c r="H394" s="68" t="e">
        <f>IF(AND('PARTICIPANT NAME LIST'!$G394=6,'PARTICIPANT NAME LIST'!#REF!="C"),"ü","")</f>
        <v>#REF!</v>
      </c>
      <c r="I394" s="68" t="e">
        <f>IF(AND('PARTICIPANT NAME LIST'!$G394=3,'PARTICIPANT NAME LIST'!#REF!="E"),"ü","")</f>
        <v>#REF!</v>
      </c>
      <c r="J394" s="68" t="e">
        <f>IF(AND('PARTICIPANT NAME LIST'!$G394=4,'PARTICIPANT NAME LIST'!#REF!="E"),"ü","")</f>
        <v>#REF!</v>
      </c>
      <c r="K394" s="68" t="e">
        <f>IF(AND('PARTICIPANT NAME LIST'!$G394=5,'PARTICIPANT NAME LIST'!#REF!="E"),"ü","")</f>
        <v>#REF!</v>
      </c>
      <c r="L394" s="68" t="e">
        <f>IF(AND('PARTICIPANT NAME LIST'!$G394=6,'PARTICIPANT NAME LIST'!#REF!="E"),"ü","")</f>
        <v>#REF!</v>
      </c>
      <c r="M394" s="68" t="e">
        <f>IF(AND('PARTICIPANT NAME LIST'!$G394=3,'PARTICIPANT NAME LIST'!#REF!="M"),"ü","")</f>
        <v>#REF!</v>
      </c>
      <c r="N394" s="68" t="e">
        <f>IF(AND('PARTICIPANT NAME LIST'!$G394=4,'PARTICIPANT NAME LIST'!#REF!="M"),"ü","")</f>
        <v>#REF!</v>
      </c>
      <c r="O394" s="68" t="e">
        <f>IF(AND('PARTICIPANT NAME LIST'!$G394=5,'PARTICIPANT NAME LIST'!#REF!="M"),"ü","")</f>
        <v>#REF!</v>
      </c>
      <c r="P394" s="68" t="e">
        <f>IF(AND('PARTICIPANT NAME LIST'!$G394=6,'PARTICIPANT NAME LIST'!#REF!="M"),"ü","")</f>
        <v>#REF!</v>
      </c>
      <c r="Q394" s="63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22.5" customHeight="1">
      <c r="A395" s="63" t="str">
        <f>IF(OR(ISBLANK('PARTICIPANT NAME LIST'!$B395),'PARTICIPANT NAME LIST'!G395=7,'PARTICIPANT NAME LIST'!G395=8,'PARTICIPANT NAME LIST'!G395=9,'PARTICIPANT NAME LIST'!G395=10,'PARTICIPANT NAME LIST'!G395=11,'PARTICIPANT NAME LIST'!G395=12),"",COUNTA('PARTICIPANT NAME LIST'!$B$9:$B395)-COUNTIFS('PARTICIPANT NAME LIST'!$G$9:$G395,"&gt;=7",'PARTICIPANT NAME LIST'!$G$9:$G395,"&lt;=12"))</f>
        <v/>
      </c>
      <c r="B395" s="64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LIST'!$B395))</f>
        <v/>
      </c>
      <c r="C395" s="65"/>
      <c r="D395" s="82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LIST'!$H395))</f>
        <v/>
      </c>
      <c r="E395" s="68" t="e">
        <f>IF(AND('PARTICIPANT NAME LIST'!$G395=3,'PARTICIPANT NAME LIST'!#REF!="C"),"ü","")</f>
        <v>#REF!</v>
      </c>
      <c r="F395" s="68" t="e">
        <f>IF(AND('PARTICIPANT NAME LIST'!$G395=4,'PARTICIPANT NAME LIST'!#REF!="C"),"ü","")</f>
        <v>#REF!</v>
      </c>
      <c r="G395" s="68" t="e">
        <f>IF(AND('PARTICIPANT NAME LIST'!$G395=5,'PARTICIPANT NAME LIST'!#REF!="C"),"ü","")</f>
        <v>#REF!</v>
      </c>
      <c r="H395" s="68" t="e">
        <f>IF(AND('PARTICIPANT NAME LIST'!$G395=6,'PARTICIPANT NAME LIST'!#REF!="C"),"ü","")</f>
        <v>#REF!</v>
      </c>
      <c r="I395" s="68" t="e">
        <f>IF(AND('PARTICIPANT NAME LIST'!$G395=3,'PARTICIPANT NAME LIST'!#REF!="E"),"ü","")</f>
        <v>#REF!</v>
      </c>
      <c r="J395" s="68" t="e">
        <f>IF(AND('PARTICIPANT NAME LIST'!$G395=4,'PARTICIPANT NAME LIST'!#REF!="E"),"ü","")</f>
        <v>#REF!</v>
      </c>
      <c r="K395" s="68" t="e">
        <f>IF(AND('PARTICIPANT NAME LIST'!$G395=5,'PARTICIPANT NAME LIST'!#REF!="E"),"ü","")</f>
        <v>#REF!</v>
      </c>
      <c r="L395" s="68" t="e">
        <f>IF(AND('PARTICIPANT NAME LIST'!$G395=6,'PARTICIPANT NAME LIST'!#REF!="E"),"ü","")</f>
        <v>#REF!</v>
      </c>
      <c r="M395" s="68" t="e">
        <f>IF(AND('PARTICIPANT NAME LIST'!$G395=3,'PARTICIPANT NAME LIST'!#REF!="M"),"ü","")</f>
        <v>#REF!</v>
      </c>
      <c r="N395" s="68" t="e">
        <f>IF(AND('PARTICIPANT NAME LIST'!$G395=4,'PARTICIPANT NAME LIST'!#REF!="M"),"ü","")</f>
        <v>#REF!</v>
      </c>
      <c r="O395" s="68" t="e">
        <f>IF(AND('PARTICIPANT NAME LIST'!$G395=5,'PARTICIPANT NAME LIST'!#REF!="M"),"ü","")</f>
        <v>#REF!</v>
      </c>
      <c r="P395" s="68" t="e">
        <f>IF(AND('PARTICIPANT NAME LIST'!$G395=6,'PARTICIPANT NAME LIST'!#REF!="M"),"ü","")</f>
        <v>#REF!</v>
      </c>
      <c r="Q395" s="63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22.5" customHeight="1">
      <c r="A396" s="63" t="str">
        <f>IF(OR(ISBLANK('PARTICIPANT NAME LIST'!$B396),'PARTICIPANT NAME LIST'!G396=7,'PARTICIPANT NAME LIST'!G396=8,'PARTICIPANT NAME LIST'!G396=9,'PARTICIPANT NAME LIST'!G396=10,'PARTICIPANT NAME LIST'!G396=11,'PARTICIPANT NAME LIST'!G396=12),"",COUNTA('PARTICIPANT NAME LIST'!$B$9:$B396)-COUNTIFS('PARTICIPANT NAME LIST'!$G$9:$G396,"&gt;=7",'PARTICIPANT NAME LIST'!$G$9:$G396,"&lt;=12"))</f>
        <v/>
      </c>
      <c r="B396" s="64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LIST'!$B396))</f>
        <v/>
      </c>
      <c r="C396" s="65"/>
      <c r="D396" s="82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LIST'!$H396))</f>
        <v/>
      </c>
      <c r="E396" s="68" t="e">
        <f>IF(AND('PARTICIPANT NAME LIST'!$G396=3,'PARTICIPANT NAME LIST'!#REF!="C"),"ü","")</f>
        <v>#REF!</v>
      </c>
      <c r="F396" s="68" t="e">
        <f>IF(AND('PARTICIPANT NAME LIST'!$G396=4,'PARTICIPANT NAME LIST'!#REF!="C"),"ü","")</f>
        <v>#REF!</v>
      </c>
      <c r="G396" s="68" t="e">
        <f>IF(AND('PARTICIPANT NAME LIST'!$G396=5,'PARTICIPANT NAME LIST'!#REF!="C"),"ü","")</f>
        <v>#REF!</v>
      </c>
      <c r="H396" s="68" t="e">
        <f>IF(AND('PARTICIPANT NAME LIST'!$G396=6,'PARTICIPANT NAME LIST'!#REF!="C"),"ü","")</f>
        <v>#REF!</v>
      </c>
      <c r="I396" s="68" t="e">
        <f>IF(AND('PARTICIPANT NAME LIST'!$G396=3,'PARTICIPANT NAME LIST'!#REF!="E"),"ü","")</f>
        <v>#REF!</v>
      </c>
      <c r="J396" s="68" t="e">
        <f>IF(AND('PARTICIPANT NAME LIST'!$G396=4,'PARTICIPANT NAME LIST'!#REF!="E"),"ü","")</f>
        <v>#REF!</v>
      </c>
      <c r="K396" s="68" t="e">
        <f>IF(AND('PARTICIPANT NAME LIST'!$G396=5,'PARTICIPANT NAME LIST'!#REF!="E"),"ü","")</f>
        <v>#REF!</v>
      </c>
      <c r="L396" s="68" t="e">
        <f>IF(AND('PARTICIPANT NAME LIST'!$G396=6,'PARTICIPANT NAME LIST'!#REF!="E"),"ü","")</f>
        <v>#REF!</v>
      </c>
      <c r="M396" s="68" t="e">
        <f>IF(AND('PARTICIPANT NAME LIST'!$G396=3,'PARTICIPANT NAME LIST'!#REF!="M"),"ü","")</f>
        <v>#REF!</v>
      </c>
      <c r="N396" s="68" t="e">
        <f>IF(AND('PARTICIPANT NAME LIST'!$G396=4,'PARTICIPANT NAME LIST'!#REF!="M"),"ü","")</f>
        <v>#REF!</v>
      </c>
      <c r="O396" s="68" t="e">
        <f>IF(AND('PARTICIPANT NAME LIST'!$G396=5,'PARTICIPANT NAME LIST'!#REF!="M"),"ü","")</f>
        <v>#REF!</v>
      </c>
      <c r="P396" s="68" t="e">
        <f>IF(AND('PARTICIPANT NAME LIST'!$G396=6,'PARTICIPANT NAME LIST'!#REF!="M"),"ü","")</f>
        <v>#REF!</v>
      </c>
      <c r="Q396" s="63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22.5" customHeight="1">
      <c r="A397" s="63" t="str">
        <f>IF(OR(ISBLANK('PARTICIPANT NAME LIST'!$B397),'PARTICIPANT NAME LIST'!G397=7,'PARTICIPANT NAME LIST'!G397=8,'PARTICIPANT NAME LIST'!G397=9,'PARTICIPANT NAME LIST'!G397=10,'PARTICIPANT NAME LIST'!G397=11,'PARTICIPANT NAME LIST'!G397=12),"",COUNTA('PARTICIPANT NAME LIST'!$B$9:$B397)-COUNTIFS('PARTICIPANT NAME LIST'!$G$9:$G397,"&gt;=7",'PARTICIPANT NAME LIST'!$G$9:$G397,"&lt;=12"))</f>
        <v/>
      </c>
      <c r="B397" s="64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LIST'!$B397))</f>
        <v/>
      </c>
      <c r="C397" s="65"/>
      <c r="D397" s="82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LIST'!$H397))</f>
        <v/>
      </c>
      <c r="E397" s="68" t="e">
        <f>IF(AND('PARTICIPANT NAME LIST'!$G397=3,'PARTICIPANT NAME LIST'!#REF!="C"),"ü","")</f>
        <v>#REF!</v>
      </c>
      <c r="F397" s="68" t="e">
        <f>IF(AND('PARTICIPANT NAME LIST'!$G397=4,'PARTICIPANT NAME LIST'!#REF!="C"),"ü","")</f>
        <v>#REF!</v>
      </c>
      <c r="G397" s="68" t="e">
        <f>IF(AND('PARTICIPANT NAME LIST'!$G397=5,'PARTICIPANT NAME LIST'!#REF!="C"),"ü","")</f>
        <v>#REF!</v>
      </c>
      <c r="H397" s="68" t="e">
        <f>IF(AND('PARTICIPANT NAME LIST'!$G397=6,'PARTICIPANT NAME LIST'!#REF!="C"),"ü","")</f>
        <v>#REF!</v>
      </c>
      <c r="I397" s="68" t="e">
        <f>IF(AND('PARTICIPANT NAME LIST'!$G397=3,'PARTICIPANT NAME LIST'!#REF!="E"),"ü","")</f>
        <v>#REF!</v>
      </c>
      <c r="J397" s="68" t="e">
        <f>IF(AND('PARTICIPANT NAME LIST'!$G397=4,'PARTICIPANT NAME LIST'!#REF!="E"),"ü","")</f>
        <v>#REF!</v>
      </c>
      <c r="K397" s="68" t="e">
        <f>IF(AND('PARTICIPANT NAME LIST'!$G397=5,'PARTICIPANT NAME LIST'!#REF!="E"),"ü","")</f>
        <v>#REF!</v>
      </c>
      <c r="L397" s="68" t="e">
        <f>IF(AND('PARTICIPANT NAME LIST'!$G397=6,'PARTICIPANT NAME LIST'!#REF!="E"),"ü","")</f>
        <v>#REF!</v>
      </c>
      <c r="M397" s="68" t="e">
        <f>IF(AND('PARTICIPANT NAME LIST'!$G397=3,'PARTICIPANT NAME LIST'!#REF!="M"),"ü","")</f>
        <v>#REF!</v>
      </c>
      <c r="N397" s="68" t="e">
        <f>IF(AND('PARTICIPANT NAME LIST'!$G397=4,'PARTICIPANT NAME LIST'!#REF!="M"),"ü","")</f>
        <v>#REF!</v>
      </c>
      <c r="O397" s="68" t="e">
        <f>IF(AND('PARTICIPANT NAME LIST'!$G397=5,'PARTICIPANT NAME LIST'!#REF!="M"),"ü","")</f>
        <v>#REF!</v>
      </c>
      <c r="P397" s="68" t="e">
        <f>IF(AND('PARTICIPANT NAME LIST'!$G397=6,'PARTICIPANT NAME LIST'!#REF!="M"),"ü","")</f>
        <v>#REF!</v>
      </c>
      <c r="Q397" s="63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22.5" customHeight="1">
      <c r="A398" s="63" t="str">
        <f>IF(OR(ISBLANK('PARTICIPANT NAME LIST'!$B398),'PARTICIPANT NAME LIST'!G398=7,'PARTICIPANT NAME LIST'!G398=8,'PARTICIPANT NAME LIST'!G398=9,'PARTICIPANT NAME LIST'!G398=10,'PARTICIPANT NAME LIST'!G398=11,'PARTICIPANT NAME LIST'!G398=12),"",COUNTA('PARTICIPANT NAME LIST'!$B$9:$B398)-COUNTIFS('PARTICIPANT NAME LIST'!$G$9:$G398,"&gt;=7",'PARTICIPANT NAME LIST'!$G$9:$G398,"&lt;=12"))</f>
        <v/>
      </c>
      <c r="B398" s="64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LIST'!$B398))</f>
        <v/>
      </c>
      <c r="C398" s="65"/>
      <c r="D398" s="82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LIST'!$H398))</f>
        <v/>
      </c>
      <c r="E398" s="68" t="e">
        <f>IF(AND('PARTICIPANT NAME LIST'!$G398=3,'PARTICIPANT NAME LIST'!#REF!="C"),"ü","")</f>
        <v>#REF!</v>
      </c>
      <c r="F398" s="68" t="e">
        <f>IF(AND('PARTICIPANT NAME LIST'!$G398=4,'PARTICIPANT NAME LIST'!#REF!="C"),"ü","")</f>
        <v>#REF!</v>
      </c>
      <c r="G398" s="68" t="e">
        <f>IF(AND('PARTICIPANT NAME LIST'!$G398=5,'PARTICIPANT NAME LIST'!#REF!="C"),"ü","")</f>
        <v>#REF!</v>
      </c>
      <c r="H398" s="68" t="e">
        <f>IF(AND('PARTICIPANT NAME LIST'!$G398=6,'PARTICIPANT NAME LIST'!#REF!="C"),"ü","")</f>
        <v>#REF!</v>
      </c>
      <c r="I398" s="68" t="e">
        <f>IF(AND('PARTICIPANT NAME LIST'!$G398=3,'PARTICIPANT NAME LIST'!#REF!="E"),"ü","")</f>
        <v>#REF!</v>
      </c>
      <c r="J398" s="68" t="e">
        <f>IF(AND('PARTICIPANT NAME LIST'!$G398=4,'PARTICIPANT NAME LIST'!#REF!="E"),"ü","")</f>
        <v>#REF!</v>
      </c>
      <c r="K398" s="68" t="e">
        <f>IF(AND('PARTICIPANT NAME LIST'!$G398=5,'PARTICIPANT NAME LIST'!#REF!="E"),"ü","")</f>
        <v>#REF!</v>
      </c>
      <c r="L398" s="68" t="e">
        <f>IF(AND('PARTICIPANT NAME LIST'!$G398=6,'PARTICIPANT NAME LIST'!#REF!="E"),"ü","")</f>
        <v>#REF!</v>
      </c>
      <c r="M398" s="68" t="e">
        <f>IF(AND('PARTICIPANT NAME LIST'!$G398=3,'PARTICIPANT NAME LIST'!#REF!="M"),"ü","")</f>
        <v>#REF!</v>
      </c>
      <c r="N398" s="68" t="e">
        <f>IF(AND('PARTICIPANT NAME LIST'!$G398=4,'PARTICIPANT NAME LIST'!#REF!="M"),"ü","")</f>
        <v>#REF!</v>
      </c>
      <c r="O398" s="68" t="e">
        <f>IF(AND('PARTICIPANT NAME LIST'!$G398=5,'PARTICIPANT NAME LIST'!#REF!="M"),"ü","")</f>
        <v>#REF!</v>
      </c>
      <c r="P398" s="68" t="e">
        <f>IF(AND('PARTICIPANT NAME LIST'!$G398=6,'PARTICIPANT NAME LIST'!#REF!="M"),"ü","")</f>
        <v>#REF!</v>
      </c>
      <c r="Q398" s="63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22.5" customHeight="1">
      <c r="A399" s="63" t="str">
        <f>IF(OR(ISBLANK('PARTICIPANT NAME LIST'!$B399),'PARTICIPANT NAME LIST'!G399=7,'PARTICIPANT NAME LIST'!G399=8,'PARTICIPANT NAME LIST'!G399=9,'PARTICIPANT NAME LIST'!G399=10,'PARTICIPANT NAME LIST'!G399=11,'PARTICIPANT NAME LIST'!G399=12),"",COUNTA('PARTICIPANT NAME LIST'!$B$9:$B399)-COUNTIFS('PARTICIPANT NAME LIST'!$G$9:$G399,"&gt;=7",'PARTICIPANT NAME LIST'!$G$9:$G399,"&lt;=12"))</f>
        <v/>
      </c>
      <c r="B399" s="64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LIST'!$B399))</f>
        <v/>
      </c>
      <c r="C399" s="65"/>
      <c r="D399" s="82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LIST'!$H399))</f>
        <v/>
      </c>
      <c r="E399" s="68" t="e">
        <f>IF(AND('PARTICIPANT NAME LIST'!$G399=3,'PARTICIPANT NAME LIST'!#REF!="C"),"ü","")</f>
        <v>#REF!</v>
      </c>
      <c r="F399" s="68" t="e">
        <f>IF(AND('PARTICIPANT NAME LIST'!$G399=4,'PARTICIPANT NAME LIST'!#REF!="C"),"ü","")</f>
        <v>#REF!</v>
      </c>
      <c r="G399" s="68" t="e">
        <f>IF(AND('PARTICIPANT NAME LIST'!$G399=5,'PARTICIPANT NAME LIST'!#REF!="C"),"ü","")</f>
        <v>#REF!</v>
      </c>
      <c r="H399" s="68" t="e">
        <f>IF(AND('PARTICIPANT NAME LIST'!$G399=6,'PARTICIPANT NAME LIST'!#REF!="C"),"ü","")</f>
        <v>#REF!</v>
      </c>
      <c r="I399" s="68" t="e">
        <f>IF(AND('PARTICIPANT NAME LIST'!$G399=3,'PARTICIPANT NAME LIST'!#REF!="E"),"ü","")</f>
        <v>#REF!</v>
      </c>
      <c r="J399" s="68" t="e">
        <f>IF(AND('PARTICIPANT NAME LIST'!$G399=4,'PARTICIPANT NAME LIST'!#REF!="E"),"ü","")</f>
        <v>#REF!</v>
      </c>
      <c r="K399" s="68" t="e">
        <f>IF(AND('PARTICIPANT NAME LIST'!$G399=5,'PARTICIPANT NAME LIST'!#REF!="E"),"ü","")</f>
        <v>#REF!</v>
      </c>
      <c r="L399" s="68" t="e">
        <f>IF(AND('PARTICIPANT NAME LIST'!$G399=6,'PARTICIPANT NAME LIST'!#REF!="E"),"ü","")</f>
        <v>#REF!</v>
      </c>
      <c r="M399" s="68" t="e">
        <f>IF(AND('PARTICIPANT NAME LIST'!$G399=3,'PARTICIPANT NAME LIST'!#REF!="M"),"ü","")</f>
        <v>#REF!</v>
      </c>
      <c r="N399" s="68" t="e">
        <f>IF(AND('PARTICIPANT NAME LIST'!$G399=4,'PARTICIPANT NAME LIST'!#REF!="M"),"ü","")</f>
        <v>#REF!</v>
      </c>
      <c r="O399" s="68" t="e">
        <f>IF(AND('PARTICIPANT NAME LIST'!$G399=5,'PARTICIPANT NAME LIST'!#REF!="M"),"ü","")</f>
        <v>#REF!</v>
      </c>
      <c r="P399" s="68" t="e">
        <f>IF(AND('PARTICIPANT NAME LIST'!$G399=6,'PARTICIPANT NAME LIST'!#REF!="M"),"ü","")</f>
        <v>#REF!</v>
      </c>
      <c r="Q399" s="63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22.5" customHeight="1">
      <c r="A400" s="63" t="str">
        <f>IF(OR(ISBLANK('PARTICIPANT NAME LIST'!$B400),'PARTICIPANT NAME LIST'!G400=7,'PARTICIPANT NAME LIST'!G400=8,'PARTICIPANT NAME LIST'!G400=9,'PARTICIPANT NAME LIST'!G400=10,'PARTICIPANT NAME LIST'!G400=11,'PARTICIPANT NAME LIST'!G400=12),"",COUNTA('PARTICIPANT NAME LIST'!$B$9:$B400)-COUNTIFS('PARTICIPANT NAME LIST'!$G$9:$G400,"&gt;=7",'PARTICIPANT NAME LIST'!$G$9:$G400,"&lt;=12"))</f>
        <v/>
      </c>
      <c r="B400" s="64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LIST'!$B400))</f>
        <v/>
      </c>
      <c r="C400" s="65"/>
      <c r="D400" s="82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LIST'!$H400))</f>
        <v/>
      </c>
      <c r="E400" s="68" t="e">
        <f>IF(AND('PARTICIPANT NAME LIST'!$G400=3,'PARTICIPANT NAME LIST'!#REF!="C"),"ü","")</f>
        <v>#REF!</v>
      </c>
      <c r="F400" s="68" t="e">
        <f>IF(AND('PARTICIPANT NAME LIST'!$G400=4,'PARTICIPANT NAME LIST'!#REF!="C"),"ü","")</f>
        <v>#REF!</v>
      </c>
      <c r="G400" s="68" t="e">
        <f>IF(AND('PARTICIPANT NAME LIST'!$G400=5,'PARTICIPANT NAME LIST'!#REF!="C"),"ü","")</f>
        <v>#REF!</v>
      </c>
      <c r="H400" s="68" t="e">
        <f>IF(AND('PARTICIPANT NAME LIST'!$G400=6,'PARTICIPANT NAME LIST'!#REF!="C"),"ü","")</f>
        <v>#REF!</v>
      </c>
      <c r="I400" s="68" t="e">
        <f>IF(AND('PARTICIPANT NAME LIST'!$G400=3,'PARTICIPANT NAME LIST'!#REF!="E"),"ü","")</f>
        <v>#REF!</v>
      </c>
      <c r="J400" s="68" t="e">
        <f>IF(AND('PARTICIPANT NAME LIST'!$G400=4,'PARTICIPANT NAME LIST'!#REF!="E"),"ü","")</f>
        <v>#REF!</v>
      </c>
      <c r="K400" s="68" t="e">
        <f>IF(AND('PARTICIPANT NAME LIST'!$G400=5,'PARTICIPANT NAME LIST'!#REF!="E"),"ü","")</f>
        <v>#REF!</v>
      </c>
      <c r="L400" s="68" t="e">
        <f>IF(AND('PARTICIPANT NAME LIST'!$G400=6,'PARTICIPANT NAME LIST'!#REF!="E"),"ü","")</f>
        <v>#REF!</v>
      </c>
      <c r="M400" s="68" t="e">
        <f>IF(AND('PARTICIPANT NAME LIST'!$G400=3,'PARTICIPANT NAME LIST'!#REF!="M"),"ü","")</f>
        <v>#REF!</v>
      </c>
      <c r="N400" s="68" t="e">
        <f>IF(AND('PARTICIPANT NAME LIST'!$G400=4,'PARTICIPANT NAME LIST'!#REF!="M"),"ü","")</f>
        <v>#REF!</v>
      </c>
      <c r="O400" s="68" t="e">
        <f>IF(AND('PARTICIPANT NAME LIST'!$G400=5,'PARTICIPANT NAME LIST'!#REF!="M"),"ü","")</f>
        <v>#REF!</v>
      </c>
      <c r="P400" s="68" t="e">
        <f>IF(AND('PARTICIPANT NAME LIST'!$G400=6,'PARTICIPANT NAME LIST'!#REF!="M"),"ü","")</f>
        <v>#REF!</v>
      </c>
      <c r="Q400" s="63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22.5" customHeight="1">
      <c r="A401" s="63" t="str">
        <f>IF(OR(ISBLANK('PARTICIPANT NAME LIST'!$B401),'PARTICIPANT NAME LIST'!G401=7,'PARTICIPANT NAME LIST'!G401=8,'PARTICIPANT NAME LIST'!G401=9,'PARTICIPANT NAME LIST'!G401=10,'PARTICIPANT NAME LIST'!G401=11,'PARTICIPANT NAME LIST'!G401=12),"",COUNTA('PARTICIPANT NAME LIST'!$B$9:$B401)-COUNTIFS('PARTICIPANT NAME LIST'!$G$9:$G401,"&gt;=7",'PARTICIPANT NAME LIST'!$G$9:$G401,"&lt;=12"))</f>
        <v/>
      </c>
      <c r="B401" s="64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LIST'!$B401))</f>
        <v/>
      </c>
      <c r="C401" s="65"/>
      <c r="D401" s="82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LIST'!$H401))</f>
        <v/>
      </c>
      <c r="E401" s="68" t="e">
        <f>IF(AND('PARTICIPANT NAME LIST'!$G401=3,'PARTICIPANT NAME LIST'!#REF!="C"),"ü","")</f>
        <v>#REF!</v>
      </c>
      <c r="F401" s="68" t="e">
        <f>IF(AND('PARTICIPANT NAME LIST'!$G401=4,'PARTICIPANT NAME LIST'!#REF!="C"),"ü","")</f>
        <v>#REF!</v>
      </c>
      <c r="G401" s="68" t="e">
        <f>IF(AND('PARTICIPANT NAME LIST'!$G401=5,'PARTICIPANT NAME LIST'!#REF!="C"),"ü","")</f>
        <v>#REF!</v>
      </c>
      <c r="H401" s="68" t="e">
        <f>IF(AND('PARTICIPANT NAME LIST'!$G401=6,'PARTICIPANT NAME LIST'!#REF!="C"),"ü","")</f>
        <v>#REF!</v>
      </c>
      <c r="I401" s="68" t="e">
        <f>IF(AND('PARTICIPANT NAME LIST'!$G401=3,'PARTICIPANT NAME LIST'!#REF!="E"),"ü","")</f>
        <v>#REF!</v>
      </c>
      <c r="J401" s="68" t="e">
        <f>IF(AND('PARTICIPANT NAME LIST'!$G401=4,'PARTICIPANT NAME LIST'!#REF!="E"),"ü","")</f>
        <v>#REF!</v>
      </c>
      <c r="K401" s="68" t="e">
        <f>IF(AND('PARTICIPANT NAME LIST'!$G401=5,'PARTICIPANT NAME LIST'!#REF!="E"),"ü","")</f>
        <v>#REF!</v>
      </c>
      <c r="L401" s="68" t="e">
        <f>IF(AND('PARTICIPANT NAME LIST'!$G401=6,'PARTICIPANT NAME LIST'!#REF!="E"),"ü","")</f>
        <v>#REF!</v>
      </c>
      <c r="M401" s="68" t="e">
        <f>IF(AND('PARTICIPANT NAME LIST'!$G401=3,'PARTICIPANT NAME LIST'!#REF!="M"),"ü","")</f>
        <v>#REF!</v>
      </c>
      <c r="N401" s="68" t="e">
        <f>IF(AND('PARTICIPANT NAME LIST'!$G401=4,'PARTICIPANT NAME LIST'!#REF!="M"),"ü","")</f>
        <v>#REF!</v>
      </c>
      <c r="O401" s="68" t="e">
        <f>IF(AND('PARTICIPANT NAME LIST'!$G401=5,'PARTICIPANT NAME LIST'!#REF!="M"),"ü","")</f>
        <v>#REF!</v>
      </c>
      <c r="P401" s="68" t="e">
        <f>IF(AND('PARTICIPANT NAME LIST'!$G401=6,'PARTICIPANT NAME LIST'!#REF!="M"),"ü","")</f>
        <v>#REF!</v>
      </c>
      <c r="Q401" s="63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22.5" customHeight="1">
      <c r="A402" s="63" t="str">
        <f>IF(OR(ISBLANK('PARTICIPANT NAME LIST'!$B402),'PARTICIPANT NAME LIST'!G402=7,'PARTICIPANT NAME LIST'!G402=8,'PARTICIPANT NAME LIST'!G402=9,'PARTICIPANT NAME LIST'!G402=10,'PARTICIPANT NAME LIST'!G402=11,'PARTICIPANT NAME LIST'!G402=12),"",COUNTA('PARTICIPANT NAME LIST'!$B$9:$B402)-COUNTIFS('PARTICIPANT NAME LIST'!$G$9:$G402,"&gt;=7",'PARTICIPANT NAME LIST'!$G$9:$G402,"&lt;=12"))</f>
        <v/>
      </c>
      <c r="B402" s="64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LIST'!$B402))</f>
        <v/>
      </c>
      <c r="C402" s="65"/>
      <c r="D402" s="82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LIST'!$H402))</f>
        <v/>
      </c>
      <c r="E402" s="68" t="e">
        <f>IF(AND('PARTICIPANT NAME LIST'!$G402=3,'PARTICIPANT NAME LIST'!#REF!="C"),"ü","")</f>
        <v>#REF!</v>
      </c>
      <c r="F402" s="68" t="e">
        <f>IF(AND('PARTICIPANT NAME LIST'!$G402=4,'PARTICIPANT NAME LIST'!#REF!="C"),"ü","")</f>
        <v>#REF!</v>
      </c>
      <c r="G402" s="68" t="e">
        <f>IF(AND('PARTICIPANT NAME LIST'!$G402=5,'PARTICIPANT NAME LIST'!#REF!="C"),"ü","")</f>
        <v>#REF!</v>
      </c>
      <c r="H402" s="68" t="e">
        <f>IF(AND('PARTICIPANT NAME LIST'!$G402=6,'PARTICIPANT NAME LIST'!#REF!="C"),"ü","")</f>
        <v>#REF!</v>
      </c>
      <c r="I402" s="68" t="e">
        <f>IF(AND('PARTICIPANT NAME LIST'!$G402=3,'PARTICIPANT NAME LIST'!#REF!="E"),"ü","")</f>
        <v>#REF!</v>
      </c>
      <c r="J402" s="68" t="e">
        <f>IF(AND('PARTICIPANT NAME LIST'!$G402=4,'PARTICIPANT NAME LIST'!#REF!="E"),"ü","")</f>
        <v>#REF!</v>
      </c>
      <c r="K402" s="68" t="e">
        <f>IF(AND('PARTICIPANT NAME LIST'!$G402=5,'PARTICIPANT NAME LIST'!#REF!="E"),"ü","")</f>
        <v>#REF!</v>
      </c>
      <c r="L402" s="68" t="e">
        <f>IF(AND('PARTICIPANT NAME LIST'!$G402=6,'PARTICIPANT NAME LIST'!#REF!="E"),"ü","")</f>
        <v>#REF!</v>
      </c>
      <c r="M402" s="68" t="e">
        <f>IF(AND('PARTICIPANT NAME LIST'!$G402=3,'PARTICIPANT NAME LIST'!#REF!="M"),"ü","")</f>
        <v>#REF!</v>
      </c>
      <c r="N402" s="68" t="e">
        <f>IF(AND('PARTICIPANT NAME LIST'!$G402=4,'PARTICIPANT NAME LIST'!#REF!="M"),"ü","")</f>
        <v>#REF!</v>
      </c>
      <c r="O402" s="68" t="e">
        <f>IF(AND('PARTICIPANT NAME LIST'!$G402=5,'PARTICIPANT NAME LIST'!#REF!="M"),"ü","")</f>
        <v>#REF!</v>
      </c>
      <c r="P402" s="68" t="e">
        <f>IF(AND('PARTICIPANT NAME LIST'!$G402=6,'PARTICIPANT NAME LIST'!#REF!="M"),"ü","")</f>
        <v>#REF!</v>
      </c>
      <c r="Q402" s="63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22.5" customHeight="1">
      <c r="A403" s="63" t="str">
        <f>IF(OR(ISBLANK('PARTICIPANT NAME LIST'!$B403),'PARTICIPANT NAME LIST'!G403=7,'PARTICIPANT NAME LIST'!G403=8,'PARTICIPANT NAME LIST'!G403=9,'PARTICIPANT NAME LIST'!G403=10,'PARTICIPANT NAME LIST'!G403=11,'PARTICIPANT NAME LIST'!G403=12),"",COUNTA('PARTICIPANT NAME LIST'!$B$9:$B403)-COUNTIFS('PARTICIPANT NAME LIST'!$G$9:$G403,"&gt;=7",'PARTICIPANT NAME LIST'!$G$9:$G403,"&lt;=12"))</f>
        <v/>
      </c>
      <c r="B403" s="64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LIST'!$B403))</f>
        <v/>
      </c>
      <c r="C403" s="65"/>
      <c r="D403" s="82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LIST'!$H403))</f>
        <v/>
      </c>
      <c r="E403" s="68" t="e">
        <f>IF(AND('PARTICIPANT NAME LIST'!$G403=3,'PARTICIPANT NAME LIST'!#REF!="C"),"ü","")</f>
        <v>#REF!</v>
      </c>
      <c r="F403" s="68" t="e">
        <f>IF(AND('PARTICIPANT NAME LIST'!$G403=4,'PARTICIPANT NAME LIST'!#REF!="C"),"ü","")</f>
        <v>#REF!</v>
      </c>
      <c r="G403" s="68" t="e">
        <f>IF(AND('PARTICIPANT NAME LIST'!$G403=5,'PARTICIPANT NAME LIST'!#REF!="C"),"ü","")</f>
        <v>#REF!</v>
      </c>
      <c r="H403" s="68" t="e">
        <f>IF(AND('PARTICIPANT NAME LIST'!$G403=6,'PARTICIPANT NAME LIST'!#REF!="C"),"ü","")</f>
        <v>#REF!</v>
      </c>
      <c r="I403" s="68" t="e">
        <f>IF(AND('PARTICIPANT NAME LIST'!$G403=3,'PARTICIPANT NAME LIST'!#REF!="E"),"ü","")</f>
        <v>#REF!</v>
      </c>
      <c r="J403" s="68" t="e">
        <f>IF(AND('PARTICIPANT NAME LIST'!$G403=4,'PARTICIPANT NAME LIST'!#REF!="E"),"ü","")</f>
        <v>#REF!</v>
      </c>
      <c r="K403" s="68" t="e">
        <f>IF(AND('PARTICIPANT NAME LIST'!$G403=5,'PARTICIPANT NAME LIST'!#REF!="E"),"ü","")</f>
        <v>#REF!</v>
      </c>
      <c r="L403" s="68" t="e">
        <f>IF(AND('PARTICIPANT NAME LIST'!$G403=6,'PARTICIPANT NAME LIST'!#REF!="E"),"ü","")</f>
        <v>#REF!</v>
      </c>
      <c r="M403" s="68" t="e">
        <f>IF(AND('PARTICIPANT NAME LIST'!$G403=3,'PARTICIPANT NAME LIST'!#REF!="M"),"ü","")</f>
        <v>#REF!</v>
      </c>
      <c r="N403" s="68" t="e">
        <f>IF(AND('PARTICIPANT NAME LIST'!$G403=4,'PARTICIPANT NAME LIST'!#REF!="M"),"ü","")</f>
        <v>#REF!</v>
      </c>
      <c r="O403" s="68" t="e">
        <f>IF(AND('PARTICIPANT NAME LIST'!$G403=5,'PARTICIPANT NAME LIST'!#REF!="M"),"ü","")</f>
        <v>#REF!</v>
      </c>
      <c r="P403" s="68" t="e">
        <f>IF(AND('PARTICIPANT NAME LIST'!$G403=6,'PARTICIPANT NAME LIST'!#REF!="M"),"ü","")</f>
        <v>#REF!</v>
      </c>
      <c r="Q403" s="63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22.5" customHeight="1">
      <c r="A404" s="63" t="str">
        <f>IF(OR(ISBLANK('PARTICIPANT NAME LIST'!$B404),'PARTICIPANT NAME LIST'!G404=7,'PARTICIPANT NAME LIST'!G404=8,'PARTICIPANT NAME LIST'!G404=9,'PARTICIPANT NAME LIST'!G404=10,'PARTICIPANT NAME LIST'!G404=11,'PARTICIPANT NAME LIST'!G404=12),"",COUNTA('PARTICIPANT NAME LIST'!$B$9:$B404)-COUNTIFS('PARTICIPANT NAME LIST'!$G$9:$G404,"&gt;=7",'PARTICIPANT NAME LIST'!$G$9:$G404,"&lt;=12"))</f>
        <v/>
      </c>
      <c r="B404" s="64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LIST'!$B404))</f>
        <v/>
      </c>
      <c r="C404" s="65"/>
      <c r="D404" s="82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LIST'!$H404))</f>
        <v/>
      </c>
      <c r="E404" s="68" t="e">
        <f>IF(AND('PARTICIPANT NAME LIST'!$G404=3,'PARTICIPANT NAME LIST'!#REF!="C"),"ü","")</f>
        <v>#REF!</v>
      </c>
      <c r="F404" s="68" t="e">
        <f>IF(AND('PARTICIPANT NAME LIST'!$G404=4,'PARTICIPANT NAME LIST'!#REF!="C"),"ü","")</f>
        <v>#REF!</v>
      </c>
      <c r="G404" s="68" t="e">
        <f>IF(AND('PARTICIPANT NAME LIST'!$G404=5,'PARTICIPANT NAME LIST'!#REF!="C"),"ü","")</f>
        <v>#REF!</v>
      </c>
      <c r="H404" s="68" t="e">
        <f>IF(AND('PARTICIPANT NAME LIST'!$G404=6,'PARTICIPANT NAME LIST'!#REF!="C"),"ü","")</f>
        <v>#REF!</v>
      </c>
      <c r="I404" s="68" t="e">
        <f>IF(AND('PARTICIPANT NAME LIST'!$G404=3,'PARTICIPANT NAME LIST'!#REF!="E"),"ü","")</f>
        <v>#REF!</v>
      </c>
      <c r="J404" s="68" t="e">
        <f>IF(AND('PARTICIPANT NAME LIST'!$G404=4,'PARTICIPANT NAME LIST'!#REF!="E"),"ü","")</f>
        <v>#REF!</v>
      </c>
      <c r="K404" s="68" t="e">
        <f>IF(AND('PARTICIPANT NAME LIST'!$G404=5,'PARTICIPANT NAME LIST'!#REF!="E"),"ü","")</f>
        <v>#REF!</v>
      </c>
      <c r="L404" s="68" t="e">
        <f>IF(AND('PARTICIPANT NAME LIST'!$G404=6,'PARTICIPANT NAME LIST'!#REF!="E"),"ü","")</f>
        <v>#REF!</v>
      </c>
      <c r="M404" s="68" t="e">
        <f>IF(AND('PARTICIPANT NAME LIST'!$G404=3,'PARTICIPANT NAME LIST'!#REF!="M"),"ü","")</f>
        <v>#REF!</v>
      </c>
      <c r="N404" s="68" t="e">
        <f>IF(AND('PARTICIPANT NAME LIST'!$G404=4,'PARTICIPANT NAME LIST'!#REF!="M"),"ü","")</f>
        <v>#REF!</v>
      </c>
      <c r="O404" s="68" t="e">
        <f>IF(AND('PARTICIPANT NAME LIST'!$G404=5,'PARTICIPANT NAME LIST'!#REF!="M"),"ü","")</f>
        <v>#REF!</v>
      </c>
      <c r="P404" s="68" t="e">
        <f>IF(AND('PARTICIPANT NAME LIST'!$G404=6,'PARTICIPANT NAME LIST'!#REF!="M"),"ü","")</f>
        <v>#REF!</v>
      </c>
      <c r="Q404" s="63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22.5" customHeight="1">
      <c r="A405" s="63" t="str">
        <f>IF(OR(ISBLANK('PARTICIPANT NAME LIST'!$B405),'PARTICIPANT NAME LIST'!G405=7,'PARTICIPANT NAME LIST'!G405=8,'PARTICIPANT NAME LIST'!G405=9,'PARTICIPANT NAME LIST'!G405=10,'PARTICIPANT NAME LIST'!G405=11,'PARTICIPANT NAME LIST'!G405=12),"",COUNTA('PARTICIPANT NAME LIST'!$B$9:$B405)-COUNTIFS('PARTICIPANT NAME LIST'!$G$9:$G405,"&gt;=7",'PARTICIPANT NAME LIST'!$G$9:$G405,"&lt;=12"))</f>
        <v/>
      </c>
      <c r="B405" s="64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LIST'!$B405))</f>
        <v/>
      </c>
      <c r="C405" s="65"/>
      <c r="D405" s="82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LIST'!$H405))</f>
        <v/>
      </c>
      <c r="E405" s="68" t="e">
        <f>IF(AND('PARTICIPANT NAME LIST'!$G405=3,'PARTICIPANT NAME LIST'!#REF!="C"),"ü","")</f>
        <v>#REF!</v>
      </c>
      <c r="F405" s="68" t="e">
        <f>IF(AND('PARTICIPANT NAME LIST'!$G405=4,'PARTICIPANT NAME LIST'!#REF!="C"),"ü","")</f>
        <v>#REF!</v>
      </c>
      <c r="G405" s="68" t="e">
        <f>IF(AND('PARTICIPANT NAME LIST'!$G405=5,'PARTICIPANT NAME LIST'!#REF!="C"),"ü","")</f>
        <v>#REF!</v>
      </c>
      <c r="H405" s="68" t="e">
        <f>IF(AND('PARTICIPANT NAME LIST'!$G405=6,'PARTICIPANT NAME LIST'!#REF!="C"),"ü","")</f>
        <v>#REF!</v>
      </c>
      <c r="I405" s="68" t="e">
        <f>IF(AND('PARTICIPANT NAME LIST'!$G405=3,'PARTICIPANT NAME LIST'!#REF!="E"),"ü","")</f>
        <v>#REF!</v>
      </c>
      <c r="J405" s="68" t="e">
        <f>IF(AND('PARTICIPANT NAME LIST'!$G405=4,'PARTICIPANT NAME LIST'!#REF!="E"),"ü","")</f>
        <v>#REF!</v>
      </c>
      <c r="K405" s="68" t="e">
        <f>IF(AND('PARTICIPANT NAME LIST'!$G405=5,'PARTICIPANT NAME LIST'!#REF!="E"),"ü","")</f>
        <v>#REF!</v>
      </c>
      <c r="L405" s="68" t="e">
        <f>IF(AND('PARTICIPANT NAME LIST'!$G405=6,'PARTICIPANT NAME LIST'!#REF!="E"),"ü","")</f>
        <v>#REF!</v>
      </c>
      <c r="M405" s="68" t="e">
        <f>IF(AND('PARTICIPANT NAME LIST'!$G405=3,'PARTICIPANT NAME LIST'!#REF!="M"),"ü","")</f>
        <v>#REF!</v>
      </c>
      <c r="N405" s="68" t="e">
        <f>IF(AND('PARTICIPANT NAME LIST'!$G405=4,'PARTICIPANT NAME LIST'!#REF!="M"),"ü","")</f>
        <v>#REF!</v>
      </c>
      <c r="O405" s="68" t="e">
        <f>IF(AND('PARTICIPANT NAME LIST'!$G405=5,'PARTICIPANT NAME LIST'!#REF!="M"),"ü","")</f>
        <v>#REF!</v>
      </c>
      <c r="P405" s="68" t="e">
        <f>IF(AND('PARTICIPANT NAME LIST'!$G405=6,'PARTICIPANT NAME LIST'!#REF!="M"),"ü","")</f>
        <v>#REF!</v>
      </c>
      <c r="Q405" s="63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22.5" customHeight="1">
      <c r="A406" s="63" t="str">
        <f>IF(OR(ISBLANK('PARTICIPANT NAME LIST'!$B406),'PARTICIPANT NAME LIST'!G406=7,'PARTICIPANT NAME LIST'!G406=8,'PARTICIPANT NAME LIST'!G406=9,'PARTICIPANT NAME LIST'!G406=10,'PARTICIPANT NAME LIST'!G406=11,'PARTICIPANT NAME LIST'!G406=12),"",COUNTA('PARTICIPANT NAME LIST'!$B$9:$B406)-COUNTIFS('PARTICIPANT NAME LIST'!$G$9:$G406,"&gt;=7",'PARTICIPANT NAME LIST'!$G$9:$G406,"&lt;=12"))</f>
        <v/>
      </c>
      <c r="B406" s="64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LIST'!$B406))</f>
        <v/>
      </c>
      <c r="C406" s="65"/>
      <c r="D406" s="82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LIST'!$H406))</f>
        <v/>
      </c>
      <c r="E406" s="68" t="e">
        <f>IF(AND('PARTICIPANT NAME LIST'!$G406=3,'PARTICIPANT NAME LIST'!#REF!="C"),"ü","")</f>
        <v>#REF!</v>
      </c>
      <c r="F406" s="68" t="e">
        <f>IF(AND('PARTICIPANT NAME LIST'!$G406=4,'PARTICIPANT NAME LIST'!#REF!="C"),"ü","")</f>
        <v>#REF!</v>
      </c>
      <c r="G406" s="68" t="e">
        <f>IF(AND('PARTICIPANT NAME LIST'!$G406=5,'PARTICIPANT NAME LIST'!#REF!="C"),"ü","")</f>
        <v>#REF!</v>
      </c>
      <c r="H406" s="68" t="e">
        <f>IF(AND('PARTICIPANT NAME LIST'!$G406=6,'PARTICIPANT NAME LIST'!#REF!="C"),"ü","")</f>
        <v>#REF!</v>
      </c>
      <c r="I406" s="68" t="e">
        <f>IF(AND('PARTICIPANT NAME LIST'!$G406=3,'PARTICIPANT NAME LIST'!#REF!="E"),"ü","")</f>
        <v>#REF!</v>
      </c>
      <c r="J406" s="68" t="e">
        <f>IF(AND('PARTICIPANT NAME LIST'!$G406=4,'PARTICIPANT NAME LIST'!#REF!="E"),"ü","")</f>
        <v>#REF!</v>
      </c>
      <c r="K406" s="68" t="e">
        <f>IF(AND('PARTICIPANT NAME LIST'!$G406=5,'PARTICIPANT NAME LIST'!#REF!="E"),"ü","")</f>
        <v>#REF!</v>
      </c>
      <c r="L406" s="68" t="e">
        <f>IF(AND('PARTICIPANT NAME LIST'!$G406=6,'PARTICIPANT NAME LIST'!#REF!="E"),"ü","")</f>
        <v>#REF!</v>
      </c>
      <c r="M406" s="68" t="e">
        <f>IF(AND('PARTICIPANT NAME LIST'!$G406=3,'PARTICIPANT NAME LIST'!#REF!="M"),"ü","")</f>
        <v>#REF!</v>
      </c>
      <c r="N406" s="68" t="e">
        <f>IF(AND('PARTICIPANT NAME LIST'!$G406=4,'PARTICIPANT NAME LIST'!#REF!="M"),"ü","")</f>
        <v>#REF!</v>
      </c>
      <c r="O406" s="68" t="e">
        <f>IF(AND('PARTICIPANT NAME LIST'!$G406=5,'PARTICIPANT NAME LIST'!#REF!="M"),"ü","")</f>
        <v>#REF!</v>
      </c>
      <c r="P406" s="68" t="e">
        <f>IF(AND('PARTICIPANT NAME LIST'!$G406=6,'PARTICIPANT NAME LIST'!#REF!="M"),"ü","")</f>
        <v>#REF!</v>
      </c>
      <c r="Q406" s="63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22.5" customHeight="1">
      <c r="A407" s="63" t="str">
        <f>IF(OR(ISBLANK('PARTICIPANT NAME LIST'!$B407),'PARTICIPANT NAME LIST'!G407=7,'PARTICIPANT NAME LIST'!G407=8,'PARTICIPANT NAME LIST'!G407=9,'PARTICIPANT NAME LIST'!G407=10,'PARTICIPANT NAME LIST'!G407=11,'PARTICIPANT NAME LIST'!G407=12),"",COUNTA('PARTICIPANT NAME LIST'!$B$9:$B407)-COUNTIFS('PARTICIPANT NAME LIST'!$G$9:$G407,"&gt;=7",'PARTICIPANT NAME LIST'!$G$9:$G407,"&lt;=12"))</f>
        <v/>
      </c>
      <c r="B407" s="64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LIST'!$B407))</f>
        <v/>
      </c>
      <c r="C407" s="65"/>
      <c r="D407" s="82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LIST'!$H407))</f>
        <v/>
      </c>
      <c r="E407" s="68" t="e">
        <f>IF(AND('PARTICIPANT NAME LIST'!$G407=3,'PARTICIPANT NAME LIST'!#REF!="C"),"ü","")</f>
        <v>#REF!</v>
      </c>
      <c r="F407" s="68" t="e">
        <f>IF(AND('PARTICIPANT NAME LIST'!$G407=4,'PARTICIPANT NAME LIST'!#REF!="C"),"ü","")</f>
        <v>#REF!</v>
      </c>
      <c r="G407" s="68" t="e">
        <f>IF(AND('PARTICIPANT NAME LIST'!$G407=5,'PARTICIPANT NAME LIST'!#REF!="C"),"ü","")</f>
        <v>#REF!</v>
      </c>
      <c r="H407" s="68" t="e">
        <f>IF(AND('PARTICIPANT NAME LIST'!$G407=6,'PARTICIPANT NAME LIST'!#REF!="C"),"ü","")</f>
        <v>#REF!</v>
      </c>
      <c r="I407" s="68" t="e">
        <f>IF(AND('PARTICIPANT NAME LIST'!$G407=3,'PARTICIPANT NAME LIST'!#REF!="E"),"ü","")</f>
        <v>#REF!</v>
      </c>
      <c r="J407" s="68" t="e">
        <f>IF(AND('PARTICIPANT NAME LIST'!$G407=4,'PARTICIPANT NAME LIST'!#REF!="E"),"ü","")</f>
        <v>#REF!</v>
      </c>
      <c r="K407" s="68" t="e">
        <f>IF(AND('PARTICIPANT NAME LIST'!$G407=5,'PARTICIPANT NAME LIST'!#REF!="E"),"ü","")</f>
        <v>#REF!</v>
      </c>
      <c r="L407" s="68" t="e">
        <f>IF(AND('PARTICIPANT NAME LIST'!$G407=6,'PARTICIPANT NAME LIST'!#REF!="E"),"ü","")</f>
        <v>#REF!</v>
      </c>
      <c r="M407" s="68" t="e">
        <f>IF(AND('PARTICIPANT NAME LIST'!$G407=3,'PARTICIPANT NAME LIST'!#REF!="M"),"ü","")</f>
        <v>#REF!</v>
      </c>
      <c r="N407" s="68" t="e">
        <f>IF(AND('PARTICIPANT NAME LIST'!$G407=4,'PARTICIPANT NAME LIST'!#REF!="M"),"ü","")</f>
        <v>#REF!</v>
      </c>
      <c r="O407" s="68" t="e">
        <f>IF(AND('PARTICIPANT NAME LIST'!$G407=5,'PARTICIPANT NAME LIST'!#REF!="M"),"ü","")</f>
        <v>#REF!</v>
      </c>
      <c r="P407" s="68" t="e">
        <f>IF(AND('PARTICIPANT NAME LIST'!$G407=6,'PARTICIPANT NAME LIST'!#REF!="M"),"ü","")</f>
        <v>#REF!</v>
      </c>
      <c r="Q407" s="63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22.5" customHeight="1">
      <c r="A408" s="63" t="str">
        <f>IF(OR(ISBLANK('PARTICIPANT NAME LIST'!$B408),'PARTICIPANT NAME LIST'!G408=7,'PARTICIPANT NAME LIST'!G408=8,'PARTICIPANT NAME LIST'!G408=9,'PARTICIPANT NAME LIST'!G408=10,'PARTICIPANT NAME LIST'!G408=11,'PARTICIPANT NAME LIST'!G408=12),"",COUNTA('PARTICIPANT NAME LIST'!$B$9:$B408)-COUNTIFS('PARTICIPANT NAME LIST'!$G$9:$G408,"&gt;=7",'PARTICIPANT NAME LIST'!$G$9:$G408,"&lt;=12"))</f>
        <v/>
      </c>
      <c r="B408" s="64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LIST'!$B408))</f>
        <v/>
      </c>
      <c r="C408" s="65"/>
      <c r="D408" s="82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LIST'!$H408))</f>
        <v/>
      </c>
      <c r="E408" s="68" t="e">
        <f>IF(AND('PARTICIPANT NAME LIST'!$G408=3,'PARTICIPANT NAME LIST'!#REF!="C"),"ü","")</f>
        <v>#REF!</v>
      </c>
      <c r="F408" s="68" t="e">
        <f>IF(AND('PARTICIPANT NAME LIST'!$G408=4,'PARTICIPANT NAME LIST'!#REF!="C"),"ü","")</f>
        <v>#REF!</v>
      </c>
      <c r="G408" s="68" t="e">
        <f>IF(AND('PARTICIPANT NAME LIST'!$G408=5,'PARTICIPANT NAME LIST'!#REF!="C"),"ü","")</f>
        <v>#REF!</v>
      </c>
      <c r="H408" s="68" t="e">
        <f>IF(AND('PARTICIPANT NAME LIST'!$G408=6,'PARTICIPANT NAME LIST'!#REF!="C"),"ü","")</f>
        <v>#REF!</v>
      </c>
      <c r="I408" s="68" t="e">
        <f>IF(AND('PARTICIPANT NAME LIST'!$G408=3,'PARTICIPANT NAME LIST'!#REF!="E"),"ü","")</f>
        <v>#REF!</v>
      </c>
      <c r="J408" s="68" t="e">
        <f>IF(AND('PARTICIPANT NAME LIST'!$G408=4,'PARTICIPANT NAME LIST'!#REF!="E"),"ü","")</f>
        <v>#REF!</v>
      </c>
      <c r="K408" s="68" t="e">
        <f>IF(AND('PARTICIPANT NAME LIST'!$G408=5,'PARTICIPANT NAME LIST'!#REF!="E"),"ü","")</f>
        <v>#REF!</v>
      </c>
      <c r="L408" s="68" t="e">
        <f>IF(AND('PARTICIPANT NAME LIST'!$G408=6,'PARTICIPANT NAME LIST'!#REF!="E"),"ü","")</f>
        <v>#REF!</v>
      </c>
      <c r="M408" s="68" t="e">
        <f>IF(AND('PARTICIPANT NAME LIST'!$G408=3,'PARTICIPANT NAME LIST'!#REF!="M"),"ü","")</f>
        <v>#REF!</v>
      </c>
      <c r="N408" s="68" t="e">
        <f>IF(AND('PARTICIPANT NAME LIST'!$G408=4,'PARTICIPANT NAME LIST'!#REF!="M"),"ü","")</f>
        <v>#REF!</v>
      </c>
      <c r="O408" s="68" t="e">
        <f>IF(AND('PARTICIPANT NAME LIST'!$G408=5,'PARTICIPANT NAME LIST'!#REF!="M"),"ü","")</f>
        <v>#REF!</v>
      </c>
      <c r="P408" s="68" t="e">
        <f>IF(AND('PARTICIPANT NAME LIST'!$G408=6,'PARTICIPANT NAME LIST'!#REF!="M"),"ü","")</f>
        <v>#REF!</v>
      </c>
      <c r="Q408" s="63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22.5" customHeight="1">
      <c r="A409" s="63" t="str">
        <f>IF(OR(ISBLANK('PARTICIPANT NAME LIST'!$B409),'PARTICIPANT NAME LIST'!G409=7,'PARTICIPANT NAME LIST'!G409=8,'PARTICIPANT NAME LIST'!G409=9,'PARTICIPANT NAME LIST'!G409=10,'PARTICIPANT NAME LIST'!G409=11,'PARTICIPANT NAME LIST'!G409=12),"",COUNTA('PARTICIPANT NAME LIST'!$B$9:$B409)-COUNTIFS('PARTICIPANT NAME LIST'!$G$9:$G409,"&gt;=7",'PARTICIPANT NAME LIST'!$G$9:$G409,"&lt;=12"))</f>
        <v/>
      </c>
      <c r="B409" s="64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LIST'!$B409))</f>
        <v/>
      </c>
      <c r="C409" s="65"/>
      <c r="D409" s="82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LIST'!$H409))</f>
        <v/>
      </c>
      <c r="E409" s="68" t="e">
        <f>IF(AND('PARTICIPANT NAME LIST'!$G409=3,'PARTICIPANT NAME LIST'!#REF!="C"),"ü","")</f>
        <v>#REF!</v>
      </c>
      <c r="F409" s="68" t="e">
        <f>IF(AND('PARTICIPANT NAME LIST'!$G409=4,'PARTICIPANT NAME LIST'!#REF!="C"),"ü","")</f>
        <v>#REF!</v>
      </c>
      <c r="G409" s="68" t="e">
        <f>IF(AND('PARTICIPANT NAME LIST'!$G409=5,'PARTICIPANT NAME LIST'!#REF!="C"),"ü","")</f>
        <v>#REF!</v>
      </c>
      <c r="H409" s="68" t="e">
        <f>IF(AND('PARTICIPANT NAME LIST'!$G409=6,'PARTICIPANT NAME LIST'!#REF!="C"),"ü","")</f>
        <v>#REF!</v>
      </c>
      <c r="I409" s="68" t="e">
        <f>IF(AND('PARTICIPANT NAME LIST'!$G409=3,'PARTICIPANT NAME LIST'!#REF!="E"),"ü","")</f>
        <v>#REF!</v>
      </c>
      <c r="J409" s="68" t="e">
        <f>IF(AND('PARTICIPANT NAME LIST'!$G409=4,'PARTICIPANT NAME LIST'!#REF!="E"),"ü","")</f>
        <v>#REF!</v>
      </c>
      <c r="K409" s="68" t="e">
        <f>IF(AND('PARTICIPANT NAME LIST'!$G409=5,'PARTICIPANT NAME LIST'!#REF!="E"),"ü","")</f>
        <v>#REF!</v>
      </c>
      <c r="L409" s="68" t="e">
        <f>IF(AND('PARTICIPANT NAME LIST'!$G409=6,'PARTICIPANT NAME LIST'!#REF!="E"),"ü","")</f>
        <v>#REF!</v>
      </c>
      <c r="M409" s="68" t="e">
        <f>IF(AND('PARTICIPANT NAME LIST'!$G409=3,'PARTICIPANT NAME LIST'!#REF!="M"),"ü","")</f>
        <v>#REF!</v>
      </c>
      <c r="N409" s="68" t="e">
        <f>IF(AND('PARTICIPANT NAME LIST'!$G409=4,'PARTICIPANT NAME LIST'!#REF!="M"),"ü","")</f>
        <v>#REF!</v>
      </c>
      <c r="O409" s="68" t="e">
        <f>IF(AND('PARTICIPANT NAME LIST'!$G409=5,'PARTICIPANT NAME LIST'!#REF!="M"),"ü","")</f>
        <v>#REF!</v>
      </c>
      <c r="P409" s="68" t="e">
        <f>IF(AND('PARTICIPANT NAME LIST'!$G409=6,'PARTICIPANT NAME LIST'!#REF!="M"),"ü","")</f>
        <v>#REF!</v>
      </c>
      <c r="Q409" s="63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22.5" customHeight="1">
      <c r="A410" s="63" t="str">
        <f>IF(OR(ISBLANK('PARTICIPANT NAME LIST'!$B410),'PARTICIPANT NAME LIST'!G410=7,'PARTICIPANT NAME LIST'!G410=8,'PARTICIPANT NAME LIST'!G410=9,'PARTICIPANT NAME LIST'!G410=10,'PARTICIPANT NAME LIST'!G410=11,'PARTICIPANT NAME LIST'!G410=12),"",COUNTA('PARTICIPANT NAME LIST'!$B$9:$B410)-COUNTIFS('PARTICIPANT NAME LIST'!$G$9:$G410,"&gt;=7",'PARTICIPANT NAME LIST'!$G$9:$G410,"&lt;=12"))</f>
        <v/>
      </c>
      <c r="B410" s="64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LIST'!$B410))</f>
        <v/>
      </c>
      <c r="C410" s="65"/>
      <c r="D410" s="82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LIST'!$H410))</f>
        <v/>
      </c>
      <c r="E410" s="68" t="e">
        <f>IF(AND('PARTICIPANT NAME LIST'!$G410=3,'PARTICIPANT NAME LIST'!#REF!="C"),"ü","")</f>
        <v>#REF!</v>
      </c>
      <c r="F410" s="68" t="e">
        <f>IF(AND('PARTICIPANT NAME LIST'!$G410=4,'PARTICIPANT NAME LIST'!#REF!="C"),"ü","")</f>
        <v>#REF!</v>
      </c>
      <c r="G410" s="68" t="e">
        <f>IF(AND('PARTICIPANT NAME LIST'!$G410=5,'PARTICIPANT NAME LIST'!#REF!="C"),"ü","")</f>
        <v>#REF!</v>
      </c>
      <c r="H410" s="68" t="e">
        <f>IF(AND('PARTICIPANT NAME LIST'!$G410=6,'PARTICIPANT NAME LIST'!#REF!="C"),"ü","")</f>
        <v>#REF!</v>
      </c>
      <c r="I410" s="68" t="e">
        <f>IF(AND('PARTICIPANT NAME LIST'!$G410=3,'PARTICIPANT NAME LIST'!#REF!="E"),"ü","")</f>
        <v>#REF!</v>
      </c>
      <c r="J410" s="68" t="e">
        <f>IF(AND('PARTICIPANT NAME LIST'!$G410=4,'PARTICIPANT NAME LIST'!#REF!="E"),"ü","")</f>
        <v>#REF!</v>
      </c>
      <c r="K410" s="68" t="e">
        <f>IF(AND('PARTICIPANT NAME LIST'!$G410=5,'PARTICIPANT NAME LIST'!#REF!="E"),"ü","")</f>
        <v>#REF!</v>
      </c>
      <c r="L410" s="68" t="e">
        <f>IF(AND('PARTICIPANT NAME LIST'!$G410=6,'PARTICIPANT NAME LIST'!#REF!="E"),"ü","")</f>
        <v>#REF!</v>
      </c>
      <c r="M410" s="68" t="e">
        <f>IF(AND('PARTICIPANT NAME LIST'!$G410=3,'PARTICIPANT NAME LIST'!#REF!="M"),"ü","")</f>
        <v>#REF!</v>
      </c>
      <c r="N410" s="68" t="e">
        <f>IF(AND('PARTICIPANT NAME LIST'!$G410=4,'PARTICIPANT NAME LIST'!#REF!="M"),"ü","")</f>
        <v>#REF!</v>
      </c>
      <c r="O410" s="68" t="e">
        <f>IF(AND('PARTICIPANT NAME LIST'!$G410=5,'PARTICIPANT NAME LIST'!#REF!="M"),"ü","")</f>
        <v>#REF!</v>
      </c>
      <c r="P410" s="68" t="e">
        <f>IF(AND('PARTICIPANT NAME LIST'!$G410=6,'PARTICIPANT NAME LIST'!#REF!="M"),"ü","")</f>
        <v>#REF!</v>
      </c>
      <c r="Q410" s="63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22.5" customHeight="1">
      <c r="A411" s="63" t="str">
        <f>IF(OR(ISBLANK('PARTICIPANT NAME LIST'!$B411),'PARTICIPANT NAME LIST'!G411=7,'PARTICIPANT NAME LIST'!G411=8,'PARTICIPANT NAME LIST'!G411=9,'PARTICIPANT NAME LIST'!G411=10,'PARTICIPANT NAME LIST'!G411=11,'PARTICIPANT NAME LIST'!G411=12),"",COUNTA('PARTICIPANT NAME LIST'!$B$9:$B411)-COUNTIFS('PARTICIPANT NAME LIST'!$G$9:$G411,"&gt;=7",'PARTICIPANT NAME LIST'!$G$9:$G411,"&lt;=12"))</f>
        <v/>
      </c>
      <c r="B411" s="64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LIST'!$B411))</f>
        <v/>
      </c>
      <c r="C411" s="65"/>
      <c r="D411" s="82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LIST'!$H411))</f>
        <v/>
      </c>
      <c r="E411" s="68" t="e">
        <f>IF(AND('PARTICIPANT NAME LIST'!$G411=3,'PARTICIPANT NAME LIST'!#REF!="C"),"ü","")</f>
        <v>#REF!</v>
      </c>
      <c r="F411" s="68" t="e">
        <f>IF(AND('PARTICIPANT NAME LIST'!$G411=4,'PARTICIPANT NAME LIST'!#REF!="C"),"ü","")</f>
        <v>#REF!</v>
      </c>
      <c r="G411" s="68" t="e">
        <f>IF(AND('PARTICIPANT NAME LIST'!$G411=5,'PARTICIPANT NAME LIST'!#REF!="C"),"ü","")</f>
        <v>#REF!</v>
      </c>
      <c r="H411" s="68" t="e">
        <f>IF(AND('PARTICIPANT NAME LIST'!$G411=6,'PARTICIPANT NAME LIST'!#REF!="C"),"ü","")</f>
        <v>#REF!</v>
      </c>
      <c r="I411" s="68" t="e">
        <f>IF(AND('PARTICIPANT NAME LIST'!$G411=3,'PARTICIPANT NAME LIST'!#REF!="E"),"ü","")</f>
        <v>#REF!</v>
      </c>
      <c r="J411" s="68" t="e">
        <f>IF(AND('PARTICIPANT NAME LIST'!$G411=4,'PARTICIPANT NAME LIST'!#REF!="E"),"ü","")</f>
        <v>#REF!</v>
      </c>
      <c r="K411" s="68" t="e">
        <f>IF(AND('PARTICIPANT NAME LIST'!$G411=5,'PARTICIPANT NAME LIST'!#REF!="E"),"ü","")</f>
        <v>#REF!</v>
      </c>
      <c r="L411" s="68" t="e">
        <f>IF(AND('PARTICIPANT NAME LIST'!$G411=6,'PARTICIPANT NAME LIST'!#REF!="E"),"ü","")</f>
        <v>#REF!</v>
      </c>
      <c r="M411" s="68" t="e">
        <f>IF(AND('PARTICIPANT NAME LIST'!$G411=3,'PARTICIPANT NAME LIST'!#REF!="M"),"ü","")</f>
        <v>#REF!</v>
      </c>
      <c r="N411" s="68" t="e">
        <f>IF(AND('PARTICIPANT NAME LIST'!$G411=4,'PARTICIPANT NAME LIST'!#REF!="M"),"ü","")</f>
        <v>#REF!</v>
      </c>
      <c r="O411" s="68" t="e">
        <f>IF(AND('PARTICIPANT NAME LIST'!$G411=5,'PARTICIPANT NAME LIST'!#REF!="M"),"ü","")</f>
        <v>#REF!</v>
      </c>
      <c r="P411" s="68" t="e">
        <f>IF(AND('PARTICIPANT NAME LIST'!$G411=6,'PARTICIPANT NAME LIST'!#REF!="M"),"ü","")</f>
        <v>#REF!</v>
      </c>
      <c r="Q411" s="63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22.5" customHeight="1">
      <c r="A412" s="63" t="str">
        <f>IF(OR(ISBLANK('PARTICIPANT NAME LIST'!$B412),'PARTICIPANT NAME LIST'!G412=7,'PARTICIPANT NAME LIST'!G412=8,'PARTICIPANT NAME LIST'!G412=9,'PARTICIPANT NAME LIST'!G412=10,'PARTICIPANT NAME LIST'!G412=11,'PARTICIPANT NAME LIST'!G412=12),"",COUNTA('PARTICIPANT NAME LIST'!$B$9:$B412)-COUNTIFS('PARTICIPANT NAME LIST'!$G$9:$G412,"&gt;=7",'PARTICIPANT NAME LIST'!$G$9:$G412,"&lt;=12"))</f>
        <v/>
      </c>
      <c r="B412" s="64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LIST'!$B412))</f>
        <v/>
      </c>
      <c r="C412" s="65"/>
      <c r="D412" s="82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LIST'!$H412))</f>
        <v/>
      </c>
      <c r="E412" s="68" t="e">
        <f>IF(AND('PARTICIPANT NAME LIST'!$G412=3,'PARTICIPANT NAME LIST'!#REF!="C"),"ü","")</f>
        <v>#REF!</v>
      </c>
      <c r="F412" s="68" t="e">
        <f>IF(AND('PARTICIPANT NAME LIST'!$G412=4,'PARTICIPANT NAME LIST'!#REF!="C"),"ü","")</f>
        <v>#REF!</v>
      </c>
      <c r="G412" s="68" t="e">
        <f>IF(AND('PARTICIPANT NAME LIST'!$G412=5,'PARTICIPANT NAME LIST'!#REF!="C"),"ü","")</f>
        <v>#REF!</v>
      </c>
      <c r="H412" s="68" t="e">
        <f>IF(AND('PARTICIPANT NAME LIST'!$G412=6,'PARTICIPANT NAME LIST'!#REF!="C"),"ü","")</f>
        <v>#REF!</v>
      </c>
      <c r="I412" s="68" t="e">
        <f>IF(AND('PARTICIPANT NAME LIST'!$G412=3,'PARTICIPANT NAME LIST'!#REF!="E"),"ü","")</f>
        <v>#REF!</v>
      </c>
      <c r="J412" s="68" t="e">
        <f>IF(AND('PARTICIPANT NAME LIST'!$G412=4,'PARTICIPANT NAME LIST'!#REF!="E"),"ü","")</f>
        <v>#REF!</v>
      </c>
      <c r="K412" s="68" t="e">
        <f>IF(AND('PARTICIPANT NAME LIST'!$G412=5,'PARTICIPANT NAME LIST'!#REF!="E"),"ü","")</f>
        <v>#REF!</v>
      </c>
      <c r="L412" s="68" t="e">
        <f>IF(AND('PARTICIPANT NAME LIST'!$G412=6,'PARTICIPANT NAME LIST'!#REF!="E"),"ü","")</f>
        <v>#REF!</v>
      </c>
      <c r="M412" s="68" t="e">
        <f>IF(AND('PARTICIPANT NAME LIST'!$G412=3,'PARTICIPANT NAME LIST'!#REF!="M"),"ü","")</f>
        <v>#REF!</v>
      </c>
      <c r="N412" s="68" t="e">
        <f>IF(AND('PARTICIPANT NAME LIST'!$G412=4,'PARTICIPANT NAME LIST'!#REF!="M"),"ü","")</f>
        <v>#REF!</v>
      </c>
      <c r="O412" s="68" t="e">
        <f>IF(AND('PARTICIPANT NAME LIST'!$G412=5,'PARTICIPANT NAME LIST'!#REF!="M"),"ü","")</f>
        <v>#REF!</v>
      </c>
      <c r="P412" s="68" t="e">
        <f>IF(AND('PARTICIPANT NAME LIST'!$G412=6,'PARTICIPANT NAME LIST'!#REF!="M"),"ü","")</f>
        <v>#REF!</v>
      </c>
      <c r="Q412" s="63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22.5" customHeight="1">
      <c r="A413" s="63" t="str">
        <f>IF(OR(ISBLANK('PARTICIPANT NAME LIST'!$B413),'PARTICIPANT NAME LIST'!G413=7,'PARTICIPANT NAME LIST'!G413=8,'PARTICIPANT NAME LIST'!G413=9,'PARTICIPANT NAME LIST'!G413=10,'PARTICIPANT NAME LIST'!G413=11,'PARTICIPANT NAME LIST'!G413=12),"",COUNTA('PARTICIPANT NAME LIST'!$B$9:$B413)-COUNTIFS('PARTICIPANT NAME LIST'!$G$9:$G413,"&gt;=7",'PARTICIPANT NAME LIST'!$G$9:$G413,"&lt;=12"))</f>
        <v/>
      </c>
      <c r="B413" s="64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LIST'!$B413))</f>
        <v/>
      </c>
      <c r="C413" s="65"/>
      <c r="D413" s="82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LIST'!$H413))</f>
        <v/>
      </c>
      <c r="E413" s="68" t="e">
        <f>IF(AND('PARTICIPANT NAME LIST'!$G413=3,'PARTICIPANT NAME LIST'!#REF!="C"),"ü","")</f>
        <v>#REF!</v>
      </c>
      <c r="F413" s="68" t="e">
        <f>IF(AND('PARTICIPANT NAME LIST'!$G413=4,'PARTICIPANT NAME LIST'!#REF!="C"),"ü","")</f>
        <v>#REF!</v>
      </c>
      <c r="G413" s="68" t="e">
        <f>IF(AND('PARTICIPANT NAME LIST'!$G413=5,'PARTICIPANT NAME LIST'!#REF!="C"),"ü","")</f>
        <v>#REF!</v>
      </c>
      <c r="H413" s="68" t="e">
        <f>IF(AND('PARTICIPANT NAME LIST'!$G413=6,'PARTICIPANT NAME LIST'!#REF!="C"),"ü","")</f>
        <v>#REF!</v>
      </c>
      <c r="I413" s="68" t="e">
        <f>IF(AND('PARTICIPANT NAME LIST'!$G413=3,'PARTICIPANT NAME LIST'!#REF!="E"),"ü","")</f>
        <v>#REF!</v>
      </c>
      <c r="J413" s="68" t="e">
        <f>IF(AND('PARTICIPANT NAME LIST'!$G413=4,'PARTICIPANT NAME LIST'!#REF!="E"),"ü","")</f>
        <v>#REF!</v>
      </c>
      <c r="K413" s="68" t="e">
        <f>IF(AND('PARTICIPANT NAME LIST'!$G413=5,'PARTICIPANT NAME LIST'!#REF!="E"),"ü","")</f>
        <v>#REF!</v>
      </c>
      <c r="L413" s="68" t="e">
        <f>IF(AND('PARTICIPANT NAME LIST'!$G413=6,'PARTICIPANT NAME LIST'!#REF!="E"),"ü","")</f>
        <v>#REF!</v>
      </c>
      <c r="M413" s="68" t="e">
        <f>IF(AND('PARTICIPANT NAME LIST'!$G413=3,'PARTICIPANT NAME LIST'!#REF!="M"),"ü","")</f>
        <v>#REF!</v>
      </c>
      <c r="N413" s="68" t="e">
        <f>IF(AND('PARTICIPANT NAME LIST'!$G413=4,'PARTICIPANT NAME LIST'!#REF!="M"),"ü","")</f>
        <v>#REF!</v>
      </c>
      <c r="O413" s="68" t="e">
        <f>IF(AND('PARTICIPANT NAME LIST'!$G413=5,'PARTICIPANT NAME LIST'!#REF!="M"),"ü","")</f>
        <v>#REF!</v>
      </c>
      <c r="P413" s="68" t="e">
        <f>IF(AND('PARTICIPANT NAME LIST'!$G413=6,'PARTICIPANT NAME LIST'!#REF!="M"),"ü","")</f>
        <v>#REF!</v>
      </c>
      <c r="Q413" s="63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22.5" customHeight="1">
      <c r="A414" s="63" t="str">
        <f>IF(OR(ISBLANK('PARTICIPANT NAME LIST'!$B414),'PARTICIPANT NAME LIST'!G414=7,'PARTICIPANT NAME LIST'!G414=8,'PARTICIPANT NAME LIST'!G414=9,'PARTICIPANT NAME LIST'!G414=10,'PARTICIPANT NAME LIST'!G414=11,'PARTICIPANT NAME LIST'!G414=12),"",COUNTA('PARTICIPANT NAME LIST'!$B$9:$B414)-COUNTIFS('PARTICIPANT NAME LIST'!$G$9:$G414,"&gt;=7",'PARTICIPANT NAME LIST'!$G$9:$G414,"&lt;=12"))</f>
        <v/>
      </c>
      <c r="B414" s="64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LIST'!$B414))</f>
        <v/>
      </c>
      <c r="C414" s="65"/>
      <c r="D414" s="82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LIST'!$H414))</f>
        <v/>
      </c>
      <c r="E414" s="68" t="e">
        <f>IF(AND('PARTICIPANT NAME LIST'!$G414=3,'PARTICIPANT NAME LIST'!#REF!="C"),"ü","")</f>
        <v>#REF!</v>
      </c>
      <c r="F414" s="68" t="e">
        <f>IF(AND('PARTICIPANT NAME LIST'!$G414=4,'PARTICIPANT NAME LIST'!#REF!="C"),"ü","")</f>
        <v>#REF!</v>
      </c>
      <c r="G414" s="68" t="e">
        <f>IF(AND('PARTICIPANT NAME LIST'!$G414=5,'PARTICIPANT NAME LIST'!#REF!="C"),"ü","")</f>
        <v>#REF!</v>
      </c>
      <c r="H414" s="68" t="e">
        <f>IF(AND('PARTICIPANT NAME LIST'!$G414=6,'PARTICIPANT NAME LIST'!#REF!="C"),"ü","")</f>
        <v>#REF!</v>
      </c>
      <c r="I414" s="68" t="e">
        <f>IF(AND('PARTICIPANT NAME LIST'!$G414=3,'PARTICIPANT NAME LIST'!#REF!="E"),"ü","")</f>
        <v>#REF!</v>
      </c>
      <c r="J414" s="68" t="e">
        <f>IF(AND('PARTICIPANT NAME LIST'!$G414=4,'PARTICIPANT NAME LIST'!#REF!="E"),"ü","")</f>
        <v>#REF!</v>
      </c>
      <c r="K414" s="68" t="e">
        <f>IF(AND('PARTICIPANT NAME LIST'!$G414=5,'PARTICIPANT NAME LIST'!#REF!="E"),"ü","")</f>
        <v>#REF!</v>
      </c>
      <c r="L414" s="68" t="e">
        <f>IF(AND('PARTICIPANT NAME LIST'!$G414=6,'PARTICIPANT NAME LIST'!#REF!="E"),"ü","")</f>
        <v>#REF!</v>
      </c>
      <c r="M414" s="68" t="e">
        <f>IF(AND('PARTICIPANT NAME LIST'!$G414=3,'PARTICIPANT NAME LIST'!#REF!="M"),"ü","")</f>
        <v>#REF!</v>
      </c>
      <c r="N414" s="68" t="e">
        <f>IF(AND('PARTICIPANT NAME LIST'!$G414=4,'PARTICIPANT NAME LIST'!#REF!="M"),"ü","")</f>
        <v>#REF!</v>
      </c>
      <c r="O414" s="68" t="e">
        <f>IF(AND('PARTICIPANT NAME LIST'!$G414=5,'PARTICIPANT NAME LIST'!#REF!="M"),"ü","")</f>
        <v>#REF!</v>
      </c>
      <c r="P414" s="68" t="e">
        <f>IF(AND('PARTICIPANT NAME LIST'!$G414=6,'PARTICIPANT NAME LIST'!#REF!="M"),"ü","")</f>
        <v>#REF!</v>
      </c>
      <c r="Q414" s="63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22.5" customHeight="1">
      <c r="A415" s="63" t="str">
        <f>IF(OR(ISBLANK('PARTICIPANT NAME LIST'!$B415),'PARTICIPANT NAME LIST'!G415=7,'PARTICIPANT NAME LIST'!G415=8,'PARTICIPANT NAME LIST'!G415=9,'PARTICIPANT NAME LIST'!G415=10,'PARTICIPANT NAME LIST'!G415=11,'PARTICIPANT NAME LIST'!G415=12),"",COUNTA('PARTICIPANT NAME LIST'!$B$9:$B415)-COUNTIFS('PARTICIPANT NAME LIST'!$G$9:$G415,"&gt;=7",'PARTICIPANT NAME LIST'!$G$9:$G415,"&lt;=12"))</f>
        <v/>
      </c>
      <c r="B415" s="64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LIST'!$B415))</f>
        <v/>
      </c>
      <c r="C415" s="65"/>
      <c r="D415" s="82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LIST'!$H415))</f>
        <v/>
      </c>
      <c r="E415" s="68" t="e">
        <f>IF(AND('PARTICIPANT NAME LIST'!$G415=3,'PARTICIPANT NAME LIST'!#REF!="C"),"ü","")</f>
        <v>#REF!</v>
      </c>
      <c r="F415" s="68" t="e">
        <f>IF(AND('PARTICIPANT NAME LIST'!$G415=4,'PARTICIPANT NAME LIST'!#REF!="C"),"ü","")</f>
        <v>#REF!</v>
      </c>
      <c r="G415" s="68" t="e">
        <f>IF(AND('PARTICIPANT NAME LIST'!$G415=5,'PARTICIPANT NAME LIST'!#REF!="C"),"ü","")</f>
        <v>#REF!</v>
      </c>
      <c r="H415" s="68" t="e">
        <f>IF(AND('PARTICIPANT NAME LIST'!$G415=6,'PARTICIPANT NAME LIST'!#REF!="C"),"ü","")</f>
        <v>#REF!</v>
      </c>
      <c r="I415" s="68" t="e">
        <f>IF(AND('PARTICIPANT NAME LIST'!$G415=3,'PARTICIPANT NAME LIST'!#REF!="E"),"ü","")</f>
        <v>#REF!</v>
      </c>
      <c r="J415" s="68" t="e">
        <f>IF(AND('PARTICIPANT NAME LIST'!$G415=4,'PARTICIPANT NAME LIST'!#REF!="E"),"ü","")</f>
        <v>#REF!</v>
      </c>
      <c r="K415" s="68" t="e">
        <f>IF(AND('PARTICIPANT NAME LIST'!$G415=5,'PARTICIPANT NAME LIST'!#REF!="E"),"ü","")</f>
        <v>#REF!</v>
      </c>
      <c r="L415" s="68" t="e">
        <f>IF(AND('PARTICIPANT NAME LIST'!$G415=6,'PARTICIPANT NAME LIST'!#REF!="E"),"ü","")</f>
        <v>#REF!</v>
      </c>
      <c r="M415" s="68" t="e">
        <f>IF(AND('PARTICIPANT NAME LIST'!$G415=3,'PARTICIPANT NAME LIST'!#REF!="M"),"ü","")</f>
        <v>#REF!</v>
      </c>
      <c r="N415" s="68" t="e">
        <f>IF(AND('PARTICIPANT NAME LIST'!$G415=4,'PARTICIPANT NAME LIST'!#REF!="M"),"ü","")</f>
        <v>#REF!</v>
      </c>
      <c r="O415" s="68" t="e">
        <f>IF(AND('PARTICIPANT NAME LIST'!$G415=5,'PARTICIPANT NAME LIST'!#REF!="M"),"ü","")</f>
        <v>#REF!</v>
      </c>
      <c r="P415" s="68" t="e">
        <f>IF(AND('PARTICIPANT NAME LIST'!$G415=6,'PARTICIPANT NAME LIST'!#REF!="M"),"ü","")</f>
        <v>#REF!</v>
      </c>
      <c r="Q415" s="63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22.5" customHeight="1">
      <c r="A416" s="63" t="str">
        <f>IF(OR(ISBLANK('PARTICIPANT NAME LIST'!$B416),'PARTICIPANT NAME LIST'!G416=7,'PARTICIPANT NAME LIST'!G416=8,'PARTICIPANT NAME LIST'!G416=9,'PARTICIPANT NAME LIST'!G416=10,'PARTICIPANT NAME LIST'!G416=11,'PARTICIPANT NAME LIST'!G416=12),"",COUNTA('PARTICIPANT NAME LIST'!$B$9:$B416)-COUNTIFS('PARTICIPANT NAME LIST'!$G$9:$G416,"&gt;=7",'PARTICIPANT NAME LIST'!$G$9:$G416,"&lt;=12"))</f>
        <v/>
      </c>
      <c r="B416" s="64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LIST'!$B416))</f>
        <v/>
      </c>
      <c r="C416" s="65"/>
      <c r="D416" s="82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LIST'!$H416))</f>
        <v/>
      </c>
      <c r="E416" s="68" t="e">
        <f>IF(AND('PARTICIPANT NAME LIST'!$G416=3,'PARTICIPANT NAME LIST'!#REF!="C"),"ü","")</f>
        <v>#REF!</v>
      </c>
      <c r="F416" s="68" t="e">
        <f>IF(AND('PARTICIPANT NAME LIST'!$G416=4,'PARTICIPANT NAME LIST'!#REF!="C"),"ü","")</f>
        <v>#REF!</v>
      </c>
      <c r="G416" s="68" t="e">
        <f>IF(AND('PARTICIPANT NAME LIST'!$G416=5,'PARTICIPANT NAME LIST'!#REF!="C"),"ü","")</f>
        <v>#REF!</v>
      </c>
      <c r="H416" s="68" t="e">
        <f>IF(AND('PARTICIPANT NAME LIST'!$G416=6,'PARTICIPANT NAME LIST'!#REF!="C"),"ü","")</f>
        <v>#REF!</v>
      </c>
      <c r="I416" s="68" t="e">
        <f>IF(AND('PARTICIPANT NAME LIST'!$G416=3,'PARTICIPANT NAME LIST'!#REF!="E"),"ü","")</f>
        <v>#REF!</v>
      </c>
      <c r="J416" s="68" t="e">
        <f>IF(AND('PARTICIPANT NAME LIST'!$G416=4,'PARTICIPANT NAME LIST'!#REF!="E"),"ü","")</f>
        <v>#REF!</v>
      </c>
      <c r="K416" s="68" t="e">
        <f>IF(AND('PARTICIPANT NAME LIST'!$G416=5,'PARTICIPANT NAME LIST'!#REF!="E"),"ü","")</f>
        <v>#REF!</v>
      </c>
      <c r="L416" s="68" t="e">
        <f>IF(AND('PARTICIPANT NAME LIST'!$G416=6,'PARTICIPANT NAME LIST'!#REF!="E"),"ü","")</f>
        <v>#REF!</v>
      </c>
      <c r="M416" s="68" t="e">
        <f>IF(AND('PARTICIPANT NAME LIST'!$G416=3,'PARTICIPANT NAME LIST'!#REF!="M"),"ü","")</f>
        <v>#REF!</v>
      </c>
      <c r="N416" s="68" t="e">
        <f>IF(AND('PARTICIPANT NAME LIST'!$G416=4,'PARTICIPANT NAME LIST'!#REF!="M"),"ü","")</f>
        <v>#REF!</v>
      </c>
      <c r="O416" s="68" t="e">
        <f>IF(AND('PARTICIPANT NAME LIST'!$G416=5,'PARTICIPANT NAME LIST'!#REF!="M"),"ü","")</f>
        <v>#REF!</v>
      </c>
      <c r="P416" s="68" t="e">
        <f>IF(AND('PARTICIPANT NAME LIST'!$G416=6,'PARTICIPANT NAME LIST'!#REF!="M"),"ü","")</f>
        <v>#REF!</v>
      </c>
      <c r="Q416" s="63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22.5" customHeight="1">
      <c r="A417" s="63" t="str">
        <f>IF(OR(ISBLANK('PARTICIPANT NAME LIST'!$B417),'PARTICIPANT NAME LIST'!G417=7,'PARTICIPANT NAME LIST'!G417=8,'PARTICIPANT NAME LIST'!G417=9,'PARTICIPANT NAME LIST'!G417=10,'PARTICIPANT NAME LIST'!G417=11,'PARTICIPANT NAME LIST'!G417=12),"",COUNTA('PARTICIPANT NAME LIST'!$B$9:$B417)-COUNTIFS('PARTICIPANT NAME LIST'!$G$9:$G417,"&gt;=7",'PARTICIPANT NAME LIST'!$G$9:$G417,"&lt;=12"))</f>
        <v/>
      </c>
      <c r="B417" s="64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LIST'!$B417))</f>
        <v/>
      </c>
      <c r="C417" s="65"/>
      <c r="D417" s="82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LIST'!$H417))</f>
        <v/>
      </c>
      <c r="E417" s="68" t="e">
        <f>IF(AND('PARTICIPANT NAME LIST'!$G417=3,'PARTICIPANT NAME LIST'!#REF!="C"),"ü","")</f>
        <v>#REF!</v>
      </c>
      <c r="F417" s="68" t="e">
        <f>IF(AND('PARTICIPANT NAME LIST'!$G417=4,'PARTICIPANT NAME LIST'!#REF!="C"),"ü","")</f>
        <v>#REF!</v>
      </c>
      <c r="G417" s="68" t="e">
        <f>IF(AND('PARTICIPANT NAME LIST'!$G417=5,'PARTICIPANT NAME LIST'!#REF!="C"),"ü","")</f>
        <v>#REF!</v>
      </c>
      <c r="H417" s="68" t="e">
        <f>IF(AND('PARTICIPANT NAME LIST'!$G417=6,'PARTICIPANT NAME LIST'!#REF!="C"),"ü","")</f>
        <v>#REF!</v>
      </c>
      <c r="I417" s="68" t="e">
        <f>IF(AND('PARTICIPANT NAME LIST'!$G417=3,'PARTICIPANT NAME LIST'!#REF!="E"),"ü","")</f>
        <v>#REF!</v>
      </c>
      <c r="J417" s="68" t="e">
        <f>IF(AND('PARTICIPANT NAME LIST'!$G417=4,'PARTICIPANT NAME LIST'!#REF!="E"),"ü","")</f>
        <v>#REF!</v>
      </c>
      <c r="K417" s="68" t="e">
        <f>IF(AND('PARTICIPANT NAME LIST'!$G417=5,'PARTICIPANT NAME LIST'!#REF!="E"),"ü","")</f>
        <v>#REF!</v>
      </c>
      <c r="L417" s="68" t="e">
        <f>IF(AND('PARTICIPANT NAME LIST'!$G417=6,'PARTICIPANT NAME LIST'!#REF!="E"),"ü","")</f>
        <v>#REF!</v>
      </c>
      <c r="M417" s="68" t="e">
        <f>IF(AND('PARTICIPANT NAME LIST'!$G417=3,'PARTICIPANT NAME LIST'!#REF!="M"),"ü","")</f>
        <v>#REF!</v>
      </c>
      <c r="N417" s="68" t="e">
        <f>IF(AND('PARTICIPANT NAME LIST'!$G417=4,'PARTICIPANT NAME LIST'!#REF!="M"),"ü","")</f>
        <v>#REF!</v>
      </c>
      <c r="O417" s="68" t="e">
        <f>IF(AND('PARTICIPANT NAME LIST'!$G417=5,'PARTICIPANT NAME LIST'!#REF!="M"),"ü","")</f>
        <v>#REF!</v>
      </c>
      <c r="P417" s="68" t="e">
        <f>IF(AND('PARTICIPANT NAME LIST'!$G417=6,'PARTICIPANT NAME LIST'!#REF!="M"),"ü","")</f>
        <v>#REF!</v>
      </c>
      <c r="Q417" s="63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22.5" customHeight="1">
      <c r="A418" s="63" t="str">
        <f>IF(OR(ISBLANK('PARTICIPANT NAME LIST'!$B418),'PARTICIPANT NAME LIST'!G418=7,'PARTICIPANT NAME LIST'!G418=8,'PARTICIPANT NAME LIST'!G418=9,'PARTICIPANT NAME LIST'!G418=10,'PARTICIPANT NAME LIST'!G418=11,'PARTICIPANT NAME LIST'!G418=12),"",COUNTA('PARTICIPANT NAME LIST'!$B$9:$B418)-COUNTIFS('PARTICIPANT NAME LIST'!$G$9:$G418,"&gt;=7",'PARTICIPANT NAME LIST'!$G$9:$G418,"&lt;=12"))</f>
        <v/>
      </c>
      <c r="B418" s="64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LIST'!$B418))</f>
        <v/>
      </c>
      <c r="C418" s="65"/>
      <c r="D418" s="82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LIST'!$H418))</f>
        <v/>
      </c>
      <c r="E418" s="68" t="e">
        <f>IF(AND('PARTICIPANT NAME LIST'!$G418=3,'PARTICIPANT NAME LIST'!#REF!="C"),"ü","")</f>
        <v>#REF!</v>
      </c>
      <c r="F418" s="68" t="e">
        <f>IF(AND('PARTICIPANT NAME LIST'!$G418=4,'PARTICIPANT NAME LIST'!#REF!="C"),"ü","")</f>
        <v>#REF!</v>
      </c>
      <c r="G418" s="68" t="e">
        <f>IF(AND('PARTICIPANT NAME LIST'!$G418=5,'PARTICIPANT NAME LIST'!#REF!="C"),"ü","")</f>
        <v>#REF!</v>
      </c>
      <c r="H418" s="68" t="e">
        <f>IF(AND('PARTICIPANT NAME LIST'!$G418=6,'PARTICIPANT NAME LIST'!#REF!="C"),"ü","")</f>
        <v>#REF!</v>
      </c>
      <c r="I418" s="68" t="e">
        <f>IF(AND('PARTICIPANT NAME LIST'!$G418=3,'PARTICIPANT NAME LIST'!#REF!="E"),"ü","")</f>
        <v>#REF!</v>
      </c>
      <c r="J418" s="68" t="e">
        <f>IF(AND('PARTICIPANT NAME LIST'!$G418=4,'PARTICIPANT NAME LIST'!#REF!="E"),"ü","")</f>
        <v>#REF!</v>
      </c>
      <c r="K418" s="68" t="e">
        <f>IF(AND('PARTICIPANT NAME LIST'!$G418=5,'PARTICIPANT NAME LIST'!#REF!="E"),"ü","")</f>
        <v>#REF!</v>
      </c>
      <c r="L418" s="68" t="e">
        <f>IF(AND('PARTICIPANT NAME LIST'!$G418=6,'PARTICIPANT NAME LIST'!#REF!="E"),"ü","")</f>
        <v>#REF!</v>
      </c>
      <c r="M418" s="68" t="e">
        <f>IF(AND('PARTICIPANT NAME LIST'!$G418=3,'PARTICIPANT NAME LIST'!#REF!="M"),"ü","")</f>
        <v>#REF!</v>
      </c>
      <c r="N418" s="68" t="e">
        <f>IF(AND('PARTICIPANT NAME LIST'!$G418=4,'PARTICIPANT NAME LIST'!#REF!="M"),"ü","")</f>
        <v>#REF!</v>
      </c>
      <c r="O418" s="68" t="e">
        <f>IF(AND('PARTICIPANT NAME LIST'!$G418=5,'PARTICIPANT NAME LIST'!#REF!="M"),"ü","")</f>
        <v>#REF!</v>
      </c>
      <c r="P418" s="68" t="e">
        <f>IF(AND('PARTICIPANT NAME LIST'!$G418=6,'PARTICIPANT NAME LIST'!#REF!="M"),"ü","")</f>
        <v>#REF!</v>
      </c>
      <c r="Q418" s="63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22.5" customHeight="1">
      <c r="A419" s="63" t="str">
        <f>IF(OR(ISBLANK('PARTICIPANT NAME LIST'!$B419),'PARTICIPANT NAME LIST'!G419=7,'PARTICIPANT NAME LIST'!G419=8,'PARTICIPANT NAME LIST'!G419=9,'PARTICIPANT NAME LIST'!G419=10,'PARTICIPANT NAME LIST'!G419=11,'PARTICIPANT NAME LIST'!G419=12),"",COUNTA('PARTICIPANT NAME LIST'!$B$9:$B419)-COUNTIFS('PARTICIPANT NAME LIST'!$G$9:$G419,"&gt;=7",'PARTICIPANT NAME LIST'!$G$9:$G419,"&lt;=12"))</f>
        <v/>
      </c>
      <c r="B419" s="64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LIST'!$B419))</f>
        <v/>
      </c>
      <c r="C419" s="65"/>
      <c r="D419" s="82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LIST'!$H419))</f>
        <v/>
      </c>
      <c r="E419" s="68" t="e">
        <f>IF(AND('PARTICIPANT NAME LIST'!$G419=3,'PARTICIPANT NAME LIST'!#REF!="C"),"ü","")</f>
        <v>#REF!</v>
      </c>
      <c r="F419" s="68" t="e">
        <f>IF(AND('PARTICIPANT NAME LIST'!$G419=4,'PARTICIPANT NAME LIST'!#REF!="C"),"ü","")</f>
        <v>#REF!</v>
      </c>
      <c r="G419" s="68" t="e">
        <f>IF(AND('PARTICIPANT NAME LIST'!$G419=5,'PARTICIPANT NAME LIST'!#REF!="C"),"ü","")</f>
        <v>#REF!</v>
      </c>
      <c r="H419" s="68" t="e">
        <f>IF(AND('PARTICIPANT NAME LIST'!$G419=6,'PARTICIPANT NAME LIST'!#REF!="C"),"ü","")</f>
        <v>#REF!</v>
      </c>
      <c r="I419" s="68" t="e">
        <f>IF(AND('PARTICIPANT NAME LIST'!$G419=3,'PARTICIPANT NAME LIST'!#REF!="E"),"ü","")</f>
        <v>#REF!</v>
      </c>
      <c r="J419" s="68" t="e">
        <f>IF(AND('PARTICIPANT NAME LIST'!$G419=4,'PARTICIPANT NAME LIST'!#REF!="E"),"ü","")</f>
        <v>#REF!</v>
      </c>
      <c r="K419" s="68" t="e">
        <f>IF(AND('PARTICIPANT NAME LIST'!$G419=5,'PARTICIPANT NAME LIST'!#REF!="E"),"ü","")</f>
        <v>#REF!</v>
      </c>
      <c r="L419" s="68" t="e">
        <f>IF(AND('PARTICIPANT NAME LIST'!$G419=6,'PARTICIPANT NAME LIST'!#REF!="E"),"ü","")</f>
        <v>#REF!</v>
      </c>
      <c r="M419" s="68" t="e">
        <f>IF(AND('PARTICIPANT NAME LIST'!$G419=3,'PARTICIPANT NAME LIST'!#REF!="M"),"ü","")</f>
        <v>#REF!</v>
      </c>
      <c r="N419" s="68" t="e">
        <f>IF(AND('PARTICIPANT NAME LIST'!$G419=4,'PARTICIPANT NAME LIST'!#REF!="M"),"ü","")</f>
        <v>#REF!</v>
      </c>
      <c r="O419" s="68" t="e">
        <f>IF(AND('PARTICIPANT NAME LIST'!$G419=5,'PARTICIPANT NAME LIST'!#REF!="M"),"ü","")</f>
        <v>#REF!</v>
      </c>
      <c r="P419" s="68" t="e">
        <f>IF(AND('PARTICIPANT NAME LIST'!$G419=6,'PARTICIPANT NAME LIST'!#REF!="M"),"ü","")</f>
        <v>#REF!</v>
      </c>
      <c r="Q419" s="63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22.5" customHeight="1">
      <c r="A420" s="63" t="str">
        <f>IF(OR(ISBLANK('PARTICIPANT NAME LIST'!$B420),'PARTICIPANT NAME LIST'!G420=7,'PARTICIPANT NAME LIST'!G420=8,'PARTICIPANT NAME LIST'!G420=9,'PARTICIPANT NAME LIST'!G420=10,'PARTICIPANT NAME LIST'!G420=11,'PARTICIPANT NAME LIST'!G420=12),"",COUNTA('PARTICIPANT NAME LIST'!$B$9:$B420)-COUNTIFS('PARTICIPANT NAME LIST'!$G$9:$G420,"&gt;=7",'PARTICIPANT NAME LIST'!$G$9:$G420,"&lt;=12"))</f>
        <v/>
      </c>
      <c r="B420" s="64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LIST'!$B420))</f>
        <v/>
      </c>
      <c r="C420" s="65"/>
      <c r="D420" s="82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LIST'!$H420))</f>
        <v/>
      </c>
      <c r="E420" s="68" t="e">
        <f>IF(AND('PARTICIPANT NAME LIST'!$G420=3,'PARTICIPANT NAME LIST'!#REF!="C"),"ü","")</f>
        <v>#REF!</v>
      </c>
      <c r="F420" s="68" t="e">
        <f>IF(AND('PARTICIPANT NAME LIST'!$G420=4,'PARTICIPANT NAME LIST'!#REF!="C"),"ü","")</f>
        <v>#REF!</v>
      </c>
      <c r="G420" s="68" t="e">
        <f>IF(AND('PARTICIPANT NAME LIST'!$G420=5,'PARTICIPANT NAME LIST'!#REF!="C"),"ü","")</f>
        <v>#REF!</v>
      </c>
      <c r="H420" s="68" t="e">
        <f>IF(AND('PARTICIPANT NAME LIST'!$G420=6,'PARTICIPANT NAME LIST'!#REF!="C"),"ü","")</f>
        <v>#REF!</v>
      </c>
      <c r="I420" s="68" t="e">
        <f>IF(AND('PARTICIPANT NAME LIST'!$G420=3,'PARTICIPANT NAME LIST'!#REF!="E"),"ü","")</f>
        <v>#REF!</v>
      </c>
      <c r="J420" s="68" t="e">
        <f>IF(AND('PARTICIPANT NAME LIST'!$G420=4,'PARTICIPANT NAME LIST'!#REF!="E"),"ü","")</f>
        <v>#REF!</v>
      </c>
      <c r="K420" s="68" t="e">
        <f>IF(AND('PARTICIPANT NAME LIST'!$G420=5,'PARTICIPANT NAME LIST'!#REF!="E"),"ü","")</f>
        <v>#REF!</v>
      </c>
      <c r="L420" s="68" t="e">
        <f>IF(AND('PARTICIPANT NAME LIST'!$G420=6,'PARTICIPANT NAME LIST'!#REF!="E"),"ü","")</f>
        <v>#REF!</v>
      </c>
      <c r="M420" s="68" t="e">
        <f>IF(AND('PARTICIPANT NAME LIST'!$G420=3,'PARTICIPANT NAME LIST'!#REF!="M"),"ü","")</f>
        <v>#REF!</v>
      </c>
      <c r="N420" s="68" t="e">
        <f>IF(AND('PARTICIPANT NAME LIST'!$G420=4,'PARTICIPANT NAME LIST'!#REF!="M"),"ü","")</f>
        <v>#REF!</v>
      </c>
      <c r="O420" s="68" t="e">
        <f>IF(AND('PARTICIPANT NAME LIST'!$G420=5,'PARTICIPANT NAME LIST'!#REF!="M"),"ü","")</f>
        <v>#REF!</v>
      </c>
      <c r="P420" s="68" t="e">
        <f>IF(AND('PARTICIPANT NAME LIST'!$G420=6,'PARTICIPANT NAME LIST'!#REF!="M"),"ü","")</f>
        <v>#REF!</v>
      </c>
      <c r="Q420" s="63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22.5" customHeight="1">
      <c r="A421" s="63" t="str">
        <f>IF(OR(ISBLANK('PARTICIPANT NAME LIST'!$B421),'PARTICIPANT NAME LIST'!G421=7,'PARTICIPANT NAME LIST'!G421=8,'PARTICIPANT NAME LIST'!G421=9,'PARTICIPANT NAME LIST'!G421=10,'PARTICIPANT NAME LIST'!G421=11,'PARTICIPANT NAME LIST'!G421=12),"",COUNTA('PARTICIPANT NAME LIST'!$B$9:$B421)-COUNTIFS('PARTICIPANT NAME LIST'!$G$9:$G421,"&gt;=7",'PARTICIPANT NAME LIST'!$G$9:$G421,"&lt;=12"))</f>
        <v/>
      </c>
      <c r="B421" s="64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LIST'!$B421))</f>
        <v/>
      </c>
      <c r="C421" s="65"/>
      <c r="D421" s="82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LIST'!$H421))</f>
        <v/>
      </c>
      <c r="E421" s="68" t="e">
        <f>IF(AND('PARTICIPANT NAME LIST'!$G421=3,'PARTICIPANT NAME LIST'!#REF!="C"),"ü","")</f>
        <v>#REF!</v>
      </c>
      <c r="F421" s="68" t="e">
        <f>IF(AND('PARTICIPANT NAME LIST'!$G421=4,'PARTICIPANT NAME LIST'!#REF!="C"),"ü","")</f>
        <v>#REF!</v>
      </c>
      <c r="G421" s="68" t="e">
        <f>IF(AND('PARTICIPANT NAME LIST'!$G421=5,'PARTICIPANT NAME LIST'!#REF!="C"),"ü","")</f>
        <v>#REF!</v>
      </c>
      <c r="H421" s="68" t="e">
        <f>IF(AND('PARTICIPANT NAME LIST'!$G421=6,'PARTICIPANT NAME LIST'!#REF!="C"),"ü","")</f>
        <v>#REF!</v>
      </c>
      <c r="I421" s="68" t="e">
        <f>IF(AND('PARTICIPANT NAME LIST'!$G421=3,'PARTICIPANT NAME LIST'!#REF!="E"),"ü","")</f>
        <v>#REF!</v>
      </c>
      <c r="J421" s="68" t="e">
        <f>IF(AND('PARTICIPANT NAME LIST'!$G421=4,'PARTICIPANT NAME LIST'!#REF!="E"),"ü","")</f>
        <v>#REF!</v>
      </c>
      <c r="K421" s="68" t="e">
        <f>IF(AND('PARTICIPANT NAME LIST'!$G421=5,'PARTICIPANT NAME LIST'!#REF!="E"),"ü","")</f>
        <v>#REF!</v>
      </c>
      <c r="L421" s="68" t="e">
        <f>IF(AND('PARTICIPANT NAME LIST'!$G421=6,'PARTICIPANT NAME LIST'!#REF!="E"),"ü","")</f>
        <v>#REF!</v>
      </c>
      <c r="M421" s="68" t="e">
        <f>IF(AND('PARTICIPANT NAME LIST'!$G421=3,'PARTICIPANT NAME LIST'!#REF!="M"),"ü","")</f>
        <v>#REF!</v>
      </c>
      <c r="N421" s="68" t="e">
        <f>IF(AND('PARTICIPANT NAME LIST'!$G421=4,'PARTICIPANT NAME LIST'!#REF!="M"),"ü","")</f>
        <v>#REF!</v>
      </c>
      <c r="O421" s="68" t="e">
        <f>IF(AND('PARTICIPANT NAME LIST'!$G421=5,'PARTICIPANT NAME LIST'!#REF!="M"),"ü","")</f>
        <v>#REF!</v>
      </c>
      <c r="P421" s="68" t="e">
        <f>IF(AND('PARTICIPANT NAME LIST'!$G421=6,'PARTICIPANT NAME LIST'!#REF!="M"),"ü","")</f>
        <v>#REF!</v>
      </c>
      <c r="Q421" s="63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22.5" customHeight="1">
      <c r="A422" s="63" t="str">
        <f>IF(OR(ISBLANK('PARTICIPANT NAME LIST'!$B422),'PARTICIPANT NAME LIST'!G422=7,'PARTICIPANT NAME LIST'!G422=8,'PARTICIPANT NAME LIST'!G422=9,'PARTICIPANT NAME LIST'!G422=10,'PARTICIPANT NAME LIST'!G422=11,'PARTICIPANT NAME LIST'!G422=12),"",COUNTA('PARTICIPANT NAME LIST'!$B$9:$B422)-COUNTIFS('PARTICIPANT NAME LIST'!$G$9:$G422,"&gt;=7",'PARTICIPANT NAME LIST'!$G$9:$G422,"&lt;=12"))</f>
        <v/>
      </c>
      <c r="B422" s="64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LIST'!$B422))</f>
        <v/>
      </c>
      <c r="C422" s="65"/>
      <c r="D422" s="82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LIST'!$H422))</f>
        <v/>
      </c>
      <c r="E422" s="68" t="e">
        <f>IF(AND('PARTICIPANT NAME LIST'!$G422=3,'PARTICIPANT NAME LIST'!#REF!="C"),"ü","")</f>
        <v>#REF!</v>
      </c>
      <c r="F422" s="68" t="e">
        <f>IF(AND('PARTICIPANT NAME LIST'!$G422=4,'PARTICIPANT NAME LIST'!#REF!="C"),"ü","")</f>
        <v>#REF!</v>
      </c>
      <c r="G422" s="68" t="e">
        <f>IF(AND('PARTICIPANT NAME LIST'!$G422=5,'PARTICIPANT NAME LIST'!#REF!="C"),"ü","")</f>
        <v>#REF!</v>
      </c>
      <c r="H422" s="68" t="e">
        <f>IF(AND('PARTICIPANT NAME LIST'!$G422=6,'PARTICIPANT NAME LIST'!#REF!="C"),"ü","")</f>
        <v>#REF!</v>
      </c>
      <c r="I422" s="68" t="e">
        <f>IF(AND('PARTICIPANT NAME LIST'!$G422=3,'PARTICIPANT NAME LIST'!#REF!="E"),"ü","")</f>
        <v>#REF!</v>
      </c>
      <c r="J422" s="68" t="e">
        <f>IF(AND('PARTICIPANT NAME LIST'!$G422=4,'PARTICIPANT NAME LIST'!#REF!="E"),"ü","")</f>
        <v>#REF!</v>
      </c>
      <c r="K422" s="68" t="e">
        <f>IF(AND('PARTICIPANT NAME LIST'!$G422=5,'PARTICIPANT NAME LIST'!#REF!="E"),"ü","")</f>
        <v>#REF!</v>
      </c>
      <c r="L422" s="68" t="e">
        <f>IF(AND('PARTICIPANT NAME LIST'!$G422=6,'PARTICIPANT NAME LIST'!#REF!="E"),"ü","")</f>
        <v>#REF!</v>
      </c>
      <c r="M422" s="68" t="e">
        <f>IF(AND('PARTICIPANT NAME LIST'!$G422=3,'PARTICIPANT NAME LIST'!#REF!="M"),"ü","")</f>
        <v>#REF!</v>
      </c>
      <c r="N422" s="68" t="e">
        <f>IF(AND('PARTICIPANT NAME LIST'!$G422=4,'PARTICIPANT NAME LIST'!#REF!="M"),"ü","")</f>
        <v>#REF!</v>
      </c>
      <c r="O422" s="68" t="e">
        <f>IF(AND('PARTICIPANT NAME LIST'!$G422=5,'PARTICIPANT NAME LIST'!#REF!="M"),"ü","")</f>
        <v>#REF!</v>
      </c>
      <c r="P422" s="68" t="e">
        <f>IF(AND('PARTICIPANT NAME LIST'!$G422=6,'PARTICIPANT NAME LIST'!#REF!="M"),"ü","")</f>
        <v>#REF!</v>
      </c>
      <c r="Q422" s="63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22.5" customHeight="1">
      <c r="A423" s="63" t="str">
        <f>IF(OR(ISBLANK('PARTICIPANT NAME LIST'!$B423),'PARTICIPANT NAME LIST'!G423=7,'PARTICIPANT NAME LIST'!G423=8,'PARTICIPANT NAME LIST'!G423=9,'PARTICIPANT NAME LIST'!G423=10,'PARTICIPANT NAME LIST'!G423=11,'PARTICIPANT NAME LIST'!G423=12),"",COUNTA('PARTICIPANT NAME LIST'!$B$9:$B423)-COUNTIFS('PARTICIPANT NAME LIST'!$G$9:$G423,"&gt;=7",'PARTICIPANT NAME LIST'!$G$9:$G423,"&lt;=12"))</f>
        <v/>
      </c>
      <c r="B423" s="64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LIST'!$B423))</f>
        <v/>
      </c>
      <c r="C423" s="65"/>
      <c r="D423" s="82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LIST'!$H423))</f>
        <v/>
      </c>
      <c r="E423" s="68" t="e">
        <f>IF(AND('PARTICIPANT NAME LIST'!$G423=3,'PARTICIPANT NAME LIST'!#REF!="C"),"ü","")</f>
        <v>#REF!</v>
      </c>
      <c r="F423" s="68" t="e">
        <f>IF(AND('PARTICIPANT NAME LIST'!$G423=4,'PARTICIPANT NAME LIST'!#REF!="C"),"ü","")</f>
        <v>#REF!</v>
      </c>
      <c r="G423" s="68" t="e">
        <f>IF(AND('PARTICIPANT NAME LIST'!$G423=5,'PARTICIPANT NAME LIST'!#REF!="C"),"ü","")</f>
        <v>#REF!</v>
      </c>
      <c r="H423" s="68" t="e">
        <f>IF(AND('PARTICIPANT NAME LIST'!$G423=6,'PARTICIPANT NAME LIST'!#REF!="C"),"ü","")</f>
        <v>#REF!</v>
      </c>
      <c r="I423" s="68" t="e">
        <f>IF(AND('PARTICIPANT NAME LIST'!$G423=3,'PARTICIPANT NAME LIST'!#REF!="E"),"ü","")</f>
        <v>#REF!</v>
      </c>
      <c r="J423" s="68" t="e">
        <f>IF(AND('PARTICIPANT NAME LIST'!$G423=4,'PARTICIPANT NAME LIST'!#REF!="E"),"ü","")</f>
        <v>#REF!</v>
      </c>
      <c r="K423" s="68" t="e">
        <f>IF(AND('PARTICIPANT NAME LIST'!$G423=5,'PARTICIPANT NAME LIST'!#REF!="E"),"ü","")</f>
        <v>#REF!</v>
      </c>
      <c r="L423" s="68" t="e">
        <f>IF(AND('PARTICIPANT NAME LIST'!$G423=6,'PARTICIPANT NAME LIST'!#REF!="E"),"ü","")</f>
        <v>#REF!</v>
      </c>
      <c r="M423" s="68" t="e">
        <f>IF(AND('PARTICIPANT NAME LIST'!$G423=3,'PARTICIPANT NAME LIST'!#REF!="M"),"ü","")</f>
        <v>#REF!</v>
      </c>
      <c r="N423" s="68" t="e">
        <f>IF(AND('PARTICIPANT NAME LIST'!$G423=4,'PARTICIPANT NAME LIST'!#REF!="M"),"ü","")</f>
        <v>#REF!</v>
      </c>
      <c r="O423" s="68" t="e">
        <f>IF(AND('PARTICIPANT NAME LIST'!$G423=5,'PARTICIPANT NAME LIST'!#REF!="M"),"ü","")</f>
        <v>#REF!</v>
      </c>
      <c r="P423" s="68" t="e">
        <f>IF(AND('PARTICIPANT NAME LIST'!$G423=6,'PARTICIPANT NAME LIST'!#REF!="M"),"ü","")</f>
        <v>#REF!</v>
      </c>
      <c r="Q423" s="63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22.5" customHeight="1">
      <c r="A424" s="63" t="str">
        <f>IF(OR(ISBLANK('PARTICIPANT NAME LIST'!$B424),'PARTICIPANT NAME LIST'!G424=7,'PARTICIPANT NAME LIST'!G424=8,'PARTICIPANT NAME LIST'!G424=9,'PARTICIPANT NAME LIST'!G424=10,'PARTICIPANT NAME LIST'!G424=11,'PARTICIPANT NAME LIST'!G424=12),"",COUNTA('PARTICIPANT NAME LIST'!$B$9:$B424)-COUNTIFS('PARTICIPANT NAME LIST'!$G$9:$G424,"&gt;=7",'PARTICIPANT NAME LIST'!$G$9:$G424,"&lt;=12"))</f>
        <v/>
      </c>
      <c r="B424" s="64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LIST'!$B424))</f>
        <v/>
      </c>
      <c r="C424" s="65"/>
      <c r="D424" s="82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LIST'!$H424))</f>
        <v/>
      </c>
      <c r="E424" s="68" t="e">
        <f>IF(AND('PARTICIPANT NAME LIST'!$G424=3,'PARTICIPANT NAME LIST'!#REF!="C"),"ü","")</f>
        <v>#REF!</v>
      </c>
      <c r="F424" s="68" t="e">
        <f>IF(AND('PARTICIPANT NAME LIST'!$G424=4,'PARTICIPANT NAME LIST'!#REF!="C"),"ü","")</f>
        <v>#REF!</v>
      </c>
      <c r="G424" s="68" t="e">
        <f>IF(AND('PARTICIPANT NAME LIST'!$G424=5,'PARTICIPANT NAME LIST'!#REF!="C"),"ü","")</f>
        <v>#REF!</v>
      </c>
      <c r="H424" s="68" t="e">
        <f>IF(AND('PARTICIPANT NAME LIST'!$G424=6,'PARTICIPANT NAME LIST'!#REF!="C"),"ü","")</f>
        <v>#REF!</v>
      </c>
      <c r="I424" s="68" t="e">
        <f>IF(AND('PARTICIPANT NAME LIST'!$G424=3,'PARTICIPANT NAME LIST'!#REF!="E"),"ü","")</f>
        <v>#REF!</v>
      </c>
      <c r="J424" s="68" t="e">
        <f>IF(AND('PARTICIPANT NAME LIST'!$G424=4,'PARTICIPANT NAME LIST'!#REF!="E"),"ü","")</f>
        <v>#REF!</v>
      </c>
      <c r="K424" s="68" t="e">
        <f>IF(AND('PARTICIPANT NAME LIST'!$G424=5,'PARTICIPANT NAME LIST'!#REF!="E"),"ü","")</f>
        <v>#REF!</v>
      </c>
      <c r="L424" s="68" t="e">
        <f>IF(AND('PARTICIPANT NAME LIST'!$G424=6,'PARTICIPANT NAME LIST'!#REF!="E"),"ü","")</f>
        <v>#REF!</v>
      </c>
      <c r="M424" s="68" t="e">
        <f>IF(AND('PARTICIPANT NAME LIST'!$G424=3,'PARTICIPANT NAME LIST'!#REF!="M"),"ü","")</f>
        <v>#REF!</v>
      </c>
      <c r="N424" s="68" t="e">
        <f>IF(AND('PARTICIPANT NAME LIST'!$G424=4,'PARTICIPANT NAME LIST'!#REF!="M"),"ü","")</f>
        <v>#REF!</v>
      </c>
      <c r="O424" s="68" t="e">
        <f>IF(AND('PARTICIPANT NAME LIST'!$G424=5,'PARTICIPANT NAME LIST'!#REF!="M"),"ü","")</f>
        <v>#REF!</v>
      </c>
      <c r="P424" s="68" t="e">
        <f>IF(AND('PARTICIPANT NAME LIST'!$G424=6,'PARTICIPANT NAME LIST'!#REF!="M"),"ü","")</f>
        <v>#REF!</v>
      </c>
      <c r="Q424" s="63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22.5" customHeight="1">
      <c r="A425" s="63" t="str">
        <f>IF(OR(ISBLANK('PARTICIPANT NAME LIST'!$B425),'PARTICIPANT NAME LIST'!G425=7,'PARTICIPANT NAME LIST'!G425=8,'PARTICIPANT NAME LIST'!G425=9,'PARTICIPANT NAME LIST'!G425=10,'PARTICIPANT NAME LIST'!G425=11,'PARTICIPANT NAME LIST'!G425=12),"",COUNTA('PARTICIPANT NAME LIST'!$B$9:$B425)-COUNTIFS('PARTICIPANT NAME LIST'!$G$9:$G425,"&gt;=7",'PARTICIPANT NAME LIST'!$G$9:$G425,"&lt;=12"))</f>
        <v/>
      </c>
      <c r="B425" s="64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LIST'!$B425))</f>
        <v/>
      </c>
      <c r="C425" s="65"/>
      <c r="D425" s="82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LIST'!$H425))</f>
        <v/>
      </c>
      <c r="E425" s="68" t="e">
        <f>IF(AND('PARTICIPANT NAME LIST'!$G425=3,'PARTICIPANT NAME LIST'!#REF!="C"),"ü","")</f>
        <v>#REF!</v>
      </c>
      <c r="F425" s="68" t="e">
        <f>IF(AND('PARTICIPANT NAME LIST'!$G425=4,'PARTICIPANT NAME LIST'!#REF!="C"),"ü","")</f>
        <v>#REF!</v>
      </c>
      <c r="G425" s="68" t="e">
        <f>IF(AND('PARTICIPANT NAME LIST'!$G425=5,'PARTICIPANT NAME LIST'!#REF!="C"),"ü","")</f>
        <v>#REF!</v>
      </c>
      <c r="H425" s="68" t="e">
        <f>IF(AND('PARTICIPANT NAME LIST'!$G425=6,'PARTICIPANT NAME LIST'!#REF!="C"),"ü","")</f>
        <v>#REF!</v>
      </c>
      <c r="I425" s="68" t="e">
        <f>IF(AND('PARTICIPANT NAME LIST'!$G425=3,'PARTICIPANT NAME LIST'!#REF!="E"),"ü","")</f>
        <v>#REF!</v>
      </c>
      <c r="J425" s="68" t="e">
        <f>IF(AND('PARTICIPANT NAME LIST'!$G425=4,'PARTICIPANT NAME LIST'!#REF!="E"),"ü","")</f>
        <v>#REF!</v>
      </c>
      <c r="K425" s="68" t="e">
        <f>IF(AND('PARTICIPANT NAME LIST'!$G425=5,'PARTICIPANT NAME LIST'!#REF!="E"),"ü","")</f>
        <v>#REF!</v>
      </c>
      <c r="L425" s="68" t="e">
        <f>IF(AND('PARTICIPANT NAME LIST'!$G425=6,'PARTICIPANT NAME LIST'!#REF!="E"),"ü","")</f>
        <v>#REF!</v>
      </c>
      <c r="M425" s="68" t="e">
        <f>IF(AND('PARTICIPANT NAME LIST'!$G425=3,'PARTICIPANT NAME LIST'!#REF!="M"),"ü","")</f>
        <v>#REF!</v>
      </c>
      <c r="N425" s="68" t="e">
        <f>IF(AND('PARTICIPANT NAME LIST'!$G425=4,'PARTICIPANT NAME LIST'!#REF!="M"),"ü","")</f>
        <v>#REF!</v>
      </c>
      <c r="O425" s="68" t="e">
        <f>IF(AND('PARTICIPANT NAME LIST'!$G425=5,'PARTICIPANT NAME LIST'!#REF!="M"),"ü","")</f>
        <v>#REF!</v>
      </c>
      <c r="P425" s="68" t="e">
        <f>IF(AND('PARTICIPANT NAME LIST'!$G425=6,'PARTICIPANT NAME LIST'!#REF!="M"),"ü","")</f>
        <v>#REF!</v>
      </c>
      <c r="Q425" s="63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22.5" customHeight="1">
      <c r="A426" s="63" t="str">
        <f>IF(OR(ISBLANK('PARTICIPANT NAME LIST'!$B426),'PARTICIPANT NAME LIST'!G426=7,'PARTICIPANT NAME LIST'!G426=8,'PARTICIPANT NAME LIST'!G426=9,'PARTICIPANT NAME LIST'!G426=10,'PARTICIPANT NAME LIST'!G426=11,'PARTICIPANT NAME LIST'!G426=12),"",COUNTA('PARTICIPANT NAME LIST'!$B$9:$B426)-COUNTIFS('PARTICIPANT NAME LIST'!$G$9:$G426,"&gt;=7",'PARTICIPANT NAME LIST'!$G$9:$G426,"&lt;=12"))</f>
        <v/>
      </c>
      <c r="B426" s="64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LIST'!$B426))</f>
        <v/>
      </c>
      <c r="C426" s="65"/>
      <c r="D426" s="82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LIST'!$H426))</f>
        <v/>
      </c>
      <c r="E426" s="68" t="e">
        <f>IF(AND('PARTICIPANT NAME LIST'!$G426=3,'PARTICIPANT NAME LIST'!#REF!="C"),"ü","")</f>
        <v>#REF!</v>
      </c>
      <c r="F426" s="68" t="e">
        <f>IF(AND('PARTICIPANT NAME LIST'!$G426=4,'PARTICIPANT NAME LIST'!#REF!="C"),"ü","")</f>
        <v>#REF!</v>
      </c>
      <c r="G426" s="68" t="e">
        <f>IF(AND('PARTICIPANT NAME LIST'!$G426=5,'PARTICIPANT NAME LIST'!#REF!="C"),"ü","")</f>
        <v>#REF!</v>
      </c>
      <c r="H426" s="68" t="e">
        <f>IF(AND('PARTICIPANT NAME LIST'!$G426=6,'PARTICIPANT NAME LIST'!#REF!="C"),"ü","")</f>
        <v>#REF!</v>
      </c>
      <c r="I426" s="68" t="e">
        <f>IF(AND('PARTICIPANT NAME LIST'!$G426=3,'PARTICIPANT NAME LIST'!#REF!="E"),"ü","")</f>
        <v>#REF!</v>
      </c>
      <c r="J426" s="68" t="e">
        <f>IF(AND('PARTICIPANT NAME LIST'!$G426=4,'PARTICIPANT NAME LIST'!#REF!="E"),"ü","")</f>
        <v>#REF!</v>
      </c>
      <c r="K426" s="68" t="e">
        <f>IF(AND('PARTICIPANT NAME LIST'!$G426=5,'PARTICIPANT NAME LIST'!#REF!="E"),"ü","")</f>
        <v>#REF!</v>
      </c>
      <c r="L426" s="68" t="e">
        <f>IF(AND('PARTICIPANT NAME LIST'!$G426=6,'PARTICIPANT NAME LIST'!#REF!="E"),"ü","")</f>
        <v>#REF!</v>
      </c>
      <c r="M426" s="68" t="e">
        <f>IF(AND('PARTICIPANT NAME LIST'!$G426=3,'PARTICIPANT NAME LIST'!#REF!="M"),"ü","")</f>
        <v>#REF!</v>
      </c>
      <c r="N426" s="68" t="e">
        <f>IF(AND('PARTICIPANT NAME LIST'!$G426=4,'PARTICIPANT NAME LIST'!#REF!="M"),"ü","")</f>
        <v>#REF!</v>
      </c>
      <c r="O426" s="68" t="e">
        <f>IF(AND('PARTICIPANT NAME LIST'!$G426=5,'PARTICIPANT NAME LIST'!#REF!="M"),"ü","")</f>
        <v>#REF!</v>
      </c>
      <c r="P426" s="68" t="e">
        <f>IF(AND('PARTICIPANT NAME LIST'!$G426=6,'PARTICIPANT NAME LIST'!#REF!="M"),"ü","")</f>
        <v>#REF!</v>
      </c>
      <c r="Q426" s="63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22.5" customHeight="1">
      <c r="A427" s="63" t="str">
        <f>IF(OR(ISBLANK('PARTICIPANT NAME LIST'!$B427),'PARTICIPANT NAME LIST'!G427=7,'PARTICIPANT NAME LIST'!G427=8,'PARTICIPANT NAME LIST'!G427=9,'PARTICIPANT NAME LIST'!G427=10,'PARTICIPANT NAME LIST'!G427=11,'PARTICIPANT NAME LIST'!G427=12),"",COUNTA('PARTICIPANT NAME LIST'!$B$9:$B427)-COUNTIFS('PARTICIPANT NAME LIST'!$G$9:$G427,"&gt;=7",'PARTICIPANT NAME LIST'!$G$9:$G427,"&lt;=12"))</f>
        <v/>
      </c>
      <c r="B427" s="64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LIST'!$B427))</f>
        <v/>
      </c>
      <c r="C427" s="65"/>
      <c r="D427" s="82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LIST'!$H427))</f>
        <v/>
      </c>
      <c r="E427" s="68" t="e">
        <f>IF(AND('PARTICIPANT NAME LIST'!$G427=3,'PARTICIPANT NAME LIST'!#REF!="C"),"ü","")</f>
        <v>#REF!</v>
      </c>
      <c r="F427" s="68" t="e">
        <f>IF(AND('PARTICIPANT NAME LIST'!$G427=4,'PARTICIPANT NAME LIST'!#REF!="C"),"ü","")</f>
        <v>#REF!</v>
      </c>
      <c r="G427" s="68" t="e">
        <f>IF(AND('PARTICIPANT NAME LIST'!$G427=5,'PARTICIPANT NAME LIST'!#REF!="C"),"ü","")</f>
        <v>#REF!</v>
      </c>
      <c r="H427" s="68" t="e">
        <f>IF(AND('PARTICIPANT NAME LIST'!$G427=6,'PARTICIPANT NAME LIST'!#REF!="C"),"ü","")</f>
        <v>#REF!</v>
      </c>
      <c r="I427" s="68" t="e">
        <f>IF(AND('PARTICIPANT NAME LIST'!$G427=3,'PARTICIPANT NAME LIST'!#REF!="E"),"ü","")</f>
        <v>#REF!</v>
      </c>
      <c r="J427" s="68" t="e">
        <f>IF(AND('PARTICIPANT NAME LIST'!$G427=4,'PARTICIPANT NAME LIST'!#REF!="E"),"ü","")</f>
        <v>#REF!</v>
      </c>
      <c r="K427" s="68" t="e">
        <f>IF(AND('PARTICIPANT NAME LIST'!$G427=5,'PARTICIPANT NAME LIST'!#REF!="E"),"ü","")</f>
        <v>#REF!</v>
      </c>
      <c r="L427" s="68" t="e">
        <f>IF(AND('PARTICIPANT NAME LIST'!$G427=6,'PARTICIPANT NAME LIST'!#REF!="E"),"ü","")</f>
        <v>#REF!</v>
      </c>
      <c r="M427" s="68" t="e">
        <f>IF(AND('PARTICIPANT NAME LIST'!$G427=3,'PARTICIPANT NAME LIST'!#REF!="M"),"ü","")</f>
        <v>#REF!</v>
      </c>
      <c r="N427" s="68" t="e">
        <f>IF(AND('PARTICIPANT NAME LIST'!$G427=4,'PARTICIPANT NAME LIST'!#REF!="M"),"ü","")</f>
        <v>#REF!</v>
      </c>
      <c r="O427" s="68" t="e">
        <f>IF(AND('PARTICIPANT NAME LIST'!$G427=5,'PARTICIPANT NAME LIST'!#REF!="M"),"ü","")</f>
        <v>#REF!</v>
      </c>
      <c r="P427" s="68" t="e">
        <f>IF(AND('PARTICIPANT NAME LIST'!$G427=6,'PARTICIPANT NAME LIST'!#REF!="M"),"ü","")</f>
        <v>#REF!</v>
      </c>
      <c r="Q427" s="63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22.5" customHeight="1">
      <c r="A428" s="63" t="str">
        <f>IF(OR(ISBLANK('PARTICIPANT NAME LIST'!$B428),'PARTICIPANT NAME LIST'!G428=7,'PARTICIPANT NAME LIST'!G428=8,'PARTICIPANT NAME LIST'!G428=9,'PARTICIPANT NAME LIST'!G428=10,'PARTICIPANT NAME LIST'!G428=11,'PARTICIPANT NAME LIST'!G428=12),"",COUNTA('PARTICIPANT NAME LIST'!$B$9:$B428)-COUNTIFS('PARTICIPANT NAME LIST'!$G$9:$G428,"&gt;=7",'PARTICIPANT NAME LIST'!$G$9:$G428,"&lt;=12"))</f>
        <v/>
      </c>
      <c r="B428" s="64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LIST'!$B428))</f>
        <v/>
      </c>
      <c r="C428" s="65"/>
      <c r="D428" s="82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LIST'!$H428))</f>
        <v/>
      </c>
      <c r="E428" s="68" t="e">
        <f>IF(AND('PARTICIPANT NAME LIST'!$G428=3,'PARTICIPANT NAME LIST'!#REF!="C"),"ü","")</f>
        <v>#REF!</v>
      </c>
      <c r="F428" s="68" t="e">
        <f>IF(AND('PARTICIPANT NAME LIST'!$G428=4,'PARTICIPANT NAME LIST'!#REF!="C"),"ü","")</f>
        <v>#REF!</v>
      </c>
      <c r="G428" s="68" t="e">
        <f>IF(AND('PARTICIPANT NAME LIST'!$G428=5,'PARTICIPANT NAME LIST'!#REF!="C"),"ü","")</f>
        <v>#REF!</v>
      </c>
      <c r="H428" s="68" t="e">
        <f>IF(AND('PARTICIPANT NAME LIST'!$G428=6,'PARTICIPANT NAME LIST'!#REF!="C"),"ü","")</f>
        <v>#REF!</v>
      </c>
      <c r="I428" s="68" t="e">
        <f>IF(AND('PARTICIPANT NAME LIST'!$G428=3,'PARTICIPANT NAME LIST'!#REF!="E"),"ü","")</f>
        <v>#REF!</v>
      </c>
      <c r="J428" s="68" t="e">
        <f>IF(AND('PARTICIPANT NAME LIST'!$G428=4,'PARTICIPANT NAME LIST'!#REF!="E"),"ü","")</f>
        <v>#REF!</v>
      </c>
      <c r="K428" s="68" t="e">
        <f>IF(AND('PARTICIPANT NAME LIST'!$G428=5,'PARTICIPANT NAME LIST'!#REF!="E"),"ü","")</f>
        <v>#REF!</v>
      </c>
      <c r="L428" s="68" t="e">
        <f>IF(AND('PARTICIPANT NAME LIST'!$G428=6,'PARTICIPANT NAME LIST'!#REF!="E"),"ü","")</f>
        <v>#REF!</v>
      </c>
      <c r="M428" s="68" t="e">
        <f>IF(AND('PARTICIPANT NAME LIST'!$G428=3,'PARTICIPANT NAME LIST'!#REF!="M"),"ü","")</f>
        <v>#REF!</v>
      </c>
      <c r="N428" s="68" t="e">
        <f>IF(AND('PARTICIPANT NAME LIST'!$G428=4,'PARTICIPANT NAME LIST'!#REF!="M"),"ü","")</f>
        <v>#REF!</v>
      </c>
      <c r="O428" s="68" t="e">
        <f>IF(AND('PARTICIPANT NAME LIST'!$G428=5,'PARTICIPANT NAME LIST'!#REF!="M"),"ü","")</f>
        <v>#REF!</v>
      </c>
      <c r="P428" s="68" t="e">
        <f>IF(AND('PARTICIPANT NAME LIST'!$G428=6,'PARTICIPANT NAME LIST'!#REF!="M"),"ü","")</f>
        <v>#REF!</v>
      </c>
      <c r="Q428" s="63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22.5" customHeight="1">
      <c r="A429" s="63" t="str">
        <f>IF(OR(ISBLANK('PARTICIPANT NAME LIST'!$B429),'PARTICIPANT NAME LIST'!G429=7,'PARTICIPANT NAME LIST'!G429=8,'PARTICIPANT NAME LIST'!G429=9,'PARTICIPANT NAME LIST'!G429=10,'PARTICIPANT NAME LIST'!G429=11,'PARTICIPANT NAME LIST'!G429=12),"",COUNTA('PARTICIPANT NAME LIST'!$B$9:$B429)-COUNTIFS('PARTICIPANT NAME LIST'!$G$9:$G429,"&gt;=7",'PARTICIPANT NAME LIST'!$G$9:$G429,"&lt;=12"))</f>
        <v/>
      </c>
      <c r="B429" s="64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LIST'!$B429))</f>
        <v/>
      </c>
      <c r="C429" s="65"/>
      <c r="D429" s="82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LIST'!$H429))</f>
        <v/>
      </c>
      <c r="E429" s="68" t="e">
        <f>IF(AND('PARTICIPANT NAME LIST'!$G429=3,'PARTICIPANT NAME LIST'!#REF!="C"),"ü","")</f>
        <v>#REF!</v>
      </c>
      <c r="F429" s="68" t="e">
        <f>IF(AND('PARTICIPANT NAME LIST'!$G429=4,'PARTICIPANT NAME LIST'!#REF!="C"),"ü","")</f>
        <v>#REF!</v>
      </c>
      <c r="G429" s="68" t="e">
        <f>IF(AND('PARTICIPANT NAME LIST'!$G429=5,'PARTICIPANT NAME LIST'!#REF!="C"),"ü","")</f>
        <v>#REF!</v>
      </c>
      <c r="H429" s="68" t="e">
        <f>IF(AND('PARTICIPANT NAME LIST'!$G429=6,'PARTICIPANT NAME LIST'!#REF!="C"),"ü","")</f>
        <v>#REF!</v>
      </c>
      <c r="I429" s="68" t="e">
        <f>IF(AND('PARTICIPANT NAME LIST'!$G429=3,'PARTICIPANT NAME LIST'!#REF!="E"),"ü","")</f>
        <v>#REF!</v>
      </c>
      <c r="J429" s="68" t="e">
        <f>IF(AND('PARTICIPANT NAME LIST'!$G429=4,'PARTICIPANT NAME LIST'!#REF!="E"),"ü","")</f>
        <v>#REF!</v>
      </c>
      <c r="K429" s="68" t="e">
        <f>IF(AND('PARTICIPANT NAME LIST'!$G429=5,'PARTICIPANT NAME LIST'!#REF!="E"),"ü","")</f>
        <v>#REF!</v>
      </c>
      <c r="L429" s="68" t="e">
        <f>IF(AND('PARTICIPANT NAME LIST'!$G429=6,'PARTICIPANT NAME LIST'!#REF!="E"),"ü","")</f>
        <v>#REF!</v>
      </c>
      <c r="M429" s="68" t="e">
        <f>IF(AND('PARTICIPANT NAME LIST'!$G429=3,'PARTICIPANT NAME LIST'!#REF!="M"),"ü","")</f>
        <v>#REF!</v>
      </c>
      <c r="N429" s="68" t="e">
        <f>IF(AND('PARTICIPANT NAME LIST'!$G429=4,'PARTICIPANT NAME LIST'!#REF!="M"),"ü","")</f>
        <v>#REF!</v>
      </c>
      <c r="O429" s="68" t="e">
        <f>IF(AND('PARTICIPANT NAME LIST'!$G429=5,'PARTICIPANT NAME LIST'!#REF!="M"),"ü","")</f>
        <v>#REF!</v>
      </c>
      <c r="P429" s="68" t="e">
        <f>IF(AND('PARTICIPANT NAME LIST'!$G429=6,'PARTICIPANT NAME LIST'!#REF!="M"),"ü","")</f>
        <v>#REF!</v>
      </c>
      <c r="Q429" s="63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22.5" customHeight="1">
      <c r="A430" s="63" t="str">
        <f>IF(OR(ISBLANK('PARTICIPANT NAME LIST'!$B430),'PARTICIPANT NAME LIST'!G430=7,'PARTICIPANT NAME LIST'!G430=8,'PARTICIPANT NAME LIST'!G430=9,'PARTICIPANT NAME LIST'!G430=10,'PARTICIPANT NAME LIST'!G430=11,'PARTICIPANT NAME LIST'!G430=12),"",COUNTA('PARTICIPANT NAME LIST'!$B$9:$B430)-COUNTIFS('PARTICIPANT NAME LIST'!$G$9:$G430,"&gt;=7",'PARTICIPANT NAME LIST'!$G$9:$G430,"&lt;=12"))</f>
        <v/>
      </c>
      <c r="B430" s="64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LIST'!$B430))</f>
        <v/>
      </c>
      <c r="C430" s="65"/>
      <c r="D430" s="82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LIST'!$H430))</f>
        <v/>
      </c>
      <c r="E430" s="68" t="e">
        <f>IF(AND('PARTICIPANT NAME LIST'!$G430=3,'PARTICIPANT NAME LIST'!#REF!="C"),"ü","")</f>
        <v>#REF!</v>
      </c>
      <c r="F430" s="68" t="e">
        <f>IF(AND('PARTICIPANT NAME LIST'!$G430=4,'PARTICIPANT NAME LIST'!#REF!="C"),"ü","")</f>
        <v>#REF!</v>
      </c>
      <c r="G430" s="68" t="e">
        <f>IF(AND('PARTICIPANT NAME LIST'!$G430=5,'PARTICIPANT NAME LIST'!#REF!="C"),"ü","")</f>
        <v>#REF!</v>
      </c>
      <c r="H430" s="68" t="e">
        <f>IF(AND('PARTICIPANT NAME LIST'!$G430=6,'PARTICIPANT NAME LIST'!#REF!="C"),"ü","")</f>
        <v>#REF!</v>
      </c>
      <c r="I430" s="68" t="e">
        <f>IF(AND('PARTICIPANT NAME LIST'!$G430=3,'PARTICIPANT NAME LIST'!#REF!="E"),"ü","")</f>
        <v>#REF!</v>
      </c>
      <c r="J430" s="68" t="e">
        <f>IF(AND('PARTICIPANT NAME LIST'!$G430=4,'PARTICIPANT NAME LIST'!#REF!="E"),"ü","")</f>
        <v>#REF!</v>
      </c>
      <c r="K430" s="68" t="e">
        <f>IF(AND('PARTICIPANT NAME LIST'!$G430=5,'PARTICIPANT NAME LIST'!#REF!="E"),"ü","")</f>
        <v>#REF!</v>
      </c>
      <c r="L430" s="68" t="e">
        <f>IF(AND('PARTICIPANT NAME LIST'!$G430=6,'PARTICIPANT NAME LIST'!#REF!="E"),"ü","")</f>
        <v>#REF!</v>
      </c>
      <c r="M430" s="68" t="e">
        <f>IF(AND('PARTICIPANT NAME LIST'!$G430=3,'PARTICIPANT NAME LIST'!#REF!="M"),"ü","")</f>
        <v>#REF!</v>
      </c>
      <c r="N430" s="68" t="e">
        <f>IF(AND('PARTICIPANT NAME LIST'!$G430=4,'PARTICIPANT NAME LIST'!#REF!="M"),"ü","")</f>
        <v>#REF!</v>
      </c>
      <c r="O430" s="68" t="e">
        <f>IF(AND('PARTICIPANT NAME LIST'!$G430=5,'PARTICIPANT NAME LIST'!#REF!="M"),"ü","")</f>
        <v>#REF!</v>
      </c>
      <c r="P430" s="68" t="e">
        <f>IF(AND('PARTICIPANT NAME LIST'!$G430=6,'PARTICIPANT NAME LIST'!#REF!="M"),"ü","")</f>
        <v>#REF!</v>
      </c>
      <c r="Q430" s="63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22.5" customHeight="1">
      <c r="A431" s="63" t="str">
        <f>IF(OR(ISBLANK('PARTICIPANT NAME LIST'!$B431),'PARTICIPANT NAME LIST'!G431=7,'PARTICIPANT NAME LIST'!G431=8,'PARTICIPANT NAME LIST'!G431=9,'PARTICIPANT NAME LIST'!G431=10,'PARTICIPANT NAME LIST'!G431=11,'PARTICIPANT NAME LIST'!G431=12),"",COUNTA('PARTICIPANT NAME LIST'!$B$9:$B431)-COUNTIFS('PARTICIPANT NAME LIST'!$G$9:$G431,"&gt;=7",'PARTICIPANT NAME LIST'!$G$9:$G431,"&lt;=12"))</f>
        <v/>
      </c>
      <c r="B431" s="64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LIST'!$B431))</f>
        <v/>
      </c>
      <c r="C431" s="65"/>
      <c r="D431" s="82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LIST'!$H431))</f>
        <v/>
      </c>
      <c r="E431" s="68" t="e">
        <f>IF(AND('PARTICIPANT NAME LIST'!$G431=3,'PARTICIPANT NAME LIST'!#REF!="C"),"ü","")</f>
        <v>#REF!</v>
      </c>
      <c r="F431" s="68" t="e">
        <f>IF(AND('PARTICIPANT NAME LIST'!$G431=4,'PARTICIPANT NAME LIST'!#REF!="C"),"ü","")</f>
        <v>#REF!</v>
      </c>
      <c r="G431" s="68" t="e">
        <f>IF(AND('PARTICIPANT NAME LIST'!$G431=5,'PARTICIPANT NAME LIST'!#REF!="C"),"ü","")</f>
        <v>#REF!</v>
      </c>
      <c r="H431" s="68" t="e">
        <f>IF(AND('PARTICIPANT NAME LIST'!$G431=6,'PARTICIPANT NAME LIST'!#REF!="C"),"ü","")</f>
        <v>#REF!</v>
      </c>
      <c r="I431" s="68" t="e">
        <f>IF(AND('PARTICIPANT NAME LIST'!$G431=3,'PARTICIPANT NAME LIST'!#REF!="E"),"ü","")</f>
        <v>#REF!</v>
      </c>
      <c r="J431" s="68" t="e">
        <f>IF(AND('PARTICIPANT NAME LIST'!$G431=4,'PARTICIPANT NAME LIST'!#REF!="E"),"ü","")</f>
        <v>#REF!</v>
      </c>
      <c r="K431" s="68" t="e">
        <f>IF(AND('PARTICIPANT NAME LIST'!$G431=5,'PARTICIPANT NAME LIST'!#REF!="E"),"ü","")</f>
        <v>#REF!</v>
      </c>
      <c r="L431" s="68" t="e">
        <f>IF(AND('PARTICIPANT NAME LIST'!$G431=6,'PARTICIPANT NAME LIST'!#REF!="E"),"ü","")</f>
        <v>#REF!</v>
      </c>
      <c r="M431" s="68" t="e">
        <f>IF(AND('PARTICIPANT NAME LIST'!$G431=3,'PARTICIPANT NAME LIST'!#REF!="M"),"ü","")</f>
        <v>#REF!</v>
      </c>
      <c r="N431" s="68" t="e">
        <f>IF(AND('PARTICIPANT NAME LIST'!$G431=4,'PARTICIPANT NAME LIST'!#REF!="M"),"ü","")</f>
        <v>#REF!</v>
      </c>
      <c r="O431" s="68" t="e">
        <f>IF(AND('PARTICIPANT NAME LIST'!$G431=5,'PARTICIPANT NAME LIST'!#REF!="M"),"ü","")</f>
        <v>#REF!</v>
      </c>
      <c r="P431" s="68" t="e">
        <f>IF(AND('PARTICIPANT NAME LIST'!$G431=6,'PARTICIPANT NAME LIST'!#REF!="M"),"ü","")</f>
        <v>#REF!</v>
      </c>
      <c r="Q431" s="63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22.5" customHeight="1">
      <c r="A432" s="63" t="str">
        <f>IF(OR(ISBLANK('PARTICIPANT NAME LIST'!$B432),'PARTICIPANT NAME LIST'!G432=7,'PARTICIPANT NAME LIST'!G432=8,'PARTICIPANT NAME LIST'!G432=9,'PARTICIPANT NAME LIST'!G432=10,'PARTICIPANT NAME LIST'!G432=11,'PARTICIPANT NAME LIST'!G432=12),"",COUNTA('PARTICIPANT NAME LIST'!$B$9:$B432)-COUNTIFS('PARTICIPANT NAME LIST'!$G$9:$G432,"&gt;=7",'PARTICIPANT NAME LIST'!$G$9:$G432,"&lt;=12"))</f>
        <v/>
      </c>
      <c r="B432" s="64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LIST'!$B432))</f>
        <v/>
      </c>
      <c r="C432" s="65"/>
      <c r="D432" s="82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LIST'!$H432))</f>
        <v/>
      </c>
      <c r="E432" s="68" t="e">
        <f>IF(AND('PARTICIPANT NAME LIST'!$G432=3,'PARTICIPANT NAME LIST'!#REF!="C"),"ü","")</f>
        <v>#REF!</v>
      </c>
      <c r="F432" s="68" t="e">
        <f>IF(AND('PARTICIPANT NAME LIST'!$G432=4,'PARTICIPANT NAME LIST'!#REF!="C"),"ü","")</f>
        <v>#REF!</v>
      </c>
      <c r="G432" s="68" t="e">
        <f>IF(AND('PARTICIPANT NAME LIST'!$G432=5,'PARTICIPANT NAME LIST'!#REF!="C"),"ü","")</f>
        <v>#REF!</v>
      </c>
      <c r="H432" s="68" t="e">
        <f>IF(AND('PARTICIPANT NAME LIST'!$G432=6,'PARTICIPANT NAME LIST'!#REF!="C"),"ü","")</f>
        <v>#REF!</v>
      </c>
      <c r="I432" s="68" t="e">
        <f>IF(AND('PARTICIPANT NAME LIST'!$G432=3,'PARTICIPANT NAME LIST'!#REF!="E"),"ü","")</f>
        <v>#REF!</v>
      </c>
      <c r="J432" s="68" t="e">
        <f>IF(AND('PARTICIPANT NAME LIST'!$G432=4,'PARTICIPANT NAME LIST'!#REF!="E"),"ü","")</f>
        <v>#REF!</v>
      </c>
      <c r="K432" s="68" t="e">
        <f>IF(AND('PARTICIPANT NAME LIST'!$G432=5,'PARTICIPANT NAME LIST'!#REF!="E"),"ü","")</f>
        <v>#REF!</v>
      </c>
      <c r="L432" s="68" t="e">
        <f>IF(AND('PARTICIPANT NAME LIST'!$G432=6,'PARTICIPANT NAME LIST'!#REF!="E"),"ü","")</f>
        <v>#REF!</v>
      </c>
      <c r="M432" s="68" t="e">
        <f>IF(AND('PARTICIPANT NAME LIST'!$G432=3,'PARTICIPANT NAME LIST'!#REF!="M"),"ü","")</f>
        <v>#REF!</v>
      </c>
      <c r="N432" s="68" t="e">
        <f>IF(AND('PARTICIPANT NAME LIST'!$G432=4,'PARTICIPANT NAME LIST'!#REF!="M"),"ü","")</f>
        <v>#REF!</v>
      </c>
      <c r="O432" s="68" t="e">
        <f>IF(AND('PARTICIPANT NAME LIST'!$G432=5,'PARTICIPANT NAME LIST'!#REF!="M"),"ü","")</f>
        <v>#REF!</v>
      </c>
      <c r="P432" s="68" t="e">
        <f>IF(AND('PARTICIPANT NAME LIST'!$G432=6,'PARTICIPANT NAME LIST'!#REF!="M"),"ü","")</f>
        <v>#REF!</v>
      </c>
      <c r="Q432" s="63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22.5" customHeight="1">
      <c r="A433" s="63" t="str">
        <f>IF(OR(ISBLANK('PARTICIPANT NAME LIST'!$B433),'PARTICIPANT NAME LIST'!G433=7,'PARTICIPANT NAME LIST'!G433=8,'PARTICIPANT NAME LIST'!G433=9,'PARTICIPANT NAME LIST'!G433=10,'PARTICIPANT NAME LIST'!G433=11,'PARTICIPANT NAME LIST'!G433=12),"",COUNTA('PARTICIPANT NAME LIST'!$B$9:$B433)-COUNTIFS('PARTICIPANT NAME LIST'!$G$9:$G433,"&gt;=7",'PARTICIPANT NAME LIST'!$G$9:$G433,"&lt;=12"))</f>
        <v/>
      </c>
      <c r="B433" s="64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LIST'!$B433))</f>
        <v/>
      </c>
      <c r="C433" s="65"/>
      <c r="D433" s="82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LIST'!$H433))</f>
        <v/>
      </c>
      <c r="E433" s="68" t="e">
        <f>IF(AND('PARTICIPANT NAME LIST'!$G433=3,'PARTICIPANT NAME LIST'!#REF!="C"),"ü","")</f>
        <v>#REF!</v>
      </c>
      <c r="F433" s="68" t="e">
        <f>IF(AND('PARTICIPANT NAME LIST'!$G433=4,'PARTICIPANT NAME LIST'!#REF!="C"),"ü","")</f>
        <v>#REF!</v>
      </c>
      <c r="G433" s="68" t="e">
        <f>IF(AND('PARTICIPANT NAME LIST'!$G433=5,'PARTICIPANT NAME LIST'!#REF!="C"),"ü","")</f>
        <v>#REF!</v>
      </c>
      <c r="H433" s="68" t="e">
        <f>IF(AND('PARTICIPANT NAME LIST'!$G433=6,'PARTICIPANT NAME LIST'!#REF!="C"),"ü","")</f>
        <v>#REF!</v>
      </c>
      <c r="I433" s="68" t="e">
        <f>IF(AND('PARTICIPANT NAME LIST'!$G433=3,'PARTICIPANT NAME LIST'!#REF!="E"),"ü","")</f>
        <v>#REF!</v>
      </c>
      <c r="J433" s="68" t="e">
        <f>IF(AND('PARTICIPANT NAME LIST'!$G433=4,'PARTICIPANT NAME LIST'!#REF!="E"),"ü","")</f>
        <v>#REF!</v>
      </c>
      <c r="K433" s="68" t="e">
        <f>IF(AND('PARTICIPANT NAME LIST'!$G433=5,'PARTICIPANT NAME LIST'!#REF!="E"),"ü","")</f>
        <v>#REF!</v>
      </c>
      <c r="L433" s="68" t="e">
        <f>IF(AND('PARTICIPANT NAME LIST'!$G433=6,'PARTICIPANT NAME LIST'!#REF!="E"),"ü","")</f>
        <v>#REF!</v>
      </c>
      <c r="M433" s="68" t="e">
        <f>IF(AND('PARTICIPANT NAME LIST'!$G433=3,'PARTICIPANT NAME LIST'!#REF!="M"),"ü","")</f>
        <v>#REF!</v>
      </c>
      <c r="N433" s="68" t="e">
        <f>IF(AND('PARTICIPANT NAME LIST'!$G433=4,'PARTICIPANT NAME LIST'!#REF!="M"),"ü","")</f>
        <v>#REF!</v>
      </c>
      <c r="O433" s="68" t="e">
        <f>IF(AND('PARTICIPANT NAME LIST'!$G433=5,'PARTICIPANT NAME LIST'!#REF!="M"),"ü","")</f>
        <v>#REF!</v>
      </c>
      <c r="P433" s="68" t="e">
        <f>IF(AND('PARTICIPANT NAME LIST'!$G433=6,'PARTICIPANT NAME LIST'!#REF!="M"),"ü","")</f>
        <v>#REF!</v>
      </c>
      <c r="Q433" s="63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22.5" customHeight="1">
      <c r="A434" s="63" t="str">
        <f>IF(OR(ISBLANK('PARTICIPANT NAME LIST'!$B434),'PARTICIPANT NAME LIST'!G434=7,'PARTICIPANT NAME LIST'!G434=8,'PARTICIPANT NAME LIST'!G434=9,'PARTICIPANT NAME LIST'!G434=10,'PARTICIPANT NAME LIST'!G434=11,'PARTICIPANT NAME LIST'!G434=12),"",COUNTA('PARTICIPANT NAME LIST'!$B$9:$B434)-COUNTIFS('PARTICIPANT NAME LIST'!$G$9:$G434,"&gt;=7",'PARTICIPANT NAME LIST'!$G$9:$G434,"&lt;=12"))</f>
        <v/>
      </c>
      <c r="B434" s="64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LIST'!$B434))</f>
        <v/>
      </c>
      <c r="C434" s="65"/>
      <c r="D434" s="82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LIST'!$H434))</f>
        <v/>
      </c>
      <c r="E434" s="68" t="e">
        <f>IF(AND('PARTICIPANT NAME LIST'!$G434=3,'PARTICIPANT NAME LIST'!#REF!="C"),"ü","")</f>
        <v>#REF!</v>
      </c>
      <c r="F434" s="68" t="e">
        <f>IF(AND('PARTICIPANT NAME LIST'!$G434=4,'PARTICIPANT NAME LIST'!#REF!="C"),"ü","")</f>
        <v>#REF!</v>
      </c>
      <c r="G434" s="68" t="e">
        <f>IF(AND('PARTICIPANT NAME LIST'!$G434=5,'PARTICIPANT NAME LIST'!#REF!="C"),"ü","")</f>
        <v>#REF!</v>
      </c>
      <c r="H434" s="68" t="e">
        <f>IF(AND('PARTICIPANT NAME LIST'!$G434=6,'PARTICIPANT NAME LIST'!#REF!="C"),"ü","")</f>
        <v>#REF!</v>
      </c>
      <c r="I434" s="68" t="e">
        <f>IF(AND('PARTICIPANT NAME LIST'!$G434=3,'PARTICIPANT NAME LIST'!#REF!="E"),"ü","")</f>
        <v>#REF!</v>
      </c>
      <c r="J434" s="68" t="e">
        <f>IF(AND('PARTICIPANT NAME LIST'!$G434=4,'PARTICIPANT NAME LIST'!#REF!="E"),"ü","")</f>
        <v>#REF!</v>
      </c>
      <c r="K434" s="68" t="e">
        <f>IF(AND('PARTICIPANT NAME LIST'!$G434=5,'PARTICIPANT NAME LIST'!#REF!="E"),"ü","")</f>
        <v>#REF!</v>
      </c>
      <c r="L434" s="68" t="e">
        <f>IF(AND('PARTICIPANT NAME LIST'!$G434=6,'PARTICIPANT NAME LIST'!#REF!="E"),"ü","")</f>
        <v>#REF!</v>
      </c>
      <c r="M434" s="68" t="e">
        <f>IF(AND('PARTICIPANT NAME LIST'!$G434=3,'PARTICIPANT NAME LIST'!#REF!="M"),"ü","")</f>
        <v>#REF!</v>
      </c>
      <c r="N434" s="68" t="e">
        <f>IF(AND('PARTICIPANT NAME LIST'!$G434=4,'PARTICIPANT NAME LIST'!#REF!="M"),"ü","")</f>
        <v>#REF!</v>
      </c>
      <c r="O434" s="68" t="e">
        <f>IF(AND('PARTICIPANT NAME LIST'!$G434=5,'PARTICIPANT NAME LIST'!#REF!="M"),"ü","")</f>
        <v>#REF!</v>
      </c>
      <c r="P434" s="68" t="e">
        <f>IF(AND('PARTICIPANT NAME LIST'!$G434=6,'PARTICIPANT NAME LIST'!#REF!="M"),"ü","")</f>
        <v>#REF!</v>
      </c>
      <c r="Q434" s="63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22.5" customHeight="1">
      <c r="A435" s="63" t="str">
        <f>IF(OR(ISBLANK('PARTICIPANT NAME LIST'!$B435),'PARTICIPANT NAME LIST'!G435=7,'PARTICIPANT NAME LIST'!G435=8,'PARTICIPANT NAME LIST'!G435=9,'PARTICIPANT NAME LIST'!G435=10,'PARTICIPANT NAME LIST'!G435=11,'PARTICIPANT NAME LIST'!G435=12),"",COUNTA('PARTICIPANT NAME LIST'!$B$9:$B435)-COUNTIFS('PARTICIPANT NAME LIST'!$G$9:$G435,"&gt;=7",'PARTICIPANT NAME LIST'!$G$9:$G435,"&lt;=12"))</f>
        <v/>
      </c>
      <c r="B435" s="64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LIST'!$B435))</f>
        <v/>
      </c>
      <c r="C435" s="65"/>
      <c r="D435" s="82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LIST'!$H435))</f>
        <v/>
      </c>
      <c r="E435" s="68" t="e">
        <f>IF(AND('PARTICIPANT NAME LIST'!$G435=3,'PARTICIPANT NAME LIST'!#REF!="C"),"ü","")</f>
        <v>#REF!</v>
      </c>
      <c r="F435" s="68" t="e">
        <f>IF(AND('PARTICIPANT NAME LIST'!$G435=4,'PARTICIPANT NAME LIST'!#REF!="C"),"ü","")</f>
        <v>#REF!</v>
      </c>
      <c r="G435" s="68" t="e">
        <f>IF(AND('PARTICIPANT NAME LIST'!$G435=5,'PARTICIPANT NAME LIST'!#REF!="C"),"ü","")</f>
        <v>#REF!</v>
      </c>
      <c r="H435" s="68" t="e">
        <f>IF(AND('PARTICIPANT NAME LIST'!$G435=6,'PARTICIPANT NAME LIST'!#REF!="C"),"ü","")</f>
        <v>#REF!</v>
      </c>
      <c r="I435" s="68" t="e">
        <f>IF(AND('PARTICIPANT NAME LIST'!$G435=3,'PARTICIPANT NAME LIST'!#REF!="E"),"ü","")</f>
        <v>#REF!</v>
      </c>
      <c r="J435" s="68" t="e">
        <f>IF(AND('PARTICIPANT NAME LIST'!$G435=4,'PARTICIPANT NAME LIST'!#REF!="E"),"ü","")</f>
        <v>#REF!</v>
      </c>
      <c r="K435" s="68" t="e">
        <f>IF(AND('PARTICIPANT NAME LIST'!$G435=5,'PARTICIPANT NAME LIST'!#REF!="E"),"ü","")</f>
        <v>#REF!</v>
      </c>
      <c r="L435" s="68" t="e">
        <f>IF(AND('PARTICIPANT NAME LIST'!$G435=6,'PARTICIPANT NAME LIST'!#REF!="E"),"ü","")</f>
        <v>#REF!</v>
      </c>
      <c r="M435" s="68" t="e">
        <f>IF(AND('PARTICIPANT NAME LIST'!$G435=3,'PARTICIPANT NAME LIST'!#REF!="M"),"ü","")</f>
        <v>#REF!</v>
      </c>
      <c r="N435" s="68" t="e">
        <f>IF(AND('PARTICIPANT NAME LIST'!$G435=4,'PARTICIPANT NAME LIST'!#REF!="M"),"ü","")</f>
        <v>#REF!</v>
      </c>
      <c r="O435" s="68" t="e">
        <f>IF(AND('PARTICIPANT NAME LIST'!$G435=5,'PARTICIPANT NAME LIST'!#REF!="M"),"ü","")</f>
        <v>#REF!</v>
      </c>
      <c r="P435" s="68" t="e">
        <f>IF(AND('PARTICIPANT NAME LIST'!$G435=6,'PARTICIPANT NAME LIST'!#REF!="M"),"ü","")</f>
        <v>#REF!</v>
      </c>
      <c r="Q435" s="63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22.5" customHeight="1">
      <c r="A436" s="63" t="str">
        <f>IF(OR(ISBLANK('PARTICIPANT NAME LIST'!$B436),'PARTICIPANT NAME LIST'!G436=7,'PARTICIPANT NAME LIST'!G436=8,'PARTICIPANT NAME LIST'!G436=9,'PARTICIPANT NAME LIST'!G436=10,'PARTICIPANT NAME LIST'!G436=11,'PARTICIPANT NAME LIST'!G436=12),"",COUNTA('PARTICIPANT NAME LIST'!$B$9:$B436)-COUNTIFS('PARTICIPANT NAME LIST'!$G$9:$G436,"&gt;=7",'PARTICIPANT NAME LIST'!$G$9:$G436,"&lt;=12"))</f>
        <v/>
      </c>
      <c r="B436" s="64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LIST'!$B436))</f>
        <v/>
      </c>
      <c r="C436" s="65"/>
      <c r="D436" s="82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LIST'!$H436))</f>
        <v/>
      </c>
      <c r="E436" s="68" t="e">
        <f>IF(AND('PARTICIPANT NAME LIST'!$G436=3,'PARTICIPANT NAME LIST'!#REF!="C"),"ü","")</f>
        <v>#REF!</v>
      </c>
      <c r="F436" s="68" t="e">
        <f>IF(AND('PARTICIPANT NAME LIST'!$G436=4,'PARTICIPANT NAME LIST'!#REF!="C"),"ü","")</f>
        <v>#REF!</v>
      </c>
      <c r="G436" s="68" t="e">
        <f>IF(AND('PARTICIPANT NAME LIST'!$G436=5,'PARTICIPANT NAME LIST'!#REF!="C"),"ü","")</f>
        <v>#REF!</v>
      </c>
      <c r="H436" s="68" t="e">
        <f>IF(AND('PARTICIPANT NAME LIST'!$G436=6,'PARTICIPANT NAME LIST'!#REF!="C"),"ü","")</f>
        <v>#REF!</v>
      </c>
      <c r="I436" s="68" t="e">
        <f>IF(AND('PARTICIPANT NAME LIST'!$G436=3,'PARTICIPANT NAME LIST'!#REF!="E"),"ü","")</f>
        <v>#REF!</v>
      </c>
      <c r="J436" s="68" t="e">
        <f>IF(AND('PARTICIPANT NAME LIST'!$G436=4,'PARTICIPANT NAME LIST'!#REF!="E"),"ü","")</f>
        <v>#REF!</v>
      </c>
      <c r="K436" s="68" t="e">
        <f>IF(AND('PARTICIPANT NAME LIST'!$G436=5,'PARTICIPANT NAME LIST'!#REF!="E"),"ü","")</f>
        <v>#REF!</v>
      </c>
      <c r="L436" s="68" t="e">
        <f>IF(AND('PARTICIPANT NAME LIST'!$G436=6,'PARTICIPANT NAME LIST'!#REF!="E"),"ü","")</f>
        <v>#REF!</v>
      </c>
      <c r="M436" s="68" t="e">
        <f>IF(AND('PARTICIPANT NAME LIST'!$G436=3,'PARTICIPANT NAME LIST'!#REF!="M"),"ü","")</f>
        <v>#REF!</v>
      </c>
      <c r="N436" s="68" t="e">
        <f>IF(AND('PARTICIPANT NAME LIST'!$G436=4,'PARTICIPANT NAME LIST'!#REF!="M"),"ü","")</f>
        <v>#REF!</v>
      </c>
      <c r="O436" s="68" t="e">
        <f>IF(AND('PARTICIPANT NAME LIST'!$G436=5,'PARTICIPANT NAME LIST'!#REF!="M"),"ü","")</f>
        <v>#REF!</v>
      </c>
      <c r="P436" s="68" t="e">
        <f>IF(AND('PARTICIPANT NAME LIST'!$G436=6,'PARTICIPANT NAME LIST'!#REF!="M"),"ü","")</f>
        <v>#REF!</v>
      </c>
      <c r="Q436" s="63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22.5" customHeight="1">
      <c r="A437" s="63" t="str">
        <f>IF(OR(ISBLANK('PARTICIPANT NAME LIST'!$B437),'PARTICIPANT NAME LIST'!G437=7,'PARTICIPANT NAME LIST'!G437=8,'PARTICIPANT NAME LIST'!G437=9,'PARTICIPANT NAME LIST'!G437=10,'PARTICIPANT NAME LIST'!G437=11,'PARTICIPANT NAME LIST'!G437=12),"",COUNTA('PARTICIPANT NAME LIST'!$B$9:$B437)-COUNTIFS('PARTICIPANT NAME LIST'!$G$9:$G437,"&gt;=7",'PARTICIPANT NAME LIST'!$G$9:$G437,"&lt;=12"))</f>
        <v/>
      </c>
      <c r="B437" s="64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LIST'!$B437))</f>
        <v/>
      </c>
      <c r="C437" s="65"/>
      <c r="D437" s="82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LIST'!$H437))</f>
        <v/>
      </c>
      <c r="E437" s="68" t="e">
        <f>IF(AND('PARTICIPANT NAME LIST'!$G437=3,'PARTICIPANT NAME LIST'!#REF!="C"),"ü","")</f>
        <v>#REF!</v>
      </c>
      <c r="F437" s="68" t="e">
        <f>IF(AND('PARTICIPANT NAME LIST'!$G437=4,'PARTICIPANT NAME LIST'!#REF!="C"),"ü","")</f>
        <v>#REF!</v>
      </c>
      <c r="G437" s="68" t="e">
        <f>IF(AND('PARTICIPANT NAME LIST'!$G437=5,'PARTICIPANT NAME LIST'!#REF!="C"),"ü","")</f>
        <v>#REF!</v>
      </c>
      <c r="H437" s="68" t="e">
        <f>IF(AND('PARTICIPANT NAME LIST'!$G437=6,'PARTICIPANT NAME LIST'!#REF!="C"),"ü","")</f>
        <v>#REF!</v>
      </c>
      <c r="I437" s="68" t="e">
        <f>IF(AND('PARTICIPANT NAME LIST'!$G437=3,'PARTICIPANT NAME LIST'!#REF!="E"),"ü","")</f>
        <v>#REF!</v>
      </c>
      <c r="J437" s="68" t="e">
        <f>IF(AND('PARTICIPANT NAME LIST'!$G437=4,'PARTICIPANT NAME LIST'!#REF!="E"),"ü","")</f>
        <v>#REF!</v>
      </c>
      <c r="K437" s="68" t="e">
        <f>IF(AND('PARTICIPANT NAME LIST'!$G437=5,'PARTICIPANT NAME LIST'!#REF!="E"),"ü","")</f>
        <v>#REF!</v>
      </c>
      <c r="L437" s="68" t="e">
        <f>IF(AND('PARTICIPANT NAME LIST'!$G437=6,'PARTICIPANT NAME LIST'!#REF!="E"),"ü","")</f>
        <v>#REF!</v>
      </c>
      <c r="M437" s="68" t="e">
        <f>IF(AND('PARTICIPANT NAME LIST'!$G437=3,'PARTICIPANT NAME LIST'!#REF!="M"),"ü","")</f>
        <v>#REF!</v>
      </c>
      <c r="N437" s="68" t="e">
        <f>IF(AND('PARTICIPANT NAME LIST'!$G437=4,'PARTICIPANT NAME LIST'!#REF!="M"),"ü","")</f>
        <v>#REF!</v>
      </c>
      <c r="O437" s="68" t="e">
        <f>IF(AND('PARTICIPANT NAME LIST'!$G437=5,'PARTICIPANT NAME LIST'!#REF!="M"),"ü","")</f>
        <v>#REF!</v>
      </c>
      <c r="P437" s="68" t="e">
        <f>IF(AND('PARTICIPANT NAME LIST'!$G437=6,'PARTICIPANT NAME LIST'!#REF!="M"),"ü","")</f>
        <v>#REF!</v>
      </c>
      <c r="Q437" s="63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22.5" customHeight="1">
      <c r="A438" s="63" t="str">
        <f>IF(OR(ISBLANK('PARTICIPANT NAME LIST'!$B438),'PARTICIPANT NAME LIST'!G438=7,'PARTICIPANT NAME LIST'!G438=8,'PARTICIPANT NAME LIST'!G438=9,'PARTICIPANT NAME LIST'!G438=10,'PARTICIPANT NAME LIST'!G438=11,'PARTICIPANT NAME LIST'!G438=12),"",COUNTA('PARTICIPANT NAME LIST'!$B$9:$B438)-COUNTIFS('PARTICIPANT NAME LIST'!$G$9:$G438,"&gt;=7",'PARTICIPANT NAME LIST'!$G$9:$G438,"&lt;=12"))</f>
        <v/>
      </c>
      <c r="B438" s="64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LIST'!$B438))</f>
        <v/>
      </c>
      <c r="C438" s="65"/>
      <c r="D438" s="82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LIST'!$H438))</f>
        <v/>
      </c>
      <c r="E438" s="68" t="e">
        <f>IF(AND('PARTICIPANT NAME LIST'!$G438=3,'PARTICIPANT NAME LIST'!#REF!="C"),"ü","")</f>
        <v>#REF!</v>
      </c>
      <c r="F438" s="68" t="e">
        <f>IF(AND('PARTICIPANT NAME LIST'!$G438=4,'PARTICIPANT NAME LIST'!#REF!="C"),"ü","")</f>
        <v>#REF!</v>
      </c>
      <c r="G438" s="68" t="e">
        <f>IF(AND('PARTICIPANT NAME LIST'!$G438=5,'PARTICIPANT NAME LIST'!#REF!="C"),"ü","")</f>
        <v>#REF!</v>
      </c>
      <c r="H438" s="68" t="e">
        <f>IF(AND('PARTICIPANT NAME LIST'!$G438=6,'PARTICIPANT NAME LIST'!#REF!="C"),"ü","")</f>
        <v>#REF!</v>
      </c>
      <c r="I438" s="68" t="e">
        <f>IF(AND('PARTICIPANT NAME LIST'!$G438=3,'PARTICIPANT NAME LIST'!#REF!="E"),"ü","")</f>
        <v>#REF!</v>
      </c>
      <c r="J438" s="68" t="e">
        <f>IF(AND('PARTICIPANT NAME LIST'!$G438=4,'PARTICIPANT NAME LIST'!#REF!="E"),"ü","")</f>
        <v>#REF!</v>
      </c>
      <c r="K438" s="68" t="e">
        <f>IF(AND('PARTICIPANT NAME LIST'!$G438=5,'PARTICIPANT NAME LIST'!#REF!="E"),"ü","")</f>
        <v>#REF!</v>
      </c>
      <c r="L438" s="68" t="e">
        <f>IF(AND('PARTICIPANT NAME LIST'!$G438=6,'PARTICIPANT NAME LIST'!#REF!="E"),"ü","")</f>
        <v>#REF!</v>
      </c>
      <c r="M438" s="68" t="e">
        <f>IF(AND('PARTICIPANT NAME LIST'!$G438=3,'PARTICIPANT NAME LIST'!#REF!="M"),"ü","")</f>
        <v>#REF!</v>
      </c>
      <c r="N438" s="68" t="e">
        <f>IF(AND('PARTICIPANT NAME LIST'!$G438=4,'PARTICIPANT NAME LIST'!#REF!="M"),"ü","")</f>
        <v>#REF!</v>
      </c>
      <c r="O438" s="68" t="e">
        <f>IF(AND('PARTICIPANT NAME LIST'!$G438=5,'PARTICIPANT NAME LIST'!#REF!="M"),"ü","")</f>
        <v>#REF!</v>
      </c>
      <c r="P438" s="68" t="e">
        <f>IF(AND('PARTICIPANT NAME LIST'!$G438=6,'PARTICIPANT NAME LIST'!#REF!="M"),"ü","")</f>
        <v>#REF!</v>
      </c>
      <c r="Q438" s="63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22.5" customHeight="1">
      <c r="A439" s="63" t="str">
        <f>IF(OR(ISBLANK('PARTICIPANT NAME LIST'!$B439),'PARTICIPANT NAME LIST'!G439=7,'PARTICIPANT NAME LIST'!G439=8,'PARTICIPANT NAME LIST'!G439=9,'PARTICIPANT NAME LIST'!G439=10,'PARTICIPANT NAME LIST'!G439=11,'PARTICIPANT NAME LIST'!G439=12),"",COUNTA('PARTICIPANT NAME LIST'!$B$9:$B439)-COUNTIFS('PARTICIPANT NAME LIST'!$G$9:$G439,"&gt;=7",'PARTICIPANT NAME LIST'!$G$9:$G439,"&lt;=12"))</f>
        <v/>
      </c>
      <c r="B439" s="64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LIST'!$B439))</f>
        <v/>
      </c>
      <c r="C439" s="65"/>
      <c r="D439" s="82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LIST'!$H439))</f>
        <v/>
      </c>
      <c r="E439" s="68" t="e">
        <f>IF(AND('PARTICIPANT NAME LIST'!$G439=3,'PARTICIPANT NAME LIST'!#REF!="C"),"ü","")</f>
        <v>#REF!</v>
      </c>
      <c r="F439" s="68" t="e">
        <f>IF(AND('PARTICIPANT NAME LIST'!$G439=4,'PARTICIPANT NAME LIST'!#REF!="C"),"ü","")</f>
        <v>#REF!</v>
      </c>
      <c r="G439" s="68" t="e">
        <f>IF(AND('PARTICIPANT NAME LIST'!$G439=5,'PARTICIPANT NAME LIST'!#REF!="C"),"ü","")</f>
        <v>#REF!</v>
      </c>
      <c r="H439" s="68" t="e">
        <f>IF(AND('PARTICIPANT NAME LIST'!$G439=6,'PARTICIPANT NAME LIST'!#REF!="C"),"ü","")</f>
        <v>#REF!</v>
      </c>
      <c r="I439" s="68" t="e">
        <f>IF(AND('PARTICIPANT NAME LIST'!$G439=3,'PARTICIPANT NAME LIST'!#REF!="E"),"ü","")</f>
        <v>#REF!</v>
      </c>
      <c r="J439" s="68" t="e">
        <f>IF(AND('PARTICIPANT NAME LIST'!$G439=4,'PARTICIPANT NAME LIST'!#REF!="E"),"ü","")</f>
        <v>#REF!</v>
      </c>
      <c r="K439" s="68" t="e">
        <f>IF(AND('PARTICIPANT NAME LIST'!$G439=5,'PARTICIPANT NAME LIST'!#REF!="E"),"ü","")</f>
        <v>#REF!</v>
      </c>
      <c r="L439" s="68" t="e">
        <f>IF(AND('PARTICIPANT NAME LIST'!$G439=6,'PARTICIPANT NAME LIST'!#REF!="E"),"ü","")</f>
        <v>#REF!</v>
      </c>
      <c r="M439" s="68" t="e">
        <f>IF(AND('PARTICIPANT NAME LIST'!$G439=3,'PARTICIPANT NAME LIST'!#REF!="M"),"ü","")</f>
        <v>#REF!</v>
      </c>
      <c r="N439" s="68" t="e">
        <f>IF(AND('PARTICIPANT NAME LIST'!$G439=4,'PARTICIPANT NAME LIST'!#REF!="M"),"ü","")</f>
        <v>#REF!</v>
      </c>
      <c r="O439" s="68" t="e">
        <f>IF(AND('PARTICIPANT NAME LIST'!$G439=5,'PARTICIPANT NAME LIST'!#REF!="M"),"ü","")</f>
        <v>#REF!</v>
      </c>
      <c r="P439" s="68" t="e">
        <f>IF(AND('PARTICIPANT NAME LIST'!$G439=6,'PARTICIPANT NAME LIST'!#REF!="M"),"ü","")</f>
        <v>#REF!</v>
      </c>
      <c r="Q439" s="63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22.5" customHeight="1">
      <c r="A440" s="63" t="str">
        <f>IF(OR(ISBLANK('PARTICIPANT NAME LIST'!$B440),'PARTICIPANT NAME LIST'!G440=7,'PARTICIPANT NAME LIST'!G440=8,'PARTICIPANT NAME LIST'!G440=9,'PARTICIPANT NAME LIST'!G440=10,'PARTICIPANT NAME LIST'!G440=11,'PARTICIPANT NAME LIST'!G440=12),"",COUNTA('PARTICIPANT NAME LIST'!$B$9:$B440)-COUNTIFS('PARTICIPANT NAME LIST'!$G$9:$G440,"&gt;=7",'PARTICIPANT NAME LIST'!$G$9:$G440,"&lt;=12"))</f>
        <v/>
      </c>
      <c r="B440" s="64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LIST'!$B440))</f>
        <v/>
      </c>
      <c r="C440" s="65"/>
      <c r="D440" s="82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LIST'!$H440))</f>
        <v/>
      </c>
      <c r="E440" s="68" t="e">
        <f>IF(AND('PARTICIPANT NAME LIST'!$G440=3,'PARTICIPANT NAME LIST'!#REF!="C"),"ü","")</f>
        <v>#REF!</v>
      </c>
      <c r="F440" s="68" t="e">
        <f>IF(AND('PARTICIPANT NAME LIST'!$G440=4,'PARTICIPANT NAME LIST'!#REF!="C"),"ü","")</f>
        <v>#REF!</v>
      </c>
      <c r="G440" s="68" t="e">
        <f>IF(AND('PARTICIPANT NAME LIST'!$G440=5,'PARTICIPANT NAME LIST'!#REF!="C"),"ü","")</f>
        <v>#REF!</v>
      </c>
      <c r="H440" s="68" t="e">
        <f>IF(AND('PARTICIPANT NAME LIST'!$G440=6,'PARTICIPANT NAME LIST'!#REF!="C"),"ü","")</f>
        <v>#REF!</v>
      </c>
      <c r="I440" s="68" t="e">
        <f>IF(AND('PARTICIPANT NAME LIST'!$G440=3,'PARTICIPANT NAME LIST'!#REF!="E"),"ü","")</f>
        <v>#REF!</v>
      </c>
      <c r="J440" s="68" t="e">
        <f>IF(AND('PARTICIPANT NAME LIST'!$G440=4,'PARTICIPANT NAME LIST'!#REF!="E"),"ü","")</f>
        <v>#REF!</v>
      </c>
      <c r="K440" s="68" t="e">
        <f>IF(AND('PARTICIPANT NAME LIST'!$G440=5,'PARTICIPANT NAME LIST'!#REF!="E"),"ü","")</f>
        <v>#REF!</v>
      </c>
      <c r="L440" s="68" t="e">
        <f>IF(AND('PARTICIPANT NAME LIST'!$G440=6,'PARTICIPANT NAME LIST'!#REF!="E"),"ü","")</f>
        <v>#REF!</v>
      </c>
      <c r="M440" s="68" t="e">
        <f>IF(AND('PARTICIPANT NAME LIST'!$G440=3,'PARTICIPANT NAME LIST'!#REF!="M"),"ü","")</f>
        <v>#REF!</v>
      </c>
      <c r="N440" s="68" t="e">
        <f>IF(AND('PARTICIPANT NAME LIST'!$G440=4,'PARTICIPANT NAME LIST'!#REF!="M"),"ü","")</f>
        <v>#REF!</v>
      </c>
      <c r="O440" s="68" t="e">
        <f>IF(AND('PARTICIPANT NAME LIST'!$G440=5,'PARTICIPANT NAME LIST'!#REF!="M"),"ü","")</f>
        <v>#REF!</v>
      </c>
      <c r="P440" s="68" t="e">
        <f>IF(AND('PARTICIPANT NAME LIST'!$G440=6,'PARTICIPANT NAME LIST'!#REF!="M"),"ü","")</f>
        <v>#REF!</v>
      </c>
      <c r="Q440" s="63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22.5" customHeight="1">
      <c r="A441" s="63" t="str">
        <f>IF(OR(ISBLANK('PARTICIPANT NAME LIST'!$B441),'PARTICIPANT NAME LIST'!G441=7,'PARTICIPANT NAME LIST'!G441=8,'PARTICIPANT NAME LIST'!G441=9,'PARTICIPANT NAME LIST'!G441=10,'PARTICIPANT NAME LIST'!G441=11,'PARTICIPANT NAME LIST'!G441=12),"",COUNTA('PARTICIPANT NAME LIST'!$B$9:$B441)-COUNTIFS('PARTICIPANT NAME LIST'!$G$9:$G441,"&gt;=7",'PARTICIPANT NAME LIST'!$G$9:$G441,"&lt;=12"))</f>
        <v/>
      </c>
      <c r="B441" s="64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LIST'!$B441))</f>
        <v/>
      </c>
      <c r="C441" s="65"/>
      <c r="D441" s="82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LIST'!$H441))</f>
        <v/>
      </c>
      <c r="E441" s="68" t="e">
        <f>IF(AND('PARTICIPANT NAME LIST'!$G441=3,'PARTICIPANT NAME LIST'!#REF!="C"),"ü","")</f>
        <v>#REF!</v>
      </c>
      <c r="F441" s="68" t="e">
        <f>IF(AND('PARTICIPANT NAME LIST'!$G441=4,'PARTICIPANT NAME LIST'!#REF!="C"),"ü","")</f>
        <v>#REF!</v>
      </c>
      <c r="G441" s="68" t="e">
        <f>IF(AND('PARTICIPANT NAME LIST'!$G441=5,'PARTICIPANT NAME LIST'!#REF!="C"),"ü","")</f>
        <v>#REF!</v>
      </c>
      <c r="H441" s="68" t="e">
        <f>IF(AND('PARTICIPANT NAME LIST'!$G441=6,'PARTICIPANT NAME LIST'!#REF!="C"),"ü","")</f>
        <v>#REF!</v>
      </c>
      <c r="I441" s="68" t="e">
        <f>IF(AND('PARTICIPANT NAME LIST'!$G441=3,'PARTICIPANT NAME LIST'!#REF!="E"),"ü","")</f>
        <v>#REF!</v>
      </c>
      <c r="J441" s="68" t="e">
        <f>IF(AND('PARTICIPANT NAME LIST'!$G441=4,'PARTICIPANT NAME LIST'!#REF!="E"),"ü","")</f>
        <v>#REF!</v>
      </c>
      <c r="K441" s="68" t="e">
        <f>IF(AND('PARTICIPANT NAME LIST'!$G441=5,'PARTICIPANT NAME LIST'!#REF!="E"),"ü","")</f>
        <v>#REF!</v>
      </c>
      <c r="L441" s="68" t="e">
        <f>IF(AND('PARTICIPANT NAME LIST'!$G441=6,'PARTICIPANT NAME LIST'!#REF!="E"),"ü","")</f>
        <v>#REF!</v>
      </c>
      <c r="M441" s="68" t="e">
        <f>IF(AND('PARTICIPANT NAME LIST'!$G441=3,'PARTICIPANT NAME LIST'!#REF!="M"),"ü","")</f>
        <v>#REF!</v>
      </c>
      <c r="N441" s="68" t="e">
        <f>IF(AND('PARTICIPANT NAME LIST'!$G441=4,'PARTICIPANT NAME LIST'!#REF!="M"),"ü","")</f>
        <v>#REF!</v>
      </c>
      <c r="O441" s="68" t="e">
        <f>IF(AND('PARTICIPANT NAME LIST'!$G441=5,'PARTICIPANT NAME LIST'!#REF!="M"),"ü","")</f>
        <v>#REF!</v>
      </c>
      <c r="P441" s="68" t="e">
        <f>IF(AND('PARTICIPANT NAME LIST'!$G441=6,'PARTICIPANT NAME LIST'!#REF!="M"),"ü","")</f>
        <v>#REF!</v>
      </c>
      <c r="Q441" s="63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22.5" customHeight="1">
      <c r="A442" s="63" t="str">
        <f>IF(OR(ISBLANK('PARTICIPANT NAME LIST'!$B442),'PARTICIPANT NAME LIST'!G442=7,'PARTICIPANT NAME LIST'!G442=8,'PARTICIPANT NAME LIST'!G442=9,'PARTICIPANT NAME LIST'!G442=10,'PARTICIPANT NAME LIST'!G442=11,'PARTICIPANT NAME LIST'!G442=12),"",COUNTA('PARTICIPANT NAME LIST'!$B$9:$B442)-COUNTIFS('PARTICIPANT NAME LIST'!$G$9:$G442,"&gt;=7",'PARTICIPANT NAME LIST'!$G$9:$G442,"&lt;=12"))</f>
        <v/>
      </c>
      <c r="B442" s="64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LIST'!$B442))</f>
        <v/>
      </c>
      <c r="C442" s="65"/>
      <c r="D442" s="82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LIST'!$H442))</f>
        <v/>
      </c>
      <c r="E442" s="68" t="e">
        <f>IF(AND('PARTICIPANT NAME LIST'!$G442=3,'PARTICIPANT NAME LIST'!#REF!="C"),"ü","")</f>
        <v>#REF!</v>
      </c>
      <c r="F442" s="68" t="e">
        <f>IF(AND('PARTICIPANT NAME LIST'!$G442=4,'PARTICIPANT NAME LIST'!#REF!="C"),"ü","")</f>
        <v>#REF!</v>
      </c>
      <c r="G442" s="68" t="e">
        <f>IF(AND('PARTICIPANT NAME LIST'!$G442=5,'PARTICIPANT NAME LIST'!#REF!="C"),"ü","")</f>
        <v>#REF!</v>
      </c>
      <c r="H442" s="68" t="e">
        <f>IF(AND('PARTICIPANT NAME LIST'!$G442=6,'PARTICIPANT NAME LIST'!#REF!="C"),"ü","")</f>
        <v>#REF!</v>
      </c>
      <c r="I442" s="68" t="e">
        <f>IF(AND('PARTICIPANT NAME LIST'!$G442=3,'PARTICIPANT NAME LIST'!#REF!="E"),"ü","")</f>
        <v>#REF!</v>
      </c>
      <c r="J442" s="68" t="e">
        <f>IF(AND('PARTICIPANT NAME LIST'!$G442=4,'PARTICIPANT NAME LIST'!#REF!="E"),"ü","")</f>
        <v>#REF!</v>
      </c>
      <c r="K442" s="68" t="e">
        <f>IF(AND('PARTICIPANT NAME LIST'!$G442=5,'PARTICIPANT NAME LIST'!#REF!="E"),"ü","")</f>
        <v>#REF!</v>
      </c>
      <c r="L442" s="68" t="e">
        <f>IF(AND('PARTICIPANT NAME LIST'!$G442=6,'PARTICIPANT NAME LIST'!#REF!="E"),"ü","")</f>
        <v>#REF!</v>
      </c>
      <c r="M442" s="68" t="e">
        <f>IF(AND('PARTICIPANT NAME LIST'!$G442=3,'PARTICIPANT NAME LIST'!#REF!="M"),"ü","")</f>
        <v>#REF!</v>
      </c>
      <c r="N442" s="68" t="e">
        <f>IF(AND('PARTICIPANT NAME LIST'!$G442=4,'PARTICIPANT NAME LIST'!#REF!="M"),"ü","")</f>
        <v>#REF!</v>
      </c>
      <c r="O442" s="68" t="e">
        <f>IF(AND('PARTICIPANT NAME LIST'!$G442=5,'PARTICIPANT NAME LIST'!#REF!="M"),"ü","")</f>
        <v>#REF!</v>
      </c>
      <c r="P442" s="68" t="e">
        <f>IF(AND('PARTICIPANT NAME LIST'!$G442=6,'PARTICIPANT NAME LIST'!#REF!="M"),"ü","")</f>
        <v>#REF!</v>
      </c>
      <c r="Q442" s="63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22.5" customHeight="1">
      <c r="A443" s="63" t="str">
        <f>IF(OR(ISBLANK('PARTICIPANT NAME LIST'!$B443),'PARTICIPANT NAME LIST'!G443=7,'PARTICIPANT NAME LIST'!G443=8,'PARTICIPANT NAME LIST'!G443=9,'PARTICIPANT NAME LIST'!G443=10,'PARTICIPANT NAME LIST'!G443=11,'PARTICIPANT NAME LIST'!G443=12),"",COUNTA('PARTICIPANT NAME LIST'!$B$9:$B443)-COUNTIFS('PARTICIPANT NAME LIST'!$G$9:$G443,"&gt;=7",'PARTICIPANT NAME LIST'!$G$9:$G443,"&lt;=12"))</f>
        <v/>
      </c>
      <c r="B443" s="64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LIST'!$B443))</f>
        <v/>
      </c>
      <c r="C443" s="65"/>
      <c r="D443" s="82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LIST'!$H443))</f>
        <v/>
      </c>
      <c r="E443" s="68" t="e">
        <f>IF(AND('PARTICIPANT NAME LIST'!$G443=3,'PARTICIPANT NAME LIST'!#REF!="C"),"ü","")</f>
        <v>#REF!</v>
      </c>
      <c r="F443" s="68" t="e">
        <f>IF(AND('PARTICIPANT NAME LIST'!$G443=4,'PARTICIPANT NAME LIST'!#REF!="C"),"ü","")</f>
        <v>#REF!</v>
      </c>
      <c r="G443" s="68" t="e">
        <f>IF(AND('PARTICIPANT NAME LIST'!$G443=5,'PARTICIPANT NAME LIST'!#REF!="C"),"ü","")</f>
        <v>#REF!</v>
      </c>
      <c r="H443" s="68" t="e">
        <f>IF(AND('PARTICIPANT NAME LIST'!$G443=6,'PARTICIPANT NAME LIST'!#REF!="C"),"ü","")</f>
        <v>#REF!</v>
      </c>
      <c r="I443" s="68" t="e">
        <f>IF(AND('PARTICIPANT NAME LIST'!$G443=3,'PARTICIPANT NAME LIST'!#REF!="E"),"ü","")</f>
        <v>#REF!</v>
      </c>
      <c r="J443" s="68" t="e">
        <f>IF(AND('PARTICIPANT NAME LIST'!$G443=4,'PARTICIPANT NAME LIST'!#REF!="E"),"ü","")</f>
        <v>#REF!</v>
      </c>
      <c r="K443" s="68" t="e">
        <f>IF(AND('PARTICIPANT NAME LIST'!$G443=5,'PARTICIPANT NAME LIST'!#REF!="E"),"ü","")</f>
        <v>#REF!</v>
      </c>
      <c r="L443" s="68" t="e">
        <f>IF(AND('PARTICIPANT NAME LIST'!$G443=6,'PARTICIPANT NAME LIST'!#REF!="E"),"ü","")</f>
        <v>#REF!</v>
      </c>
      <c r="M443" s="68" t="e">
        <f>IF(AND('PARTICIPANT NAME LIST'!$G443=3,'PARTICIPANT NAME LIST'!#REF!="M"),"ü","")</f>
        <v>#REF!</v>
      </c>
      <c r="N443" s="68" t="e">
        <f>IF(AND('PARTICIPANT NAME LIST'!$G443=4,'PARTICIPANT NAME LIST'!#REF!="M"),"ü","")</f>
        <v>#REF!</v>
      </c>
      <c r="O443" s="68" t="e">
        <f>IF(AND('PARTICIPANT NAME LIST'!$G443=5,'PARTICIPANT NAME LIST'!#REF!="M"),"ü","")</f>
        <v>#REF!</v>
      </c>
      <c r="P443" s="68" t="e">
        <f>IF(AND('PARTICIPANT NAME LIST'!$G443=6,'PARTICIPANT NAME LIST'!#REF!="M"),"ü","")</f>
        <v>#REF!</v>
      </c>
      <c r="Q443" s="63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22.5" customHeight="1">
      <c r="A444" s="63" t="str">
        <f>IF(OR(ISBLANK('PARTICIPANT NAME LIST'!$B444),'PARTICIPANT NAME LIST'!G444=7,'PARTICIPANT NAME LIST'!G444=8,'PARTICIPANT NAME LIST'!G444=9,'PARTICIPANT NAME LIST'!G444=10,'PARTICIPANT NAME LIST'!G444=11,'PARTICIPANT NAME LIST'!G444=12),"",COUNTA('PARTICIPANT NAME LIST'!$B$9:$B444)-COUNTIFS('PARTICIPANT NAME LIST'!$G$9:$G444,"&gt;=7",'PARTICIPANT NAME LIST'!$G$9:$G444,"&lt;=12"))</f>
        <v/>
      </c>
      <c r="B444" s="64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LIST'!$B444))</f>
        <v/>
      </c>
      <c r="C444" s="65"/>
      <c r="D444" s="82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LIST'!$H444))</f>
        <v/>
      </c>
      <c r="E444" s="68" t="e">
        <f>IF(AND('PARTICIPANT NAME LIST'!$G444=3,'PARTICIPANT NAME LIST'!#REF!="C"),"ü","")</f>
        <v>#REF!</v>
      </c>
      <c r="F444" s="68" t="e">
        <f>IF(AND('PARTICIPANT NAME LIST'!$G444=4,'PARTICIPANT NAME LIST'!#REF!="C"),"ü","")</f>
        <v>#REF!</v>
      </c>
      <c r="G444" s="68" t="e">
        <f>IF(AND('PARTICIPANT NAME LIST'!$G444=5,'PARTICIPANT NAME LIST'!#REF!="C"),"ü","")</f>
        <v>#REF!</v>
      </c>
      <c r="H444" s="68" t="e">
        <f>IF(AND('PARTICIPANT NAME LIST'!$G444=6,'PARTICIPANT NAME LIST'!#REF!="C"),"ü","")</f>
        <v>#REF!</v>
      </c>
      <c r="I444" s="68" t="e">
        <f>IF(AND('PARTICIPANT NAME LIST'!$G444=3,'PARTICIPANT NAME LIST'!#REF!="E"),"ü","")</f>
        <v>#REF!</v>
      </c>
      <c r="J444" s="68" t="e">
        <f>IF(AND('PARTICIPANT NAME LIST'!$G444=4,'PARTICIPANT NAME LIST'!#REF!="E"),"ü","")</f>
        <v>#REF!</v>
      </c>
      <c r="K444" s="68" t="e">
        <f>IF(AND('PARTICIPANT NAME LIST'!$G444=5,'PARTICIPANT NAME LIST'!#REF!="E"),"ü","")</f>
        <v>#REF!</v>
      </c>
      <c r="L444" s="68" t="e">
        <f>IF(AND('PARTICIPANT NAME LIST'!$G444=6,'PARTICIPANT NAME LIST'!#REF!="E"),"ü","")</f>
        <v>#REF!</v>
      </c>
      <c r="M444" s="68" t="e">
        <f>IF(AND('PARTICIPANT NAME LIST'!$G444=3,'PARTICIPANT NAME LIST'!#REF!="M"),"ü","")</f>
        <v>#REF!</v>
      </c>
      <c r="N444" s="68" t="e">
        <f>IF(AND('PARTICIPANT NAME LIST'!$G444=4,'PARTICIPANT NAME LIST'!#REF!="M"),"ü","")</f>
        <v>#REF!</v>
      </c>
      <c r="O444" s="68" t="e">
        <f>IF(AND('PARTICIPANT NAME LIST'!$G444=5,'PARTICIPANT NAME LIST'!#REF!="M"),"ü","")</f>
        <v>#REF!</v>
      </c>
      <c r="P444" s="68" t="e">
        <f>IF(AND('PARTICIPANT NAME LIST'!$G444=6,'PARTICIPANT NAME LIST'!#REF!="M"),"ü","")</f>
        <v>#REF!</v>
      </c>
      <c r="Q444" s="63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22.5" customHeight="1">
      <c r="A445" s="63" t="str">
        <f>IF(OR(ISBLANK('PARTICIPANT NAME LIST'!$B445),'PARTICIPANT NAME LIST'!G445=7,'PARTICIPANT NAME LIST'!G445=8,'PARTICIPANT NAME LIST'!G445=9,'PARTICIPANT NAME LIST'!G445=10,'PARTICIPANT NAME LIST'!G445=11,'PARTICIPANT NAME LIST'!G445=12),"",COUNTA('PARTICIPANT NAME LIST'!$B$9:$B445)-COUNTIFS('PARTICIPANT NAME LIST'!$G$9:$G445,"&gt;=7",'PARTICIPANT NAME LIST'!$G$9:$G445,"&lt;=12"))</f>
        <v/>
      </c>
      <c r="B445" s="64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LIST'!$B445))</f>
        <v/>
      </c>
      <c r="C445" s="65"/>
      <c r="D445" s="82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LIST'!$H445))</f>
        <v/>
      </c>
      <c r="E445" s="68" t="e">
        <f>IF(AND('PARTICIPANT NAME LIST'!$G445=3,'PARTICIPANT NAME LIST'!#REF!="C"),"ü","")</f>
        <v>#REF!</v>
      </c>
      <c r="F445" s="68" t="e">
        <f>IF(AND('PARTICIPANT NAME LIST'!$G445=4,'PARTICIPANT NAME LIST'!#REF!="C"),"ü","")</f>
        <v>#REF!</v>
      </c>
      <c r="G445" s="68" t="e">
        <f>IF(AND('PARTICIPANT NAME LIST'!$G445=5,'PARTICIPANT NAME LIST'!#REF!="C"),"ü","")</f>
        <v>#REF!</v>
      </c>
      <c r="H445" s="68" t="e">
        <f>IF(AND('PARTICIPANT NAME LIST'!$G445=6,'PARTICIPANT NAME LIST'!#REF!="C"),"ü","")</f>
        <v>#REF!</v>
      </c>
      <c r="I445" s="68" t="e">
        <f>IF(AND('PARTICIPANT NAME LIST'!$G445=3,'PARTICIPANT NAME LIST'!#REF!="E"),"ü","")</f>
        <v>#REF!</v>
      </c>
      <c r="J445" s="68" t="e">
        <f>IF(AND('PARTICIPANT NAME LIST'!$G445=4,'PARTICIPANT NAME LIST'!#REF!="E"),"ü","")</f>
        <v>#REF!</v>
      </c>
      <c r="K445" s="68" t="e">
        <f>IF(AND('PARTICIPANT NAME LIST'!$G445=5,'PARTICIPANT NAME LIST'!#REF!="E"),"ü","")</f>
        <v>#REF!</v>
      </c>
      <c r="L445" s="68" t="e">
        <f>IF(AND('PARTICIPANT NAME LIST'!$G445=6,'PARTICIPANT NAME LIST'!#REF!="E"),"ü","")</f>
        <v>#REF!</v>
      </c>
      <c r="M445" s="68" t="e">
        <f>IF(AND('PARTICIPANT NAME LIST'!$G445=3,'PARTICIPANT NAME LIST'!#REF!="M"),"ü","")</f>
        <v>#REF!</v>
      </c>
      <c r="N445" s="68" t="e">
        <f>IF(AND('PARTICIPANT NAME LIST'!$G445=4,'PARTICIPANT NAME LIST'!#REF!="M"),"ü","")</f>
        <v>#REF!</v>
      </c>
      <c r="O445" s="68" t="e">
        <f>IF(AND('PARTICIPANT NAME LIST'!$G445=5,'PARTICIPANT NAME LIST'!#REF!="M"),"ü","")</f>
        <v>#REF!</v>
      </c>
      <c r="P445" s="68" t="e">
        <f>IF(AND('PARTICIPANT NAME LIST'!$G445=6,'PARTICIPANT NAME LIST'!#REF!="M"),"ü","")</f>
        <v>#REF!</v>
      </c>
      <c r="Q445" s="63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22.5" customHeight="1">
      <c r="A446" s="63" t="str">
        <f>IF(OR(ISBLANK('PARTICIPANT NAME LIST'!$B446),'PARTICIPANT NAME LIST'!G446=7,'PARTICIPANT NAME LIST'!G446=8,'PARTICIPANT NAME LIST'!G446=9,'PARTICIPANT NAME LIST'!G446=10,'PARTICIPANT NAME LIST'!G446=11,'PARTICIPANT NAME LIST'!G446=12),"",COUNTA('PARTICIPANT NAME LIST'!$B$9:$B446)-COUNTIFS('PARTICIPANT NAME LIST'!$G$9:$G446,"&gt;=7",'PARTICIPANT NAME LIST'!$G$9:$G446,"&lt;=12"))</f>
        <v/>
      </c>
      <c r="B446" s="64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LIST'!$B446))</f>
        <v/>
      </c>
      <c r="C446" s="65"/>
      <c r="D446" s="82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LIST'!$H446))</f>
        <v/>
      </c>
      <c r="E446" s="68" t="e">
        <f>IF(AND('PARTICIPANT NAME LIST'!$G446=3,'PARTICIPANT NAME LIST'!#REF!="C"),"ü","")</f>
        <v>#REF!</v>
      </c>
      <c r="F446" s="68" t="e">
        <f>IF(AND('PARTICIPANT NAME LIST'!$G446=4,'PARTICIPANT NAME LIST'!#REF!="C"),"ü","")</f>
        <v>#REF!</v>
      </c>
      <c r="G446" s="68" t="e">
        <f>IF(AND('PARTICIPANT NAME LIST'!$G446=5,'PARTICIPANT NAME LIST'!#REF!="C"),"ü","")</f>
        <v>#REF!</v>
      </c>
      <c r="H446" s="68" t="e">
        <f>IF(AND('PARTICIPANT NAME LIST'!$G446=6,'PARTICIPANT NAME LIST'!#REF!="C"),"ü","")</f>
        <v>#REF!</v>
      </c>
      <c r="I446" s="68" t="e">
        <f>IF(AND('PARTICIPANT NAME LIST'!$G446=3,'PARTICIPANT NAME LIST'!#REF!="E"),"ü","")</f>
        <v>#REF!</v>
      </c>
      <c r="J446" s="68" t="e">
        <f>IF(AND('PARTICIPANT NAME LIST'!$G446=4,'PARTICIPANT NAME LIST'!#REF!="E"),"ü","")</f>
        <v>#REF!</v>
      </c>
      <c r="K446" s="68" t="e">
        <f>IF(AND('PARTICIPANT NAME LIST'!$G446=5,'PARTICIPANT NAME LIST'!#REF!="E"),"ü","")</f>
        <v>#REF!</v>
      </c>
      <c r="L446" s="68" t="e">
        <f>IF(AND('PARTICIPANT NAME LIST'!$G446=6,'PARTICIPANT NAME LIST'!#REF!="E"),"ü","")</f>
        <v>#REF!</v>
      </c>
      <c r="M446" s="68" t="e">
        <f>IF(AND('PARTICIPANT NAME LIST'!$G446=3,'PARTICIPANT NAME LIST'!#REF!="M"),"ü","")</f>
        <v>#REF!</v>
      </c>
      <c r="N446" s="68" t="e">
        <f>IF(AND('PARTICIPANT NAME LIST'!$G446=4,'PARTICIPANT NAME LIST'!#REF!="M"),"ü","")</f>
        <v>#REF!</v>
      </c>
      <c r="O446" s="68" t="e">
        <f>IF(AND('PARTICIPANT NAME LIST'!$G446=5,'PARTICIPANT NAME LIST'!#REF!="M"),"ü","")</f>
        <v>#REF!</v>
      </c>
      <c r="P446" s="68" t="e">
        <f>IF(AND('PARTICIPANT NAME LIST'!$G446=6,'PARTICIPANT NAME LIST'!#REF!="M"),"ü","")</f>
        <v>#REF!</v>
      </c>
      <c r="Q446" s="63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22.5" customHeight="1">
      <c r="A447" s="63" t="str">
        <f>IF(OR(ISBLANK('PARTICIPANT NAME LIST'!$B447),'PARTICIPANT NAME LIST'!G447=7,'PARTICIPANT NAME LIST'!G447=8,'PARTICIPANT NAME LIST'!G447=9,'PARTICIPANT NAME LIST'!G447=10,'PARTICIPANT NAME LIST'!G447=11,'PARTICIPANT NAME LIST'!G447=12),"",COUNTA('PARTICIPANT NAME LIST'!$B$9:$B447)-COUNTIFS('PARTICIPANT NAME LIST'!$G$9:$G447,"&gt;=7",'PARTICIPANT NAME LIST'!$G$9:$G447,"&lt;=12"))</f>
        <v/>
      </c>
      <c r="B447" s="64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LIST'!$B447))</f>
        <v/>
      </c>
      <c r="C447" s="65"/>
      <c r="D447" s="82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LIST'!$H447))</f>
        <v/>
      </c>
      <c r="E447" s="68" t="e">
        <f>IF(AND('PARTICIPANT NAME LIST'!$G447=3,'PARTICIPANT NAME LIST'!#REF!="C"),"ü","")</f>
        <v>#REF!</v>
      </c>
      <c r="F447" s="68" t="e">
        <f>IF(AND('PARTICIPANT NAME LIST'!$G447=4,'PARTICIPANT NAME LIST'!#REF!="C"),"ü","")</f>
        <v>#REF!</v>
      </c>
      <c r="G447" s="68" t="e">
        <f>IF(AND('PARTICIPANT NAME LIST'!$G447=5,'PARTICIPANT NAME LIST'!#REF!="C"),"ü","")</f>
        <v>#REF!</v>
      </c>
      <c r="H447" s="68" t="e">
        <f>IF(AND('PARTICIPANT NAME LIST'!$G447=6,'PARTICIPANT NAME LIST'!#REF!="C"),"ü","")</f>
        <v>#REF!</v>
      </c>
      <c r="I447" s="68" t="e">
        <f>IF(AND('PARTICIPANT NAME LIST'!$G447=3,'PARTICIPANT NAME LIST'!#REF!="E"),"ü","")</f>
        <v>#REF!</v>
      </c>
      <c r="J447" s="68" t="e">
        <f>IF(AND('PARTICIPANT NAME LIST'!$G447=4,'PARTICIPANT NAME LIST'!#REF!="E"),"ü","")</f>
        <v>#REF!</v>
      </c>
      <c r="K447" s="68" t="e">
        <f>IF(AND('PARTICIPANT NAME LIST'!$G447=5,'PARTICIPANT NAME LIST'!#REF!="E"),"ü","")</f>
        <v>#REF!</v>
      </c>
      <c r="L447" s="68" t="e">
        <f>IF(AND('PARTICIPANT NAME LIST'!$G447=6,'PARTICIPANT NAME LIST'!#REF!="E"),"ü","")</f>
        <v>#REF!</v>
      </c>
      <c r="M447" s="68" t="e">
        <f>IF(AND('PARTICIPANT NAME LIST'!$G447=3,'PARTICIPANT NAME LIST'!#REF!="M"),"ü","")</f>
        <v>#REF!</v>
      </c>
      <c r="N447" s="68" t="e">
        <f>IF(AND('PARTICIPANT NAME LIST'!$G447=4,'PARTICIPANT NAME LIST'!#REF!="M"),"ü","")</f>
        <v>#REF!</v>
      </c>
      <c r="O447" s="68" t="e">
        <f>IF(AND('PARTICIPANT NAME LIST'!$G447=5,'PARTICIPANT NAME LIST'!#REF!="M"),"ü","")</f>
        <v>#REF!</v>
      </c>
      <c r="P447" s="68" t="e">
        <f>IF(AND('PARTICIPANT NAME LIST'!$G447=6,'PARTICIPANT NAME LIST'!#REF!="M"),"ü","")</f>
        <v>#REF!</v>
      </c>
      <c r="Q447" s="63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22.5" customHeight="1">
      <c r="A448" s="63" t="str">
        <f>IF(OR(ISBLANK('PARTICIPANT NAME LIST'!$B448),'PARTICIPANT NAME LIST'!G448=7,'PARTICIPANT NAME LIST'!G448=8,'PARTICIPANT NAME LIST'!G448=9,'PARTICIPANT NAME LIST'!G448=10,'PARTICIPANT NAME LIST'!G448=11,'PARTICIPANT NAME LIST'!G448=12),"",COUNTA('PARTICIPANT NAME LIST'!$B$9:$B448)-COUNTIFS('PARTICIPANT NAME LIST'!$G$9:$G448,"&gt;=7",'PARTICIPANT NAME LIST'!$G$9:$G448,"&lt;=12"))</f>
        <v/>
      </c>
      <c r="B448" s="64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LIST'!$B448))</f>
        <v/>
      </c>
      <c r="C448" s="65"/>
      <c r="D448" s="82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LIST'!$H448))</f>
        <v/>
      </c>
      <c r="E448" s="68" t="e">
        <f>IF(AND('PARTICIPANT NAME LIST'!$G448=3,'PARTICIPANT NAME LIST'!#REF!="C"),"ü","")</f>
        <v>#REF!</v>
      </c>
      <c r="F448" s="68" t="e">
        <f>IF(AND('PARTICIPANT NAME LIST'!$G448=4,'PARTICIPANT NAME LIST'!#REF!="C"),"ü","")</f>
        <v>#REF!</v>
      </c>
      <c r="G448" s="68" t="e">
        <f>IF(AND('PARTICIPANT NAME LIST'!$G448=5,'PARTICIPANT NAME LIST'!#REF!="C"),"ü","")</f>
        <v>#REF!</v>
      </c>
      <c r="H448" s="68" t="e">
        <f>IF(AND('PARTICIPANT NAME LIST'!$G448=6,'PARTICIPANT NAME LIST'!#REF!="C"),"ü","")</f>
        <v>#REF!</v>
      </c>
      <c r="I448" s="68" t="e">
        <f>IF(AND('PARTICIPANT NAME LIST'!$G448=3,'PARTICIPANT NAME LIST'!#REF!="E"),"ü","")</f>
        <v>#REF!</v>
      </c>
      <c r="J448" s="68" t="e">
        <f>IF(AND('PARTICIPANT NAME LIST'!$G448=4,'PARTICIPANT NAME LIST'!#REF!="E"),"ü","")</f>
        <v>#REF!</v>
      </c>
      <c r="K448" s="68" t="e">
        <f>IF(AND('PARTICIPANT NAME LIST'!$G448=5,'PARTICIPANT NAME LIST'!#REF!="E"),"ü","")</f>
        <v>#REF!</v>
      </c>
      <c r="L448" s="68" t="e">
        <f>IF(AND('PARTICIPANT NAME LIST'!$G448=6,'PARTICIPANT NAME LIST'!#REF!="E"),"ü","")</f>
        <v>#REF!</v>
      </c>
      <c r="M448" s="68" t="e">
        <f>IF(AND('PARTICIPANT NAME LIST'!$G448=3,'PARTICIPANT NAME LIST'!#REF!="M"),"ü","")</f>
        <v>#REF!</v>
      </c>
      <c r="N448" s="68" t="e">
        <f>IF(AND('PARTICIPANT NAME LIST'!$G448=4,'PARTICIPANT NAME LIST'!#REF!="M"),"ü","")</f>
        <v>#REF!</v>
      </c>
      <c r="O448" s="68" t="e">
        <f>IF(AND('PARTICIPANT NAME LIST'!$G448=5,'PARTICIPANT NAME LIST'!#REF!="M"),"ü","")</f>
        <v>#REF!</v>
      </c>
      <c r="P448" s="68" t="e">
        <f>IF(AND('PARTICIPANT NAME LIST'!$G448=6,'PARTICIPANT NAME LIST'!#REF!="M"),"ü","")</f>
        <v>#REF!</v>
      </c>
      <c r="Q448" s="63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22.5" customHeight="1">
      <c r="A449" s="63" t="str">
        <f>IF(OR(ISBLANK('PARTICIPANT NAME LIST'!$B449),'PARTICIPANT NAME LIST'!G449=7,'PARTICIPANT NAME LIST'!G449=8,'PARTICIPANT NAME LIST'!G449=9,'PARTICIPANT NAME LIST'!G449=10,'PARTICIPANT NAME LIST'!G449=11,'PARTICIPANT NAME LIST'!G449=12),"",COUNTA('PARTICIPANT NAME LIST'!$B$9:$B449)-COUNTIFS('PARTICIPANT NAME LIST'!$G$9:$G449,"&gt;=7",'PARTICIPANT NAME LIST'!$G$9:$G449,"&lt;=12"))</f>
        <v/>
      </c>
      <c r="B449" s="64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LIST'!$B449))</f>
        <v/>
      </c>
      <c r="C449" s="65"/>
      <c r="D449" s="82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LIST'!$H449))</f>
        <v/>
      </c>
      <c r="E449" s="68" t="e">
        <f>IF(AND('PARTICIPANT NAME LIST'!$G449=3,'PARTICIPANT NAME LIST'!#REF!="C"),"ü","")</f>
        <v>#REF!</v>
      </c>
      <c r="F449" s="68" t="e">
        <f>IF(AND('PARTICIPANT NAME LIST'!$G449=4,'PARTICIPANT NAME LIST'!#REF!="C"),"ü","")</f>
        <v>#REF!</v>
      </c>
      <c r="G449" s="68" t="e">
        <f>IF(AND('PARTICIPANT NAME LIST'!$G449=5,'PARTICIPANT NAME LIST'!#REF!="C"),"ü","")</f>
        <v>#REF!</v>
      </c>
      <c r="H449" s="68" t="e">
        <f>IF(AND('PARTICIPANT NAME LIST'!$G449=6,'PARTICIPANT NAME LIST'!#REF!="C"),"ü","")</f>
        <v>#REF!</v>
      </c>
      <c r="I449" s="68" t="e">
        <f>IF(AND('PARTICIPANT NAME LIST'!$G449=3,'PARTICIPANT NAME LIST'!#REF!="E"),"ü","")</f>
        <v>#REF!</v>
      </c>
      <c r="J449" s="68" t="e">
        <f>IF(AND('PARTICIPANT NAME LIST'!$G449=4,'PARTICIPANT NAME LIST'!#REF!="E"),"ü","")</f>
        <v>#REF!</v>
      </c>
      <c r="K449" s="68" t="e">
        <f>IF(AND('PARTICIPANT NAME LIST'!$G449=5,'PARTICIPANT NAME LIST'!#REF!="E"),"ü","")</f>
        <v>#REF!</v>
      </c>
      <c r="L449" s="68" t="e">
        <f>IF(AND('PARTICIPANT NAME LIST'!$G449=6,'PARTICIPANT NAME LIST'!#REF!="E"),"ü","")</f>
        <v>#REF!</v>
      </c>
      <c r="M449" s="68" t="e">
        <f>IF(AND('PARTICIPANT NAME LIST'!$G449=3,'PARTICIPANT NAME LIST'!#REF!="M"),"ü","")</f>
        <v>#REF!</v>
      </c>
      <c r="N449" s="68" t="e">
        <f>IF(AND('PARTICIPANT NAME LIST'!$G449=4,'PARTICIPANT NAME LIST'!#REF!="M"),"ü","")</f>
        <v>#REF!</v>
      </c>
      <c r="O449" s="68" t="e">
        <f>IF(AND('PARTICIPANT NAME LIST'!$G449=5,'PARTICIPANT NAME LIST'!#REF!="M"),"ü","")</f>
        <v>#REF!</v>
      </c>
      <c r="P449" s="68" t="e">
        <f>IF(AND('PARTICIPANT NAME LIST'!$G449=6,'PARTICIPANT NAME LIST'!#REF!="M"),"ü","")</f>
        <v>#REF!</v>
      </c>
      <c r="Q449" s="63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22.5" customHeight="1">
      <c r="A450" s="63" t="str">
        <f>IF(OR(ISBLANK('PARTICIPANT NAME LIST'!$B450),'PARTICIPANT NAME LIST'!G450=7,'PARTICIPANT NAME LIST'!G450=8,'PARTICIPANT NAME LIST'!G450=9,'PARTICIPANT NAME LIST'!G450=10,'PARTICIPANT NAME LIST'!G450=11,'PARTICIPANT NAME LIST'!G450=12),"",COUNTA('PARTICIPANT NAME LIST'!$B$9:$B450)-COUNTIFS('PARTICIPANT NAME LIST'!$G$9:$G450,"&gt;=7",'PARTICIPANT NAME LIST'!$G$9:$G450,"&lt;=12"))</f>
        <v/>
      </c>
      <c r="B450" s="64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LIST'!$B450))</f>
        <v/>
      </c>
      <c r="C450" s="65"/>
      <c r="D450" s="82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LIST'!$H450))</f>
        <v/>
      </c>
      <c r="E450" s="68" t="e">
        <f>IF(AND('PARTICIPANT NAME LIST'!$G450=3,'PARTICIPANT NAME LIST'!#REF!="C"),"ü","")</f>
        <v>#REF!</v>
      </c>
      <c r="F450" s="68" t="e">
        <f>IF(AND('PARTICIPANT NAME LIST'!$G450=4,'PARTICIPANT NAME LIST'!#REF!="C"),"ü","")</f>
        <v>#REF!</v>
      </c>
      <c r="G450" s="68" t="e">
        <f>IF(AND('PARTICIPANT NAME LIST'!$G450=5,'PARTICIPANT NAME LIST'!#REF!="C"),"ü","")</f>
        <v>#REF!</v>
      </c>
      <c r="H450" s="68" t="e">
        <f>IF(AND('PARTICIPANT NAME LIST'!$G450=6,'PARTICIPANT NAME LIST'!#REF!="C"),"ü","")</f>
        <v>#REF!</v>
      </c>
      <c r="I450" s="68" t="e">
        <f>IF(AND('PARTICIPANT NAME LIST'!$G450=3,'PARTICIPANT NAME LIST'!#REF!="E"),"ü","")</f>
        <v>#REF!</v>
      </c>
      <c r="J450" s="68" t="e">
        <f>IF(AND('PARTICIPANT NAME LIST'!$G450=4,'PARTICIPANT NAME LIST'!#REF!="E"),"ü","")</f>
        <v>#REF!</v>
      </c>
      <c r="K450" s="68" t="e">
        <f>IF(AND('PARTICIPANT NAME LIST'!$G450=5,'PARTICIPANT NAME LIST'!#REF!="E"),"ü","")</f>
        <v>#REF!</v>
      </c>
      <c r="L450" s="68" t="e">
        <f>IF(AND('PARTICIPANT NAME LIST'!$G450=6,'PARTICIPANT NAME LIST'!#REF!="E"),"ü","")</f>
        <v>#REF!</v>
      </c>
      <c r="M450" s="68" t="e">
        <f>IF(AND('PARTICIPANT NAME LIST'!$G450=3,'PARTICIPANT NAME LIST'!#REF!="M"),"ü","")</f>
        <v>#REF!</v>
      </c>
      <c r="N450" s="68" t="e">
        <f>IF(AND('PARTICIPANT NAME LIST'!$G450=4,'PARTICIPANT NAME LIST'!#REF!="M"),"ü","")</f>
        <v>#REF!</v>
      </c>
      <c r="O450" s="68" t="e">
        <f>IF(AND('PARTICIPANT NAME LIST'!$G450=5,'PARTICIPANT NAME LIST'!#REF!="M"),"ü","")</f>
        <v>#REF!</v>
      </c>
      <c r="P450" s="68" t="e">
        <f>IF(AND('PARTICIPANT NAME LIST'!$G450=6,'PARTICIPANT NAME LIST'!#REF!="M"),"ü","")</f>
        <v>#REF!</v>
      </c>
      <c r="Q450" s="63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22.5" customHeight="1">
      <c r="A451" s="63" t="str">
        <f>IF(OR(ISBLANK('PARTICIPANT NAME LIST'!$B451),'PARTICIPANT NAME LIST'!G451=7,'PARTICIPANT NAME LIST'!G451=8,'PARTICIPANT NAME LIST'!G451=9,'PARTICIPANT NAME LIST'!G451=10,'PARTICIPANT NAME LIST'!G451=11,'PARTICIPANT NAME LIST'!G451=12),"",COUNTA('PARTICIPANT NAME LIST'!$B$9:$B451)-COUNTIFS('PARTICIPANT NAME LIST'!$G$9:$G451,"&gt;=7",'PARTICIPANT NAME LIST'!$G$9:$G451,"&lt;=12"))</f>
        <v/>
      </c>
      <c r="B451" s="64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LIST'!$B451))</f>
        <v/>
      </c>
      <c r="C451" s="65"/>
      <c r="D451" s="82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LIST'!$H451))</f>
        <v/>
      </c>
      <c r="E451" s="68" t="e">
        <f>IF(AND('PARTICIPANT NAME LIST'!$G451=3,'PARTICIPANT NAME LIST'!#REF!="C"),"ü","")</f>
        <v>#REF!</v>
      </c>
      <c r="F451" s="68" t="e">
        <f>IF(AND('PARTICIPANT NAME LIST'!$G451=4,'PARTICIPANT NAME LIST'!#REF!="C"),"ü","")</f>
        <v>#REF!</v>
      </c>
      <c r="G451" s="68" t="e">
        <f>IF(AND('PARTICIPANT NAME LIST'!$G451=5,'PARTICIPANT NAME LIST'!#REF!="C"),"ü","")</f>
        <v>#REF!</v>
      </c>
      <c r="H451" s="68" t="e">
        <f>IF(AND('PARTICIPANT NAME LIST'!$G451=6,'PARTICIPANT NAME LIST'!#REF!="C"),"ü","")</f>
        <v>#REF!</v>
      </c>
      <c r="I451" s="68" t="e">
        <f>IF(AND('PARTICIPANT NAME LIST'!$G451=3,'PARTICIPANT NAME LIST'!#REF!="E"),"ü","")</f>
        <v>#REF!</v>
      </c>
      <c r="J451" s="68" t="e">
        <f>IF(AND('PARTICIPANT NAME LIST'!$G451=4,'PARTICIPANT NAME LIST'!#REF!="E"),"ü","")</f>
        <v>#REF!</v>
      </c>
      <c r="K451" s="68" t="e">
        <f>IF(AND('PARTICIPANT NAME LIST'!$G451=5,'PARTICIPANT NAME LIST'!#REF!="E"),"ü","")</f>
        <v>#REF!</v>
      </c>
      <c r="L451" s="68" t="e">
        <f>IF(AND('PARTICIPANT NAME LIST'!$G451=6,'PARTICIPANT NAME LIST'!#REF!="E"),"ü","")</f>
        <v>#REF!</v>
      </c>
      <c r="M451" s="68" t="e">
        <f>IF(AND('PARTICIPANT NAME LIST'!$G451=3,'PARTICIPANT NAME LIST'!#REF!="M"),"ü","")</f>
        <v>#REF!</v>
      </c>
      <c r="N451" s="68" t="e">
        <f>IF(AND('PARTICIPANT NAME LIST'!$G451=4,'PARTICIPANT NAME LIST'!#REF!="M"),"ü","")</f>
        <v>#REF!</v>
      </c>
      <c r="O451" s="68" t="e">
        <f>IF(AND('PARTICIPANT NAME LIST'!$G451=5,'PARTICIPANT NAME LIST'!#REF!="M"),"ü","")</f>
        <v>#REF!</v>
      </c>
      <c r="P451" s="68" t="e">
        <f>IF(AND('PARTICIPANT NAME LIST'!$G451=6,'PARTICIPANT NAME LIST'!#REF!="M"),"ü","")</f>
        <v>#REF!</v>
      </c>
      <c r="Q451" s="63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22.5" customHeight="1">
      <c r="A452" s="63" t="str">
        <f>IF(OR(ISBLANK('PARTICIPANT NAME LIST'!$B452),'PARTICIPANT NAME LIST'!G452=7,'PARTICIPANT NAME LIST'!G452=8,'PARTICIPANT NAME LIST'!G452=9,'PARTICIPANT NAME LIST'!G452=10,'PARTICIPANT NAME LIST'!G452=11,'PARTICIPANT NAME LIST'!G452=12),"",COUNTA('PARTICIPANT NAME LIST'!$B$9:$B452)-COUNTIFS('PARTICIPANT NAME LIST'!$G$9:$G452,"&gt;=7",'PARTICIPANT NAME LIST'!$G$9:$G452,"&lt;=12"))</f>
        <v/>
      </c>
      <c r="B452" s="64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LIST'!$B452))</f>
        <v/>
      </c>
      <c r="C452" s="65"/>
      <c r="D452" s="82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LIST'!$H452))</f>
        <v/>
      </c>
      <c r="E452" s="68" t="e">
        <f>IF(AND('PARTICIPANT NAME LIST'!$G452=3,'PARTICIPANT NAME LIST'!#REF!="C"),"ü","")</f>
        <v>#REF!</v>
      </c>
      <c r="F452" s="68" t="e">
        <f>IF(AND('PARTICIPANT NAME LIST'!$G452=4,'PARTICIPANT NAME LIST'!#REF!="C"),"ü","")</f>
        <v>#REF!</v>
      </c>
      <c r="G452" s="68" t="e">
        <f>IF(AND('PARTICIPANT NAME LIST'!$G452=5,'PARTICIPANT NAME LIST'!#REF!="C"),"ü","")</f>
        <v>#REF!</v>
      </c>
      <c r="H452" s="68" t="e">
        <f>IF(AND('PARTICIPANT NAME LIST'!$G452=6,'PARTICIPANT NAME LIST'!#REF!="C"),"ü","")</f>
        <v>#REF!</v>
      </c>
      <c r="I452" s="68" t="e">
        <f>IF(AND('PARTICIPANT NAME LIST'!$G452=3,'PARTICIPANT NAME LIST'!#REF!="E"),"ü","")</f>
        <v>#REF!</v>
      </c>
      <c r="J452" s="68" t="e">
        <f>IF(AND('PARTICIPANT NAME LIST'!$G452=4,'PARTICIPANT NAME LIST'!#REF!="E"),"ü","")</f>
        <v>#REF!</v>
      </c>
      <c r="K452" s="68" t="e">
        <f>IF(AND('PARTICIPANT NAME LIST'!$G452=5,'PARTICIPANT NAME LIST'!#REF!="E"),"ü","")</f>
        <v>#REF!</v>
      </c>
      <c r="L452" s="68" t="e">
        <f>IF(AND('PARTICIPANT NAME LIST'!$G452=6,'PARTICIPANT NAME LIST'!#REF!="E"),"ü","")</f>
        <v>#REF!</v>
      </c>
      <c r="M452" s="68" t="e">
        <f>IF(AND('PARTICIPANT NAME LIST'!$G452=3,'PARTICIPANT NAME LIST'!#REF!="M"),"ü","")</f>
        <v>#REF!</v>
      </c>
      <c r="N452" s="68" t="e">
        <f>IF(AND('PARTICIPANT NAME LIST'!$G452=4,'PARTICIPANT NAME LIST'!#REF!="M"),"ü","")</f>
        <v>#REF!</v>
      </c>
      <c r="O452" s="68" t="e">
        <f>IF(AND('PARTICIPANT NAME LIST'!$G452=5,'PARTICIPANT NAME LIST'!#REF!="M"),"ü","")</f>
        <v>#REF!</v>
      </c>
      <c r="P452" s="68" t="e">
        <f>IF(AND('PARTICIPANT NAME LIST'!$G452=6,'PARTICIPANT NAME LIST'!#REF!="M"),"ü","")</f>
        <v>#REF!</v>
      </c>
      <c r="Q452" s="63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22.5" customHeight="1">
      <c r="A453" s="63" t="str">
        <f>IF(OR(ISBLANK('PARTICIPANT NAME LIST'!$B453),'PARTICIPANT NAME LIST'!G453=7,'PARTICIPANT NAME LIST'!G453=8,'PARTICIPANT NAME LIST'!G453=9,'PARTICIPANT NAME LIST'!G453=10,'PARTICIPANT NAME LIST'!G453=11,'PARTICIPANT NAME LIST'!G453=12),"",COUNTA('PARTICIPANT NAME LIST'!$B$9:$B453)-COUNTIFS('PARTICIPANT NAME LIST'!$G$9:$G453,"&gt;=7",'PARTICIPANT NAME LIST'!$G$9:$G453,"&lt;=12"))</f>
        <v/>
      </c>
      <c r="B453" s="64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LIST'!$B453))</f>
        <v/>
      </c>
      <c r="C453" s="65"/>
      <c r="D453" s="82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LIST'!$H453))</f>
        <v/>
      </c>
      <c r="E453" s="68" t="e">
        <f>IF(AND('PARTICIPANT NAME LIST'!$G453=3,'PARTICIPANT NAME LIST'!#REF!="C"),"ü","")</f>
        <v>#REF!</v>
      </c>
      <c r="F453" s="68" t="e">
        <f>IF(AND('PARTICIPANT NAME LIST'!$G453=4,'PARTICIPANT NAME LIST'!#REF!="C"),"ü","")</f>
        <v>#REF!</v>
      </c>
      <c r="G453" s="68" t="e">
        <f>IF(AND('PARTICIPANT NAME LIST'!$G453=5,'PARTICIPANT NAME LIST'!#REF!="C"),"ü","")</f>
        <v>#REF!</v>
      </c>
      <c r="H453" s="68" t="e">
        <f>IF(AND('PARTICIPANT NAME LIST'!$G453=6,'PARTICIPANT NAME LIST'!#REF!="C"),"ü","")</f>
        <v>#REF!</v>
      </c>
      <c r="I453" s="68" t="e">
        <f>IF(AND('PARTICIPANT NAME LIST'!$G453=3,'PARTICIPANT NAME LIST'!#REF!="E"),"ü","")</f>
        <v>#REF!</v>
      </c>
      <c r="J453" s="68" t="e">
        <f>IF(AND('PARTICIPANT NAME LIST'!$G453=4,'PARTICIPANT NAME LIST'!#REF!="E"),"ü","")</f>
        <v>#REF!</v>
      </c>
      <c r="K453" s="68" t="e">
        <f>IF(AND('PARTICIPANT NAME LIST'!$G453=5,'PARTICIPANT NAME LIST'!#REF!="E"),"ü","")</f>
        <v>#REF!</v>
      </c>
      <c r="L453" s="68" t="e">
        <f>IF(AND('PARTICIPANT NAME LIST'!$G453=6,'PARTICIPANT NAME LIST'!#REF!="E"),"ü","")</f>
        <v>#REF!</v>
      </c>
      <c r="M453" s="68" t="e">
        <f>IF(AND('PARTICIPANT NAME LIST'!$G453=3,'PARTICIPANT NAME LIST'!#REF!="M"),"ü","")</f>
        <v>#REF!</v>
      </c>
      <c r="N453" s="68" t="e">
        <f>IF(AND('PARTICIPANT NAME LIST'!$G453=4,'PARTICIPANT NAME LIST'!#REF!="M"),"ü","")</f>
        <v>#REF!</v>
      </c>
      <c r="O453" s="68" t="e">
        <f>IF(AND('PARTICIPANT NAME LIST'!$G453=5,'PARTICIPANT NAME LIST'!#REF!="M"),"ü","")</f>
        <v>#REF!</v>
      </c>
      <c r="P453" s="68" t="e">
        <f>IF(AND('PARTICIPANT NAME LIST'!$G453=6,'PARTICIPANT NAME LIST'!#REF!="M"),"ü","")</f>
        <v>#REF!</v>
      </c>
      <c r="Q453" s="63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22.5" customHeight="1">
      <c r="A454" s="63" t="str">
        <f>IF(OR(ISBLANK('PARTICIPANT NAME LIST'!$B454),'PARTICIPANT NAME LIST'!G454=7,'PARTICIPANT NAME LIST'!G454=8,'PARTICIPANT NAME LIST'!G454=9,'PARTICIPANT NAME LIST'!G454=10,'PARTICIPANT NAME LIST'!G454=11,'PARTICIPANT NAME LIST'!G454=12),"",COUNTA('PARTICIPANT NAME LIST'!$B$9:$B454)-COUNTIFS('PARTICIPANT NAME LIST'!$G$9:$G454,"&gt;=7",'PARTICIPANT NAME LIST'!$G$9:$G454,"&lt;=12"))</f>
        <v/>
      </c>
      <c r="B454" s="64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LIST'!$B454))</f>
        <v/>
      </c>
      <c r="C454" s="65"/>
      <c r="D454" s="82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LIST'!$H454))</f>
        <v/>
      </c>
      <c r="E454" s="68" t="e">
        <f>IF(AND('PARTICIPANT NAME LIST'!$G454=3,'PARTICIPANT NAME LIST'!#REF!="C"),"ü","")</f>
        <v>#REF!</v>
      </c>
      <c r="F454" s="68" t="e">
        <f>IF(AND('PARTICIPANT NAME LIST'!$G454=4,'PARTICIPANT NAME LIST'!#REF!="C"),"ü","")</f>
        <v>#REF!</v>
      </c>
      <c r="G454" s="68" t="e">
        <f>IF(AND('PARTICIPANT NAME LIST'!$G454=5,'PARTICIPANT NAME LIST'!#REF!="C"),"ü","")</f>
        <v>#REF!</v>
      </c>
      <c r="H454" s="68" t="e">
        <f>IF(AND('PARTICIPANT NAME LIST'!$G454=6,'PARTICIPANT NAME LIST'!#REF!="C"),"ü","")</f>
        <v>#REF!</v>
      </c>
      <c r="I454" s="68" t="e">
        <f>IF(AND('PARTICIPANT NAME LIST'!$G454=3,'PARTICIPANT NAME LIST'!#REF!="E"),"ü","")</f>
        <v>#REF!</v>
      </c>
      <c r="J454" s="68" t="e">
        <f>IF(AND('PARTICIPANT NAME LIST'!$G454=4,'PARTICIPANT NAME LIST'!#REF!="E"),"ü","")</f>
        <v>#REF!</v>
      </c>
      <c r="K454" s="68" t="e">
        <f>IF(AND('PARTICIPANT NAME LIST'!$G454=5,'PARTICIPANT NAME LIST'!#REF!="E"),"ü","")</f>
        <v>#REF!</v>
      </c>
      <c r="L454" s="68" t="e">
        <f>IF(AND('PARTICIPANT NAME LIST'!$G454=6,'PARTICIPANT NAME LIST'!#REF!="E"),"ü","")</f>
        <v>#REF!</v>
      </c>
      <c r="M454" s="68" t="e">
        <f>IF(AND('PARTICIPANT NAME LIST'!$G454=3,'PARTICIPANT NAME LIST'!#REF!="M"),"ü","")</f>
        <v>#REF!</v>
      </c>
      <c r="N454" s="68" t="e">
        <f>IF(AND('PARTICIPANT NAME LIST'!$G454=4,'PARTICIPANT NAME LIST'!#REF!="M"),"ü","")</f>
        <v>#REF!</v>
      </c>
      <c r="O454" s="68" t="e">
        <f>IF(AND('PARTICIPANT NAME LIST'!$G454=5,'PARTICIPANT NAME LIST'!#REF!="M"),"ü","")</f>
        <v>#REF!</v>
      </c>
      <c r="P454" s="68" t="e">
        <f>IF(AND('PARTICIPANT NAME LIST'!$G454=6,'PARTICIPANT NAME LIST'!#REF!="M"),"ü","")</f>
        <v>#REF!</v>
      </c>
      <c r="Q454" s="63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22.5" customHeight="1">
      <c r="A455" s="63" t="str">
        <f>IF(OR(ISBLANK('PARTICIPANT NAME LIST'!$B455),'PARTICIPANT NAME LIST'!G455=7,'PARTICIPANT NAME LIST'!G455=8,'PARTICIPANT NAME LIST'!G455=9,'PARTICIPANT NAME LIST'!G455=10,'PARTICIPANT NAME LIST'!G455=11,'PARTICIPANT NAME LIST'!G455=12),"",COUNTA('PARTICIPANT NAME LIST'!$B$9:$B455)-COUNTIFS('PARTICIPANT NAME LIST'!$G$9:$G455,"&gt;=7",'PARTICIPANT NAME LIST'!$G$9:$G455,"&lt;=12"))</f>
        <v/>
      </c>
      <c r="B455" s="64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LIST'!$B455))</f>
        <v/>
      </c>
      <c r="C455" s="65"/>
      <c r="D455" s="82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LIST'!$H455))</f>
        <v/>
      </c>
      <c r="E455" s="68" t="e">
        <f>IF(AND('PARTICIPANT NAME LIST'!$G455=3,'PARTICIPANT NAME LIST'!#REF!="C"),"ü","")</f>
        <v>#REF!</v>
      </c>
      <c r="F455" s="68" t="e">
        <f>IF(AND('PARTICIPANT NAME LIST'!$G455=4,'PARTICIPANT NAME LIST'!#REF!="C"),"ü","")</f>
        <v>#REF!</v>
      </c>
      <c r="G455" s="68" t="e">
        <f>IF(AND('PARTICIPANT NAME LIST'!$G455=5,'PARTICIPANT NAME LIST'!#REF!="C"),"ü","")</f>
        <v>#REF!</v>
      </c>
      <c r="H455" s="68" t="e">
        <f>IF(AND('PARTICIPANT NAME LIST'!$G455=6,'PARTICIPANT NAME LIST'!#REF!="C"),"ü","")</f>
        <v>#REF!</v>
      </c>
      <c r="I455" s="68" t="e">
        <f>IF(AND('PARTICIPANT NAME LIST'!$G455=3,'PARTICIPANT NAME LIST'!#REF!="E"),"ü","")</f>
        <v>#REF!</v>
      </c>
      <c r="J455" s="68" t="e">
        <f>IF(AND('PARTICIPANT NAME LIST'!$G455=4,'PARTICIPANT NAME LIST'!#REF!="E"),"ü","")</f>
        <v>#REF!</v>
      </c>
      <c r="K455" s="68" t="e">
        <f>IF(AND('PARTICIPANT NAME LIST'!$G455=5,'PARTICIPANT NAME LIST'!#REF!="E"),"ü","")</f>
        <v>#REF!</v>
      </c>
      <c r="L455" s="68" t="e">
        <f>IF(AND('PARTICIPANT NAME LIST'!$G455=6,'PARTICIPANT NAME LIST'!#REF!="E"),"ü","")</f>
        <v>#REF!</v>
      </c>
      <c r="M455" s="68" t="e">
        <f>IF(AND('PARTICIPANT NAME LIST'!$G455=3,'PARTICIPANT NAME LIST'!#REF!="M"),"ü","")</f>
        <v>#REF!</v>
      </c>
      <c r="N455" s="68" t="e">
        <f>IF(AND('PARTICIPANT NAME LIST'!$G455=4,'PARTICIPANT NAME LIST'!#REF!="M"),"ü","")</f>
        <v>#REF!</v>
      </c>
      <c r="O455" s="68" t="e">
        <f>IF(AND('PARTICIPANT NAME LIST'!$G455=5,'PARTICIPANT NAME LIST'!#REF!="M"),"ü","")</f>
        <v>#REF!</v>
      </c>
      <c r="P455" s="68" t="e">
        <f>IF(AND('PARTICIPANT NAME LIST'!$G455=6,'PARTICIPANT NAME LIST'!#REF!="M"),"ü","")</f>
        <v>#REF!</v>
      </c>
      <c r="Q455" s="63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22.5" customHeight="1">
      <c r="A456" s="63" t="str">
        <f>IF(OR(ISBLANK('PARTICIPANT NAME LIST'!$B456),'PARTICIPANT NAME LIST'!G456=7,'PARTICIPANT NAME LIST'!G456=8,'PARTICIPANT NAME LIST'!G456=9,'PARTICIPANT NAME LIST'!G456=10,'PARTICIPANT NAME LIST'!G456=11,'PARTICIPANT NAME LIST'!G456=12),"",COUNTA('PARTICIPANT NAME LIST'!$B$9:$B456)-COUNTIFS('PARTICIPANT NAME LIST'!$G$9:$G456,"&gt;=7",'PARTICIPANT NAME LIST'!$G$9:$G456,"&lt;=12"))</f>
        <v/>
      </c>
      <c r="B456" s="64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LIST'!$B456))</f>
        <v/>
      </c>
      <c r="C456" s="65"/>
      <c r="D456" s="82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LIST'!$H456))</f>
        <v/>
      </c>
      <c r="E456" s="68" t="e">
        <f>IF(AND('PARTICIPANT NAME LIST'!$G456=3,'PARTICIPANT NAME LIST'!#REF!="C"),"ü","")</f>
        <v>#REF!</v>
      </c>
      <c r="F456" s="68" t="e">
        <f>IF(AND('PARTICIPANT NAME LIST'!$G456=4,'PARTICIPANT NAME LIST'!#REF!="C"),"ü","")</f>
        <v>#REF!</v>
      </c>
      <c r="G456" s="68" t="e">
        <f>IF(AND('PARTICIPANT NAME LIST'!$G456=5,'PARTICIPANT NAME LIST'!#REF!="C"),"ü","")</f>
        <v>#REF!</v>
      </c>
      <c r="H456" s="68" t="e">
        <f>IF(AND('PARTICIPANT NAME LIST'!$G456=6,'PARTICIPANT NAME LIST'!#REF!="C"),"ü","")</f>
        <v>#REF!</v>
      </c>
      <c r="I456" s="68" t="e">
        <f>IF(AND('PARTICIPANT NAME LIST'!$G456=3,'PARTICIPANT NAME LIST'!#REF!="E"),"ü","")</f>
        <v>#REF!</v>
      </c>
      <c r="J456" s="68" t="e">
        <f>IF(AND('PARTICIPANT NAME LIST'!$G456=4,'PARTICIPANT NAME LIST'!#REF!="E"),"ü","")</f>
        <v>#REF!</v>
      </c>
      <c r="K456" s="68" t="e">
        <f>IF(AND('PARTICIPANT NAME LIST'!$G456=5,'PARTICIPANT NAME LIST'!#REF!="E"),"ü","")</f>
        <v>#REF!</v>
      </c>
      <c r="L456" s="68" t="e">
        <f>IF(AND('PARTICIPANT NAME LIST'!$G456=6,'PARTICIPANT NAME LIST'!#REF!="E"),"ü","")</f>
        <v>#REF!</v>
      </c>
      <c r="M456" s="68" t="e">
        <f>IF(AND('PARTICIPANT NAME LIST'!$G456=3,'PARTICIPANT NAME LIST'!#REF!="M"),"ü","")</f>
        <v>#REF!</v>
      </c>
      <c r="N456" s="68" t="e">
        <f>IF(AND('PARTICIPANT NAME LIST'!$G456=4,'PARTICIPANT NAME LIST'!#REF!="M"),"ü","")</f>
        <v>#REF!</v>
      </c>
      <c r="O456" s="68" t="e">
        <f>IF(AND('PARTICIPANT NAME LIST'!$G456=5,'PARTICIPANT NAME LIST'!#REF!="M"),"ü","")</f>
        <v>#REF!</v>
      </c>
      <c r="P456" s="68" t="e">
        <f>IF(AND('PARTICIPANT NAME LIST'!$G456=6,'PARTICIPANT NAME LIST'!#REF!="M"),"ü","")</f>
        <v>#REF!</v>
      </c>
      <c r="Q456" s="63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22.5" customHeight="1">
      <c r="A457" s="63" t="str">
        <f>IF(OR(ISBLANK('PARTICIPANT NAME LIST'!$B457),'PARTICIPANT NAME LIST'!G457=7,'PARTICIPANT NAME LIST'!G457=8,'PARTICIPANT NAME LIST'!G457=9,'PARTICIPANT NAME LIST'!G457=10,'PARTICIPANT NAME LIST'!G457=11,'PARTICIPANT NAME LIST'!G457=12),"",COUNTA('PARTICIPANT NAME LIST'!$B$9:$B457)-COUNTIFS('PARTICIPANT NAME LIST'!$G$9:$G457,"&gt;=7",'PARTICIPANT NAME LIST'!$G$9:$G457,"&lt;=12"))</f>
        <v/>
      </c>
      <c r="B457" s="64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LIST'!$B457))</f>
        <v/>
      </c>
      <c r="C457" s="65"/>
      <c r="D457" s="82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LIST'!$H457))</f>
        <v/>
      </c>
      <c r="E457" s="68" t="e">
        <f>IF(AND('PARTICIPANT NAME LIST'!$G457=3,'PARTICIPANT NAME LIST'!#REF!="C"),"ü","")</f>
        <v>#REF!</v>
      </c>
      <c r="F457" s="68" t="e">
        <f>IF(AND('PARTICIPANT NAME LIST'!$G457=4,'PARTICIPANT NAME LIST'!#REF!="C"),"ü","")</f>
        <v>#REF!</v>
      </c>
      <c r="G457" s="68" t="e">
        <f>IF(AND('PARTICIPANT NAME LIST'!$G457=5,'PARTICIPANT NAME LIST'!#REF!="C"),"ü","")</f>
        <v>#REF!</v>
      </c>
      <c r="H457" s="68" t="e">
        <f>IF(AND('PARTICIPANT NAME LIST'!$G457=6,'PARTICIPANT NAME LIST'!#REF!="C"),"ü","")</f>
        <v>#REF!</v>
      </c>
      <c r="I457" s="68" t="e">
        <f>IF(AND('PARTICIPANT NAME LIST'!$G457=3,'PARTICIPANT NAME LIST'!#REF!="E"),"ü","")</f>
        <v>#REF!</v>
      </c>
      <c r="J457" s="68" t="e">
        <f>IF(AND('PARTICIPANT NAME LIST'!$G457=4,'PARTICIPANT NAME LIST'!#REF!="E"),"ü","")</f>
        <v>#REF!</v>
      </c>
      <c r="K457" s="68" t="e">
        <f>IF(AND('PARTICIPANT NAME LIST'!$G457=5,'PARTICIPANT NAME LIST'!#REF!="E"),"ü","")</f>
        <v>#REF!</v>
      </c>
      <c r="L457" s="68" t="e">
        <f>IF(AND('PARTICIPANT NAME LIST'!$G457=6,'PARTICIPANT NAME LIST'!#REF!="E"),"ü","")</f>
        <v>#REF!</v>
      </c>
      <c r="M457" s="68" t="e">
        <f>IF(AND('PARTICIPANT NAME LIST'!$G457=3,'PARTICIPANT NAME LIST'!#REF!="M"),"ü","")</f>
        <v>#REF!</v>
      </c>
      <c r="N457" s="68" t="e">
        <f>IF(AND('PARTICIPANT NAME LIST'!$G457=4,'PARTICIPANT NAME LIST'!#REF!="M"),"ü","")</f>
        <v>#REF!</v>
      </c>
      <c r="O457" s="68" t="e">
        <f>IF(AND('PARTICIPANT NAME LIST'!$G457=5,'PARTICIPANT NAME LIST'!#REF!="M"),"ü","")</f>
        <v>#REF!</v>
      </c>
      <c r="P457" s="68" t="e">
        <f>IF(AND('PARTICIPANT NAME LIST'!$G457=6,'PARTICIPANT NAME LIST'!#REF!="M"),"ü","")</f>
        <v>#REF!</v>
      </c>
      <c r="Q457" s="63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22.5" customHeight="1">
      <c r="A458" s="63" t="str">
        <f>IF(OR(ISBLANK('PARTICIPANT NAME LIST'!$B458),'PARTICIPANT NAME LIST'!G458=7,'PARTICIPANT NAME LIST'!G458=8,'PARTICIPANT NAME LIST'!G458=9,'PARTICIPANT NAME LIST'!G458=10,'PARTICIPANT NAME LIST'!G458=11,'PARTICIPANT NAME LIST'!G458=12),"",COUNTA('PARTICIPANT NAME LIST'!$B$9:$B458)-COUNTIFS('PARTICIPANT NAME LIST'!$G$9:$G458,"&gt;=7",'PARTICIPANT NAME LIST'!$G$9:$G458,"&lt;=12"))</f>
        <v/>
      </c>
      <c r="B458" s="64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LIST'!$B458))</f>
        <v/>
      </c>
      <c r="C458" s="65"/>
      <c r="D458" s="82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LIST'!$H458))</f>
        <v/>
      </c>
      <c r="E458" s="68" t="e">
        <f>IF(AND('PARTICIPANT NAME LIST'!$G458=3,'PARTICIPANT NAME LIST'!#REF!="C"),"ü","")</f>
        <v>#REF!</v>
      </c>
      <c r="F458" s="68" t="e">
        <f>IF(AND('PARTICIPANT NAME LIST'!$G458=4,'PARTICIPANT NAME LIST'!#REF!="C"),"ü","")</f>
        <v>#REF!</v>
      </c>
      <c r="G458" s="68" t="e">
        <f>IF(AND('PARTICIPANT NAME LIST'!$G458=5,'PARTICIPANT NAME LIST'!#REF!="C"),"ü","")</f>
        <v>#REF!</v>
      </c>
      <c r="H458" s="68" t="e">
        <f>IF(AND('PARTICIPANT NAME LIST'!$G458=6,'PARTICIPANT NAME LIST'!#REF!="C"),"ü","")</f>
        <v>#REF!</v>
      </c>
      <c r="I458" s="68" t="e">
        <f>IF(AND('PARTICIPANT NAME LIST'!$G458=3,'PARTICIPANT NAME LIST'!#REF!="E"),"ü","")</f>
        <v>#REF!</v>
      </c>
      <c r="J458" s="68" t="e">
        <f>IF(AND('PARTICIPANT NAME LIST'!$G458=4,'PARTICIPANT NAME LIST'!#REF!="E"),"ü","")</f>
        <v>#REF!</v>
      </c>
      <c r="K458" s="68" t="e">
        <f>IF(AND('PARTICIPANT NAME LIST'!$G458=5,'PARTICIPANT NAME LIST'!#REF!="E"),"ü","")</f>
        <v>#REF!</v>
      </c>
      <c r="L458" s="68" t="e">
        <f>IF(AND('PARTICIPANT NAME LIST'!$G458=6,'PARTICIPANT NAME LIST'!#REF!="E"),"ü","")</f>
        <v>#REF!</v>
      </c>
      <c r="M458" s="68" t="e">
        <f>IF(AND('PARTICIPANT NAME LIST'!$G458=3,'PARTICIPANT NAME LIST'!#REF!="M"),"ü","")</f>
        <v>#REF!</v>
      </c>
      <c r="N458" s="68" t="e">
        <f>IF(AND('PARTICIPANT NAME LIST'!$G458=4,'PARTICIPANT NAME LIST'!#REF!="M"),"ü","")</f>
        <v>#REF!</v>
      </c>
      <c r="O458" s="68" t="e">
        <f>IF(AND('PARTICIPANT NAME LIST'!$G458=5,'PARTICIPANT NAME LIST'!#REF!="M"),"ü","")</f>
        <v>#REF!</v>
      </c>
      <c r="P458" s="68" t="e">
        <f>IF(AND('PARTICIPANT NAME LIST'!$G458=6,'PARTICIPANT NAME LIST'!#REF!="M"),"ü","")</f>
        <v>#REF!</v>
      </c>
      <c r="Q458" s="63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22.5" customHeight="1">
      <c r="A459" s="63" t="str">
        <f>IF(OR(ISBLANK('PARTICIPANT NAME LIST'!$B459),'PARTICIPANT NAME LIST'!G459=7,'PARTICIPANT NAME LIST'!G459=8,'PARTICIPANT NAME LIST'!G459=9,'PARTICIPANT NAME LIST'!G459=10,'PARTICIPANT NAME LIST'!G459=11,'PARTICIPANT NAME LIST'!G459=12),"",COUNTA('PARTICIPANT NAME LIST'!$B$9:$B459)-COUNTIFS('PARTICIPANT NAME LIST'!$G$9:$G459,"&gt;=7",'PARTICIPANT NAME LIST'!$G$9:$G459,"&lt;=12"))</f>
        <v/>
      </c>
      <c r="B459" s="64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LIST'!$B459))</f>
        <v/>
      </c>
      <c r="C459" s="65"/>
      <c r="D459" s="82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LIST'!$H459))</f>
        <v/>
      </c>
      <c r="E459" s="68" t="e">
        <f>IF(AND('PARTICIPANT NAME LIST'!$G459=3,'PARTICIPANT NAME LIST'!#REF!="C"),"ü","")</f>
        <v>#REF!</v>
      </c>
      <c r="F459" s="68" t="e">
        <f>IF(AND('PARTICIPANT NAME LIST'!$G459=4,'PARTICIPANT NAME LIST'!#REF!="C"),"ü","")</f>
        <v>#REF!</v>
      </c>
      <c r="G459" s="68" t="e">
        <f>IF(AND('PARTICIPANT NAME LIST'!$G459=5,'PARTICIPANT NAME LIST'!#REF!="C"),"ü","")</f>
        <v>#REF!</v>
      </c>
      <c r="H459" s="68" t="e">
        <f>IF(AND('PARTICIPANT NAME LIST'!$G459=6,'PARTICIPANT NAME LIST'!#REF!="C"),"ü","")</f>
        <v>#REF!</v>
      </c>
      <c r="I459" s="68" t="e">
        <f>IF(AND('PARTICIPANT NAME LIST'!$G459=3,'PARTICIPANT NAME LIST'!#REF!="E"),"ü","")</f>
        <v>#REF!</v>
      </c>
      <c r="J459" s="68" t="e">
        <f>IF(AND('PARTICIPANT NAME LIST'!$G459=4,'PARTICIPANT NAME LIST'!#REF!="E"),"ü","")</f>
        <v>#REF!</v>
      </c>
      <c r="K459" s="68" t="e">
        <f>IF(AND('PARTICIPANT NAME LIST'!$G459=5,'PARTICIPANT NAME LIST'!#REF!="E"),"ü","")</f>
        <v>#REF!</v>
      </c>
      <c r="L459" s="68" t="e">
        <f>IF(AND('PARTICIPANT NAME LIST'!$G459=6,'PARTICIPANT NAME LIST'!#REF!="E"),"ü","")</f>
        <v>#REF!</v>
      </c>
      <c r="M459" s="68" t="e">
        <f>IF(AND('PARTICIPANT NAME LIST'!$G459=3,'PARTICIPANT NAME LIST'!#REF!="M"),"ü","")</f>
        <v>#REF!</v>
      </c>
      <c r="N459" s="68" t="e">
        <f>IF(AND('PARTICIPANT NAME LIST'!$G459=4,'PARTICIPANT NAME LIST'!#REF!="M"),"ü","")</f>
        <v>#REF!</v>
      </c>
      <c r="O459" s="68" t="e">
        <f>IF(AND('PARTICIPANT NAME LIST'!$G459=5,'PARTICIPANT NAME LIST'!#REF!="M"),"ü","")</f>
        <v>#REF!</v>
      </c>
      <c r="P459" s="68" t="e">
        <f>IF(AND('PARTICIPANT NAME LIST'!$G459=6,'PARTICIPANT NAME LIST'!#REF!="M"),"ü","")</f>
        <v>#REF!</v>
      </c>
      <c r="Q459" s="63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22.5" customHeight="1">
      <c r="A460" s="63" t="str">
        <f>IF(OR(ISBLANK('PARTICIPANT NAME LIST'!$B460),'PARTICIPANT NAME LIST'!G460=7,'PARTICIPANT NAME LIST'!G460=8,'PARTICIPANT NAME LIST'!G460=9,'PARTICIPANT NAME LIST'!G460=10,'PARTICIPANT NAME LIST'!G460=11,'PARTICIPANT NAME LIST'!G460=12),"",COUNTA('PARTICIPANT NAME LIST'!$B$9:$B460)-COUNTIFS('PARTICIPANT NAME LIST'!$G$9:$G460,"&gt;=7",'PARTICIPANT NAME LIST'!$G$9:$G460,"&lt;=12"))</f>
        <v/>
      </c>
      <c r="B460" s="64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LIST'!$B460))</f>
        <v/>
      </c>
      <c r="C460" s="65"/>
      <c r="D460" s="82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LIST'!$H460))</f>
        <v/>
      </c>
      <c r="E460" s="68" t="e">
        <f>IF(AND('PARTICIPANT NAME LIST'!$G460=3,'PARTICIPANT NAME LIST'!#REF!="C"),"ü","")</f>
        <v>#REF!</v>
      </c>
      <c r="F460" s="68" t="e">
        <f>IF(AND('PARTICIPANT NAME LIST'!$G460=4,'PARTICIPANT NAME LIST'!#REF!="C"),"ü","")</f>
        <v>#REF!</v>
      </c>
      <c r="G460" s="68" t="e">
        <f>IF(AND('PARTICIPANT NAME LIST'!$G460=5,'PARTICIPANT NAME LIST'!#REF!="C"),"ü","")</f>
        <v>#REF!</v>
      </c>
      <c r="H460" s="68" t="e">
        <f>IF(AND('PARTICIPANT NAME LIST'!$G460=6,'PARTICIPANT NAME LIST'!#REF!="C"),"ü","")</f>
        <v>#REF!</v>
      </c>
      <c r="I460" s="68" t="e">
        <f>IF(AND('PARTICIPANT NAME LIST'!$G460=3,'PARTICIPANT NAME LIST'!#REF!="E"),"ü","")</f>
        <v>#REF!</v>
      </c>
      <c r="J460" s="68" t="e">
        <f>IF(AND('PARTICIPANT NAME LIST'!$G460=4,'PARTICIPANT NAME LIST'!#REF!="E"),"ü","")</f>
        <v>#REF!</v>
      </c>
      <c r="K460" s="68" t="e">
        <f>IF(AND('PARTICIPANT NAME LIST'!$G460=5,'PARTICIPANT NAME LIST'!#REF!="E"),"ü","")</f>
        <v>#REF!</v>
      </c>
      <c r="L460" s="68" t="e">
        <f>IF(AND('PARTICIPANT NAME LIST'!$G460=6,'PARTICIPANT NAME LIST'!#REF!="E"),"ü","")</f>
        <v>#REF!</v>
      </c>
      <c r="M460" s="68" t="e">
        <f>IF(AND('PARTICIPANT NAME LIST'!$G460=3,'PARTICIPANT NAME LIST'!#REF!="M"),"ü","")</f>
        <v>#REF!</v>
      </c>
      <c r="N460" s="68" t="e">
        <f>IF(AND('PARTICIPANT NAME LIST'!$G460=4,'PARTICIPANT NAME LIST'!#REF!="M"),"ü","")</f>
        <v>#REF!</v>
      </c>
      <c r="O460" s="68" t="e">
        <f>IF(AND('PARTICIPANT NAME LIST'!$G460=5,'PARTICIPANT NAME LIST'!#REF!="M"),"ü","")</f>
        <v>#REF!</v>
      </c>
      <c r="P460" s="68" t="e">
        <f>IF(AND('PARTICIPANT NAME LIST'!$G460=6,'PARTICIPANT NAME LIST'!#REF!="M"),"ü","")</f>
        <v>#REF!</v>
      </c>
      <c r="Q460" s="63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22.5" customHeight="1">
      <c r="A461" s="63" t="str">
        <f>IF(OR(ISBLANK('PARTICIPANT NAME LIST'!$B461),'PARTICIPANT NAME LIST'!G461=7,'PARTICIPANT NAME LIST'!G461=8,'PARTICIPANT NAME LIST'!G461=9,'PARTICIPANT NAME LIST'!G461=10,'PARTICIPANT NAME LIST'!G461=11,'PARTICIPANT NAME LIST'!G461=12),"",COUNTA('PARTICIPANT NAME LIST'!$B$9:$B461)-COUNTIFS('PARTICIPANT NAME LIST'!$G$9:$G461,"&gt;=7",'PARTICIPANT NAME LIST'!$G$9:$G461,"&lt;=12"))</f>
        <v/>
      </c>
      <c r="B461" s="64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LIST'!$B461))</f>
        <v/>
      </c>
      <c r="C461" s="65"/>
      <c r="D461" s="82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LIST'!$H461))</f>
        <v/>
      </c>
      <c r="E461" s="68" t="e">
        <f>IF(AND('PARTICIPANT NAME LIST'!$G461=3,'PARTICIPANT NAME LIST'!#REF!="C"),"ü","")</f>
        <v>#REF!</v>
      </c>
      <c r="F461" s="68" t="e">
        <f>IF(AND('PARTICIPANT NAME LIST'!$G461=4,'PARTICIPANT NAME LIST'!#REF!="C"),"ü","")</f>
        <v>#REF!</v>
      </c>
      <c r="G461" s="68" t="e">
        <f>IF(AND('PARTICIPANT NAME LIST'!$G461=5,'PARTICIPANT NAME LIST'!#REF!="C"),"ü","")</f>
        <v>#REF!</v>
      </c>
      <c r="H461" s="68" t="e">
        <f>IF(AND('PARTICIPANT NAME LIST'!$G461=6,'PARTICIPANT NAME LIST'!#REF!="C"),"ü","")</f>
        <v>#REF!</v>
      </c>
      <c r="I461" s="68" t="e">
        <f>IF(AND('PARTICIPANT NAME LIST'!$G461=3,'PARTICIPANT NAME LIST'!#REF!="E"),"ü","")</f>
        <v>#REF!</v>
      </c>
      <c r="J461" s="68" t="e">
        <f>IF(AND('PARTICIPANT NAME LIST'!$G461=4,'PARTICIPANT NAME LIST'!#REF!="E"),"ü","")</f>
        <v>#REF!</v>
      </c>
      <c r="K461" s="68" t="e">
        <f>IF(AND('PARTICIPANT NAME LIST'!$G461=5,'PARTICIPANT NAME LIST'!#REF!="E"),"ü","")</f>
        <v>#REF!</v>
      </c>
      <c r="L461" s="68" t="e">
        <f>IF(AND('PARTICIPANT NAME LIST'!$G461=6,'PARTICIPANT NAME LIST'!#REF!="E"),"ü","")</f>
        <v>#REF!</v>
      </c>
      <c r="M461" s="68" t="e">
        <f>IF(AND('PARTICIPANT NAME LIST'!$G461=3,'PARTICIPANT NAME LIST'!#REF!="M"),"ü","")</f>
        <v>#REF!</v>
      </c>
      <c r="N461" s="68" t="e">
        <f>IF(AND('PARTICIPANT NAME LIST'!$G461=4,'PARTICIPANT NAME LIST'!#REF!="M"),"ü","")</f>
        <v>#REF!</v>
      </c>
      <c r="O461" s="68" t="e">
        <f>IF(AND('PARTICIPANT NAME LIST'!$G461=5,'PARTICIPANT NAME LIST'!#REF!="M"),"ü","")</f>
        <v>#REF!</v>
      </c>
      <c r="P461" s="68" t="e">
        <f>IF(AND('PARTICIPANT NAME LIST'!$G461=6,'PARTICIPANT NAME LIST'!#REF!="M"),"ü","")</f>
        <v>#REF!</v>
      </c>
      <c r="Q461" s="63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22.5" customHeight="1">
      <c r="A462" s="63" t="str">
        <f>IF(OR(ISBLANK('PARTICIPANT NAME LIST'!$B462),'PARTICIPANT NAME LIST'!G462=7,'PARTICIPANT NAME LIST'!G462=8,'PARTICIPANT NAME LIST'!G462=9,'PARTICIPANT NAME LIST'!G462=10,'PARTICIPANT NAME LIST'!G462=11,'PARTICIPANT NAME LIST'!G462=12),"",COUNTA('PARTICIPANT NAME LIST'!$B$9:$B462)-COUNTIFS('PARTICIPANT NAME LIST'!$G$9:$G462,"&gt;=7",'PARTICIPANT NAME LIST'!$G$9:$G462,"&lt;=12"))</f>
        <v/>
      </c>
      <c r="B462" s="64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LIST'!$B462))</f>
        <v/>
      </c>
      <c r="C462" s="65"/>
      <c r="D462" s="82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LIST'!$H462))</f>
        <v/>
      </c>
      <c r="E462" s="68" t="e">
        <f>IF(AND('PARTICIPANT NAME LIST'!$G462=3,'PARTICIPANT NAME LIST'!#REF!="C"),"ü","")</f>
        <v>#REF!</v>
      </c>
      <c r="F462" s="68" t="e">
        <f>IF(AND('PARTICIPANT NAME LIST'!$G462=4,'PARTICIPANT NAME LIST'!#REF!="C"),"ü","")</f>
        <v>#REF!</v>
      </c>
      <c r="G462" s="68" t="e">
        <f>IF(AND('PARTICIPANT NAME LIST'!$G462=5,'PARTICIPANT NAME LIST'!#REF!="C"),"ü","")</f>
        <v>#REF!</v>
      </c>
      <c r="H462" s="68" t="e">
        <f>IF(AND('PARTICIPANT NAME LIST'!$G462=6,'PARTICIPANT NAME LIST'!#REF!="C"),"ü","")</f>
        <v>#REF!</v>
      </c>
      <c r="I462" s="68" t="e">
        <f>IF(AND('PARTICIPANT NAME LIST'!$G462=3,'PARTICIPANT NAME LIST'!#REF!="E"),"ü","")</f>
        <v>#REF!</v>
      </c>
      <c r="J462" s="68" t="e">
        <f>IF(AND('PARTICIPANT NAME LIST'!$G462=4,'PARTICIPANT NAME LIST'!#REF!="E"),"ü","")</f>
        <v>#REF!</v>
      </c>
      <c r="K462" s="68" t="e">
        <f>IF(AND('PARTICIPANT NAME LIST'!$G462=5,'PARTICIPANT NAME LIST'!#REF!="E"),"ü","")</f>
        <v>#REF!</v>
      </c>
      <c r="L462" s="68" t="e">
        <f>IF(AND('PARTICIPANT NAME LIST'!$G462=6,'PARTICIPANT NAME LIST'!#REF!="E"),"ü","")</f>
        <v>#REF!</v>
      </c>
      <c r="M462" s="68" t="e">
        <f>IF(AND('PARTICIPANT NAME LIST'!$G462=3,'PARTICIPANT NAME LIST'!#REF!="M"),"ü","")</f>
        <v>#REF!</v>
      </c>
      <c r="N462" s="68" t="e">
        <f>IF(AND('PARTICIPANT NAME LIST'!$G462=4,'PARTICIPANT NAME LIST'!#REF!="M"),"ü","")</f>
        <v>#REF!</v>
      </c>
      <c r="O462" s="68" t="e">
        <f>IF(AND('PARTICIPANT NAME LIST'!$G462=5,'PARTICIPANT NAME LIST'!#REF!="M"),"ü","")</f>
        <v>#REF!</v>
      </c>
      <c r="P462" s="68" t="e">
        <f>IF(AND('PARTICIPANT NAME LIST'!$G462=6,'PARTICIPANT NAME LIST'!#REF!="M"),"ü","")</f>
        <v>#REF!</v>
      </c>
      <c r="Q462" s="63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22.5" customHeight="1">
      <c r="A463" s="63" t="str">
        <f>IF(OR(ISBLANK('PARTICIPANT NAME LIST'!$B463),'PARTICIPANT NAME LIST'!G463=7,'PARTICIPANT NAME LIST'!G463=8,'PARTICIPANT NAME LIST'!G463=9,'PARTICIPANT NAME LIST'!G463=10,'PARTICIPANT NAME LIST'!G463=11,'PARTICIPANT NAME LIST'!G463=12),"",COUNTA('PARTICIPANT NAME LIST'!$B$9:$B463)-COUNTIFS('PARTICIPANT NAME LIST'!$G$9:$G463,"&gt;=7",'PARTICIPANT NAME LIST'!$G$9:$G463,"&lt;=12"))</f>
        <v/>
      </c>
      <c r="B463" s="64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LIST'!$B463))</f>
        <v/>
      </c>
      <c r="C463" s="65"/>
      <c r="D463" s="82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LIST'!$H463))</f>
        <v/>
      </c>
      <c r="E463" s="68" t="e">
        <f>IF(AND('PARTICIPANT NAME LIST'!$G463=3,'PARTICIPANT NAME LIST'!#REF!="C"),"ü","")</f>
        <v>#REF!</v>
      </c>
      <c r="F463" s="68" t="e">
        <f>IF(AND('PARTICIPANT NAME LIST'!$G463=4,'PARTICIPANT NAME LIST'!#REF!="C"),"ü","")</f>
        <v>#REF!</v>
      </c>
      <c r="G463" s="68" t="e">
        <f>IF(AND('PARTICIPANT NAME LIST'!$G463=5,'PARTICIPANT NAME LIST'!#REF!="C"),"ü","")</f>
        <v>#REF!</v>
      </c>
      <c r="H463" s="68" t="e">
        <f>IF(AND('PARTICIPANT NAME LIST'!$G463=6,'PARTICIPANT NAME LIST'!#REF!="C"),"ü","")</f>
        <v>#REF!</v>
      </c>
      <c r="I463" s="68" t="e">
        <f>IF(AND('PARTICIPANT NAME LIST'!$G463=3,'PARTICIPANT NAME LIST'!#REF!="E"),"ü","")</f>
        <v>#REF!</v>
      </c>
      <c r="J463" s="68" t="e">
        <f>IF(AND('PARTICIPANT NAME LIST'!$G463=4,'PARTICIPANT NAME LIST'!#REF!="E"),"ü","")</f>
        <v>#REF!</v>
      </c>
      <c r="K463" s="68" t="e">
        <f>IF(AND('PARTICIPANT NAME LIST'!$G463=5,'PARTICIPANT NAME LIST'!#REF!="E"),"ü","")</f>
        <v>#REF!</v>
      </c>
      <c r="L463" s="68" t="e">
        <f>IF(AND('PARTICIPANT NAME LIST'!$G463=6,'PARTICIPANT NAME LIST'!#REF!="E"),"ü","")</f>
        <v>#REF!</v>
      </c>
      <c r="M463" s="68" t="e">
        <f>IF(AND('PARTICIPANT NAME LIST'!$G463=3,'PARTICIPANT NAME LIST'!#REF!="M"),"ü","")</f>
        <v>#REF!</v>
      </c>
      <c r="N463" s="68" t="e">
        <f>IF(AND('PARTICIPANT NAME LIST'!$G463=4,'PARTICIPANT NAME LIST'!#REF!="M"),"ü","")</f>
        <v>#REF!</v>
      </c>
      <c r="O463" s="68" t="e">
        <f>IF(AND('PARTICIPANT NAME LIST'!$G463=5,'PARTICIPANT NAME LIST'!#REF!="M"),"ü","")</f>
        <v>#REF!</v>
      </c>
      <c r="P463" s="68" t="e">
        <f>IF(AND('PARTICIPANT NAME LIST'!$G463=6,'PARTICIPANT NAME LIST'!#REF!="M"),"ü","")</f>
        <v>#REF!</v>
      </c>
      <c r="Q463" s="63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22.5" customHeight="1">
      <c r="A464" s="63" t="str">
        <f>IF(OR(ISBLANK('PARTICIPANT NAME LIST'!$B464),'PARTICIPANT NAME LIST'!G464=7,'PARTICIPANT NAME LIST'!G464=8,'PARTICIPANT NAME LIST'!G464=9,'PARTICIPANT NAME LIST'!G464=10,'PARTICIPANT NAME LIST'!G464=11,'PARTICIPANT NAME LIST'!G464=12),"",COUNTA('PARTICIPANT NAME LIST'!$B$9:$B464)-COUNTIFS('PARTICIPANT NAME LIST'!$G$9:$G464,"&gt;=7",'PARTICIPANT NAME LIST'!$G$9:$G464,"&lt;=12"))</f>
        <v/>
      </c>
      <c r="B464" s="64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LIST'!$B464))</f>
        <v/>
      </c>
      <c r="C464" s="65"/>
      <c r="D464" s="82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LIST'!$H464))</f>
        <v/>
      </c>
      <c r="E464" s="68" t="e">
        <f>IF(AND('PARTICIPANT NAME LIST'!$G464=3,'PARTICIPANT NAME LIST'!#REF!="C"),"ü","")</f>
        <v>#REF!</v>
      </c>
      <c r="F464" s="68" t="e">
        <f>IF(AND('PARTICIPANT NAME LIST'!$G464=4,'PARTICIPANT NAME LIST'!#REF!="C"),"ü","")</f>
        <v>#REF!</v>
      </c>
      <c r="G464" s="68" t="e">
        <f>IF(AND('PARTICIPANT NAME LIST'!$G464=5,'PARTICIPANT NAME LIST'!#REF!="C"),"ü","")</f>
        <v>#REF!</v>
      </c>
      <c r="H464" s="68" t="e">
        <f>IF(AND('PARTICIPANT NAME LIST'!$G464=6,'PARTICIPANT NAME LIST'!#REF!="C"),"ü","")</f>
        <v>#REF!</v>
      </c>
      <c r="I464" s="68" t="e">
        <f>IF(AND('PARTICIPANT NAME LIST'!$G464=3,'PARTICIPANT NAME LIST'!#REF!="E"),"ü","")</f>
        <v>#REF!</v>
      </c>
      <c r="J464" s="68" t="e">
        <f>IF(AND('PARTICIPANT NAME LIST'!$G464=4,'PARTICIPANT NAME LIST'!#REF!="E"),"ü","")</f>
        <v>#REF!</v>
      </c>
      <c r="K464" s="68" t="e">
        <f>IF(AND('PARTICIPANT NAME LIST'!$G464=5,'PARTICIPANT NAME LIST'!#REF!="E"),"ü","")</f>
        <v>#REF!</v>
      </c>
      <c r="L464" s="68" t="e">
        <f>IF(AND('PARTICIPANT NAME LIST'!$G464=6,'PARTICIPANT NAME LIST'!#REF!="E"),"ü","")</f>
        <v>#REF!</v>
      </c>
      <c r="M464" s="68" t="e">
        <f>IF(AND('PARTICIPANT NAME LIST'!$G464=3,'PARTICIPANT NAME LIST'!#REF!="M"),"ü","")</f>
        <v>#REF!</v>
      </c>
      <c r="N464" s="68" t="e">
        <f>IF(AND('PARTICIPANT NAME LIST'!$G464=4,'PARTICIPANT NAME LIST'!#REF!="M"),"ü","")</f>
        <v>#REF!</v>
      </c>
      <c r="O464" s="68" t="e">
        <f>IF(AND('PARTICIPANT NAME LIST'!$G464=5,'PARTICIPANT NAME LIST'!#REF!="M"),"ü","")</f>
        <v>#REF!</v>
      </c>
      <c r="P464" s="68" t="e">
        <f>IF(AND('PARTICIPANT NAME LIST'!$G464=6,'PARTICIPANT NAME LIST'!#REF!="M"),"ü","")</f>
        <v>#REF!</v>
      </c>
      <c r="Q464" s="63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22.5" customHeight="1">
      <c r="A465" s="63" t="str">
        <f>IF(OR(ISBLANK('PARTICIPANT NAME LIST'!$B465),'PARTICIPANT NAME LIST'!G465=7,'PARTICIPANT NAME LIST'!G465=8,'PARTICIPANT NAME LIST'!G465=9,'PARTICIPANT NAME LIST'!G465=10,'PARTICIPANT NAME LIST'!G465=11,'PARTICIPANT NAME LIST'!G465=12),"",COUNTA('PARTICIPANT NAME LIST'!$B$9:$B465)-COUNTIFS('PARTICIPANT NAME LIST'!$G$9:$G465,"&gt;=7",'PARTICIPANT NAME LIST'!$G$9:$G465,"&lt;=12"))</f>
        <v/>
      </c>
      <c r="B465" s="64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LIST'!$B465))</f>
        <v/>
      </c>
      <c r="C465" s="65"/>
      <c r="D465" s="82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LIST'!$H465))</f>
        <v/>
      </c>
      <c r="E465" s="68" t="e">
        <f>IF(AND('PARTICIPANT NAME LIST'!$G465=3,'PARTICIPANT NAME LIST'!#REF!="C"),"ü","")</f>
        <v>#REF!</v>
      </c>
      <c r="F465" s="68" t="e">
        <f>IF(AND('PARTICIPANT NAME LIST'!$G465=4,'PARTICIPANT NAME LIST'!#REF!="C"),"ü","")</f>
        <v>#REF!</v>
      </c>
      <c r="G465" s="68" t="e">
        <f>IF(AND('PARTICIPANT NAME LIST'!$G465=5,'PARTICIPANT NAME LIST'!#REF!="C"),"ü","")</f>
        <v>#REF!</v>
      </c>
      <c r="H465" s="68" t="e">
        <f>IF(AND('PARTICIPANT NAME LIST'!$G465=6,'PARTICIPANT NAME LIST'!#REF!="C"),"ü","")</f>
        <v>#REF!</v>
      </c>
      <c r="I465" s="68" t="e">
        <f>IF(AND('PARTICIPANT NAME LIST'!$G465=3,'PARTICIPANT NAME LIST'!#REF!="E"),"ü","")</f>
        <v>#REF!</v>
      </c>
      <c r="J465" s="68" t="e">
        <f>IF(AND('PARTICIPANT NAME LIST'!$G465=4,'PARTICIPANT NAME LIST'!#REF!="E"),"ü","")</f>
        <v>#REF!</v>
      </c>
      <c r="K465" s="68" t="e">
        <f>IF(AND('PARTICIPANT NAME LIST'!$G465=5,'PARTICIPANT NAME LIST'!#REF!="E"),"ü","")</f>
        <v>#REF!</v>
      </c>
      <c r="L465" s="68" t="e">
        <f>IF(AND('PARTICIPANT NAME LIST'!$G465=6,'PARTICIPANT NAME LIST'!#REF!="E"),"ü","")</f>
        <v>#REF!</v>
      </c>
      <c r="M465" s="68" t="e">
        <f>IF(AND('PARTICIPANT NAME LIST'!$G465=3,'PARTICIPANT NAME LIST'!#REF!="M"),"ü","")</f>
        <v>#REF!</v>
      </c>
      <c r="N465" s="68" t="e">
        <f>IF(AND('PARTICIPANT NAME LIST'!$G465=4,'PARTICIPANT NAME LIST'!#REF!="M"),"ü","")</f>
        <v>#REF!</v>
      </c>
      <c r="O465" s="68" t="e">
        <f>IF(AND('PARTICIPANT NAME LIST'!$G465=5,'PARTICIPANT NAME LIST'!#REF!="M"),"ü","")</f>
        <v>#REF!</v>
      </c>
      <c r="P465" s="68" t="e">
        <f>IF(AND('PARTICIPANT NAME LIST'!$G465=6,'PARTICIPANT NAME LIST'!#REF!="M"),"ü","")</f>
        <v>#REF!</v>
      </c>
      <c r="Q465" s="63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22.5" customHeight="1">
      <c r="A466" s="63" t="str">
        <f>IF(OR(ISBLANK('PARTICIPANT NAME LIST'!$B466),'PARTICIPANT NAME LIST'!G466=7,'PARTICIPANT NAME LIST'!G466=8,'PARTICIPANT NAME LIST'!G466=9,'PARTICIPANT NAME LIST'!G466=10,'PARTICIPANT NAME LIST'!G466=11,'PARTICIPANT NAME LIST'!G466=12),"",COUNTA('PARTICIPANT NAME LIST'!$B$9:$B466)-COUNTIFS('PARTICIPANT NAME LIST'!$G$9:$G466,"&gt;=7",'PARTICIPANT NAME LIST'!$G$9:$G466,"&lt;=12"))</f>
        <v/>
      </c>
      <c r="B466" s="64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LIST'!$B466))</f>
        <v/>
      </c>
      <c r="C466" s="65"/>
      <c r="D466" s="82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LIST'!$H466))</f>
        <v/>
      </c>
      <c r="E466" s="68" t="e">
        <f>IF(AND('PARTICIPANT NAME LIST'!$G466=3,'PARTICIPANT NAME LIST'!#REF!="C"),"ü","")</f>
        <v>#REF!</v>
      </c>
      <c r="F466" s="68" t="e">
        <f>IF(AND('PARTICIPANT NAME LIST'!$G466=4,'PARTICIPANT NAME LIST'!#REF!="C"),"ü","")</f>
        <v>#REF!</v>
      </c>
      <c r="G466" s="68" t="e">
        <f>IF(AND('PARTICIPANT NAME LIST'!$G466=5,'PARTICIPANT NAME LIST'!#REF!="C"),"ü","")</f>
        <v>#REF!</v>
      </c>
      <c r="H466" s="68" t="e">
        <f>IF(AND('PARTICIPANT NAME LIST'!$G466=6,'PARTICIPANT NAME LIST'!#REF!="C"),"ü","")</f>
        <v>#REF!</v>
      </c>
      <c r="I466" s="68" t="e">
        <f>IF(AND('PARTICIPANT NAME LIST'!$G466=3,'PARTICIPANT NAME LIST'!#REF!="E"),"ü","")</f>
        <v>#REF!</v>
      </c>
      <c r="J466" s="68" t="e">
        <f>IF(AND('PARTICIPANT NAME LIST'!$G466=4,'PARTICIPANT NAME LIST'!#REF!="E"),"ü","")</f>
        <v>#REF!</v>
      </c>
      <c r="K466" s="68" t="e">
        <f>IF(AND('PARTICIPANT NAME LIST'!$G466=5,'PARTICIPANT NAME LIST'!#REF!="E"),"ü","")</f>
        <v>#REF!</v>
      </c>
      <c r="L466" s="68" t="e">
        <f>IF(AND('PARTICIPANT NAME LIST'!$G466=6,'PARTICIPANT NAME LIST'!#REF!="E"),"ü","")</f>
        <v>#REF!</v>
      </c>
      <c r="M466" s="68" t="e">
        <f>IF(AND('PARTICIPANT NAME LIST'!$G466=3,'PARTICIPANT NAME LIST'!#REF!="M"),"ü","")</f>
        <v>#REF!</v>
      </c>
      <c r="N466" s="68" t="e">
        <f>IF(AND('PARTICIPANT NAME LIST'!$G466=4,'PARTICIPANT NAME LIST'!#REF!="M"),"ü","")</f>
        <v>#REF!</v>
      </c>
      <c r="O466" s="68" t="e">
        <f>IF(AND('PARTICIPANT NAME LIST'!$G466=5,'PARTICIPANT NAME LIST'!#REF!="M"),"ü","")</f>
        <v>#REF!</v>
      </c>
      <c r="P466" s="68" t="e">
        <f>IF(AND('PARTICIPANT NAME LIST'!$G466=6,'PARTICIPANT NAME LIST'!#REF!="M"),"ü","")</f>
        <v>#REF!</v>
      </c>
      <c r="Q466" s="63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22.5" customHeight="1">
      <c r="A467" s="63" t="str">
        <f>IF(OR(ISBLANK('PARTICIPANT NAME LIST'!$B467),'PARTICIPANT NAME LIST'!G467=7,'PARTICIPANT NAME LIST'!G467=8,'PARTICIPANT NAME LIST'!G467=9,'PARTICIPANT NAME LIST'!G467=10,'PARTICIPANT NAME LIST'!G467=11,'PARTICIPANT NAME LIST'!G467=12),"",COUNTA('PARTICIPANT NAME LIST'!$B$9:$B467)-COUNTIFS('PARTICIPANT NAME LIST'!$G$9:$G467,"&gt;=7",'PARTICIPANT NAME LIST'!$G$9:$G467,"&lt;=12"))</f>
        <v/>
      </c>
      <c r="B467" s="64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LIST'!$B467))</f>
        <v/>
      </c>
      <c r="C467" s="65"/>
      <c r="D467" s="82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LIST'!$H467))</f>
        <v/>
      </c>
      <c r="E467" s="68" t="e">
        <f>IF(AND('PARTICIPANT NAME LIST'!$G467=3,'PARTICIPANT NAME LIST'!#REF!="C"),"ü","")</f>
        <v>#REF!</v>
      </c>
      <c r="F467" s="68" t="e">
        <f>IF(AND('PARTICIPANT NAME LIST'!$G467=4,'PARTICIPANT NAME LIST'!#REF!="C"),"ü","")</f>
        <v>#REF!</v>
      </c>
      <c r="G467" s="68" t="e">
        <f>IF(AND('PARTICIPANT NAME LIST'!$G467=5,'PARTICIPANT NAME LIST'!#REF!="C"),"ü","")</f>
        <v>#REF!</v>
      </c>
      <c r="H467" s="68" t="e">
        <f>IF(AND('PARTICIPANT NAME LIST'!$G467=6,'PARTICIPANT NAME LIST'!#REF!="C"),"ü","")</f>
        <v>#REF!</v>
      </c>
      <c r="I467" s="68" t="e">
        <f>IF(AND('PARTICIPANT NAME LIST'!$G467=3,'PARTICIPANT NAME LIST'!#REF!="E"),"ü","")</f>
        <v>#REF!</v>
      </c>
      <c r="J467" s="68" t="e">
        <f>IF(AND('PARTICIPANT NAME LIST'!$G467=4,'PARTICIPANT NAME LIST'!#REF!="E"),"ü","")</f>
        <v>#REF!</v>
      </c>
      <c r="K467" s="68" t="e">
        <f>IF(AND('PARTICIPANT NAME LIST'!$G467=5,'PARTICIPANT NAME LIST'!#REF!="E"),"ü","")</f>
        <v>#REF!</v>
      </c>
      <c r="L467" s="68" t="e">
        <f>IF(AND('PARTICIPANT NAME LIST'!$G467=6,'PARTICIPANT NAME LIST'!#REF!="E"),"ü","")</f>
        <v>#REF!</v>
      </c>
      <c r="M467" s="68" t="e">
        <f>IF(AND('PARTICIPANT NAME LIST'!$G467=3,'PARTICIPANT NAME LIST'!#REF!="M"),"ü","")</f>
        <v>#REF!</v>
      </c>
      <c r="N467" s="68" t="e">
        <f>IF(AND('PARTICIPANT NAME LIST'!$G467=4,'PARTICIPANT NAME LIST'!#REF!="M"),"ü","")</f>
        <v>#REF!</v>
      </c>
      <c r="O467" s="68" t="e">
        <f>IF(AND('PARTICIPANT NAME LIST'!$G467=5,'PARTICIPANT NAME LIST'!#REF!="M"),"ü","")</f>
        <v>#REF!</v>
      </c>
      <c r="P467" s="68" t="e">
        <f>IF(AND('PARTICIPANT NAME LIST'!$G467=6,'PARTICIPANT NAME LIST'!#REF!="M"),"ü","")</f>
        <v>#REF!</v>
      </c>
      <c r="Q467" s="63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22.5" customHeight="1">
      <c r="A468" s="63" t="str">
        <f>IF(OR(ISBLANK('PARTICIPANT NAME LIST'!$B468),'PARTICIPANT NAME LIST'!G468=7,'PARTICIPANT NAME LIST'!G468=8,'PARTICIPANT NAME LIST'!G468=9,'PARTICIPANT NAME LIST'!G468=10,'PARTICIPANT NAME LIST'!G468=11,'PARTICIPANT NAME LIST'!G468=12),"",COUNTA('PARTICIPANT NAME LIST'!$B$9:$B468)-COUNTIFS('PARTICIPANT NAME LIST'!$G$9:$G468,"&gt;=7",'PARTICIPANT NAME LIST'!$G$9:$G468,"&lt;=12"))</f>
        <v/>
      </c>
      <c r="B468" s="64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LIST'!$B468))</f>
        <v/>
      </c>
      <c r="C468" s="65"/>
      <c r="D468" s="82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LIST'!$H468))</f>
        <v/>
      </c>
      <c r="E468" s="68" t="e">
        <f>IF(AND('PARTICIPANT NAME LIST'!$G468=3,'PARTICIPANT NAME LIST'!#REF!="C"),"ü","")</f>
        <v>#REF!</v>
      </c>
      <c r="F468" s="68" t="e">
        <f>IF(AND('PARTICIPANT NAME LIST'!$G468=4,'PARTICIPANT NAME LIST'!#REF!="C"),"ü","")</f>
        <v>#REF!</v>
      </c>
      <c r="G468" s="68" t="e">
        <f>IF(AND('PARTICIPANT NAME LIST'!$G468=5,'PARTICIPANT NAME LIST'!#REF!="C"),"ü","")</f>
        <v>#REF!</v>
      </c>
      <c r="H468" s="68" t="e">
        <f>IF(AND('PARTICIPANT NAME LIST'!$G468=6,'PARTICIPANT NAME LIST'!#REF!="C"),"ü","")</f>
        <v>#REF!</v>
      </c>
      <c r="I468" s="68" t="e">
        <f>IF(AND('PARTICIPANT NAME LIST'!$G468=3,'PARTICIPANT NAME LIST'!#REF!="E"),"ü","")</f>
        <v>#REF!</v>
      </c>
      <c r="J468" s="68" t="e">
        <f>IF(AND('PARTICIPANT NAME LIST'!$G468=4,'PARTICIPANT NAME LIST'!#REF!="E"),"ü","")</f>
        <v>#REF!</v>
      </c>
      <c r="K468" s="68" t="e">
        <f>IF(AND('PARTICIPANT NAME LIST'!$G468=5,'PARTICIPANT NAME LIST'!#REF!="E"),"ü","")</f>
        <v>#REF!</v>
      </c>
      <c r="L468" s="68" t="e">
        <f>IF(AND('PARTICIPANT NAME LIST'!$G468=6,'PARTICIPANT NAME LIST'!#REF!="E"),"ü","")</f>
        <v>#REF!</v>
      </c>
      <c r="M468" s="68" t="e">
        <f>IF(AND('PARTICIPANT NAME LIST'!$G468=3,'PARTICIPANT NAME LIST'!#REF!="M"),"ü","")</f>
        <v>#REF!</v>
      </c>
      <c r="N468" s="68" t="e">
        <f>IF(AND('PARTICIPANT NAME LIST'!$G468=4,'PARTICIPANT NAME LIST'!#REF!="M"),"ü","")</f>
        <v>#REF!</v>
      </c>
      <c r="O468" s="68" t="e">
        <f>IF(AND('PARTICIPANT NAME LIST'!$G468=5,'PARTICIPANT NAME LIST'!#REF!="M"),"ü","")</f>
        <v>#REF!</v>
      </c>
      <c r="P468" s="68" t="e">
        <f>IF(AND('PARTICIPANT NAME LIST'!$G468=6,'PARTICIPANT NAME LIST'!#REF!="M"),"ü","")</f>
        <v>#REF!</v>
      </c>
      <c r="Q468" s="63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22.5" customHeight="1">
      <c r="A469" s="63" t="str">
        <f>IF(OR(ISBLANK('PARTICIPANT NAME LIST'!$B469),'PARTICIPANT NAME LIST'!G469=7,'PARTICIPANT NAME LIST'!G469=8,'PARTICIPANT NAME LIST'!G469=9,'PARTICIPANT NAME LIST'!G469=10,'PARTICIPANT NAME LIST'!G469=11,'PARTICIPANT NAME LIST'!G469=12),"",COUNTA('PARTICIPANT NAME LIST'!$B$9:$B469)-COUNTIFS('PARTICIPANT NAME LIST'!$G$9:$G469,"&gt;=7",'PARTICIPANT NAME LIST'!$G$9:$G469,"&lt;=12"))</f>
        <v/>
      </c>
      <c r="B469" s="64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LIST'!$B469))</f>
        <v/>
      </c>
      <c r="C469" s="65"/>
      <c r="D469" s="82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LIST'!$H469))</f>
        <v/>
      </c>
      <c r="E469" s="68" t="e">
        <f>IF(AND('PARTICIPANT NAME LIST'!$G469=3,'PARTICIPANT NAME LIST'!#REF!="C"),"ü","")</f>
        <v>#REF!</v>
      </c>
      <c r="F469" s="68" t="e">
        <f>IF(AND('PARTICIPANT NAME LIST'!$G469=4,'PARTICIPANT NAME LIST'!#REF!="C"),"ü","")</f>
        <v>#REF!</v>
      </c>
      <c r="G469" s="68" t="e">
        <f>IF(AND('PARTICIPANT NAME LIST'!$G469=5,'PARTICIPANT NAME LIST'!#REF!="C"),"ü","")</f>
        <v>#REF!</v>
      </c>
      <c r="H469" s="68" t="e">
        <f>IF(AND('PARTICIPANT NAME LIST'!$G469=6,'PARTICIPANT NAME LIST'!#REF!="C"),"ü","")</f>
        <v>#REF!</v>
      </c>
      <c r="I469" s="68" t="e">
        <f>IF(AND('PARTICIPANT NAME LIST'!$G469=3,'PARTICIPANT NAME LIST'!#REF!="E"),"ü","")</f>
        <v>#REF!</v>
      </c>
      <c r="J469" s="68" t="e">
        <f>IF(AND('PARTICIPANT NAME LIST'!$G469=4,'PARTICIPANT NAME LIST'!#REF!="E"),"ü","")</f>
        <v>#REF!</v>
      </c>
      <c r="K469" s="68" t="e">
        <f>IF(AND('PARTICIPANT NAME LIST'!$G469=5,'PARTICIPANT NAME LIST'!#REF!="E"),"ü","")</f>
        <v>#REF!</v>
      </c>
      <c r="L469" s="68" t="e">
        <f>IF(AND('PARTICIPANT NAME LIST'!$G469=6,'PARTICIPANT NAME LIST'!#REF!="E"),"ü","")</f>
        <v>#REF!</v>
      </c>
      <c r="M469" s="68" t="e">
        <f>IF(AND('PARTICIPANT NAME LIST'!$G469=3,'PARTICIPANT NAME LIST'!#REF!="M"),"ü","")</f>
        <v>#REF!</v>
      </c>
      <c r="N469" s="68" t="e">
        <f>IF(AND('PARTICIPANT NAME LIST'!$G469=4,'PARTICIPANT NAME LIST'!#REF!="M"),"ü","")</f>
        <v>#REF!</v>
      </c>
      <c r="O469" s="68" t="e">
        <f>IF(AND('PARTICIPANT NAME LIST'!$G469=5,'PARTICIPANT NAME LIST'!#REF!="M"),"ü","")</f>
        <v>#REF!</v>
      </c>
      <c r="P469" s="68" t="e">
        <f>IF(AND('PARTICIPANT NAME LIST'!$G469=6,'PARTICIPANT NAME LIST'!#REF!="M"),"ü","")</f>
        <v>#REF!</v>
      </c>
      <c r="Q469" s="63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22.5" customHeight="1">
      <c r="A470" s="63" t="str">
        <f>IF(OR(ISBLANK('PARTICIPANT NAME LIST'!$B470),'PARTICIPANT NAME LIST'!G470=7,'PARTICIPANT NAME LIST'!G470=8,'PARTICIPANT NAME LIST'!G470=9,'PARTICIPANT NAME LIST'!G470=10,'PARTICIPANT NAME LIST'!G470=11,'PARTICIPANT NAME LIST'!G470=12),"",COUNTA('PARTICIPANT NAME LIST'!$B$9:$B470)-COUNTIFS('PARTICIPANT NAME LIST'!$G$9:$G470,"&gt;=7",'PARTICIPANT NAME LIST'!$G$9:$G470,"&lt;=12"))</f>
        <v/>
      </c>
      <c r="B470" s="64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LIST'!$B470))</f>
        <v/>
      </c>
      <c r="C470" s="65"/>
      <c r="D470" s="82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LIST'!$H470))</f>
        <v/>
      </c>
      <c r="E470" s="68" t="e">
        <f>IF(AND('PARTICIPANT NAME LIST'!$G470=3,'PARTICIPANT NAME LIST'!#REF!="C"),"ü","")</f>
        <v>#REF!</v>
      </c>
      <c r="F470" s="68" t="e">
        <f>IF(AND('PARTICIPANT NAME LIST'!$G470=4,'PARTICIPANT NAME LIST'!#REF!="C"),"ü","")</f>
        <v>#REF!</v>
      </c>
      <c r="G470" s="68" t="e">
        <f>IF(AND('PARTICIPANT NAME LIST'!$G470=5,'PARTICIPANT NAME LIST'!#REF!="C"),"ü","")</f>
        <v>#REF!</v>
      </c>
      <c r="H470" s="68" t="e">
        <f>IF(AND('PARTICIPANT NAME LIST'!$G470=6,'PARTICIPANT NAME LIST'!#REF!="C"),"ü","")</f>
        <v>#REF!</v>
      </c>
      <c r="I470" s="68" t="e">
        <f>IF(AND('PARTICIPANT NAME LIST'!$G470=3,'PARTICIPANT NAME LIST'!#REF!="E"),"ü","")</f>
        <v>#REF!</v>
      </c>
      <c r="J470" s="68" t="e">
        <f>IF(AND('PARTICIPANT NAME LIST'!$G470=4,'PARTICIPANT NAME LIST'!#REF!="E"),"ü","")</f>
        <v>#REF!</v>
      </c>
      <c r="K470" s="68" t="e">
        <f>IF(AND('PARTICIPANT NAME LIST'!$G470=5,'PARTICIPANT NAME LIST'!#REF!="E"),"ü","")</f>
        <v>#REF!</v>
      </c>
      <c r="L470" s="68" t="e">
        <f>IF(AND('PARTICIPANT NAME LIST'!$G470=6,'PARTICIPANT NAME LIST'!#REF!="E"),"ü","")</f>
        <v>#REF!</v>
      </c>
      <c r="M470" s="68" t="e">
        <f>IF(AND('PARTICIPANT NAME LIST'!$G470=3,'PARTICIPANT NAME LIST'!#REF!="M"),"ü","")</f>
        <v>#REF!</v>
      </c>
      <c r="N470" s="68" t="e">
        <f>IF(AND('PARTICIPANT NAME LIST'!$G470=4,'PARTICIPANT NAME LIST'!#REF!="M"),"ü","")</f>
        <v>#REF!</v>
      </c>
      <c r="O470" s="68" t="e">
        <f>IF(AND('PARTICIPANT NAME LIST'!$G470=5,'PARTICIPANT NAME LIST'!#REF!="M"),"ü","")</f>
        <v>#REF!</v>
      </c>
      <c r="P470" s="68" t="e">
        <f>IF(AND('PARTICIPANT NAME LIST'!$G470=6,'PARTICIPANT NAME LIST'!#REF!="M"),"ü","")</f>
        <v>#REF!</v>
      </c>
      <c r="Q470" s="63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22.5" customHeight="1">
      <c r="A471" s="63" t="str">
        <f>IF(OR(ISBLANK('PARTICIPANT NAME LIST'!$B471),'PARTICIPANT NAME LIST'!G471=7,'PARTICIPANT NAME LIST'!G471=8,'PARTICIPANT NAME LIST'!G471=9,'PARTICIPANT NAME LIST'!G471=10,'PARTICIPANT NAME LIST'!G471=11,'PARTICIPANT NAME LIST'!G471=12),"",COUNTA('PARTICIPANT NAME LIST'!$B$9:$B471)-COUNTIFS('PARTICIPANT NAME LIST'!$G$9:$G471,"&gt;=7",'PARTICIPANT NAME LIST'!$G$9:$G471,"&lt;=12"))</f>
        <v/>
      </c>
      <c r="B471" s="64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LIST'!$B471))</f>
        <v/>
      </c>
      <c r="C471" s="65"/>
      <c r="D471" s="82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LIST'!$H471))</f>
        <v/>
      </c>
      <c r="E471" s="68" t="e">
        <f>IF(AND('PARTICIPANT NAME LIST'!$G471=3,'PARTICIPANT NAME LIST'!#REF!="C"),"ü","")</f>
        <v>#REF!</v>
      </c>
      <c r="F471" s="68" t="e">
        <f>IF(AND('PARTICIPANT NAME LIST'!$G471=4,'PARTICIPANT NAME LIST'!#REF!="C"),"ü","")</f>
        <v>#REF!</v>
      </c>
      <c r="G471" s="68" t="e">
        <f>IF(AND('PARTICIPANT NAME LIST'!$G471=5,'PARTICIPANT NAME LIST'!#REF!="C"),"ü","")</f>
        <v>#REF!</v>
      </c>
      <c r="H471" s="68" t="e">
        <f>IF(AND('PARTICIPANT NAME LIST'!$G471=6,'PARTICIPANT NAME LIST'!#REF!="C"),"ü","")</f>
        <v>#REF!</v>
      </c>
      <c r="I471" s="68" t="e">
        <f>IF(AND('PARTICIPANT NAME LIST'!$G471=3,'PARTICIPANT NAME LIST'!#REF!="E"),"ü","")</f>
        <v>#REF!</v>
      </c>
      <c r="J471" s="68" t="e">
        <f>IF(AND('PARTICIPANT NAME LIST'!$G471=4,'PARTICIPANT NAME LIST'!#REF!="E"),"ü","")</f>
        <v>#REF!</v>
      </c>
      <c r="K471" s="68" t="e">
        <f>IF(AND('PARTICIPANT NAME LIST'!$G471=5,'PARTICIPANT NAME LIST'!#REF!="E"),"ü","")</f>
        <v>#REF!</v>
      </c>
      <c r="L471" s="68" t="e">
        <f>IF(AND('PARTICIPANT NAME LIST'!$G471=6,'PARTICIPANT NAME LIST'!#REF!="E"),"ü","")</f>
        <v>#REF!</v>
      </c>
      <c r="M471" s="68" t="e">
        <f>IF(AND('PARTICIPANT NAME LIST'!$G471=3,'PARTICIPANT NAME LIST'!#REF!="M"),"ü","")</f>
        <v>#REF!</v>
      </c>
      <c r="N471" s="68" t="e">
        <f>IF(AND('PARTICIPANT NAME LIST'!$G471=4,'PARTICIPANT NAME LIST'!#REF!="M"),"ü","")</f>
        <v>#REF!</v>
      </c>
      <c r="O471" s="68" t="e">
        <f>IF(AND('PARTICIPANT NAME LIST'!$G471=5,'PARTICIPANT NAME LIST'!#REF!="M"),"ü","")</f>
        <v>#REF!</v>
      </c>
      <c r="P471" s="68" t="e">
        <f>IF(AND('PARTICIPANT NAME LIST'!$G471=6,'PARTICIPANT NAME LIST'!#REF!="M"),"ü","")</f>
        <v>#REF!</v>
      </c>
      <c r="Q471" s="63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22.5" customHeight="1">
      <c r="A472" s="63" t="str">
        <f>IF(OR(ISBLANK('PARTICIPANT NAME LIST'!$B472),'PARTICIPANT NAME LIST'!G472=7,'PARTICIPANT NAME LIST'!G472=8,'PARTICIPANT NAME LIST'!G472=9,'PARTICIPANT NAME LIST'!G472=10,'PARTICIPANT NAME LIST'!G472=11,'PARTICIPANT NAME LIST'!G472=12),"",COUNTA('PARTICIPANT NAME LIST'!$B$9:$B472)-COUNTIFS('PARTICIPANT NAME LIST'!$G$9:$G472,"&gt;=7",'PARTICIPANT NAME LIST'!$G$9:$G472,"&lt;=12"))</f>
        <v/>
      </c>
      <c r="B472" s="64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LIST'!$B472))</f>
        <v/>
      </c>
      <c r="C472" s="65"/>
      <c r="D472" s="82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LIST'!$H472))</f>
        <v/>
      </c>
      <c r="E472" s="68" t="e">
        <f>IF(AND('PARTICIPANT NAME LIST'!$G472=3,'PARTICIPANT NAME LIST'!#REF!="C"),"ü","")</f>
        <v>#REF!</v>
      </c>
      <c r="F472" s="68" t="e">
        <f>IF(AND('PARTICIPANT NAME LIST'!$G472=4,'PARTICIPANT NAME LIST'!#REF!="C"),"ü","")</f>
        <v>#REF!</v>
      </c>
      <c r="G472" s="68" t="e">
        <f>IF(AND('PARTICIPANT NAME LIST'!$G472=5,'PARTICIPANT NAME LIST'!#REF!="C"),"ü","")</f>
        <v>#REF!</v>
      </c>
      <c r="H472" s="68" t="e">
        <f>IF(AND('PARTICIPANT NAME LIST'!$G472=6,'PARTICIPANT NAME LIST'!#REF!="C"),"ü","")</f>
        <v>#REF!</v>
      </c>
      <c r="I472" s="68" t="e">
        <f>IF(AND('PARTICIPANT NAME LIST'!$G472=3,'PARTICIPANT NAME LIST'!#REF!="E"),"ü","")</f>
        <v>#REF!</v>
      </c>
      <c r="J472" s="68" t="e">
        <f>IF(AND('PARTICIPANT NAME LIST'!$G472=4,'PARTICIPANT NAME LIST'!#REF!="E"),"ü","")</f>
        <v>#REF!</v>
      </c>
      <c r="K472" s="68" t="e">
        <f>IF(AND('PARTICIPANT NAME LIST'!$G472=5,'PARTICIPANT NAME LIST'!#REF!="E"),"ü","")</f>
        <v>#REF!</v>
      </c>
      <c r="L472" s="68" t="e">
        <f>IF(AND('PARTICIPANT NAME LIST'!$G472=6,'PARTICIPANT NAME LIST'!#REF!="E"),"ü","")</f>
        <v>#REF!</v>
      </c>
      <c r="M472" s="68" t="e">
        <f>IF(AND('PARTICIPANT NAME LIST'!$G472=3,'PARTICIPANT NAME LIST'!#REF!="M"),"ü","")</f>
        <v>#REF!</v>
      </c>
      <c r="N472" s="68" t="e">
        <f>IF(AND('PARTICIPANT NAME LIST'!$G472=4,'PARTICIPANT NAME LIST'!#REF!="M"),"ü","")</f>
        <v>#REF!</v>
      </c>
      <c r="O472" s="68" t="e">
        <f>IF(AND('PARTICIPANT NAME LIST'!$G472=5,'PARTICIPANT NAME LIST'!#REF!="M"),"ü","")</f>
        <v>#REF!</v>
      </c>
      <c r="P472" s="68" t="e">
        <f>IF(AND('PARTICIPANT NAME LIST'!$G472=6,'PARTICIPANT NAME LIST'!#REF!="M"),"ü","")</f>
        <v>#REF!</v>
      </c>
      <c r="Q472" s="63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22.5" customHeight="1">
      <c r="A473" s="63" t="str">
        <f>IF(OR(ISBLANK('PARTICIPANT NAME LIST'!$B473),'PARTICIPANT NAME LIST'!G473=7,'PARTICIPANT NAME LIST'!G473=8,'PARTICIPANT NAME LIST'!G473=9,'PARTICIPANT NAME LIST'!G473=10,'PARTICIPANT NAME LIST'!G473=11,'PARTICIPANT NAME LIST'!G473=12),"",COUNTA('PARTICIPANT NAME LIST'!$B$9:$B473)-COUNTIFS('PARTICIPANT NAME LIST'!$G$9:$G473,"&gt;=7",'PARTICIPANT NAME LIST'!$G$9:$G473,"&lt;=12"))</f>
        <v/>
      </c>
      <c r="B473" s="64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LIST'!$B473))</f>
        <v/>
      </c>
      <c r="C473" s="65"/>
      <c r="D473" s="82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LIST'!$H473))</f>
        <v/>
      </c>
      <c r="E473" s="68" t="e">
        <f>IF(AND('PARTICIPANT NAME LIST'!$G473=3,'PARTICIPANT NAME LIST'!#REF!="C"),"ü","")</f>
        <v>#REF!</v>
      </c>
      <c r="F473" s="68" t="e">
        <f>IF(AND('PARTICIPANT NAME LIST'!$G473=4,'PARTICIPANT NAME LIST'!#REF!="C"),"ü","")</f>
        <v>#REF!</v>
      </c>
      <c r="G473" s="68" t="e">
        <f>IF(AND('PARTICIPANT NAME LIST'!$G473=5,'PARTICIPANT NAME LIST'!#REF!="C"),"ü","")</f>
        <v>#REF!</v>
      </c>
      <c r="H473" s="68" t="e">
        <f>IF(AND('PARTICIPANT NAME LIST'!$G473=6,'PARTICIPANT NAME LIST'!#REF!="C"),"ü","")</f>
        <v>#REF!</v>
      </c>
      <c r="I473" s="68" t="e">
        <f>IF(AND('PARTICIPANT NAME LIST'!$G473=3,'PARTICIPANT NAME LIST'!#REF!="E"),"ü","")</f>
        <v>#REF!</v>
      </c>
      <c r="J473" s="68" t="e">
        <f>IF(AND('PARTICIPANT NAME LIST'!$G473=4,'PARTICIPANT NAME LIST'!#REF!="E"),"ü","")</f>
        <v>#REF!</v>
      </c>
      <c r="K473" s="68" t="e">
        <f>IF(AND('PARTICIPANT NAME LIST'!$G473=5,'PARTICIPANT NAME LIST'!#REF!="E"),"ü","")</f>
        <v>#REF!</v>
      </c>
      <c r="L473" s="68" t="e">
        <f>IF(AND('PARTICIPANT NAME LIST'!$G473=6,'PARTICIPANT NAME LIST'!#REF!="E"),"ü","")</f>
        <v>#REF!</v>
      </c>
      <c r="M473" s="68" t="e">
        <f>IF(AND('PARTICIPANT NAME LIST'!$G473=3,'PARTICIPANT NAME LIST'!#REF!="M"),"ü","")</f>
        <v>#REF!</v>
      </c>
      <c r="N473" s="68" t="e">
        <f>IF(AND('PARTICIPANT NAME LIST'!$G473=4,'PARTICIPANT NAME LIST'!#REF!="M"),"ü","")</f>
        <v>#REF!</v>
      </c>
      <c r="O473" s="68" t="e">
        <f>IF(AND('PARTICIPANT NAME LIST'!$G473=5,'PARTICIPANT NAME LIST'!#REF!="M"),"ü","")</f>
        <v>#REF!</v>
      </c>
      <c r="P473" s="68" t="e">
        <f>IF(AND('PARTICIPANT NAME LIST'!$G473=6,'PARTICIPANT NAME LIST'!#REF!="M"),"ü","")</f>
        <v>#REF!</v>
      </c>
      <c r="Q473" s="63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22.5" customHeight="1">
      <c r="A474" s="63" t="str">
        <f>IF(OR(ISBLANK('PARTICIPANT NAME LIST'!$B474),'PARTICIPANT NAME LIST'!G474=7,'PARTICIPANT NAME LIST'!G474=8,'PARTICIPANT NAME LIST'!G474=9,'PARTICIPANT NAME LIST'!G474=10,'PARTICIPANT NAME LIST'!G474=11,'PARTICIPANT NAME LIST'!G474=12),"",COUNTA('PARTICIPANT NAME LIST'!$B$9:$B474)-COUNTIFS('PARTICIPANT NAME LIST'!$G$9:$G474,"&gt;=7",'PARTICIPANT NAME LIST'!$G$9:$G474,"&lt;=12"))</f>
        <v/>
      </c>
      <c r="B474" s="64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LIST'!$B474))</f>
        <v/>
      </c>
      <c r="C474" s="65"/>
      <c r="D474" s="82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LIST'!$H474))</f>
        <v/>
      </c>
      <c r="E474" s="68" t="e">
        <f>IF(AND('PARTICIPANT NAME LIST'!$G474=3,'PARTICIPANT NAME LIST'!#REF!="C"),"ü","")</f>
        <v>#REF!</v>
      </c>
      <c r="F474" s="68" t="e">
        <f>IF(AND('PARTICIPANT NAME LIST'!$G474=4,'PARTICIPANT NAME LIST'!#REF!="C"),"ü","")</f>
        <v>#REF!</v>
      </c>
      <c r="G474" s="68" t="e">
        <f>IF(AND('PARTICIPANT NAME LIST'!$G474=5,'PARTICIPANT NAME LIST'!#REF!="C"),"ü","")</f>
        <v>#REF!</v>
      </c>
      <c r="H474" s="68" t="e">
        <f>IF(AND('PARTICIPANT NAME LIST'!$G474=6,'PARTICIPANT NAME LIST'!#REF!="C"),"ü","")</f>
        <v>#REF!</v>
      </c>
      <c r="I474" s="68" t="e">
        <f>IF(AND('PARTICIPANT NAME LIST'!$G474=3,'PARTICIPANT NAME LIST'!#REF!="E"),"ü","")</f>
        <v>#REF!</v>
      </c>
      <c r="J474" s="68" t="e">
        <f>IF(AND('PARTICIPANT NAME LIST'!$G474=4,'PARTICIPANT NAME LIST'!#REF!="E"),"ü","")</f>
        <v>#REF!</v>
      </c>
      <c r="K474" s="68" t="e">
        <f>IF(AND('PARTICIPANT NAME LIST'!$G474=5,'PARTICIPANT NAME LIST'!#REF!="E"),"ü","")</f>
        <v>#REF!</v>
      </c>
      <c r="L474" s="68" t="e">
        <f>IF(AND('PARTICIPANT NAME LIST'!$G474=6,'PARTICIPANT NAME LIST'!#REF!="E"),"ü","")</f>
        <v>#REF!</v>
      </c>
      <c r="M474" s="68" t="e">
        <f>IF(AND('PARTICIPANT NAME LIST'!$G474=3,'PARTICIPANT NAME LIST'!#REF!="M"),"ü","")</f>
        <v>#REF!</v>
      </c>
      <c r="N474" s="68" t="e">
        <f>IF(AND('PARTICIPANT NAME LIST'!$G474=4,'PARTICIPANT NAME LIST'!#REF!="M"),"ü","")</f>
        <v>#REF!</v>
      </c>
      <c r="O474" s="68" t="e">
        <f>IF(AND('PARTICIPANT NAME LIST'!$G474=5,'PARTICIPANT NAME LIST'!#REF!="M"),"ü","")</f>
        <v>#REF!</v>
      </c>
      <c r="P474" s="68" t="e">
        <f>IF(AND('PARTICIPANT NAME LIST'!$G474=6,'PARTICIPANT NAME LIST'!#REF!="M"),"ü","")</f>
        <v>#REF!</v>
      </c>
      <c r="Q474" s="63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22.5" customHeight="1">
      <c r="A475" s="63" t="str">
        <f>IF(OR(ISBLANK('PARTICIPANT NAME LIST'!$B475),'PARTICIPANT NAME LIST'!G475=7,'PARTICIPANT NAME LIST'!G475=8,'PARTICIPANT NAME LIST'!G475=9,'PARTICIPANT NAME LIST'!G475=10,'PARTICIPANT NAME LIST'!G475=11,'PARTICIPANT NAME LIST'!G475=12),"",COUNTA('PARTICIPANT NAME LIST'!$B$9:$B475)-COUNTIFS('PARTICIPANT NAME LIST'!$G$9:$G475,"&gt;=7",'PARTICIPANT NAME LIST'!$G$9:$G475,"&lt;=12"))</f>
        <v/>
      </c>
      <c r="B475" s="64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LIST'!$B475))</f>
        <v/>
      </c>
      <c r="C475" s="65"/>
      <c r="D475" s="82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LIST'!$H475))</f>
        <v/>
      </c>
      <c r="E475" s="68" t="e">
        <f>IF(AND('PARTICIPANT NAME LIST'!$G475=3,'PARTICIPANT NAME LIST'!#REF!="C"),"ü","")</f>
        <v>#REF!</v>
      </c>
      <c r="F475" s="68" t="e">
        <f>IF(AND('PARTICIPANT NAME LIST'!$G475=4,'PARTICIPANT NAME LIST'!#REF!="C"),"ü","")</f>
        <v>#REF!</v>
      </c>
      <c r="G475" s="68" t="e">
        <f>IF(AND('PARTICIPANT NAME LIST'!$G475=5,'PARTICIPANT NAME LIST'!#REF!="C"),"ü","")</f>
        <v>#REF!</v>
      </c>
      <c r="H475" s="68" t="e">
        <f>IF(AND('PARTICIPANT NAME LIST'!$G475=6,'PARTICIPANT NAME LIST'!#REF!="C"),"ü","")</f>
        <v>#REF!</v>
      </c>
      <c r="I475" s="68" t="e">
        <f>IF(AND('PARTICIPANT NAME LIST'!$G475=3,'PARTICIPANT NAME LIST'!#REF!="E"),"ü","")</f>
        <v>#REF!</v>
      </c>
      <c r="J475" s="68" t="e">
        <f>IF(AND('PARTICIPANT NAME LIST'!$G475=4,'PARTICIPANT NAME LIST'!#REF!="E"),"ü","")</f>
        <v>#REF!</v>
      </c>
      <c r="K475" s="68" t="e">
        <f>IF(AND('PARTICIPANT NAME LIST'!$G475=5,'PARTICIPANT NAME LIST'!#REF!="E"),"ü","")</f>
        <v>#REF!</v>
      </c>
      <c r="L475" s="68" t="e">
        <f>IF(AND('PARTICIPANT NAME LIST'!$G475=6,'PARTICIPANT NAME LIST'!#REF!="E"),"ü","")</f>
        <v>#REF!</v>
      </c>
      <c r="M475" s="68" t="e">
        <f>IF(AND('PARTICIPANT NAME LIST'!$G475=3,'PARTICIPANT NAME LIST'!#REF!="M"),"ü","")</f>
        <v>#REF!</v>
      </c>
      <c r="N475" s="68" t="e">
        <f>IF(AND('PARTICIPANT NAME LIST'!$G475=4,'PARTICIPANT NAME LIST'!#REF!="M"),"ü","")</f>
        <v>#REF!</v>
      </c>
      <c r="O475" s="68" t="e">
        <f>IF(AND('PARTICIPANT NAME LIST'!$G475=5,'PARTICIPANT NAME LIST'!#REF!="M"),"ü","")</f>
        <v>#REF!</v>
      </c>
      <c r="P475" s="68" t="e">
        <f>IF(AND('PARTICIPANT NAME LIST'!$G475=6,'PARTICIPANT NAME LIST'!#REF!="M"),"ü","")</f>
        <v>#REF!</v>
      </c>
      <c r="Q475" s="63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22.5" customHeight="1">
      <c r="A476" s="63" t="str">
        <f>IF(OR(ISBLANK('PARTICIPANT NAME LIST'!$B476),'PARTICIPANT NAME LIST'!G476=7,'PARTICIPANT NAME LIST'!G476=8,'PARTICIPANT NAME LIST'!G476=9,'PARTICIPANT NAME LIST'!G476=10,'PARTICIPANT NAME LIST'!G476=11,'PARTICIPANT NAME LIST'!G476=12),"",COUNTA('PARTICIPANT NAME LIST'!$B$9:$B476)-COUNTIFS('PARTICIPANT NAME LIST'!$G$9:$G476,"&gt;=7",'PARTICIPANT NAME LIST'!$G$9:$G476,"&lt;=12"))</f>
        <v/>
      </c>
      <c r="B476" s="64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LIST'!$B476))</f>
        <v/>
      </c>
      <c r="C476" s="65"/>
      <c r="D476" s="82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LIST'!$H476))</f>
        <v/>
      </c>
      <c r="E476" s="68" t="e">
        <f>IF(AND('PARTICIPANT NAME LIST'!$G476=3,'PARTICIPANT NAME LIST'!#REF!="C"),"ü","")</f>
        <v>#REF!</v>
      </c>
      <c r="F476" s="68" t="e">
        <f>IF(AND('PARTICIPANT NAME LIST'!$G476=4,'PARTICIPANT NAME LIST'!#REF!="C"),"ü","")</f>
        <v>#REF!</v>
      </c>
      <c r="G476" s="68" t="e">
        <f>IF(AND('PARTICIPANT NAME LIST'!$G476=5,'PARTICIPANT NAME LIST'!#REF!="C"),"ü","")</f>
        <v>#REF!</v>
      </c>
      <c r="H476" s="68" t="e">
        <f>IF(AND('PARTICIPANT NAME LIST'!$G476=6,'PARTICIPANT NAME LIST'!#REF!="C"),"ü","")</f>
        <v>#REF!</v>
      </c>
      <c r="I476" s="68" t="e">
        <f>IF(AND('PARTICIPANT NAME LIST'!$G476=3,'PARTICIPANT NAME LIST'!#REF!="E"),"ü","")</f>
        <v>#REF!</v>
      </c>
      <c r="J476" s="68" t="e">
        <f>IF(AND('PARTICIPANT NAME LIST'!$G476=4,'PARTICIPANT NAME LIST'!#REF!="E"),"ü","")</f>
        <v>#REF!</v>
      </c>
      <c r="K476" s="68" t="e">
        <f>IF(AND('PARTICIPANT NAME LIST'!$G476=5,'PARTICIPANT NAME LIST'!#REF!="E"),"ü","")</f>
        <v>#REF!</v>
      </c>
      <c r="L476" s="68" t="e">
        <f>IF(AND('PARTICIPANT NAME LIST'!$G476=6,'PARTICIPANT NAME LIST'!#REF!="E"),"ü","")</f>
        <v>#REF!</v>
      </c>
      <c r="M476" s="68" t="e">
        <f>IF(AND('PARTICIPANT NAME LIST'!$G476=3,'PARTICIPANT NAME LIST'!#REF!="M"),"ü","")</f>
        <v>#REF!</v>
      </c>
      <c r="N476" s="68" t="e">
        <f>IF(AND('PARTICIPANT NAME LIST'!$G476=4,'PARTICIPANT NAME LIST'!#REF!="M"),"ü","")</f>
        <v>#REF!</v>
      </c>
      <c r="O476" s="68" t="e">
        <f>IF(AND('PARTICIPANT NAME LIST'!$G476=5,'PARTICIPANT NAME LIST'!#REF!="M"),"ü","")</f>
        <v>#REF!</v>
      </c>
      <c r="P476" s="68" t="e">
        <f>IF(AND('PARTICIPANT NAME LIST'!$G476=6,'PARTICIPANT NAME LIST'!#REF!="M"),"ü","")</f>
        <v>#REF!</v>
      </c>
      <c r="Q476" s="63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22.5" customHeight="1">
      <c r="A477" s="63" t="str">
        <f>IF(OR(ISBLANK('PARTICIPANT NAME LIST'!$B477),'PARTICIPANT NAME LIST'!G477=7,'PARTICIPANT NAME LIST'!G477=8,'PARTICIPANT NAME LIST'!G477=9,'PARTICIPANT NAME LIST'!G477=10,'PARTICIPANT NAME LIST'!G477=11,'PARTICIPANT NAME LIST'!G477=12),"",COUNTA('PARTICIPANT NAME LIST'!$B$9:$B477)-COUNTIFS('PARTICIPANT NAME LIST'!$G$9:$G477,"&gt;=7",'PARTICIPANT NAME LIST'!$G$9:$G477,"&lt;=12"))</f>
        <v/>
      </c>
      <c r="B477" s="64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LIST'!$B477))</f>
        <v/>
      </c>
      <c r="C477" s="65"/>
      <c r="D477" s="82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LIST'!$H477))</f>
        <v/>
      </c>
      <c r="E477" s="68" t="e">
        <f>IF(AND('PARTICIPANT NAME LIST'!$G477=3,'PARTICIPANT NAME LIST'!#REF!="C"),"ü","")</f>
        <v>#REF!</v>
      </c>
      <c r="F477" s="68" t="e">
        <f>IF(AND('PARTICIPANT NAME LIST'!$G477=4,'PARTICIPANT NAME LIST'!#REF!="C"),"ü","")</f>
        <v>#REF!</v>
      </c>
      <c r="G477" s="68" t="e">
        <f>IF(AND('PARTICIPANT NAME LIST'!$G477=5,'PARTICIPANT NAME LIST'!#REF!="C"),"ü","")</f>
        <v>#REF!</v>
      </c>
      <c r="H477" s="68" t="e">
        <f>IF(AND('PARTICIPANT NAME LIST'!$G477=6,'PARTICIPANT NAME LIST'!#REF!="C"),"ü","")</f>
        <v>#REF!</v>
      </c>
      <c r="I477" s="68" t="e">
        <f>IF(AND('PARTICIPANT NAME LIST'!$G477=3,'PARTICIPANT NAME LIST'!#REF!="E"),"ü","")</f>
        <v>#REF!</v>
      </c>
      <c r="J477" s="68" t="e">
        <f>IF(AND('PARTICIPANT NAME LIST'!$G477=4,'PARTICIPANT NAME LIST'!#REF!="E"),"ü","")</f>
        <v>#REF!</v>
      </c>
      <c r="K477" s="68" t="e">
        <f>IF(AND('PARTICIPANT NAME LIST'!$G477=5,'PARTICIPANT NAME LIST'!#REF!="E"),"ü","")</f>
        <v>#REF!</v>
      </c>
      <c r="L477" s="68" t="e">
        <f>IF(AND('PARTICIPANT NAME LIST'!$G477=6,'PARTICIPANT NAME LIST'!#REF!="E"),"ü","")</f>
        <v>#REF!</v>
      </c>
      <c r="M477" s="68" t="e">
        <f>IF(AND('PARTICIPANT NAME LIST'!$G477=3,'PARTICIPANT NAME LIST'!#REF!="M"),"ü","")</f>
        <v>#REF!</v>
      </c>
      <c r="N477" s="68" t="e">
        <f>IF(AND('PARTICIPANT NAME LIST'!$G477=4,'PARTICIPANT NAME LIST'!#REF!="M"),"ü","")</f>
        <v>#REF!</v>
      </c>
      <c r="O477" s="68" t="e">
        <f>IF(AND('PARTICIPANT NAME LIST'!$G477=5,'PARTICIPANT NAME LIST'!#REF!="M"),"ü","")</f>
        <v>#REF!</v>
      </c>
      <c r="P477" s="68" t="e">
        <f>IF(AND('PARTICIPANT NAME LIST'!$G477=6,'PARTICIPANT NAME LIST'!#REF!="M"),"ü","")</f>
        <v>#REF!</v>
      </c>
      <c r="Q477" s="63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22.5" customHeight="1">
      <c r="A478" s="63" t="str">
        <f>IF(OR(ISBLANK('PARTICIPANT NAME LIST'!$B478),'PARTICIPANT NAME LIST'!G478=7,'PARTICIPANT NAME LIST'!G478=8,'PARTICIPANT NAME LIST'!G478=9,'PARTICIPANT NAME LIST'!G478=10,'PARTICIPANT NAME LIST'!G478=11,'PARTICIPANT NAME LIST'!G478=12),"",COUNTA('PARTICIPANT NAME LIST'!$B$9:$B478)-COUNTIFS('PARTICIPANT NAME LIST'!$G$9:$G478,"&gt;=7",'PARTICIPANT NAME LIST'!$G$9:$G478,"&lt;=12"))</f>
        <v/>
      </c>
      <c r="B478" s="64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LIST'!$B478))</f>
        <v/>
      </c>
      <c r="C478" s="65"/>
      <c r="D478" s="82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LIST'!$H478))</f>
        <v/>
      </c>
      <c r="E478" s="68" t="e">
        <f>IF(AND('PARTICIPANT NAME LIST'!$G478=3,'PARTICIPANT NAME LIST'!#REF!="C"),"ü","")</f>
        <v>#REF!</v>
      </c>
      <c r="F478" s="68" t="e">
        <f>IF(AND('PARTICIPANT NAME LIST'!$G478=4,'PARTICIPANT NAME LIST'!#REF!="C"),"ü","")</f>
        <v>#REF!</v>
      </c>
      <c r="G478" s="68" t="e">
        <f>IF(AND('PARTICIPANT NAME LIST'!$G478=5,'PARTICIPANT NAME LIST'!#REF!="C"),"ü","")</f>
        <v>#REF!</v>
      </c>
      <c r="H478" s="68" t="e">
        <f>IF(AND('PARTICIPANT NAME LIST'!$G478=6,'PARTICIPANT NAME LIST'!#REF!="C"),"ü","")</f>
        <v>#REF!</v>
      </c>
      <c r="I478" s="68" t="e">
        <f>IF(AND('PARTICIPANT NAME LIST'!$G478=3,'PARTICIPANT NAME LIST'!#REF!="E"),"ü","")</f>
        <v>#REF!</v>
      </c>
      <c r="J478" s="68" t="e">
        <f>IF(AND('PARTICIPANT NAME LIST'!$G478=4,'PARTICIPANT NAME LIST'!#REF!="E"),"ü","")</f>
        <v>#REF!</v>
      </c>
      <c r="K478" s="68" t="e">
        <f>IF(AND('PARTICIPANT NAME LIST'!$G478=5,'PARTICIPANT NAME LIST'!#REF!="E"),"ü","")</f>
        <v>#REF!</v>
      </c>
      <c r="L478" s="68" t="e">
        <f>IF(AND('PARTICIPANT NAME LIST'!$G478=6,'PARTICIPANT NAME LIST'!#REF!="E"),"ü","")</f>
        <v>#REF!</v>
      </c>
      <c r="M478" s="68" t="e">
        <f>IF(AND('PARTICIPANT NAME LIST'!$G478=3,'PARTICIPANT NAME LIST'!#REF!="M"),"ü","")</f>
        <v>#REF!</v>
      </c>
      <c r="N478" s="68" t="e">
        <f>IF(AND('PARTICIPANT NAME LIST'!$G478=4,'PARTICIPANT NAME LIST'!#REF!="M"),"ü","")</f>
        <v>#REF!</v>
      </c>
      <c r="O478" s="68" t="e">
        <f>IF(AND('PARTICIPANT NAME LIST'!$G478=5,'PARTICIPANT NAME LIST'!#REF!="M"),"ü","")</f>
        <v>#REF!</v>
      </c>
      <c r="P478" s="68" t="e">
        <f>IF(AND('PARTICIPANT NAME LIST'!$G478=6,'PARTICIPANT NAME LIST'!#REF!="M"),"ü","")</f>
        <v>#REF!</v>
      </c>
      <c r="Q478" s="63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22.5" customHeight="1">
      <c r="A479" s="63" t="str">
        <f>IF(OR(ISBLANK('PARTICIPANT NAME LIST'!$B479),'PARTICIPANT NAME LIST'!G479=7,'PARTICIPANT NAME LIST'!G479=8,'PARTICIPANT NAME LIST'!G479=9,'PARTICIPANT NAME LIST'!G479=10,'PARTICIPANT NAME LIST'!G479=11,'PARTICIPANT NAME LIST'!G479=12),"",COUNTA('PARTICIPANT NAME LIST'!$B$9:$B479)-COUNTIFS('PARTICIPANT NAME LIST'!$G$9:$G479,"&gt;=7",'PARTICIPANT NAME LIST'!$G$9:$G479,"&lt;=12"))</f>
        <v/>
      </c>
      <c r="B479" s="64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LIST'!$B479))</f>
        <v/>
      </c>
      <c r="C479" s="65"/>
      <c r="D479" s="82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LIST'!$H479))</f>
        <v/>
      </c>
      <c r="E479" s="68" t="e">
        <f>IF(AND('PARTICIPANT NAME LIST'!$G479=3,'PARTICIPANT NAME LIST'!#REF!="C"),"ü","")</f>
        <v>#REF!</v>
      </c>
      <c r="F479" s="68" t="e">
        <f>IF(AND('PARTICIPANT NAME LIST'!$G479=4,'PARTICIPANT NAME LIST'!#REF!="C"),"ü","")</f>
        <v>#REF!</v>
      </c>
      <c r="G479" s="68" t="e">
        <f>IF(AND('PARTICIPANT NAME LIST'!$G479=5,'PARTICIPANT NAME LIST'!#REF!="C"),"ü","")</f>
        <v>#REF!</v>
      </c>
      <c r="H479" s="68" t="e">
        <f>IF(AND('PARTICIPANT NAME LIST'!$G479=6,'PARTICIPANT NAME LIST'!#REF!="C"),"ü","")</f>
        <v>#REF!</v>
      </c>
      <c r="I479" s="68" t="e">
        <f>IF(AND('PARTICIPANT NAME LIST'!$G479=3,'PARTICIPANT NAME LIST'!#REF!="E"),"ü","")</f>
        <v>#REF!</v>
      </c>
      <c r="J479" s="68" t="e">
        <f>IF(AND('PARTICIPANT NAME LIST'!$G479=4,'PARTICIPANT NAME LIST'!#REF!="E"),"ü","")</f>
        <v>#REF!</v>
      </c>
      <c r="K479" s="68" t="e">
        <f>IF(AND('PARTICIPANT NAME LIST'!$G479=5,'PARTICIPANT NAME LIST'!#REF!="E"),"ü","")</f>
        <v>#REF!</v>
      </c>
      <c r="L479" s="68" t="e">
        <f>IF(AND('PARTICIPANT NAME LIST'!$G479=6,'PARTICIPANT NAME LIST'!#REF!="E"),"ü","")</f>
        <v>#REF!</v>
      </c>
      <c r="M479" s="68" t="e">
        <f>IF(AND('PARTICIPANT NAME LIST'!$G479=3,'PARTICIPANT NAME LIST'!#REF!="M"),"ü","")</f>
        <v>#REF!</v>
      </c>
      <c r="N479" s="68" t="e">
        <f>IF(AND('PARTICIPANT NAME LIST'!$G479=4,'PARTICIPANT NAME LIST'!#REF!="M"),"ü","")</f>
        <v>#REF!</v>
      </c>
      <c r="O479" s="68" t="e">
        <f>IF(AND('PARTICIPANT NAME LIST'!$G479=5,'PARTICIPANT NAME LIST'!#REF!="M"),"ü","")</f>
        <v>#REF!</v>
      </c>
      <c r="P479" s="68" t="e">
        <f>IF(AND('PARTICIPANT NAME LIST'!$G479=6,'PARTICIPANT NAME LIST'!#REF!="M"),"ü","")</f>
        <v>#REF!</v>
      </c>
      <c r="Q479" s="63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22.5" customHeight="1">
      <c r="A480" s="63" t="str">
        <f>IF(OR(ISBLANK('PARTICIPANT NAME LIST'!$B480),'PARTICIPANT NAME LIST'!G480=7,'PARTICIPANT NAME LIST'!G480=8,'PARTICIPANT NAME LIST'!G480=9,'PARTICIPANT NAME LIST'!G480=10,'PARTICIPANT NAME LIST'!G480=11,'PARTICIPANT NAME LIST'!G480=12),"",COUNTA('PARTICIPANT NAME LIST'!$B$9:$B480)-COUNTIFS('PARTICIPANT NAME LIST'!$G$9:$G480,"&gt;=7",'PARTICIPANT NAME LIST'!$G$9:$G480,"&lt;=12"))</f>
        <v/>
      </c>
      <c r="B480" s="64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LIST'!$B480))</f>
        <v/>
      </c>
      <c r="C480" s="65"/>
      <c r="D480" s="82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LIST'!$H480))</f>
        <v/>
      </c>
      <c r="E480" s="68" t="e">
        <f>IF(AND('PARTICIPANT NAME LIST'!$G480=3,'PARTICIPANT NAME LIST'!#REF!="C"),"ü","")</f>
        <v>#REF!</v>
      </c>
      <c r="F480" s="68" t="e">
        <f>IF(AND('PARTICIPANT NAME LIST'!$G480=4,'PARTICIPANT NAME LIST'!#REF!="C"),"ü","")</f>
        <v>#REF!</v>
      </c>
      <c r="G480" s="68" t="e">
        <f>IF(AND('PARTICIPANT NAME LIST'!$G480=5,'PARTICIPANT NAME LIST'!#REF!="C"),"ü","")</f>
        <v>#REF!</v>
      </c>
      <c r="H480" s="68" t="e">
        <f>IF(AND('PARTICIPANT NAME LIST'!$G480=6,'PARTICIPANT NAME LIST'!#REF!="C"),"ü","")</f>
        <v>#REF!</v>
      </c>
      <c r="I480" s="68" t="e">
        <f>IF(AND('PARTICIPANT NAME LIST'!$G480=3,'PARTICIPANT NAME LIST'!#REF!="E"),"ü","")</f>
        <v>#REF!</v>
      </c>
      <c r="J480" s="68" t="e">
        <f>IF(AND('PARTICIPANT NAME LIST'!$G480=4,'PARTICIPANT NAME LIST'!#REF!="E"),"ü","")</f>
        <v>#REF!</v>
      </c>
      <c r="K480" s="68" t="e">
        <f>IF(AND('PARTICIPANT NAME LIST'!$G480=5,'PARTICIPANT NAME LIST'!#REF!="E"),"ü","")</f>
        <v>#REF!</v>
      </c>
      <c r="L480" s="68" t="e">
        <f>IF(AND('PARTICIPANT NAME LIST'!$G480=6,'PARTICIPANT NAME LIST'!#REF!="E"),"ü","")</f>
        <v>#REF!</v>
      </c>
      <c r="M480" s="68" t="e">
        <f>IF(AND('PARTICIPANT NAME LIST'!$G480=3,'PARTICIPANT NAME LIST'!#REF!="M"),"ü","")</f>
        <v>#REF!</v>
      </c>
      <c r="N480" s="68" t="e">
        <f>IF(AND('PARTICIPANT NAME LIST'!$G480=4,'PARTICIPANT NAME LIST'!#REF!="M"),"ü","")</f>
        <v>#REF!</v>
      </c>
      <c r="O480" s="68" t="e">
        <f>IF(AND('PARTICIPANT NAME LIST'!$G480=5,'PARTICIPANT NAME LIST'!#REF!="M"),"ü","")</f>
        <v>#REF!</v>
      </c>
      <c r="P480" s="68" t="e">
        <f>IF(AND('PARTICIPANT NAME LIST'!$G480=6,'PARTICIPANT NAME LIST'!#REF!="M"),"ü","")</f>
        <v>#REF!</v>
      </c>
      <c r="Q480" s="63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22.5" customHeight="1">
      <c r="A481" s="63" t="str">
        <f>IF(OR(ISBLANK('PARTICIPANT NAME LIST'!$B481),'PARTICIPANT NAME LIST'!G481=7,'PARTICIPANT NAME LIST'!G481=8,'PARTICIPANT NAME LIST'!G481=9,'PARTICIPANT NAME LIST'!G481=10,'PARTICIPANT NAME LIST'!G481=11,'PARTICIPANT NAME LIST'!G481=12),"",COUNTA('PARTICIPANT NAME LIST'!$B$9:$B481)-COUNTIFS('PARTICIPANT NAME LIST'!$G$9:$G481,"&gt;=7",'PARTICIPANT NAME LIST'!$G$9:$G481,"&lt;=12"))</f>
        <v/>
      </c>
      <c r="B481" s="64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LIST'!$B481))</f>
        <v/>
      </c>
      <c r="C481" s="65"/>
      <c r="D481" s="82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LIST'!$H481))</f>
        <v/>
      </c>
      <c r="E481" s="68" t="e">
        <f>IF(AND('PARTICIPANT NAME LIST'!$G481=3,'PARTICIPANT NAME LIST'!#REF!="C"),"ü","")</f>
        <v>#REF!</v>
      </c>
      <c r="F481" s="68" t="e">
        <f>IF(AND('PARTICIPANT NAME LIST'!$G481=4,'PARTICIPANT NAME LIST'!#REF!="C"),"ü","")</f>
        <v>#REF!</v>
      </c>
      <c r="G481" s="68" t="e">
        <f>IF(AND('PARTICIPANT NAME LIST'!$G481=5,'PARTICIPANT NAME LIST'!#REF!="C"),"ü","")</f>
        <v>#REF!</v>
      </c>
      <c r="H481" s="68" t="e">
        <f>IF(AND('PARTICIPANT NAME LIST'!$G481=6,'PARTICIPANT NAME LIST'!#REF!="C"),"ü","")</f>
        <v>#REF!</v>
      </c>
      <c r="I481" s="68" t="e">
        <f>IF(AND('PARTICIPANT NAME LIST'!$G481=3,'PARTICIPANT NAME LIST'!#REF!="E"),"ü","")</f>
        <v>#REF!</v>
      </c>
      <c r="J481" s="68" t="e">
        <f>IF(AND('PARTICIPANT NAME LIST'!$G481=4,'PARTICIPANT NAME LIST'!#REF!="E"),"ü","")</f>
        <v>#REF!</v>
      </c>
      <c r="K481" s="68" t="e">
        <f>IF(AND('PARTICIPANT NAME LIST'!$G481=5,'PARTICIPANT NAME LIST'!#REF!="E"),"ü","")</f>
        <v>#REF!</v>
      </c>
      <c r="L481" s="68" t="e">
        <f>IF(AND('PARTICIPANT NAME LIST'!$G481=6,'PARTICIPANT NAME LIST'!#REF!="E"),"ü","")</f>
        <v>#REF!</v>
      </c>
      <c r="M481" s="68" t="e">
        <f>IF(AND('PARTICIPANT NAME LIST'!$G481=3,'PARTICIPANT NAME LIST'!#REF!="M"),"ü","")</f>
        <v>#REF!</v>
      </c>
      <c r="N481" s="68" t="e">
        <f>IF(AND('PARTICIPANT NAME LIST'!$G481=4,'PARTICIPANT NAME LIST'!#REF!="M"),"ü","")</f>
        <v>#REF!</v>
      </c>
      <c r="O481" s="68" t="e">
        <f>IF(AND('PARTICIPANT NAME LIST'!$G481=5,'PARTICIPANT NAME LIST'!#REF!="M"),"ü","")</f>
        <v>#REF!</v>
      </c>
      <c r="P481" s="68" t="e">
        <f>IF(AND('PARTICIPANT NAME LIST'!$G481=6,'PARTICIPANT NAME LIST'!#REF!="M"),"ü","")</f>
        <v>#REF!</v>
      </c>
      <c r="Q481" s="63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22.5" customHeight="1">
      <c r="A482" s="63" t="str">
        <f>IF(OR(ISBLANK('PARTICIPANT NAME LIST'!$B482),'PARTICIPANT NAME LIST'!G482=7,'PARTICIPANT NAME LIST'!G482=8,'PARTICIPANT NAME LIST'!G482=9,'PARTICIPANT NAME LIST'!G482=10,'PARTICIPANT NAME LIST'!G482=11,'PARTICIPANT NAME LIST'!G482=12),"",COUNTA('PARTICIPANT NAME LIST'!$B$9:$B482)-COUNTIFS('PARTICIPANT NAME LIST'!$G$9:$G482,"&gt;=7",'PARTICIPANT NAME LIST'!$G$9:$G482,"&lt;=12"))</f>
        <v/>
      </c>
      <c r="B482" s="64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LIST'!$B482))</f>
        <v/>
      </c>
      <c r="C482" s="65"/>
      <c r="D482" s="82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LIST'!$H482))</f>
        <v/>
      </c>
      <c r="E482" s="68" t="e">
        <f>IF(AND('PARTICIPANT NAME LIST'!$G482=3,'PARTICIPANT NAME LIST'!#REF!="C"),"ü","")</f>
        <v>#REF!</v>
      </c>
      <c r="F482" s="68" t="e">
        <f>IF(AND('PARTICIPANT NAME LIST'!$G482=4,'PARTICIPANT NAME LIST'!#REF!="C"),"ü","")</f>
        <v>#REF!</v>
      </c>
      <c r="G482" s="68" t="e">
        <f>IF(AND('PARTICIPANT NAME LIST'!$G482=5,'PARTICIPANT NAME LIST'!#REF!="C"),"ü","")</f>
        <v>#REF!</v>
      </c>
      <c r="H482" s="68" t="e">
        <f>IF(AND('PARTICIPANT NAME LIST'!$G482=6,'PARTICIPANT NAME LIST'!#REF!="C"),"ü","")</f>
        <v>#REF!</v>
      </c>
      <c r="I482" s="68" t="e">
        <f>IF(AND('PARTICIPANT NAME LIST'!$G482=3,'PARTICIPANT NAME LIST'!#REF!="E"),"ü","")</f>
        <v>#REF!</v>
      </c>
      <c r="J482" s="68" t="e">
        <f>IF(AND('PARTICIPANT NAME LIST'!$G482=4,'PARTICIPANT NAME LIST'!#REF!="E"),"ü","")</f>
        <v>#REF!</v>
      </c>
      <c r="K482" s="68" t="e">
        <f>IF(AND('PARTICIPANT NAME LIST'!$G482=5,'PARTICIPANT NAME LIST'!#REF!="E"),"ü","")</f>
        <v>#REF!</v>
      </c>
      <c r="L482" s="68" t="e">
        <f>IF(AND('PARTICIPANT NAME LIST'!$G482=6,'PARTICIPANT NAME LIST'!#REF!="E"),"ü","")</f>
        <v>#REF!</v>
      </c>
      <c r="M482" s="68" t="e">
        <f>IF(AND('PARTICIPANT NAME LIST'!$G482=3,'PARTICIPANT NAME LIST'!#REF!="M"),"ü","")</f>
        <v>#REF!</v>
      </c>
      <c r="N482" s="68" t="e">
        <f>IF(AND('PARTICIPANT NAME LIST'!$G482=4,'PARTICIPANT NAME LIST'!#REF!="M"),"ü","")</f>
        <v>#REF!</v>
      </c>
      <c r="O482" s="68" t="e">
        <f>IF(AND('PARTICIPANT NAME LIST'!$G482=5,'PARTICIPANT NAME LIST'!#REF!="M"),"ü","")</f>
        <v>#REF!</v>
      </c>
      <c r="P482" s="68" t="e">
        <f>IF(AND('PARTICIPANT NAME LIST'!$G482=6,'PARTICIPANT NAME LIST'!#REF!="M"),"ü","")</f>
        <v>#REF!</v>
      </c>
      <c r="Q482" s="63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22.5" customHeight="1">
      <c r="A483" s="63" t="str">
        <f>IF(OR(ISBLANK('PARTICIPANT NAME LIST'!$B483),'PARTICIPANT NAME LIST'!G483=7,'PARTICIPANT NAME LIST'!G483=8,'PARTICIPANT NAME LIST'!G483=9,'PARTICIPANT NAME LIST'!G483=10,'PARTICIPANT NAME LIST'!G483=11,'PARTICIPANT NAME LIST'!G483=12),"",COUNTA('PARTICIPANT NAME LIST'!$B$9:$B483)-COUNTIFS('PARTICIPANT NAME LIST'!$G$9:$G483,"&gt;=7",'PARTICIPANT NAME LIST'!$G$9:$G483,"&lt;=12"))</f>
        <v/>
      </c>
      <c r="B483" s="64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LIST'!$B483))</f>
        <v/>
      </c>
      <c r="C483" s="65"/>
      <c r="D483" s="82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LIST'!$H483))</f>
        <v/>
      </c>
      <c r="E483" s="68" t="e">
        <f>IF(AND('PARTICIPANT NAME LIST'!$G483=3,'PARTICIPANT NAME LIST'!#REF!="C"),"ü","")</f>
        <v>#REF!</v>
      </c>
      <c r="F483" s="68" t="e">
        <f>IF(AND('PARTICIPANT NAME LIST'!$G483=4,'PARTICIPANT NAME LIST'!#REF!="C"),"ü","")</f>
        <v>#REF!</v>
      </c>
      <c r="G483" s="68" t="e">
        <f>IF(AND('PARTICIPANT NAME LIST'!$G483=5,'PARTICIPANT NAME LIST'!#REF!="C"),"ü","")</f>
        <v>#REF!</v>
      </c>
      <c r="H483" s="68" t="e">
        <f>IF(AND('PARTICIPANT NAME LIST'!$G483=6,'PARTICIPANT NAME LIST'!#REF!="C"),"ü","")</f>
        <v>#REF!</v>
      </c>
      <c r="I483" s="68" t="e">
        <f>IF(AND('PARTICIPANT NAME LIST'!$G483=3,'PARTICIPANT NAME LIST'!#REF!="E"),"ü","")</f>
        <v>#REF!</v>
      </c>
      <c r="J483" s="68" t="e">
        <f>IF(AND('PARTICIPANT NAME LIST'!$G483=4,'PARTICIPANT NAME LIST'!#REF!="E"),"ü","")</f>
        <v>#REF!</v>
      </c>
      <c r="K483" s="68" t="e">
        <f>IF(AND('PARTICIPANT NAME LIST'!$G483=5,'PARTICIPANT NAME LIST'!#REF!="E"),"ü","")</f>
        <v>#REF!</v>
      </c>
      <c r="L483" s="68" t="e">
        <f>IF(AND('PARTICIPANT NAME LIST'!$G483=6,'PARTICIPANT NAME LIST'!#REF!="E"),"ü","")</f>
        <v>#REF!</v>
      </c>
      <c r="M483" s="68" t="e">
        <f>IF(AND('PARTICIPANT NAME LIST'!$G483=3,'PARTICIPANT NAME LIST'!#REF!="M"),"ü","")</f>
        <v>#REF!</v>
      </c>
      <c r="N483" s="68" t="e">
        <f>IF(AND('PARTICIPANT NAME LIST'!$G483=4,'PARTICIPANT NAME LIST'!#REF!="M"),"ü","")</f>
        <v>#REF!</v>
      </c>
      <c r="O483" s="68" t="e">
        <f>IF(AND('PARTICIPANT NAME LIST'!$G483=5,'PARTICIPANT NAME LIST'!#REF!="M"),"ü","")</f>
        <v>#REF!</v>
      </c>
      <c r="P483" s="68" t="e">
        <f>IF(AND('PARTICIPANT NAME LIST'!$G483=6,'PARTICIPANT NAME LIST'!#REF!="M"),"ü","")</f>
        <v>#REF!</v>
      </c>
      <c r="Q483" s="63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22.5" customHeight="1">
      <c r="A484" s="63" t="str">
        <f>IF(OR(ISBLANK('PARTICIPANT NAME LIST'!$B484),'PARTICIPANT NAME LIST'!G484=7,'PARTICIPANT NAME LIST'!G484=8,'PARTICIPANT NAME LIST'!G484=9,'PARTICIPANT NAME LIST'!G484=10,'PARTICIPANT NAME LIST'!G484=11,'PARTICIPANT NAME LIST'!G484=12),"",COUNTA('PARTICIPANT NAME LIST'!$B$9:$B484)-COUNTIFS('PARTICIPANT NAME LIST'!$G$9:$G484,"&gt;=7",'PARTICIPANT NAME LIST'!$G$9:$G484,"&lt;=12"))</f>
        <v/>
      </c>
      <c r="B484" s="64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LIST'!$B484))</f>
        <v/>
      </c>
      <c r="C484" s="65"/>
      <c r="D484" s="82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LIST'!$H484))</f>
        <v/>
      </c>
      <c r="E484" s="68" t="e">
        <f>IF(AND('PARTICIPANT NAME LIST'!$G484=3,'PARTICIPANT NAME LIST'!#REF!="C"),"ü","")</f>
        <v>#REF!</v>
      </c>
      <c r="F484" s="68" t="e">
        <f>IF(AND('PARTICIPANT NAME LIST'!$G484=4,'PARTICIPANT NAME LIST'!#REF!="C"),"ü","")</f>
        <v>#REF!</v>
      </c>
      <c r="G484" s="68" t="e">
        <f>IF(AND('PARTICIPANT NAME LIST'!$G484=5,'PARTICIPANT NAME LIST'!#REF!="C"),"ü","")</f>
        <v>#REF!</v>
      </c>
      <c r="H484" s="68" t="e">
        <f>IF(AND('PARTICIPANT NAME LIST'!$G484=6,'PARTICIPANT NAME LIST'!#REF!="C"),"ü","")</f>
        <v>#REF!</v>
      </c>
      <c r="I484" s="68" t="e">
        <f>IF(AND('PARTICIPANT NAME LIST'!$G484=3,'PARTICIPANT NAME LIST'!#REF!="E"),"ü","")</f>
        <v>#REF!</v>
      </c>
      <c r="J484" s="68" t="e">
        <f>IF(AND('PARTICIPANT NAME LIST'!$G484=4,'PARTICIPANT NAME LIST'!#REF!="E"),"ü","")</f>
        <v>#REF!</v>
      </c>
      <c r="K484" s="68" t="e">
        <f>IF(AND('PARTICIPANT NAME LIST'!$G484=5,'PARTICIPANT NAME LIST'!#REF!="E"),"ü","")</f>
        <v>#REF!</v>
      </c>
      <c r="L484" s="68" t="e">
        <f>IF(AND('PARTICIPANT NAME LIST'!$G484=6,'PARTICIPANT NAME LIST'!#REF!="E"),"ü","")</f>
        <v>#REF!</v>
      </c>
      <c r="M484" s="68" t="e">
        <f>IF(AND('PARTICIPANT NAME LIST'!$G484=3,'PARTICIPANT NAME LIST'!#REF!="M"),"ü","")</f>
        <v>#REF!</v>
      </c>
      <c r="N484" s="68" t="e">
        <f>IF(AND('PARTICIPANT NAME LIST'!$G484=4,'PARTICIPANT NAME LIST'!#REF!="M"),"ü","")</f>
        <v>#REF!</v>
      </c>
      <c r="O484" s="68" t="e">
        <f>IF(AND('PARTICIPANT NAME LIST'!$G484=5,'PARTICIPANT NAME LIST'!#REF!="M"),"ü","")</f>
        <v>#REF!</v>
      </c>
      <c r="P484" s="68" t="e">
        <f>IF(AND('PARTICIPANT NAME LIST'!$G484=6,'PARTICIPANT NAME LIST'!#REF!="M"),"ü","")</f>
        <v>#REF!</v>
      </c>
      <c r="Q484" s="63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22.5" customHeight="1">
      <c r="A485" s="63" t="str">
        <f>IF(OR(ISBLANK('PARTICIPANT NAME LIST'!$B485),'PARTICIPANT NAME LIST'!G485=7,'PARTICIPANT NAME LIST'!G485=8,'PARTICIPANT NAME LIST'!G485=9,'PARTICIPANT NAME LIST'!G485=10,'PARTICIPANT NAME LIST'!G485=11,'PARTICIPANT NAME LIST'!G485=12),"",COUNTA('PARTICIPANT NAME LIST'!$B$9:$B485)-COUNTIFS('PARTICIPANT NAME LIST'!$G$9:$G485,"&gt;=7",'PARTICIPANT NAME LIST'!$G$9:$G485,"&lt;=12"))</f>
        <v/>
      </c>
      <c r="B485" s="64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LIST'!$B485))</f>
        <v/>
      </c>
      <c r="C485" s="65"/>
      <c r="D485" s="82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LIST'!$H485))</f>
        <v/>
      </c>
      <c r="E485" s="68" t="e">
        <f>IF(AND('PARTICIPANT NAME LIST'!$G485=3,'PARTICIPANT NAME LIST'!#REF!="C"),"ü","")</f>
        <v>#REF!</v>
      </c>
      <c r="F485" s="68" t="e">
        <f>IF(AND('PARTICIPANT NAME LIST'!$G485=4,'PARTICIPANT NAME LIST'!#REF!="C"),"ü","")</f>
        <v>#REF!</v>
      </c>
      <c r="G485" s="68" t="e">
        <f>IF(AND('PARTICIPANT NAME LIST'!$G485=5,'PARTICIPANT NAME LIST'!#REF!="C"),"ü","")</f>
        <v>#REF!</v>
      </c>
      <c r="H485" s="68" t="e">
        <f>IF(AND('PARTICIPANT NAME LIST'!$G485=6,'PARTICIPANT NAME LIST'!#REF!="C"),"ü","")</f>
        <v>#REF!</v>
      </c>
      <c r="I485" s="68" t="e">
        <f>IF(AND('PARTICIPANT NAME LIST'!$G485=3,'PARTICIPANT NAME LIST'!#REF!="E"),"ü","")</f>
        <v>#REF!</v>
      </c>
      <c r="J485" s="68" t="e">
        <f>IF(AND('PARTICIPANT NAME LIST'!$G485=4,'PARTICIPANT NAME LIST'!#REF!="E"),"ü","")</f>
        <v>#REF!</v>
      </c>
      <c r="K485" s="68" t="e">
        <f>IF(AND('PARTICIPANT NAME LIST'!$G485=5,'PARTICIPANT NAME LIST'!#REF!="E"),"ü","")</f>
        <v>#REF!</v>
      </c>
      <c r="L485" s="68" t="e">
        <f>IF(AND('PARTICIPANT NAME LIST'!$G485=6,'PARTICIPANT NAME LIST'!#REF!="E"),"ü","")</f>
        <v>#REF!</v>
      </c>
      <c r="M485" s="68" t="e">
        <f>IF(AND('PARTICIPANT NAME LIST'!$G485=3,'PARTICIPANT NAME LIST'!#REF!="M"),"ü","")</f>
        <v>#REF!</v>
      </c>
      <c r="N485" s="68" t="e">
        <f>IF(AND('PARTICIPANT NAME LIST'!$G485=4,'PARTICIPANT NAME LIST'!#REF!="M"),"ü","")</f>
        <v>#REF!</v>
      </c>
      <c r="O485" s="68" t="e">
        <f>IF(AND('PARTICIPANT NAME LIST'!$G485=5,'PARTICIPANT NAME LIST'!#REF!="M"),"ü","")</f>
        <v>#REF!</v>
      </c>
      <c r="P485" s="68" t="e">
        <f>IF(AND('PARTICIPANT NAME LIST'!$G485=6,'PARTICIPANT NAME LIST'!#REF!="M"),"ü","")</f>
        <v>#REF!</v>
      </c>
      <c r="Q485" s="63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22.5" customHeight="1">
      <c r="A486" s="63" t="str">
        <f>IF(OR(ISBLANK('PARTICIPANT NAME LIST'!$B486),'PARTICIPANT NAME LIST'!G486=7,'PARTICIPANT NAME LIST'!G486=8,'PARTICIPANT NAME LIST'!G486=9,'PARTICIPANT NAME LIST'!G486=10,'PARTICIPANT NAME LIST'!G486=11,'PARTICIPANT NAME LIST'!G486=12),"",COUNTA('PARTICIPANT NAME LIST'!$B$9:$B486)-COUNTIFS('PARTICIPANT NAME LIST'!$G$9:$G486,"&gt;=7",'PARTICIPANT NAME LIST'!$G$9:$G486,"&lt;=12"))</f>
        <v/>
      </c>
      <c r="B486" s="64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LIST'!$B486))</f>
        <v/>
      </c>
      <c r="C486" s="65"/>
      <c r="D486" s="82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LIST'!$H486))</f>
        <v/>
      </c>
      <c r="E486" s="68" t="e">
        <f>IF(AND('PARTICIPANT NAME LIST'!$G486=3,'PARTICIPANT NAME LIST'!#REF!="C"),"ü","")</f>
        <v>#REF!</v>
      </c>
      <c r="F486" s="68" t="e">
        <f>IF(AND('PARTICIPANT NAME LIST'!$G486=4,'PARTICIPANT NAME LIST'!#REF!="C"),"ü","")</f>
        <v>#REF!</v>
      </c>
      <c r="G486" s="68" t="e">
        <f>IF(AND('PARTICIPANT NAME LIST'!$G486=5,'PARTICIPANT NAME LIST'!#REF!="C"),"ü","")</f>
        <v>#REF!</v>
      </c>
      <c r="H486" s="68" t="e">
        <f>IF(AND('PARTICIPANT NAME LIST'!$G486=6,'PARTICIPANT NAME LIST'!#REF!="C"),"ü","")</f>
        <v>#REF!</v>
      </c>
      <c r="I486" s="68" t="e">
        <f>IF(AND('PARTICIPANT NAME LIST'!$G486=3,'PARTICIPANT NAME LIST'!#REF!="E"),"ü","")</f>
        <v>#REF!</v>
      </c>
      <c r="J486" s="68" t="e">
        <f>IF(AND('PARTICIPANT NAME LIST'!$G486=4,'PARTICIPANT NAME LIST'!#REF!="E"),"ü","")</f>
        <v>#REF!</v>
      </c>
      <c r="K486" s="68" t="e">
        <f>IF(AND('PARTICIPANT NAME LIST'!$G486=5,'PARTICIPANT NAME LIST'!#REF!="E"),"ü","")</f>
        <v>#REF!</v>
      </c>
      <c r="L486" s="68" t="e">
        <f>IF(AND('PARTICIPANT NAME LIST'!$G486=6,'PARTICIPANT NAME LIST'!#REF!="E"),"ü","")</f>
        <v>#REF!</v>
      </c>
      <c r="M486" s="68" t="e">
        <f>IF(AND('PARTICIPANT NAME LIST'!$G486=3,'PARTICIPANT NAME LIST'!#REF!="M"),"ü","")</f>
        <v>#REF!</v>
      </c>
      <c r="N486" s="68" t="e">
        <f>IF(AND('PARTICIPANT NAME LIST'!$G486=4,'PARTICIPANT NAME LIST'!#REF!="M"),"ü","")</f>
        <v>#REF!</v>
      </c>
      <c r="O486" s="68" t="e">
        <f>IF(AND('PARTICIPANT NAME LIST'!$G486=5,'PARTICIPANT NAME LIST'!#REF!="M"),"ü","")</f>
        <v>#REF!</v>
      </c>
      <c r="P486" s="68" t="e">
        <f>IF(AND('PARTICIPANT NAME LIST'!$G486=6,'PARTICIPANT NAME LIST'!#REF!="M"),"ü","")</f>
        <v>#REF!</v>
      </c>
      <c r="Q486" s="63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22.5" customHeight="1">
      <c r="A487" s="63" t="str">
        <f>IF(OR(ISBLANK('PARTICIPANT NAME LIST'!$B487),'PARTICIPANT NAME LIST'!G487=7,'PARTICIPANT NAME LIST'!G487=8,'PARTICIPANT NAME LIST'!G487=9,'PARTICIPANT NAME LIST'!G487=10,'PARTICIPANT NAME LIST'!G487=11,'PARTICIPANT NAME LIST'!G487=12),"",COUNTA('PARTICIPANT NAME LIST'!$B$9:$B487)-COUNTIFS('PARTICIPANT NAME LIST'!$G$9:$G487,"&gt;=7",'PARTICIPANT NAME LIST'!$G$9:$G487,"&lt;=12"))</f>
        <v/>
      </c>
      <c r="B487" s="64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LIST'!$B487))</f>
        <v/>
      </c>
      <c r="C487" s="65"/>
      <c r="D487" s="82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LIST'!$H487))</f>
        <v/>
      </c>
      <c r="E487" s="68" t="e">
        <f>IF(AND('PARTICIPANT NAME LIST'!$G487=3,'PARTICIPANT NAME LIST'!#REF!="C"),"ü","")</f>
        <v>#REF!</v>
      </c>
      <c r="F487" s="68" t="e">
        <f>IF(AND('PARTICIPANT NAME LIST'!$G487=4,'PARTICIPANT NAME LIST'!#REF!="C"),"ü","")</f>
        <v>#REF!</v>
      </c>
      <c r="G487" s="68" t="e">
        <f>IF(AND('PARTICIPANT NAME LIST'!$G487=5,'PARTICIPANT NAME LIST'!#REF!="C"),"ü","")</f>
        <v>#REF!</v>
      </c>
      <c r="H487" s="68" t="e">
        <f>IF(AND('PARTICIPANT NAME LIST'!$G487=6,'PARTICIPANT NAME LIST'!#REF!="C"),"ü","")</f>
        <v>#REF!</v>
      </c>
      <c r="I487" s="68" t="e">
        <f>IF(AND('PARTICIPANT NAME LIST'!$G487=3,'PARTICIPANT NAME LIST'!#REF!="E"),"ü","")</f>
        <v>#REF!</v>
      </c>
      <c r="J487" s="68" t="e">
        <f>IF(AND('PARTICIPANT NAME LIST'!$G487=4,'PARTICIPANT NAME LIST'!#REF!="E"),"ü","")</f>
        <v>#REF!</v>
      </c>
      <c r="K487" s="68" t="e">
        <f>IF(AND('PARTICIPANT NAME LIST'!$G487=5,'PARTICIPANT NAME LIST'!#REF!="E"),"ü","")</f>
        <v>#REF!</v>
      </c>
      <c r="L487" s="68" t="e">
        <f>IF(AND('PARTICIPANT NAME LIST'!$G487=6,'PARTICIPANT NAME LIST'!#REF!="E"),"ü","")</f>
        <v>#REF!</v>
      </c>
      <c r="M487" s="68" t="e">
        <f>IF(AND('PARTICIPANT NAME LIST'!$G487=3,'PARTICIPANT NAME LIST'!#REF!="M"),"ü","")</f>
        <v>#REF!</v>
      </c>
      <c r="N487" s="68" t="e">
        <f>IF(AND('PARTICIPANT NAME LIST'!$G487=4,'PARTICIPANT NAME LIST'!#REF!="M"),"ü","")</f>
        <v>#REF!</v>
      </c>
      <c r="O487" s="68" t="e">
        <f>IF(AND('PARTICIPANT NAME LIST'!$G487=5,'PARTICIPANT NAME LIST'!#REF!="M"),"ü","")</f>
        <v>#REF!</v>
      </c>
      <c r="P487" s="68" t="e">
        <f>IF(AND('PARTICIPANT NAME LIST'!$G487=6,'PARTICIPANT NAME LIST'!#REF!="M"),"ü","")</f>
        <v>#REF!</v>
      </c>
      <c r="Q487" s="63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22.5" customHeight="1">
      <c r="A488" s="63" t="str">
        <f>IF(OR(ISBLANK('PARTICIPANT NAME LIST'!$B488),'PARTICIPANT NAME LIST'!G488=7,'PARTICIPANT NAME LIST'!G488=8,'PARTICIPANT NAME LIST'!G488=9,'PARTICIPANT NAME LIST'!G488=10,'PARTICIPANT NAME LIST'!G488=11,'PARTICIPANT NAME LIST'!G488=12),"",COUNTA('PARTICIPANT NAME LIST'!$B$9:$B488)-COUNTIFS('PARTICIPANT NAME LIST'!$G$9:$G488,"&gt;=7",'PARTICIPANT NAME LIST'!$G$9:$G488,"&lt;=12"))</f>
        <v/>
      </c>
      <c r="B488" s="64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LIST'!$B488))</f>
        <v/>
      </c>
      <c r="C488" s="65"/>
      <c r="D488" s="82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LIST'!$H488))</f>
        <v/>
      </c>
      <c r="E488" s="68" t="e">
        <f>IF(AND('PARTICIPANT NAME LIST'!$G488=3,'PARTICIPANT NAME LIST'!#REF!="C"),"ü","")</f>
        <v>#REF!</v>
      </c>
      <c r="F488" s="68" t="e">
        <f>IF(AND('PARTICIPANT NAME LIST'!$G488=4,'PARTICIPANT NAME LIST'!#REF!="C"),"ü","")</f>
        <v>#REF!</v>
      </c>
      <c r="G488" s="68" t="e">
        <f>IF(AND('PARTICIPANT NAME LIST'!$G488=5,'PARTICIPANT NAME LIST'!#REF!="C"),"ü","")</f>
        <v>#REF!</v>
      </c>
      <c r="H488" s="68" t="e">
        <f>IF(AND('PARTICIPANT NAME LIST'!$G488=6,'PARTICIPANT NAME LIST'!#REF!="C"),"ü","")</f>
        <v>#REF!</v>
      </c>
      <c r="I488" s="68" t="e">
        <f>IF(AND('PARTICIPANT NAME LIST'!$G488=3,'PARTICIPANT NAME LIST'!#REF!="E"),"ü","")</f>
        <v>#REF!</v>
      </c>
      <c r="J488" s="68" t="e">
        <f>IF(AND('PARTICIPANT NAME LIST'!$G488=4,'PARTICIPANT NAME LIST'!#REF!="E"),"ü","")</f>
        <v>#REF!</v>
      </c>
      <c r="K488" s="68" t="e">
        <f>IF(AND('PARTICIPANT NAME LIST'!$G488=5,'PARTICIPANT NAME LIST'!#REF!="E"),"ü","")</f>
        <v>#REF!</v>
      </c>
      <c r="L488" s="68" t="e">
        <f>IF(AND('PARTICIPANT NAME LIST'!$G488=6,'PARTICIPANT NAME LIST'!#REF!="E"),"ü","")</f>
        <v>#REF!</v>
      </c>
      <c r="M488" s="68" t="e">
        <f>IF(AND('PARTICIPANT NAME LIST'!$G488=3,'PARTICIPANT NAME LIST'!#REF!="M"),"ü","")</f>
        <v>#REF!</v>
      </c>
      <c r="N488" s="68" t="e">
        <f>IF(AND('PARTICIPANT NAME LIST'!$G488=4,'PARTICIPANT NAME LIST'!#REF!="M"),"ü","")</f>
        <v>#REF!</v>
      </c>
      <c r="O488" s="68" t="e">
        <f>IF(AND('PARTICIPANT NAME LIST'!$G488=5,'PARTICIPANT NAME LIST'!#REF!="M"),"ü","")</f>
        <v>#REF!</v>
      </c>
      <c r="P488" s="68" t="e">
        <f>IF(AND('PARTICIPANT NAME LIST'!$G488=6,'PARTICIPANT NAME LIST'!#REF!="M"),"ü","")</f>
        <v>#REF!</v>
      </c>
      <c r="Q488" s="63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22.5" customHeight="1">
      <c r="A489" s="63" t="str">
        <f>IF(OR(ISBLANK('PARTICIPANT NAME LIST'!$B489),'PARTICIPANT NAME LIST'!G489=7,'PARTICIPANT NAME LIST'!G489=8,'PARTICIPANT NAME LIST'!G489=9,'PARTICIPANT NAME LIST'!G489=10,'PARTICIPANT NAME LIST'!G489=11,'PARTICIPANT NAME LIST'!G489=12),"",COUNTA('PARTICIPANT NAME LIST'!$B$9:$B489)-COUNTIFS('PARTICIPANT NAME LIST'!$G$9:$G489,"&gt;=7",'PARTICIPANT NAME LIST'!$G$9:$G489,"&lt;=12"))</f>
        <v/>
      </c>
      <c r="B489" s="64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LIST'!$B489))</f>
        <v/>
      </c>
      <c r="C489" s="65"/>
      <c r="D489" s="82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LIST'!$H489))</f>
        <v/>
      </c>
      <c r="E489" s="68" t="e">
        <f>IF(AND('PARTICIPANT NAME LIST'!$G489=3,'PARTICIPANT NAME LIST'!#REF!="C"),"ü","")</f>
        <v>#REF!</v>
      </c>
      <c r="F489" s="68" t="e">
        <f>IF(AND('PARTICIPANT NAME LIST'!$G489=4,'PARTICIPANT NAME LIST'!#REF!="C"),"ü","")</f>
        <v>#REF!</v>
      </c>
      <c r="G489" s="68" t="e">
        <f>IF(AND('PARTICIPANT NAME LIST'!$G489=5,'PARTICIPANT NAME LIST'!#REF!="C"),"ü","")</f>
        <v>#REF!</v>
      </c>
      <c r="H489" s="68" t="e">
        <f>IF(AND('PARTICIPANT NAME LIST'!$G489=6,'PARTICIPANT NAME LIST'!#REF!="C"),"ü","")</f>
        <v>#REF!</v>
      </c>
      <c r="I489" s="68" t="e">
        <f>IF(AND('PARTICIPANT NAME LIST'!$G489=3,'PARTICIPANT NAME LIST'!#REF!="E"),"ü","")</f>
        <v>#REF!</v>
      </c>
      <c r="J489" s="68" t="e">
        <f>IF(AND('PARTICIPANT NAME LIST'!$G489=4,'PARTICIPANT NAME LIST'!#REF!="E"),"ü","")</f>
        <v>#REF!</v>
      </c>
      <c r="K489" s="68" t="e">
        <f>IF(AND('PARTICIPANT NAME LIST'!$G489=5,'PARTICIPANT NAME LIST'!#REF!="E"),"ü","")</f>
        <v>#REF!</v>
      </c>
      <c r="L489" s="68" t="e">
        <f>IF(AND('PARTICIPANT NAME LIST'!$G489=6,'PARTICIPANT NAME LIST'!#REF!="E"),"ü","")</f>
        <v>#REF!</v>
      </c>
      <c r="M489" s="68" t="e">
        <f>IF(AND('PARTICIPANT NAME LIST'!$G489=3,'PARTICIPANT NAME LIST'!#REF!="M"),"ü","")</f>
        <v>#REF!</v>
      </c>
      <c r="N489" s="68" t="e">
        <f>IF(AND('PARTICIPANT NAME LIST'!$G489=4,'PARTICIPANT NAME LIST'!#REF!="M"),"ü","")</f>
        <v>#REF!</v>
      </c>
      <c r="O489" s="68" t="e">
        <f>IF(AND('PARTICIPANT NAME LIST'!$G489=5,'PARTICIPANT NAME LIST'!#REF!="M"),"ü","")</f>
        <v>#REF!</v>
      </c>
      <c r="P489" s="68" t="e">
        <f>IF(AND('PARTICIPANT NAME LIST'!$G489=6,'PARTICIPANT NAME LIST'!#REF!="M"),"ü","")</f>
        <v>#REF!</v>
      </c>
      <c r="Q489" s="63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22.5" customHeight="1">
      <c r="A490" s="63" t="str">
        <f>IF(OR(ISBLANK('PARTICIPANT NAME LIST'!$B490),'PARTICIPANT NAME LIST'!G490=7,'PARTICIPANT NAME LIST'!G490=8,'PARTICIPANT NAME LIST'!G490=9,'PARTICIPANT NAME LIST'!G490=10,'PARTICIPANT NAME LIST'!G490=11,'PARTICIPANT NAME LIST'!G490=12),"",COUNTA('PARTICIPANT NAME LIST'!$B$9:$B490)-COUNTIFS('PARTICIPANT NAME LIST'!$G$9:$G490,"&gt;=7",'PARTICIPANT NAME LIST'!$G$9:$G490,"&lt;=12"))</f>
        <v/>
      </c>
      <c r="B490" s="64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LIST'!$B490))</f>
        <v/>
      </c>
      <c r="C490" s="65"/>
      <c r="D490" s="82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LIST'!$H490))</f>
        <v/>
      </c>
      <c r="E490" s="68" t="e">
        <f>IF(AND('PARTICIPANT NAME LIST'!$G490=3,'PARTICIPANT NAME LIST'!#REF!="C"),"ü","")</f>
        <v>#REF!</v>
      </c>
      <c r="F490" s="68" t="e">
        <f>IF(AND('PARTICIPANT NAME LIST'!$G490=4,'PARTICIPANT NAME LIST'!#REF!="C"),"ü","")</f>
        <v>#REF!</v>
      </c>
      <c r="G490" s="68" t="e">
        <f>IF(AND('PARTICIPANT NAME LIST'!$G490=5,'PARTICIPANT NAME LIST'!#REF!="C"),"ü","")</f>
        <v>#REF!</v>
      </c>
      <c r="H490" s="68" t="e">
        <f>IF(AND('PARTICIPANT NAME LIST'!$G490=6,'PARTICIPANT NAME LIST'!#REF!="C"),"ü","")</f>
        <v>#REF!</v>
      </c>
      <c r="I490" s="68" t="e">
        <f>IF(AND('PARTICIPANT NAME LIST'!$G490=3,'PARTICIPANT NAME LIST'!#REF!="E"),"ü","")</f>
        <v>#REF!</v>
      </c>
      <c r="J490" s="68" t="e">
        <f>IF(AND('PARTICIPANT NAME LIST'!$G490=4,'PARTICIPANT NAME LIST'!#REF!="E"),"ü","")</f>
        <v>#REF!</v>
      </c>
      <c r="K490" s="68" t="e">
        <f>IF(AND('PARTICIPANT NAME LIST'!$G490=5,'PARTICIPANT NAME LIST'!#REF!="E"),"ü","")</f>
        <v>#REF!</v>
      </c>
      <c r="L490" s="68" t="e">
        <f>IF(AND('PARTICIPANT NAME LIST'!$G490=6,'PARTICIPANT NAME LIST'!#REF!="E"),"ü","")</f>
        <v>#REF!</v>
      </c>
      <c r="M490" s="68" t="e">
        <f>IF(AND('PARTICIPANT NAME LIST'!$G490=3,'PARTICIPANT NAME LIST'!#REF!="M"),"ü","")</f>
        <v>#REF!</v>
      </c>
      <c r="N490" s="68" t="e">
        <f>IF(AND('PARTICIPANT NAME LIST'!$G490=4,'PARTICIPANT NAME LIST'!#REF!="M"),"ü","")</f>
        <v>#REF!</v>
      </c>
      <c r="O490" s="68" t="e">
        <f>IF(AND('PARTICIPANT NAME LIST'!$G490=5,'PARTICIPANT NAME LIST'!#REF!="M"),"ü","")</f>
        <v>#REF!</v>
      </c>
      <c r="P490" s="68" t="e">
        <f>IF(AND('PARTICIPANT NAME LIST'!$G490=6,'PARTICIPANT NAME LIST'!#REF!="M"),"ü","")</f>
        <v>#REF!</v>
      </c>
      <c r="Q490" s="63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22.5" customHeight="1">
      <c r="A491" s="63" t="str">
        <f>IF(OR(ISBLANK('PARTICIPANT NAME LIST'!$B491),'PARTICIPANT NAME LIST'!G491=7,'PARTICIPANT NAME LIST'!G491=8,'PARTICIPANT NAME LIST'!G491=9,'PARTICIPANT NAME LIST'!G491=10,'PARTICIPANT NAME LIST'!G491=11,'PARTICIPANT NAME LIST'!G491=12),"",COUNTA('PARTICIPANT NAME LIST'!$B$9:$B491)-COUNTIFS('PARTICIPANT NAME LIST'!$G$9:$G491,"&gt;=7",'PARTICIPANT NAME LIST'!$G$9:$G491,"&lt;=12"))</f>
        <v/>
      </c>
      <c r="B491" s="64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LIST'!$B491))</f>
        <v/>
      </c>
      <c r="C491" s="65"/>
      <c r="D491" s="82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LIST'!$H491))</f>
        <v/>
      </c>
      <c r="E491" s="68" t="e">
        <f>IF(AND('PARTICIPANT NAME LIST'!$G491=3,'PARTICIPANT NAME LIST'!#REF!="C"),"ü","")</f>
        <v>#REF!</v>
      </c>
      <c r="F491" s="68" t="e">
        <f>IF(AND('PARTICIPANT NAME LIST'!$G491=4,'PARTICIPANT NAME LIST'!#REF!="C"),"ü","")</f>
        <v>#REF!</v>
      </c>
      <c r="G491" s="68" t="e">
        <f>IF(AND('PARTICIPANT NAME LIST'!$G491=5,'PARTICIPANT NAME LIST'!#REF!="C"),"ü","")</f>
        <v>#REF!</v>
      </c>
      <c r="H491" s="68" t="e">
        <f>IF(AND('PARTICIPANT NAME LIST'!$G491=6,'PARTICIPANT NAME LIST'!#REF!="C"),"ü","")</f>
        <v>#REF!</v>
      </c>
      <c r="I491" s="68" t="e">
        <f>IF(AND('PARTICIPANT NAME LIST'!$G491=3,'PARTICIPANT NAME LIST'!#REF!="E"),"ü","")</f>
        <v>#REF!</v>
      </c>
      <c r="J491" s="68" t="e">
        <f>IF(AND('PARTICIPANT NAME LIST'!$G491=4,'PARTICIPANT NAME LIST'!#REF!="E"),"ü","")</f>
        <v>#REF!</v>
      </c>
      <c r="K491" s="68" t="e">
        <f>IF(AND('PARTICIPANT NAME LIST'!$G491=5,'PARTICIPANT NAME LIST'!#REF!="E"),"ü","")</f>
        <v>#REF!</v>
      </c>
      <c r="L491" s="68" t="e">
        <f>IF(AND('PARTICIPANT NAME LIST'!$G491=6,'PARTICIPANT NAME LIST'!#REF!="E"),"ü","")</f>
        <v>#REF!</v>
      </c>
      <c r="M491" s="68" t="e">
        <f>IF(AND('PARTICIPANT NAME LIST'!$G491=3,'PARTICIPANT NAME LIST'!#REF!="M"),"ü","")</f>
        <v>#REF!</v>
      </c>
      <c r="N491" s="68" t="e">
        <f>IF(AND('PARTICIPANT NAME LIST'!$G491=4,'PARTICIPANT NAME LIST'!#REF!="M"),"ü","")</f>
        <v>#REF!</v>
      </c>
      <c r="O491" s="68" t="e">
        <f>IF(AND('PARTICIPANT NAME LIST'!$G491=5,'PARTICIPANT NAME LIST'!#REF!="M"),"ü","")</f>
        <v>#REF!</v>
      </c>
      <c r="P491" s="68" t="e">
        <f>IF(AND('PARTICIPANT NAME LIST'!$G491=6,'PARTICIPANT NAME LIST'!#REF!="M"),"ü","")</f>
        <v>#REF!</v>
      </c>
      <c r="Q491" s="63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22.5" customHeight="1">
      <c r="A492" s="63" t="str">
        <f>IF(OR(ISBLANK('PARTICIPANT NAME LIST'!$B492),'PARTICIPANT NAME LIST'!G492=7,'PARTICIPANT NAME LIST'!G492=8,'PARTICIPANT NAME LIST'!G492=9,'PARTICIPANT NAME LIST'!G492=10,'PARTICIPANT NAME LIST'!G492=11,'PARTICIPANT NAME LIST'!G492=12),"",COUNTA('PARTICIPANT NAME LIST'!$B$9:$B492)-COUNTIFS('PARTICIPANT NAME LIST'!$G$9:$G492,"&gt;=7",'PARTICIPANT NAME LIST'!$G$9:$G492,"&lt;=12"))</f>
        <v/>
      </c>
      <c r="B492" s="64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LIST'!$B492))</f>
        <v/>
      </c>
      <c r="C492" s="65"/>
      <c r="D492" s="82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LIST'!$H492))</f>
        <v/>
      </c>
      <c r="E492" s="68" t="e">
        <f>IF(AND('PARTICIPANT NAME LIST'!$G492=3,'PARTICIPANT NAME LIST'!#REF!="C"),"ü","")</f>
        <v>#REF!</v>
      </c>
      <c r="F492" s="68" t="e">
        <f>IF(AND('PARTICIPANT NAME LIST'!$G492=4,'PARTICIPANT NAME LIST'!#REF!="C"),"ü","")</f>
        <v>#REF!</v>
      </c>
      <c r="G492" s="68" t="e">
        <f>IF(AND('PARTICIPANT NAME LIST'!$G492=5,'PARTICIPANT NAME LIST'!#REF!="C"),"ü","")</f>
        <v>#REF!</v>
      </c>
      <c r="H492" s="68" t="e">
        <f>IF(AND('PARTICIPANT NAME LIST'!$G492=6,'PARTICIPANT NAME LIST'!#REF!="C"),"ü","")</f>
        <v>#REF!</v>
      </c>
      <c r="I492" s="68" t="e">
        <f>IF(AND('PARTICIPANT NAME LIST'!$G492=3,'PARTICIPANT NAME LIST'!#REF!="E"),"ü","")</f>
        <v>#REF!</v>
      </c>
      <c r="J492" s="68" t="e">
        <f>IF(AND('PARTICIPANT NAME LIST'!$G492=4,'PARTICIPANT NAME LIST'!#REF!="E"),"ü","")</f>
        <v>#REF!</v>
      </c>
      <c r="K492" s="68" t="e">
        <f>IF(AND('PARTICIPANT NAME LIST'!$G492=5,'PARTICIPANT NAME LIST'!#REF!="E"),"ü","")</f>
        <v>#REF!</v>
      </c>
      <c r="L492" s="68" t="e">
        <f>IF(AND('PARTICIPANT NAME LIST'!$G492=6,'PARTICIPANT NAME LIST'!#REF!="E"),"ü","")</f>
        <v>#REF!</v>
      </c>
      <c r="M492" s="68" t="e">
        <f>IF(AND('PARTICIPANT NAME LIST'!$G492=3,'PARTICIPANT NAME LIST'!#REF!="M"),"ü","")</f>
        <v>#REF!</v>
      </c>
      <c r="N492" s="68" t="e">
        <f>IF(AND('PARTICIPANT NAME LIST'!$G492=4,'PARTICIPANT NAME LIST'!#REF!="M"),"ü","")</f>
        <v>#REF!</v>
      </c>
      <c r="O492" s="68" t="e">
        <f>IF(AND('PARTICIPANT NAME LIST'!$G492=5,'PARTICIPANT NAME LIST'!#REF!="M"),"ü","")</f>
        <v>#REF!</v>
      </c>
      <c r="P492" s="68" t="e">
        <f>IF(AND('PARTICIPANT NAME LIST'!$G492=6,'PARTICIPANT NAME LIST'!#REF!="M"),"ü","")</f>
        <v>#REF!</v>
      </c>
      <c r="Q492" s="63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22.5" customHeight="1">
      <c r="A493" s="63" t="str">
        <f>IF(OR(ISBLANK('PARTICIPANT NAME LIST'!$B493),'PARTICIPANT NAME LIST'!G493=7,'PARTICIPANT NAME LIST'!G493=8,'PARTICIPANT NAME LIST'!G493=9,'PARTICIPANT NAME LIST'!G493=10,'PARTICIPANT NAME LIST'!G493=11,'PARTICIPANT NAME LIST'!G493=12),"",COUNTA('PARTICIPANT NAME LIST'!$B$9:$B493)-COUNTIFS('PARTICIPANT NAME LIST'!$G$9:$G493,"&gt;=7",'PARTICIPANT NAME LIST'!$G$9:$G493,"&lt;=12"))</f>
        <v/>
      </c>
      <c r="B493" s="64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LIST'!$B493))</f>
        <v/>
      </c>
      <c r="C493" s="65"/>
      <c r="D493" s="82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LIST'!$H493))</f>
        <v/>
      </c>
      <c r="E493" s="68" t="e">
        <f>IF(AND('PARTICIPANT NAME LIST'!$G493=3,'PARTICIPANT NAME LIST'!#REF!="C"),"ü","")</f>
        <v>#REF!</v>
      </c>
      <c r="F493" s="68" t="e">
        <f>IF(AND('PARTICIPANT NAME LIST'!$G493=4,'PARTICIPANT NAME LIST'!#REF!="C"),"ü","")</f>
        <v>#REF!</v>
      </c>
      <c r="G493" s="68" t="e">
        <f>IF(AND('PARTICIPANT NAME LIST'!$G493=5,'PARTICIPANT NAME LIST'!#REF!="C"),"ü","")</f>
        <v>#REF!</v>
      </c>
      <c r="H493" s="68" t="e">
        <f>IF(AND('PARTICIPANT NAME LIST'!$G493=6,'PARTICIPANT NAME LIST'!#REF!="C"),"ü","")</f>
        <v>#REF!</v>
      </c>
      <c r="I493" s="68" t="e">
        <f>IF(AND('PARTICIPANT NAME LIST'!$G493=3,'PARTICIPANT NAME LIST'!#REF!="E"),"ü","")</f>
        <v>#REF!</v>
      </c>
      <c r="J493" s="68" t="e">
        <f>IF(AND('PARTICIPANT NAME LIST'!$G493=4,'PARTICIPANT NAME LIST'!#REF!="E"),"ü","")</f>
        <v>#REF!</v>
      </c>
      <c r="K493" s="68" t="e">
        <f>IF(AND('PARTICIPANT NAME LIST'!$G493=5,'PARTICIPANT NAME LIST'!#REF!="E"),"ü","")</f>
        <v>#REF!</v>
      </c>
      <c r="L493" s="68" t="e">
        <f>IF(AND('PARTICIPANT NAME LIST'!$G493=6,'PARTICIPANT NAME LIST'!#REF!="E"),"ü","")</f>
        <v>#REF!</v>
      </c>
      <c r="M493" s="68" t="e">
        <f>IF(AND('PARTICIPANT NAME LIST'!$G493=3,'PARTICIPANT NAME LIST'!#REF!="M"),"ü","")</f>
        <v>#REF!</v>
      </c>
      <c r="N493" s="68" t="e">
        <f>IF(AND('PARTICIPANT NAME LIST'!$G493=4,'PARTICIPANT NAME LIST'!#REF!="M"),"ü","")</f>
        <v>#REF!</v>
      </c>
      <c r="O493" s="68" t="e">
        <f>IF(AND('PARTICIPANT NAME LIST'!$G493=5,'PARTICIPANT NAME LIST'!#REF!="M"),"ü","")</f>
        <v>#REF!</v>
      </c>
      <c r="P493" s="68" t="e">
        <f>IF(AND('PARTICIPANT NAME LIST'!$G493=6,'PARTICIPANT NAME LIST'!#REF!="M"),"ü","")</f>
        <v>#REF!</v>
      </c>
      <c r="Q493" s="63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22.5" customHeight="1">
      <c r="A494" s="63" t="str">
        <f>IF(OR(ISBLANK('PARTICIPANT NAME LIST'!$B494),'PARTICIPANT NAME LIST'!G494=7,'PARTICIPANT NAME LIST'!G494=8,'PARTICIPANT NAME LIST'!G494=9,'PARTICIPANT NAME LIST'!G494=10,'PARTICIPANT NAME LIST'!G494=11,'PARTICIPANT NAME LIST'!G494=12),"",COUNTA('PARTICIPANT NAME LIST'!$B$9:$B494)-COUNTIFS('PARTICIPANT NAME LIST'!$G$9:$G494,"&gt;=7",'PARTICIPANT NAME LIST'!$G$9:$G494,"&lt;=12"))</f>
        <v/>
      </c>
      <c r="B494" s="64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LIST'!$B494))</f>
        <v/>
      </c>
      <c r="C494" s="65"/>
      <c r="D494" s="82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LIST'!$H494))</f>
        <v/>
      </c>
      <c r="E494" s="68" t="e">
        <f>IF(AND('PARTICIPANT NAME LIST'!$G494=3,'PARTICIPANT NAME LIST'!#REF!="C"),"ü","")</f>
        <v>#REF!</v>
      </c>
      <c r="F494" s="68" t="e">
        <f>IF(AND('PARTICIPANT NAME LIST'!$G494=4,'PARTICIPANT NAME LIST'!#REF!="C"),"ü","")</f>
        <v>#REF!</v>
      </c>
      <c r="G494" s="68" t="e">
        <f>IF(AND('PARTICIPANT NAME LIST'!$G494=5,'PARTICIPANT NAME LIST'!#REF!="C"),"ü","")</f>
        <v>#REF!</v>
      </c>
      <c r="H494" s="68" t="e">
        <f>IF(AND('PARTICIPANT NAME LIST'!$G494=6,'PARTICIPANT NAME LIST'!#REF!="C"),"ü","")</f>
        <v>#REF!</v>
      </c>
      <c r="I494" s="68" t="e">
        <f>IF(AND('PARTICIPANT NAME LIST'!$G494=3,'PARTICIPANT NAME LIST'!#REF!="E"),"ü","")</f>
        <v>#REF!</v>
      </c>
      <c r="J494" s="68" t="e">
        <f>IF(AND('PARTICIPANT NAME LIST'!$G494=4,'PARTICIPANT NAME LIST'!#REF!="E"),"ü","")</f>
        <v>#REF!</v>
      </c>
      <c r="K494" s="68" t="e">
        <f>IF(AND('PARTICIPANT NAME LIST'!$G494=5,'PARTICIPANT NAME LIST'!#REF!="E"),"ü","")</f>
        <v>#REF!</v>
      </c>
      <c r="L494" s="68" t="e">
        <f>IF(AND('PARTICIPANT NAME LIST'!$G494=6,'PARTICIPANT NAME LIST'!#REF!="E"),"ü","")</f>
        <v>#REF!</v>
      </c>
      <c r="M494" s="68" t="e">
        <f>IF(AND('PARTICIPANT NAME LIST'!$G494=3,'PARTICIPANT NAME LIST'!#REF!="M"),"ü","")</f>
        <v>#REF!</v>
      </c>
      <c r="N494" s="68" t="e">
        <f>IF(AND('PARTICIPANT NAME LIST'!$G494=4,'PARTICIPANT NAME LIST'!#REF!="M"),"ü","")</f>
        <v>#REF!</v>
      </c>
      <c r="O494" s="68" t="e">
        <f>IF(AND('PARTICIPANT NAME LIST'!$G494=5,'PARTICIPANT NAME LIST'!#REF!="M"),"ü","")</f>
        <v>#REF!</v>
      </c>
      <c r="P494" s="68" t="e">
        <f>IF(AND('PARTICIPANT NAME LIST'!$G494=6,'PARTICIPANT NAME LIST'!#REF!="M"),"ü","")</f>
        <v>#REF!</v>
      </c>
      <c r="Q494" s="63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22.5" customHeight="1">
      <c r="A495" s="63" t="str">
        <f>IF(OR(ISBLANK('PARTICIPANT NAME LIST'!$B501),'PARTICIPANT NAME LIST'!G501=7,'PARTICIPANT NAME LIST'!G501=8,'PARTICIPANT NAME LIST'!G501=9,'PARTICIPANT NAME LIST'!G501=10,'PARTICIPANT NAME LIST'!G501=11,'PARTICIPANT NAME LIST'!G501=12),"",COUNTA('PARTICIPANT NAME LIST'!$B$9:$B501)-COUNTIFS('PARTICIPANT NAME LIST'!$G$9:$G501,"&gt;=7",'PARTICIPANT NAME LIST'!$G$9:$G501,"&lt;=12"))</f>
        <v/>
      </c>
      <c r="B495" s="64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LIST'!$B501))</f>
        <v/>
      </c>
      <c r="C495" s="65"/>
      <c r="D495" s="82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LIST'!$H501))</f>
        <v/>
      </c>
      <c r="E495" s="68" t="e">
        <f>IF(AND('PARTICIPANT NAME LIST'!$G501=3,'PARTICIPANT NAME LIST'!#REF!="C"),"ü","")</f>
        <v>#REF!</v>
      </c>
      <c r="F495" s="68" t="e">
        <f>IF(AND('PARTICIPANT NAME LIST'!$G501=4,'PARTICIPANT NAME LIST'!#REF!="C"),"ü","")</f>
        <v>#REF!</v>
      </c>
      <c r="G495" s="68" t="e">
        <f>IF(AND('PARTICIPANT NAME LIST'!$G501=5,'PARTICIPANT NAME LIST'!#REF!="C"),"ü","")</f>
        <v>#REF!</v>
      </c>
      <c r="H495" s="68" t="e">
        <f>IF(AND('PARTICIPANT NAME LIST'!$G501=6,'PARTICIPANT NAME LIST'!#REF!="C"),"ü","")</f>
        <v>#REF!</v>
      </c>
      <c r="I495" s="68" t="e">
        <f>IF(AND('PARTICIPANT NAME LIST'!$G501=3,'PARTICIPANT NAME LIST'!#REF!="E"),"ü","")</f>
        <v>#REF!</v>
      </c>
      <c r="J495" s="68" t="e">
        <f>IF(AND('PARTICIPANT NAME LIST'!$G501=4,'PARTICIPANT NAME LIST'!#REF!="E"),"ü","")</f>
        <v>#REF!</v>
      </c>
      <c r="K495" s="68" t="e">
        <f>IF(AND('PARTICIPANT NAME LIST'!$G501=5,'PARTICIPANT NAME LIST'!#REF!="E"),"ü","")</f>
        <v>#REF!</v>
      </c>
      <c r="L495" s="68" t="e">
        <f>IF(AND('PARTICIPANT NAME LIST'!$G501=6,'PARTICIPANT NAME LIST'!#REF!="E"),"ü","")</f>
        <v>#REF!</v>
      </c>
      <c r="M495" s="68" t="e">
        <f>IF(AND('PARTICIPANT NAME LIST'!$G501=3,'PARTICIPANT NAME LIST'!#REF!="M"),"ü","")</f>
        <v>#REF!</v>
      </c>
      <c r="N495" s="68" t="e">
        <f>IF(AND('PARTICIPANT NAME LIST'!$G501=4,'PARTICIPANT NAME LIST'!#REF!="M"),"ü","")</f>
        <v>#REF!</v>
      </c>
      <c r="O495" s="68" t="e">
        <f>IF(AND('PARTICIPANT NAME LIST'!$G501=5,'PARTICIPANT NAME LIST'!#REF!="M"),"ü","")</f>
        <v>#REF!</v>
      </c>
      <c r="P495" s="68" t="e">
        <f>IF(AND('PARTICIPANT NAME LIST'!$G501=6,'PARTICIPANT NAME LIST'!#REF!="M"),"ü","")</f>
        <v>#REF!</v>
      </c>
      <c r="Q495" s="63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22.5" customHeight="1">
      <c r="A496" s="63" t="str">
        <f>IF(OR(ISBLANK('PARTICIPANT NAME LIST'!$B502),'PARTICIPANT NAME LIST'!G502=7,'PARTICIPANT NAME LIST'!G502=8,'PARTICIPANT NAME LIST'!G502=9,'PARTICIPANT NAME LIST'!G502=10,'PARTICIPANT NAME LIST'!G502=11,'PARTICIPANT NAME LIST'!G502=12),"",COUNTA('PARTICIPANT NAME LIST'!$B$9:$B502)-COUNTIFS('PARTICIPANT NAME LIST'!$G$9:$G502,"&gt;=7",'PARTICIPANT NAME LIST'!$G$9:$G502,"&lt;=12"))</f>
        <v/>
      </c>
      <c r="B496" s="64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LIST'!$B502))</f>
        <v/>
      </c>
      <c r="C496" s="65"/>
      <c r="D496" s="82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LIST'!$H502))</f>
        <v/>
      </c>
      <c r="E496" s="68" t="e">
        <f>IF(AND('PARTICIPANT NAME LIST'!$G502=3,'PARTICIPANT NAME LIST'!#REF!="C"),"ü","")</f>
        <v>#REF!</v>
      </c>
      <c r="F496" s="68" t="e">
        <f>IF(AND('PARTICIPANT NAME LIST'!$G502=4,'PARTICIPANT NAME LIST'!#REF!="C"),"ü","")</f>
        <v>#REF!</v>
      </c>
      <c r="G496" s="68" t="e">
        <f>IF(AND('PARTICIPANT NAME LIST'!$G502=5,'PARTICIPANT NAME LIST'!#REF!="C"),"ü","")</f>
        <v>#REF!</v>
      </c>
      <c r="H496" s="68" t="e">
        <f>IF(AND('PARTICIPANT NAME LIST'!$G502=6,'PARTICIPANT NAME LIST'!#REF!="C"),"ü","")</f>
        <v>#REF!</v>
      </c>
      <c r="I496" s="68" t="e">
        <f>IF(AND('PARTICIPANT NAME LIST'!$G502=3,'PARTICIPANT NAME LIST'!#REF!="E"),"ü","")</f>
        <v>#REF!</v>
      </c>
      <c r="J496" s="68" t="e">
        <f>IF(AND('PARTICIPANT NAME LIST'!$G502=4,'PARTICIPANT NAME LIST'!#REF!="E"),"ü","")</f>
        <v>#REF!</v>
      </c>
      <c r="K496" s="68" t="e">
        <f>IF(AND('PARTICIPANT NAME LIST'!$G502=5,'PARTICIPANT NAME LIST'!#REF!="E"),"ü","")</f>
        <v>#REF!</v>
      </c>
      <c r="L496" s="68" t="e">
        <f>IF(AND('PARTICIPANT NAME LIST'!$G502=6,'PARTICIPANT NAME LIST'!#REF!="E"),"ü","")</f>
        <v>#REF!</v>
      </c>
      <c r="M496" s="68" t="e">
        <f>IF(AND('PARTICIPANT NAME LIST'!$G502=3,'PARTICIPANT NAME LIST'!#REF!="M"),"ü","")</f>
        <v>#REF!</v>
      </c>
      <c r="N496" s="68" t="e">
        <f>IF(AND('PARTICIPANT NAME LIST'!$G502=4,'PARTICIPANT NAME LIST'!#REF!="M"),"ü","")</f>
        <v>#REF!</v>
      </c>
      <c r="O496" s="68" t="e">
        <f>IF(AND('PARTICIPANT NAME LIST'!$G502=5,'PARTICIPANT NAME LIST'!#REF!="M"),"ü","")</f>
        <v>#REF!</v>
      </c>
      <c r="P496" s="68" t="e">
        <f>IF(AND('PARTICIPANT NAME LIST'!$G502=6,'PARTICIPANT NAME LIST'!#REF!="M"),"ü","")</f>
        <v>#REF!</v>
      </c>
      <c r="Q496" s="63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22.5" customHeight="1">
      <c r="A497" s="63" t="str">
        <f>IF(OR(ISBLANK('PARTICIPANT NAME LIST'!$B503),'PARTICIPANT NAME LIST'!G503=7,'PARTICIPANT NAME LIST'!G503=8,'PARTICIPANT NAME LIST'!G503=9,'PARTICIPANT NAME LIST'!G503=10,'PARTICIPANT NAME LIST'!G503=11,'PARTICIPANT NAME LIST'!G503=12),"",COUNTA('PARTICIPANT NAME LIST'!$B$9:$B503)-COUNTIFS('PARTICIPANT NAME LIST'!$G$9:$G503,"&gt;=7",'PARTICIPANT NAME LIST'!$G$9:$G503,"&lt;=12"))</f>
        <v/>
      </c>
      <c r="B497" s="64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LIST'!$B503))</f>
        <v/>
      </c>
      <c r="C497" s="65"/>
      <c r="D497" s="82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LIST'!$H503))</f>
        <v/>
      </c>
      <c r="E497" s="68" t="e">
        <f>IF(AND('PARTICIPANT NAME LIST'!$G503=3,'PARTICIPANT NAME LIST'!#REF!="C"),"ü","")</f>
        <v>#REF!</v>
      </c>
      <c r="F497" s="68" t="e">
        <f>IF(AND('PARTICIPANT NAME LIST'!$G503=4,'PARTICIPANT NAME LIST'!#REF!="C"),"ü","")</f>
        <v>#REF!</v>
      </c>
      <c r="G497" s="68" t="e">
        <f>IF(AND('PARTICIPANT NAME LIST'!$G503=5,'PARTICIPANT NAME LIST'!#REF!="C"),"ü","")</f>
        <v>#REF!</v>
      </c>
      <c r="H497" s="68" t="e">
        <f>IF(AND('PARTICIPANT NAME LIST'!$G503=6,'PARTICIPANT NAME LIST'!#REF!="C"),"ü","")</f>
        <v>#REF!</v>
      </c>
      <c r="I497" s="68" t="e">
        <f>IF(AND('PARTICIPANT NAME LIST'!$G503=3,'PARTICIPANT NAME LIST'!#REF!="E"),"ü","")</f>
        <v>#REF!</v>
      </c>
      <c r="J497" s="68" t="e">
        <f>IF(AND('PARTICIPANT NAME LIST'!$G503=4,'PARTICIPANT NAME LIST'!#REF!="E"),"ü","")</f>
        <v>#REF!</v>
      </c>
      <c r="K497" s="68" t="e">
        <f>IF(AND('PARTICIPANT NAME LIST'!$G503=5,'PARTICIPANT NAME LIST'!#REF!="E"),"ü","")</f>
        <v>#REF!</v>
      </c>
      <c r="L497" s="68" t="e">
        <f>IF(AND('PARTICIPANT NAME LIST'!$G503=6,'PARTICIPANT NAME LIST'!#REF!="E"),"ü","")</f>
        <v>#REF!</v>
      </c>
      <c r="M497" s="68" t="e">
        <f>IF(AND('PARTICIPANT NAME LIST'!$G503=3,'PARTICIPANT NAME LIST'!#REF!="M"),"ü","")</f>
        <v>#REF!</v>
      </c>
      <c r="N497" s="68" t="e">
        <f>IF(AND('PARTICIPANT NAME LIST'!$G503=4,'PARTICIPANT NAME LIST'!#REF!="M"),"ü","")</f>
        <v>#REF!</v>
      </c>
      <c r="O497" s="68" t="e">
        <f>IF(AND('PARTICIPANT NAME LIST'!$G503=5,'PARTICIPANT NAME LIST'!#REF!="M"),"ü","")</f>
        <v>#REF!</v>
      </c>
      <c r="P497" s="68" t="e">
        <f>IF(AND('PARTICIPANT NAME LIST'!$G503=6,'PARTICIPANT NAME LIST'!#REF!="M"),"ü","")</f>
        <v>#REF!</v>
      </c>
      <c r="Q497" s="63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22.5" customHeight="1">
      <c r="A498" s="63" t="str">
        <f>IF(OR(ISBLANK('PARTICIPANT NAME LIST'!$B504),'PARTICIPANT NAME LIST'!G504=7,'PARTICIPANT NAME LIST'!G504=8,'PARTICIPANT NAME LIST'!G504=9,'PARTICIPANT NAME LIST'!G504=10,'PARTICIPANT NAME LIST'!G504=11,'PARTICIPANT NAME LIST'!G504=12),"",COUNTA('PARTICIPANT NAME LIST'!$B$9:$B504)-COUNTIFS('PARTICIPANT NAME LIST'!$G$9:$G504,"&gt;=7",'PARTICIPANT NAME LIST'!$G$9:$G504,"&lt;=12"))</f>
        <v/>
      </c>
      <c r="B498" s="64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LIST'!$B504))</f>
        <v/>
      </c>
      <c r="C498" s="65"/>
      <c r="D498" s="82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LIST'!$H504))</f>
        <v/>
      </c>
      <c r="E498" s="68" t="e">
        <f>IF(AND('PARTICIPANT NAME LIST'!$G504=3,'PARTICIPANT NAME LIST'!#REF!="C"),"ü","")</f>
        <v>#REF!</v>
      </c>
      <c r="F498" s="68" t="e">
        <f>IF(AND('PARTICIPANT NAME LIST'!$G504=4,'PARTICIPANT NAME LIST'!#REF!="C"),"ü","")</f>
        <v>#REF!</v>
      </c>
      <c r="G498" s="68" t="e">
        <f>IF(AND('PARTICIPANT NAME LIST'!$G504=5,'PARTICIPANT NAME LIST'!#REF!="C"),"ü","")</f>
        <v>#REF!</v>
      </c>
      <c r="H498" s="68" t="e">
        <f>IF(AND('PARTICIPANT NAME LIST'!$G504=6,'PARTICIPANT NAME LIST'!#REF!="C"),"ü","")</f>
        <v>#REF!</v>
      </c>
      <c r="I498" s="68" t="e">
        <f>IF(AND('PARTICIPANT NAME LIST'!$G504=3,'PARTICIPANT NAME LIST'!#REF!="E"),"ü","")</f>
        <v>#REF!</v>
      </c>
      <c r="J498" s="68" t="e">
        <f>IF(AND('PARTICIPANT NAME LIST'!$G504=4,'PARTICIPANT NAME LIST'!#REF!="E"),"ü","")</f>
        <v>#REF!</v>
      </c>
      <c r="K498" s="68" t="e">
        <f>IF(AND('PARTICIPANT NAME LIST'!$G504=5,'PARTICIPANT NAME LIST'!#REF!="E"),"ü","")</f>
        <v>#REF!</v>
      </c>
      <c r="L498" s="68" t="e">
        <f>IF(AND('PARTICIPANT NAME LIST'!$G504=6,'PARTICIPANT NAME LIST'!#REF!="E"),"ü","")</f>
        <v>#REF!</v>
      </c>
      <c r="M498" s="68" t="e">
        <f>IF(AND('PARTICIPANT NAME LIST'!$G504=3,'PARTICIPANT NAME LIST'!#REF!="M"),"ü","")</f>
        <v>#REF!</v>
      </c>
      <c r="N498" s="68" t="e">
        <f>IF(AND('PARTICIPANT NAME LIST'!$G504=4,'PARTICIPANT NAME LIST'!#REF!="M"),"ü","")</f>
        <v>#REF!</v>
      </c>
      <c r="O498" s="68" t="e">
        <f>IF(AND('PARTICIPANT NAME LIST'!$G504=5,'PARTICIPANT NAME LIST'!#REF!="M"),"ü","")</f>
        <v>#REF!</v>
      </c>
      <c r="P498" s="68" t="e">
        <f>IF(AND('PARTICIPANT NAME LIST'!$G504=6,'PARTICIPANT NAME LIST'!#REF!="M"),"ü","")</f>
        <v>#REF!</v>
      </c>
      <c r="Q498" s="63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22.5" customHeight="1">
      <c r="A499" s="63" t="str">
        <f>IF(OR(ISBLANK('PARTICIPANT NAME LIST'!$B507),'PARTICIPANT NAME LIST'!G507=7,'PARTICIPANT NAME LIST'!G507=8,'PARTICIPANT NAME LIST'!G507=9,'PARTICIPANT NAME LIST'!G507=10,'PARTICIPANT NAME LIST'!G507=11,'PARTICIPANT NAME LIST'!G507=12),"",COUNTA('PARTICIPANT NAME LIST'!$B$9:$B507)-COUNTIFS('PARTICIPANT NAME LIST'!$G$9:$G507,"&gt;=7",'PARTICIPANT NAME LIST'!$G$9:$G507,"&lt;=12"))</f>
        <v/>
      </c>
      <c r="B499" s="64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LIST'!$B507))</f>
        <v/>
      </c>
      <c r="C499" s="65"/>
      <c r="D499" s="82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LIST'!$H507))</f>
        <v/>
      </c>
      <c r="E499" s="68" t="e">
        <f>IF(AND('PARTICIPANT NAME LIST'!$G507=3,'PARTICIPANT NAME LIST'!#REF!="C"),"ü","")</f>
        <v>#REF!</v>
      </c>
      <c r="F499" s="68" t="e">
        <f>IF(AND('PARTICIPANT NAME LIST'!$G507=4,'PARTICIPANT NAME LIST'!#REF!="C"),"ü","")</f>
        <v>#REF!</v>
      </c>
      <c r="G499" s="68" t="e">
        <f>IF(AND('PARTICIPANT NAME LIST'!$G507=5,'PARTICIPANT NAME LIST'!#REF!="C"),"ü","")</f>
        <v>#REF!</v>
      </c>
      <c r="H499" s="68" t="e">
        <f>IF(AND('PARTICIPANT NAME LIST'!$G507=6,'PARTICIPANT NAME LIST'!#REF!="C"),"ü","")</f>
        <v>#REF!</v>
      </c>
      <c r="I499" s="68" t="e">
        <f>IF(AND('PARTICIPANT NAME LIST'!$G507=3,'PARTICIPANT NAME LIST'!#REF!="E"),"ü","")</f>
        <v>#REF!</v>
      </c>
      <c r="J499" s="68" t="e">
        <f>IF(AND('PARTICIPANT NAME LIST'!$G507=4,'PARTICIPANT NAME LIST'!#REF!="E"),"ü","")</f>
        <v>#REF!</v>
      </c>
      <c r="K499" s="68" t="e">
        <f>IF(AND('PARTICIPANT NAME LIST'!$G507=5,'PARTICIPANT NAME LIST'!#REF!="E"),"ü","")</f>
        <v>#REF!</v>
      </c>
      <c r="L499" s="68" t="e">
        <f>IF(AND('PARTICIPANT NAME LIST'!$G507=6,'PARTICIPANT NAME LIST'!#REF!="E"),"ü","")</f>
        <v>#REF!</v>
      </c>
      <c r="M499" s="68" t="e">
        <f>IF(AND('PARTICIPANT NAME LIST'!$G507=3,'PARTICIPANT NAME LIST'!#REF!="M"),"ü","")</f>
        <v>#REF!</v>
      </c>
      <c r="N499" s="68" t="e">
        <f>IF(AND('PARTICIPANT NAME LIST'!$G507=4,'PARTICIPANT NAME LIST'!#REF!="M"),"ü","")</f>
        <v>#REF!</v>
      </c>
      <c r="O499" s="68" t="e">
        <f>IF(AND('PARTICIPANT NAME LIST'!$G507=5,'PARTICIPANT NAME LIST'!#REF!="M"),"ü","")</f>
        <v>#REF!</v>
      </c>
      <c r="P499" s="68" t="e">
        <f>IF(AND('PARTICIPANT NAME LIST'!$G507=6,'PARTICIPANT NAME LIST'!#REF!="M"),"ü","")</f>
        <v>#REF!</v>
      </c>
      <c r="Q499" s="63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22.5" customHeight="1">
      <c r="A500" s="63" t="str">
        <f>IF(OR(ISBLANK('PARTICIPANT NAME LIST'!$B508),'PARTICIPANT NAME LIST'!G508=7,'PARTICIPANT NAME LIST'!G508=8,'PARTICIPANT NAME LIST'!G508=9,'PARTICIPANT NAME LIST'!G508=10,'PARTICIPANT NAME LIST'!G508=11,'PARTICIPANT NAME LIST'!G508=12),"",COUNTA('PARTICIPANT NAME LIST'!$B$9:$B508)-COUNTIFS('PARTICIPANT NAME LIST'!$G$9:$G508,"&gt;=7",'PARTICIPANT NAME LIST'!$G$9:$G508,"&lt;=12"))</f>
        <v/>
      </c>
      <c r="B500" s="64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LIST'!$B508))</f>
        <v/>
      </c>
      <c r="C500" s="65"/>
      <c r="D500" s="82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LIST'!$H508))</f>
        <v/>
      </c>
      <c r="E500" s="68" t="e">
        <f>IF(AND('PARTICIPANT NAME LIST'!$G508=3,'PARTICIPANT NAME LIST'!#REF!="C"),"ü","")</f>
        <v>#REF!</v>
      </c>
      <c r="F500" s="68" t="e">
        <f>IF(AND('PARTICIPANT NAME LIST'!$G508=4,'PARTICIPANT NAME LIST'!#REF!="C"),"ü","")</f>
        <v>#REF!</v>
      </c>
      <c r="G500" s="68" t="e">
        <f>IF(AND('PARTICIPANT NAME LIST'!$G508=5,'PARTICIPANT NAME LIST'!#REF!="C"),"ü","")</f>
        <v>#REF!</v>
      </c>
      <c r="H500" s="68" t="e">
        <f>IF(AND('PARTICIPANT NAME LIST'!$G508=6,'PARTICIPANT NAME LIST'!#REF!="C"),"ü","")</f>
        <v>#REF!</v>
      </c>
      <c r="I500" s="68" t="e">
        <f>IF(AND('PARTICIPANT NAME LIST'!$G508=3,'PARTICIPANT NAME LIST'!#REF!="E"),"ü","")</f>
        <v>#REF!</v>
      </c>
      <c r="J500" s="68" t="e">
        <f>IF(AND('PARTICIPANT NAME LIST'!$G508=4,'PARTICIPANT NAME LIST'!#REF!="E"),"ü","")</f>
        <v>#REF!</v>
      </c>
      <c r="K500" s="68" t="e">
        <f>IF(AND('PARTICIPANT NAME LIST'!$G508=5,'PARTICIPANT NAME LIST'!#REF!="E"),"ü","")</f>
        <v>#REF!</v>
      </c>
      <c r="L500" s="68" t="e">
        <f>IF(AND('PARTICIPANT NAME LIST'!$G508=6,'PARTICIPANT NAME LIST'!#REF!="E"),"ü","")</f>
        <v>#REF!</v>
      </c>
      <c r="M500" s="68" t="e">
        <f>IF(AND('PARTICIPANT NAME LIST'!$G508=3,'PARTICIPANT NAME LIST'!#REF!="M"),"ü","")</f>
        <v>#REF!</v>
      </c>
      <c r="N500" s="68" t="e">
        <f>IF(AND('PARTICIPANT NAME LIST'!$G508=4,'PARTICIPANT NAME LIST'!#REF!="M"),"ü","")</f>
        <v>#REF!</v>
      </c>
      <c r="O500" s="68" t="e">
        <f>IF(AND('PARTICIPANT NAME LIST'!$G508=5,'PARTICIPANT NAME LIST'!#REF!="M"),"ü","")</f>
        <v>#REF!</v>
      </c>
      <c r="P500" s="68" t="e">
        <f>IF(AND('PARTICIPANT NAME LIST'!$G508=6,'PARTICIPANT NAME LIST'!#REF!="M"),"ü","")</f>
        <v>#REF!</v>
      </c>
      <c r="Q500" s="63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9.5" hidden="1" customHeight="1">
      <c r="A501" s="52"/>
      <c r="B501" s="52"/>
      <c r="C501" s="52"/>
      <c r="D501" s="52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22.5" customHeight="1">
      <c r="A502" s="52"/>
      <c r="B502" s="52"/>
      <c r="C502" s="52"/>
      <c r="D502" s="52"/>
      <c r="E502" s="308">
        <f>COUNTIF(E$9:F$500,"ü")</f>
        <v>0</v>
      </c>
      <c r="F502" s="309"/>
      <c r="G502" s="308">
        <f>COUNTIF(G$9:H$500,"ü")</f>
        <v>0</v>
      </c>
      <c r="H502" s="309"/>
      <c r="I502" s="308">
        <f>COUNTIF(I$9:J$500,"ü")</f>
        <v>0</v>
      </c>
      <c r="J502" s="309"/>
      <c r="K502" s="308">
        <f>COUNTIF(K$9:L$500,"ü")</f>
        <v>0</v>
      </c>
      <c r="L502" s="309"/>
      <c r="M502" s="308">
        <f>COUNTIF(M$9:N$500,"ü")</f>
        <v>0</v>
      </c>
      <c r="N502" s="309"/>
      <c r="O502" s="308">
        <f>COUNTIF(O$9:P$500,"ü")</f>
        <v>0</v>
      </c>
      <c r="P502" s="309"/>
      <c r="Q502" s="103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9.5" customHeight="1">
      <c r="A503" s="52"/>
      <c r="B503" s="52"/>
      <c r="C503" s="52"/>
      <c r="D503" s="52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9.5" customHeight="1">
      <c r="A504" s="52"/>
      <c r="B504" s="52"/>
      <c r="C504" s="52"/>
      <c r="D504" s="52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9.5" customHeight="1">
      <c r="A505" s="52"/>
      <c r="B505" s="52"/>
      <c r="C505" s="52"/>
      <c r="D505" s="52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9.5" customHeight="1">
      <c r="A506" s="52"/>
      <c r="B506" s="52"/>
      <c r="C506" s="52"/>
      <c r="D506" s="52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9.5" customHeight="1">
      <c r="A507" s="52"/>
      <c r="B507" s="52"/>
      <c r="C507" s="52"/>
      <c r="D507" s="52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9.5" customHeight="1">
      <c r="A508" s="52"/>
      <c r="B508" s="52"/>
      <c r="C508" s="52"/>
      <c r="D508" s="52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9.5" customHeight="1">
      <c r="A509" s="52"/>
      <c r="B509" s="52"/>
      <c r="C509" s="52"/>
      <c r="D509" s="52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9.5" customHeight="1">
      <c r="A510" s="52"/>
      <c r="B510" s="52"/>
      <c r="C510" s="52"/>
      <c r="D510" s="52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9.5" customHeight="1">
      <c r="A511" s="52"/>
      <c r="B511" s="52"/>
      <c r="C511" s="52"/>
      <c r="D511" s="52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9.5" customHeight="1">
      <c r="A512" s="52"/>
      <c r="B512" s="52"/>
      <c r="C512" s="52"/>
      <c r="D512" s="52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9.5" customHeight="1">
      <c r="A513" s="52"/>
      <c r="B513" s="52"/>
      <c r="C513" s="52"/>
      <c r="D513" s="52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9.5" customHeight="1">
      <c r="A514" s="52"/>
      <c r="B514" s="52"/>
      <c r="C514" s="52"/>
      <c r="D514" s="52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9.5" customHeight="1">
      <c r="A515" s="52"/>
      <c r="B515" s="52"/>
      <c r="C515" s="52"/>
      <c r="D515" s="52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9.5" customHeight="1">
      <c r="A516" s="52"/>
      <c r="B516" s="52"/>
      <c r="C516" s="52"/>
      <c r="D516" s="52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9.5" customHeight="1">
      <c r="A517" s="52"/>
      <c r="B517" s="52"/>
      <c r="C517" s="52"/>
      <c r="D517" s="52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9.5" customHeight="1">
      <c r="A518" s="52"/>
      <c r="B518" s="52"/>
      <c r="C518" s="52"/>
      <c r="D518" s="52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9.5" customHeight="1">
      <c r="A519" s="52"/>
      <c r="B519" s="52"/>
      <c r="C519" s="52"/>
      <c r="D519" s="52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9.5" customHeight="1">
      <c r="A520" s="52"/>
      <c r="B520" s="52"/>
      <c r="C520" s="52"/>
      <c r="D520" s="52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9.5" customHeight="1">
      <c r="A521" s="52"/>
      <c r="B521" s="52"/>
      <c r="C521" s="52"/>
      <c r="D521" s="52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9.5" customHeight="1">
      <c r="A522" s="52"/>
      <c r="B522" s="52"/>
      <c r="C522" s="52"/>
      <c r="D522" s="52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9.5" customHeight="1">
      <c r="A523" s="52"/>
      <c r="B523" s="52"/>
      <c r="C523" s="52"/>
      <c r="D523" s="52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9.5" customHeight="1">
      <c r="A524" s="52"/>
      <c r="B524" s="52"/>
      <c r="C524" s="52"/>
      <c r="D524" s="52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9.5" customHeight="1">
      <c r="A525" s="52"/>
      <c r="B525" s="52"/>
      <c r="C525" s="52"/>
      <c r="D525" s="52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9.5" customHeight="1">
      <c r="A526" s="52"/>
      <c r="B526" s="52"/>
      <c r="C526" s="52"/>
      <c r="D526" s="52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9.5" customHeight="1">
      <c r="A527" s="52"/>
      <c r="B527" s="52"/>
      <c r="C527" s="52"/>
      <c r="D527" s="52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9.5" customHeight="1">
      <c r="A528" s="52"/>
      <c r="B528" s="52"/>
      <c r="C528" s="52"/>
      <c r="D528" s="52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9.5" customHeight="1">
      <c r="A529" s="52"/>
      <c r="B529" s="52"/>
      <c r="C529" s="52"/>
      <c r="D529" s="52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9.5" customHeight="1">
      <c r="A530" s="52"/>
      <c r="B530" s="52"/>
      <c r="C530" s="52"/>
      <c r="D530" s="52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9.5" customHeight="1">
      <c r="A531" s="52"/>
      <c r="B531" s="52"/>
      <c r="C531" s="52"/>
      <c r="D531" s="52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9.5" customHeight="1">
      <c r="A532" s="52"/>
      <c r="B532" s="52"/>
      <c r="C532" s="52"/>
      <c r="D532" s="52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9.5" customHeight="1">
      <c r="A533" s="52"/>
      <c r="B533" s="52"/>
      <c r="C533" s="52"/>
      <c r="D533" s="52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9.5" customHeight="1">
      <c r="A534" s="52"/>
      <c r="B534" s="52"/>
      <c r="C534" s="52"/>
      <c r="D534" s="52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9.5" customHeight="1">
      <c r="A535" s="52"/>
      <c r="B535" s="52"/>
      <c r="C535" s="52"/>
      <c r="D535" s="52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9.5" customHeight="1">
      <c r="A536" s="52"/>
      <c r="B536" s="52"/>
      <c r="C536" s="52"/>
      <c r="D536" s="52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9.5" customHeight="1">
      <c r="A537" s="52"/>
      <c r="B537" s="52"/>
      <c r="C537" s="52"/>
      <c r="D537" s="52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9.5" customHeight="1">
      <c r="A538" s="52"/>
      <c r="B538" s="52"/>
      <c r="C538" s="52"/>
      <c r="D538" s="52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9.5" customHeight="1">
      <c r="A539" s="52"/>
      <c r="B539" s="52"/>
      <c r="C539" s="52"/>
      <c r="D539" s="52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9.5" customHeight="1">
      <c r="A540" s="52"/>
      <c r="B540" s="52"/>
      <c r="C540" s="52"/>
      <c r="D540" s="52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9.5" customHeight="1">
      <c r="A541" s="52"/>
      <c r="B541" s="52"/>
      <c r="C541" s="52"/>
      <c r="D541" s="52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9.5" customHeight="1">
      <c r="A542" s="52"/>
      <c r="B542" s="52"/>
      <c r="C542" s="52"/>
      <c r="D542" s="52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9.5" customHeight="1">
      <c r="A543" s="52"/>
      <c r="B543" s="52"/>
      <c r="C543" s="52"/>
      <c r="D543" s="52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9.5" customHeight="1">
      <c r="A544" s="52"/>
      <c r="B544" s="52"/>
      <c r="C544" s="52"/>
      <c r="D544" s="52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9.5" customHeight="1">
      <c r="A545" s="52"/>
      <c r="B545" s="52"/>
      <c r="C545" s="52"/>
      <c r="D545" s="52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9.5" customHeight="1">
      <c r="A546" s="52"/>
      <c r="B546" s="52"/>
      <c r="C546" s="52"/>
      <c r="D546" s="52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9.5" customHeight="1">
      <c r="A547" s="52"/>
      <c r="B547" s="52"/>
      <c r="C547" s="52"/>
      <c r="D547" s="52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9.5" customHeight="1">
      <c r="A548" s="52"/>
      <c r="B548" s="52"/>
      <c r="C548" s="52"/>
      <c r="D548" s="52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9.5" customHeight="1">
      <c r="A549" s="52"/>
      <c r="B549" s="52"/>
      <c r="C549" s="52"/>
      <c r="D549" s="52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9.5" customHeight="1">
      <c r="A550" s="52"/>
      <c r="B550" s="52"/>
      <c r="C550" s="52"/>
      <c r="D550" s="52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9.5" customHeight="1">
      <c r="A551" s="52"/>
      <c r="B551" s="52"/>
      <c r="C551" s="52"/>
      <c r="D551" s="52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9.5" customHeight="1">
      <c r="A552" s="52"/>
      <c r="B552" s="52"/>
      <c r="C552" s="52"/>
      <c r="D552" s="52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9.5" customHeight="1">
      <c r="A553" s="52"/>
      <c r="B553" s="52"/>
      <c r="C553" s="52"/>
      <c r="D553" s="52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9.5" customHeight="1">
      <c r="A554" s="52"/>
      <c r="B554" s="52"/>
      <c r="C554" s="52"/>
      <c r="D554" s="52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9.5" customHeight="1">
      <c r="A555" s="52"/>
      <c r="B555" s="52"/>
      <c r="C555" s="52"/>
      <c r="D555" s="52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9.5" customHeight="1">
      <c r="A556" s="52"/>
      <c r="B556" s="52"/>
      <c r="C556" s="52"/>
      <c r="D556" s="52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9.5" customHeight="1">
      <c r="A557" s="52"/>
      <c r="B557" s="52"/>
      <c r="C557" s="52"/>
      <c r="D557" s="52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9.5" customHeight="1">
      <c r="A558" s="52"/>
      <c r="B558" s="52"/>
      <c r="C558" s="52"/>
      <c r="D558" s="52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9.5" customHeight="1">
      <c r="A559" s="52"/>
      <c r="B559" s="52"/>
      <c r="C559" s="52"/>
      <c r="D559" s="52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9.5" customHeight="1">
      <c r="A560" s="52"/>
      <c r="B560" s="52"/>
      <c r="C560" s="52"/>
      <c r="D560" s="52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9.5" customHeight="1">
      <c r="A561" s="52"/>
      <c r="B561" s="52"/>
      <c r="C561" s="52"/>
      <c r="D561" s="52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9.5" customHeight="1">
      <c r="A562" s="52"/>
      <c r="B562" s="52"/>
      <c r="C562" s="52"/>
      <c r="D562" s="52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9.5" customHeight="1">
      <c r="A563" s="52"/>
      <c r="B563" s="52"/>
      <c r="C563" s="52"/>
      <c r="D563" s="52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9.5" customHeight="1">
      <c r="A564" s="52"/>
      <c r="B564" s="52"/>
      <c r="C564" s="52"/>
      <c r="D564" s="52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9.5" customHeight="1">
      <c r="A565" s="52"/>
      <c r="B565" s="52"/>
      <c r="C565" s="52"/>
      <c r="D565" s="52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9.5" customHeight="1">
      <c r="A566" s="52"/>
      <c r="B566" s="52"/>
      <c r="C566" s="52"/>
      <c r="D566" s="52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9.5" customHeight="1">
      <c r="A567" s="52"/>
      <c r="B567" s="52"/>
      <c r="C567" s="52"/>
      <c r="D567" s="52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9.5" customHeight="1">
      <c r="A568" s="52"/>
      <c r="B568" s="52"/>
      <c r="C568" s="52"/>
      <c r="D568" s="52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9.5" customHeight="1">
      <c r="A569" s="52"/>
      <c r="B569" s="52"/>
      <c r="C569" s="52"/>
      <c r="D569" s="52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9.5" customHeight="1">
      <c r="A570" s="52"/>
      <c r="B570" s="52"/>
      <c r="C570" s="52"/>
      <c r="D570" s="52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9.5" customHeight="1">
      <c r="A571" s="52"/>
      <c r="B571" s="52"/>
      <c r="C571" s="52"/>
      <c r="D571" s="52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9.5" customHeight="1">
      <c r="A572" s="52"/>
      <c r="B572" s="52"/>
      <c r="C572" s="52"/>
      <c r="D572" s="52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9.5" customHeight="1">
      <c r="A573" s="52"/>
      <c r="B573" s="52"/>
      <c r="C573" s="52"/>
      <c r="D573" s="52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9.5" customHeight="1">
      <c r="A574" s="52"/>
      <c r="B574" s="52"/>
      <c r="C574" s="52"/>
      <c r="D574" s="52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9.5" customHeight="1">
      <c r="A575" s="52"/>
      <c r="B575" s="52"/>
      <c r="C575" s="52"/>
      <c r="D575" s="52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9.5" customHeight="1">
      <c r="A576" s="52"/>
      <c r="B576" s="52"/>
      <c r="C576" s="52"/>
      <c r="D576" s="52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9.5" customHeight="1">
      <c r="A577" s="52"/>
      <c r="B577" s="52"/>
      <c r="C577" s="52"/>
      <c r="D577" s="52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9.5" customHeight="1">
      <c r="A578" s="52"/>
      <c r="B578" s="52"/>
      <c r="C578" s="52"/>
      <c r="D578" s="52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9.5" customHeight="1">
      <c r="A579" s="52"/>
      <c r="B579" s="52"/>
      <c r="C579" s="52"/>
      <c r="D579" s="52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9.5" customHeight="1">
      <c r="A580" s="52"/>
      <c r="B580" s="52"/>
      <c r="C580" s="52"/>
      <c r="D580" s="52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9.5" customHeight="1">
      <c r="A581" s="52"/>
      <c r="B581" s="52"/>
      <c r="C581" s="52"/>
      <c r="D581" s="52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9.5" customHeight="1">
      <c r="A582" s="52"/>
      <c r="B582" s="52"/>
      <c r="C582" s="52"/>
      <c r="D582" s="52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9.5" customHeight="1">
      <c r="A583" s="52"/>
      <c r="B583" s="52"/>
      <c r="C583" s="52"/>
      <c r="D583" s="52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9.5" customHeight="1">
      <c r="A584" s="52"/>
      <c r="B584" s="52"/>
      <c r="C584" s="52"/>
      <c r="D584" s="52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9.5" customHeight="1">
      <c r="A585" s="52"/>
      <c r="B585" s="52"/>
      <c r="C585" s="52"/>
      <c r="D585" s="52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9.5" customHeight="1">
      <c r="A586" s="52"/>
      <c r="B586" s="52"/>
      <c r="C586" s="52"/>
      <c r="D586" s="52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9.5" customHeight="1">
      <c r="A587" s="52"/>
      <c r="B587" s="52"/>
      <c r="C587" s="52"/>
      <c r="D587" s="52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9.5" customHeight="1">
      <c r="A588" s="52"/>
      <c r="B588" s="52"/>
      <c r="C588" s="52"/>
      <c r="D588" s="52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9.5" customHeight="1">
      <c r="A589" s="52"/>
      <c r="B589" s="52"/>
      <c r="C589" s="52"/>
      <c r="D589" s="52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9.5" customHeight="1">
      <c r="A590" s="52"/>
      <c r="B590" s="52"/>
      <c r="C590" s="52"/>
      <c r="D590" s="52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9.5" customHeight="1">
      <c r="A591" s="52"/>
      <c r="B591" s="52"/>
      <c r="C591" s="52"/>
      <c r="D591" s="52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9.5" customHeight="1">
      <c r="A592" s="52"/>
      <c r="B592" s="52"/>
      <c r="C592" s="52"/>
      <c r="D592" s="52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9.5" customHeight="1">
      <c r="A593" s="52"/>
      <c r="B593" s="52"/>
      <c r="C593" s="52"/>
      <c r="D593" s="52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9.5" customHeight="1">
      <c r="A594" s="52"/>
      <c r="B594" s="52"/>
      <c r="C594" s="52"/>
      <c r="D594" s="52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9.5" customHeight="1">
      <c r="A595" s="52"/>
      <c r="B595" s="52"/>
      <c r="C595" s="52"/>
      <c r="D595" s="52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9.5" customHeight="1">
      <c r="A596" s="52"/>
      <c r="B596" s="52"/>
      <c r="C596" s="52"/>
      <c r="D596" s="52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9.5" customHeight="1">
      <c r="A597" s="52"/>
      <c r="B597" s="52"/>
      <c r="C597" s="52"/>
      <c r="D597" s="52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9.5" customHeight="1">
      <c r="A598" s="52"/>
      <c r="B598" s="52"/>
      <c r="C598" s="52"/>
      <c r="D598" s="52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9.5" customHeight="1">
      <c r="A599" s="52"/>
      <c r="B599" s="52"/>
      <c r="C599" s="52"/>
      <c r="D599" s="52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9.5" customHeight="1">
      <c r="A600" s="52"/>
      <c r="B600" s="52"/>
      <c r="C600" s="52"/>
      <c r="D600" s="52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9.5" customHeight="1">
      <c r="A601" s="52"/>
      <c r="B601" s="52"/>
      <c r="C601" s="52"/>
      <c r="D601" s="52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9.5" customHeight="1">
      <c r="A602" s="52"/>
      <c r="B602" s="52"/>
      <c r="C602" s="52"/>
      <c r="D602" s="52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9.5" customHeight="1">
      <c r="A603" s="52"/>
      <c r="B603" s="52"/>
      <c r="C603" s="52"/>
      <c r="D603" s="52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9.5" customHeight="1">
      <c r="A604" s="52"/>
      <c r="B604" s="52"/>
      <c r="C604" s="52"/>
      <c r="D604" s="52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9.5" customHeight="1">
      <c r="A605" s="52"/>
      <c r="B605" s="52"/>
      <c r="C605" s="52"/>
      <c r="D605" s="52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9.5" customHeight="1">
      <c r="A606" s="52"/>
      <c r="B606" s="52"/>
      <c r="C606" s="52"/>
      <c r="D606" s="52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9.5" customHeight="1">
      <c r="A607" s="52"/>
      <c r="B607" s="52"/>
      <c r="C607" s="52"/>
      <c r="D607" s="52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9.5" customHeight="1">
      <c r="A608" s="52"/>
      <c r="B608" s="52"/>
      <c r="C608" s="52"/>
      <c r="D608" s="52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9.5" customHeight="1">
      <c r="A609" s="52"/>
      <c r="B609" s="52"/>
      <c r="C609" s="52"/>
      <c r="D609" s="52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9.5" customHeight="1">
      <c r="A610" s="52"/>
      <c r="B610" s="52"/>
      <c r="C610" s="52"/>
      <c r="D610" s="52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9.5" customHeight="1">
      <c r="A611" s="52"/>
      <c r="B611" s="52"/>
      <c r="C611" s="52"/>
      <c r="D611" s="52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9.5" customHeight="1">
      <c r="A612" s="52"/>
      <c r="B612" s="52"/>
      <c r="C612" s="52"/>
      <c r="D612" s="52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9.5" customHeight="1">
      <c r="A613" s="52"/>
      <c r="B613" s="52"/>
      <c r="C613" s="52"/>
      <c r="D613" s="52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9.5" customHeight="1">
      <c r="A614" s="52"/>
      <c r="B614" s="52"/>
      <c r="C614" s="52"/>
      <c r="D614" s="52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9.5" customHeight="1">
      <c r="A615" s="52"/>
      <c r="B615" s="52"/>
      <c r="C615" s="52"/>
      <c r="D615" s="52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9.5" customHeight="1">
      <c r="A616" s="52"/>
      <c r="B616" s="52"/>
      <c r="C616" s="52"/>
      <c r="D616" s="52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9.5" customHeight="1">
      <c r="A617" s="52"/>
      <c r="B617" s="52"/>
      <c r="C617" s="52"/>
      <c r="D617" s="52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9.5" customHeight="1">
      <c r="A618" s="52"/>
      <c r="B618" s="52"/>
      <c r="C618" s="52"/>
      <c r="D618" s="52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9.5" customHeight="1">
      <c r="A619" s="52"/>
      <c r="B619" s="52"/>
      <c r="C619" s="52"/>
      <c r="D619" s="52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9.5" customHeight="1">
      <c r="A620" s="52"/>
      <c r="B620" s="52"/>
      <c r="C620" s="52"/>
      <c r="D620" s="52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9.5" customHeight="1">
      <c r="A621" s="52"/>
      <c r="B621" s="52"/>
      <c r="C621" s="52"/>
      <c r="D621" s="52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9.5" customHeight="1">
      <c r="A622" s="52"/>
      <c r="B622" s="52"/>
      <c r="C622" s="52"/>
      <c r="D622" s="52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9.5" customHeight="1">
      <c r="A623" s="52"/>
      <c r="B623" s="52"/>
      <c r="C623" s="52"/>
      <c r="D623" s="52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9.5" customHeight="1">
      <c r="A624" s="52"/>
      <c r="B624" s="52"/>
      <c r="C624" s="52"/>
      <c r="D624" s="52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9.5" customHeight="1">
      <c r="A625" s="52"/>
      <c r="B625" s="52"/>
      <c r="C625" s="52"/>
      <c r="D625" s="52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9.5" customHeight="1">
      <c r="A626" s="52"/>
      <c r="B626" s="52"/>
      <c r="C626" s="52"/>
      <c r="D626" s="52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9.5" customHeight="1">
      <c r="A627" s="52"/>
      <c r="B627" s="52"/>
      <c r="C627" s="52"/>
      <c r="D627" s="52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9.5" customHeight="1">
      <c r="A628" s="52"/>
      <c r="B628" s="52"/>
      <c r="C628" s="52"/>
      <c r="D628" s="52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9.5" customHeight="1">
      <c r="A629" s="52"/>
      <c r="B629" s="52"/>
      <c r="C629" s="52"/>
      <c r="D629" s="52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9.5" customHeight="1">
      <c r="A630" s="52"/>
      <c r="B630" s="52"/>
      <c r="C630" s="52"/>
      <c r="D630" s="52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9.5" customHeight="1">
      <c r="A631" s="52"/>
      <c r="B631" s="52"/>
      <c r="C631" s="52"/>
      <c r="D631" s="52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9.5" customHeight="1">
      <c r="A632" s="52"/>
      <c r="B632" s="52"/>
      <c r="C632" s="52"/>
      <c r="D632" s="52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9.5" customHeight="1">
      <c r="A633" s="52"/>
      <c r="B633" s="52"/>
      <c r="C633" s="52"/>
      <c r="D633" s="52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9.5" customHeight="1">
      <c r="A634" s="52"/>
      <c r="B634" s="52"/>
      <c r="C634" s="52"/>
      <c r="D634" s="52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9.5" customHeight="1">
      <c r="A635" s="52"/>
      <c r="B635" s="52"/>
      <c r="C635" s="52"/>
      <c r="D635" s="52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9.5" customHeight="1">
      <c r="A636" s="52"/>
      <c r="B636" s="52"/>
      <c r="C636" s="52"/>
      <c r="D636" s="52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9.5" customHeight="1">
      <c r="A637" s="52"/>
      <c r="B637" s="52"/>
      <c r="C637" s="52"/>
      <c r="D637" s="52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9.5" customHeight="1">
      <c r="A638" s="52"/>
      <c r="B638" s="52"/>
      <c r="C638" s="52"/>
      <c r="D638" s="52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9.5" customHeight="1">
      <c r="A639" s="52"/>
      <c r="B639" s="52"/>
      <c r="C639" s="52"/>
      <c r="D639" s="52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9.5" customHeight="1">
      <c r="A640" s="52"/>
      <c r="B640" s="52"/>
      <c r="C640" s="52"/>
      <c r="D640" s="52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9.5" customHeight="1">
      <c r="A641" s="52"/>
      <c r="B641" s="52"/>
      <c r="C641" s="52"/>
      <c r="D641" s="52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9.5" customHeight="1">
      <c r="A642" s="52"/>
      <c r="B642" s="52"/>
      <c r="C642" s="52"/>
      <c r="D642" s="52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9.5" customHeight="1">
      <c r="A643" s="52"/>
      <c r="B643" s="52"/>
      <c r="C643" s="52"/>
      <c r="D643" s="52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9.5" customHeight="1">
      <c r="A644" s="52"/>
      <c r="B644" s="52"/>
      <c r="C644" s="52"/>
      <c r="D644" s="52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9.5" customHeight="1">
      <c r="A645" s="52"/>
      <c r="B645" s="52"/>
      <c r="C645" s="52"/>
      <c r="D645" s="52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9.5" customHeight="1">
      <c r="A646" s="52"/>
      <c r="B646" s="52"/>
      <c r="C646" s="52"/>
      <c r="D646" s="52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9.5" customHeight="1">
      <c r="A647" s="52"/>
      <c r="B647" s="52"/>
      <c r="C647" s="52"/>
      <c r="D647" s="52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9.5" customHeight="1">
      <c r="A648" s="52"/>
      <c r="B648" s="52"/>
      <c r="C648" s="52"/>
      <c r="D648" s="52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9.5" customHeight="1">
      <c r="A649" s="52"/>
      <c r="B649" s="52"/>
      <c r="C649" s="52"/>
      <c r="D649" s="52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9.5" customHeight="1">
      <c r="A650" s="52"/>
      <c r="B650" s="52"/>
      <c r="C650" s="52"/>
      <c r="D650" s="52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9.5" customHeight="1">
      <c r="A651" s="52"/>
      <c r="B651" s="52"/>
      <c r="C651" s="52"/>
      <c r="D651" s="52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9.5" customHeight="1">
      <c r="A652" s="52"/>
      <c r="B652" s="52"/>
      <c r="C652" s="52"/>
      <c r="D652" s="52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9.5" customHeight="1">
      <c r="A653" s="52"/>
      <c r="B653" s="52"/>
      <c r="C653" s="52"/>
      <c r="D653" s="52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9.5" customHeight="1">
      <c r="A654" s="52"/>
      <c r="B654" s="52"/>
      <c r="C654" s="52"/>
      <c r="D654" s="52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9.5" customHeight="1">
      <c r="A655" s="52"/>
      <c r="B655" s="52"/>
      <c r="C655" s="52"/>
      <c r="D655" s="52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9.5" customHeight="1">
      <c r="A656" s="52"/>
      <c r="B656" s="52"/>
      <c r="C656" s="52"/>
      <c r="D656" s="52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9.5" customHeight="1">
      <c r="A657" s="52"/>
      <c r="B657" s="52"/>
      <c r="C657" s="52"/>
      <c r="D657" s="52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9.5" customHeight="1">
      <c r="A658" s="52"/>
      <c r="B658" s="52"/>
      <c r="C658" s="52"/>
      <c r="D658" s="52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9.5" customHeight="1">
      <c r="A659" s="52"/>
      <c r="B659" s="52"/>
      <c r="C659" s="52"/>
      <c r="D659" s="52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9.5" customHeight="1">
      <c r="A660" s="52"/>
      <c r="B660" s="52"/>
      <c r="C660" s="52"/>
      <c r="D660" s="52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9.5" customHeight="1">
      <c r="A661" s="52"/>
      <c r="B661" s="52"/>
      <c r="C661" s="52"/>
      <c r="D661" s="52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9.5" customHeight="1">
      <c r="A662" s="52"/>
      <c r="B662" s="52"/>
      <c r="C662" s="52"/>
      <c r="D662" s="52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9.5" customHeight="1">
      <c r="A663" s="52"/>
      <c r="B663" s="52"/>
      <c r="C663" s="52"/>
      <c r="D663" s="52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9.5" customHeight="1">
      <c r="A664" s="52"/>
      <c r="B664" s="52"/>
      <c r="C664" s="52"/>
      <c r="D664" s="52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9.5" customHeight="1">
      <c r="A665" s="52"/>
      <c r="B665" s="52"/>
      <c r="C665" s="52"/>
      <c r="D665" s="52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9.5" customHeight="1">
      <c r="A666" s="52"/>
      <c r="B666" s="52"/>
      <c r="C666" s="52"/>
      <c r="D666" s="52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9.5" customHeight="1">
      <c r="A667" s="52"/>
      <c r="B667" s="52"/>
      <c r="C667" s="52"/>
      <c r="D667" s="52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9.5" customHeight="1">
      <c r="A668" s="52"/>
      <c r="B668" s="52"/>
      <c r="C668" s="52"/>
      <c r="D668" s="52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9.5" customHeight="1">
      <c r="A669" s="52"/>
      <c r="B669" s="52"/>
      <c r="C669" s="52"/>
      <c r="D669" s="52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9.5" customHeight="1">
      <c r="A670" s="52"/>
      <c r="B670" s="52"/>
      <c r="C670" s="52"/>
      <c r="D670" s="52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9.5" customHeight="1">
      <c r="A671" s="52"/>
      <c r="B671" s="52"/>
      <c r="C671" s="52"/>
      <c r="D671" s="52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9.5" customHeight="1">
      <c r="A672" s="52"/>
      <c r="B672" s="52"/>
      <c r="C672" s="52"/>
      <c r="D672" s="52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9.5" customHeight="1">
      <c r="A673" s="52"/>
      <c r="B673" s="52"/>
      <c r="C673" s="52"/>
      <c r="D673" s="52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9.5" customHeight="1">
      <c r="A674" s="52"/>
      <c r="B674" s="52"/>
      <c r="C674" s="52"/>
      <c r="D674" s="52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9.5" customHeight="1">
      <c r="A675" s="52"/>
      <c r="B675" s="52"/>
      <c r="C675" s="52"/>
      <c r="D675" s="52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9.5" customHeight="1">
      <c r="A676" s="52"/>
      <c r="B676" s="52"/>
      <c r="C676" s="52"/>
      <c r="D676" s="52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9.5" customHeight="1">
      <c r="A677" s="52"/>
      <c r="B677" s="52"/>
      <c r="C677" s="52"/>
      <c r="D677" s="52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9.5" customHeight="1">
      <c r="A678" s="52"/>
      <c r="B678" s="52"/>
      <c r="C678" s="52"/>
      <c r="D678" s="52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9.5" customHeight="1">
      <c r="A679" s="52"/>
      <c r="B679" s="52"/>
      <c r="C679" s="52"/>
      <c r="D679" s="52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9.5" customHeight="1">
      <c r="A680" s="52"/>
      <c r="B680" s="52"/>
      <c r="C680" s="52"/>
      <c r="D680" s="52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9.5" customHeight="1">
      <c r="A681" s="52"/>
      <c r="B681" s="52"/>
      <c r="C681" s="52"/>
      <c r="D681" s="52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9.5" customHeight="1">
      <c r="A682" s="52"/>
      <c r="B682" s="52"/>
      <c r="C682" s="52"/>
      <c r="D682" s="52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9.5" customHeight="1">
      <c r="A683" s="52"/>
      <c r="B683" s="52"/>
      <c r="C683" s="52"/>
      <c r="D683" s="52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9.5" customHeight="1">
      <c r="A684" s="52"/>
      <c r="B684" s="52"/>
      <c r="C684" s="52"/>
      <c r="D684" s="52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9.5" customHeight="1">
      <c r="A685" s="52"/>
      <c r="B685" s="52"/>
      <c r="C685" s="52"/>
      <c r="D685" s="52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9.5" customHeight="1">
      <c r="A686" s="52"/>
      <c r="B686" s="52"/>
      <c r="C686" s="52"/>
      <c r="D686" s="52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9.5" customHeight="1">
      <c r="A687" s="52"/>
      <c r="B687" s="52"/>
      <c r="C687" s="52"/>
      <c r="D687" s="52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9.5" customHeight="1">
      <c r="A688" s="52"/>
      <c r="B688" s="52"/>
      <c r="C688" s="52"/>
      <c r="D688" s="52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9.5" customHeight="1">
      <c r="A689" s="52"/>
      <c r="B689" s="52"/>
      <c r="C689" s="52"/>
      <c r="D689" s="52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9.5" customHeight="1">
      <c r="A690" s="52"/>
      <c r="B690" s="52"/>
      <c r="C690" s="52"/>
      <c r="D690" s="52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9.5" customHeight="1">
      <c r="A691" s="52"/>
      <c r="B691" s="52"/>
      <c r="C691" s="52"/>
      <c r="D691" s="52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9.5" customHeight="1">
      <c r="A692" s="52"/>
      <c r="B692" s="52"/>
      <c r="C692" s="52"/>
      <c r="D692" s="52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9.5" customHeight="1">
      <c r="A693" s="52"/>
      <c r="B693" s="52"/>
      <c r="C693" s="52"/>
      <c r="D693" s="52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9.5" customHeight="1">
      <c r="A694" s="52"/>
      <c r="B694" s="52"/>
      <c r="C694" s="52"/>
      <c r="D694" s="52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9.5" customHeight="1">
      <c r="A695" s="52"/>
      <c r="B695" s="52"/>
      <c r="C695" s="52"/>
      <c r="D695" s="52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9.5" customHeight="1">
      <c r="A696" s="52"/>
      <c r="B696" s="52"/>
      <c r="C696" s="52"/>
      <c r="D696" s="52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9.5" customHeight="1">
      <c r="A697" s="52"/>
      <c r="B697" s="52"/>
      <c r="C697" s="52"/>
      <c r="D697" s="52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9.5" customHeight="1">
      <c r="A698" s="52"/>
      <c r="B698" s="52"/>
      <c r="C698" s="52"/>
      <c r="D698" s="52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9.5" customHeight="1">
      <c r="A699" s="52"/>
      <c r="B699" s="52"/>
      <c r="C699" s="52"/>
      <c r="D699" s="52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9.5" customHeight="1">
      <c r="A700" s="52"/>
      <c r="B700" s="52"/>
      <c r="C700" s="52"/>
      <c r="D700" s="52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9.5" customHeight="1">
      <c r="A701" s="52"/>
      <c r="B701" s="52"/>
      <c r="C701" s="52"/>
      <c r="D701" s="52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9.5" customHeight="1">
      <c r="A702" s="52"/>
      <c r="B702" s="52"/>
      <c r="C702" s="52"/>
      <c r="D702" s="52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9.5" customHeight="1">
      <c r="A703" s="52"/>
      <c r="B703" s="52"/>
      <c r="C703" s="52"/>
      <c r="D703" s="52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9.5" customHeight="1">
      <c r="A704" s="52"/>
      <c r="B704" s="52"/>
      <c r="C704" s="52"/>
      <c r="D704" s="52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9.5" customHeight="1">
      <c r="A705" s="52"/>
      <c r="B705" s="52"/>
      <c r="C705" s="52"/>
      <c r="D705" s="52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9.5" customHeight="1">
      <c r="A706" s="52"/>
      <c r="B706" s="52"/>
      <c r="C706" s="52"/>
      <c r="D706" s="52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9.5" customHeight="1">
      <c r="A707" s="52"/>
      <c r="B707" s="52"/>
      <c r="C707" s="52"/>
      <c r="D707" s="52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9.5" customHeight="1">
      <c r="A708" s="52"/>
      <c r="B708" s="52"/>
      <c r="C708" s="52"/>
      <c r="D708" s="52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9.5" customHeight="1">
      <c r="A709" s="52"/>
      <c r="B709" s="52"/>
      <c r="C709" s="52"/>
      <c r="D709" s="52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9.5" customHeight="1">
      <c r="A710" s="52"/>
      <c r="B710" s="52"/>
      <c r="C710" s="52"/>
      <c r="D710" s="52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9.5" customHeight="1">
      <c r="A711" s="52"/>
      <c r="B711" s="52"/>
      <c r="C711" s="52"/>
      <c r="D711" s="52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9.5" customHeight="1">
      <c r="A712" s="52"/>
      <c r="B712" s="52"/>
      <c r="C712" s="52"/>
      <c r="D712" s="52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9.5" customHeight="1">
      <c r="A713" s="52"/>
      <c r="B713" s="52"/>
      <c r="C713" s="52"/>
      <c r="D713" s="52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9.5" customHeight="1">
      <c r="A714" s="52"/>
      <c r="B714" s="52"/>
      <c r="C714" s="52"/>
      <c r="D714" s="52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9.5" customHeight="1">
      <c r="A715" s="52"/>
      <c r="B715" s="52"/>
      <c r="C715" s="52"/>
      <c r="D715" s="52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9.5" customHeight="1">
      <c r="A716" s="52"/>
      <c r="B716" s="52"/>
      <c r="C716" s="52"/>
      <c r="D716" s="52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9.5" customHeight="1">
      <c r="A717" s="52"/>
      <c r="B717" s="52"/>
      <c r="C717" s="52"/>
      <c r="D717" s="52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9.5" customHeight="1">
      <c r="A718" s="52"/>
      <c r="B718" s="52"/>
      <c r="C718" s="52"/>
      <c r="D718" s="52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9.5" customHeight="1">
      <c r="A719" s="52"/>
      <c r="B719" s="52"/>
      <c r="C719" s="52"/>
      <c r="D719" s="52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9.5" customHeight="1">
      <c r="A720" s="52"/>
      <c r="B720" s="52"/>
      <c r="C720" s="52"/>
      <c r="D720" s="52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9.5" customHeight="1">
      <c r="A721" s="52"/>
      <c r="B721" s="52"/>
      <c r="C721" s="52"/>
      <c r="D721" s="52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9.5" customHeight="1">
      <c r="A722" s="52"/>
      <c r="B722" s="52"/>
      <c r="C722" s="52"/>
      <c r="D722" s="52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9.5" customHeight="1">
      <c r="A723" s="52"/>
      <c r="B723" s="52"/>
      <c r="C723" s="52"/>
      <c r="D723" s="52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9.5" customHeight="1">
      <c r="A724" s="52"/>
      <c r="B724" s="52"/>
      <c r="C724" s="52"/>
      <c r="D724" s="52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9.5" customHeight="1">
      <c r="A725" s="52"/>
      <c r="B725" s="52"/>
      <c r="C725" s="52"/>
      <c r="D725" s="52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9.5" customHeight="1">
      <c r="A726" s="52"/>
      <c r="B726" s="52"/>
      <c r="C726" s="52"/>
      <c r="D726" s="52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9.5" customHeight="1">
      <c r="A727" s="52"/>
      <c r="B727" s="52"/>
      <c r="C727" s="52"/>
      <c r="D727" s="52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9.5" customHeight="1">
      <c r="A728" s="52"/>
      <c r="B728" s="52"/>
      <c r="C728" s="52"/>
      <c r="D728" s="52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9.5" customHeight="1">
      <c r="A729" s="52"/>
      <c r="B729" s="52"/>
      <c r="C729" s="52"/>
      <c r="D729" s="52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9.5" customHeight="1">
      <c r="A730" s="52"/>
      <c r="B730" s="52"/>
      <c r="C730" s="52"/>
      <c r="D730" s="52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9.5" customHeight="1">
      <c r="A731" s="52"/>
      <c r="B731" s="52"/>
      <c r="C731" s="52"/>
      <c r="D731" s="52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9.5" customHeight="1">
      <c r="A732" s="52"/>
      <c r="B732" s="52"/>
      <c r="C732" s="52"/>
      <c r="D732" s="52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9.5" customHeight="1">
      <c r="A733" s="52"/>
      <c r="B733" s="52"/>
      <c r="C733" s="52"/>
      <c r="D733" s="52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9.5" customHeight="1">
      <c r="A734" s="52"/>
      <c r="B734" s="52"/>
      <c r="C734" s="52"/>
      <c r="D734" s="52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9.5" customHeight="1">
      <c r="A735" s="52"/>
      <c r="B735" s="52"/>
      <c r="C735" s="52"/>
      <c r="D735" s="52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9.5" customHeight="1">
      <c r="A736" s="52"/>
      <c r="B736" s="52"/>
      <c r="C736" s="52"/>
      <c r="D736" s="52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9.5" customHeight="1">
      <c r="A737" s="52"/>
      <c r="B737" s="52"/>
      <c r="C737" s="52"/>
      <c r="D737" s="52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9.5" customHeight="1">
      <c r="A738" s="52"/>
      <c r="B738" s="52"/>
      <c r="C738" s="52"/>
      <c r="D738" s="52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9.5" customHeight="1">
      <c r="A739" s="52"/>
      <c r="B739" s="52"/>
      <c r="C739" s="52"/>
      <c r="D739" s="52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9.5" customHeight="1">
      <c r="A740" s="52"/>
      <c r="B740" s="52"/>
      <c r="C740" s="52"/>
      <c r="D740" s="52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9.5" customHeight="1">
      <c r="A741" s="52"/>
      <c r="B741" s="52"/>
      <c r="C741" s="52"/>
      <c r="D741" s="52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9.5" customHeight="1">
      <c r="A742" s="52"/>
      <c r="B742" s="52"/>
      <c r="C742" s="52"/>
      <c r="D742" s="52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9.5" customHeight="1">
      <c r="A743" s="52"/>
      <c r="B743" s="52"/>
      <c r="C743" s="52"/>
      <c r="D743" s="52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9.5" customHeight="1">
      <c r="A744" s="52"/>
      <c r="B744" s="52"/>
      <c r="C744" s="52"/>
      <c r="D744" s="52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9.5" customHeight="1">
      <c r="A745" s="52"/>
      <c r="B745" s="52"/>
      <c r="C745" s="52"/>
      <c r="D745" s="52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9.5" customHeight="1">
      <c r="A746" s="52"/>
      <c r="B746" s="52"/>
      <c r="C746" s="52"/>
      <c r="D746" s="52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9.5" customHeight="1">
      <c r="A747" s="52"/>
      <c r="B747" s="52"/>
      <c r="C747" s="52"/>
      <c r="D747" s="52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9.5" customHeight="1">
      <c r="A748" s="52"/>
      <c r="B748" s="52"/>
      <c r="C748" s="52"/>
      <c r="D748" s="52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9.5" customHeight="1">
      <c r="A749" s="52"/>
      <c r="B749" s="52"/>
      <c r="C749" s="52"/>
      <c r="D749" s="52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9.5" customHeight="1">
      <c r="A750" s="52"/>
      <c r="B750" s="52"/>
      <c r="C750" s="52"/>
      <c r="D750" s="52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9.5" customHeight="1">
      <c r="A751" s="52"/>
      <c r="B751" s="52"/>
      <c r="C751" s="52"/>
      <c r="D751" s="52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9.5" customHeight="1">
      <c r="A752" s="52"/>
      <c r="B752" s="52"/>
      <c r="C752" s="52"/>
      <c r="D752" s="52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9.5" customHeight="1">
      <c r="A753" s="52"/>
      <c r="B753" s="52"/>
      <c r="C753" s="52"/>
      <c r="D753" s="52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9.5" customHeight="1">
      <c r="A754" s="52"/>
      <c r="B754" s="52"/>
      <c r="C754" s="52"/>
      <c r="D754" s="52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9.5" customHeight="1">
      <c r="A755" s="52"/>
      <c r="B755" s="52"/>
      <c r="C755" s="52"/>
      <c r="D755" s="52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9.5" customHeight="1">
      <c r="A756" s="52"/>
      <c r="B756" s="52"/>
      <c r="C756" s="52"/>
      <c r="D756" s="52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9.5" customHeight="1">
      <c r="A757" s="52"/>
      <c r="B757" s="52"/>
      <c r="C757" s="52"/>
      <c r="D757" s="52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9.5" customHeight="1">
      <c r="A758" s="52"/>
      <c r="B758" s="52"/>
      <c r="C758" s="52"/>
      <c r="D758" s="52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9.5" customHeight="1">
      <c r="A759" s="52"/>
      <c r="B759" s="52"/>
      <c r="C759" s="52"/>
      <c r="D759" s="52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9.5" customHeight="1">
      <c r="A760" s="52"/>
      <c r="B760" s="52"/>
      <c r="C760" s="52"/>
      <c r="D760" s="52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9.5" customHeight="1">
      <c r="A761" s="52"/>
      <c r="B761" s="52"/>
      <c r="C761" s="52"/>
      <c r="D761" s="52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9.5" customHeight="1">
      <c r="A762" s="52"/>
      <c r="B762" s="52"/>
      <c r="C762" s="52"/>
      <c r="D762" s="52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9.5" customHeight="1">
      <c r="A763" s="52"/>
      <c r="B763" s="52"/>
      <c r="C763" s="52"/>
      <c r="D763" s="52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9.5" customHeight="1">
      <c r="A764" s="52"/>
      <c r="B764" s="52"/>
      <c r="C764" s="52"/>
      <c r="D764" s="52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9.5" customHeight="1">
      <c r="A765" s="52"/>
      <c r="B765" s="52"/>
      <c r="C765" s="52"/>
      <c r="D765" s="52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9.5" customHeight="1">
      <c r="A766" s="52"/>
      <c r="B766" s="52"/>
      <c r="C766" s="52"/>
      <c r="D766" s="52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9.5" customHeight="1">
      <c r="A767" s="52"/>
      <c r="B767" s="52"/>
      <c r="C767" s="52"/>
      <c r="D767" s="52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9.5" customHeight="1">
      <c r="A768" s="52"/>
      <c r="B768" s="52"/>
      <c r="C768" s="52"/>
      <c r="D768" s="52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9.5" customHeight="1">
      <c r="A769" s="52"/>
      <c r="B769" s="52"/>
      <c r="C769" s="52"/>
      <c r="D769" s="52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9.5" customHeight="1">
      <c r="A770" s="52"/>
      <c r="B770" s="52"/>
      <c r="C770" s="52"/>
      <c r="D770" s="52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9.5" customHeight="1">
      <c r="A771" s="52"/>
      <c r="B771" s="52"/>
      <c r="C771" s="52"/>
      <c r="D771" s="52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9.5" customHeight="1">
      <c r="A772" s="52"/>
      <c r="B772" s="52"/>
      <c r="C772" s="52"/>
      <c r="D772" s="52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9.5" customHeight="1">
      <c r="A773" s="52"/>
      <c r="B773" s="52"/>
      <c r="C773" s="52"/>
      <c r="D773" s="52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9.5" customHeight="1">
      <c r="A774" s="52"/>
      <c r="B774" s="52"/>
      <c r="C774" s="52"/>
      <c r="D774" s="52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9.5" customHeight="1">
      <c r="A775" s="52"/>
      <c r="B775" s="52"/>
      <c r="C775" s="52"/>
      <c r="D775" s="52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9.5" customHeight="1">
      <c r="A776" s="52"/>
      <c r="B776" s="52"/>
      <c r="C776" s="52"/>
      <c r="D776" s="52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9.5" customHeight="1">
      <c r="A777" s="52"/>
      <c r="B777" s="52"/>
      <c r="C777" s="52"/>
      <c r="D777" s="52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9.5" customHeight="1">
      <c r="A778" s="52"/>
      <c r="B778" s="52"/>
      <c r="C778" s="52"/>
      <c r="D778" s="52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9.5" customHeight="1">
      <c r="A779" s="52"/>
      <c r="B779" s="52"/>
      <c r="C779" s="52"/>
      <c r="D779" s="52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9.5" customHeight="1">
      <c r="A780" s="52"/>
      <c r="B780" s="52"/>
      <c r="C780" s="52"/>
      <c r="D780" s="52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9.5" customHeight="1">
      <c r="A781" s="52"/>
      <c r="B781" s="52"/>
      <c r="C781" s="52"/>
      <c r="D781" s="52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9.5" customHeight="1">
      <c r="A782" s="52"/>
      <c r="B782" s="52"/>
      <c r="C782" s="52"/>
      <c r="D782" s="52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9.5" customHeight="1">
      <c r="A783" s="52"/>
      <c r="B783" s="52"/>
      <c r="C783" s="52"/>
      <c r="D783" s="52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9.5" customHeight="1">
      <c r="A784" s="52"/>
      <c r="B784" s="52"/>
      <c r="C784" s="52"/>
      <c r="D784" s="52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9.5" customHeight="1">
      <c r="A785" s="52"/>
      <c r="B785" s="52"/>
      <c r="C785" s="52"/>
      <c r="D785" s="52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9.5" customHeight="1">
      <c r="A786" s="52"/>
      <c r="B786" s="52"/>
      <c r="C786" s="52"/>
      <c r="D786" s="52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9.5" customHeight="1">
      <c r="A787" s="52"/>
      <c r="B787" s="52"/>
      <c r="C787" s="52"/>
      <c r="D787" s="52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9.5" customHeight="1">
      <c r="A788" s="52"/>
      <c r="B788" s="52"/>
      <c r="C788" s="52"/>
      <c r="D788" s="52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9.5" customHeight="1">
      <c r="A789" s="52"/>
      <c r="B789" s="52"/>
      <c r="C789" s="52"/>
      <c r="D789" s="52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9.5" customHeight="1">
      <c r="A790" s="52"/>
      <c r="B790" s="52"/>
      <c r="C790" s="52"/>
      <c r="D790" s="52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9.5" customHeight="1">
      <c r="A791" s="52"/>
      <c r="B791" s="52"/>
      <c r="C791" s="52"/>
      <c r="D791" s="52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9.5" customHeight="1">
      <c r="A792" s="52"/>
      <c r="B792" s="52"/>
      <c r="C792" s="52"/>
      <c r="D792" s="52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9.5" customHeight="1">
      <c r="A793" s="52"/>
      <c r="B793" s="52"/>
      <c r="C793" s="52"/>
      <c r="D793" s="52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9.5" customHeight="1">
      <c r="A794" s="52"/>
      <c r="B794" s="52"/>
      <c r="C794" s="52"/>
      <c r="D794" s="52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9.5" customHeight="1">
      <c r="A795" s="52"/>
      <c r="B795" s="52"/>
      <c r="C795" s="52"/>
      <c r="D795" s="52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9.5" customHeight="1">
      <c r="A796" s="52"/>
      <c r="B796" s="52"/>
      <c r="C796" s="52"/>
      <c r="D796" s="52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9.5" customHeight="1">
      <c r="A797" s="52"/>
      <c r="B797" s="52"/>
      <c r="C797" s="52"/>
      <c r="D797" s="52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9.5" customHeight="1">
      <c r="A798" s="52"/>
      <c r="B798" s="52"/>
      <c r="C798" s="52"/>
      <c r="D798" s="52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9.5" customHeight="1">
      <c r="A799" s="52"/>
      <c r="B799" s="52"/>
      <c r="C799" s="52"/>
      <c r="D799" s="52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9.5" customHeight="1">
      <c r="A800" s="52"/>
      <c r="B800" s="52"/>
      <c r="C800" s="52"/>
      <c r="D800" s="52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9.5" customHeight="1">
      <c r="A801" s="52"/>
      <c r="B801" s="52"/>
      <c r="C801" s="52"/>
      <c r="D801" s="52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9.5" customHeight="1">
      <c r="A802" s="52"/>
      <c r="B802" s="52"/>
      <c r="C802" s="52"/>
      <c r="D802" s="52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9.5" customHeight="1">
      <c r="A803" s="52"/>
      <c r="B803" s="52"/>
      <c r="C803" s="52"/>
      <c r="D803" s="52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9.5" customHeight="1">
      <c r="A804" s="52"/>
      <c r="B804" s="52"/>
      <c r="C804" s="52"/>
      <c r="D804" s="52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9.5" customHeight="1">
      <c r="A805" s="52"/>
      <c r="B805" s="52"/>
      <c r="C805" s="52"/>
      <c r="D805" s="52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9.5" customHeight="1">
      <c r="A806" s="52"/>
      <c r="B806" s="52"/>
      <c r="C806" s="52"/>
      <c r="D806" s="52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9.5" customHeight="1">
      <c r="A807" s="52"/>
      <c r="B807" s="52"/>
      <c r="C807" s="52"/>
      <c r="D807" s="52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9.5" customHeight="1">
      <c r="A808" s="52"/>
      <c r="B808" s="52"/>
      <c r="C808" s="52"/>
      <c r="D808" s="52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9.5" customHeight="1">
      <c r="A809" s="52"/>
      <c r="B809" s="52"/>
      <c r="C809" s="52"/>
      <c r="D809" s="52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9.5" customHeight="1">
      <c r="A810" s="52"/>
      <c r="B810" s="52"/>
      <c r="C810" s="52"/>
      <c r="D810" s="52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9.5" customHeight="1">
      <c r="A811" s="52"/>
      <c r="B811" s="52"/>
      <c r="C811" s="52"/>
      <c r="D811" s="52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9.5" customHeight="1">
      <c r="A812" s="52"/>
      <c r="B812" s="52"/>
      <c r="C812" s="52"/>
      <c r="D812" s="52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9.5" customHeight="1">
      <c r="A813" s="52"/>
      <c r="B813" s="52"/>
      <c r="C813" s="52"/>
      <c r="D813" s="52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9.5" customHeight="1">
      <c r="A814" s="52"/>
      <c r="B814" s="52"/>
      <c r="C814" s="52"/>
      <c r="D814" s="52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9.5" customHeight="1">
      <c r="A815" s="52"/>
      <c r="B815" s="52"/>
      <c r="C815" s="52"/>
      <c r="D815" s="52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9.5" customHeight="1">
      <c r="A816" s="52"/>
      <c r="B816" s="52"/>
      <c r="C816" s="52"/>
      <c r="D816" s="52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9.5" customHeight="1">
      <c r="A817" s="52"/>
      <c r="B817" s="52"/>
      <c r="C817" s="52"/>
      <c r="D817" s="52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9.5" customHeight="1">
      <c r="A818" s="52"/>
      <c r="B818" s="52"/>
      <c r="C818" s="52"/>
      <c r="D818" s="52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9.5" customHeight="1">
      <c r="A819" s="52"/>
      <c r="B819" s="52"/>
      <c r="C819" s="52"/>
      <c r="D819" s="52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9.5" customHeight="1">
      <c r="A820" s="52"/>
      <c r="B820" s="52"/>
      <c r="C820" s="52"/>
      <c r="D820" s="52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9.5" customHeight="1">
      <c r="A821" s="52"/>
      <c r="B821" s="52"/>
      <c r="C821" s="52"/>
      <c r="D821" s="52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9.5" customHeight="1">
      <c r="A822" s="52"/>
      <c r="B822" s="52"/>
      <c r="C822" s="52"/>
      <c r="D822" s="52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9.5" customHeight="1">
      <c r="A823" s="52"/>
      <c r="B823" s="52"/>
      <c r="C823" s="52"/>
      <c r="D823" s="52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9.5" customHeight="1">
      <c r="A824" s="52"/>
      <c r="B824" s="52"/>
      <c r="C824" s="52"/>
      <c r="D824" s="52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9.5" customHeight="1">
      <c r="A825" s="52"/>
      <c r="B825" s="52"/>
      <c r="C825" s="52"/>
      <c r="D825" s="52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9.5" customHeight="1">
      <c r="A826" s="52"/>
      <c r="B826" s="52"/>
      <c r="C826" s="52"/>
      <c r="D826" s="52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9.5" customHeight="1">
      <c r="A827" s="52"/>
      <c r="B827" s="52"/>
      <c r="C827" s="52"/>
      <c r="D827" s="52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9.5" customHeight="1">
      <c r="A828" s="52"/>
      <c r="B828" s="52"/>
      <c r="C828" s="52"/>
      <c r="D828" s="52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9.5" customHeight="1">
      <c r="A829" s="52"/>
      <c r="B829" s="52"/>
      <c r="C829" s="52"/>
      <c r="D829" s="52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9.5" customHeight="1">
      <c r="A830" s="52"/>
      <c r="B830" s="52"/>
      <c r="C830" s="52"/>
      <c r="D830" s="52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9.5" customHeight="1">
      <c r="A831" s="52"/>
      <c r="B831" s="52"/>
      <c r="C831" s="52"/>
      <c r="D831" s="52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9.5" customHeight="1">
      <c r="A832" s="52"/>
      <c r="B832" s="52"/>
      <c r="C832" s="52"/>
      <c r="D832" s="52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9.5" customHeight="1">
      <c r="A833" s="52"/>
      <c r="B833" s="52"/>
      <c r="C833" s="52"/>
      <c r="D833" s="52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9.5" customHeight="1">
      <c r="A834" s="52"/>
      <c r="B834" s="52"/>
      <c r="C834" s="52"/>
      <c r="D834" s="52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9.5" customHeight="1">
      <c r="A835" s="52"/>
      <c r="B835" s="52"/>
      <c r="C835" s="52"/>
      <c r="D835" s="52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9.5" customHeight="1">
      <c r="A836" s="52"/>
      <c r="B836" s="52"/>
      <c r="C836" s="52"/>
      <c r="D836" s="52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9.5" customHeight="1">
      <c r="A837" s="52"/>
      <c r="B837" s="52"/>
      <c r="C837" s="52"/>
      <c r="D837" s="52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9.5" customHeight="1">
      <c r="A838" s="52"/>
      <c r="B838" s="52"/>
      <c r="C838" s="52"/>
      <c r="D838" s="52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9.5" customHeight="1">
      <c r="A839" s="52"/>
      <c r="B839" s="52"/>
      <c r="C839" s="52"/>
      <c r="D839" s="52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9.5" customHeight="1">
      <c r="A840" s="52"/>
      <c r="B840" s="52"/>
      <c r="C840" s="52"/>
      <c r="D840" s="52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9.5" customHeight="1">
      <c r="A841" s="52"/>
      <c r="B841" s="52"/>
      <c r="C841" s="52"/>
      <c r="D841" s="52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9.5" customHeight="1">
      <c r="A842" s="52"/>
      <c r="B842" s="52"/>
      <c r="C842" s="52"/>
      <c r="D842" s="52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9.5" customHeight="1">
      <c r="A843" s="52"/>
      <c r="B843" s="52"/>
      <c r="C843" s="52"/>
      <c r="D843" s="52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9.5" customHeight="1">
      <c r="A844" s="52"/>
      <c r="B844" s="52"/>
      <c r="C844" s="52"/>
      <c r="D844" s="52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9.5" customHeight="1">
      <c r="A845" s="52"/>
      <c r="B845" s="52"/>
      <c r="C845" s="52"/>
      <c r="D845" s="52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9.5" customHeight="1">
      <c r="A846" s="52"/>
      <c r="B846" s="52"/>
      <c r="C846" s="52"/>
      <c r="D846" s="52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9.5" customHeight="1">
      <c r="A847" s="52"/>
      <c r="B847" s="52"/>
      <c r="C847" s="52"/>
      <c r="D847" s="52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9.5" customHeight="1">
      <c r="A848" s="52"/>
      <c r="B848" s="52"/>
      <c r="C848" s="52"/>
      <c r="D848" s="52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9.5" customHeight="1">
      <c r="A849" s="52"/>
      <c r="B849" s="52"/>
      <c r="C849" s="52"/>
      <c r="D849" s="52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9.5" customHeight="1">
      <c r="A850" s="52"/>
      <c r="B850" s="52"/>
      <c r="C850" s="52"/>
      <c r="D850" s="52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9.5" customHeight="1">
      <c r="A851" s="52"/>
      <c r="B851" s="52"/>
      <c r="C851" s="52"/>
      <c r="D851" s="52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9.5" customHeight="1">
      <c r="A852" s="52"/>
      <c r="B852" s="52"/>
      <c r="C852" s="52"/>
      <c r="D852" s="52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9.5" customHeight="1">
      <c r="A853" s="52"/>
      <c r="B853" s="52"/>
      <c r="C853" s="52"/>
      <c r="D853" s="52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9.5" customHeight="1">
      <c r="A854" s="52"/>
      <c r="B854" s="52"/>
      <c r="C854" s="52"/>
      <c r="D854" s="52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9.5" customHeight="1">
      <c r="A855" s="52"/>
      <c r="B855" s="52"/>
      <c r="C855" s="52"/>
      <c r="D855" s="52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9.5" customHeight="1">
      <c r="A856" s="52"/>
      <c r="B856" s="52"/>
      <c r="C856" s="52"/>
      <c r="D856" s="52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9.5" customHeight="1">
      <c r="A857" s="52"/>
      <c r="B857" s="52"/>
      <c r="C857" s="52"/>
      <c r="D857" s="52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9.5" customHeight="1">
      <c r="A858" s="52"/>
      <c r="B858" s="52"/>
      <c r="C858" s="52"/>
      <c r="D858" s="52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9.5" customHeight="1">
      <c r="A859" s="52"/>
      <c r="B859" s="52"/>
      <c r="C859" s="52"/>
      <c r="D859" s="52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9.5" customHeight="1">
      <c r="A860" s="52"/>
      <c r="B860" s="52"/>
      <c r="C860" s="52"/>
      <c r="D860" s="52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9.5" customHeight="1">
      <c r="A861" s="52"/>
      <c r="B861" s="52"/>
      <c r="C861" s="52"/>
      <c r="D861" s="52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9.5" customHeight="1">
      <c r="A862" s="52"/>
      <c r="B862" s="52"/>
      <c r="C862" s="52"/>
      <c r="D862" s="52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9.5" customHeight="1">
      <c r="A863" s="52"/>
      <c r="B863" s="52"/>
      <c r="C863" s="52"/>
      <c r="D863" s="52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9.5" customHeight="1">
      <c r="A864" s="52"/>
      <c r="B864" s="52"/>
      <c r="C864" s="52"/>
      <c r="D864" s="52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9.5" customHeight="1">
      <c r="A865" s="52"/>
      <c r="B865" s="52"/>
      <c r="C865" s="52"/>
      <c r="D865" s="52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9.5" customHeight="1">
      <c r="A866" s="52"/>
      <c r="B866" s="52"/>
      <c r="C866" s="52"/>
      <c r="D866" s="52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9.5" customHeight="1">
      <c r="A867" s="52"/>
      <c r="B867" s="52"/>
      <c r="C867" s="52"/>
      <c r="D867" s="52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9.5" customHeight="1">
      <c r="A868" s="52"/>
      <c r="B868" s="52"/>
      <c r="C868" s="52"/>
      <c r="D868" s="52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9.5" customHeight="1">
      <c r="A869" s="52"/>
      <c r="B869" s="52"/>
      <c r="C869" s="52"/>
      <c r="D869" s="52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9.5" customHeight="1">
      <c r="A870" s="52"/>
      <c r="B870" s="52"/>
      <c r="C870" s="52"/>
      <c r="D870" s="52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9.5" customHeight="1">
      <c r="A871" s="52"/>
      <c r="B871" s="52"/>
      <c r="C871" s="52"/>
      <c r="D871" s="52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9.5" customHeight="1">
      <c r="A872" s="52"/>
      <c r="B872" s="52"/>
      <c r="C872" s="52"/>
      <c r="D872" s="52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9.5" customHeight="1">
      <c r="A873" s="52"/>
      <c r="B873" s="52"/>
      <c r="C873" s="52"/>
      <c r="D873" s="52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9.5" customHeight="1">
      <c r="A874" s="52"/>
      <c r="B874" s="52"/>
      <c r="C874" s="52"/>
      <c r="D874" s="52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9.5" customHeight="1">
      <c r="A875" s="52"/>
      <c r="B875" s="52"/>
      <c r="C875" s="52"/>
      <c r="D875" s="52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9.5" customHeight="1">
      <c r="A876" s="52"/>
      <c r="B876" s="52"/>
      <c r="C876" s="52"/>
      <c r="D876" s="52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9.5" customHeight="1">
      <c r="A877" s="52"/>
      <c r="B877" s="52"/>
      <c r="C877" s="52"/>
      <c r="D877" s="52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9.5" customHeight="1">
      <c r="A878" s="52"/>
      <c r="B878" s="52"/>
      <c r="C878" s="52"/>
      <c r="D878" s="52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9.5" customHeight="1">
      <c r="A879" s="52"/>
      <c r="B879" s="52"/>
      <c r="C879" s="52"/>
      <c r="D879" s="52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9.5" customHeight="1">
      <c r="A880" s="52"/>
      <c r="B880" s="52"/>
      <c r="C880" s="52"/>
      <c r="D880" s="52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9.5" customHeight="1">
      <c r="A881" s="52"/>
      <c r="B881" s="52"/>
      <c r="C881" s="52"/>
      <c r="D881" s="52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9.5" customHeight="1">
      <c r="A882" s="52"/>
      <c r="B882" s="52"/>
      <c r="C882" s="52"/>
      <c r="D882" s="52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9.5" customHeight="1">
      <c r="A883" s="52"/>
      <c r="B883" s="52"/>
      <c r="C883" s="52"/>
      <c r="D883" s="52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9.5" customHeight="1">
      <c r="A884" s="52"/>
      <c r="B884" s="52"/>
      <c r="C884" s="52"/>
      <c r="D884" s="52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9.5" customHeight="1">
      <c r="A885" s="52"/>
      <c r="B885" s="52"/>
      <c r="C885" s="52"/>
      <c r="D885" s="52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9.5" customHeight="1">
      <c r="A886" s="52"/>
      <c r="B886" s="52"/>
      <c r="C886" s="52"/>
      <c r="D886" s="52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9.5" customHeight="1">
      <c r="A887" s="52"/>
      <c r="B887" s="52"/>
      <c r="C887" s="52"/>
      <c r="D887" s="52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9.5" customHeight="1">
      <c r="A888" s="52"/>
      <c r="B888" s="52"/>
      <c r="C888" s="52"/>
      <c r="D888" s="52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9.5" customHeight="1">
      <c r="A889" s="52"/>
      <c r="B889" s="52"/>
      <c r="C889" s="52"/>
      <c r="D889" s="52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9.5" customHeight="1">
      <c r="A890" s="52"/>
      <c r="B890" s="52"/>
      <c r="C890" s="52"/>
      <c r="D890" s="52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9.5" customHeight="1">
      <c r="A891" s="52"/>
      <c r="B891" s="52"/>
      <c r="C891" s="52"/>
      <c r="D891" s="52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9.5" customHeight="1">
      <c r="A892" s="52"/>
      <c r="B892" s="52"/>
      <c r="C892" s="52"/>
      <c r="D892" s="52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9.5" customHeight="1">
      <c r="A893" s="52"/>
      <c r="B893" s="52"/>
      <c r="C893" s="52"/>
      <c r="D893" s="52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9.5" customHeight="1">
      <c r="A894" s="52"/>
      <c r="B894" s="52"/>
      <c r="C894" s="52"/>
      <c r="D894" s="52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9.5" customHeight="1">
      <c r="A895" s="52"/>
      <c r="B895" s="52"/>
      <c r="C895" s="52"/>
      <c r="D895" s="52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9.5" customHeight="1">
      <c r="A896" s="52"/>
      <c r="B896" s="52"/>
      <c r="C896" s="52"/>
      <c r="D896" s="52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9.5" customHeight="1">
      <c r="A897" s="52"/>
      <c r="B897" s="52"/>
      <c r="C897" s="52"/>
      <c r="D897" s="52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9.5" customHeight="1">
      <c r="A898" s="52"/>
      <c r="B898" s="52"/>
      <c r="C898" s="52"/>
      <c r="D898" s="52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9.5" customHeight="1">
      <c r="A899" s="52"/>
      <c r="B899" s="52"/>
      <c r="C899" s="52"/>
      <c r="D899" s="52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9.5" customHeight="1">
      <c r="A900" s="52"/>
      <c r="B900" s="52"/>
      <c r="C900" s="52"/>
      <c r="D900" s="52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9.5" customHeight="1">
      <c r="A901" s="52"/>
      <c r="B901" s="52"/>
      <c r="C901" s="52"/>
      <c r="D901" s="52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9.5" customHeight="1">
      <c r="A902" s="52"/>
      <c r="B902" s="52"/>
      <c r="C902" s="52"/>
      <c r="D902" s="52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9.5" customHeight="1">
      <c r="A903" s="52"/>
      <c r="B903" s="52"/>
      <c r="C903" s="52"/>
      <c r="D903" s="52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9.5" customHeight="1">
      <c r="A904" s="52"/>
      <c r="B904" s="52"/>
      <c r="C904" s="52"/>
      <c r="D904" s="52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9.5" customHeight="1">
      <c r="A905" s="52"/>
      <c r="B905" s="52"/>
      <c r="C905" s="52"/>
      <c r="D905" s="52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9.5" customHeight="1">
      <c r="A906" s="52"/>
      <c r="B906" s="52"/>
      <c r="C906" s="52"/>
      <c r="D906" s="52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9.5" customHeight="1">
      <c r="A907" s="52"/>
      <c r="B907" s="52"/>
      <c r="C907" s="52"/>
      <c r="D907" s="52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9.5" customHeight="1">
      <c r="A908" s="52"/>
      <c r="B908" s="52"/>
      <c r="C908" s="52"/>
      <c r="D908" s="52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9.5" customHeight="1">
      <c r="A909" s="52"/>
      <c r="B909" s="52"/>
      <c r="C909" s="52"/>
      <c r="D909" s="52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9.5" customHeight="1">
      <c r="A910" s="52"/>
      <c r="B910" s="52"/>
      <c r="C910" s="52"/>
      <c r="D910" s="52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9.5" customHeight="1">
      <c r="A911" s="52"/>
      <c r="B911" s="52"/>
      <c r="C911" s="52"/>
      <c r="D911" s="52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9.5" customHeight="1">
      <c r="A912" s="52"/>
      <c r="B912" s="52"/>
      <c r="C912" s="52"/>
      <c r="D912" s="52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9.5" customHeight="1">
      <c r="A913" s="52"/>
      <c r="B913" s="52"/>
      <c r="C913" s="52"/>
      <c r="D913" s="52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9.5" customHeight="1">
      <c r="A914" s="52"/>
      <c r="B914" s="52"/>
      <c r="C914" s="52"/>
      <c r="D914" s="52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9.5" customHeight="1">
      <c r="A915" s="52"/>
      <c r="B915" s="52"/>
      <c r="C915" s="52"/>
      <c r="D915" s="52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9.5" customHeight="1">
      <c r="A916" s="52"/>
      <c r="B916" s="52"/>
      <c r="C916" s="52"/>
      <c r="D916" s="52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9.5" customHeight="1">
      <c r="A917" s="52"/>
      <c r="B917" s="52"/>
      <c r="C917" s="52"/>
      <c r="D917" s="52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9.5" customHeight="1">
      <c r="A918" s="52"/>
      <c r="B918" s="52"/>
      <c r="C918" s="52"/>
      <c r="D918" s="52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9.5" customHeight="1">
      <c r="A919" s="52"/>
      <c r="B919" s="52"/>
      <c r="C919" s="52"/>
      <c r="D919" s="52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9.5" customHeight="1">
      <c r="A920" s="52"/>
      <c r="B920" s="52"/>
      <c r="C920" s="52"/>
      <c r="D920" s="52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9.5" customHeight="1">
      <c r="A921" s="52"/>
      <c r="B921" s="52"/>
      <c r="C921" s="52"/>
      <c r="D921" s="52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9.5" customHeight="1">
      <c r="A922" s="52"/>
      <c r="B922" s="52"/>
      <c r="C922" s="52"/>
      <c r="D922" s="52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9.5" customHeight="1">
      <c r="A923" s="52"/>
      <c r="B923" s="52"/>
      <c r="C923" s="52"/>
      <c r="D923" s="52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9.5" customHeight="1">
      <c r="A924" s="52"/>
      <c r="B924" s="52"/>
      <c r="C924" s="52"/>
      <c r="D924" s="52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9.5" customHeight="1">
      <c r="A925" s="52"/>
      <c r="B925" s="52"/>
      <c r="C925" s="52"/>
      <c r="D925" s="52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9.5" customHeight="1">
      <c r="A926" s="52"/>
      <c r="B926" s="52"/>
      <c r="C926" s="52"/>
      <c r="D926" s="52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9.5" customHeight="1">
      <c r="A927" s="52"/>
      <c r="B927" s="52"/>
      <c r="C927" s="52"/>
      <c r="D927" s="52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9.5" customHeight="1">
      <c r="A928" s="52"/>
      <c r="B928" s="52"/>
      <c r="C928" s="52"/>
      <c r="D928" s="52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9.5" customHeight="1">
      <c r="A929" s="52"/>
      <c r="B929" s="52"/>
      <c r="C929" s="52"/>
      <c r="D929" s="52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9.5" customHeight="1">
      <c r="A930" s="52"/>
      <c r="B930" s="52"/>
      <c r="C930" s="52"/>
      <c r="D930" s="52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9.5" customHeight="1">
      <c r="A931" s="52"/>
      <c r="B931" s="52"/>
      <c r="C931" s="52"/>
      <c r="D931" s="52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9.5" customHeight="1">
      <c r="A932" s="52"/>
      <c r="B932" s="52"/>
      <c r="C932" s="52"/>
      <c r="D932" s="52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9.5" customHeight="1">
      <c r="A933" s="52"/>
      <c r="B933" s="52"/>
      <c r="C933" s="52"/>
      <c r="D933" s="52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9.5" customHeight="1">
      <c r="A934" s="52"/>
      <c r="B934" s="52"/>
      <c r="C934" s="52"/>
      <c r="D934" s="52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9.5" customHeight="1">
      <c r="A935" s="52"/>
      <c r="B935" s="52"/>
      <c r="C935" s="52"/>
      <c r="D935" s="52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9.5" customHeight="1">
      <c r="A936" s="52"/>
      <c r="B936" s="52"/>
      <c r="C936" s="52"/>
      <c r="D936" s="52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9.5" customHeight="1">
      <c r="A937" s="52"/>
      <c r="B937" s="52"/>
      <c r="C937" s="52"/>
      <c r="D937" s="52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9.5" customHeight="1">
      <c r="A938" s="52"/>
      <c r="B938" s="52"/>
      <c r="C938" s="52"/>
      <c r="D938" s="52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9.5" customHeight="1">
      <c r="A939" s="52"/>
      <c r="B939" s="52"/>
      <c r="C939" s="52"/>
      <c r="D939" s="52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9.5" customHeight="1">
      <c r="A940" s="52"/>
      <c r="B940" s="52"/>
      <c r="C940" s="52"/>
      <c r="D940" s="52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9.5" customHeight="1">
      <c r="A941" s="52"/>
      <c r="B941" s="52"/>
      <c r="C941" s="52"/>
      <c r="D941" s="52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9.5" customHeight="1">
      <c r="A942" s="52"/>
      <c r="B942" s="52"/>
      <c r="C942" s="52"/>
      <c r="D942" s="52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9.5" customHeight="1">
      <c r="A943" s="52"/>
      <c r="B943" s="52"/>
      <c r="C943" s="52"/>
      <c r="D943" s="52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9.5" customHeight="1">
      <c r="A944" s="52"/>
      <c r="B944" s="52"/>
      <c r="C944" s="52"/>
      <c r="D944" s="52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9.5" customHeight="1">
      <c r="A945" s="52"/>
      <c r="B945" s="52"/>
      <c r="C945" s="52"/>
      <c r="D945" s="52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9.5" customHeight="1">
      <c r="A946" s="52"/>
      <c r="B946" s="52"/>
      <c r="C946" s="52"/>
      <c r="D946" s="52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9.5" customHeight="1">
      <c r="A947" s="52"/>
      <c r="B947" s="52"/>
      <c r="C947" s="52"/>
      <c r="D947" s="52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9.5" customHeight="1">
      <c r="A948" s="52"/>
      <c r="B948" s="52"/>
      <c r="C948" s="52"/>
      <c r="D948" s="52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9.5" customHeight="1">
      <c r="A949" s="52"/>
      <c r="B949" s="52"/>
      <c r="C949" s="52"/>
      <c r="D949" s="52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9.5" customHeight="1">
      <c r="A950" s="52"/>
      <c r="B950" s="52"/>
      <c r="C950" s="52"/>
      <c r="D950" s="52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9.5" customHeight="1">
      <c r="A951" s="52"/>
      <c r="B951" s="52"/>
      <c r="C951" s="52"/>
      <c r="D951" s="52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9.5" customHeight="1">
      <c r="A952" s="52"/>
      <c r="B952" s="52"/>
      <c r="C952" s="52"/>
      <c r="D952" s="52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9.5" customHeight="1">
      <c r="A953" s="52"/>
      <c r="B953" s="52"/>
      <c r="C953" s="52"/>
      <c r="D953" s="52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9.5" customHeight="1">
      <c r="A954" s="52"/>
      <c r="B954" s="52"/>
      <c r="C954" s="52"/>
      <c r="D954" s="52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9.5" customHeight="1">
      <c r="A955" s="52"/>
      <c r="B955" s="52"/>
      <c r="C955" s="52"/>
      <c r="D955" s="52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9.5" customHeight="1">
      <c r="A956" s="52"/>
      <c r="B956" s="52"/>
      <c r="C956" s="52"/>
      <c r="D956" s="52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9.5" customHeight="1">
      <c r="A957" s="52"/>
      <c r="B957" s="52"/>
      <c r="C957" s="52"/>
      <c r="D957" s="52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9.5" customHeight="1">
      <c r="A958" s="52"/>
      <c r="B958" s="52"/>
      <c r="C958" s="52"/>
      <c r="D958" s="52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9.5" customHeight="1">
      <c r="A959" s="52"/>
      <c r="B959" s="52"/>
      <c r="C959" s="52"/>
      <c r="D959" s="52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9.5" customHeight="1">
      <c r="A960" s="52"/>
      <c r="B960" s="52"/>
      <c r="C960" s="52"/>
      <c r="D960" s="52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9.5" customHeight="1">
      <c r="A961" s="52"/>
      <c r="B961" s="52"/>
      <c r="C961" s="52"/>
      <c r="D961" s="52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9.5" customHeight="1">
      <c r="A962" s="52"/>
      <c r="B962" s="52"/>
      <c r="C962" s="52"/>
      <c r="D962" s="52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9.5" customHeight="1">
      <c r="A963" s="52"/>
      <c r="B963" s="52"/>
      <c r="C963" s="52"/>
      <c r="D963" s="52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9.5" customHeight="1">
      <c r="A964" s="52"/>
      <c r="B964" s="52"/>
      <c r="C964" s="52"/>
      <c r="D964" s="52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9.5" customHeight="1">
      <c r="A965" s="52"/>
      <c r="B965" s="52"/>
      <c r="C965" s="52"/>
      <c r="D965" s="52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9.5" customHeight="1">
      <c r="A966" s="52"/>
      <c r="B966" s="52"/>
      <c r="C966" s="52"/>
      <c r="D966" s="52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9.5" customHeight="1">
      <c r="A967" s="52"/>
      <c r="B967" s="52"/>
      <c r="C967" s="52"/>
      <c r="D967" s="52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9.5" customHeight="1">
      <c r="A968" s="52"/>
      <c r="B968" s="52"/>
      <c r="C968" s="52"/>
      <c r="D968" s="52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9.5" customHeight="1">
      <c r="A969" s="52"/>
      <c r="B969" s="52"/>
      <c r="C969" s="52"/>
      <c r="D969" s="52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9.5" customHeight="1">
      <c r="A970" s="52"/>
      <c r="B970" s="52"/>
      <c r="C970" s="52"/>
      <c r="D970" s="52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9.5" customHeight="1">
      <c r="A971" s="52"/>
      <c r="B971" s="52"/>
      <c r="C971" s="52"/>
      <c r="D971" s="52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9.5" customHeight="1">
      <c r="A972" s="52"/>
      <c r="B972" s="52"/>
      <c r="C972" s="52"/>
      <c r="D972" s="52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9.5" customHeight="1">
      <c r="A973" s="52"/>
      <c r="B973" s="52"/>
      <c r="C973" s="52"/>
      <c r="D973" s="52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9.5" customHeight="1">
      <c r="A974" s="52"/>
      <c r="B974" s="52"/>
      <c r="C974" s="52"/>
      <c r="D974" s="52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9.5" customHeight="1">
      <c r="A975" s="52"/>
      <c r="B975" s="52"/>
      <c r="C975" s="52"/>
      <c r="D975" s="52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9.5" customHeight="1">
      <c r="A976" s="52"/>
      <c r="B976" s="52"/>
      <c r="C976" s="52"/>
      <c r="D976" s="52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9.5" customHeight="1">
      <c r="A977" s="52"/>
      <c r="B977" s="52"/>
      <c r="C977" s="52"/>
      <c r="D977" s="52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9.5" customHeight="1">
      <c r="A978" s="52"/>
      <c r="B978" s="52"/>
      <c r="C978" s="52"/>
      <c r="D978" s="52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9.5" customHeight="1">
      <c r="A979" s="52"/>
      <c r="B979" s="52"/>
      <c r="C979" s="52"/>
      <c r="D979" s="52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9.5" customHeight="1">
      <c r="A980" s="52"/>
      <c r="B980" s="52"/>
      <c r="C980" s="52"/>
      <c r="D980" s="52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9.5" customHeight="1">
      <c r="A981" s="52"/>
      <c r="B981" s="52"/>
      <c r="C981" s="52"/>
      <c r="D981" s="52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9.5" customHeight="1">
      <c r="A982" s="52"/>
      <c r="B982" s="52"/>
      <c r="C982" s="52"/>
      <c r="D982" s="52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9.5" customHeight="1">
      <c r="A983" s="52"/>
      <c r="B983" s="52"/>
      <c r="C983" s="52"/>
      <c r="D983" s="52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9.5" customHeight="1">
      <c r="A984" s="52"/>
      <c r="B984" s="52"/>
      <c r="C984" s="52"/>
      <c r="D984" s="52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9.5" customHeight="1">
      <c r="A985" s="52"/>
      <c r="B985" s="52"/>
      <c r="C985" s="52"/>
      <c r="D985" s="52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9.5" customHeight="1">
      <c r="A986" s="52"/>
      <c r="B986" s="52"/>
      <c r="C986" s="52"/>
      <c r="D986" s="52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9.5" customHeight="1">
      <c r="A987" s="52"/>
      <c r="B987" s="52"/>
      <c r="C987" s="52"/>
      <c r="D987" s="52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9.5" customHeight="1">
      <c r="A988" s="52"/>
      <c r="B988" s="52"/>
      <c r="C988" s="52"/>
      <c r="D988" s="52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9.5" customHeight="1">
      <c r="A989" s="52"/>
      <c r="B989" s="52"/>
      <c r="C989" s="52"/>
      <c r="D989" s="52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9.5" customHeight="1">
      <c r="A990" s="52"/>
      <c r="B990" s="52"/>
      <c r="C990" s="52"/>
      <c r="D990" s="52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9.5" customHeight="1">
      <c r="A991" s="52"/>
      <c r="B991" s="52"/>
      <c r="C991" s="52"/>
      <c r="D991" s="52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9.5" customHeight="1">
      <c r="A992" s="52"/>
      <c r="B992" s="52"/>
      <c r="C992" s="52"/>
      <c r="D992" s="52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9.5" customHeight="1">
      <c r="A993" s="52"/>
      <c r="B993" s="52"/>
      <c r="C993" s="52"/>
      <c r="D993" s="52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9.5" customHeight="1">
      <c r="A994" s="52"/>
      <c r="B994" s="52"/>
      <c r="C994" s="52"/>
      <c r="D994" s="52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9.5" customHeight="1">
      <c r="A995" s="52"/>
      <c r="B995" s="52"/>
      <c r="C995" s="52"/>
      <c r="D995" s="52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9.5" customHeight="1">
      <c r="A996" s="52"/>
      <c r="B996" s="52"/>
      <c r="C996" s="52"/>
      <c r="D996" s="52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9.5" customHeight="1">
      <c r="A997" s="52"/>
      <c r="B997" s="52"/>
      <c r="C997" s="52"/>
      <c r="D997" s="52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9.5" customHeight="1">
      <c r="A998" s="52"/>
      <c r="B998" s="52"/>
      <c r="C998" s="52"/>
      <c r="D998" s="52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9.5" customHeight="1">
      <c r="A999" s="52"/>
      <c r="B999" s="52"/>
      <c r="C999" s="52"/>
      <c r="D999" s="52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9.5" customHeight="1">
      <c r="A1000" s="52"/>
      <c r="B1000" s="52"/>
      <c r="C1000" s="52"/>
      <c r="D1000" s="52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8:P500" xr:uid="{00000000-0009-0000-0000-000006000000}">
    <sortState ref="B8:P500">
      <sortCondition descending="1" ref="P8:P500"/>
      <sortCondition descending="1" ref="L8:L500"/>
      <sortCondition descending="1" ref="H8:H500"/>
      <sortCondition descending="1" ref="O8:O500"/>
      <sortCondition descending="1" ref="K8:K500"/>
      <sortCondition descending="1" ref="G8:G500"/>
      <sortCondition descending="1" ref="N8:N500"/>
      <sortCondition descending="1" ref="J8:J500"/>
      <sortCondition descending="1" ref="F8:F500"/>
      <sortCondition descending="1" ref="M8:M500"/>
      <sortCondition descending="1" ref="I8:I500"/>
      <sortCondition descending="1" ref="E8:E500"/>
    </sortState>
  </autoFilter>
  <mergeCells count="13">
    <mergeCell ref="O502:P502"/>
    <mergeCell ref="O3:Q5"/>
    <mergeCell ref="A7:A8"/>
    <mergeCell ref="E7:H7"/>
    <mergeCell ref="I7:L7"/>
    <mergeCell ref="M7:P7"/>
    <mergeCell ref="Q7:Q8"/>
    <mergeCell ref="B8:C8"/>
    <mergeCell ref="E502:F502"/>
    <mergeCell ref="G502:H502"/>
    <mergeCell ref="I502:J502"/>
    <mergeCell ref="K502:L502"/>
    <mergeCell ref="M502:N502"/>
  </mergeCells>
  <printOptions horizontalCentered="1"/>
  <pageMargins left="0.32" right="0.32" top="0.55000000000000004" bottom="0.55000000000000004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3.75" customWidth="1"/>
    <col min="3" max="3" width="38" customWidth="1"/>
    <col min="4" max="4" width="6.625" customWidth="1"/>
    <col min="5" max="22" width="4.375" customWidth="1"/>
    <col min="23" max="23" width="15.125" customWidth="1"/>
    <col min="24" max="25" width="9" customWidth="1"/>
    <col min="26" max="26" width="8.5" customWidth="1"/>
  </cols>
  <sheetData>
    <row r="1" spans="1:26" ht="15.75" customHeight="1">
      <c r="A1" s="52" t="s">
        <v>152</v>
      </c>
      <c r="B1" s="52"/>
      <c r="C1" s="52"/>
      <c r="D1" s="52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2"/>
      <c r="X1" s="52"/>
      <c r="Y1" s="52"/>
      <c r="Z1" s="52"/>
    </row>
    <row r="2" spans="1:26" ht="15.75" customHeight="1">
      <c r="A2" s="52" t="s">
        <v>165</v>
      </c>
      <c r="B2" s="52"/>
      <c r="C2" s="52"/>
      <c r="D2" s="52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318" t="s">
        <v>172</v>
      </c>
      <c r="V3" s="319"/>
      <c r="W3" s="247"/>
      <c r="X3" s="52"/>
      <c r="Y3" s="52"/>
      <c r="Z3" s="52"/>
    </row>
    <row r="4" spans="1:26" ht="19.5" customHeight="1">
      <c r="A4" s="76" t="s">
        <v>154</v>
      </c>
      <c r="B4" s="76"/>
      <c r="C4" s="95" t="str">
        <f>IF(ISBLANK('PARTICIPANT NAME LIST'!B2),"",'PARTICIPANT NAME LIST'!B2)</f>
        <v>SELANGOR</v>
      </c>
      <c r="D4" s="95"/>
      <c r="E4" s="70"/>
      <c r="F4" s="70"/>
      <c r="G4" s="70"/>
      <c r="H4" s="70"/>
      <c r="I4" s="70"/>
      <c r="J4" s="70"/>
      <c r="K4" s="53"/>
      <c r="L4" s="53"/>
      <c r="M4" s="53"/>
      <c r="N4" s="53"/>
      <c r="O4" s="53"/>
      <c r="P4" s="53"/>
      <c r="Q4" s="53"/>
      <c r="R4" s="53"/>
      <c r="S4" s="53"/>
      <c r="T4" s="53"/>
      <c r="U4" s="320"/>
      <c r="V4" s="268"/>
      <c r="W4" s="321"/>
      <c r="X4" s="52"/>
      <c r="Y4" s="52"/>
      <c r="Z4" s="52"/>
    </row>
    <row r="5" spans="1:26" ht="19.5" customHeight="1">
      <c r="A5" s="76" t="s">
        <v>155</v>
      </c>
      <c r="B5" s="76"/>
      <c r="C5" s="78" t="str">
        <f>IF(ISBLANK('PARTICIPANT NAME LIST'!B4),"",UPPER('PARTICIPANT NAME LIST'!B4))</f>
        <v>IPTA/IPTS 国立/私立大专院校</v>
      </c>
      <c r="D5" s="78"/>
      <c r="E5" s="71"/>
      <c r="F5" s="71"/>
      <c r="G5" s="71"/>
      <c r="H5" s="71"/>
      <c r="I5" s="71"/>
      <c r="J5" s="71"/>
      <c r="K5" s="53"/>
      <c r="L5" s="53"/>
      <c r="M5" s="53"/>
      <c r="N5" s="53"/>
      <c r="O5" s="53"/>
      <c r="P5" s="53"/>
      <c r="Q5" s="53"/>
      <c r="R5" s="53"/>
      <c r="S5" s="53"/>
      <c r="T5" s="53"/>
      <c r="U5" s="322"/>
      <c r="V5" s="314"/>
      <c r="W5" s="315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2"/>
      <c r="X6" s="52"/>
      <c r="Y6" s="52"/>
      <c r="Z6" s="52"/>
    </row>
    <row r="7" spans="1:26" ht="15.75" customHeight="1">
      <c r="A7" s="310" t="s">
        <v>21</v>
      </c>
      <c r="B7" s="72"/>
      <c r="C7" s="74"/>
      <c r="D7" s="79"/>
      <c r="E7" s="325" t="s">
        <v>173</v>
      </c>
      <c r="F7" s="235"/>
      <c r="G7" s="235"/>
      <c r="H7" s="235"/>
      <c r="I7" s="235"/>
      <c r="J7" s="309"/>
      <c r="K7" s="325" t="s">
        <v>174</v>
      </c>
      <c r="L7" s="235"/>
      <c r="M7" s="235"/>
      <c r="N7" s="235"/>
      <c r="O7" s="235"/>
      <c r="P7" s="309"/>
      <c r="Q7" s="325" t="s">
        <v>175</v>
      </c>
      <c r="R7" s="235"/>
      <c r="S7" s="235"/>
      <c r="T7" s="235"/>
      <c r="U7" s="235"/>
      <c r="V7" s="309"/>
      <c r="W7" s="326" t="s">
        <v>176</v>
      </c>
      <c r="X7" s="76"/>
      <c r="Y7" s="76"/>
      <c r="Z7" s="76"/>
    </row>
    <row r="8" spans="1:26" ht="15.75" customHeight="1">
      <c r="A8" s="311"/>
      <c r="B8" s="317" t="s">
        <v>160</v>
      </c>
      <c r="C8" s="315"/>
      <c r="D8" s="80" t="s">
        <v>30</v>
      </c>
      <c r="E8" s="62" t="s">
        <v>166</v>
      </c>
      <c r="F8" s="62" t="s">
        <v>167</v>
      </c>
      <c r="G8" s="62" t="s">
        <v>168</v>
      </c>
      <c r="H8" s="62" t="s">
        <v>169</v>
      </c>
      <c r="I8" s="62" t="s">
        <v>170</v>
      </c>
      <c r="J8" s="62" t="s">
        <v>171</v>
      </c>
      <c r="K8" s="62" t="s">
        <v>166</v>
      </c>
      <c r="L8" s="62" t="s">
        <v>167</v>
      </c>
      <c r="M8" s="62" t="s">
        <v>168</v>
      </c>
      <c r="N8" s="62" t="s">
        <v>169</v>
      </c>
      <c r="O8" s="62" t="s">
        <v>170</v>
      </c>
      <c r="P8" s="62" t="s">
        <v>171</v>
      </c>
      <c r="Q8" s="62" t="s">
        <v>166</v>
      </c>
      <c r="R8" s="62" t="s">
        <v>167</v>
      </c>
      <c r="S8" s="62" t="s">
        <v>168</v>
      </c>
      <c r="T8" s="62" t="s">
        <v>169</v>
      </c>
      <c r="U8" s="62" t="s">
        <v>170</v>
      </c>
      <c r="V8" s="62" t="s">
        <v>171</v>
      </c>
      <c r="W8" s="311"/>
      <c r="X8" s="76"/>
      <c r="Y8" s="76"/>
      <c r="Z8" s="76"/>
    </row>
    <row r="9" spans="1:26" ht="22.5" customHeight="1">
      <c r="A9" s="96" t="str">
        <f>IF(OR(ISBLANK('PARTICIPANT NAME LIST'!$B9),'PARTICIPANT NAME LIST'!$G9=3,'PARTICIPANT NAME LIST'!$G9=4,'PARTICIPANT NAME LIST'!$G9=5,'PARTICIPANT NAME LIST'!$G9=6),"",COUNTA('PARTICIPANT NAME LIST'!$B$9:$B9)-COUNTIFS('PARTICIPANT NAME LIST'!$G$9:$G9,"&gt;=3",'PARTICIPANT NAME LIST'!$G$9:$G9,"&lt;=6"))</f>
        <v/>
      </c>
      <c r="B9" s="97" t="str">
        <f>IF(OR(ISBLANK('PARTICIPANT NAME LIST'!$B9),'PARTICIPANT NAME LIST'!$G9=3,'PARTICIPANT NAME LIST'!$G9=4,'PARTICIPANT NAME LIST'!$G9=5,'PARTICIPANT NAME LIST'!$G9=6),"",UPPER('PARTICIPANT NAME LIST'!$B9))</f>
        <v/>
      </c>
      <c r="C9" s="98"/>
      <c r="D9" s="99" t="str">
        <f>IF(OR(ISBLANK('PARTICIPANT NAME LIST'!$B9),'PARTICIPANT NAME LIST'!$G9=3,'PARTICIPANT NAME LIST'!$G9=4,'PARTICIPANT NAME LIST'!$G9=5,'PARTICIPANT NAME LIST'!$G9=6),"",UPPER('PARTICIPANT NAME LIST'!$H9))</f>
        <v/>
      </c>
      <c r="E9" s="100" t="e">
        <f>IF(AND('PARTICIPANT NAME LIST'!$G9=7,'PARTICIPANT NAME LIST'!#REF!="C"),"ü","")</f>
        <v>#REF!</v>
      </c>
      <c r="F9" s="100" t="e">
        <f>IF(AND('PARTICIPANT NAME LIST'!$G9=8,'PARTICIPANT NAME LIST'!#REF!="C"),"ü","")</f>
        <v>#REF!</v>
      </c>
      <c r="G9" s="100" t="e">
        <f>IF(AND('PARTICIPANT NAME LIST'!$G9=9,'PARTICIPANT NAME LIST'!#REF!="C"),"ü","")</f>
        <v>#REF!</v>
      </c>
      <c r="H9" s="100" t="e">
        <f>IF(AND('PARTICIPANT NAME LIST'!$G9=10,'PARTICIPANT NAME LIST'!#REF!="C"),"ü","")</f>
        <v>#REF!</v>
      </c>
      <c r="I9" s="100" t="e">
        <f>IF(AND('PARTICIPANT NAME LIST'!$G9=11,'PARTICIPANT NAME LIST'!#REF!="C"),"ü","")</f>
        <v>#REF!</v>
      </c>
      <c r="J9" s="100" t="e">
        <f>IF(AND('PARTICIPANT NAME LIST'!$G9=12,'PARTICIPANT NAME LIST'!#REF!="C"),"ü","")</f>
        <v>#REF!</v>
      </c>
      <c r="K9" s="100" t="e">
        <f>IF(AND('PARTICIPANT NAME LIST'!$G9=7,'PARTICIPANT NAME LIST'!#REF!="E"),"ü","")</f>
        <v>#REF!</v>
      </c>
      <c r="L9" s="100" t="e">
        <f>IF(AND('PARTICIPANT NAME LIST'!$G9=8,'PARTICIPANT NAME LIST'!#REF!="E"),"ü","")</f>
        <v>#REF!</v>
      </c>
      <c r="M9" s="100" t="e">
        <f>IF(AND('PARTICIPANT NAME LIST'!$G9=9,'PARTICIPANT NAME LIST'!#REF!="E"),"ü","")</f>
        <v>#REF!</v>
      </c>
      <c r="N9" s="100" t="e">
        <f>IF(AND('PARTICIPANT NAME LIST'!$G9=10,'PARTICIPANT NAME LIST'!#REF!="E"),"ü","")</f>
        <v>#REF!</v>
      </c>
      <c r="O9" s="100" t="e">
        <f>IF(AND('PARTICIPANT NAME LIST'!$G9=11,'PARTICIPANT NAME LIST'!#REF!="E"),"ü","")</f>
        <v>#REF!</v>
      </c>
      <c r="P9" s="100" t="e">
        <f>IF(AND('PARTICIPANT NAME LIST'!$G9=12,'PARTICIPANT NAME LIST'!#REF!="E"),"ü","")</f>
        <v>#REF!</v>
      </c>
      <c r="Q9" s="100" t="e">
        <f>IF(AND('PARTICIPANT NAME LIST'!$G9=7,'PARTICIPANT NAME LIST'!#REF!="M"),"ü","")</f>
        <v>#REF!</v>
      </c>
      <c r="R9" s="100" t="e">
        <f>IF(AND('PARTICIPANT NAME LIST'!$G9=8,'PARTICIPANT NAME LIST'!#REF!="M"),"ü","")</f>
        <v>#REF!</v>
      </c>
      <c r="S9" s="100" t="e">
        <f>IF(AND('PARTICIPANT NAME LIST'!$G9=9,'PARTICIPANT NAME LIST'!#REF!="M"),"ü","")</f>
        <v>#REF!</v>
      </c>
      <c r="T9" s="100" t="e">
        <f>IF(AND('PARTICIPANT NAME LIST'!$G9=10,'PARTICIPANT NAME LIST'!#REF!="M"),"ü","")</f>
        <v>#REF!</v>
      </c>
      <c r="U9" s="100" t="e">
        <f>IF(AND('PARTICIPANT NAME LIST'!$G9=11,'PARTICIPANT NAME LIST'!#REF!="M"),"ü","")</f>
        <v>#REF!</v>
      </c>
      <c r="V9" s="100" t="e">
        <f>IF(AND('PARTICIPANT NAME LIST'!$G9=12,'PARTICIPANT NAME LIST'!#REF!="M"),"ü","")</f>
        <v>#REF!</v>
      </c>
      <c r="W9" s="96"/>
      <c r="X9" s="76"/>
      <c r="Y9" s="76"/>
      <c r="Z9" s="76"/>
    </row>
    <row r="10" spans="1:26" ht="22.5" customHeight="1">
      <c r="A10" s="96" t="str">
        <f>IF(OR(ISBLANK('PARTICIPANT NAME LIST'!$B10),'PARTICIPANT NAME LIST'!$G10=3,'PARTICIPANT NAME LIST'!$G10=4,'PARTICIPANT NAME LIST'!$G10=5,'PARTICIPANT NAME LIST'!$G10=6),"",COUNTA('PARTICIPANT NAME LIST'!$B$9:$B10)-COUNTIFS('PARTICIPANT NAME LIST'!$G$9:$G10,"&gt;=3",'PARTICIPANT NAME LIST'!$G$9:$G10,"&lt;=6"))</f>
        <v/>
      </c>
      <c r="B10" s="97" t="str">
        <f>IF(OR(ISBLANK('PARTICIPANT NAME LIST'!$B10),'PARTICIPANT NAME LIST'!$G10=3,'PARTICIPANT NAME LIST'!$G10=4,'PARTICIPANT NAME LIST'!$G10=5,'PARTICIPANT NAME LIST'!$G10=6),"",UPPER('PARTICIPANT NAME LIST'!$B10))</f>
        <v/>
      </c>
      <c r="C10" s="101"/>
      <c r="D10" s="99" t="str">
        <f>IF(OR(ISBLANK('PARTICIPANT NAME LIST'!$B10),'PARTICIPANT NAME LIST'!$G10=3,'PARTICIPANT NAME LIST'!$G10=4,'PARTICIPANT NAME LIST'!$G10=5,'PARTICIPANT NAME LIST'!$G10=6),"",UPPER('PARTICIPANT NAME LIST'!$H10))</f>
        <v/>
      </c>
      <c r="E10" s="100" t="e">
        <f>IF(AND('PARTICIPANT NAME LIST'!$G10=7,'PARTICIPANT NAME LIST'!#REF!="C"),"ü","")</f>
        <v>#REF!</v>
      </c>
      <c r="F10" s="100" t="e">
        <f>IF(AND('PARTICIPANT NAME LIST'!$G10=8,'PARTICIPANT NAME LIST'!#REF!="C"),"ü","")</f>
        <v>#REF!</v>
      </c>
      <c r="G10" s="100" t="e">
        <f>IF(AND('PARTICIPANT NAME LIST'!$G10=9,'PARTICIPANT NAME LIST'!#REF!="C"),"ü","")</f>
        <v>#REF!</v>
      </c>
      <c r="H10" s="100" t="e">
        <f>IF(AND('PARTICIPANT NAME LIST'!$G10=10,'PARTICIPANT NAME LIST'!#REF!="C"),"ü","")</f>
        <v>#REF!</v>
      </c>
      <c r="I10" s="100" t="e">
        <f>IF(AND('PARTICIPANT NAME LIST'!$G10=11,'PARTICIPANT NAME LIST'!#REF!="C"),"ü","")</f>
        <v>#REF!</v>
      </c>
      <c r="J10" s="100" t="e">
        <f>IF(AND('PARTICIPANT NAME LIST'!$G10=12,'PARTICIPANT NAME LIST'!#REF!="C"),"ü","")</f>
        <v>#REF!</v>
      </c>
      <c r="K10" s="100" t="e">
        <f>IF(AND('PARTICIPANT NAME LIST'!$G10=7,'PARTICIPANT NAME LIST'!#REF!="E"),"ü","")</f>
        <v>#REF!</v>
      </c>
      <c r="L10" s="100" t="e">
        <f>IF(AND('PARTICIPANT NAME LIST'!$G10=8,'PARTICIPANT NAME LIST'!#REF!="E"),"ü","")</f>
        <v>#REF!</v>
      </c>
      <c r="M10" s="100" t="e">
        <f>IF(AND('PARTICIPANT NAME LIST'!$G10=9,'PARTICIPANT NAME LIST'!#REF!="E"),"ü","")</f>
        <v>#REF!</v>
      </c>
      <c r="N10" s="100" t="e">
        <f>IF(AND('PARTICIPANT NAME LIST'!$G10=10,'PARTICIPANT NAME LIST'!#REF!="E"),"ü","")</f>
        <v>#REF!</v>
      </c>
      <c r="O10" s="100" t="e">
        <f>IF(AND('PARTICIPANT NAME LIST'!$G10=11,'PARTICIPANT NAME LIST'!#REF!="E"),"ü","")</f>
        <v>#REF!</v>
      </c>
      <c r="P10" s="100" t="e">
        <f>IF(AND('PARTICIPANT NAME LIST'!$G10=12,'PARTICIPANT NAME LIST'!#REF!="E"),"ü","")</f>
        <v>#REF!</v>
      </c>
      <c r="Q10" s="100" t="e">
        <f>IF(AND('PARTICIPANT NAME LIST'!$G10=7,'PARTICIPANT NAME LIST'!#REF!="M"),"ü","")</f>
        <v>#REF!</v>
      </c>
      <c r="R10" s="100" t="e">
        <f>IF(AND('PARTICIPANT NAME LIST'!$G10=8,'PARTICIPANT NAME LIST'!#REF!="M"),"ü","")</f>
        <v>#REF!</v>
      </c>
      <c r="S10" s="100" t="e">
        <f>IF(AND('PARTICIPANT NAME LIST'!$G10=9,'PARTICIPANT NAME LIST'!#REF!="M"),"ü","")</f>
        <v>#REF!</v>
      </c>
      <c r="T10" s="100" t="e">
        <f>IF(AND('PARTICIPANT NAME LIST'!$G10=10,'PARTICIPANT NAME LIST'!#REF!="M"),"ü","")</f>
        <v>#REF!</v>
      </c>
      <c r="U10" s="100" t="e">
        <f>IF(AND('PARTICIPANT NAME LIST'!$G10=11,'PARTICIPANT NAME LIST'!#REF!="M"),"ü","")</f>
        <v>#REF!</v>
      </c>
      <c r="V10" s="100" t="e">
        <f>IF(AND('PARTICIPANT NAME LIST'!$G10=12,'PARTICIPANT NAME LIST'!#REF!="M"),"ü","")</f>
        <v>#REF!</v>
      </c>
      <c r="W10" s="96"/>
      <c r="X10" s="76"/>
      <c r="Y10" s="76"/>
      <c r="Z10" s="76"/>
    </row>
    <row r="11" spans="1:26" ht="22.5" customHeight="1">
      <c r="A11" s="96" t="str">
        <f>IF(OR(ISBLANK('PARTICIPANT NAME LIST'!$B11),'PARTICIPANT NAME LIST'!$G11=3,'PARTICIPANT NAME LIST'!$G11=4,'PARTICIPANT NAME LIST'!$G11=5,'PARTICIPANT NAME LIST'!$G11=6),"",COUNTA('PARTICIPANT NAME LIST'!$B$9:$B11)-COUNTIFS('PARTICIPANT NAME LIST'!$G$9:$G11,"&gt;=3",'PARTICIPANT NAME LIST'!$G$9:$G11,"&lt;=6"))</f>
        <v/>
      </c>
      <c r="B11" s="97" t="str">
        <f>IF(OR(ISBLANK('PARTICIPANT NAME LIST'!$B11),'PARTICIPANT NAME LIST'!$G11=3,'PARTICIPANT NAME LIST'!$G11=4,'PARTICIPANT NAME LIST'!$G11=5,'PARTICIPANT NAME LIST'!$G11=6),"",UPPER('PARTICIPANT NAME LIST'!$B11))</f>
        <v/>
      </c>
      <c r="C11" s="101"/>
      <c r="D11" s="99" t="str">
        <f>IF(OR(ISBLANK('PARTICIPANT NAME LIST'!$B11),'PARTICIPANT NAME LIST'!$G11=3,'PARTICIPANT NAME LIST'!$G11=4,'PARTICIPANT NAME LIST'!$G11=5,'PARTICIPANT NAME LIST'!$G11=6),"",UPPER('PARTICIPANT NAME LIST'!$H11))</f>
        <v/>
      </c>
      <c r="E11" s="100" t="e">
        <f>IF(AND('PARTICIPANT NAME LIST'!$G11=7,'PARTICIPANT NAME LIST'!#REF!="C"),"ü","")</f>
        <v>#REF!</v>
      </c>
      <c r="F11" s="100" t="e">
        <f>IF(AND('PARTICIPANT NAME LIST'!$G11=8,'PARTICIPANT NAME LIST'!#REF!="C"),"ü","")</f>
        <v>#REF!</v>
      </c>
      <c r="G11" s="100" t="e">
        <f>IF(AND('PARTICIPANT NAME LIST'!$G11=9,'PARTICIPANT NAME LIST'!#REF!="C"),"ü","")</f>
        <v>#REF!</v>
      </c>
      <c r="H11" s="100" t="e">
        <f>IF(AND('PARTICIPANT NAME LIST'!$G11=10,'PARTICIPANT NAME LIST'!#REF!="C"),"ü","")</f>
        <v>#REF!</v>
      </c>
      <c r="I11" s="100" t="e">
        <f>IF(AND('PARTICIPANT NAME LIST'!$G11=11,'PARTICIPANT NAME LIST'!#REF!="C"),"ü","")</f>
        <v>#REF!</v>
      </c>
      <c r="J11" s="100" t="e">
        <f>IF(AND('PARTICIPANT NAME LIST'!$G11=12,'PARTICIPANT NAME LIST'!#REF!="C"),"ü","")</f>
        <v>#REF!</v>
      </c>
      <c r="K11" s="100" t="e">
        <f>IF(AND('PARTICIPANT NAME LIST'!$G11=7,'PARTICIPANT NAME LIST'!#REF!="E"),"ü","")</f>
        <v>#REF!</v>
      </c>
      <c r="L11" s="100" t="e">
        <f>IF(AND('PARTICIPANT NAME LIST'!$G11=8,'PARTICIPANT NAME LIST'!#REF!="E"),"ü","")</f>
        <v>#REF!</v>
      </c>
      <c r="M11" s="100" t="e">
        <f>IF(AND('PARTICIPANT NAME LIST'!$G11=9,'PARTICIPANT NAME LIST'!#REF!="E"),"ü","")</f>
        <v>#REF!</v>
      </c>
      <c r="N11" s="100" t="e">
        <f>IF(AND('PARTICIPANT NAME LIST'!$G11=10,'PARTICIPANT NAME LIST'!#REF!="E"),"ü","")</f>
        <v>#REF!</v>
      </c>
      <c r="O11" s="100" t="e">
        <f>IF(AND('PARTICIPANT NAME LIST'!$G11=11,'PARTICIPANT NAME LIST'!#REF!="E"),"ü","")</f>
        <v>#REF!</v>
      </c>
      <c r="P11" s="100" t="e">
        <f>IF(AND('PARTICIPANT NAME LIST'!$G11=12,'PARTICIPANT NAME LIST'!#REF!="E"),"ü","")</f>
        <v>#REF!</v>
      </c>
      <c r="Q11" s="100" t="e">
        <f>IF(AND('PARTICIPANT NAME LIST'!$G11=7,'PARTICIPANT NAME LIST'!#REF!="M"),"ü","")</f>
        <v>#REF!</v>
      </c>
      <c r="R11" s="100" t="e">
        <f>IF(AND('PARTICIPANT NAME LIST'!$G11=8,'PARTICIPANT NAME LIST'!#REF!="M"),"ü","")</f>
        <v>#REF!</v>
      </c>
      <c r="S11" s="100" t="e">
        <f>IF(AND('PARTICIPANT NAME LIST'!$G11=9,'PARTICIPANT NAME LIST'!#REF!="M"),"ü","")</f>
        <v>#REF!</v>
      </c>
      <c r="T11" s="100" t="e">
        <f>IF(AND('PARTICIPANT NAME LIST'!$G11=10,'PARTICIPANT NAME LIST'!#REF!="M"),"ü","")</f>
        <v>#REF!</v>
      </c>
      <c r="U11" s="100" t="e">
        <f>IF(AND('PARTICIPANT NAME LIST'!$G11=11,'PARTICIPANT NAME LIST'!#REF!="M"),"ü","")</f>
        <v>#REF!</v>
      </c>
      <c r="V11" s="100" t="e">
        <f>IF(AND('PARTICIPANT NAME LIST'!$G11=12,'PARTICIPANT NAME LIST'!#REF!="M"),"ü","")</f>
        <v>#REF!</v>
      </c>
      <c r="W11" s="96"/>
      <c r="X11" s="76"/>
      <c r="Y11" s="102"/>
      <c r="Z11" s="76"/>
    </row>
    <row r="12" spans="1:26" ht="22.5" customHeight="1">
      <c r="A12" s="96" t="str">
        <f>IF(OR(ISBLANK('PARTICIPANT NAME LIST'!$B12),'PARTICIPANT NAME LIST'!$G12=3,'PARTICIPANT NAME LIST'!$G12=4,'PARTICIPANT NAME LIST'!$G12=5,'PARTICIPANT NAME LIST'!$G12=6),"",COUNTA('PARTICIPANT NAME LIST'!$B$9:$B12)-COUNTIFS('PARTICIPANT NAME LIST'!$G$9:$G12,"&gt;=3",'PARTICIPANT NAME LIST'!$G$9:$G12,"&lt;=6"))</f>
        <v/>
      </c>
      <c r="B12" s="97" t="str">
        <f>IF(OR(ISBLANK('PARTICIPANT NAME LIST'!$B12),'PARTICIPANT NAME LIST'!$G12=3,'PARTICIPANT NAME LIST'!$G12=4,'PARTICIPANT NAME LIST'!$G12=5,'PARTICIPANT NAME LIST'!$G12=6),"",UPPER('PARTICIPANT NAME LIST'!$B12))</f>
        <v/>
      </c>
      <c r="C12" s="101"/>
      <c r="D12" s="99" t="str">
        <f>IF(OR(ISBLANK('PARTICIPANT NAME LIST'!$B12),'PARTICIPANT NAME LIST'!$G12=3,'PARTICIPANT NAME LIST'!$G12=4,'PARTICIPANT NAME LIST'!$G12=5,'PARTICIPANT NAME LIST'!$G12=6),"",UPPER('PARTICIPANT NAME LIST'!$H12))</f>
        <v/>
      </c>
      <c r="E12" s="100" t="e">
        <f>IF(AND('PARTICIPANT NAME LIST'!$G12=7,'PARTICIPANT NAME LIST'!#REF!="C"),"ü","")</f>
        <v>#REF!</v>
      </c>
      <c r="F12" s="100" t="e">
        <f>IF(AND('PARTICIPANT NAME LIST'!$G12=8,'PARTICIPANT NAME LIST'!#REF!="C"),"ü","")</f>
        <v>#REF!</v>
      </c>
      <c r="G12" s="100" t="e">
        <f>IF(AND('PARTICIPANT NAME LIST'!$G12=9,'PARTICIPANT NAME LIST'!#REF!="C"),"ü","")</f>
        <v>#REF!</v>
      </c>
      <c r="H12" s="100" t="e">
        <f>IF(AND('PARTICIPANT NAME LIST'!$G12=10,'PARTICIPANT NAME LIST'!#REF!="C"),"ü","")</f>
        <v>#REF!</v>
      </c>
      <c r="I12" s="100" t="e">
        <f>IF(AND('PARTICIPANT NAME LIST'!$G12=11,'PARTICIPANT NAME LIST'!#REF!="C"),"ü","")</f>
        <v>#REF!</v>
      </c>
      <c r="J12" s="100" t="e">
        <f>IF(AND('PARTICIPANT NAME LIST'!$G12=12,'PARTICIPANT NAME LIST'!#REF!="C"),"ü","")</f>
        <v>#REF!</v>
      </c>
      <c r="K12" s="100" t="e">
        <f>IF(AND('PARTICIPANT NAME LIST'!$G12=7,'PARTICIPANT NAME LIST'!#REF!="E"),"ü","")</f>
        <v>#REF!</v>
      </c>
      <c r="L12" s="100" t="e">
        <f>IF(AND('PARTICIPANT NAME LIST'!$G12=8,'PARTICIPANT NAME LIST'!#REF!="E"),"ü","")</f>
        <v>#REF!</v>
      </c>
      <c r="M12" s="100" t="e">
        <f>IF(AND('PARTICIPANT NAME LIST'!$G12=9,'PARTICIPANT NAME LIST'!#REF!="E"),"ü","")</f>
        <v>#REF!</v>
      </c>
      <c r="N12" s="100" t="e">
        <f>IF(AND('PARTICIPANT NAME LIST'!$G12=10,'PARTICIPANT NAME LIST'!#REF!="E"),"ü","")</f>
        <v>#REF!</v>
      </c>
      <c r="O12" s="100" t="e">
        <f>IF(AND('PARTICIPANT NAME LIST'!$G12=11,'PARTICIPANT NAME LIST'!#REF!="E"),"ü","")</f>
        <v>#REF!</v>
      </c>
      <c r="P12" s="100" t="e">
        <f>IF(AND('PARTICIPANT NAME LIST'!$G12=12,'PARTICIPANT NAME LIST'!#REF!="E"),"ü","")</f>
        <v>#REF!</v>
      </c>
      <c r="Q12" s="100" t="e">
        <f>IF(AND('PARTICIPANT NAME LIST'!$G12=7,'PARTICIPANT NAME LIST'!#REF!="M"),"ü","")</f>
        <v>#REF!</v>
      </c>
      <c r="R12" s="100" t="e">
        <f>IF(AND('PARTICIPANT NAME LIST'!$G12=8,'PARTICIPANT NAME LIST'!#REF!="M"),"ü","")</f>
        <v>#REF!</v>
      </c>
      <c r="S12" s="100" t="e">
        <f>IF(AND('PARTICIPANT NAME LIST'!$G12=9,'PARTICIPANT NAME LIST'!#REF!="M"),"ü","")</f>
        <v>#REF!</v>
      </c>
      <c r="T12" s="100" t="e">
        <f>IF(AND('PARTICIPANT NAME LIST'!$G12=10,'PARTICIPANT NAME LIST'!#REF!="M"),"ü","")</f>
        <v>#REF!</v>
      </c>
      <c r="U12" s="100" t="e">
        <f>IF(AND('PARTICIPANT NAME LIST'!$G12=11,'PARTICIPANT NAME LIST'!#REF!="M"),"ü","")</f>
        <v>#REF!</v>
      </c>
      <c r="V12" s="100" t="e">
        <f>IF(AND('PARTICIPANT NAME LIST'!$G12=12,'PARTICIPANT NAME LIST'!#REF!="M"),"ü","")</f>
        <v>#REF!</v>
      </c>
      <c r="W12" s="96"/>
      <c r="X12" s="76"/>
      <c r="Y12" s="76"/>
      <c r="Z12" s="76"/>
    </row>
    <row r="13" spans="1:26" ht="22.5" customHeight="1">
      <c r="A13" s="96" t="str">
        <f>IF(OR(ISBLANK('PARTICIPANT NAME LIST'!$B13),'PARTICIPANT NAME LIST'!$G13=3,'PARTICIPANT NAME LIST'!$G13=4,'PARTICIPANT NAME LIST'!$G13=5,'PARTICIPANT NAME LIST'!$G13=6),"",COUNTA('PARTICIPANT NAME LIST'!$B$9:$B13)-COUNTIFS('PARTICIPANT NAME LIST'!$G$9:$G13,"&gt;=3",'PARTICIPANT NAME LIST'!$G$9:$G13,"&lt;=6"))</f>
        <v/>
      </c>
      <c r="B13" s="97" t="str">
        <f>IF(OR(ISBLANK('PARTICIPANT NAME LIST'!$B13),'PARTICIPANT NAME LIST'!$G13=3,'PARTICIPANT NAME LIST'!$G13=4,'PARTICIPANT NAME LIST'!$G13=5,'PARTICIPANT NAME LIST'!$G13=6),"",UPPER('PARTICIPANT NAME LIST'!$B13))</f>
        <v/>
      </c>
      <c r="C13" s="101"/>
      <c r="D13" s="99" t="str">
        <f>IF(OR(ISBLANK('PARTICIPANT NAME LIST'!$B13),'PARTICIPANT NAME LIST'!$G13=3,'PARTICIPANT NAME LIST'!$G13=4,'PARTICIPANT NAME LIST'!$G13=5,'PARTICIPANT NAME LIST'!$G13=6),"",UPPER('PARTICIPANT NAME LIST'!$H13))</f>
        <v/>
      </c>
      <c r="E13" s="100" t="e">
        <f>IF(AND('PARTICIPANT NAME LIST'!$G13=7,'PARTICIPANT NAME LIST'!#REF!="C"),"ü","")</f>
        <v>#REF!</v>
      </c>
      <c r="F13" s="100" t="e">
        <f>IF(AND('PARTICIPANT NAME LIST'!$G13=8,'PARTICIPANT NAME LIST'!#REF!="C"),"ü","")</f>
        <v>#REF!</v>
      </c>
      <c r="G13" s="100" t="e">
        <f>IF(AND('PARTICIPANT NAME LIST'!$G13=9,'PARTICIPANT NAME LIST'!#REF!="C"),"ü","")</f>
        <v>#REF!</v>
      </c>
      <c r="H13" s="100" t="e">
        <f>IF(AND('PARTICIPANT NAME LIST'!$G13=10,'PARTICIPANT NAME LIST'!#REF!="C"),"ü","")</f>
        <v>#REF!</v>
      </c>
      <c r="I13" s="100" t="e">
        <f>IF(AND('PARTICIPANT NAME LIST'!$G13=11,'PARTICIPANT NAME LIST'!#REF!="C"),"ü","")</f>
        <v>#REF!</v>
      </c>
      <c r="J13" s="100" t="e">
        <f>IF(AND('PARTICIPANT NAME LIST'!$G13=12,'PARTICIPANT NAME LIST'!#REF!="C"),"ü","")</f>
        <v>#REF!</v>
      </c>
      <c r="K13" s="100" t="e">
        <f>IF(AND('PARTICIPANT NAME LIST'!$G13=7,'PARTICIPANT NAME LIST'!#REF!="E"),"ü","")</f>
        <v>#REF!</v>
      </c>
      <c r="L13" s="100" t="e">
        <f>IF(AND('PARTICIPANT NAME LIST'!$G13=8,'PARTICIPANT NAME LIST'!#REF!="E"),"ü","")</f>
        <v>#REF!</v>
      </c>
      <c r="M13" s="100" t="e">
        <f>IF(AND('PARTICIPANT NAME LIST'!$G13=9,'PARTICIPANT NAME LIST'!#REF!="E"),"ü","")</f>
        <v>#REF!</v>
      </c>
      <c r="N13" s="100" t="e">
        <f>IF(AND('PARTICIPANT NAME LIST'!$G13=10,'PARTICIPANT NAME LIST'!#REF!="E"),"ü","")</f>
        <v>#REF!</v>
      </c>
      <c r="O13" s="100" t="e">
        <f>IF(AND('PARTICIPANT NAME LIST'!$G13=11,'PARTICIPANT NAME LIST'!#REF!="E"),"ü","")</f>
        <v>#REF!</v>
      </c>
      <c r="P13" s="100" t="e">
        <f>IF(AND('PARTICIPANT NAME LIST'!$G13=12,'PARTICIPANT NAME LIST'!#REF!="E"),"ü","")</f>
        <v>#REF!</v>
      </c>
      <c r="Q13" s="100" t="e">
        <f>IF(AND('PARTICIPANT NAME LIST'!$G13=7,'PARTICIPANT NAME LIST'!#REF!="M"),"ü","")</f>
        <v>#REF!</v>
      </c>
      <c r="R13" s="100" t="e">
        <f>IF(AND('PARTICIPANT NAME LIST'!$G13=8,'PARTICIPANT NAME LIST'!#REF!="M"),"ü","")</f>
        <v>#REF!</v>
      </c>
      <c r="S13" s="100" t="e">
        <f>IF(AND('PARTICIPANT NAME LIST'!$G13=9,'PARTICIPANT NAME LIST'!#REF!="M"),"ü","")</f>
        <v>#REF!</v>
      </c>
      <c r="T13" s="100" t="e">
        <f>IF(AND('PARTICIPANT NAME LIST'!$G13=10,'PARTICIPANT NAME LIST'!#REF!="M"),"ü","")</f>
        <v>#REF!</v>
      </c>
      <c r="U13" s="100" t="e">
        <f>IF(AND('PARTICIPANT NAME LIST'!$G13=11,'PARTICIPANT NAME LIST'!#REF!="M"),"ü","")</f>
        <v>#REF!</v>
      </c>
      <c r="V13" s="100" t="e">
        <f>IF(AND('PARTICIPANT NAME LIST'!$G13=12,'PARTICIPANT NAME LIST'!#REF!="M"),"ü","")</f>
        <v>#REF!</v>
      </c>
      <c r="W13" s="96"/>
      <c r="X13" s="76"/>
      <c r="Y13" s="76"/>
      <c r="Z13" s="76"/>
    </row>
    <row r="14" spans="1:26" ht="22.5" customHeight="1">
      <c r="A14" s="96" t="str">
        <f>IF(OR(ISBLANK('PARTICIPANT NAME LIST'!$B14),'PARTICIPANT NAME LIST'!$G14=3,'PARTICIPANT NAME LIST'!$G14=4,'PARTICIPANT NAME LIST'!$G14=5,'PARTICIPANT NAME LIST'!$G14=6),"",COUNTA('PARTICIPANT NAME LIST'!$B$9:$B14)-COUNTIFS('PARTICIPANT NAME LIST'!$G$9:$G14,"&gt;=3",'PARTICIPANT NAME LIST'!$G$9:$G14,"&lt;=6"))</f>
        <v/>
      </c>
      <c r="B14" s="97" t="str">
        <f>IF(OR(ISBLANK('PARTICIPANT NAME LIST'!$B14),'PARTICIPANT NAME LIST'!$G14=3,'PARTICIPANT NAME LIST'!$G14=4,'PARTICIPANT NAME LIST'!$G14=5,'PARTICIPANT NAME LIST'!$G14=6),"",UPPER('PARTICIPANT NAME LIST'!$B14))</f>
        <v/>
      </c>
      <c r="C14" s="101"/>
      <c r="D14" s="99" t="str">
        <f>IF(OR(ISBLANK('PARTICIPANT NAME LIST'!$B14),'PARTICIPANT NAME LIST'!$G14=3,'PARTICIPANT NAME LIST'!$G14=4,'PARTICIPANT NAME LIST'!$G14=5,'PARTICIPANT NAME LIST'!$G14=6),"",UPPER('PARTICIPANT NAME LIST'!$H14))</f>
        <v/>
      </c>
      <c r="E14" s="100" t="e">
        <f>IF(AND('PARTICIPANT NAME LIST'!$G14=7,'PARTICIPANT NAME LIST'!#REF!="C"),"ü","")</f>
        <v>#REF!</v>
      </c>
      <c r="F14" s="100" t="e">
        <f>IF(AND('PARTICIPANT NAME LIST'!$G14=8,'PARTICIPANT NAME LIST'!#REF!="C"),"ü","")</f>
        <v>#REF!</v>
      </c>
      <c r="G14" s="100" t="e">
        <f>IF(AND('PARTICIPANT NAME LIST'!$G14=9,'PARTICIPANT NAME LIST'!#REF!="C"),"ü","")</f>
        <v>#REF!</v>
      </c>
      <c r="H14" s="100" t="e">
        <f>IF(AND('PARTICIPANT NAME LIST'!$G14=10,'PARTICIPANT NAME LIST'!#REF!="C"),"ü","")</f>
        <v>#REF!</v>
      </c>
      <c r="I14" s="100" t="e">
        <f>IF(AND('PARTICIPANT NAME LIST'!$G14=11,'PARTICIPANT NAME LIST'!#REF!="C"),"ü","")</f>
        <v>#REF!</v>
      </c>
      <c r="J14" s="100" t="e">
        <f>IF(AND('PARTICIPANT NAME LIST'!$G14=12,'PARTICIPANT NAME LIST'!#REF!="C"),"ü","")</f>
        <v>#REF!</v>
      </c>
      <c r="K14" s="100" t="e">
        <f>IF(AND('PARTICIPANT NAME LIST'!$G14=7,'PARTICIPANT NAME LIST'!#REF!="E"),"ü","")</f>
        <v>#REF!</v>
      </c>
      <c r="L14" s="100" t="e">
        <f>IF(AND('PARTICIPANT NAME LIST'!$G14=8,'PARTICIPANT NAME LIST'!#REF!="E"),"ü","")</f>
        <v>#REF!</v>
      </c>
      <c r="M14" s="100" t="e">
        <f>IF(AND('PARTICIPANT NAME LIST'!$G14=9,'PARTICIPANT NAME LIST'!#REF!="E"),"ü","")</f>
        <v>#REF!</v>
      </c>
      <c r="N14" s="100" t="e">
        <f>IF(AND('PARTICIPANT NAME LIST'!$G14=10,'PARTICIPANT NAME LIST'!#REF!="E"),"ü","")</f>
        <v>#REF!</v>
      </c>
      <c r="O14" s="100" t="e">
        <f>IF(AND('PARTICIPANT NAME LIST'!$G14=11,'PARTICIPANT NAME LIST'!#REF!="E"),"ü","")</f>
        <v>#REF!</v>
      </c>
      <c r="P14" s="100" t="e">
        <f>IF(AND('PARTICIPANT NAME LIST'!$G14=12,'PARTICIPANT NAME LIST'!#REF!="E"),"ü","")</f>
        <v>#REF!</v>
      </c>
      <c r="Q14" s="100" t="e">
        <f>IF(AND('PARTICIPANT NAME LIST'!$G14=7,'PARTICIPANT NAME LIST'!#REF!="M"),"ü","")</f>
        <v>#REF!</v>
      </c>
      <c r="R14" s="100" t="e">
        <f>IF(AND('PARTICIPANT NAME LIST'!$G14=8,'PARTICIPANT NAME LIST'!#REF!="M"),"ü","")</f>
        <v>#REF!</v>
      </c>
      <c r="S14" s="100" t="e">
        <f>IF(AND('PARTICIPANT NAME LIST'!$G14=9,'PARTICIPANT NAME LIST'!#REF!="M"),"ü","")</f>
        <v>#REF!</v>
      </c>
      <c r="T14" s="100" t="e">
        <f>IF(AND('PARTICIPANT NAME LIST'!$G14=10,'PARTICIPANT NAME LIST'!#REF!="M"),"ü","")</f>
        <v>#REF!</v>
      </c>
      <c r="U14" s="100" t="e">
        <f>IF(AND('PARTICIPANT NAME LIST'!$G14=11,'PARTICIPANT NAME LIST'!#REF!="M"),"ü","")</f>
        <v>#REF!</v>
      </c>
      <c r="V14" s="100" t="e">
        <f>IF(AND('PARTICIPANT NAME LIST'!$G14=12,'PARTICIPANT NAME LIST'!#REF!="M"),"ü","")</f>
        <v>#REF!</v>
      </c>
      <c r="W14" s="96"/>
      <c r="X14" s="76"/>
      <c r="Y14" s="76"/>
      <c r="Z14" s="76"/>
    </row>
    <row r="15" spans="1:26" ht="22.5" customHeight="1">
      <c r="A15" s="96" t="str">
        <f>IF(OR(ISBLANK('PARTICIPANT NAME LIST'!$B15),'PARTICIPANT NAME LIST'!$G15=3,'PARTICIPANT NAME LIST'!$G15=4,'PARTICIPANT NAME LIST'!$G15=5,'PARTICIPANT NAME LIST'!$G15=6),"",COUNTA('PARTICIPANT NAME LIST'!$B$9:$B15)-COUNTIFS('PARTICIPANT NAME LIST'!$G$9:$G15,"&gt;=3",'PARTICIPANT NAME LIST'!$G$9:$G15,"&lt;=6"))</f>
        <v/>
      </c>
      <c r="B15" s="97" t="str">
        <f>IF(OR(ISBLANK('PARTICIPANT NAME LIST'!$B15),'PARTICIPANT NAME LIST'!$G15=3,'PARTICIPANT NAME LIST'!$G15=4,'PARTICIPANT NAME LIST'!$G15=5,'PARTICIPANT NAME LIST'!$G15=6),"",UPPER('PARTICIPANT NAME LIST'!$B15))</f>
        <v/>
      </c>
      <c r="C15" s="101"/>
      <c r="D15" s="99" t="str">
        <f>IF(OR(ISBLANK('PARTICIPANT NAME LIST'!$B15),'PARTICIPANT NAME LIST'!$G15=3,'PARTICIPANT NAME LIST'!$G15=4,'PARTICIPANT NAME LIST'!$G15=5,'PARTICIPANT NAME LIST'!$G15=6),"",UPPER('PARTICIPANT NAME LIST'!$H15))</f>
        <v/>
      </c>
      <c r="E15" s="100" t="e">
        <f>IF(AND('PARTICIPANT NAME LIST'!$G15=7,'PARTICIPANT NAME LIST'!#REF!="C"),"ü","")</f>
        <v>#REF!</v>
      </c>
      <c r="F15" s="100" t="e">
        <f>IF(AND('PARTICIPANT NAME LIST'!$G15=8,'PARTICIPANT NAME LIST'!#REF!="C"),"ü","")</f>
        <v>#REF!</v>
      </c>
      <c r="G15" s="100" t="e">
        <f>IF(AND('PARTICIPANT NAME LIST'!$G15=9,'PARTICIPANT NAME LIST'!#REF!="C"),"ü","")</f>
        <v>#REF!</v>
      </c>
      <c r="H15" s="100" t="e">
        <f>IF(AND('PARTICIPANT NAME LIST'!$G15=10,'PARTICIPANT NAME LIST'!#REF!="C"),"ü","")</f>
        <v>#REF!</v>
      </c>
      <c r="I15" s="100" t="e">
        <f>IF(AND('PARTICIPANT NAME LIST'!$G15=11,'PARTICIPANT NAME LIST'!#REF!="C"),"ü","")</f>
        <v>#REF!</v>
      </c>
      <c r="J15" s="100" t="e">
        <f>IF(AND('PARTICIPANT NAME LIST'!$G15=12,'PARTICIPANT NAME LIST'!#REF!="C"),"ü","")</f>
        <v>#REF!</v>
      </c>
      <c r="K15" s="100" t="e">
        <f>IF(AND('PARTICIPANT NAME LIST'!$G15=7,'PARTICIPANT NAME LIST'!#REF!="E"),"ü","")</f>
        <v>#REF!</v>
      </c>
      <c r="L15" s="100" t="e">
        <f>IF(AND('PARTICIPANT NAME LIST'!$G15=8,'PARTICIPANT NAME LIST'!#REF!="E"),"ü","")</f>
        <v>#REF!</v>
      </c>
      <c r="M15" s="100" t="e">
        <f>IF(AND('PARTICIPANT NAME LIST'!$G15=9,'PARTICIPANT NAME LIST'!#REF!="E"),"ü","")</f>
        <v>#REF!</v>
      </c>
      <c r="N15" s="100" t="e">
        <f>IF(AND('PARTICIPANT NAME LIST'!$G15=10,'PARTICIPANT NAME LIST'!#REF!="E"),"ü","")</f>
        <v>#REF!</v>
      </c>
      <c r="O15" s="100" t="e">
        <f>IF(AND('PARTICIPANT NAME LIST'!$G15=11,'PARTICIPANT NAME LIST'!#REF!="E"),"ü","")</f>
        <v>#REF!</v>
      </c>
      <c r="P15" s="100" t="e">
        <f>IF(AND('PARTICIPANT NAME LIST'!$G15=12,'PARTICIPANT NAME LIST'!#REF!="E"),"ü","")</f>
        <v>#REF!</v>
      </c>
      <c r="Q15" s="100" t="e">
        <f>IF(AND('PARTICIPANT NAME LIST'!$G15=7,'PARTICIPANT NAME LIST'!#REF!="M"),"ü","")</f>
        <v>#REF!</v>
      </c>
      <c r="R15" s="100" t="e">
        <f>IF(AND('PARTICIPANT NAME LIST'!$G15=8,'PARTICIPANT NAME LIST'!#REF!="M"),"ü","")</f>
        <v>#REF!</v>
      </c>
      <c r="S15" s="100" t="e">
        <f>IF(AND('PARTICIPANT NAME LIST'!$G15=9,'PARTICIPANT NAME LIST'!#REF!="M"),"ü","")</f>
        <v>#REF!</v>
      </c>
      <c r="T15" s="100" t="e">
        <f>IF(AND('PARTICIPANT NAME LIST'!$G15=10,'PARTICIPANT NAME LIST'!#REF!="M"),"ü","")</f>
        <v>#REF!</v>
      </c>
      <c r="U15" s="100" t="e">
        <f>IF(AND('PARTICIPANT NAME LIST'!$G15=11,'PARTICIPANT NAME LIST'!#REF!="M"),"ü","")</f>
        <v>#REF!</v>
      </c>
      <c r="V15" s="100" t="e">
        <f>IF(AND('PARTICIPANT NAME LIST'!$G15=12,'PARTICIPANT NAME LIST'!#REF!="M"),"ü","")</f>
        <v>#REF!</v>
      </c>
      <c r="W15" s="96"/>
      <c r="X15" s="76"/>
      <c r="Y15" s="76"/>
      <c r="Z15" s="76"/>
    </row>
    <row r="16" spans="1:26" ht="22.5" customHeight="1">
      <c r="A16" s="96" t="str">
        <f>IF(OR(ISBLANK('PARTICIPANT NAME LIST'!$B16),'PARTICIPANT NAME LIST'!$G16=3,'PARTICIPANT NAME LIST'!$G16=4,'PARTICIPANT NAME LIST'!$G16=5,'PARTICIPANT NAME LIST'!$G16=6),"",COUNTA('PARTICIPANT NAME LIST'!$B$9:$B16)-COUNTIFS('PARTICIPANT NAME LIST'!$G$9:$G16,"&gt;=3",'PARTICIPANT NAME LIST'!$G$9:$G16,"&lt;=6"))</f>
        <v/>
      </c>
      <c r="B16" s="97" t="str">
        <f>IF(OR(ISBLANK('PARTICIPANT NAME LIST'!$B16),'PARTICIPANT NAME LIST'!$G16=3,'PARTICIPANT NAME LIST'!$G16=4,'PARTICIPANT NAME LIST'!$G16=5,'PARTICIPANT NAME LIST'!$G16=6),"",UPPER('PARTICIPANT NAME LIST'!$B16))</f>
        <v/>
      </c>
      <c r="C16" s="101"/>
      <c r="D16" s="99" t="str">
        <f>IF(OR(ISBLANK('PARTICIPANT NAME LIST'!$B16),'PARTICIPANT NAME LIST'!$G16=3,'PARTICIPANT NAME LIST'!$G16=4,'PARTICIPANT NAME LIST'!$G16=5,'PARTICIPANT NAME LIST'!$G16=6),"",UPPER('PARTICIPANT NAME LIST'!$H16))</f>
        <v/>
      </c>
      <c r="E16" s="100" t="e">
        <f>IF(AND('PARTICIPANT NAME LIST'!$G16=7,'PARTICIPANT NAME LIST'!#REF!="C"),"ü","")</f>
        <v>#REF!</v>
      </c>
      <c r="F16" s="100" t="e">
        <f>IF(AND('PARTICIPANT NAME LIST'!$G16=8,'PARTICIPANT NAME LIST'!#REF!="C"),"ü","")</f>
        <v>#REF!</v>
      </c>
      <c r="G16" s="100" t="e">
        <f>IF(AND('PARTICIPANT NAME LIST'!$G16=9,'PARTICIPANT NAME LIST'!#REF!="C"),"ü","")</f>
        <v>#REF!</v>
      </c>
      <c r="H16" s="100" t="e">
        <f>IF(AND('PARTICIPANT NAME LIST'!$G16=10,'PARTICIPANT NAME LIST'!#REF!="C"),"ü","")</f>
        <v>#REF!</v>
      </c>
      <c r="I16" s="100" t="e">
        <f>IF(AND('PARTICIPANT NAME LIST'!$G16=11,'PARTICIPANT NAME LIST'!#REF!="C"),"ü","")</f>
        <v>#REF!</v>
      </c>
      <c r="J16" s="100" t="e">
        <f>IF(AND('PARTICIPANT NAME LIST'!$G16=12,'PARTICIPANT NAME LIST'!#REF!="C"),"ü","")</f>
        <v>#REF!</v>
      </c>
      <c r="K16" s="100" t="e">
        <f>IF(AND('PARTICIPANT NAME LIST'!$G16=7,'PARTICIPANT NAME LIST'!#REF!="E"),"ü","")</f>
        <v>#REF!</v>
      </c>
      <c r="L16" s="100" t="e">
        <f>IF(AND('PARTICIPANT NAME LIST'!$G16=8,'PARTICIPANT NAME LIST'!#REF!="E"),"ü","")</f>
        <v>#REF!</v>
      </c>
      <c r="M16" s="100" t="e">
        <f>IF(AND('PARTICIPANT NAME LIST'!$G16=9,'PARTICIPANT NAME LIST'!#REF!="E"),"ü","")</f>
        <v>#REF!</v>
      </c>
      <c r="N16" s="100" t="e">
        <f>IF(AND('PARTICIPANT NAME LIST'!$G16=10,'PARTICIPANT NAME LIST'!#REF!="E"),"ü","")</f>
        <v>#REF!</v>
      </c>
      <c r="O16" s="100" t="e">
        <f>IF(AND('PARTICIPANT NAME LIST'!$G16=11,'PARTICIPANT NAME LIST'!#REF!="E"),"ü","")</f>
        <v>#REF!</v>
      </c>
      <c r="P16" s="100" t="e">
        <f>IF(AND('PARTICIPANT NAME LIST'!$G16=12,'PARTICIPANT NAME LIST'!#REF!="E"),"ü","")</f>
        <v>#REF!</v>
      </c>
      <c r="Q16" s="100" t="e">
        <f>IF(AND('PARTICIPANT NAME LIST'!$G16=7,'PARTICIPANT NAME LIST'!#REF!="M"),"ü","")</f>
        <v>#REF!</v>
      </c>
      <c r="R16" s="100" t="e">
        <f>IF(AND('PARTICIPANT NAME LIST'!$G16=8,'PARTICIPANT NAME LIST'!#REF!="M"),"ü","")</f>
        <v>#REF!</v>
      </c>
      <c r="S16" s="100" t="e">
        <f>IF(AND('PARTICIPANT NAME LIST'!$G16=9,'PARTICIPANT NAME LIST'!#REF!="M"),"ü","")</f>
        <v>#REF!</v>
      </c>
      <c r="T16" s="100" t="e">
        <f>IF(AND('PARTICIPANT NAME LIST'!$G16=10,'PARTICIPANT NAME LIST'!#REF!="M"),"ü","")</f>
        <v>#REF!</v>
      </c>
      <c r="U16" s="100" t="e">
        <f>IF(AND('PARTICIPANT NAME LIST'!$G16=11,'PARTICIPANT NAME LIST'!#REF!="M"),"ü","")</f>
        <v>#REF!</v>
      </c>
      <c r="V16" s="100" t="e">
        <f>IF(AND('PARTICIPANT NAME LIST'!$G16=12,'PARTICIPANT NAME LIST'!#REF!="M"),"ü","")</f>
        <v>#REF!</v>
      </c>
      <c r="W16" s="96"/>
      <c r="X16" s="76"/>
      <c r="Y16" s="76"/>
      <c r="Z16" s="76"/>
    </row>
    <row r="17" spans="1:26" ht="22.5" customHeight="1">
      <c r="A17" s="96" t="str">
        <f>IF(OR(ISBLANK('PARTICIPANT NAME LIST'!$B17),'PARTICIPANT NAME LIST'!$G17=3,'PARTICIPANT NAME LIST'!$G17=4,'PARTICIPANT NAME LIST'!$G17=5,'PARTICIPANT NAME LIST'!$G17=6),"",COUNTA('PARTICIPANT NAME LIST'!$B$9:$B17)-COUNTIFS('PARTICIPANT NAME LIST'!$G$9:$G17,"&gt;=3",'PARTICIPANT NAME LIST'!$G$9:$G17,"&lt;=6"))</f>
        <v/>
      </c>
      <c r="B17" s="97" t="str">
        <f>IF(OR(ISBLANK('PARTICIPANT NAME LIST'!$B17),'PARTICIPANT NAME LIST'!$G17=3,'PARTICIPANT NAME LIST'!$G17=4,'PARTICIPANT NAME LIST'!$G17=5,'PARTICIPANT NAME LIST'!$G17=6),"",UPPER('PARTICIPANT NAME LIST'!$B17))</f>
        <v/>
      </c>
      <c r="C17" s="101"/>
      <c r="D17" s="99" t="str">
        <f>IF(OR(ISBLANK('PARTICIPANT NAME LIST'!$B17),'PARTICIPANT NAME LIST'!$G17=3,'PARTICIPANT NAME LIST'!$G17=4,'PARTICIPANT NAME LIST'!$G17=5,'PARTICIPANT NAME LIST'!$G17=6),"",UPPER('PARTICIPANT NAME LIST'!$H17))</f>
        <v/>
      </c>
      <c r="E17" s="100" t="e">
        <f>IF(AND('PARTICIPANT NAME LIST'!$G17=7,'PARTICIPANT NAME LIST'!#REF!="C"),"ü","")</f>
        <v>#REF!</v>
      </c>
      <c r="F17" s="100" t="e">
        <f>IF(AND('PARTICIPANT NAME LIST'!$G17=8,'PARTICIPANT NAME LIST'!#REF!="C"),"ü","")</f>
        <v>#REF!</v>
      </c>
      <c r="G17" s="100" t="e">
        <f>IF(AND('PARTICIPANT NAME LIST'!$G17=9,'PARTICIPANT NAME LIST'!#REF!="C"),"ü","")</f>
        <v>#REF!</v>
      </c>
      <c r="H17" s="100" t="e">
        <f>IF(AND('PARTICIPANT NAME LIST'!$G17=10,'PARTICIPANT NAME LIST'!#REF!="C"),"ü","")</f>
        <v>#REF!</v>
      </c>
      <c r="I17" s="100" t="e">
        <f>IF(AND('PARTICIPANT NAME LIST'!$G17=11,'PARTICIPANT NAME LIST'!#REF!="C"),"ü","")</f>
        <v>#REF!</v>
      </c>
      <c r="J17" s="100" t="e">
        <f>IF(AND('PARTICIPANT NAME LIST'!$G17=12,'PARTICIPANT NAME LIST'!#REF!="C"),"ü","")</f>
        <v>#REF!</v>
      </c>
      <c r="K17" s="100" t="e">
        <f>IF(AND('PARTICIPANT NAME LIST'!$G17=7,'PARTICIPANT NAME LIST'!#REF!="E"),"ü","")</f>
        <v>#REF!</v>
      </c>
      <c r="L17" s="100" t="e">
        <f>IF(AND('PARTICIPANT NAME LIST'!$G17=8,'PARTICIPANT NAME LIST'!#REF!="E"),"ü","")</f>
        <v>#REF!</v>
      </c>
      <c r="M17" s="100" t="e">
        <f>IF(AND('PARTICIPANT NAME LIST'!$G17=9,'PARTICIPANT NAME LIST'!#REF!="E"),"ü","")</f>
        <v>#REF!</v>
      </c>
      <c r="N17" s="100" t="e">
        <f>IF(AND('PARTICIPANT NAME LIST'!$G17=10,'PARTICIPANT NAME LIST'!#REF!="E"),"ü","")</f>
        <v>#REF!</v>
      </c>
      <c r="O17" s="100" t="e">
        <f>IF(AND('PARTICIPANT NAME LIST'!$G17=11,'PARTICIPANT NAME LIST'!#REF!="E"),"ü","")</f>
        <v>#REF!</v>
      </c>
      <c r="P17" s="100" t="e">
        <f>IF(AND('PARTICIPANT NAME LIST'!$G17=12,'PARTICIPANT NAME LIST'!#REF!="E"),"ü","")</f>
        <v>#REF!</v>
      </c>
      <c r="Q17" s="100" t="e">
        <f>IF(AND('PARTICIPANT NAME LIST'!$G17=7,'PARTICIPANT NAME LIST'!#REF!="M"),"ü","")</f>
        <v>#REF!</v>
      </c>
      <c r="R17" s="100" t="e">
        <f>IF(AND('PARTICIPANT NAME LIST'!$G17=8,'PARTICIPANT NAME LIST'!#REF!="M"),"ü","")</f>
        <v>#REF!</v>
      </c>
      <c r="S17" s="100" t="e">
        <f>IF(AND('PARTICIPANT NAME LIST'!$G17=9,'PARTICIPANT NAME LIST'!#REF!="M"),"ü","")</f>
        <v>#REF!</v>
      </c>
      <c r="T17" s="100" t="e">
        <f>IF(AND('PARTICIPANT NAME LIST'!$G17=10,'PARTICIPANT NAME LIST'!#REF!="M"),"ü","")</f>
        <v>#REF!</v>
      </c>
      <c r="U17" s="100" t="e">
        <f>IF(AND('PARTICIPANT NAME LIST'!$G17=11,'PARTICIPANT NAME LIST'!#REF!="M"),"ü","")</f>
        <v>#REF!</v>
      </c>
      <c r="V17" s="100" t="e">
        <f>IF(AND('PARTICIPANT NAME LIST'!$G17=12,'PARTICIPANT NAME LIST'!#REF!="M"),"ü","")</f>
        <v>#REF!</v>
      </c>
      <c r="W17" s="96"/>
      <c r="X17" s="76"/>
      <c r="Y17" s="76"/>
      <c r="Z17" s="76"/>
    </row>
    <row r="18" spans="1:26" ht="22.5" customHeight="1">
      <c r="A18" s="96" t="str">
        <f>IF(OR(ISBLANK('PARTICIPANT NAME LIST'!$B18),'PARTICIPANT NAME LIST'!$G18=3,'PARTICIPANT NAME LIST'!$G18=4,'PARTICIPANT NAME LIST'!$G18=5,'PARTICIPANT NAME LIST'!$G18=6),"",COUNTA('PARTICIPANT NAME LIST'!$B$9:$B18)-COUNTIFS('PARTICIPANT NAME LIST'!$G$9:$G18,"&gt;=3",'PARTICIPANT NAME LIST'!$G$9:$G18,"&lt;=6"))</f>
        <v/>
      </c>
      <c r="B18" s="97" t="str">
        <f>IF(OR(ISBLANK('PARTICIPANT NAME LIST'!$B18),'PARTICIPANT NAME LIST'!$G18=3,'PARTICIPANT NAME LIST'!$G18=4,'PARTICIPANT NAME LIST'!$G18=5,'PARTICIPANT NAME LIST'!$G18=6),"",UPPER('PARTICIPANT NAME LIST'!$B18))</f>
        <v/>
      </c>
      <c r="C18" s="101"/>
      <c r="D18" s="99" t="str">
        <f>IF(OR(ISBLANK('PARTICIPANT NAME LIST'!$B18),'PARTICIPANT NAME LIST'!$G18=3,'PARTICIPANT NAME LIST'!$G18=4,'PARTICIPANT NAME LIST'!$G18=5,'PARTICIPANT NAME LIST'!$G18=6),"",UPPER('PARTICIPANT NAME LIST'!$H18))</f>
        <v/>
      </c>
      <c r="E18" s="100" t="e">
        <f>IF(AND('PARTICIPANT NAME LIST'!$G18=7,'PARTICIPANT NAME LIST'!#REF!="C"),"ü","")</f>
        <v>#REF!</v>
      </c>
      <c r="F18" s="100" t="e">
        <f>IF(AND('PARTICIPANT NAME LIST'!$G18=8,'PARTICIPANT NAME LIST'!#REF!="C"),"ü","")</f>
        <v>#REF!</v>
      </c>
      <c r="G18" s="100" t="e">
        <f>IF(AND('PARTICIPANT NAME LIST'!$G18=9,'PARTICIPANT NAME LIST'!#REF!="C"),"ü","")</f>
        <v>#REF!</v>
      </c>
      <c r="H18" s="100" t="e">
        <f>IF(AND('PARTICIPANT NAME LIST'!$G18=10,'PARTICIPANT NAME LIST'!#REF!="C"),"ü","")</f>
        <v>#REF!</v>
      </c>
      <c r="I18" s="100" t="e">
        <f>IF(AND('PARTICIPANT NAME LIST'!$G18=11,'PARTICIPANT NAME LIST'!#REF!="C"),"ü","")</f>
        <v>#REF!</v>
      </c>
      <c r="J18" s="100" t="e">
        <f>IF(AND('PARTICIPANT NAME LIST'!$G18=12,'PARTICIPANT NAME LIST'!#REF!="C"),"ü","")</f>
        <v>#REF!</v>
      </c>
      <c r="K18" s="100" t="e">
        <f>IF(AND('PARTICIPANT NAME LIST'!$G18=7,'PARTICIPANT NAME LIST'!#REF!="E"),"ü","")</f>
        <v>#REF!</v>
      </c>
      <c r="L18" s="100" t="e">
        <f>IF(AND('PARTICIPANT NAME LIST'!$G18=8,'PARTICIPANT NAME LIST'!#REF!="E"),"ü","")</f>
        <v>#REF!</v>
      </c>
      <c r="M18" s="100" t="e">
        <f>IF(AND('PARTICIPANT NAME LIST'!$G18=9,'PARTICIPANT NAME LIST'!#REF!="E"),"ü","")</f>
        <v>#REF!</v>
      </c>
      <c r="N18" s="100" t="e">
        <f>IF(AND('PARTICIPANT NAME LIST'!$G18=10,'PARTICIPANT NAME LIST'!#REF!="E"),"ü","")</f>
        <v>#REF!</v>
      </c>
      <c r="O18" s="100" t="e">
        <f>IF(AND('PARTICIPANT NAME LIST'!$G18=11,'PARTICIPANT NAME LIST'!#REF!="E"),"ü","")</f>
        <v>#REF!</v>
      </c>
      <c r="P18" s="100" t="e">
        <f>IF(AND('PARTICIPANT NAME LIST'!$G18=12,'PARTICIPANT NAME LIST'!#REF!="E"),"ü","")</f>
        <v>#REF!</v>
      </c>
      <c r="Q18" s="100" t="e">
        <f>IF(AND('PARTICIPANT NAME LIST'!$G18=7,'PARTICIPANT NAME LIST'!#REF!="M"),"ü","")</f>
        <v>#REF!</v>
      </c>
      <c r="R18" s="100" t="e">
        <f>IF(AND('PARTICIPANT NAME LIST'!$G18=8,'PARTICIPANT NAME LIST'!#REF!="M"),"ü","")</f>
        <v>#REF!</v>
      </c>
      <c r="S18" s="100" t="e">
        <f>IF(AND('PARTICIPANT NAME LIST'!$G18=9,'PARTICIPANT NAME LIST'!#REF!="M"),"ü","")</f>
        <v>#REF!</v>
      </c>
      <c r="T18" s="100" t="e">
        <f>IF(AND('PARTICIPANT NAME LIST'!$G18=10,'PARTICIPANT NAME LIST'!#REF!="M"),"ü","")</f>
        <v>#REF!</v>
      </c>
      <c r="U18" s="100" t="e">
        <f>IF(AND('PARTICIPANT NAME LIST'!$G18=11,'PARTICIPANT NAME LIST'!#REF!="M"),"ü","")</f>
        <v>#REF!</v>
      </c>
      <c r="V18" s="100" t="e">
        <f>IF(AND('PARTICIPANT NAME LIST'!$G18=12,'PARTICIPANT NAME LIST'!#REF!="M"),"ü","")</f>
        <v>#REF!</v>
      </c>
      <c r="W18" s="96"/>
      <c r="X18" s="76"/>
      <c r="Y18" s="76"/>
      <c r="Z18" s="76"/>
    </row>
    <row r="19" spans="1:26" ht="22.5" customHeight="1">
      <c r="A19" s="96" t="str">
        <f>IF(OR(ISBLANK('PARTICIPANT NAME LIST'!$B19),'PARTICIPANT NAME LIST'!$G19=3,'PARTICIPANT NAME LIST'!$G19=4,'PARTICIPANT NAME LIST'!$G19=5,'PARTICIPANT NAME LIST'!$G19=6),"",COUNTA('PARTICIPANT NAME LIST'!$B$9:$B19)-COUNTIFS('PARTICIPANT NAME LIST'!$G$9:$G19,"&gt;=3",'PARTICIPANT NAME LIST'!$G$9:$G19,"&lt;=6"))</f>
        <v/>
      </c>
      <c r="B19" s="97" t="str">
        <f>IF(OR(ISBLANK('PARTICIPANT NAME LIST'!$B19),'PARTICIPANT NAME LIST'!$G19=3,'PARTICIPANT NAME LIST'!$G19=4,'PARTICIPANT NAME LIST'!$G19=5,'PARTICIPANT NAME LIST'!$G19=6),"",UPPER('PARTICIPANT NAME LIST'!$B19))</f>
        <v/>
      </c>
      <c r="C19" s="101"/>
      <c r="D19" s="99" t="str">
        <f>IF(OR(ISBLANK('PARTICIPANT NAME LIST'!$B19),'PARTICIPANT NAME LIST'!$G19=3,'PARTICIPANT NAME LIST'!$G19=4,'PARTICIPANT NAME LIST'!$G19=5,'PARTICIPANT NAME LIST'!$G19=6),"",UPPER('PARTICIPANT NAME LIST'!$H19))</f>
        <v/>
      </c>
      <c r="E19" s="100" t="e">
        <f>IF(AND('PARTICIPANT NAME LIST'!$G19=7,'PARTICIPANT NAME LIST'!#REF!="C"),"ü","")</f>
        <v>#REF!</v>
      </c>
      <c r="F19" s="100" t="e">
        <f>IF(AND('PARTICIPANT NAME LIST'!$G19=8,'PARTICIPANT NAME LIST'!#REF!="C"),"ü","")</f>
        <v>#REF!</v>
      </c>
      <c r="G19" s="100" t="e">
        <f>IF(AND('PARTICIPANT NAME LIST'!$G19=9,'PARTICIPANT NAME LIST'!#REF!="C"),"ü","")</f>
        <v>#REF!</v>
      </c>
      <c r="H19" s="100" t="e">
        <f>IF(AND('PARTICIPANT NAME LIST'!$G19=10,'PARTICIPANT NAME LIST'!#REF!="C"),"ü","")</f>
        <v>#REF!</v>
      </c>
      <c r="I19" s="100" t="e">
        <f>IF(AND('PARTICIPANT NAME LIST'!$G19=11,'PARTICIPANT NAME LIST'!#REF!="C"),"ü","")</f>
        <v>#REF!</v>
      </c>
      <c r="J19" s="100" t="e">
        <f>IF(AND('PARTICIPANT NAME LIST'!$G19=12,'PARTICIPANT NAME LIST'!#REF!="C"),"ü","")</f>
        <v>#REF!</v>
      </c>
      <c r="K19" s="100" t="e">
        <f>IF(AND('PARTICIPANT NAME LIST'!$G19=7,'PARTICIPANT NAME LIST'!#REF!="E"),"ü","")</f>
        <v>#REF!</v>
      </c>
      <c r="L19" s="100" t="e">
        <f>IF(AND('PARTICIPANT NAME LIST'!$G19=8,'PARTICIPANT NAME LIST'!#REF!="E"),"ü","")</f>
        <v>#REF!</v>
      </c>
      <c r="M19" s="100" t="e">
        <f>IF(AND('PARTICIPANT NAME LIST'!$G19=9,'PARTICIPANT NAME LIST'!#REF!="E"),"ü","")</f>
        <v>#REF!</v>
      </c>
      <c r="N19" s="100" t="e">
        <f>IF(AND('PARTICIPANT NAME LIST'!$G19=10,'PARTICIPANT NAME LIST'!#REF!="E"),"ü","")</f>
        <v>#REF!</v>
      </c>
      <c r="O19" s="100" t="e">
        <f>IF(AND('PARTICIPANT NAME LIST'!$G19=11,'PARTICIPANT NAME LIST'!#REF!="E"),"ü","")</f>
        <v>#REF!</v>
      </c>
      <c r="P19" s="100" t="e">
        <f>IF(AND('PARTICIPANT NAME LIST'!$G19=12,'PARTICIPANT NAME LIST'!#REF!="E"),"ü","")</f>
        <v>#REF!</v>
      </c>
      <c r="Q19" s="100" t="e">
        <f>IF(AND('PARTICIPANT NAME LIST'!$G19=7,'PARTICIPANT NAME LIST'!#REF!="M"),"ü","")</f>
        <v>#REF!</v>
      </c>
      <c r="R19" s="100" t="e">
        <f>IF(AND('PARTICIPANT NAME LIST'!$G19=8,'PARTICIPANT NAME LIST'!#REF!="M"),"ü","")</f>
        <v>#REF!</v>
      </c>
      <c r="S19" s="100" t="e">
        <f>IF(AND('PARTICIPANT NAME LIST'!$G19=9,'PARTICIPANT NAME LIST'!#REF!="M"),"ü","")</f>
        <v>#REF!</v>
      </c>
      <c r="T19" s="100" t="e">
        <f>IF(AND('PARTICIPANT NAME LIST'!$G19=10,'PARTICIPANT NAME LIST'!#REF!="M"),"ü","")</f>
        <v>#REF!</v>
      </c>
      <c r="U19" s="100" t="e">
        <f>IF(AND('PARTICIPANT NAME LIST'!$G19=11,'PARTICIPANT NAME LIST'!#REF!="M"),"ü","")</f>
        <v>#REF!</v>
      </c>
      <c r="V19" s="100" t="e">
        <f>IF(AND('PARTICIPANT NAME LIST'!$G19=12,'PARTICIPANT NAME LIST'!#REF!="M"),"ü","")</f>
        <v>#REF!</v>
      </c>
      <c r="W19" s="96"/>
      <c r="X19" s="76"/>
      <c r="Y19" s="76"/>
      <c r="Z19" s="76"/>
    </row>
    <row r="20" spans="1:26" ht="22.5" customHeight="1">
      <c r="A20" s="96" t="str">
        <f>IF(OR(ISBLANK('PARTICIPANT NAME LIST'!$B20),'PARTICIPANT NAME LIST'!$G20=3,'PARTICIPANT NAME LIST'!$G20=4,'PARTICIPANT NAME LIST'!$G20=5,'PARTICIPANT NAME LIST'!$G20=6),"",COUNTA('PARTICIPANT NAME LIST'!$B$9:$B20)-COUNTIFS('PARTICIPANT NAME LIST'!$G$9:$G20,"&gt;=3",'PARTICIPANT NAME LIST'!$G$9:$G20,"&lt;=6"))</f>
        <v/>
      </c>
      <c r="B20" s="97" t="str">
        <f>IF(OR(ISBLANK('PARTICIPANT NAME LIST'!$B20),'PARTICIPANT NAME LIST'!$G20=3,'PARTICIPANT NAME LIST'!$G20=4,'PARTICIPANT NAME LIST'!$G20=5,'PARTICIPANT NAME LIST'!$G20=6),"",UPPER('PARTICIPANT NAME LIST'!$B20))</f>
        <v/>
      </c>
      <c r="C20" s="101"/>
      <c r="D20" s="99" t="str">
        <f>IF(OR(ISBLANK('PARTICIPANT NAME LIST'!$B20),'PARTICIPANT NAME LIST'!$G20=3,'PARTICIPANT NAME LIST'!$G20=4,'PARTICIPANT NAME LIST'!$G20=5,'PARTICIPANT NAME LIST'!$G20=6),"",UPPER('PARTICIPANT NAME LIST'!$H20))</f>
        <v/>
      </c>
      <c r="E20" s="100" t="e">
        <f>IF(AND('PARTICIPANT NAME LIST'!$G20=7,'PARTICIPANT NAME LIST'!#REF!="C"),"ü","")</f>
        <v>#REF!</v>
      </c>
      <c r="F20" s="100" t="e">
        <f>IF(AND('PARTICIPANT NAME LIST'!$G20=8,'PARTICIPANT NAME LIST'!#REF!="C"),"ü","")</f>
        <v>#REF!</v>
      </c>
      <c r="G20" s="100" t="e">
        <f>IF(AND('PARTICIPANT NAME LIST'!$G20=9,'PARTICIPANT NAME LIST'!#REF!="C"),"ü","")</f>
        <v>#REF!</v>
      </c>
      <c r="H20" s="100" t="e">
        <f>IF(AND('PARTICIPANT NAME LIST'!$G20=10,'PARTICIPANT NAME LIST'!#REF!="C"),"ü","")</f>
        <v>#REF!</v>
      </c>
      <c r="I20" s="100" t="e">
        <f>IF(AND('PARTICIPANT NAME LIST'!$G20=11,'PARTICIPANT NAME LIST'!#REF!="C"),"ü","")</f>
        <v>#REF!</v>
      </c>
      <c r="J20" s="100" t="e">
        <f>IF(AND('PARTICIPANT NAME LIST'!$G20=12,'PARTICIPANT NAME LIST'!#REF!="C"),"ü","")</f>
        <v>#REF!</v>
      </c>
      <c r="K20" s="100" t="e">
        <f>IF(AND('PARTICIPANT NAME LIST'!$G20=7,'PARTICIPANT NAME LIST'!#REF!="E"),"ü","")</f>
        <v>#REF!</v>
      </c>
      <c r="L20" s="100" t="e">
        <f>IF(AND('PARTICIPANT NAME LIST'!$G20=8,'PARTICIPANT NAME LIST'!#REF!="E"),"ü","")</f>
        <v>#REF!</v>
      </c>
      <c r="M20" s="100" t="e">
        <f>IF(AND('PARTICIPANT NAME LIST'!$G20=9,'PARTICIPANT NAME LIST'!#REF!="E"),"ü","")</f>
        <v>#REF!</v>
      </c>
      <c r="N20" s="100" t="e">
        <f>IF(AND('PARTICIPANT NAME LIST'!$G20=10,'PARTICIPANT NAME LIST'!#REF!="E"),"ü","")</f>
        <v>#REF!</v>
      </c>
      <c r="O20" s="100" t="e">
        <f>IF(AND('PARTICIPANT NAME LIST'!$G20=11,'PARTICIPANT NAME LIST'!#REF!="E"),"ü","")</f>
        <v>#REF!</v>
      </c>
      <c r="P20" s="100" t="e">
        <f>IF(AND('PARTICIPANT NAME LIST'!$G20=12,'PARTICIPANT NAME LIST'!#REF!="E"),"ü","")</f>
        <v>#REF!</v>
      </c>
      <c r="Q20" s="100" t="e">
        <f>IF(AND('PARTICIPANT NAME LIST'!$G20=7,'PARTICIPANT NAME LIST'!#REF!="M"),"ü","")</f>
        <v>#REF!</v>
      </c>
      <c r="R20" s="100" t="e">
        <f>IF(AND('PARTICIPANT NAME LIST'!$G20=8,'PARTICIPANT NAME LIST'!#REF!="M"),"ü","")</f>
        <v>#REF!</v>
      </c>
      <c r="S20" s="100" t="e">
        <f>IF(AND('PARTICIPANT NAME LIST'!$G20=9,'PARTICIPANT NAME LIST'!#REF!="M"),"ü","")</f>
        <v>#REF!</v>
      </c>
      <c r="T20" s="100" t="e">
        <f>IF(AND('PARTICIPANT NAME LIST'!$G20=10,'PARTICIPANT NAME LIST'!#REF!="M"),"ü","")</f>
        <v>#REF!</v>
      </c>
      <c r="U20" s="100" t="e">
        <f>IF(AND('PARTICIPANT NAME LIST'!$G20=11,'PARTICIPANT NAME LIST'!#REF!="M"),"ü","")</f>
        <v>#REF!</v>
      </c>
      <c r="V20" s="100" t="e">
        <f>IF(AND('PARTICIPANT NAME LIST'!$G20=12,'PARTICIPANT NAME LIST'!#REF!="M"),"ü","")</f>
        <v>#REF!</v>
      </c>
      <c r="W20" s="96"/>
      <c r="X20" s="76"/>
      <c r="Y20" s="76"/>
      <c r="Z20" s="76"/>
    </row>
    <row r="21" spans="1:26" ht="22.5" customHeight="1">
      <c r="A21" s="96" t="str">
        <f>IF(OR(ISBLANK('PARTICIPANT NAME LIST'!$B21),'PARTICIPANT NAME LIST'!$G21=3,'PARTICIPANT NAME LIST'!$G21=4,'PARTICIPANT NAME LIST'!$G21=5,'PARTICIPANT NAME LIST'!$G21=6),"",COUNTA('PARTICIPANT NAME LIST'!$B$9:$B21)-COUNTIFS('PARTICIPANT NAME LIST'!$G$9:$G21,"&gt;=3",'PARTICIPANT NAME LIST'!$G$9:$G21,"&lt;=6"))</f>
        <v/>
      </c>
      <c r="B21" s="97" t="str">
        <f>IF(OR(ISBLANK('PARTICIPANT NAME LIST'!$B21),'PARTICIPANT NAME LIST'!$G21=3,'PARTICIPANT NAME LIST'!$G21=4,'PARTICIPANT NAME LIST'!$G21=5,'PARTICIPANT NAME LIST'!$G21=6),"",UPPER('PARTICIPANT NAME LIST'!$B21))</f>
        <v/>
      </c>
      <c r="C21" s="101"/>
      <c r="D21" s="99" t="str">
        <f>IF(OR(ISBLANK('PARTICIPANT NAME LIST'!$B21),'PARTICIPANT NAME LIST'!$G21=3,'PARTICIPANT NAME LIST'!$G21=4,'PARTICIPANT NAME LIST'!$G21=5,'PARTICIPANT NAME LIST'!$G21=6),"",UPPER('PARTICIPANT NAME LIST'!$H21))</f>
        <v/>
      </c>
      <c r="E21" s="100" t="e">
        <f>IF(AND('PARTICIPANT NAME LIST'!$G21=7,'PARTICIPANT NAME LIST'!#REF!="C"),"ü","")</f>
        <v>#REF!</v>
      </c>
      <c r="F21" s="100" t="e">
        <f>IF(AND('PARTICIPANT NAME LIST'!$G21=8,'PARTICIPANT NAME LIST'!#REF!="C"),"ü","")</f>
        <v>#REF!</v>
      </c>
      <c r="G21" s="100" t="e">
        <f>IF(AND('PARTICIPANT NAME LIST'!$G21=9,'PARTICIPANT NAME LIST'!#REF!="C"),"ü","")</f>
        <v>#REF!</v>
      </c>
      <c r="H21" s="100" t="e">
        <f>IF(AND('PARTICIPANT NAME LIST'!$G21=10,'PARTICIPANT NAME LIST'!#REF!="C"),"ü","")</f>
        <v>#REF!</v>
      </c>
      <c r="I21" s="100" t="e">
        <f>IF(AND('PARTICIPANT NAME LIST'!$G21=11,'PARTICIPANT NAME LIST'!#REF!="C"),"ü","")</f>
        <v>#REF!</v>
      </c>
      <c r="J21" s="100" t="e">
        <f>IF(AND('PARTICIPANT NAME LIST'!$G21=12,'PARTICIPANT NAME LIST'!#REF!="C"),"ü","")</f>
        <v>#REF!</v>
      </c>
      <c r="K21" s="100" t="e">
        <f>IF(AND('PARTICIPANT NAME LIST'!$G21=7,'PARTICIPANT NAME LIST'!#REF!="E"),"ü","")</f>
        <v>#REF!</v>
      </c>
      <c r="L21" s="100" t="e">
        <f>IF(AND('PARTICIPANT NAME LIST'!$G21=8,'PARTICIPANT NAME LIST'!#REF!="E"),"ü","")</f>
        <v>#REF!</v>
      </c>
      <c r="M21" s="100" t="e">
        <f>IF(AND('PARTICIPANT NAME LIST'!$G21=9,'PARTICIPANT NAME LIST'!#REF!="E"),"ü","")</f>
        <v>#REF!</v>
      </c>
      <c r="N21" s="100" t="e">
        <f>IF(AND('PARTICIPANT NAME LIST'!$G21=10,'PARTICIPANT NAME LIST'!#REF!="E"),"ü","")</f>
        <v>#REF!</v>
      </c>
      <c r="O21" s="100" t="e">
        <f>IF(AND('PARTICIPANT NAME LIST'!$G21=11,'PARTICIPANT NAME LIST'!#REF!="E"),"ü","")</f>
        <v>#REF!</v>
      </c>
      <c r="P21" s="100" t="e">
        <f>IF(AND('PARTICIPANT NAME LIST'!$G21=12,'PARTICIPANT NAME LIST'!#REF!="E"),"ü","")</f>
        <v>#REF!</v>
      </c>
      <c r="Q21" s="100" t="e">
        <f>IF(AND('PARTICIPANT NAME LIST'!$G21=7,'PARTICIPANT NAME LIST'!#REF!="M"),"ü","")</f>
        <v>#REF!</v>
      </c>
      <c r="R21" s="100" t="e">
        <f>IF(AND('PARTICIPANT NAME LIST'!$G21=8,'PARTICIPANT NAME LIST'!#REF!="M"),"ü","")</f>
        <v>#REF!</v>
      </c>
      <c r="S21" s="100" t="e">
        <f>IF(AND('PARTICIPANT NAME LIST'!$G21=9,'PARTICIPANT NAME LIST'!#REF!="M"),"ü","")</f>
        <v>#REF!</v>
      </c>
      <c r="T21" s="100" t="e">
        <f>IF(AND('PARTICIPANT NAME LIST'!$G21=10,'PARTICIPANT NAME LIST'!#REF!="M"),"ü","")</f>
        <v>#REF!</v>
      </c>
      <c r="U21" s="100" t="e">
        <f>IF(AND('PARTICIPANT NAME LIST'!$G21=11,'PARTICIPANT NAME LIST'!#REF!="M"),"ü","")</f>
        <v>#REF!</v>
      </c>
      <c r="V21" s="100" t="e">
        <f>IF(AND('PARTICIPANT NAME LIST'!$G21=12,'PARTICIPANT NAME LIST'!#REF!="M"),"ü","")</f>
        <v>#REF!</v>
      </c>
      <c r="W21" s="96"/>
      <c r="X21" s="76"/>
      <c r="Y21" s="76"/>
      <c r="Z21" s="76"/>
    </row>
    <row r="22" spans="1:26" ht="22.5" customHeight="1">
      <c r="A22" s="96" t="str">
        <f>IF(OR(ISBLANK('PARTICIPANT NAME LIST'!$B22),'PARTICIPANT NAME LIST'!$G22=3,'PARTICIPANT NAME LIST'!$G22=4,'PARTICIPANT NAME LIST'!$G22=5,'PARTICIPANT NAME LIST'!$G22=6),"",COUNTA('PARTICIPANT NAME LIST'!$B$9:$B22)-COUNTIFS('PARTICIPANT NAME LIST'!$G$9:$G22,"&gt;=3",'PARTICIPANT NAME LIST'!$G$9:$G22,"&lt;=6"))</f>
        <v/>
      </c>
      <c r="B22" s="97" t="str">
        <f>IF(OR(ISBLANK('PARTICIPANT NAME LIST'!$B22),'PARTICIPANT NAME LIST'!$G22=3,'PARTICIPANT NAME LIST'!$G22=4,'PARTICIPANT NAME LIST'!$G22=5,'PARTICIPANT NAME LIST'!$G22=6),"",UPPER('PARTICIPANT NAME LIST'!$B22))</f>
        <v/>
      </c>
      <c r="C22" s="101"/>
      <c r="D22" s="99" t="str">
        <f>IF(OR(ISBLANK('PARTICIPANT NAME LIST'!$B22),'PARTICIPANT NAME LIST'!$G22=3,'PARTICIPANT NAME LIST'!$G22=4,'PARTICIPANT NAME LIST'!$G22=5,'PARTICIPANT NAME LIST'!$G22=6),"",UPPER('PARTICIPANT NAME LIST'!$H22))</f>
        <v/>
      </c>
      <c r="E22" s="100" t="e">
        <f>IF(AND('PARTICIPANT NAME LIST'!$G22=7,'PARTICIPANT NAME LIST'!#REF!="C"),"ü","")</f>
        <v>#REF!</v>
      </c>
      <c r="F22" s="100" t="e">
        <f>IF(AND('PARTICIPANT NAME LIST'!$G22=8,'PARTICIPANT NAME LIST'!#REF!="C"),"ü","")</f>
        <v>#REF!</v>
      </c>
      <c r="G22" s="100" t="e">
        <f>IF(AND('PARTICIPANT NAME LIST'!$G22=9,'PARTICIPANT NAME LIST'!#REF!="C"),"ü","")</f>
        <v>#REF!</v>
      </c>
      <c r="H22" s="100" t="e">
        <f>IF(AND('PARTICIPANT NAME LIST'!$G22=10,'PARTICIPANT NAME LIST'!#REF!="C"),"ü","")</f>
        <v>#REF!</v>
      </c>
      <c r="I22" s="100" t="e">
        <f>IF(AND('PARTICIPANT NAME LIST'!$G22=11,'PARTICIPANT NAME LIST'!#REF!="C"),"ü","")</f>
        <v>#REF!</v>
      </c>
      <c r="J22" s="100" t="e">
        <f>IF(AND('PARTICIPANT NAME LIST'!$G22=12,'PARTICIPANT NAME LIST'!#REF!="C"),"ü","")</f>
        <v>#REF!</v>
      </c>
      <c r="K22" s="100" t="e">
        <f>IF(AND('PARTICIPANT NAME LIST'!$G22=7,'PARTICIPANT NAME LIST'!#REF!="E"),"ü","")</f>
        <v>#REF!</v>
      </c>
      <c r="L22" s="100" t="e">
        <f>IF(AND('PARTICIPANT NAME LIST'!$G22=8,'PARTICIPANT NAME LIST'!#REF!="E"),"ü","")</f>
        <v>#REF!</v>
      </c>
      <c r="M22" s="100" t="e">
        <f>IF(AND('PARTICIPANT NAME LIST'!$G22=9,'PARTICIPANT NAME LIST'!#REF!="E"),"ü","")</f>
        <v>#REF!</v>
      </c>
      <c r="N22" s="100" t="e">
        <f>IF(AND('PARTICIPANT NAME LIST'!$G22=10,'PARTICIPANT NAME LIST'!#REF!="E"),"ü","")</f>
        <v>#REF!</v>
      </c>
      <c r="O22" s="100" t="e">
        <f>IF(AND('PARTICIPANT NAME LIST'!$G22=11,'PARTICIPANT NAME LIST'!#REF!="E"),"ü","")</f>
        <v>#REF!</v>
      </c>
      <c r="P22" s="100" t="e">
        <f>IF(AND('PARTICIPANT NAME LIST'!$G22=12,'PARTICIPANT NAME LIST'!#REF!="E"),"ü","")</f>
        <v>#REF!</v>
      </c>
      <c r="Q22" s="100" t="e">
        <f>IF(AND('PARTICIPANT NAME LIST'!$G22=7,'PARTICIPANT NAME LIST'!#REF!="M"),"ü","")</f>
        <v>#REF!</v>
      </c>
      <c r="R22" s="100" t="e">
        <f>IF(AND('PARTICIPANT NAME LIST'!$G22=8,'PARTICIPANT NAME LIST'!#REF!="M"),"ü","")</f>
        <v>#REF!</v>
      </c>
      <c r="S22" s="100" t="e">
        <f>IF(AND('PARTICIPANT NAME LIST'!$G22=9,'PARTICIPANT NAME LIST'!#REF!="M"),"ü","")</f>
        <v>#REF!</v>
      </c>
      <c r="T22" s="100" t="e">
        <f>IF(AND('PARTICIPANT NAME LIST'!$G22=10,'PARTICIPANT NAME LIST'!#REF!="M"),"ü","")</f>
        <v>#REF!</v>
      </c>
      <c r="U22" s="100" t="e">
        <f>IF(AND('PARTICIPANT NAME LIST'!$G22=11,'PARTICIPANT NAME LIST'!#REF!="M"),"ü","")</f>
        <v>#REF!</v>
      </c>
      <c r="V22" s="100" t="e">
        <f>IF(AND('PARTICIPANT NAME LIST'!$G22=12,'PARTICIPANT NAME LIST'!#REF!="M"),"ü","")</f>
        <v>#REF!</v>
      </c>
      <c r="W22" s="96"/>
      <c r="X22" s="76"/>
      <c r="Y22" s="76"/>
      <c r="Z22" s="76"/>
    </row>
    <row r="23" spans="1:26" ht="22.5" customHeight="1">
      <c r="A23" s="96" t="str">
        <f>IF(OR(ISBLANK('PARTICIPANT NAME LIST'!$B23),'PARTICIPANT NAME LIST'!$G23=3,'PARTICIPANT NAME LIST'!$G23=4,'PARTICIPANT NAME LIST'!$G23=5,'PARTICIPANT NAME LIST'!$G23=6),"",COUNTA('PARTICIPANT NAME LIST'!$B$9:$B23)-COUNTIFS('PARTICIPANT NAME LIST'!$G$9:$G23,"&gt;=3",'PARTICIPANT NAME LIST'!$G$9:$G23,"&lt;=6"))</f>
        <v/>
      </c>
      <c r="B23" s="97" t="str">
        <f>IF(OR(ISBLANK('PARTICIPANT NAME LIST'!$B23),'PARTICIPANT NAME LIST'!$G23=3,'PARTICIPANT NAME LIST'!$G23=4,'PARTICIPANT NAME LIST'!$G23=5,'PARTICIPANT NAME LIST'!$G23=6),"",UPPER('PARTICIPANT NAME LIST'!$B23))</f>
        <v/>
      </c>
      <c r="C23" s="101"/>
      <c r="D23" s="99" t="str">
        <f>IF(OR(ISBLANK('PARTICIPANT NAME LIST'!$B23),'PARTICIPANT NAME LIST'!$G23=3,'PARTICIPANT NAME LIST'!$G23=4,'PARTICIPANT NAME LIST'!$G23=5,'PARTICIPANT NAME LIST'!$G23=6),"",UPPER('PARTICIPANT NAME LIST'!$H23))</f>
        <v/>
      </c>
      <c r="E23" s="100" t="e">
        <f>IF(AND('PARTICIPANT NAME LIST'!$G23=7,'PARTICIPANT NAME LIST'!#REF!="C"),"ü","")</f>
        <v>#REF!</v>
      </c>
      <c r="F23" s="100" t="e">
        <f>IF(AND('PARTICIPANT NAME LIST'!$G23=8,'PARTICIPANT NAME LIST'!#REF!="C"),"ü","")</f>
        <v>#REF!</v>
      </c>
      <c r="G23" s="100" t="e">
        <f>IF(AND('PARTICIPANT NAME LIST'!$G23=9,'PARTICIPANT NAME LIST'!#REF!="C"),"ü","")</f>
        <v>#REF!</v>
      </c>
      <c r="H23" s="100" t="e">
        <f>IF(AND('PARTICIPANT NAME LIST'!$G23=10,'PARTICIPANT NAME LIST'!#REF!="C"),"ü","")</f>
        <v>#REF!</v>
      </c>
      <c r="I23" s="100" t="e">
        <f>IF(AND('PARTICIPANT NAME LIST'!$G23=11,'PARTICIPANT NAME LIST'!#REF!="C"),"ü","")</f>
        <v>#REF!</v>
      </c>
      <c r="J23" s="100" t="e">
        <f>IF(AND('PARTICIPANT NAME LIST'!$G23=12,'PARTICIPANT NAME LIST'!#REF!="C"),"ü","")</f>
        <v>#REF!</v>
      </c>
      <c r="K23" s="100" t="e">
        <f>IF(AND('PARTICIPANT NAME LIST'!$G23=7,'PARTICIPANT NAME LIST'!#REF!="E"),"ü","")</f>
        <v>#REF!</v>
      </c>
      <c r="L23" s="100" t="e">
        <f>IF(AND('PARTICIPANT NAME LIST'!$G23=8,'PARTICIPANT NAME LIST'!#REF!="E"),"ü","")</f>
        <v>#REF!</v>
      </c>
      <c r="M23" s="100" t="e">
        <f>IF(AND('PARTICIPANT NAME LIST'!$G23=9,'PARTICIPANT NAME LIST'!#REF!="E"),"ü","")</f>
        <v>#REF!</v>
      </c>
      <c r="N23" s="100" t="e">
        <f>IF(AND('PARTICIPANT NAME LIST'!$G23=10,'PARTICIPANT NAME LIST'!#REF!="E"),"ü","")</f>
        <v>#REF!</v>
      </c>
      <c r="O23" s="100" t="e">
        <f>IF(AND('PARTICIPANT NAME LIST'!$G23=11,'PARTICIPANT NAME LIST'!#REF!="E"),"ü","")</f>
        <v>#REF!</v>
      </c>
      <c r="P23" s="100" t="e">
        <f>IF(AND('PARTICIPANT NAME LIST'!$G23=12,'PARTICIPANT NAME LIST'!#REF!="E"),"ü","")</f>
        <v>#REF!</v>
      </c>
      <c r="Q23" s="100" t="e">
        <f>IF(AND('PARTICIPANT NAME LIST'!$G23=7,'PARTICIPANT NAME LIST'!#REF!="M"),"ü","")</f>
        <v>#REF!</v>
      </c>
      <c r="R23" s="100" t="e">
        <f>IF(AND('PARTICIPANT NAME LIST'!$G23=8,'PARTICIPANT NAME LIST'!#REF!="M"),"ü","")</f>
        <v>#REF!</v>
      </c>
      <c r="S23" s="100" t="e">
        <f>IF(AND('PARTICIPANT NAME LIST'!$G23=9,'PARTICIPANT NAME LIST'!#REF!="M"),"ü","")</f>
        <v>#REF!</v>
      </c>
      <c r="T23" s="100" t="e">
        <f>IF(AND('PARTICIPANT NAME LIST'!$G23=10,'PARTICIPANT NAME LIST'!#REF!="M"),"ü","")</f>
        <v>#REF!</v>
      </c>
      <c r="U23" s="100" t="e">
        <f>IF(AND('PARTICIPANT NAME LIST'!$G23=11,'PARTICIPANT NAME LIST'!#REF!="M"),"ü","")</f>
        <v>#REF!</v>
      </c>
      <c r="V23" s="100" t="e">
        <f>IF(AND('PARTICIPANT NAME LIST'!$G23=12,'PARTICIPANT NAME LIST'!#REF!="M"),"ü","")</f>
        <v>#REF!</v>
      </c>
      <c r="W23" s="96"/>
      <c r="X23" s="76"/>
      <c r="Y23" s="76"/>
      <c r="Z23" s="76"/>
    </row>
    <row r="24" spans="1:26" ht="22.5" customHeight="1">
      <c r="A24" s="96" t="str">
        <f>IF(OR(ISBLANK('PARTICIPANT NAME LIST'!$B24),'PARTICIPANT NAME LIST'!$G24=3,'PARTICIPANT NAME LIST'!$G24=4,'PARTICIPANT NAME LIST'!$G24=5,'PARTICIPANT NAME LIST'!$G24=6),"",COUNTA('PARTICIPANT NAME LIST'!$B$9:$B24)-COUNTIFS('PARTICIPANT NAME LIST'!$G$9:$G24,"&gt;=3",'PARTICIPANT NAME LIST'!$G$9:$G24,"&lt;=6"))</f>
        <v/>
      </c>
      <c r="B24" s="97" t="str">
        <f>IF(OR(ISBLANK('PARTICIPANT NAME LIST'!$B24),'PARTICIPANT NAME LIST'!$G24=3,'PARTICIPANT NAME LIST'!$G24=4,'PARTICIPANT NAME LIST'!$G24=5,'PARTICIPANT NAME LIST'!$G24=6),"",UPPER('PARTICIPANT NAME LIST'!$B24))</f>
        <v/>
      </c>
      <c r="C24" s="101"/>
      <c r="D24" s="99" t="str">
        <f>IF(OR(ISBLANK('PARTICIPANT NAME LIST'!$B24),'PARTICIPANT NAME LIST'!$G24=3,'PARTICIPANT NAME LIST'!$G24=4,'PARTICIPANT NAME LIST'!$G24=5,'PARTICIPANT NAME LIST'!$G24=6),"",UPPER('PARTICIPANT NAME LIST'!$H24))</f>
        <v/>
      </c>
      <c r="E24" s="100" t="e">
        <f>IF(AND('PARTICIPANT NAME LIST'!$G24=7,'PARTICIPANT NAME LIST'!#REF!="C"),"ü","")</f>
        <v>#REF!</v>
      </c>
      <c r="F24" s="100" t="e">
        <f>IF(AND('PARTICIPANT NAME LIST'!$G24=8,'PARTICIPANT NAME LIST'!#REF!="C"),"ü","")</f>
        <v>#REF!</v>
      </c>
      <c r="G24" s="100" t="e">
        <f>IF(AND('PARTICIPANT NAME LIST'!$G24=9,'PARTICIPANT NAME LIST'!#REF!="C"),"ü","")</f>
        <v>#REF!</v>
      </c>
      <c r="H24" s="100" t="e">
        <f>IF(AND('PARTICIPANT NAME LIST'!$G24=10,'PARTICIPANT NAME LIST'!#REF!="C"),"ü","")</f>
        <v>#REF!</v>
      </c>
      <c r="I24" s="100" t="e">
        <f>IF(AND('PARTICIPANT NAME LIST'!$G24=11,'PARTICIPANT NAME LIST'!#REF!="C"),"ü","")</f>
        <v>#REF!</v>
      </c>
      <c r="J24" s="100" t="e">
        <f>IF(AND('PARTICIPANT NAME LIST'!$G24=12,'PARTICIPANT NAME LIST'!#REF!="C"),"ü","")</f>
        <v>#REF!</v>
      </c>
      <c r="K24" s="100" t="e">
        <f>IF(AND('PARTICIPANT NAME LIST'!$G24=7,'PARTICIPANT NAME LIST'!#REF!="E"),"ü","")</f>
        <v>#REF!</v>
      </c>
      <c r="L24" s="100" t="e">
        <f>IF(AND('PARTICIPANT NAME LIST'!$G24=8,'PARTICIPANT NAME LIST'!#REF!="E"),"ü","")</f>
        <v>#REF!</v>
      </c>
      <c r="M24" s="100" t="e">
        <f>IF(AND('PARTICIPANT NAME LIST'!$G24=9,'PARTICIPANT NAME LIST'!#REF!="E"),"ü","")</f>
        <v>#REF!</v>
      </c>
      <c r="N24" s="100" t="e">
        <f>IF(AND('PARTICIPANT NAME LIST'!$G24=10,'PARTICIPANT NAME LIST'!#REF!="E"),"ü","")</f>
        <v>#REF!</v>
      </c>
      <c r="O24" s="100" t="e">
        <f>IF(AND('PARTICIPANT NAME LIST'!$G24=11,'PARTICIPANT NAME LIST'!#REF!="E"),"ü","")</f>
        <v>#REF!</v>
      </c>
      <c r="P24" s="100" t="e">
        <f>IF(AND('PARTICIPANT NAME LIST'!$G24=12,'PARTICIPANT NAME LIST'!#REF!="E"),"ü","")</f>
        <v>#REF!</v>
      </c>
      <c r="Q24" s="100" t="e">
        <f>IF(AND('PARTICIPANT NAME LIST'!$G24=7,'PARTICIPANT NAME LIST'!#REF!="M"),"ü","")</f>
        <v>#REF!</v>
      </c>
      <c r="R24" s="100" t="e">
        <f>IF(AND('PARTICIPANT NAME LIST'!$G24=8,'PARTICIPANT NAME LIST'!#REF!="M"),"ü","")</f>
        <v>#REF!</v>
      </c>
      <c r="S24" s="100" t="e">
        <f>IF(AND('PARTICIPANT NAME LIST'!$G24=9,'PARTICIPANT NAME LIST'!#REF!="M"),"ü","")</f>
        <v>#REF!</v>
      </c>
      <c r="T24" s="100" t="e">
        <f>IF(AND('PARTICIPANT NAME LIST'!$G24=10,'PARTICIPANT NAME LIST'!#REF!="M"),"ü","")</f>
        <v>#REF!</v>
      </c>
      <c r="U24" s="100" t="e">
        <f>IF(AND('PARTICIPANT NAME LIST'!$G24=11,'PARTICIPANT NAME LIST'!#REF!="M"),"ü","")</f>
        <v>#REF!</v>
      </c>
      <c r="V24" s="100" t="e">
        <f>IF(AND('PARTICIPANT NAME LIST'!$G24=12,'PARTICIPANT NAME LIST'!#REF!="M"),"ü","")</f>
        <v>#REF!</v>
      </c>
      <c r="W24" s="96"/>
      <c r="X24" s="76"/>
      <c r="Y24" s="76"/>
      <c r="Z24" s="76"/>
    </row>
    <row r="25" spans="1:26" ht="22.5" customHeight="1">
      <c r="A25" s="96" t="str">
        <f>IF(OR(ISBLANK('PARTICIPANT NAME LIST'!$B25),'PARTICIPANT NAME LIST'!$G25=3,'PARTICIPANT NAME LIST'!$G25=4,'PARTICIPANT NAME LIST'!$G25=5,'PARTICIPANT NAME LIST'!$G25=6),"",COUNTA('PARTICIPANT NAME LIST'!$B$9:$B25)-COUNTIFS('PARTICIPANT NAME LIST'!$G$9:$G25,"&gt;=3",'PARTICIPANT NAME LIST'!$G$9:$G25,"&lt;=6"))</f>
        <v/>
      </c>
      <c r="B25" s="97" t="str">
        <f>IF(OR(ISBLANK('PARTICIPANT NAME LIST'!$B25),'PARTICIPANT NAME LIST'!$G25=3,'PARTICIPANT NAME LIST'!$G25=4,'PARTICIPANT NAME LIST'!$G25=5,'PARTICIPANT NAME LIST'!$G25=6),"",UPPER('PARTICIPANT NAME LIST'!$B25))</f>
        <v/>
      </c>
      <c r="C25" s="101"/>
      <c r="D25" s="99" t="str">
        <f>IF(OR(ISBLANK('PARTICIPANT NAME LIST'!$B25),'PARTICIPANT NAME LIST'!$G25=3,'PARTICIPANT NAME LIST'!$G25=4,'PARTICIPANT NAME LIST'!$G25=5,'PARTICIPANT NAME LIST'!$G25=6),"",UPPER('PARTICIPANT NAME LIST'!$H25))</f>
        <v/>
      </c>
      <c r="E25" s="100" t="e">
        <f>IF(AND('PARTICIPANT NAME LIST'!$G25=7,'PARTICIPANT NAME LIST'!#REF!="C"),"ü","")</f>
        <v>#REF!</v>
      </c>
      <c r="F25" s="100" t="e">
        <f>IF(AND('PARTICIPANT NAME LIST'!$G25=8,'PARTICIPANT NAME LIST'!#REF!="C"),"ü","")</f>
        <v>#REF!</v>
      </c>
      <c r="G25" s="100" t="e">
        <f>IF(AND('PARTICIPANT NAME LIST'!$G25=9,'PARTICIPANT NAME LIST'!#REF!="C"),"ü","")</f>
        <v>#REF!</v>
      </c>
      <c r="H25" s="100" t="e">
        <f>IF(AND('PARTICIPANT NAME LIST'!$G25=10,'PARTICIPANT NAME LIST'!#REF!="C"),"ü","")</f>
        <v>#REF!</v>
      </c>
      <c r="I25" s="100" t="e">
        <f>IF(AND('PARTICIPANT NAME LIST'!$G25=11,'PARTICIPANT NAME LIST'!#REF!="C"),"ü","")</f>
        <v>#REF!</v>
      </c>
      <c r="J25" s="100" t="e">
        <f>IF(AND('PARTICIPANT NAME LIST'!$G25=12,'PARTICIPANT NAME LIST'!#REF!="C"),"ü","")</f>
        <v>#REF!</v>
      </c>
      <c r="K25" s="100" t="e">
        <f>IF(AND('PARTICIPANT NAME LIST'!$G25=7,'PARTICIPANT NAME LIST'!#REF!="E"),"ü","")</f>
        <v>#REF!</v>
      </c>
      <c r="L25" s="100" t="e">
        <f>IF(AND('PARTICIPANT NAME LIST'!$G25=8,'PARTICIPANT NAME LIST'!#REF!="E"),"ü","")</f>
        <v>#REF!</v>
      </c>
      <c r="M25" s="100" t="e">
        <f>IF(AND('PARTICIPANT NAME LIST'!$G25=9,'PARTICIPANT NAME LIST'!#REF!="E"),"ü","")</f>
        <v>#REF!</v>
      </c>
      <c r="N25" s="100" t="e">
        <f>IF(AND('PARTICIPANT NAME LIST'!$G25=10,'PARTICIPANT NAME LIST'!#REF!="E"),"ü","")</f>
        <v>#REF!</v>
      </c>
      <c r="O25" s="100" t="e">
        <f>IF(AND('PARTICIPANT NAME LIST'!$G25=11,'PARTICIPANT NAME LIST'!#REF!="E"),"ü","")</f>
        <v>#REF!</v>
      </c>
      <c r="P25" s="100" t="e">
        <f>IF(AND('PARTICIPANT NAME LIST'!$G25=12,'PARTICIPANT NAME LIST'!#REF!="E"),"ü","")</f>
        <v>#REF!</v>
      </c>
      <c r="Q25" s="100" t="e">
        <f>IF(AND('PARTICIPANT NAME LIST'!$G25=7,'PARTICIPANT NAME LIST'!#REF!="M"),"ü","")</f>
        <v>#REF!</v>
      </c>
      <c r="R25" s="100" t="e">
        <f>IF(AND('PARTICIPANT NAME LIST'!$G25=8,'PARTICIPANT NAME LIST'!#REF!="M"),"ü","")</f>
        <v>#REF!</v>
      </c>
      <c r="S25" s="100" t="e">
        <f>IF(AND('PARTICIPANT NAME LIST'!$G25=9,'PARTICIPANT NAME LIST'!#REF!="M"),"ü","")</f>
        <v>#REF!</v>
      </c>
      <c r="T25" s="100" t="e">
        <f>IF(AND('PARTICIPANT NAME LIST'!$G25=10,'PARTICIPANT NAME LIST'!#REF!="M"),"ü","")</f>
        <v>#REF!</v>
      </c>
      <c r="U25" s="100" t="e">
        <f>IF(AND('PARTICIPANT NAME LIST'!$G25=11,'PARTICIPANT NAME LIST'!#REF!="M"),"ü","")</f>
        <v>#REF!</v>
      </c>
      <c r="V25" s="100" t="e">
        <f>IF(AND('PARTICIPANT NAME LIST'!$G25=12,'PARTICIPANT NAME LIST'!#REF!="M"),"ü","")</f>
        <v>#REF!</v>
      </c>
      <c r="W25" s="96"/>
      <c r="X25" s="76"/>
      <c r="Y25" s="76"/>
      <c r="Z25" s="76"/>
    </row>
    <row r="26" spans="1:26" ht="22.5" customHeight="1">
      <c r="A26" s="96" t="str">
        <f>IF(OR(ISBLANK('PARTICIPANT NAME LIST'!$B26),'PARTICIPANT NAME LIST'!$G26=3,'PARTICIPANT NAME LIST'!$G26=4,'PARTICIPANT NAME LIST'!$G26=5,'PARTICIPANT NAME LIST'!$G26=6),"",COUNTA('PARTICIPANT NAME LIST'!$B$9:$B26)-COUNTIFS('PARTICIPANT NAME LIST'!$G$9:$G26,"&gt;=3",'PARTICIPANT NAME LIST'!$G$9:$G26,"&lt;=6"))</f>
        <v/>
      </c>
      <c r="B26" s="97" t="str">
        <f>IF(OR(ISBLANK('PARTICIPANT NAME LIST'!$B26),'PARTICIPANT NAME LIST'!$G26=3,'PARTICIPANT NAME LIST'!$G26=4,'PARTICIPANT NAME LIST'!$G26=5,'PARTICIPANT NAME LIST'!$G26=6),"",UPPER('PARTICIPANT NAME LIST'!$B26))</f>
        <v/>
      </c>
      <c r="C26" s="101"/>
      <c r="D26" s="99" t="str">
        <f>IF(OR(ISBLANK('PARTICIPANT NAME LIST'!$B26),'PARTICIPANT NAME LIST'!$G26=3,'PARTICIPANT NAME LIST'!$G26=4,'PARTICIPANT NAME LIST'!$G26=5,'PARTICIPANT NAME LIST'!$G26=6),"",UPPER('PARTICIPANT NAME LIST'!$H26))</f>
        <v/>
      </c>
      <c r="E26" s="100" t="e">
        <f>IF(AND('PARTICIPANT NAME LIST'!$G26=7,'PARTICIPANT NAME LIST'!#REF!="C"),"ü","")</f>
        <v>#REF!</v>
      </c>
      <c r="F26" s="100" t="e">
        <f>IF(AND('PARTICIPANT NAME LIST'!$G26=8,'PARTICIPANT NAME LIST'!#REF!="C"),"ü","")</f>
        <v>#REF!</v>
      </c>
      <c r="G26" s="100" t="e">
        <f>IF(AND('PARTICIPANT NAME LIST'!$G26=9,'PARTICIPANT NAME LIST'!#REF!="C"),"ü","")</f>
        <v>#REF!</v>
      </c>
      <c r="H26" s="100" t="e">
        <f>IF(AND('PARTICIPANT NAME LIST'!$G26=10,'PARTICIPANT NAME LIST'!#REF!="C"),"ü","")</f>
        <v>#REF!</v>
      </c>
      <c r="I26" s="100" t="e">
        <f>IF(AND('PARTICIPANT NAME LIST'!$G26=11,'PARTICIPANT NAME LIST'!#REF!="C"),"ü","")</f>
        <v>#REF!</v>
      </c>
      <c r="J26" s="100" t="e">
        <f>IF(AND('PARTICIPANT NAME LIST'!$G26=12,'PARTICIPANT NAME LIST'!#REF!="C"),"ü","")</f>
        <v>#REF!</v>
      </c>
      <c r="K26" s="100" t="e">
        <f>IF(AND('PARTICIPANT NAME LIST'!$G26=7,'PARTICIPANT NAME LIST'!#REF!="E"),"ü","")</f>
        <v>#REF!</v>
      </c>
      <c r="L26" s="100" t="e">
        <f>IF(AND('PARTICIPANT NAME LIST'!$G26=8,'PARTICIPANT NAME LIST'!#REF!="E"),"ü","")</f>
        <v>#REF!</v>
      </c>
      <c r="M26" s="100" t="e">
        <f>IF(AND('PARTICIPANT NAME LIST'!$G26=9,'PARTICIPANT NAME LIST'!#REF!="E"),"ü","")</f>
        <v>#REF!</v>
      </c>
      <c r="N26" s="100" t="e">
        <f>IF(AND('PARTICIPANT NAME LIST'!$G26=10,'PARTICIPANT NAME LIST'!#REF!="E"),"ü","")</f>
        <v>#REF!</v>
      </c>
      <c r="O26" s="100" t="e">
        <f>IF(AND('PARTICIPANT NAME LIST'!$G26=11,'PARTICIPANT NAME LIST'!#REF!="E"),"ü","")</f>
        <v>#REF!</v>
      </c>
      <c r="P26" s="100" t="e">
        <f>IF(AND('PARTICIPANT NAME LIST'!$G26=12,'PARTICIPANT NAME LIST'!#REF!="E"),"ü","")</f>
        <v>#REF!</v>
      </c>
      <c r="Q26" s="100" t="e">
        <f>IF(AND('PARTICIPANT NAME LIST'!$G26=7,'PARTICIPANT NAME LIST'!#REF!="M"),"ü","")</f>
        <v>#REF!</v>
      </c>
      <c r="R26" s="100" t="e">
        <f>IF(AND('PARTICIPANT NAME LIST'!$G26=8,'PARTICIPANT NAME LIST'!#REF!="M"),"ü","")</f>
        <v>#REF!</v>
      </c>
      <c r="S26" s="100" t="e">
        <f>IF(AND('PARTICIPANT NAME LIST'!$G26=9,'PARTICIPANT NAME LIST'!#REF!="M"),"ü","")</f>
        <v>#REF!</v>
      </c>
      <c r="T26" s="100" t="e">
        <f>IF(AND('PARTICIPANT NAME LIST'!$G26=10,'PARTICIPANT NAME LIST'!#REF!="M"),"ü","")</f>
        <v>#REF!</v>
      </c>
      <c r="U26" s="100" t="e">
        <f>IF(AND('PARTICIPANT NAME LIST'!$G26=11,'PARTICIPANT NAME LIST'!#REF!="M"),"ü","")</f>
        <v>#REF!</v>
      </c>
      <c r="V26" s="100" t="e">
        <f>IF(AND('PARTICIPANT NAME LIST'!$G26=12,'PARTICIPANT NAME LIST'!#REF!="M"),"ü","")</f>
        <v>#REF!</v>
      </c>
      <c r="W26" s="96"/>
      <c r="X26" s="76"/>
      <c r="Y26" s="76"/>
      <c r="Z26" s="76"/>
    </row>
    <row r="27" spans="1:26" ht="22.5" customHeight="1">
      <c r="A27" s="96" t="str">
        <f>IF(OR(ISBLANK('PARTICIPANT NAME LIST'!$B27),'PARTICIPANT NAME LIST'!$G27=3,'PARTICIPANT NAME LIST'!$G27=4,'PARTICIPANT NAME LIST'!$G27=5,'PARTICIPANT NAME LIST'!$G27=6),"",COUNTA('PARTICIPANT NAME LIST'!$B$9:$B27)-COUNTIFS('PARTICIPANT NAME LIST'!$G$9:$G27,"&gt;=3",'PARTICIPANT NAME LIST'!$G$9:$G27,"&lt;=6"))</f>
        <v/>
      </c>
      <c r="B27" s="97" t="str">
        <f>IF(OR(ISBLANK('PARTICIPANT NAME LIST'!$B27),'PARTICIPANT NAME LIST'!$G27=3,'PARTICIPANT NAME LIST'!$G27=4,'PARTICIPANT NAME LIST'!$G27=5,'PARTICIPANT NAME LIST'!$G27=6),"",UPPER('PARTICIPANT NAME LIST'!$B27))</f>
        <v/>
      </c>
      <c r="C27" s="101"/>
      <c r="D27" s="99" t="str">
        <f>IF(OR(ISBLANK('PARTICIPANT NAME LIST'!$B27),'PARTICIPANT NAME LIST'!$G27=3,'PARTICIPANT NAME LIST'!$G27=4,'PARTICIPANT NAME LIST'!$G27=5,'PARTICIPANT NAME LIST'!$G27=6),"",UPPER('PARTICIPANT NAME LIST'!$H27))</f>
        <v/>
      </c>
      <c r="E27" s="100" t="e">
        <f>IF(AND('PARTICIPANT NAME LIST'!$G27=7,'PARTICIPANT NAME LIST'!#REF!="C"),"ü","")</f>
        <v>#REF!</v>
      </c>
      <c r="F27" s="100" t="e">
        <f>IF(AND('PARTICIPANT NAME LIST'!$G27=8,'PARTICIPANT NAME LIST'!#REF!="C"),"ü","")</f>
        <v>#REF!</v>
      </c>
      <c r="G27" s="100" t="e">
        <f>IF(AND('PARTICIPANT NAME LIST'!$G27=9,'PARTICIPANT NAME LIST'!#REF!="C"),"ü","")</f>
        <v>#REF!</v>
      </c>
      <c r="H27" s="100" t="e">
        <f>IF(AND('PARTICIPANT NAME LIST'!$G27=10,'PARTICIPANT NAME LIST'!#REF!="C"),"ü","")</f>
        <v>#REF!</v>
      </c>
      <c r="I27" s="100" t="e">
        <f>IF(AND('PARTICIPANT NAME LIST'!$G27=11,'PARTICIPANT NAME LIST'!#REF!="C"),"ü","")</f>
        <v>#REF!</v>
      </c>
      <c r="J27" s="100" t="e">
        <f>IF(AND('PARTICIPANT NAME LIST'!$G27=12,'PARTICIPANT NAME LIST'!#REF!="C"),"ü","")</f>
        <v>#REF!</v>
      </c>
      <c r="K27" s="100" t="e">
        <f>IF(AND('PARTICIPANT NAME LIST'!$G27=7,'PARTICIPANT NAME LIST'!#REF!="E"),"ü","")</f>
        <v>#REF!</v>
      </c>
      <c r="L27" s="100" t="e">
        <f>IF(AND('PARTICIPANT NAME LIST'!$G27=8,'PARTICIPANT NAME LIST'!#REF!="E"),"ü","")</f>
        <v>#REF!</v>
      </c>
      <c r="M27" s="100" t="e">
        <f>IF(AND('PARTICIPANT NAME LIST'!$G27=9,'PARTICIPANT NAME LIST'!#REF!="E"),"ü","")</f>
        <v>#REF!</v>
      </c>
      <c r="N27" s="100" t="e">
        <f>IF(AND('PARTICIPANT NAME LIST'!$G27=10,'PARTICIPANT NAME LIST'!#REF!="E"),"ü","")</f>
        <v>#REF!</v>
      </c>
      <c r="O27" s="100" t="e">
        <f>IF(AND('PARTICIPANT NAME LIST'!$G27=11,'PARTICIPANT NAME LIST'!#REF!="E"),"ü","")</f>
        <v>#REF!</v>
      </c>
      <c r="P27" s="100" t="e">
        <f>IF(AND('PARTICIPANT NAME LIST'!$G27=12,'PARTICIPANT NAME LIST'!#REF!="E"),"ü","")</f>
        <v>#REF!</v>
      </c>
      <c r="Q27" s="100" t="e">
        <f>IF(AND('PARTICIPANT NAME LIST'!$G27=7,'PARTICIPANT NAME LIST'!#REF!="M"),"ü","")</f>
        <v>#REF!</v>
      </c>
      <c r="R27" s="100" t="e">
        <f>IF(AND('PARTICIPANT NAME LIST'!$G27=8,'PARTICIPANT NAME LIST'!#REF!="M"),"ü","")</f>
        <v>#REF!</v>
      </c>
      <c r="S27" s="100" t="e">
        <f>IF(AND('PARTICIPANT NAME LIST'!$G27=9,'PARTICIPANT NAME LIST'!#REF!="M"),"ü","")</f>
        <v>#REF!</v>
      </c>
      <c r="T27" s="100" t="e">
        <f>IF(AND('PARTICIPANT NAME LIST'!$G27=10,'PARTICIPANT NAME LIST'!#REF!="M"),"ü","")</f>
        <v>#REF!</v>
      </c>
      <c r="U27" s="100" t="e">
        <f>IF(AND('PARTICIPANT NAME LIST'!$G27=11,'PARTICIPANT NAME LIST'!#REF!="M"),"ü","")</f>
        <v>#REF!</v>
      </c>
      <c r="V27" s="100" t="e">
        <f>IF(AND('PARTICIPANT NAME LIST'!$G27=12,'PARTICIPANT NAME LIST'!#REF!="M"),"ü","")</f>
        <v>#REF!</v>
      </c>
      <c r="W27" s="96"/>
      <c r="X27" s="76"/>
      <c r="Y27" s="76"/>
      <c r="Z27" s="76"/>
    </row>
    <row r="28" spans="1:26" ht="22.5" customHeight="1">
      <c r="A28" s="96" t="str">
        <f>IF(OR(ISBLANK('PARTICIPANT NAME LIST'!$B28),'PARTICIPANT NAME LIST'!$G28=3,'PARTICIPANT NAME LIST'!$G28=4,'PARTICIPANT NAME LIST'!$G28=5,'PARTICIPANT NAME LIST'!$G28=6),"",COUNTA('PARTICIPANT NAME LIST'!$B$9:$B28)-COUNTIFS('PARTICIPANT NAME LIST'!$G$9:$G28,"&gt;=3",'PARTICIPANT NAME LIST'!$G$9:$G28,"&lt;=6"))</f>
        <v/>
      </c>
      <c r="B28" s="97" t="str">
        <f>IF(OR(ISBLANK('PARTICIPANT NAME LIST'!$B28),'PARTICIPANT NAME LIST'!$G28=3,'PARTICIPANT NAME LIST'!$G28=4,'PARTICIPANT NAME LIST'!$G28=5,'PARTICIPANT NAME LIST'!$G28=6),"",UPPER('PARTICIPANT NAME LIST'!$B28))</f>
        <v/>
      </c>
      <c r="C28" s="101"/>
      <c r="D28" s="99" t="str">
        <f>IF(OR(ISBLANK('PARTICIPANT NAME LIST'!$B28),'PARTICIPANT NAME LIST'!$G28=3,'PARTICIPANT NAME LIST'!$G28=4,'PARTICIPANT NAME LIST'!$G28=5,'PARTICIPANT NAME LIST'!$G28=6),"",UPPER('PARTICIPANT NAME LIST'!$H28))</f>
        <v/>
      </c>
      <c r="E28" s="100" t="e">
        <f>IF(AND('PARTICIPANT NAME LIST'!$G28=7,'PARTICIPANT NAME LIST'!#REF!="C"),"ü","")</f>
        <v>#REF!</v>
      </c>
      <c r="F28" s="100" t="e">
        <f>IF(AND('PARTICIPANT NAME LIST'!$G28=8,'PARTICIPANT NAME LIST'!#REF!="C"),"ü","")</f>
        <v>#REF!</v>
      </c>
      <c r="G28" s="100" t="e">
        <f>IF(AND('PARTICIPANT NAME LIST'!$G28=9,'PARTICIPANT NAME LIST'!#REF!="C"),"ü","")</f>
        <v>#REF!</v>
      </c>
      <c r="H28" s="100" t="e">
        <f>IF(AND('PARTICIPANT NAME LIST'!$G28=10,'PARTICIPANT NAME LIST'!#REF!="C"),"ü","")</f>
        <v>#REF!</v>
      </c>
      <c r="I28" s="100" t="e">
        <f>IF(AND('PARTICIPANT NAME LIST'!$G28=11,'PARTICIPANT NAME LIST'!#REF!="C"),"ü","")</f>
        <v>#REF!</v>
      </c>
      <c r="J28" s="100" t="e">
        <f>IF(AND('PARTICIPANT NAME LIST'!$G28=12,'PARTICIPANT NAME LIST'!#REF!="C"),"ü","")</f>
        <v>#REF!</v>
      </c>
      <c r="K28" s="100" t="e">
        <f>IF(AND('PARTICIPANT NAME LIST'!$G28=7,'PARTICIPANT NAME LIST'!#REF!="E"),"ü","")</f>
        <v>#REF!</v>
      </c>
      <c r="L28" s="100" t="e">
        <f>IF(AND('PARTICIPANT NAME LIST'!$G28=8,'PARTICIPANT NAME LIST'!#REF!="E"),"ü","")</f>
        <v>#REF!</v>
      </c>
      <c r="M28" s="100" t="e">
        <f>IF(AND('PARTICIPANT NAME LIST'!$G28=9,'PARTICIPANT NAME LIST'!#REF!="E"),"ü","")</f>
        <v>#REF!</v>
      </c>
      <c r="N28" s="100" t="e">
        <f>IF(AND('PARTICIPANT NAME LIST'!$G28=10,'PARTICIPANT NAME LIST'!#REF!="E"),"ü","")</f>
        <v>#REF!</v>
      </c>
      <c r="O28" s="100" t="e">
        <f>IF(AND('PARTICIPANT NAME LIST'!$G28=11,'PARTICIPANT NAME LIST'!#REF!="E"),"ü","")</f>
        <v>#REF!</v>
      </c>
      <c r="P28" s="100" t="e">
        <f>IF(AND('PARTICIPANT NAME LIST'!$G28=12,'PARTICIPANT NAME LIST'!#REF!="E"),"ü","")</f>
        <v>#REF!</v>
      </c>
      <c r="Q28" s="100" t="e">
        <f>IF(AND('PARTICIPANT NAME LIST'!$G28=7,'PARTICIPANT NAME LIST'!#REF!="M"),"ü","")</f>
        <v>#REF!</v>
      </c>
      <c r="R28" s="100" t="e">
        <f>IF(AND('PARTICIPANT NAME LIST'!$G28=8,'PARTICIPANT NAME LIST'!#REF!="M"),"ü","")</f>
        <v>#REF!</v>
      </c>
      <c r="S28" s="100" t="e">
        <f>IF(AND('PARTICIPANT NAME LIST'!$G28=9,'PARTICIPANT NAME LIST'!#REF!="M"),"ü","")</f>
        <v>#REF!</v>
      </c>
      <c r="T28" s="100" t="e">
        <f>IF(AND('PARTICIPANT NAME LIST'!$G28=10,'PARTICIPANT NAME LIST'!#REF!="M"),"ü","")</f>
        <v>#REF!</v>
      </c>
      <c r="U28" s="100" t="e">
        <f>IF(AND('PARTICIPANT NAME LIST'!$G28=11,'PARTICIPANT NAME LIST'!#REF!="M"),"ü","")</f>
        <v>#REF!</v>
      </c>
      <c r="V28" s="100" t="e">
        <f>IF(AND('PARTICIPANT NAME LIST'!$G28=12,'PARTICIPANT NAME LIST'!#REF!="M"),"ü","")</f>
        <v>#REF!</v>
      </c>
      <c r="W28" s="96"/>
      <c r="X28" s="76"/>
      <c r="Y28" s="76"/>
      <c r="Z28" s="76"/>
    </row>
    <row r="29" spans="1:26" ht="22.5" customHeight="1">
      <c r="A29" s="96" t="str">
        <f>IF(OR(ISBLANK('PARTICIPANT NAME LIST'!$B29),'PARTICIPANT NAME LIST'!$G29=3,'PARTICIPANT NAME LIST'!$G29=4,'PARTICIPANT NAME LIST'!$G29=5,'PARTICIPANT NAME LIST'!$G29=6),"",COUNTA('PARTICIPANT NAME LIST'!$B$9:$B29)-COUNTIFS('PARTICIPANT NAME LIST'!$G$9:$G29,"&gt;=3",'PARTICIPANT NAME LIST'!$G$9:$G29,"&lt;=6"))</f>
        <v/>
      </c>
      <c r="B29" s="97" t="str">
        <f>IF(OR(ISBLANK('PARTICIPANT NAME LIST'!$B29),'PARTICIPANT NAME LIST'!$G29=3,'PARTICIPANT NAME LIST'!$G29=4,'PARTICIPANT NAME LIST'!$G29=5,'PARTICIPANT NAME LIST'!$G29=6),"",UPPER('PARTICIPANT NAME LIST'!$B29))</f>
        <v/>
      </c>
      <c r="C29" s="101"/>
      <c r="D29" s="99" t="str">
        <f>IF(OR(ISBLANK('PARTICIPANT NAME LIST'!$B29),'PARTICIPANT NAME LIST'!$G29=3,'PARTICIPANT NAME LIST'!$G29=4,'PARTICIPANT NAME LIST'!$G29=5,'PARTICIPANT NAME LIST'!$G29=6),"",UPPER('PARTICIPANT NAME LIST'!$H29))</f>
        <v/>
      </c>
      <c r="E29" s="100" t="e">
        <f>IF(AND('PARTICIPANT NAME LIST'!$G29=7,'PARTICIPANT NAME LIST'!#REF!="C"),"ü","")</f>
        <v>#REF!</v>
      </c>
      <c r="F29" s="100" t="e">
        <f>IF(AND('PARTICIPANT NAME LIST'!$G29=8,'PARTICIPANT NAME LIST'!#REF!="C"),"ü","")</f>
        <v>#REF!</v>
      </c>
      <c r="G29" s="100" t="e">
        <f>IF(AND('PARTICIPANT NAME LIST'!$G29=9,'PARTICIPANT NAME LIST'!#REF!="C"),"ü","")</f>
        <v>#REF!</v>
      </c>
      <c r="H29" s="100" t="e">
        <f>IF(AND('PARTICIPANT NAME LIST'!$G29=10,'PARTICIPANT NAME LIST'!#REF!="C"),"ü","")</f>
        <v>#REF!</v>
      </c>
      <c r="I29" s="100" t="e">
        <f>IF(AND('PARTICIPANT NAME LIST'!$G29=11,'PARTICIPANT NAME LIST'!#REF!="C"),"ü","")</f>
        <v>#REF!</v>
      </c>
      <c r="J29" s="100" t="e">
        <f>IF(AND('PARTICIPANT NAME LIST'!$G29=12,'PARTICIPANT NAME LIST'!#REF!="C"),"ü","")</f>
        <v>#REF!</v>
      </c>
      <c r="K29" s="100" t="e">
        <f>IF(AND('PARTICIPANT NAME LIST'!$G29=7,'PARTICIPANT NAME LIST'!#REF!="E"),"ü","")</f>
        <v>#REF!</v>
      </c>
      <c r="L29" s="100" t="e">
        <f>IF(AND('PARTICIPANT NAME LIST'!$G29=8,'PARTICIPANT NAME LIST'!#REF!="E"),"ü","")</f>
        <v>#REF!</v>
      </c>
      <c r="M29" s="100" t="e">
        <f>IF(AND('PARTICIPANT NAME LIST'!$G29=9,'PARTICIPANT NAME LIST'!#REF!="E"),"ü","")</f>
        <v>#REF!</v>
      </c>
      <c r="N29" s="100" t="e">
        <f>IF(AND('PARTICIPANT NAME LIST'!$G29=10,'PARTICIPANT NAME LIST'!#REF!="E"),"ü","")</f>
        <v>#REF!</v>
      </c>
      <c r="O29" s="100" t="e">
        <f>IF(AND('PARTICIPANT NAME LIST'!$G29=11,'PARTICIPANT NAME LIST'!#REF!="E"),"ü","")</f>
        <v>#REF!</v>
      </c>
      <c r="P29" s="100" t="e">
        <f>IF(AND('PARTICIPANT NAME LIST'!$G29=12,'PARTICIPANT NAME LIST'!#REF!="E"),"ü","")</f>
        <v>#REF!</v>
      </c>
      <c r="Q29" s="100" t="e">
        <f>IF(AND('PARTICIPANT NAME LIST'!$G29=7,'PARTICIPANT NAME LIST'!#REF!="M"),"ü","")</f>
        <v>#REF!</v>
      </c>
      <c r="R29" s="100" t="e">
        <f>IF(AND('PARTICIPANT NAME LIST'!$G29=8,'PARTICIPANT NAME LIST'!#REF!="M"),"ü","")</f>
        <v>#REF!</v>
      </c>
      <c r="S29" s="100" t="e">
        <f>IF(AND('PARTICIPANT NAME LIST'!$G29=9,'PARTICIPANT NAME LIST'!#REF!="M"),"ü","")</f>
        <v>#REF!</v>
      </c>
      <c r="T29" s="100" t="e">
        <f>IF(AND('PARTICIPANT NAME LIST'!$G29=10,'PARTICIPANT NAME LIST'!#REF!="M"),"ü","")</f>
        <v>#REF!</v>
      </c>
      <c r="U29" s="100" t="e">
        <f>IF(AND('PARTICIPANT NAME LIST'!$G29=11,'PARTICIPANT NAME LIST'!#REF!="M"),"ü","")</f>
        <v>#REF!</v>
      </c>
      <c r="V29" s="100" t="e">
        <f>IF(AND('PARTICIPANT NAME LIST'!$G29=12,'PARTICIPANT NAME LIST'!#REF!="M"),"ü","")</f>
        <v>#REF!</v>
      </c>
      <c r="W29" s="96"/>
      <c r="X29" s="76"/>
      <c r="Y29" s="76"/>
      <c r="Z29" s="76"/>
    </row>
    <row r="30" spans="1:26" ht="22.5" customHeight="1">
      <c r="A30" s="96" t="str">
        <f>IF(OR(ISBLANK('PARTICIPANT NAME LIST'!$B30),'PARTICIPANT NAME LIST'!$G30=3,'PARTICIPANT NAME LIST'!$G30=4,'PARTICIPANT NAME LIST'!$G30=5,'PARTICIPANT NAME LIST'!$G30=6),"",COUNTA('PARTICIPANT NAME LIST'!$B$9:$B30)-COUNTIFS('PARTICIPANT NAME LIST'!$G$9:$G30,"&gt;=3",'PARTICIPANT NAME LIST'!$G$9:$G30,"&lt;=6"))</f>
        <v/>
      </c>
      <c r="B30" s="97" t="str">
        <f>IF(OR(ISBLANK('PARTICIPANT NAME LIST'!$B30),'PARTICIPANT NAME LIST'!$G30=3,'PARTICIPANT NAME LIST'!$G30=4,'PARTICIPANT NAME LIST'!$G30=5,'PARTICIPANT NAME LIST'!$G30=6),"",UPPER('PARTICIPANT NAME LIST'!$B30))</f>
        <v/>
      </c>
      <c r="C30" s="101"/>
      <c r="D30" s="99" t="str">
        <f>IF(OR(ISBLANK('PARTICIPANT NAME LIST'!$B30),'PARTICIPANT NAME LIST'!$G30=3,'PARTICIPANT NAME LIST'!$G30=4,'PARTICIPANT NAME LIST'!$G30=5,'PARTICIPANT NAME LIST'!$G30=6),"",UPPER('PARTICIPANT NAME LIST'!$H30))</f>
        <v/>
      </c>
      <c r="E30" s="100" t="e">
        <f>IF(AND('PARTICIPANT NAME LIST'!$G30=7,'PARTICIPANT NAME LIST'!#REF!="C"),"ü","")</f>
        <v>#REF!</v>
      </c>
      <c r="F30" s="100" t="e">
        <f>IF(AND('PARTICIPANT NAME LIST'!$G30=8,'PARTICIPANT NAME LIST'!#REF!="C"),"ü","")</f>
        <v>#REF!</v>
      </c>
      <c r="G30" s="100" t="e">
        <f>IF(AND('PARTICIPANT NAME LIST'!$G30=9,'PARTICIPANT NAME LIST'!#REF!="C"),"ü","")</f>
        <v>#REF!</v>
      </c>
      <c r="H30" s="100" t="e">
        <f>IF(AND('PARTICIPANT NAME LIST'!$G30=10,'PARTICIPANT NAME LIST'!#REF!="C"),"ü","")</f>
        <v>#REF!</v>
      </c>
      <c r="I30" s="100" t="e">
        <f>IF(AND('PARTICIPANT NAME LIST'!$G30=11,'PARTICIPANT NAME LIST'!#REF!="C"),"ü","")</f>
        <v>#REF!</v>
      </c>
      <c r="J30" s="100" t="e">
        <f>IF(AND('PARTICIPANT NAME LIST'!$G30=12,'PARTICIPANT NAME LIST'!#REF!="C"),"ü","")</f>
        <v>#REF!</v>
      </c>
      <c r="K30" s="100" t="e">
        <f>IF(AND('PARTICIPANT NAME LIST'!$G30=7,'PARTICIPANT NAME LIST'!#REF!="E"),"ü","")</f>
        <v>#REF!</v>
      </c>
      <c r="L30" s="100" t="e">
        <f>IF(AND('PARTICIPANT NAME LIST'!$G30=8,'PARTICIPANT NAME LIST'!#REF!="E"),"ü","")</f>
        <v>#REF!</v>
      </c>
      <c r="M30" s="100" t="e">
        <f>IF(AND('PARTICIPANT NAME LIST'!$G30=9,'PARTICIPANT NAME LIST'!#REF!="E"),"ü","")</f>
        <v>#REF!</v>
      </c>
      <c r="N30" s="100" t="e">
        <f>IF(AND('PARTICIPANT NAME LIST'!$G30=10,'PARTICIPANT NAME LIST'!#REF!="E"),"ü","")</f>
        <v>#REF!</v>
      </c>
      <c r="O30" s="100" t="e">
        <f>IF(AND('PARTICIPANT NAME LIST'!$G30=11,'PARTICIPANT NAME LIST'!#REF!="E"),"ü","")</f>
        <v>#REF!</v>
      </c>
      <c r="P30" s="100" t="e">
        <f>IF(AND('PARTICIPANT NAME LIST'!$G30=12,'PARTICIPANT NAME LIST'!#REF!="E"),"ü","")</f>
        <v>#REF!</v>
      </c>
      <c r="Q30" s="100" t="e">
        <f>IF(AND('PARTICIPANT NAME LIST'!$G30=7,'PARTICIPANT NAME LIST'!#REF!="M"),"ü","")</f>
        <v>#REF!</v>
      </c>
      <c r="R30" s="100" t="e">
        <f>IF(AND('PARTICIPANT NAME LIST'!$G30=8,'PARTICIPANT NAME LIST'!#REF!="M"),"ü","")</f>
        <v>#REF!</v>
      </c>
      <c r="S30" s="100" t="e">
        <f>IF(AND('PARTICIPANT NAME LIST'!$G30=9,'PARTICIPANT NAME LIST'!#REF!="M"),"ü","")</f>
        <v>#REF!</v>
      </c>
      <c r="T30" s="100" t="e">
        <f>IF(AND('PARTICIPANT NAME LIST'!$G30=10,'PARTICIPANT NAME LIST'!#REF!="M"),"ü","")</f>
        <v>#REF!</v>
      </c>
      <c r="U30" s="100" t="e">
        <f>IF(AND('PARTICIPANT NAME LIST'!$G30=11,'PARTICIPANT NAME LIST'!#REF!="M"),"ü","")</f>
        <v>#REF!</v>
      </c>
      <c r="V30" s="100" t="e">
        <f>IF(AND('PARTICIPANT NAME LIST'!$G30=12,'PARTICIPANT NAME LIST'!#REF!="M"),"ü","")</f>
        <v>#REF!</v>
      </c>
      <c r="W30" s="96"/>
      <c r="X30" s="76"/>
      <c r="Y30" s="76"/>
      <c r="Z30" s="76"/>
    </row>
    <row r="31" spans="1:26" ht="22.5" customHeight="1">
      <c r="A31" s="96" t="str">
        <f>IF(OR(ISBLANK('PARTICIPANT NAME LIST'!$B31),'PARTICIPANT NAME LIST'!$G31=3,'PARTICIPANT NAME LIST'!$G31=4,'PARTICIPANT NAME LIST'!$G31=5,'PARTICIPANT NAME LIST'!$G31=6),"",COUNTA('PARTICIPANT NAME LIST'!$B$9:$B31)-COUNTIFS('PARTICIPANT NAME LIST'!$G$9:$G31,"&gt;=3",'PARTICIPANT NAME LIST'!$G$9:$G31,"&lt;=6"))</f>
        <v/>
      </c>
      <c r="B31" s="97" t="str">
        <f>IF(OR(ISBLANK('PARTICIPANT NAME LIST'!$B31),'PARTICIPANT NAME LIST'!$G31=3,'PARTICIPANT NAME LIST'!$G31=4,'PARTICIPANT NAME LIST'!$G31=5,'PARTICIPANT NAME LIST'!$G31=6),"",UPPER('PARTICIPANT NAME LIST'!$B31))</f>
        <v/>
      </c>
      <c r="C31" s="101"/>
      <c r="D31" s="99" t="str">
        <f>IF(OR(ISBLANK('PARTICIPANT NAME LIST'!$B31),'PARTICIPANT NAME LIST'!$G31=3,'PARTICIPANT NAME LIST'!$G31=4,'PARTICIPANT NAME LIST'!$G31=5,'PARTICIPANT NAME LIST'!$G31=6),"",UPPER('PARTICIPANT NAME LIST'!$H31))</f>
        <v/>
      </c>
      <c r="E31" s="100" t="e">
        <f>IF(AND('PARTICIPANT NAME LIST'!$G31=7,'PARTICIPANT NAME LIST'!#REF!="C"),"ü","")</f>
        <v>#REF!</v>
      </c>
      <c r="F31" s="100" t="e">
        <f>IF(AND('PARTICIPANT NAME LIST'!$G31=8,'PARTICIPANT NAME LIST'!#REF!="C"),"ü","")</f>
        <v>#REF!</v>
      </c>
      <c r="G31" s="100" t="e">
        <f>IF(AND('PARTICIPANT NAME LIST'!$G31=9,'PARTICIPANT NAME LIST'!#REF!="C"),"ü","")</f>
        <v>#REF!</v>
      </c>
      <c r="H31" s="100" t="e">
        <f>IF(AND('PARTICIPANT NAME LIST'!$G31=10,'PARTICIPANT NAME LIST'!#REF!="C"),"ü","")</f>
        <v>#REF!</v>
      </c>
      <c r="I31" s="100" t="e">
        <f>IF(AND('PARTICIPANT NAME LIST'!$G31=11,'PARTICIPANT NAME LIST'!#REF!="C"),"ü","")</f>
        <v>#REF!</v>
      </c>
      <c r="J31" s="100" t="e">
        <f>IF(AND('PARTICIPANT NAME LIST'!$G31=12,'PARTICIPANT NAME LIST'!#REF!="C"),"ü","")</f>
        <v>#REF!</v>
      </c>
      <c r="K31" s="100" t="e">
        <f>IF(AND('PARTICIPANT NAME LIST'!$G31=7,'PARTICIPANT NAME LIST'!#REF!="E"),"ü","")</f>
        <v>#REF!</v>
      </c>
      <c r="L31" s="100" t="e">
        <f>IF(AND('PARTICIPANT NAME LIST'!$G31=8,'PARTICIPANT NAME LIST'!#REF!="E"),"ü","")</f>
        <v>#REF!</v>
      </c>
      <c r="M31" s="100" t="e">
        <f>IF(AND('PARTICIPANT NAME LIST'!$G31=9,'PARTICIPANT NAME LIST'!#REF!="E"),"ü","")</f>
        <v>#REF!</v>
      </c>
      <c r="N31" s="100" t="e">
        <f>IF(AND('PARTICIPANT NAME LIST'!$G31=10,'PARTICIPANT NAME LIST'!#REF!="E"),"ü","")</f>
        <v>#REF!</v>
      </c>
      <c r="O31" s="100" t="e">
        <f>IF(AND('PARTICIPANT NAME LIST'!$G31=11,'PARTICIPANT NAME LIST'!#REF!="E"),"ü","")</f>
        <v>#REF!</v>
      </c>
      <c r="P31" s="100" t="e">
        <f>IF(AND('PARTICIPANT NAME LIST'!$G31=12,'PARTICIPANT NAME LIST'!#REF!="E"),"ü","")</f>
        <v>#REF!</v>
      </c>
      <c r="Q31" s="100" t="e">
        <f>IF(AND('PARTICIPANT NAME LIST'!$G31=7,'PARTICIPANT NAME LIST'!#REF!="M"),"ü","")</f>
        <v>#REF!</v>
      </c>
      <c r="R31" s="100" t="e">
        <f>IF(AND('PARTICIPANT NAME LIST'!$G31=8,'PARTICIPANT NAME LIST'!#REF!="M"),"ü","")</f>
        <v>#REF!</v>
      </c>
      <c r="S31" s="100" t="e">
        <f>IF(AND('PARTICIPANT NAME LIST'!$G31=9,'PARTICIPANT NAME LIST'!#REF!="M"),"ü","")</f>
        <v>#REF!</v>
      </c>
      <c r="T31" s="100" t="e">
        <f>IF(AND('PARTICIPANT NAME LIST'!$G31=10,'PARTICIPANT NAME LIST'!#REF!="M"),"ü","")</f>
        <v>#REF!</v>
      </c>
      <c r="U31" s="100" t="e">
        <f>IF(AND('PARTICIPANT NAME LIST'!$G31=11,'PARTICIPANT NAME LIST'!#REF!="M"),"ü","")</f>
        <v>#REF!</v>
      </c>
      <c r="V31" s="100" t="e">
        <f>IF(AND('PARTICIPANT NAME LIST'!$G31=12,'PARTICIPANT NAME LIST'!#REF!="M"),"ü","")</f>
        <v>#REF!</v>
      </c>
      <c r="W31" s="96"/>
      <c r="X31" s="76"/>
      <c r="Y31" s="76"/>
      <c r="Z31" s="76"/>
    </row>
    <row r="32" spans="1:26" ht="22.5" customHeight="1">
      <c r="A32" s="96" t="str">
        <f>IF(OR(ISBLANK('PARTICIPANT NAME LIST'!$B32),'PARTICIPANT NAME LIST'!$G32=3,'PARTICIPANT NAME LIST'!$G32=4,'PARTICIPANT NAME LIST'!$G32=5,'PARTICIPANT NAME LIST'!$G32=6),"",COUNTA('PARTICIPANT NAME LIST'!$B$9:$B32)-COUNTIFS('PARTICIPANT NAME LIST'!$G$9:$G32,"&gt;=3",'PARTICIPANT NAME LIST'!$G$9:$G32,"&lt;=6"))</f>
        <v/>
      </c>
      <c r="B32" s="97" t="str">
        <f>IF(OR(ISBLANK('PARTICIPANT NAME LIST'!$B32),'PARTICIPANT NAME LIST'!$G32=3,'PARTICIPANT NAME LIST'!$G32=4,'PARTICIPANT NAME LIST'!$G32=5,'PARTICIPANT NAME LIST'!$G32=6),"",UPPER('PARTICIPANT NAME LIST'!$B32))</f>
        <v/>
      </c>
      <c r="C32" s="101"/>
      <c r="D32" s="99" t="str">
        <f>IF(OR(ISBLANK('PARTICIPANT NAME LIST'!$B32),'PARTICIPANT NAME LIST'!$G32=3,'PARTICIPANT NAME LIST'!$G32=4,'PARTICIPANT NAME LIST'!$G32=5,'PARTICIPANT NAME LIST'!$G32=6),"",UPPER('PARTICIPANT NAME LIST'!$H32))</f>
        <v/>
      </c>
      <c r="E32" s="100" t="e">
        <f>IF(AND('PARTICIPANT NAME LIST'!$G32=7,'PARTICIPANT NAME LIST'!#REF!="C"),"ü","")</f>
        <v>#REF!</v>
      </c>
      <c r="F32" s="100" t="e">
        <f>IF(AND('PARTICIPANT NAME LIST'!$G32=8,'PARTICIPANT NAME LIST'!#REF!="C"),"ü","")</f>
        <v>#REF!</v>
      </c>
      <c r="G32" s="100" t="e">
        <f>IF(AND('PARTICIPANT NAME LIST'!$G32=9,'PARTICIPANT NAME LIST'!#REF!="C"),"ü","")</f>
        <v>#REF!</v>
      </c>
      <c r="H32" s="100" t="e">
        <f>IF(AND('PARTICIPANT NAME LIST'!$G32=10,'PARTICIPANT NAME LIST'!#REF!="C"),"ü","")</f>
        <v>#REF!</v>
      </c>
      <c r="I32" s="100" t="e">
        <f>IF(AND('PARTICIPANT NAME LIST'!$G32=11,'PARTICIPANT NAME LIST'!#REF!="C"),"ü","")</f>
        <v>#REF!</v>
      </c>
      <c r="J32" s="100" t="e">
        <f>IF(AND('PARTICIPANT NAME LIST'!$G32=12,'PARTICIPANT NAME LIST'!#REF!="C"),"ü","")</f>
        <v>#REF!</v>
      </c>
      <c r="K32" s="100" t="e">
        <f>IF(AND('PARTICIPANT NAME LIST'!$G32=7,'PARTICIPANT NAME LIST'!#REF!="E"),"ü","")</f>
        <v>#REF!</v>
      </c>
      <c r="L32" s="100" t="e">
        <f>IF(AND('PARTICIPANT NAME LIST'!$G32=8,'PARTICIPANT NAME LIST'!#REF!="E"),"ü","")</f>
        <v>#REF!</v>
      </c>
      <c r="M32" s="100" t="e">
        <f>IF(AND('PARTICIPANT NAME LIST'!$G32=9,'PARTICIPANT NAME LIST'!#REF!="E"),"ü","")</f>
        <v>#REF!</v>
      </c>
      <c r="N32" s="100" t="e">
        <f>IF(AND('PARTICIPANT NAME LIST'!$G32=10,'PARTICIPANT NAME LIST'!#REF!="E"),"ü","")</f>
        <v>#REF!</v>
      </c>
      <c r="O32" s="100" t="e">
        <f>IF(AND('PARTICIPANT NAME LIST'!$G32=11,'PARTICIPANT NAME LIST'!#REF!="E"),"ü","")</f>
        <v>#REF!</v>
      </c>
      <c r="P32" s="100" t="e">
        <f>IF(AND('PARTICIPANT NAME LIST'!$G32=12,'PARTICIPANT NAME LIST'!#REF!="E"),"ü","")</f>
        <v>#REF!</v>
      </c>
      <c r="Q32" s="100" t="e">
        <f>IF(AND('PARTICIPANT NAME LIST'!$G32=7,'PARTICIPANT NAME LIST'!#REF!="M"),"ü","")</f>
        <v>#REF!</v>
      </c>
      <c r="R32" s="100" t="e">
        <f>IF(AND('PARTICIPANT NAME LIST'!$G32=8,'PARTICIPANT NAME LIST'!#REF!="M"),"ü","")</f>
        <v>#REF!</v>
      </c>
      <c r="S32" s="100" t="e">
        <f>IF(AND('PARTICIPANT NAME LIST'!$G32=9,'PARTICIPANT NAME LIST'!#REF!="M"),"ü","")</f>
        <v>#REF!</v>
      </c>
      <c r="T32" s="100" t="e">
        <f>IF(AND('PARTICIPANT NAME LIST'!$G32=10,'PARTICIPANT NAME LIST'!#REF!="M"),"ü","")</f>
        <v>#REF!</v>
      </c>
      <c r="U32" s="100" t="e">
        <f>IF(AND('PARTICIPANT NAME LIST'!$G32=11,'PARTICIPANT NAME LIST'!#REF!="M"),"ü","")</f>
        <v>#REF!</v>
      </c>
      <c r="V32" s="100" t="e">
        <f>IF(AND('PARTICIPANT NAME LIST'!$G32=12,'PARTICIPANT NAME LIST'!#REF!="M"),"ü","")</f>
        <v>#REF!</v>
      </c>
      <c r="W32" s="96"/>
      <c r="X32" s="76"/>
      <c r="Y32" s="76"/>
      <c r="Z32" s="76"/>
    </row>
    <row r="33" spans="1:26" ht="22.5" customHeight="1">
      <c r="A33" s="96" t="str">
        <f>IF(OR(ISBLANK('PARTICIPANT NAME LIST'!$B33),'PARTICIPANT NAME LIST'!$G33=3,'PARTICIPANT NAME LIST'!$G33=4,'PARTICIPANT NAME LIST'!$G33=5,'PARTICIPANT NAME LIST'!$G33=6),"",COUNTA('PARTICIPANT NAME LIST'!$B$9:$B33)-COUNTIFS('PARTICIPANT NAME LIST'!$G$9:$G33,"&gt;=3",'PARTICIPANT NAME LIST'!$G$9:$G33,"&lt;=6"))</f>
        <v/>
      </c>
      <c r="B33" s="97" t="str">
        <f>IF(OR(ISBLANK('PARTICIPANT NAME LIST'!$B33),'PARTICIPANT NAME LIST'!$G33=3,'PARTICIPANT NAME LIST'!$G33=4,'PARTICIPANT NAME LIST'!$G33=5,'PARTICIPANT NAME LIST'!$G33=6),"",UPPER('PARTICIPANT NAME LIST'!$B33))</f>
        <v/>
      </c>
      <c r="C33" s="101"/>
      <c r="D33" s="99" t="str">
        <f>IF(OR(ISBLANK('PARTICIPANT NAME LIST'!$B33),'PARTICIPANT NAME LIST'!$G33=3,'PARTICIPANT NAME LIST'!$G33=4,'PARTICIPANT NAME LIST'!$G33=5,'PARTICIPANT NAME LIST'!$G33=6),"",UPPER('PARTICIPANT NAME LIST'!$H33))</f>
        <v/>
      </c>
      <c r="E33" s="100" t="e">
        <f>IF(AND('PARTICIPANT NAME LIST'!$G33=7,'PARTICIPANT NAME LIST'!#REF!="C"),"ü","")</f>
        <v>#REF!</v>
      </c>
      <c r="F33" s="100" t="e">
        <f>IF(AND('PARTICIPANT NAME LIST'!$G33=8,'PARTICIPANT NAME LIST'!#REF!="C"),"ü","")</f>
        <v>#REF!</v>
      </c>
      <c r="G33" s="100" t="e">
        <f>IF(AND('PARTICIPANT NAME LIST'!$G33=9,'PARTICIPANT NAME LIST'!#REF!="C"),"ü","")</f>
        <v>#REF!</v>
      </c>
      <c r="H33" s="100" t="e">
        <f>IF(AND('PARTICIPANT NAME LIST'!$G33=10,'PARTICIPANT NAME LIST'!#REF!="C"),"ü","")</f>
        <v>#REF!</v>
      </c>
      <c r="I33" s="100" t="e">
        <f>IF(AND('PARTICIPANT NAME LIST'!$G33=11,'PARTICIPANT NAME LIST'!#REF!="C"),"ü","")</f>
        <v>#REF!</v>
      </c>
      <c r="J33" s="100" t="e">
        <f>IF(AND('PARTICIPANT NAME LIST'!$G33=12,'PARTICIPANT NAME LIST'!#REF!="C"),"ü","")</f>
        <v>#REF!</v>
      </c>
      <c r="K33" s="100" t="e">
        <f>IF(AND('PARTICIPANT NAME LIST'!$G33=7,'PARTICIPANT NAME LIST'!#REF!="E"),"ü","")</f>
        <v>#REF!</v>
      </c>
      <c r="L33" s="100" t="e">
        <f>IF(AND('PARTICIPANT NAME LIST'!$G33=8,'PARTICIPANT NAME LIST'!#REF!="E"),"ü","")</f>
        <v>#REF!</v>
      </c>
      <c r="M33" s="100" t="e">
        <f>IF(AND('PARTICIPANT NAME LIST'!$G33=9,'PARTICIPANT NAME LIST'!#REF!="E"),"ü","")</f>
        <v>#REF!</v>
      </c>
      <c r="N33" s="100" t="e">
        <f>IF(AND('PARTICIPANT NAME LIST'!$G33=10,'PARTICIPANT NAME LIST'!#REF!="E"),"ü","")</f>
        <v>#REF!</v>
      </c>
      <c r="O33" s="100" t="e">
        <f>IF(AND('PARTICIPANT NAME LIST'!$G33=11,'PARTICIPANT NAME LIST'!#REF!="E"),"ü","")</f>
        <v>#REF!</v>
      </c>
      <c r="P33" s="100" t="e">
        <f>IF(AND('PARTICIPANT NAME LIST'!$G33=12,'PARTICIPANT NAME LIST'!#REF!="E"),"ü","")</f>
        <v>#REF!</v>
      </c>
      <c r="Q33" s="100" t="e">
        <f>IF(AND('PARTICIPANT NAME LIST'!$G33=7,'PARTICIPANT NAME LIST'!#REF!="M"),"ü","")</f>
        <v>#REF!</v>
      </c>
      <c r="R33" s="100" t="e">
        <f>IF(AND('PARTICIPANT NAME LIST'!$G33=8,'PARTICIPANT NAME LIST'!#REF!="M"),"ü","")</f>
        <v>#REF!</v>
      </c>
      <c r="S33" s="100" t="e">
        <f>IF(AND('PARTICIPANT NAME LIST'!$G33=9,'PARTICIPANT NAME LIST'!#REF!="M"),"ü","")</f>
        <v>#REF!</v>
      </c>
      <c r="T33" s="100" t="e">
        <f>IF(AND('PARTICIPANT NAME LIST'!$G33=10,'PARTICIPANT NAME LIST'!#REF!="M"),"ü","")</f>
        <v>#REF!</v>
      </c>
      <c r="U33" s="100" t="e">
        <f>IF(AND('PARTICIPANT NAME LIST'!$G33=11,'PARTICIPANT NAME LIST'!#REF!="M"),"ü","")</f>
        <v>#REF!</v>
      </c>
      <c r="V33" s="100" t="e">
        <f>IF(AND('PARTICIPANT NAME LIST'!$G33=12,'PARTICIPANT NAME LIST'!#REF!="M"),"ü","")</f>
        <v>#REF!</v>
      </c>
      <c r="W33" s="96"/>
      <c r="X33" s="76"/>
      <c r="Y33" s="76"/>
      <c r="Z33" s="76"/>
    </row>
    <row r="34" spans="1:26" ht="22.5" customHeight="1">
      <c r="A34" s="96" t="str">
        <f>IF(OR(ISBLANK('PARTICIPANT NAME LIST'!$B34),'PARTICIPANT NAME LIST'!$G34=3,'PARTICIPANT NAME LIST'!$G34=4,'PARTICIPANT NAME LIST'!$G34=5,'PARTICIPANT NAME LIST'!$G34=6),"",COUNTA('PARTICIPANT NAME LIST'!$B$9:$B34)-COUNTIFS('PARTICIPANT NAME LIST'!$G$9:$G34,"&gt;=3",'PARTICIPANT NAME LIST'!$G$9:$G34,"&lt;=6"))</f>
        <v/>
      </c>
      <c r="B34" s="97" t="str">
        <f>IF(OR(ISBLANK('PARTICIPANT NAME LIST'!$B34),'PARTICIPANT NAME LIST'!$G34=3,'PARTICIPANT NAME LIST'!$G34=4,'PARTICIPANT NAME LIST'!$G34=5,'PARTICIPANT NAME LIST'!$G34=6),"",UPPER('PARTICIPANT NAME LIST'!$B34))</f>
        <v/>
      </c>
      <c r="C34" s="101"/>
      <c r="D34" s="99" t="str">
        <f>IF(OR(ISBLANK('PARTICIPANT NAME LIST'!$B34),'PARTICIPANT NAME LIST'!$G34=3,'PARTICIPANT NAME LIST'!$G34=4,'PARTICIPANT NAME LIST'!$G34=5,'PARTICIPANT NAME LIST'!$G34=6),"",UPPER('PARTICIPANT NAME LIST'!$H34))</f>
        <v/>
      </c>
      <c r="E34" s="100" t="e">
        <f>IF(AND('PARTICIPANT NAME LIST'!$G34=7,'PARTICIPANT NAME LIST'!#REF!="C"),"ü","")</f>
        <v>#REF!</v>
      </c>
      <c r="F34" s="100" t="e">
        <f>IF(AND('PARTICIPANT NAME LIST'!$G34=8,'PARTICIPANT NAME LIST'!#REF!="C"),"ü","")</f>
        <v>#REF!</v>
      </c>
      <c r="G34" s="100" t="e">
        <f>IF(AND('PARTICIPANT NAME LIST'!$G34=9,'PARTICIPANT NAME LIST'!#REF!="C"),"ü","")</f>
        <v>#REF!</v>
      </c>
      <c r="H34" s="100" t="e">
        <f>IF(AND('PARTICIPANT NAME LIST'!$G34=10,'PARTICIPANT NAME LIST'!#REF!="C"),"ü","")</f>
        <v>#REF!</v>
      </c>
      <c r="I34" s="100" t="e">
        <f>IF(AND('PARTICIPANT NAME LIST'!$G34=11,'PARTICIPANT NAME LIST'!#REF!="C"),"ü","")</f>
        <v>#REF!</v>
      </c>
      <c r="J34" s="100" t="e">
        <f>IF(AND('PARTICIPANT NAME LIST'!$G34=12,'PARTICIPANT NAME LIST'!#REF!="C"),"ü","")</f>
        <v>#REF!</v>
      </c>
      <c r="K34" s="100" t="e">
        <f>IF(AND('PARTICIPANT NAME LIST'!$G34=7,'PARTICIPANT NAME LIST'!#REF!="E"),"ü","")</f>
        <v>#REF!</v>
      </c>
      <c r="L34" s="100" t="e">
        <f>IF(AND('PARTICIPANT NAME LIST'!$G34=8,'PARTICIPANT NAME LIST'!#REF!="E"),"ü","")</f>
        <v>#REF!</v>
      </c>
      <c r="M34" s="100" t="e">
        <f>IF(AND('PARTICIPANT NAME LIST'!$G34=9,'PARTICIPANT NAME LIST'!#REF!="E"),"ü","")</f>
        <v>#REF!</v>
      </c>
      <c r="N34" s="100" t="e">
        <f>IF(AND('PARTICIPANT NAME LIST'!$G34=10,'PARTICIPANT NAME LIST'!#REF!="E"),"ü","")</f>
        <v>#REF!</v>
      </c>
      <c r="O34" s="100" t="e">
        <f>IF(AND('PARTICIPANT NAME LIST'!$G34=11,'PARTICIPANT NAME LIST'!#REF!="E"),"ü","")</f>
        <v>#REF!</v>
      </c>
      <c r="P34" s="100" t="e">
        <f>IF(AND('PARTICIPANT NAME LIST'!$G34=12,'PARTICIPANT NAME LIST'!#REF!="E"),"ü","")</f>
        <v>#REF!</v>
      </c>
      <c r="Q34" s="100" t="e">
        <f>IF(AND('PARTICIPANT NAME LIST'!$G34=7,'PARTICIPANT NAME LIST'!#REF!="M"),"ü","")</f>
        <v>#REF!</v>
      </c>
      <c r="R34" s="100" t="e">
        <f>IF(AND('PARTICIPANT NAME LIST'!$G34=8,'PARTICIPANT NAME LIST'!#REF!="M"),"ü","")</f>
        <v>#REF!</v>
      </c>
      <c r="S34" s="100" t="e">
        <f>IF(AND('PARTICIPANT NAME LIST'!$G34=9,'PARTICIPANT NAME LIST'!#REF!="M"),"ü","")</f>
        <v>#REF!</v>
      </c>
      <c r="T34" s="100" t="e">
        <f>IF(AND('PARTICIPANT NAME LIST'!$G34=10,'PARTICIPANT NAME LIST'!#REF!="M"),"ü","")</f>
        <v>#REF!</v>
      </c>
      <c r="U34" s="100" t="e">
        <f>IF(AND('PARTICIPANT NAME LIST'!$G34=11,'PARTICIPANT NAME LIST'!#REF!="M"),"ü","")</f>
        <v>#REF!</v>
      </c>
      <c r="V34" s="100" t="e">
        <f>IF(AND('PARTICIPANT NAME LIST'!$G34=12,'PARTICIPANT NAME LIST'!#REF!="M"),"ü","")</f>
        <v>#REF!</v>
      </c>
      <c r="W34" s="96"/>
      <c r="X34" s="76"/>
      <c r="Y34" s="76"/>
      <c r="Z34" s="76"/>
    </row>
    <row r="35" spans="1:26" ht="22.5" customHeight="1">
      <c r="A35" s="96" t="str">
        <f>IF(OR(ISBLANK('PARTICIPANT NAME LIST'!$B35),'PARTICIPANT NAME LIST'!$G35=3,'PARTICIPANT NAME LIST'!$G35=4,'PARTICIPANT NAME LIST'!$G35=5,'PARTICIPANT NAME LIST'!$G35=6),"",COUNTA('PARTICIPANT NAME LIST'!$B$9:$B35)-COUNTIFS('PARTICIPANT NAME LIST'!$G$9:$G35,"&gt;=3",'PARTICIPANT NAME LIST'!$G$9:$G35,"&lt;=6"))</f>
        <v/>
      </c>
      <c r="B35" s="97" t="str">
        <f>IF(OR(ISBLANK('PARTICIPANT NAME LIST'!$B35),'PARTICIPANT NAME LIST'!$G35=3,'PARTICIPANT NAME LIST'!$G35=4,'PARTICIPANT NAME LIST'!$G35=5,'PARTICIPANT NAME LIST'!$G35=6),"",UPPER('PARTICIPANT NAME LIST'!$B35))</f>
        <v/>
      </c>
      <c r="C35" s="101"/>
      <c r="D35" s="99" t="str">
        <f>IF(OR(ISBLANK('PARTICIPANT NAME LIST'!$B35),'PARTICIPANT NAME LIST'!$G35=3,'PARTICIPANT NAME LIST'!$G35=4,'PARTICIPANT NAME LIST'!$G35=5,'PARTICIPANT NAME LIST'!$G35=6),"",UPPER('PARTICIPANT NAME LIST'!$H35))</f>
        <v/>
      </c>
      <c r="E35" s="100" t="e">
        <f>IF(AND('PARTICIPANT NAME LIST'!$G35=7,'PARTICIPANT NAME LIST'!#REF!="C"),"ü","")</f>
        <v>#REF!</v>
      </c>
      <c r="F35" s="100" t="e">
        <f>IF(AND('PARTICIPANT NAME LIST'!$G35=8,'PARTICIPANT NAME LIST'!#REF!="C"),"ü","")</f>
        <v>#REF!</v>
      </c>
      <c r="G35" s="100" t="e">
        <f>IF(AND('PARTICIPANT NAME LIST'!$G35=9,'PARTICIPANT NAME LIST'!#REF!="C"),"ü","")</f>
        <v>#REF!</v>
      </c>
      <c r="H35" s="100" t="e">
        <f>IF(AND('PARTICIPANT NAME LIST'!$G35=10,'PARTICIPANT NAME LIST'!#REF!="C"),"ü","")</f>
        <v>#REF!</v>
      </c>
      <c r="I35" s="100" t="e">
        <f>IF(AND('PARTICIPANT NAME LIST'!$G35=11,'PARTICIPANT NAME LIST'!#REF!="C"),"ü","")</f>
        <v>#REF!</v>
      </c>
      <c r="J35" s="100" t="e">
        <f>IF(AND('PARTICIPANT NAME LIST'!$G35=12,'PARTICIPANT NAME LIST'!#REF!="C"),"ü","")</f>
        <v>#REF!</v>
      </c>
      <c r="K35" s="100" t="e">
        <f>IF(AND('PARTICIPANT NAME LIST'!$G35=7,'PARTICIPANT NAME LIST'!#REF!="E"),"ü","")</f>
        <v>#REF!</v>
      </c>
      <c r="L35" s="100" t="e">
        <f>IF(AND('PARTICIPANT NAME LIST'!$G35=8,'PARTICIPANT NAME LIST'!#REF!="E"),"ü","")</f>
        <v>#REF!</v>
      </c>
      <c r="M35" s="100" t="e">
        <f>IF(AND('PARTICIPANT NAME LIST'!$G35=9,'PARTICIPANT NAME LIST'!#REF!="E"),"ü","")</f>
        <v>#REF!</v>
      </c>
      <c r="N35" s="100" t="e">
        <f>IF(AND('PARTICIPANT NAME LIST'!$G35=10,'PARTICIPANT NAME LIST'!#REF!="E"),"ü","")</f>
        <v>#REF!</v>
      </c>
      <c r="O35" s="100" t="e">
        <f>IF(AND('PARTICIPANT NAME LIST'!$G35=11,'PARTICIPANT NAME LIST'!#REF!="E"),"ü","")</f>
        <v>#REF!</v>
      </c>
      <c r="P35" s="100" t="e">
        <f>IF(AND('PARTICIPANT NAME LIST'!$G35=12,'PARTICIPANT NAME LIST'!#REF!="E"),"ü","")</f>
        <v>#REF!</v>
      </c>
      <c r="Q35" s="100" t="e">
        <f>IF(AND('PARTICIPANT NAME LIST'!$G35=7,'PARTICIPANT NAME LIST'!#REF!="M"),"ü","")</f>
        <v>#REF!</v>
      </c>
      <c r="R35" s="100" t="e">
        <f>IF(AND('PARTICIPANT NAME LIST'!$G35=8,'PARTICIPANT NAME LIST'!#REF!="M"),"ü","")</f>
        <v>#REF!</v>
      </c>
      <c r="S35" s="100" t="e">
        <f>IF(AND('PARTICIPANT NAME LIST'!$G35=9,'PARTICIPANT NAME LIST'!#REF!="M"),"ü","")</f>
        <v>#REF!</v>
      </c>
      <c r="T35" s="100" t="e">
        <f>IF(AND('PARTICIPANT NAME LIST'!$G35=10,'PARTICIPANT NAME LIST'!#REF!="M"),"ü","")</f>
        <v>#REF!</v>
      </c>
      <c r="U35" s="100" t="e">
        <f>IF(AND('PARTICIPANT NAME LIST'!$G35=11,'PARTICIPANT NAME LIST'!#REF!="M"),"ü","")</f>
        <v>#REF!</v>
      </c>
      <c r="V35" s="100" t="e">
        <f>IF(AND('PARTICIPANT NAME LIST'!$G35=12,'PARTICIPANT NAME LIST'!#REF!="M"),"ü","")</f>
        <v>#REF!</v>
      </c>
      <c r="W35" s="96"/>
      <c r="X35" s="76"/>
      <c r="Y35" s="76"/>
      <c r="Z35" s="76"/>
    </row>
    <row r="36" spans="1:26" ht="22.5" customHeight="1">
      <c r="A36" s="96" t="str">
        <f>IF(OR(ISBLANK('PARTICIPANT NAME LIST'!$B36),'PARTICIPANT NAME LIST'!$G36=3,'PARTICIPANT NAME LIST'!$G36=4,'PARTICIPANT NAME LIST'!$G36=5,'PARTICIPANT NAME LIST'!$G36=6),"",COUNTA('PARTICIPANT NAME LIST'!$B$9:$B36)-COUNTIFS('PARTICIPANT NAME LIST'!$G$9:$G36,"&gt;=3",'PARTICIPANT NAME LIST'!$G$9:$G36,"&lt;=6"))</f>
        <v/>
      </c>
      <c r="B36" s="97" t="str">
        <f>IF(OR(ISBLANK('PARTICIPANT NAME LIST'!$B36),'PARTICIPANT NAME LIST'!$G36=3,'PARTICIPANT NAME LIST'!$G36=4,'PARTICIPANT NAME LIST'!$G36=5,'PARTICIPANT NAME LIST'!$G36=6),"",UPPER('PARTICIPANT NAME LIST'!$B36))</f>
        <v/>
      </c>
      <c r="C36" s="101"/>
      <c r="D36" s="99" t="str">
        <f>IF(OR(ISBLANK('PARTICIPANT NAME LIST'!$B36),'PARTICIPANT NAME LIST'!$G36=3,'PARTICIPANT NAME LIST'!$G36=4,'PARTICIPANT NAME LIST'!$G36=5,'PARTICIPANT NAME LIST'!$G36=6),"",UPPER('PARTICIPANT NAME LIST'!$H36))</f>
        <v/>
      </c>
      <c r="E36" s="100" t="e">
        <f>IF(AND('PARTICIPANT NAME LIST'!$G36=7,'PARTICIPANT NAME LIST'!#REF!="C"),"ü","")</f>
        <v>#REF!</v>
      </c>
      <c r="F36" s="100" t="e">
        <f>IF(AND('PARTICIPANT NAME LIST'!$G36=8,'PARTICIPANT NAME LIST'!#REF!="C"),"ü","")</f>
        <v>#REF!</v>
      </c>
      <c r="G36" s="100" t="e">
        <f>IF(AND('PARTICIPANT NAME LIST'!$G36=9,'PARTICIPANT NAME LIST'!#REF!="C"),"ü","")</f>
        <v>#REF!</v>
      </c>
      <c r="H36" s="100" t="e">
        <f>IF(AND('PARTICIPANT NAME LIST'!$G36=10,'PARTICIPANT NAME LIST'!#REF!="C"),"ü","")</f>
        <v>#REF!</v>
      </c>
      <c r="I36" s="100" t="e">
        <f>IF(AND('PARTICIPANT NAME LIST'!$G36=11,'PARTICIPANT NAME LIST'!#REF!="C"),"ü","")</f>
        <v>#REF!</v>
      </c>
      <c r="J36" s="100" t="e">
        <f>IF(AND('PARTICIPANT NAME LIST'!$G36=12,'PARTICIPANT NAME LIST'!#REF!="C"),"ü","")</f>
        <v>#REF!</v>
      </c>
      <c r="K36" s="100" t="e">
        <f>IF(AND('PARTICIPANT NAME LIST'!$G36=7,'PARTICIPANT NAME LIST'!#REF!="E"),"ü","")</f>
        <v>#REF!</v>
      </c>
      <c r="L36" s="100" t="e">
        <f>IF(AND('PARTICIPANT NAME LIST'!$G36=8,'PARTICIPANT NAME LIST'!#REF!="E"),"ü","")</f>
        <v>#REF!</v>
      </c>
      <c r="M36" s="100" t="e">
        <f>IF(AND('PARTICIPANT NAME LIST'!$G36=9,'PARTICIPANT NAME LIST'!#REF!="E"),"ü","")</f>
        <v>#REF!</v>
      </c>
      <c r="N36" s="100" t="e">
        <f>IF(AND('PARTICIPANT NAME LIST'!$G36=10,'PARTICIPANT NAME LIST'!#REF!="E"),"ü","")</f>
        <v>#REF!</v>
      </c>
      <c r="O36" s="100" t="e">
        <f>IF(AND('PARTICIPANT NAME LIST'!$G36=11,'PARTICIPANT NAME LIST'!#REF!="E"),"ü","")</f>
        <v>#REF!</v>
      </c>
      <c r="P36" s="100" t="e">
        <f>IF(AND('PARTICIPANT NAME LIST'!$G36=12,'PARTICIPANT NAME LIST'!#REF!="E"),"ü","")</f>
        <v>#REF!</v>
      </c>
      <c r="Q36" s="100" t="e">
        <f>IF(AND('PARTICIPANT NAME LIST'!$G36=7,'PARTICIPANT NAME LIST'!#REF!="M"),"ü","")</f>
        <v>#REF!</v>
      </c>
      <c r="R36" s="100" t="e">
        <f>IF(AND('PARTICIPANT NAME LIST'!$G36=8,'PARTICIPANT NAME LIST'!#REF!="M"),"ü","")</f>
        <v>#REF!</v>
      </c>
      <c r="S36" s="100" t="e">
        <f>IF(AND('PARTICIPANT NAME LIST'!$G36=9,'PARTICIPANT NAME LIST'!#REF!="M"),"ü","")</f>
        <v>#REF!</v>
      </c>
      <c r="T36" s="100" t="e">
        <f>IF(AND('PARTICIPANT NAME LIST'!$G36=10,'PARTICIPANT NAME LIST'!#REF!="M"),"ü","")</f>
        <v>#REF!</v>
      </c>
      <c r="U36" s="100" t="e">
        <f>IF(AND('PARTICIPANT NAME LIST'!$G36=11,'PARTICIPANT NAME LIST'!#REF!="M"),"ü","")</f>
        <v>#REF!</v>
      </c>
      <c r="V36" s="100" t="e">
        <f>IF(AND('PARTICIPANT NAME LIST'!$G36=12,'PARTICIPANT NAME LIST'!#REF!="M"),"ü","")</f>
        <v>#REF!</v>
      </c>
      <c r="W36" s="96"/>
      <c r="X36" s="76"/>
      <c r="Y36" s="76"/>
      <c r="Z36" s="76"/>
    </row>
    <row r="37" spans="1:26" ht="22.5" customHeight="1">
      <c r="A37" s="96" t="str">
        <f>IF(OR(ISBLANK('PARTICIPANT NAME LIST'!$B37),'PARTICIPANT NAME LIST'!$G37=3,'PARTICIPANT NAME LIST'!$G37=4,'PARTICIPANT NAME LIST'!$G37=5,'PARTICIPANT NAME LIST'!$G37=6),"",COUNTA('PARTICIPANT NAME LIST'!$B$9:$B37)-COUNTIFS('PARTICIPANT NAME LIST'!$G$9:$G37,"&gt;=3",'PARTICIPANT NAME LIST'!$G$9:$G37,"&lt;=6"))</f>
        <v/>
      </c>
      <c r="B37" s="97" t="str">
        <f>IF(OR(ISBLANK('PARTICIPANT NAME LIST'!$B37),'PARTICIPANT NAME LIST'!$G37=3,'PARTICIPANT NAME LIST'!$G37=4,'PARTICIPANT NAME LIST'!$G37=5,'PARTICIPANT NAME LIST'!$G37=6),"",UPPER('PARTICIPANT NAME LIST'!$B37))</f>
        <v/>
      </c>
      <c r="C37" s="101"/>
      <c r="D37" s="99" t="str">
        <f>IF(OR(ISBLANK('PARTICIPANT NAME LIST'!$B37),'PARTICIPANT NAME LIST'!$G37=3,'PARTICIPANT NAME LIST'!$G37=4,'PARTICIPANT NAME LIST'!$G37=5,'PARTICIPANT NAME LIST'!$G37=6),"",UPPER('PARTICIPANT NAME LIST'!$H37))</f>
        <v/>
      </c>
      <c r="E37" s="100" t="e">
        <f>IF(AND('PARTICIPANT NAME LIST'!$G37=7,'PARTICIPANT NAME LIST'!#REF!="C"),"ü","")</f>
        <v>#REF!</v>
      </c>
      <c r="F37" s="100" t="e">
        <f>IF(AND('PARTICIPANT NAME LIST'!$G37=8,'PARTICIPANT NAME LIST'!#REF!="C"),"ü","")</f>
        <v>#REF!</v>
      </c>
      <c r="G37" s="100" t="e">
        <f>IF(AND('PARTICIPANT NAME LIST'!$G37=9,'PARTICIPANT NAME LIST'!#REF!="C"),"ü","")</f>
        <v>#REF!</v>
      </c>
      <c r="H37" s="100" t="e">
        <f>IF(AND('PARTICIPANT NAME LIST'!$G37=10,'PARTICIPANT NAME LIST'!#REF!="C"),"ü","")</f>
        <v>#REF!</v>
      </c>
      <c r="I37" s="100" t="e">
        <f>IF(AND('PARTICIPANT NAME LIST'!$G37=11,'PARTICIPANT NAME LIST'!#REF!="C"),"ü","")</f>
        <v>#REF!</v>
      </c>
      <c r="J37" s="100" t="e">
        <f>IF(AND('PARTICIPANT NAME LIST'!$G37=12,'PARTICIPANT NAME LIST'!#REF!="C"),"ü","")</f>
        <v>#REF!</v>
      </c>
      <c r="K37" s="100" t="e">
        <f>IF(AND('PARTICIPANT NAME LIST'!$G37=7,'PARTICIPANT NAME LIST'!#REF!="E"),"ü","")</f>
        <v>#REF!</v>
      </c>
      <c r="L37" s="100" t="e">
        <f>IF(AND('PARTICIPANT NAME LIST'!$G37=8,'PARTICIPANT NAME LIST'!#REF!="E"),"ü","")</f>
        <v>#REF!</v>
      </c>
      <c r="M37" s="100" t="e">
        <f>IF(AND('PARTICIPANT NAME LIST'!$G37=9,'PARTICIPANT NAME LIST'!#REF!="E"),"ü","")</f>
        <v>#REF!</v>
      </c>
      <c r="N37" s="100" t="e">
        <f>IF(AND('PARTICIPANT NAME LIST'!$G37=10,'PARTICIPANT NAME LIST'!#REF!="E"),"ü","")</f>
        <v>#REF!</v>
      </c>
      <c r="O37" s="100" t="e">
        <f>IF(AND('PARTICIPANT NAME LIST'!$G37=11,'PARTICIPANT NAME LIST'!#REF!="E"),"ü","")</f>
        <v>#REF!</v>
      </c>
      <c r="P37" s="100" t="e">
        <f>IF(AND('PARTICIPANT NAME LIST'!$G37=12,'PARTICIPANT NAME LIST'!#REF!="E"),"ü","")</f>
        <v>#REF!</v>
      </c>
      <c r="Q37" s="100" t="e">
        <f>IF(AND('PARTICIPANT NAME LIST'!$G37=7,'PARTICIPANT NAME LIST'!#REF!="M"),"ü","")</f>
        <v>#REF!</v>
      </c>
      <c r="R37" s="100" t="e">
        <f>IF(AND('PARTICIPANT NAME LIST'!$G37=8,'PARTICIPANT NAME LIST'!#REF!="M"),"ü","")</f>
        <v>#REF!</v>
      </c>
      <c r="S37" s="100" t="e">
        <f>IF(AND('PARTICIPANT NAME LIST'!$G37=9,'PARTICIPANT NAME LIST'!#REF!="M"),"ü","")</f>
        <v>#REF!</v>
      </c>
      <c r="T37" s="100" t="e">
        <f>IF(AND('PARTICIPANT NAME LIST'!$G37=10,'PARTICIPANT NAME LIST'!#REF!="M"),"ü","")</f>
        <v>#REF!</v>
      </c>
      <c r="U37" s="100" t="e">
        <f>IF(AND('PARTICIPANT NAME LIST'!$G37=11,'PARTICIPANT NAME LIST'!#REF!="M"),"ü","")</f>
        <v>#REF!</v>
      </c>
      <c r="V37" s="100" t="e">
        <f>IF(AND('PARTICIPANT NAME LIST'!$G37=12,'PARTICIPANT NAME LIST'!#REF!="M"),"ü","")</f>
        <v>#REF!</v>
      </c>
      <c r="W37" s="96"/>
      <c r="X37" s="76"/>
      <c r="Y37" s="76"/>
      <c r="Z37" s="76"/>
    </row>
    <row r="38" spans="1:26" ht="22.5" customHeight="1">
      <c r="A38" s="96" t="str">
        <f>IF(OR(ISBLANK('PARTICIPANT NAME LIST'!$B38),'PARTICIPANT NAME LIST'!$G38=3,'PARTICIPANT NAME LIST'!$G38=4,'PARTICIPANT NAME LIST'!$G38=5,'PARTICIPANT NAME LIST'!$G38=6),"",COUNTA('PARTICIPANT NAME LIST'!$B$9:$B38)-COUNTIFS('PARTICIPANT NAME LIST'!$G$9:$G38,"&gt;=3",'PARTICIPANT NAME LIST'!$G$9:$G38,"&lt;=6"))</f>
        <v/>
      </c>
      <c r="B38" s="97" t="str">
        <f>IF(OR(ISBLANK('PARTICIPANT NAME LIST'!$B38),'PARTICIPANT NAME LIST'!$G38=3,'PARTICIPANT NAME LIST'!$G38=4,'PARTICIPANT NAME LIST'!$G38=5,'PARTICIPANT NAME LIST'!$G38=6),"",UPPER('PARTICIPANT NAME LIST'!$B38))</f>
        <v/>
      </c>
      <c r="C38" s="101"/>
      <c r="D38" s="99" t="str">
        <f>IF(OR(ISBLANK('PARTICIPANT NAME LIST'!$B38),'PARTICIPANT NAME LIST'!$G38=3,'PARTICIPANT NAME LIST'!$G38=4,'PARTICIPANT NAME LIST'!$G38=5,'PARTICIPANT NAME LIST'!$G38=6),"",UPPER('PARTICIPANT NAME LIST'!$H38))</f>
        <v/>
      </c>
      <c r="E38" s="100" t="e">
        <f>IF(AND('PARTICIPANT NAME LIST'!$G38=7,'PARTICIPANT NAME LIST'!#REF!="C"),"ü","")</f>
        <v>#REF!</v>
      </c>
      <c r="F38" s="100" t="e">
        <f>IF(AND('PARTICIPANT NAME LIST'!$G38=8,'PARTICIPANT NAME LIST'!#REF!="C"),"ü","")</f>
        <v>#REF!</v>
      </c>
      <c r="G38" s="100" t="e">
        <f>IF(AND('PARTICIPANT NAME LIST'!$G38=9,'PARTICIPANT NAME LIST'!#REF!="C"),"ü","")</f>
        <v>#REF!</v>
      </c>
      <c r="H38" s="100" t="e">
        <f>IF(AND('PARTICIPANT NAME LIST'!$G38=10,'PARTICIPANT NAME LIST'!#REF!="C"),"ü","")</f>
        <v>#REF!</v>
      </c>
      <c r="I38" s="100" t="e">
        <f>IF(AND('PARTICIPANT NAME LIST'!$G38=11,'PARTICIPANT NAME LIST'!#REF!="C"),"ü","")</f>
        <v>#REF!</v>
      </c>
      <c r="J38" s="100" t="e">
        <f>IF(AND('PARTICIPANT NAME LIST'!$G38=12,'PARTICIPANT NAME LIST'!#REF!="C"),"ü","")</f>
        <v>#REF!</v>
      </c>
      <c r="K38" s="100" t="e">
        <f>IF(AND('PARTICIPANT NAME LIST'!$G38=7,'PARTICIPANT NAME LIST'!#REF!="E"),"ü","")</f>
        <v>#REF!</v>
      </c>
      <c r="L38" s="100" t="e">
        <f>IF(AND('PARTICIPANT NAME LIST'!$G38=8,'PARTICIPANT NAME LIST'!#REF!="E"),"ü","")</f>
        <v>#REF!</v>
      </c>
      <c r="M38" s="100" t="e">
        <f>IF(AND('PARTICIPANT NAME LIST'!$G38=9,'PARTICIPANT NAME LIST'!#REF!="E"),"ü","")</f>
        <v>#REF!</v>
      </c>
      <c r="N38" s="100" t="e">
        <f>IF(AND('PARTICIPANT NAME LIST'!$G38=10,'PARTICIPANT NAME LIST'!#REF!="E"),"ü","")</f>
        <v>#REF!</v>
      </c>
      <c r="O38" s="100" t="e">
        <f>IF(AND('PARTICIPANT NAME LIST'!$G38=11,'PARTICIPANT NAME LIST'!#REF!="E"),"ü","")</f>
        <v>#REF!</v>
      </c>
      <c r="P38" s="100" t="e">
        <f>IF(AND('PARTICIPANT NAME LIST'!$G38=12,'PARTICIPANT NAME LIST'!#REF!="E"),"ü","")</f>
        <v>#REF!</v>
      </c>
      <c r="Q38" s="100" t="e">
        <f>IF(AND('PARTICIPANT NAME LIST'!$G38=7,'PARTICIPANT NAME LIST'!#REF!="M"),"ü","")</f>
        <v>#REF!</v>
      </c>
      <c r="R38" s="100" t="e">
        <f>IF(AND('PARTICIPANT NAME LIST'!$G38=8,'PARTICIPANT NAME LIST'!#REF!="M"),"ü","")</f>
        <v>#REF!</v>
      </c>
      <c r="S38" s="100" t="e">
        <f>IF(AND('PARTICIPANT NAME LIST'!$G38=9,'PARTICIPANT NAME LIST'!#REF!="M"),"ü","")</f>
        <v>#REF!</v>
      </c>
      <c r="T38" s="100" t="e">
        <f>IF(AND('PARTICIPANT NAME LIST'!$G38=10,'PARTICIPANT NAME LIST'!#REF!="M"),"ü","")</f>
        <v>#REF!</v>
      </c>
      <c r="U38" s="100" t="e">
        <f>IF(AND('PARTICIPANT NAME LIST'!$G38=11,'PARTICIPANT NAME LIST'!#REF!="M"),"ü","")</f>
        <v>#REF!</v>
      </c>
      <c r="V38" s="100" t="e">
        <f>IF(AND('PARTICIPANT NAME LIST'!$G38=12,'PARTICIPANT NAME LIST'!#REF!="M"),"ü","")</f>
        <v>#REF!</v>
      </c>
      <c r="W38" s="96"/>
      <c r="X38" s="76"/>
      <c r="Y38" s="76"/>
      <c r="Z38" s="76"/>
    </row>
    <row r="39" spans="1:26" ht="22.5" customHeight="1">
      <c r="A39" s="96" t="str">
        <f>IF(OR(ISBLANK('PARTICIPANT NAME LIST'!$B39),'PARTICIPANT NAME LIST'!$G39=3,'PARTICIPANT NAME LIST'!$G39=4,'PARTICIPANT NAME LIST'!$G39=5,'PARTICIPANT NAME LIST'!$G39=6),"",COUNTA('PARTICIPANT NAME LIST'!$B$9:$B39)-COUNTIFS('PARTICIPANT NAME LIST'!$G$9:$G39,"&gt;=3",'PARTICIPANT NAME LIST'!$G$9:$G39,"&lt;=6"))</f>
        <v/>
      </c>
      <c r="B39" s="97" t="str">
        <f>IF(OR(ISBLANK('PARTICIPANT NAME LIST'!$B39),'PARTICIPANT NAME LIST'!$G39=3,'PARTICIPANT NAME LIST'!$G39=4,'PARTICIPANT NAME LIST'!$G39=5,'PARTICIPANT NAME LIST'!$G39=6),"",UPPER('PARTICIPANT NAME LIST'!$B39))</f>
        <v/>
      </c>
      <c r="C39" s="101"/>
      <c r="D39" s="99" t="str">
        <f>IF(OR(ISBLANK('PARTICIPANT NAME LIST'!$B39),'PARTICIPANT NAME LIST'!$G39=3,'PARTICIPANT NAME LIST'!$G39=4,'PARTICIPANT NAME LIST'!$G39=5,'PARTICIPANT NAME LIST'!$G39=6),"",UPPER('PARTICIPANT NAME LIST'!$H39))</f>
        <v/>
      </c>
      <c r="E39" s="100" t="e">
        <f>IF(AND('PARTICIPANT NAME LIST'!$G39=7,'PARTICIPANT NAME LIST'!#REF!="C"),"ü","")</f>
        <v>#REF!</v>
      </c>
      <c r="F39" s="100" t="e">
        <f>IF(AND('PARTICIPANT NAME LIST'!$G39=8,'PARTICIPANT NAME LIST'!#REF!="C"),"ü","")</f>
        <v>#REF!</v>
      </c>
      <c r="G39" s="100" t="e">
        <f>IF(AND('PARTICIPANT NAME LIST'!$G39=9,'PARTICIPANT NAME LIST'!#REF!="C"),"ü","")</f>
        <v>#REF!</v>
      </c>
      <c r="H39" s="100" t="e">
        <f>IF(AND('PARTICIPANT NAME LIST'!$G39=10,'PARTICIPANT NAME LIST'!#REF!="C"),"ü","")</f>
        <v>#REF!</v>
      </c>
      <c r="I39" s="100" t="e">
        <f>IF(AND('PARTICIPANT NAME LIST'!$G39=11,'PARTICIPANT NAME LIST'!#REF!="C"),"ü","")</f>
        <v>#REF!</v>
      </c>
      <c r="J39" s="100" t="e">
        <f>IF(AND('PARTICIPANT NAME LIST'!$G39=12,'PARTICIPANT NAME LIST'!#REF!="C"),"ü","")</f>
        <v>#REF!</v>
      </c>
      <c r="K39" s="100" t="e">
        <f>IF(AND('PARTICIPANT NAME LIST'!$G39=7,'PARTICIPANT NAME LIST'!#REF!="E"),"ü","")</f>
        <v>#REF!</v>
      </c>
      <c r="L39" s="100" t="e">
        <f>IF(AND('PARTICIPANT NAME LIST'!$G39=8,'PARTICIPANT NAME LIST'!#REF!="E"),"ü","")</f>
        <v>#REF!</v>
      </c>
      <c r="M39" s="100" t="e">
        <f>IF(AND('PARTICIPANT NAME LIST'!$G39=9,'PARTICIPANT NAME LIST'!#REF!="E"),"ü","")</f>
        <v>#REF!</v>
      </c>
      <c r="N39" s="100" t="e">
        <f>IF(AND('PARTICIPANT NAME LIST'!$G39=10,'PARTICIPANT NAME LIST'!#REF!="E"),"ü","")</f>
        <v>#REF!</v>
      </c>
      <c r="O39" s="100" t="e">
        <f>IF(AND('PARTICIPANT NAME LIST'!$G39=11,'PARTICIPANT NAME LIST'!#REF!="E"),"ü","")</f>
        <v>#REF!</v>
      </c>
      <c r="P39" s="100" t="e">
        <f>IF(AND('PARTICIPANT NAME LIST'!$G39=12,'PARTICIPANT NAME LIST'!#REF!="E"),"ü","")</f>
        <v>#REF!</v>
      </c>
      <c r="Q39" s="100" t="e">
        <f>IF(AND('PARTICIPANT NAME LIST'!$G39=7,'PARTICIPANT NAME LIST'!#REF!="M"),"ü","")</f>
        <v>#REF!</v>
      </c>
      <c r="R39" s="100" t="e">
        <f>IF(AND('PARTICIPANT NAME LIST'!$G39=8,'PARTICIPANT NAME LIST'!#REF!="M"),"ü","")</f>
        <v>#REF!</v>
      </c>
      <c r="S39" s="100" t="e">
        <f>IF(AND('PARTICIPANT NAME LIST'!$G39=9,'PARTICIPANT NAME LIST'!#REF!="M"),"ü","")</f>
        <v>#REF!</v>
      </c>
      <c r="T39" s="100" t="e">
        <f>IF(AND('PARTICIPANT NAME LIST'!$G39=10,'PARTICIPANT NAME LIST'!#REF!="M"),"ü","")</f>
        <v>#REF!</v>
      </c>
      <c r="U39" s="100" t="e">
        <f>IF(AND('PARTICIPANT NAME LIST'!$G39=11,'PARTICIPANT NAME LIST'!#REF!="M"),"ü","")</f>
        <v>#REF!</v>
      </c>
      <c r="V39" s="100" t="e">
        <f>IF(AND('PARTICIPANT NAME LIST'!$G39=12,'PARTICIPANT NAME LIST'!#REF!="M"),"ü","")</f>
        <v>#REF!</v>
      </c>
      <c r="W39" s="96"/>
      <c r="X39" s="76"/>
      <c r="Y39" s="76"/>
      <c r="Z39" s="76"/>
    </row>
    <row r="40" spans="1:26" ht="22.5" customHeight="1">
      <c r="A40" s="96" t="str">
        <f>IF(OR(ISBLANK('PARTICIPANT NAME LIST'!$B40),'PARTICIPANT NAME LIST'!$G40=3,'PARTICIPANT NAME LIST'!$G40=4,'PARTICIPANT NAME LIST'!$G40=5,'PARTICIPANT NAME LIST'!$G40=6),"",COUNTA('PARTICIPANT NAME LIST'!$B$9:$B40)-COUNTIFS('PARTICIPANT NAME LIST'!$G$9:$G40,"&gt;=3",'PARTICIPANT NAME LIST'!$G$9:$G40,"&lt;=6"))</f>
        <v/>
      </c>
      <c r="B40" s="97" t="str">
        <f>IF(OR(ISBLANK('PARTICIPANT NAME LIST'!$B40),'PARTICIPANT NAME LIST'!$G40=3,'PARTICIPANT NAME LIST'!$G40=4,'PARTICIPANT NAME LIST'!$G40=5,'PARTICIPANT NAME LIST'!$G40=6),"",UPPER('PARTICIPANT NAME LIST'!$B40))</f>
        <v/>
      </c>
      <c r="C40" s="101"/>
      <c r="D40" s="99" t="str">
        <f>IF(OR(ISBLANK('PARTICIPANT NAME LIST'!$B40),'PARTICIPANT NAME LIST'!$G40=3,'PARTICIPANT NAME LIST'!$G40=4,'PARTICIPANT NAME LIST'!$G40=5,'PARTICIPANT NAME LIST'!$G40=6),"",UPPER('PARTICIPANT NAME LIST'!$H40))</f>
        <v/>
      </c>
      <c r="E40" s="100" t="e">
        <f>IF(AND('PARTICIPANT NAME LIST'!$G40=7,'PARTICIPANT NAME LIST'!#REF!="C"),"ü","")</f>
        <v>#REF!</v>
      </c>
      <c r="F40" s="100" t="e">
        <f>IF(AND('PARTICIPANT NAME LIST'!$G40=8,'PARTICIPANT NAME LIST'!#REF!="C"),"ü","")</f>
        <v>#REF!</v>
      </c>
      <c r="G40" s="100" t="e">
        <f>IF(AND('PARTICIPANT NAME LIST'!$G40=9,'PARTICIPANT NAME LIST'!#REF!="C"),"ü","")</f>
        <v>#REF!</v>
      </c>
      <c r="H40" s="100" t="e">
        <f>IF(AND('PARTICIPANT NAME LIST'!$G40=10,'PARTICIPANT NAME LIST'!#REF!="C"),"ü","")</f>
        <v>#REF!</v>
      </c>
      <c r="I40" s="100" t="e">
        <f>IF(AND('PARTICIPANT NAME LIST'!$G40=11,'PARTICIPANT NAME LIST'!#REF!="C"),"ü","")</f>
        <v>#REF!</v>
      </c>
      <c r="J40" s="100" t="e">
        <f>IF(AND('PARTICIPANT NAME LIST'!$G40=12,'PARTICIPANT NAME LIST'!#REF!="C"),"ü","")</f>
        <v>#REF!</v>
      </c>
      <c r="K40" s="100" t="e">
        <f>IF(AND('PARTICIPANT NAME LIST'!$G40=7,'PARTICIPANT NAME LIST'!#REF!="E"),"ü","")</f>
        <v>#REF!</v>
      </c>
      <c r="L40" s="100" t="e">
        <f>IF(AND('PARTICIPANT NAME LIST'!$G40=8,'PARTICIPANT NAME LIST'!#REF!="E"),"ü","")</f>
        <v>#REF!</v>
      </c>
      <c r="M40" s="100" t="e">
        <f>IF(AND('PARTICIPANT NAME LIST'!$G40=9,'PARTICIPANT NAME LIST'!#REF!="E"),"ü","")</f>
        <v>#REF!</v>
      </c>
      <c r="N40" s="100" t="e">
        <f>IF(AND('PARTICIPANT NAME LIST'!$G40=10,'PARTICIPANT NAME LIST'!#REF!="E"),"ü","")</f>
        <v>#REF!</v>
      </c>
      <c r="O40" s="100" t="e">
        <f>IF(AND('PARTICIPANT NAME LIST'!$G40=11,'PARTICIPANT NAME LIST'!#REF!="E"),"ü","")</f>
        <v>#REF!</v>
      </c>
      <c r="P40" s="100" t="e">
        <f>IF(AND('PARTICIPANT NAME LIST'!$G40=12,'PARTICIPANT NAME LIST'!#REF!="E"),"ü","")</f>
        <v>#REF!</v>
      </c>
      <c r="Q40" s="100" t="e">
        <f>IF(AND('PARTICIPANT NAME LIST'!$G40=7,'PARTICIPANT NAME LIST'!#REF!="M"),"ü","")</f>
        <v>#REF!</v>
      </c>
      <c r="R40" s="100" t="e">
        <f>IF(AND('PARTICIPANT NAME LIST'!$G40=8,'PARTICIPANT NAME LIST'!#REF!="M"),"ü","")</f>
        <v>#REF!</v>
      </c>
      <c r="S40" s="100" t="e">
        <f>IF(AND('PARTICIPANT NAME LIST'!$G40=9,'PARTICIPANT NAME LIST'!#REF!="M"),"ü","")</f>
        <v>#REF!</v>
      </c>
      <c r="T40" s="100" t="e">
        <f>IF(AND('PARTICIPANT NAME LIST'!$G40=10,'PARTICIPANT NAME LIST'!#REF!="M"),"ü","")</f>
        <v>#REF!</v>
      </c>
      <c r="U40" s="100" t="e">
        <f>IF(AND('PARTICIPANT NAME LIST'!$G40=11,'PARTICIPANT NAME LIST'!#REF!="M"),"ü","")</f>
        <v>#REF!</v>
      </c>
      <c r="V40" s="100" t="e">
        <f>IF(AND('PARTICIPANT NAME LIST'!$G40=12,'PARTICIPANT NAME LIST'!#REF!="M"),"ü","")</f>
        <v>#REF!</v>
      </c>
      <c r="W40" s="96"/>
      <c r="X40" s="76"/>
      <c r="Y40" s="76"/>
      <c r="Z40" s="76"/>
    </row>
    <row r="41" spans="1:26" ht="22.5" customHeight="1">
      <c r="A41" s="96" t="str">
        <f>IF(OR(ISBLANK('PARTICIPANT NAME LIST'!$B41),'PARTICIPANT NAME LIST'!$G41=3,'PARTICIPANT NAME LIST'!$G41=4,'PARTICIPANT NAME LIST'!$G41=5,'PARTICIPANT NAME LIST'!$G41=6),"",COUNTA('PARTICIPANT NAME LIST'!$B$9:$B41)-COUNTIFS('PARTICIPANT NAME LIST'!$G$9:$G41,"&gt;=3",'PARTICIPANT NAME LIST'!$G$9:$G41,"&lt;=6"))</f>
        <v/>
      </c>
      <c r="B41" s="97" t="str">
        <f>IF(OR(ISBLANK('PARTICIPANT NAME LIST'!$B41),'PARTICIPANT NAME LIST'!$G41=3,'PARTICIPANT NAME LIST'!$G41=4,'PARTICIPANT NAME LIST'!$G41=5,'PARTICIPANT NAME LIST'!$G41=6),"",UPPER('PARTICIPANT NAME LIST'!$B41))</f>
        <v/>
      </c>
      <c r="C41" s="101"/>
      <c r="D41" s="99" t="str">
        <f>IF(OR(ISBLANK('PARTICIPANT NAME LIST'!$B41),'PARTICIPANT NAME LIST'!$G41=3,'PARTICIPANT NAME LIST'!$G41=4,'PARTICIPANT NAME LIST'!$G41=5,'PARTICIPANT NAME LIST'!$G41=6),"",UPPER('PARTICIPANT NAME LIST'!$H41))</f>
        <v/>
      </c>
      <c r="E41" s="100" t="e">
        <f>IF(AND('PARTICIPANT NAME LIST'!$G41=7,'PARTICIPANT NAME LIST'!#REF!="C"),"ü","")</f>
        <v>#REF!</v>
      </c>
      <c r="F41" s="100" t="e">
        <f>IF(AND('PARTICIPANT NAME LIST'!$G41=8,'PARTICIPANT NAME LIST'!#REF!="C"),"ü","")</f>
        <v>#REF!</v>
      </c>
      <c r="G41" s="100" t="e">
        <f>IF(AND('PARTICIPANT NAME LIST'!$G41=9,'PARTICIPANT NAME LIST'!#REF!="C"),"ü","")</f>
        <v>#REF!</v>
      </c>
      <c r="H41" s="100" t="e">
        <f>IF(AND('PARTICIPANT NAME LIST'!$G41=10,'PARTICIPANT NAME LIST'!#REF!="C"),"ü","")</f>
        <v>#REF!</v>
      </c>
      <c r="I41" s="100" t="e">
        <f>IF(AND('PARTICIPANT NAME LIST'!$G41=11,'PARTICIPANT NAME LIST'!#REF!="C"),"ü","")</f>
        <v>#REF!</v>
      </c>
      <c r="J41" s="100" t="e">
        <f>IF(AND('PARTICIPANT NAME LIST'!$G41=12,'PARTICIPANT NAME LIST'!#REF!="C"),"ü","")</f>
        <v>#REF!</v>
      </c>
      <c r="K41" s="100" t="e">
        <f>IF(AND('PARTICIPANT NAME LIST'!$G41=7,'PARTICIPANT NAME LIST'!#REF!="E"),"ü","")</f>
        <v>#REF!</v>
      </c>
      <c r="L41" s="100" t="e">
        <f>IF(AND('PARTICIPANT NAME LIST'!$G41=8,'PARTICIPANT NAME LIST'!#REF!="E"),"ü","")</f>
        <v>#REF!</v>
      </c>
      <c r="M41" s="100" t="e">
        <f>IF(AND('PARTICIPANT NAME LIST'!$G41=9,'PARTICIPANT NAME LIST'!#REF!="E"),"ü","")</f>
        <v>#REF!</v>
      </c>
      <c r="N41" s="100" t="e">
        <f>IF(AND('PARTICIPANT NAME LIST'!$G41=10,'PARTICIPANT NAME LIST'!#REF!="E"),"ü","")</f>
        <v>#REF!</v>
      </c>
      <c r="O41" s="100" t="e">
        <f>IF(AND('PARTICIPANT NAME LIST'!$G41=11,'PARTICIPANT NAME LIST'!#REF!="E"),"ü","")</f>
        <v>#REF!</v>
      </c>
      <c r="P41" s="100" t="e">
        <f>IF(AND('PARTICIPANT NAME LIST'!$G41=12,'PARTICIPANT NAME LIST'!#REF!="E"),"ü","")</f>
        <v>#REF!</v>
      </c>
      <c r="Q41" s="100" t="e">
        <f>IF(AND('PARTICIPANT NAME LIST'!$G41=7,'PARTICIPANT NAME LIST'!#REF!="M"),"ü","")</f>
        <v>#REF!</v>
      </c>
      <c r="R41" s="100" t="e">
        <f>IF(AND('PARTICIPANT NAME LIST'!$G41=8,'PARTICIPANT NAME LIST'!#REF!="M"),"ü","")</f>
        <v>#REF!</v>
      </c>
      <c r="S41" s="100" t="e">
        <f>IF(AND('PARTICIPANT NAME LIST'!$G41=9,'PARTICIPANT NAME LIST'!#REF!="M"),"ü","")</f>
        <v>#REF!</v>
      </c>
      <c r="T41" s="100" t="e">
        <f>IF(AND('PARTICIPANT NAME LIST'!$G41=10,'PARTICIPANT NAME LIST'!#REF!="M"),"ü","")</f>
        <v>#REF!</v>
      </c>
      <c r="U41" s="100" t="e">
        <f>IF(AND('PARTICIPANT NAME LIST'!$G41=11,'PARTICIPANT NAME LIST'!#REF!="M"),"ü","")</f>
        <v>#REF!</v>
      </c>
      <c r="V41" s="100" t="e">
        <f>IF(AND('PARTICIPANT NAME LIST'!$G41=12,'PARTICIPANT NAME LIST'!#REF!="M"),"ü","")</f>
        <v>#REF!</v>
      </c>
      <c r="W41" s="96"/>
      <c r="X41" s="76"/>
      <c r="Y41" s="76"/>
      <c r="Z41" s="76"/>
    </row>
    <row r="42" spans="1:26" ht="22.5" customHeight="1">
      <c r="A42" s="96" t="str">
        <f>IF(OR(ISBLANK('PARTICIPANT NAME LIST'!$B42),'PARTICIPANT NAME LIST'!$G42=3,'PARTICIPANT NAME LIST'!$G42=4,'PARTICIPANT NAME LIST'!$G42=5,'PARTICIPANT NAME LIST'!$G42=6),"",COUNTA('PARTICIPANT NAME LIST'!$B$9:$B42)-COUNTIFS('PARTICIPANT NAME LIST'!$G$9:$G42,"&gt;=3",'PARTICIPANT NAME LIST'!$G$9:$G42,"&lt;=6"))</f>
        <v/>
      </c>
      <c r="B42" s="97" t="str">
        <f>IF(OR(ISBLANK('PARTICIPANT NAME LIST'!$B42),'PARTICIPANT NAME LIST'!$G42=3,'PARTICIPANT NAME LIST'!$G42=4,'PARTICIPANT NAME LIST'!$G42=5,'PARTICIPANT NAME LIST'!$G42=6),"",UPPER('PARTICIPANT NAME LIST'!$B42))</f>
        <v/>
      </c>
      <c r="C42" s="101"/>
      <c r="D42" s="99" t="str">
        <f>IF(OR(ISBLANK('PARTICIPANT NAME LIST'!$B42),'PARTICIPANT NAME LIST'!$G42=3,'PARTICIPANT NAME LIST'!$G42=4,'PARTICIPANT NAME LIST'!$G42=5,'PARTICIPANT NAME LIST'!$G42=6),"",UPPER('PARTICIPANT NAME LIST'!$H42))</f>
        <v/>
      </c>
      <c r="E42" s="100" t="e">
        <f>IF(AND('PARTICIPANT NAME LIST'!$G42=7,'PARTICIPANT NAME LIST'!#REF!="C"),"ü","")</f>
        <v>#REF!</v>
      </c>
      <c r="F42" s="100" t="e">
        <f>IF(AND('PARTICIPANT NAME LIST'!$G42=8,'PARTICIPANT NAME LIST'!#REF!="C"),"ü","")</f>
        <v>#REF!</v>
      </c>
      <c r="G42" s="100" t="e">
        <f>IF(AND('PARTICIPANT NAME LIST'!$G42=9,'PARTICIPANT NAME LIST'!#REF!="C"),"ü","")</f>
        <v>#REF!</v>
      </c>
      <c r="H42" s="100" t="e">
        <f>IF(AND('PARTICIPANT NAME LIST'!$G42=10,'PARTICIPANT NAME LIST'!#REF!="C"),"ü","")</f>
        <v>#REF!</v>
      </c>
      <c r="I42" s="100" t="e">
        <f>IF(AND('PARTICIPANT NAME LIST'!$G42=11,'PARTICIPANT NAME LIST'!#REF!="C"),"ü","")</f>
        <v>#REF!</v>
      </c>
      <c r="J42" s="100" t="e">
        <f>IF(AND('PARTICIPANT NAME LIST'!$G42=12,'PARTICIPANT NAME LIST'!#REF!="C"),"ü","")</f>
        <v>#REF!</v>
      </c>
      <c r="K42" s="100" t="e">
        <f>IF(AND('PARTICIPANT NAME LIST'!$G42=7,'PARTICIPANT NAME LIST'!#REF!="E"),"ü","")</f>
        <v>#REF!</v>
      </c>
      <c r="L42" s="100" t="e">
        <f>IF(AND('PARTICIPANT NAME LIST'!$G42=8,'PARTICIPANT NAME LIST'!#REF!="E"),"ü","")</f>
        <v>#REF!</v>
      </c>
      <c r="M42" s="100" t="e">
        <f>IF(AND('PARTICIPANT NAME LIST'!$G42=9,'PARTICIPANT NAME LIST'!#REF!="E"),"ü","")</f>
        <v>#REF!</v>
      </c>
      <c r="N42" s="100" t="e">
        <f>IF(AND('PARTICIPANT NAME LIST'!$G42=10,'PARTICIPANT NAME LIST'!#REF!="E"),"ü","")</f>
        <v>#REF!</v>
      </c>
      <c r="O42" s="100" t="e">
        <f>IF(AND('PARTICIPANT NAME LIST'!$G42=11,'PARTICIPANT NAME LIST'!#REF!="E"),"ü","")</f>
        <v>#REF!</v>
      </c>
      <c r="P42" s="100" t="e">
        <f>IF(AND('PARTICIPANT NAME LIST'!$G42=12,'PARTICIPANT NAME LIST'!#REF!="E"),"ü","")</f>
        <v>#REF!</v>
      </c>
      <c r="Q42" s="100" t="e">
        <f>IF(AND('PARTICIPANT NAME LIST'!$G42=7,'PARTICIPANT NAME LIST'!#REF!="M"),"ü","")</f>
        <v>#REF!</v>
      </c>
      <c r="R42" s="100" t="e">
        <f>IF(AND('PARTICIPANT NAME LIST'!$G42=8,'PARTICIPANT NAME LIST'!#REF!="M"),"ü","")</f>
        <v>#REF!</v>
      </c>
      <c r="S42" s="100" t="e">
        <f>IF(AND('PARTICIPANT NAME LIST'!$G42=9,'PARTICIPANT NAME LIST'!#REF!="M"),"ü","")</f>
        <v>#REF!</v>
      </c>
      <c r="T42" s="100" t="e">
        <f>IF(AND('PARTICIPANT NAME LIST'!$G42=10,'PARTICIPANT NAME LIST'!#REF!="M"),"ü","")</f>
        <v>#REF!</v>
      </c>
      <c r="U42" s="100" t="e">
        <f>IF(AND('PARTICIPANT NAME LIST'!$G42=11,'PARTICIPANT NAME LIST'!#REF!="M"),"ü","")</f>
        <v>#REF!</v>
      </c>
      <c r="V42" s="100" t="e">
        <f>IF(AND('PARTICIPANT NAME LIST'!$G42=12,'PARTICIPANT NAME LIST'!#REF!="M"),"ü","")</f>
        <v>#REF!</v>
      </c>
      <c r="W42" s="96"/>
      <c r="X42" s="76"/>
      <c r="Y42" s="76"/>
      <c r="Z42" s="76"/>
    </row>
    <row r="43" spans="1:26" ht="22.5" customHeight="1">
      <c r="A43" s="96" t="str">
        <f>IF(OR(ISBLANK('PARTICIPANT NAME LIST'!$B43),'PARTICIPANT NAME LIST'!$G43=3,'PARTICIPANT NAME LIST'!$G43=4,'PARTICIPANT NAME LIST'!$G43=5,'PARTICIPANT NAME LIST'!$G43=6),"",COUNTA('PARTICIPANT NAME LIST'!$B$9:$B43)-COUNTIFS('PARTICIPANT NAME LIST'!$G$9:$G43,"&gt;=3",'PARTICIPANT NAME LIST'!$G$9:$G43,"&lt;=6"))</f>
        <v/>
      </c>
      <c r="B43" s="97" t="str">
        <f>IF(OR(ISBLANK('PARTICIPANT NAME LIST'!$B43),'PARTICIPANT NAME LIST'!$G43=3,'PARTICIPANT NAME LIST'!$G43=4,'PARTICIPANT NAME LIST'!$G43=5,'PARTICIPANT NAME LIST'!$G43=6),"",UPPER('PARTICIPANT NAME LIST'!$B43))</f>
        <v/>
      </c>
      <c r="C43" s="101"/>
      <c r="D43" s="99" t="str">
        <f>IF(OR(ISBLANK('PARTICIPANT NAME LIST'!$B43),'PARTICIPANT NAME LIST'!$G43=3,'PARTICIPANT NAME LIST'!$G43=4,'PARTICIPANT NAME LIST'!$G43=5,'PARTICIPANT NAME LIST'!$G43=6),"",UPPER('PARTICIPANT NAME LIST'!$H43))</f>
        <v/>
      </c>
      <c r="E43" s="100" t="e">
        <f>IF(AND('PARTICIPANT NAME LIST'!$G43=7,'PARTICIPANT NAME LIST'!#REF!="C"),"ü","")</f>
        <v>#REF!</v>
      </c>
      <c r="F43" s="100" t="e">
        <f>IF(AND('PARTICIPANT NAME LIST'!$G43=8,'PARTICIPANT NAME LIST'!#REF!="C"),"ü","")</f>
        <v>#REF!</v>
      </c>
      <c r="G43" s="100" t="e">
        <f>IF(AND('PARTICIPANT NAME LIST'!$G43=9,'PARTICIPANT NAME LIST'!#REF!="C"),"ü","")</f>
        <v>#REF!</v>
      </c>
      <c r="H43" s="100" t="e">
        <f>IF(AND('PARTICIPANT NAME LIST'!$G43=10,'PARTICIPANT NAME LIST'!#REF!="C"),"ü","")</f>
        <v>#REF!</v>
      </c>
      <c r="I43" s="100" t="e">
        <f>IF(AND('PARTICIPANT NAME LIST'!$G43=11,'PARTICIPANT NAME LIST'!#REF!="C"),"ü","")</f>
        <v>#REF!</v>
      </c>
      <c r="J43" s="100" t="e">
        <f>IF(AND('PARTICIPANT NAME LIST'!$G43=12,'PARTICIPANT NAME LIST'!#REF!="C"),"ü","")</f>
        <v>#REF!</v>
      </c>
      <c r="K43" s="100" t="e">
        <f>IF(AND('PARTICIPANT NAME LIST'!$G43=7,'PARTICIPANT NAME LIST'!#REF!="E"),"ü","")</f>
        <v>#REF!</v>
      </c>
      <c r="L43" s="100" t="e">
        <f>IF(AND('PARTICIPANT NAME LIST'!$G43=8,'PARTICIPANT NAME LIST'!#REF!="E"),"ü","")</f>
        <v>#REF!</v>
      </c>
      <c r="M43" s="100" t="e">
        <f>IF(AND('PARTICIPANT NAME LIST'!$G43=9,'PARTICIPANT NAME LIST'!#REF!="E"),"ü","")</f>
        <v>#REF!</v>
      </c>
      <c r="N43" s="100" t="e">
        <f>IF(AND('PARTICIPANT NAME LIST'!$G43=10,'PARTICIPANT NAME LIST'!#REF!="E"),"ü","")</f>
        <v>#REF!</v>
      </c>
      <c r="O43" s="100" t="e">
        <f>IF(AND('PARTICIPANT NAME LIST'!$G43=11,'PARTICIPANT NAME LIST'!#REF!="E"),"ü","")</f>
        <v>#REF!</v>
      </c>
      <c r="P43" s="100" t="e">
        <f>IF(AND('PARTICIPANT NAME LIST'!$G43=12,'PARTICIPANT NAME LIST'!#REF!="E"),"ü","")</f>
        <v>#REF!</v>
      </c>
      <c r="Q43" s="100" t="e">
        <f>IF(AND('PARTICIPANT NAME LIST'!$G43=7,'PARTICIPANT NAME LIST'!#REF!="M"),"ü","")</f>
        <v>#REF!</v>
      </c>
      <c r="R43" s="100" t="e">
        <f>IF(AND('PARTICIPANT NAME LIST'!$G43=8,'PARTICIPANT NAME LIST'!#REF!="M"),"ü","")</f>
        <v>#REF!</v>
      </c>
      <c r="S43" s="100" t="e">
        <f>IF(AND('PARTICIPANT NAME LIST'!$G43=9,'PARTICIPANT NAME LIST'!#REF!="M"),"ü","")</f>
        <v>#REF!</v>
      </c>
      <c r="T43" s="100" t="e">
        <f>IF(AND('PARTICIPANT NAME LIST'!$G43=10,'PARTICIPANT NAME LIST'!#REF!="M"),"ü","")</f>
        <v>#REF!</v>
      </c>
      <c r="U43" s="100" t="e">
        <f>IF(AND('PARTICIPANT NAME LIST'!$G43=11,'PARTICIPANT NAME LIST'!#REF!="M"),"ü","")</f>
        <v>#REF!</v>
      </c>
      <c r="V43" s="100" t="e">
        <f>IF(AND('PARTICIPANT NAME LIST'!$G43=12,'PARTICIPANT NAME LIST'!#REF!="M"),"ü","")</f>
        <v>#REF!</v>
      </c>
      <c r="W43" s="96"/>
      <c r="X43" s="76"/>
      <c r="Y43" s="76"/>
      <c r="Z43" s="76"/>
    </row>
    <row r="44" spans="1:26" ht="22.5" customHeight="1">
      <c r="A44" s="96" t="str">
        <f>IF(OR(ISBLANK('PARTICIPANT NAME LIST'!$B44),'PARTICIPANT NAME LIST'!$G44=3,'PARTICIPANT NAME LIST'!$G44=4,'PARTICIPANT NAME LIST'!$G44=5,'PARTICIPANT NAME LIST'!$G44=6),"",COUNTA('PARTICIPANT NAME LIST'!$B$9:$B44)-COUNTIFS('PARTICIPANT NAME LIST'!$G$9:$G44,"&gt;=3",'PARTICIPANT NAME LIST'!$G$9:$G44,"&lt;=6"))</f>
        <v/>
      </c>
      <c r="B44" s="97" t="str">
        <f>IF(OR(ISBLANK('PARTICIPANT NAME LIST'!$B44),'PARTICIPANT NAME LIST'!$G44=3,'PARTICIPANT NAME LIST'!$G44=4,'PARTICIPANT NAME LIST'!$G44=5,'PARTICIPANT NAME LIST'!$G44=6),"",UPPER('PARTICIPANT NAME LIST'!$B44))</f>
        <v/>
      </c>
      <c r="C44" s="101"/>
      <c r="D44" s="99" t="str">
        <f>IF(OR(ISBLANK('PARTICIPANT NAME LIST'!$B44),'PARTICIPANT NAME LIST'!$G44=3,'PARTICIPANT NAME LIST'!$G44=4,'PARTICIPANT NAME LIST'!$G44=5,'PARTICIPANT NAME LIST'!$G44=6),"",UPPER('PARTICIPANT NAME LIST'!$H44))</f>
        <v/>
      </c>
      <c r="E44" s="100" t="e">
        <f>IF(AND('PARTICIPANT NAME LIST'!$G44=7,'PARTICIPANT NAME LIST'!#REF!="C"),"ü","")</f>
        <v>#REF!</v>
      </c>
      <c r="F44" s="100" t="e">
        <f>IF(AND('PARTICIPANT NAME LIST'!$G44=8,'PARTICIPANT NAME LIST'!#REF!="C"),"ü","")</f>
        <v>#REF!</v>
      </c>
      <c r="G44" s="100" t="e">
        <f>IF(AND('PARTICIPANT NAME LIST'!$G44=9,'PARTICIPANT NAME LIST'!#REF!="C"),"ü","")</f>
        <v>#REF!</v>
      </c>
      <c r="H44" s="100" t="e">
        <f>IF(AND('PARTICIPANT NAME LIST'!$G44=10,'PARTICIPANT NAME LIST'!#REF!="C"),"ü","")</f>
        <v>#REF!</v>
      </c>
      <c r="I44" s="100" t="e">
        <f>IF(AND('PARTICIPANT NAME LIST'!$G44=11,'PARTICIPANT NAME LIST'!#REF!="C"),"ü","")</f>
        <v>#REF!</v>
      </c>
      <c r="J44" s="100" t="e">
        <f>IF(AND('PARTICIPANT NAME LIST'!$G44=12,'PARTICIPANT NAME LIST'!#REF!="C"),"ü","")</f>
        <v>#REF!</v>
      </c>
      <c r="K44" s="100" t="e">
        <f>IF(AND('PARTICIPANT NAME LIST'!$G44=7,'PARTICIPANT NAME LIST'!#REF!="E"),"ü","")</f>
        <v>#REF!</v>
      </c>
      <c r="L44" s="100" t="e">
        <f>IF(AND('PARTICIPANT NAME LIST'!$G44=8,'PARTICIPANT NAME LIST'!#REF!="E"),"ü","")</f>
        <v>#REF!</v>
      </c>
      <c r="M44" s="100" t="e">
        <f>IF(AND('PARTICIPANT NAME LIST'!$G44=9,'PARTICIPANT NAME LIST'!#REF!="E"),"ü","")</f>
        <v>#REF!</v>
      </c>
      <c r="N44" s="100" t="e">
        <f>IF(AND('PARTICIPANT NAME LIST'!$G44=10,'PARTICIPANT NAME LIST'!#REF!="E"),"ü","")</f>
        <v>#REF!</v>
      </c>
      <c r="O44" s="100" t="e">
        <f>IF(AND('PARTICIPANT NAME LIST'!$G44=11,'PARTICIPANT NAME LIST'!#REF!="E"),"ü","")</f>
        <v>#REF!</v>
      </c>
      <c r="P44" s="100" t="e">
        <f>IF(AND('PARTICIPANT NAME LIST'!$G44=12,'PARTICIPANT NAME LIST'!#REF!="E"),"ü","")</f>
        <v>#REF!</v>
      </c>
      <c r="Q44" s="100" t="e">
        <f>IF(AND('PARTICIPANT NAME LIST'!$G44=7,'PARTICIPANT NAME LIST'!#REF!="M"),"ü","")</f>
        <v>#REF!</v>
      </c>
      <c r="R44" s="100" t="e">
        <f>IF(AND('PARTICIPANT NAME LIST'!$G44=8,'PARTICIPANT NAME LIST'!#REF!="M"),"ü","")</f>
        <v>#REF!</v>
      </c>
      <c r="S44" s="100" t="e">
        <f>IF(AND('PARTICIPANT NAME LIST'!$G44=9,'PARTICIPANT NAME LIST'!#REF!="M"),"ü","")</f>
        <v>#REF!</v>
      </c>
      <c r="T44" s="100" t="e">
        <f>IF(AND('PARTICIPANT NAME LIST'!$G44=10,'PARTICIPANT NAME LIST'!#REF!="M"),"ü","")</f>
        <v>#REF!</v>
      </c>
      <c r="U44" s="100" t="e">
        <f>IF(AND('PARTICIPANT NAME LIST'!$G44=11,'PARTICIPANT NAME LIST'!#REF!="M"),"ü","")</f>
        <v>#REF!</v>
      </c>
      <c r="V44" s="100" t="e">
        <f>IF(AND('PARTICIPANT NAME LIST'!$G44=12,'PARTICIPANT NAME LIST'!#REF!="M"),"ü","")</f>
        <v>#REF!</v>
      </c>
      <c r="W44" s="96"/>
      <c r="X44" s="76"/>
      <c r="Y44" s="76"/>
      <c r="Z44" s="76"/>
    </row>
    <row r="45" spans="1:26" ht="22.5" customHeight="1">
      <c r="A45" s="96" t="str">
        <f>IF(OR(ISBLANK('PARTICIPANT NAME LIST'!$B45),'PARTICIPANT NAME LIST'!$G45=3,'PARTICIPANT NAME LIST'!$G45=4,'PARTICIPANT NAME LIST'!$G45=5,'PARTICIPANT NAME LIST'!$G45=6),"",COUNTA('PARTICIPANT NAME LIST'!$B$9:$B45)-COUNTIFS('PARTICIPANT NAME LIST'!$G$9:$G45,"&gt;=3",'PARTICIPANT NAME LIST'!$G$9:$G45,"&lt;=6"))</f>
        <v/>
      </c>
      <c r="B45" s="97" t="str">
        <f>IF(OR(ISBLANK('PARTICIPANT NAME LIST'!$B45),'PARTICIPANT NAME LIST'!$G45=3,'PARTICIPANT NAME LIST'!$G45=4,'PARTICIPANT NAME LIST'!$G45=5,'PARTICIPANT NAME LIST'!$G45=6),"",UPPER('PARTICIPANT NAME LIST'!$B45))</f>
        <v/>
      </c>
      <c r="C45" s="101"/>
      <c r="D45" s="99" t="str">
        <f>IF(OR(ISBLANK('PARTICIPANT NAME LIST'!$B45),'PARTICIPANT NAME LIST'!$G45=3,'PARTICIPANT NAME LIST'!$G45=4,'PARTICIPANT NAME LIST'!$G45=5,'PARTICIPANT NAME LIST'!$G45=6),"",UPPER('PARTICIPANT NAME LIST'!$H45))</f>
        <v/>
      </c>
      <c r="E45" s="100" t="e">
        <f>IF(AND('PARTICIPANT NAME LIST'!$G45=7,'PARTICIPANT NAME LIST'!#REF!="C"),"ü","")</f>
        <v>#REF!</v>
      </c>
      <c r="F45" s="100" t="e">
        <f>IF(AND('PARTICIPANT NAME LIST'!$G45=8,'PARTICIPANT NAME LIST'!#REF!="C"),"ü","")</f>
        <v>#REF!</v>
      </c>
      <c r="G45" s="100" t="e">
        <f>IF(AND('PARTICIPANT NAME LIST'!$G45=9,'PARTICIPANT NAME LIST'!#REF!="C"),"ü","")</f>
        <v>#REF!</v>
      </c>
      <c r="H45" s="100" t="e">
        <f>IF(AND('PARTICIPANT NAME LIST'!$G45=10,'PARTICIPANT NAME LIST'!#REF!="C"),"ü","")</f>
        <v>#REF!</v>
      </c>
      <c r="I45" s="100" t="e">
        <f>IF(AND('PARTICIPANT NAME LIST'!$G45=11,'PARTICIPANT NAME LIST'!#REF!="C"),"ü","")</f>
        <v>#REF!</v>
      </c>
      <c r="J45" s="100" t="e">
        <f>IF(AND('PARTICIPANT NAME LIST'!$G45=12,'PARTICIPANT NAME LIST'!#REF!="C"),"ü","")</f>
        <v>#REF!</v>
      </c>
      <c r="K45" s="100" t="e">
        <f>IF(AND('PARTICIPANT NAME LIST'!$G45=7,'PARTICIPANT NAME LIST'!#REF!="E"),"ü","")</f>
        <v>#REF!</v>
      </c>
      <c r="L45" s="100" t="e">
        <f>IF(AND('PARTICIPANT NAME LIST'!$G45=8,'PARTICIPANT NAME LIST'!#REF!="E"),"ü","")</f>
        <v>#REF!</v>
      </c>
      <c r="M45" s="100" t="e">
        <f>IF(AND('PARTICIPANT NAME LIST'!$G45=9,'PARTICIPANT NAME LIST'!#REF!="E"),"ü","")</f>
        <v>#REF!</v>
      </c>
      <c r="N45" s="100" t="e">
        <f>IF(AND('PARTICIPANT NAME LIST'!$G45=10,'PARTICIPANT NAME LIST'!#REF!="E"),"ü","")</f>
        <v>#REF!</v>
      </c>
      <c r="O45" s="100" t="e">
        <f>IF(AND('PARTICIPANT NAME LIST'!$G45=11,'PARTICIPANT NAME LIST'!#REF!="E"),"ü","")</f>
        <v>#REF!</v>
      </c>
      <c r="P45" s="100" t="e">
        <f>IF(AND('PARTICIPANT NAME LIST'!$G45=12,'PARTICIPANT NAME LIST'!#REF!="E"),"ü","")</f>
        <v>#REF!</v>
      </c>
      <c r="Q45" s="100" t="e">
        <f>IF(AND('PARTICIPANT NAME LIST'!$G45=7,'PARTICIPANT NAME LIST'!#REF!="M"),"ü","")</f>
        <v>#REF!</v>
      </c>
      <c r="R45" s="100" t="e">
        <f>IF(AND('PARTICIPANT NAME LIST'!$G45=8,'PARTICIPANT NAME LIST'!#REF!="M"),"ü","")</f>
        <v>#REF!</v>
      </c>
      <c r="S45" s="100" t="e">
        <f>IF(AND('PARTICIPANT NAME LIST'!$G45=9,'PARTICIPANT NAME LIST'!#REF!="M"),"ü","")</f>
        <v>#REF!</v>
      </c>
      <c r="T45" s="100" t="e">
        <f>IF(AND('PARTICIPANT NAME LIST'!$G45=10,'PARTICIPANT NAME LIST'!#REF!="M"),"ü","")</f>
        <v>#REF!</v>
      </c>
      <c r="U45" s="100" t="e">
        <f>IF(AND('PARTICIPANT NAME LIST'!$G45=11,'PARTICIPANT NAME LIST'!#REF!="M"),"ü","")</f>
        <v>#REF!</v>
      </c>
      <c r="V45" s="100" t="e">
        <f>IF(AND('PARTICIPANT NAME LIST'!$G45=12,'PARTICIPANT NAME LIST'!#REF!="M"),"ü","")</f>
        <v>#REF!</v>
      </c>
      <c r="W45" s="96"/>
      <c r="X45" s="76"/>
      <c r="Y45" s="76"/>
      <c r="Z45" s="76"/>
    </row>
    <row r="46" spans="1:26" ht="22.5" customHeight="1">
      <c r="A46" s="96" t="str">
        <f>IF(OR(ISBLANK('PARTICIPANT NAME LIST'!$B46),'PARTICIPANT NAME LIST'!$G46=3,'PARTICIPANT NAME LIST'!$G46=4,'PARTICIPANT NAME LIST'!$G46=5,'PARTICIPANT NAME LIST'!$G46=6),"",COUNTA('PARTICIPANT NAME LIST'!$B$9:$B46)-COUNTIFS('PARTICIPANT NAME LIST'!$G$9:$G46,"&gt;=3",'PARTICIPANT NAME LIST'!$G$9:$G46,"&lt;=6"))</f>
        <v/>
      </c>
      <c r="B46" s="97" t="str">
        <f>IF(OR(ISBLANK('PARTICIPANT NAME LIST'!$B46),'PARTICIPANT NAME LIST'!$G46=3,'PARTICIPANT NAME LIST'!$G46=4,'PARTICIPANT NAME LIST'!$G46=5,'PARTICIPANT NAME LIST'!$G46=6),"",UPPER('PARTICIPANT NAME LIST'!$B46))</f>
        <v/>
      </c>
      <c r="C46" s="101"/>
      <c r="D46" s="99" t="str">
        <f>IF(OR(ISBLANK('PARTICIPANT NAME LIST'!$B46),'PARTICIPANT NAME LIST'!$G46=3,'PARTICIPANT NAME LIST'!$G46=4,'PARTICIPANT NAME LIST'!$G46=5,'PARTICIPANT NAME LIST'!$G46=6),"",UPPER('PARTICIPANT NAME LIST'!$H46))</f>
        <v/>
      </c>
      <c r="E46" s="100" t="e">
        <f>IF(AND('PARTICIPANT NAME LIST'!$G46=7,'PARTICIPANT NAME LIST'!#REF!="C"),"ü","")</f>
        <v>#REF!</v>
      </c>
      <c r="F46" s="100" t="e">
        <f>IF(AND('PARTICIPANT NAME LIST'!$G46=8,'PARTICIPANT NAME LIST'!#REF!="C"),"ü","")</f>
        <v>#REF!</v>
      </c>
      <c r="G46" s="100" t="e">
        <f>IF(AND('PARTICIPANT NAME LIST'!$G46=9,'PARTICIPANT NAME LIST'!#REF!="C"),"ü","")</f>
        <v>#REF!</v>
      </c>
      <c r="H46" s="100" t="e">
        <f>IF(AND('PARTICIPANT NAME LIST'!$G46=10,'PARTICIPANT NAME LIST'!#REF!="C"),"ü","")</f>
        <v>#REF!</v>
      </c>
      <c r="I46" s="100" t="e">
        <f>IF(AND('PARTICIPANT NAME LIST'!$G46=11,'PARTICIPANT NAME LIST'!#REF!="C"),"ü","")</f>
        <v>#REF!</v>
      </c>
      <c r="J46" s="100" t="e">
        <f>IF(AND('PARTICIPANT NAME LIST'!$G46=12,'PARTICIPANT NAME LIST'!#REF!="C"),"ü","")</f>
        <v>#REF!</v>
      </c>
      <c r="K46" s="100" t="e">
        <f>IF(AND('PARTICIPANT NAME LIST'!$G46=7,'PARTICIPANT NAME LIST'!#REF!="E"),"ü","")</f>
        <v>#REF!</v>
      </c>
      <c r="L46" s="100" t="e">
        <f>IF(AND('PARTICIPANT NAME LIST'!$G46=8,'PARTICIPANT NAME LIST'!#REF!="E"),"ü","")</f>
        <v>#REF!</v>
      </c>
      <c r="M46" s="100" t="e">
        <f>IF(AND('PARTICIPANT NAME LIST'!$G46=9,'PARTICIPANT NAME LIST'!#REF!="E"),"ü","")</f>
        <v>#REF!</v>
      </c>
      <c r="N46" s="100" t="e">
        <f>IF(AND('PARTICIPANT NAME LIST'!$G46=10,'PARTICIPANT NAME LIST'!#REF!="E"),"ü","")</f>
        <v>#REF!</v>
      </c>
      <c r="O46" s="100" t="e">
        <f>IF(AND('PARTICIPANT NAME LIST'!$G46=11,'PARTICIPANT NAME LIST'!#REF!="E"),"ü","")</f>
        <v>#REF!</v>
      </c>
      <c r="P46" s="100" t="e">
        <f>IF(AND('PARTICIPANT NAME LIST'!$G46=12,'PARTICIPANT NAME LIST'!#REF!="E"),"ü","")</f>
        <v>#REF!</v>
      </c>
      <c r="Q46" s="100" t="e">
        <f>IF(AND('PARTICIPANT NAME LIST'!$G46=7,'PARTICIPANT NAME LIST'!#REF!="M"),"ü","")</f>
        <v>#REF!</v>
      </c>
      <c r="R46" s="100" t="e">
        <f>IF(AND('PARTICIPANT NAME LIST'!$G46=8,'PARTICIPANT NAME LIST'!#REF!="M"),"ü","")</f>
        <v>#REF!</v>
      </c>
      <c r="S46" s="100" t="e">
        <f>IF(AND('PARTICIPANT NAME LIST'!$G46=9,'PARTICIPANT NAME LIST'!#REF!="M"),"ü","")</f>
        <v>#REF!</v>
      </c>
      <c r="T46" s="100" t="e">
        <f>IF(AND('PARTICIPANT NAME LIST'!$G46=10,'PARTICIPANT NAME LIST'!#REF!="M"),"ü","")</f>
        <v>#REF!</v>
      </c>
      <c r="U46" s="100" t="e">
        <f>IF(AND('PARTICIPANT NAME LIST'!$G46=11,'PARTICIPANT NAME LIST'!#REF!="M"),"ü","")</f>
        <v>#REF!</v>
      </c>
      <c r="V46" s="100" t="e">
        <f>IF(AND('PARTICIPANT NAME LIST'!$G46=12,'PARTICIPANT NAME LIST'!#REF!="M"),"ü","")</f>
        <v>#REF!</v>
      </c>
      <c r="W46" s="96"/>
      <c r="X46" s="76"/>
      <c r="Y46" s="76"/>
      <c r="Z46" s="76"/>
    </row>
    <row r="47" spans="1:26" ht="22.5" customHeight="1">
      <c r="A47" s="96" t="str">
        <f>IF(OR(ISBLANK('PARTICIPANT NAME LIST'!$B47),'PARTICIPANT NAME LIST'!$G47=3,'PARTICIPANT NAME LIST'!$G47=4,'PARTICIPANT NAME LIST'!$G47=5,'PARTICIPANT NAME LIST'!$G47=6),"",COUNTA('PARTICIPANT NAME LIST'!$B$9:$B47)-COUNTIFS('PARTICIPANT NAME LIST'!$G$9:$G47,"&gt;=3",'PARTICIPANT NAME LIST'!$G$9:$G47,"&lt;=6"))</f>
        <v/>
      </c>
      <c r="B47" s="97" t="str">
        <f>IF(OR(ISBLANK('PARTICIPANT NAME LIST'!$B47),'PARTICIPANT NAME LIST'!$G47=3,'PARTICIPANT NAME LIST'!$G47=4,'PARTICIPANT NAME LIST'!$G47=5,'PARTICIPANT NAME LIST'!$G47=6),"",UPPER('PARTICIPANT NAME LIST'!$B47))</f>
        <v/>
      </c>
      <c r="C47" s="101"/>
      <c r="D47" s="99" t="str">
        <f>IF(OR(ISBLANK('PARTICIPANT NAME LIST'!$B47),'PARTICIPANT NAME LIST'!$G47=3,'PARTICIPANT NAME LIST'!$G47=4,'PARTICIPANT NAME LIST'!$G47=5,'PARTICIPANT NAME LIST'!$G47=6),"",UPPER('PARTICIPANT NAME LIST'!$H47))</f>
        <v/>
      </c>
      <c r="E47" s="100" t="e">
        <f>IF(AND('PARTICIPANT NAME LIST'!$G47=7,'PARTICIPANT NAME LIST'!#REF!="C"),"ü","")</f>
        <v>#REF!</v>
      </c>
      <c r="F47" s="100" t="e">
        <f>IF(AND('PARTICIPANT NAME LIST'!$G47=8,'PARTICIPANT NAME LIST'!#REF!="C"),"ü","")</f>
        <v>#REF!</v>
      </c>
      <c r="G47" s="100" t="e">
        <f>IF(AND('PARTICIPANT NAME LIST'!$G47=9,'PARTICIPANT NAME LIST'!#REF!="C"),"ü","")</f>
        <v>#REF!</v>
      </c>
      <c r="H47" s="100" t="e">
        <f>IF(AND('PARTICIPANT NAME LIST'!$G47=10,'PARTICIPANT NAME LIST'!#REF!="C"),"ü","")</f>
        <v>#REF!</v>
      </c>
      <c r="I47" s="100" t="e">
        <f>IF(AND('PARTICIPANT NAME LIST'!$G47=11,'PARTICIPANT NAME LIST'!#REF!="C"),"ü","")</f>
        <v>#REF!</v>
      </c>
      <c r="J47" s="100" t="e">
        <f>IF(AND('PARTICIPANT NAME LIST'!$G47=12,'PARTICIPANT NAME LIST'!#REF!="C"),"ü","")</f>
        <v>#REF!</v>
      </c>
      <c r="K47" s="100" t="e">
        <f>IF(AND('PARTICIPANT NAME LIST'!$G47=7,'PARTICIPANT NAME LIST'!#REF!="E"),"ü","")</f>
        <v>#REF!</v>
      </c>
      <c r="L47" s="100" t="e">
        <f>IF(AND('PARTICIPANT NAME LIST'!$G47=8,'PARTICIPANT NAME LIST'!#REF!="E"),"ü","")</f>
        <v>#REF!</v>
      </c>
      <c r="M47" s="100" t="e">
        <f>IF(AND('PARTICIPANT NAME LIST'!$G47=9,'PARTICIPANT NAME LIST'!#REF!="E"),"ü","")</f>
        <v>#REF!</v>
      </c>
      <c r="N47" s="100" t="e">
        <f>IF(AND('PARTICIPANT NAME LIST'!$G47=10,'PARTICIPANT NAME LIST'!#REF!="E"),"ü","")</f>
        <v>#REF!</v>
      </c>
      <c r="O47" s="100" t="e">
        <f>IF(AND('PARTICIPANT NAME LIST'!$G47=11,'PARTICIPANT NAME LIST'!#REF!="E"),"ü","")</f>
        <v>#REF!</v>
      </c>
      <c r="P47" s="100" t="e">
        <f>IF(AND('PARTICIPANT NAME LIST'!$G47=12,'PARTICIPANT NAME LIST'!#REF!="E"),"ü","")</f>
        <v>#REF!</v>
      </c>
      <c r="Q47" s="100" t="e">
        <f>IF(AND('PARTICIPANT NAME LIST'!$G47=7,'PARTICIPANT NAME LIST'!#REF!="M"),"ü","")</f>
        <v>#REF!</v>
      </c>
      <c r="R47" s="100" t="e">
        <f>IF(AND('PARTICIPANT NAME LIST'!$G47=8,'PARTICIPANT NAME LIST'!#REF!="M"),"ü","")</f>
        <v>#REF!</v>
      </c>
      <c r="S47" s="100" t="e">
        <f>IF(AND('PARTICIPANT NAME LIST'!$G47=9,'PARTICIPANT NAME LIST'!#REF!="M"),"ü","")</f>
        <v>#REF!</v>
      </c>
      <c r="T47" s="100" t="e">
        <f>IF(AND('PARTICIPANT NAME LIST'!$G47=10,'PARTICIPANT NAME LIST'!#REF!="M"),"ü","")</f>
        <v>#REF!</v>
      </c>
      <c r="U47" s="100" t="e">
        <f>IF(AND('PARTICIPANT NAME LIST'!$G47=11,'PARTICIPANT NAME LIST'!#REF!="M"),"ü","")</f>
        <v>#REF!</v>
      </c>
      <c r="V47" s="100" t="e">
        <f>IF(AND('PARTICIPANT NAME LIST'!$G47=12,'PARTICIPANT NAME LIST'!#REF!="M"),"ü","")</f>
        <v>#REF!</v>
      </c>
      <c r="W47" s="96"/>
      <c r="X47" s="76"/>
      <c r="Y47" s="76"/>
      <c r="Z47" s="76"/>
    </row>
    <row r="48" spans="1:26" ht="22.5" customHeight="1">
      <c r="A48" s="96" t="str">
        <f>IF(OR(ISBLANK('PARTICIPANT NAME LIST'!$B48),'PARTICIPANT NAME LIST'!$G48=3,'PARTICIPANT NAME LIST'!$G48=4,'PARTICIPANT NAME LIST'!$G48=5,'PARTICIPANT NAME LIST'!$G48=6),"",COUNTA('PARTICIPANT NAME LIST'!$B$9:$B48)-COUNTIFS('PARTICIPANT NAME LIST'!$G$9:$G48,"&gt;=3",'PARTICIPANT NAME LIST'!$G$9:$G48,"&lt;=6"))</f>
        <v/>
      </c>
      <c r="B48" s="97" t="str">
        <f>IF(OR(ISBLANK('PARTICIPANT NAME LIST'!$B48),'PARTICIPANT NAME LIST'!$G48=3,'PARTICIPANT NAME LIST'!$G48=4,'PARTICIPANT NAME LIST'!$G48=5,'PARTICIPANT NAME LIST'!$G48=6),"",UPPER('PARTICIPANT NAME LIST'!$B48))</f>
        <v/>
      </c>
      <c r="C48" s="101"/>
      <c r="D48" s="99" t="str">
        <f>IF(OR(ISBLANK('PARTICIPANT NAME LIST'!$B48),'PARTICIPANT NAME LIST'!$G48=3,'PARTICIPANT NAME LIST'!$G48=4,'PARTICIPANT NAME LIST'!$G48=5,'PARTICIPANT NAME LIST'!$G48=6),"",UPPER('PARTICIPANT NAME LIST'!$H48))</f>
        <v/>
      </c>
      <c r="E48" s="100" t="e">
        <f>IF(AND('PARTICIPANT NAME LIST'!$G48=7,'PARTICIPANT NAME LIST'!#REF!="C"),"ü","")</f>
        <v>#REF!</v>
      </c>
      <c r="F48" s="100" t="e">
        <f>IF(AND('PARTICIPANT NAME LIST'!$G48=8,'PARTICIPANT NAME LIST'!#REF!="C"),"ü","")</f>
        <v>#REF!</v>
      </c>
      <c r="G48" s="100" t="e">
        <f>IF(AND('PARTICIPANT NAME LIST'!$G48=9,'PARTICIPANT NAME LIST'!#REF!="C"),"ü","")</f>
        <v>#REF!</v>
      </c>
      <c r="H48" s="100" t="e">
        <f>IF(AND('PARTICIPANT NAME LIST'!$G48=10,'PARTICIPANT NAME LIST'!#REF!="C"),"ü","")</f>
        <v>#REF!</v>
      </c>
      <c r="I48" s="100" t="e">
        <f>IF(AND('PARTICIPANT NAME LIST'!$G48=11,'PARTICIPANT NAME LIST'!#REF!="C"),"ü","")</f>
        <v>#REF!</v>
      </c>
      <c r="J48" s="100" t="e">
        <f>IF(AND('PARTICIPANT NAME LIST'!$G48=12,'PARTICIPANT NAME LIST'!#REF!="C"),"ü","")</f>
        <v>#REF!</v>
      </c>
      <c r="K48" s="100" t="e">
        <f>IF(AND('PARTICIPANT NAME LIST'!$G48=7,'PARTICIPANT NAME LIST'!#REF!="E"),"ü","")</f>
        <v>#REF!</v>
      </c>
      <c r="L48" s="100" t="e">
        <f>IF(AND('PARTICIPANT NAME LIST'!$G48=8,'PARTICIPANT NAME LIST'!#REF!="E"),"ü","")</f>
        <v>#REF!</v>
      </c>
      <c r="M48" s="100" t="e">
        <f>IF(AND('PARTICIPANT NAME LIST'!$G48=9,'PARTICIPANT NAME LIST'!#REF!="E"),"ü","")</f>
        <v>#REF!</v>
      </c>
      <c r="N48" s="100" t="e">
        <f>IF(AND('PARTICIPANT NAME LIST'!$G48=10,'PARTICIPANT NAME LIST'!#REF!="E"),"ü","")</f>
        <v>#REF!</v>
      </c>
      <c r="O48" s="100" t="e">
        <f>IF(AND('PARTICIPANT NAME LIST'!$G48=11,'PARTICIPANT NAME LIST'!#REF!="E"),"ü","")</f>
        <v>#REF!</v>
      </c>
      <c r="P48" s="100" t="e">
        <f>IF(AND('PARTICIPANT NAME LIST'!$G48=12,'PARTICIPANT NAME LIST'!#REF!="E"),"ü","")</f>
        <v>#REF!</v>
      </c>
      <c r="Q48" s="100" t="e">
        <f>IF(AND('PARTICIPANT NAME LIST'!$G48=7,'PARTICIPANT NAME LIST'!#REF!="M"),"ü","")</f>
        <v>#REF!</v>
      </c>
      <c r="R48" s="100" t="e">
        <f>IF(AND('PARTICIPANT NAME LIST'!$G48=8,'PARTICIPANT NAME LIST'!#REF!="M"),"ü","")</f>
        <v>#REF!</v>
      </c>
      <c r="S48" s="100" t="e">
        <f>IF(AND('PARTICIPANT NAME LIST'!$G48=9,'PARTICIPANT NAME LIST'!#REF!="M"),"ü","")</f>
        <v>#REF!</v>
      </c>
      <c r="T48" s="100" t="e">
        <f>IF(AND('PARTICIPANT NAME LIST'!$G48=10,'PARTICIPANT NAME LIST'!#REF!="M"),"ü","")</f>
        <v>#REF!</v>
      </c>
      <c r="U48" s="100" t="e">
        <f>IF(AND('PARTICIPANT NAME LIST'!$G48=11,'PARTICIPANT NAME LIST'!#REF!="M"),"ü","")</f>
        <v>#REF!</v>
      </c>
      <c r="V48" s="100" t="e">
        <f>IF(AND('PARTICIPANT NAME LIST'!$G48=12,'PARTICIPANT NAME LIST'!#REF!="M"),"ü","")</f>
        <v>#REF!</v>
      </c>
      <c r="W48" s="96"/>
      <c r="X48" s="76"/>
      <c r="Y48" s="76"/>
      <c r="Z48" s="76"/>
    </row>
    <row r="49" spans="1:26" ht="22.5" customHeight="1">
      <c r="A49" s="96" t="str">
        <f>IF(OR(ISBLANK('PARTICIPANT NAME LIST'!$B49),'PARTICIPANT NAME LIST'!$G49=3,'PARTICIPANT NAME LIST'!$G49=4,'PARTICIPANT NAME LIST'!$G49=5,'PARTICIPANT NAME LIST'!$G49=6),"",COUNTA('PARTICIPANT NAME LIST'!$B$9:$B49)-COUNTIFS('PARTICIPANT NAME LIST'!$G$9:$G49,"&gt;=3",'PARTICIPANT NAME LIST'!$G$9:$G49,"&lt;=6"))</f>
        <v/>
      </c>
      <c r="B49" s="97" t="str">
        <f>IF(OR(ISBLANK('PARTICIPANT NAME LIST'!$B49),'PARTICIPANT NAME LIST'!$G49=3,'PARTICIPANT NAME LIST'!$G49=4,'PARTICIPANT NAME LIST'!$G49=5,'PARTICIPANT NAME LIST'!$G49=6),"",UPPER('PARTICIPANT NAME LIST'!$B49))</f>
        <v/>
      </c>
      <c r="C49" s="101"/>
      <c r="D49" s="99" t="str">
        <f>IF(OR(ISBLANK('PARTICIPANT NAME LIST'!$B49),'PARTICIPANT NAME LIST'!$G49=3,'PARTICIPANT NAME LIST'!$G49=4,'PARTICIPANT NAME LIST'!$G49=5,'PARTICIPANT NAME LIST'!$G49=6),"",UPPER('PARTICIPANT NAME LIST'!$H49))</f>
        <v/>
      </c>
      <c r="E49" s="100" t="e">
        <f>IF(AND('PARTICIPANT NAME LIST'!$G49=7,'PARTICIPANT NAME LIST'!#REF!="C"),"ü","")</f>
        <v>#REF!</v>
      </c>
      <c r="F49" s="100" t="e">
        <f>IF(AND('PARTICIPANT NAME LIST'!$G49=8,'PARTICIPANT NAME LIST'!#REF!="C"),"ü","")</f>
        <v>#REF!</v>
      </c>
      <c r="G49" s="100" t="e">
        <f>IF(AND('PARTICIPANT NAME LIST'!$G49=9,'PARTICIPANT NAME LIST'!#REF!="C"),"ü","")</f>
        <v>#REF!</v>
      </c>
      <c r="H49" s="100" t="e">
        <f>IF(AND('PARTICIPANT NAME LIST'!$G49=10,'PARTICIPANT NAME LIST'!#REF!="C"),"ü","")</f>
        <v>#REF!</v>
      </c>
      <c r="I49" s="100" t="e">
        <f>IF(AND('PARTICIPANT NAME LIST'!$G49=11,'PARTICIPANT NAME LIST'!#REF!="C"),"ü","")</f>
        <v>#REF!</v>
      </c>
      <c r="J49" s="100" t="e">
        <f>IF(AND('PARTICIPANT NAME LIST'!$G49=12,'PARTICIPANT NAME LIST'!#REF!="C"),"ü","")</f>
        <v>#REF!</v>
      </c>
      <c r="K49" s="100" t="e">
        <f>IF(AND('PARTICIPANT NAME LIST'!$G49=7,'PARTICIPANT NAME LIST'!#REF!="E"),"ü","")</f>
        <v>#REF!</v>
      </c>
      <c r="L49" s="100" t="e">
        <f>IF(AND('PARTICIPANT NAME LIST'!$G49=8,'PARTICIPANT NAME LIST'!#REF!="E"),"ü","")</f>
        <v>#REF!</v>
      </c>
      <c r="M49" s="100" t="e">
        <f>IF(AND('PARTICIPANT NAME LIST'!$G49=9,'PARTICIPANT NAME LIST'!#REF!="E"),"ü","")</f>
        <v>#REF!</v>
      </c>
      <c r="N49" s="100" t="e">
        <f>IF(AND('PARTICIPANT NAME LIST'!$G49=10,'PARTICIPANT NAME LIST'!#REF!="E"),"ü","")</f>
        <v>#REF!</v>
      </c>
      <c r="O49" s="100" t="e">
        <f>IF(AND('PARTICIPANT NAME LIST'!$G49=11,'PARTICIPANT NAME LIST'!#REF!="E"),"ü","")</f>
        <v>#REF!</v>
      </c>
      <c r="P49" s="100" t="e">
        <f>IF(AND('PARTICIPANT NAME LIST'!$G49=12,'PARTICIPANT NAME LIST'!#REF!="E"),"ü","")</f>
        <v>#REF!</v>
      </c>
      <c r="Q49" s="100" t="e">
        <f>IF(AND('PARTICIPANT NAME LIST'!$G49=7,'PARTICIPANT NAME LIST'!#REF!="M"),"ü","")</f>
        <v>#REF!</v>
      </c>
      <c r="R49" s="100" t="e">
        <f>IF(AND('PARTICIPANT NAME LIST'!$G49=8,'PARTICIPANT NAME LIST'!#REF!="M"),"ü","")</f>
        <v>#REF!</v>
      </c>
      <c r="S49" s="100" t="e">
        <f>IF(AND('PARTICIPANT NAME LIST'!$G49=9,'PARTICIPANT NAME LIST'!#REF!="M"),"ü","")</f>
        <v>#REF!</v>
      </c>
      <c r="T49" s="100" t="e">
        <f>IF(AND('PARTICIPANT NAME LIST'!$G49=10,'PARTICIPANT NAME LIST'!#REF!="M"),"ü","")</f>
        <v>#REF!</v>
      </c>
      <c r="U49" s="100" t="e">
        <f>IF(AND('PARTICIPANT NAME LIST'!$G49=11,'PARTICIPANT NAME LIST'!#REF!="M"),"ü","")</f>
        <v>#REF!</v>
      </c>
      <c r="V49" s="100" t="e">
        <f>IF(AND('PARTICIPANT NAME LIST'!$G49=12,'PARTICIPANT NAME LIST'!#REF!="M"),"ü","")</f>
        <v>#REF!</v>
      </c>
      <c r="W49" s="96"/>
      <c r="X49" s="76"/>
      <c r="Y49" s="76"/>
      <c r="Z49" s="76"/>
    </row>
    <row r="50" spans="1:26" ht="22.5" customHeight="1">
      <c r="A50" s="96" t="str">
        <f>IF(OR(ISBLANK('PARTICIPANT NAME LIST'!$B50),'PARTICIPANT NAME LIST'!$G50=3,'PARTICIPANT NAME LIST'!$G50=4,'PARTICIPANT NAME LIST'!$G50=5,'PARTICIPANT NAME LIST'!$G50=6),"",COUNTA('PARTICIPANT NAME LIST'!$B$9:$B50)-COUNTIFS('PARTICIPANT NAME LIST'!$G$9:$G50,"&gt;=3",'PARTICIPANT NAME LIST'!$G$9:$G50,"&lt;=6"))</f>
        <v/>
      </c>
      <c r="B50" s="97" t="str">
        <f>IF(OR(ISBLANK('PARTICIPANT NAME LIST'!$B50),'PARTICIPANT NAME LIST'!$G50=3,'PARTICIPANT NAME LIST'!$G50=4,'PARTICIPANT NAME LIST'!$G50=5,'PARTICIPANT NAME LIST'!$G50=6),"",UPPER('PARTICIPANT NAME LIST'!$B50))</f>
        <v/>
      </c>
      <c r="C50" s="101"/>
      <c r="D50" s="99" t="str">
        <f>IF(OR(ISBLANK('PARTICIPANT NAME LIST'!$B50),'PARTICIPANT NAME LIST'!$G50=3,'PARTICIPANT NAME LIST'!$G50=4,'PARTICIPANT NAME LIST'!$G50=5,'PARTICIPANT NAME LIST'!$G50=6),"",UPPER('PARTICIPANT NAME LIST'!$H50))</f>
        <v/>
      </c>
      <c r="E50" s="100" t="e">
        <f>IF(AND('PARTICIPANT NAME LIST'!$G50=7,'PARTICIPANT NAME LIST'!#REF!="C"),"ü","")</f>
        <v>#REF!</v>
      </c>
      <c r="F50" s="100" t="e">
        <f>IF(AND('PARTICIPANT NAME LIST'!$G50=8,'PARTICIPANT NAME LIST'!#REF!="C"),"ü","")</f>
        <v>#REF!</v>
      </c>
      <c r="G50" s="100" t="e">
        <f>IF(AND('PARTICIPANT NAME LIST'!$G50=9,'PARTICIPANT NAME LIST'!#REF!="C"),"ü","")</f>
        <v>#REF!</v>
      </c>
      <c r="H50" s="100" t="e">
        <f>IF(AND('PARTICIPANT NAME LIST'!$G50=10,'PARTICIPANT NAME LIST'!#REF!="C"),"ü","")</f>
        <v>#REF!</v>
      </c>
      <c r="I50" s="100" t="e">
        <f>IF(AND('PARTICIPANT NAME LIST'!$G50=11,'PARTICIPANT NAME LIST'!#REF!="C"),"ü","")</f>
        <v>#REF!</v>
      </c>
      <c r="J50" s="100" t="e">
        <f>IF(AND('PARTICIPANT NAME LIST'!$G50=12,'PARTICIPANT NAME LIST'!#REF!="C"),"ü","")</f>
        <v>#REF!</v>
      </c>
      <c r="K50" s="100" t="e">
        <f>IF(AND('PARTICIPANT NAME LIST'!$G50=7,'PARTICIPANT NAME LIST'!#REF!="E"),"ü","")</f>
        <v>#REF!</v>
      </c>
      <c r="L50" s="100" t="e">
        <f>IF(AND('PARTICIPANT NAME LIST'!$G50=8,'PARTICIPANT NAME LIST'!#REF!="E"),"ü","")</f>
        <v>#REF!</v>
      </c>
      <c r="M50" s="100" t="e">
        <f>IF(AND('PARTICIPANT NAME LIST'!$G50=9,'PARTICIPANT NAME LIST'!#REF!="E"),"ü","")</f>
        <v>#REF!</v>
      </c>
      <c r="N50" s="100" t="e">
        <f>IF(AND('PARTICIPANT NAME LIST'!$G50=10,'PARTICIPANT NAME LIST'!#REF!="E"),"ü","")</f>
        <v>#REF!</v>
      </c>
      <c r="O50" s="100" t="e">
        <f>IF(AND('PARTICIPANT NAME LIST'!$G50=11,'PARTICIPANT NAME LIST'!#REF!="E"),"ü","")</f>
        <v>#REF!</v>
      </c>
      <c r="P50" s="100" t="e">
        <f>IF(AND('PARTICIPANT NAME LIST'!$G50=12,'PARTICIPANT NAME LIST'!#REF!="E"),"ü","")</f>
        <v>#REF!</v>
      </c>
      <c r="Q50" s="100" t="e">
        <f>IF(AND('PARTICIPANT NAME LIST'!$G50=7,'PARTICIPANT NAME LIST'!#REF!="M"),"ü","")</f>
        <v>#REF!</v>
      </c>
      <c r="R50" s="100" t="e">
        <f>IF(AND('PARTICIPANT NAME LIST'!$G50=8,'PARTICIPANT NAME LIST'!#REF!="M"),"ü","")</f>
        <v>#REF!</v>
      </c>
      <c r="S50" s="100" t="e">
        <f>IF(AND('PARTICIPANT NAME LIST'!$G50=9,'PARTICIPANT NAME LIST'!#REF!="M"),"ü","")</f>
        <v>#REF!</v>
      </c>
      <c r="T50" s="100" t="e">
        <f>IF(AND('PARTICIPANT NAME LIST'!$G50=10,'PARTICIPANT NAME LIST'!#REF!="M"),"ü","")</f>
        <v>#REF!</v>
      </c>
      <c r="U50" s="100" t="e">
        <f>IF(AND('PARTICIPANT NAME LIST'!$G50=11,'PARTICIPANT NAME LIST'!#REF!="M"),"ü","")</f>
        <v>#REF!</v>
      </c>
      <c r="V50" s="100" t="e">
        <f>IF(AND('PARTICIPANT NAME LIST'!$G50=12,'PARTICIPANT NAME LIST'!#REF!="M"),"ü","")</f>
        <v>#REF!</v>
      </c>
      <c r="W50" s="96"/>
      <c r="X50" s="76"/>
      <c r="Y50" s="76"/>
      <c r="Z50" s="76"/>
    </row>
    <row r="51" spans="1:26" ht="22.5" customHeight="1">
      <c r="A51" s="96" t="str">
        <f>IF(OR(ISBLANK('PARTICIPANT NAME LIST'!$B51),'PARTICIPANT NAME LIST'!$G51=3,'PARTICIPANT NAME LIST'!$G51=4,'PARTICIPANT NAME LIST'!$G51=5,'PARTICIPANT NAME LIST'!$G51=6),"",COUNTA('PARTICIPANT NAME LIST'!$B$9:$B51)-COUNTIFS('PARTICIPANT NAME LIST'!$G$9:$G51,"&gt;=3",'PARTICIPANT NAME LIST'!$G$9:$G51,"&lt;=6"))</f>
        <v/>
      </c>
      <c r="B51" s="97" t="str">
        <f>IF(OR(ISBLANK('PARTICIPANT NAME LIST'!$B51),'PARTICIPANT NAME LIST'!$G51=3,'PARTICIPANT NAME LIST'!$G51=4,'PARTICIPANT NAME LIST'!$G51=5,'PARTICIPANT NAME LIST'!$G51=6),"",UPPER('PARTICIPANT NAME LIST'!$B51))</f>
        <v/>
      </c>
      <c r="C51" s="101"/>
      <c r="D51" s="99" t="str">
        <f>IF(OR(ISBLANK('PARTICIPANT NAME LIST'!$B51),'PARTICIPANT NAME LIST'!$G51=3,'PARTICIPANT NAME LIST'!$G51=4,'PARTICIPANT NAME LIST'!$G51=5,'PARTICIPANT NAME LIST'!$G51=6),"",UPPER('PARTICIPANT NAME LIST'!$H51))</f>
        <v/>
      </c>
      <c r="E51" s="100" t="e">
        <f>IF(AND('PARTICIPANT NAME LIST'!$G51=7,'PARTICIPANT NAME LIST'!#REF!="C"),"ü","")</f>
        <v>#REF!</v>
      </c>
      <c r="F51" s="100" t="e">
        <f>IF(AND('PARTICIPANT NAME LIST'!$G51=8,'PARTICIPANT NAME LIST'!#REF!="C"),"ü","")</f>
        <v>#REF!</v>
      </c>
      <c r="G51" s="100" t="e">
        <f>IF(AND('PARTICIPANT NAME LIST'!$G51=9,'PARTICIPANT NAME LIST'!#REF!="C"),"ü","")</f>
        <v>#REF!</v>
      </c>
      <c r="H51" s="100" t="e">
        <f>IF(AND('PARTICIPANT NAME LIST'!$G51=10,'PARTICIPANT NAME LIST'!#REF!="C"),"ü","")</f>
        <v>#REF!</v>
      </c>
      <c r="I51" s="100" t="e">
        <f>IF(AND('PARTICIPANT NAME LIST'!$G51=11,'PARTICIPANT NAME LIST'!#REF!="C"),"ü","")</f>
        <v>#REF!</v>
      </c>
      <c r="J51" s="100" t="e">
        <f>IF(AND('PARTICIPANT NAME LIST'!$G51=12,'PARTICIPANT NAME LIST'!#REF!="C"),"ü","")</f>
        <v>#REF!</v>
      </c>
      <c r="K51" s="100" t="e">
        <f>IF(AND('PARTICIPANT NAME LIST'!$G51=7,'PARTICIPANT NAME LIST'!#REF!="E"),"ü","")</f>
        <v>#REF!</v>
      </c>
      <c r="L51" s="100" t="e">
        <f>IF(AND('PARTICIPANT NAME LIST'!$G51=8,'PARTICIPANT NAME LIST'!#REF!="E"),"ü","")</f>
        <v>#REF!</v>
      </c>
      <c r="M51" s="100" t="e">
        <f>IF(AND('PARTICIPANT NAME LIST'!$G51=9,'PARTICIPANT NAME LIST'!#REF!="E"),"ü","")</f>
        <v>#REF!</v>
      </c>
      <c r="N51" s="100" t="e">
        <f>IF(AND('PARTICIPANT NAME LIST'!$G51=10,'PARTICIPANT NAME LIST'!#REF!="E"),"ü","")</f>
        <v>#REF!</v>
      </c>
      <c r="O51" s="100" t="e">
        <f>IF(AND('PARTICIPANT NAME LIST'!$G51=11,'PARTICIPANT NAME LIST'!#REF!="E"),"ü","")</f>
        <v>#REF!</v>
      </c>
      <c r="P51" s="100" t="e">
        <f>IF(AND('PARTICIPANT NAME LIST'!$G51=12,'PARTICIPANT NAME LIST'!#REF!="E"),"ü","")</f>
        <v>#REF!</v>
      </c>
      <c r="Q51" s="100" t="e">
        <f>IF(AND('PARTICIPANT NAME LIST'!$G51=7,'PARTICIPANT NAME LIST'!#REF!="M"),"ü","")</f>
        <v>#REF!</v>
      </c>
      <c r="R51" s="100" t="e">
        <f>IF(AND('PARTICIPANT NAME LIST'!$G51=8,'PARTICIPANT NAME LIST'!#REF!="M"),"ü","")</f>
        <v>#REF!</v>
      </c>
      <c r="S51" s="100" t="e">
        <f>IF(AND('PARTICIPANT NAME LIST'!$G51=9,'PARTICIPANT NAME LIST'!#REF!="M"),"ü","")</f>
        <v>#REF!</v>
      </c>
      <c r="T51" s="100" t="e">
        <f>IF(AND('PARTICIPANT NAME LIST'!$G51=10,'PARTICIPANT NAME LIST'!#REF!="M"),"ü","")</f>
        <v>#REF!</v>
      </c>
      <c r="U51" s="100" t="e">
        <f>IF(AND('PARTICIPANT NAME LIST'!$G51=11,'PARTICIPANT NAME LIST'!#REF!="M"),"ü","")</f>
        <v>#REF!</v>
      </c>
      <c r="V51" s="100" t="e">
        <f>IF(AND('PARTICIPANT NAME LIST'!$G51=12,'PARTICIPANT NAME LIST'!#REF!="M"),"ü","")</f>
        <v>#REF!</v>
      </c>
      <c r="W51" s="96"/>
      <c r="X51" s="76"/>
      <c r="Y51" s="76"/>
      <c r="Z51" s="76"/>
    </row>
    <row r="52" spans="1:26" ht="22.5" customHeight="1">
      <c r="A52" s="96" t="str">
        <f>IF(OR(ISBLANK('PARTICIPANT NAME LIST'!$B52),'PARTICIPANT NAME LIST'!$G52=3,'PARTICIPANT NAME LIST'!$G52=4,'PARTICIPANT NAME LIST'!$G52=5,'PARTICIPANT NAME LIST'!$G52=6),"",COUNTA('PARTICIPANT NAME LIST'!$B$9:$B52)-COUNTIFS('PARTICIPANT NAME LIST'!$G$9:$G52,"&gt;=3",'PARTICIPANT NAME LIST'!$G$9:$G52,"&lt;=6"))</f>
        <v/>
      </c>
      <c r="B52" s="97" t="str">
        <f>IF(OR(ISBLANK('PARTICIPANT NAME LIST'!$B52),'PARTICIPANT NAME LIST'!$G52=3,'PARTICIPANT NAME LIST'!$G52=4,'PARTICIPANT NAME LIST'!$G52=5,'PARTICIPANT NAME LIST'!$G52=6),"",UPPER('PARTICIPANT NAME LIST'!$B52))</f>
        <v/>
      </c>
      <c r="C52" s="101"/>
      <c r="D52" s="99" t="str">
        <f>IF(OR(ISBLANK('PARTICIPANT NAME LIST'!$B52),'PARTICIPANT NAME LIST'!$G52=3,'PARTICIPANT NAME LIST'!$G52=4,'PARTICIPANT NAME LIST'!$G52=5,'PARTICIPANT NAME LIST'!$G52=6),"",UPPER('PARTICIPANT NAME LIST'!$H52))</f>
        <v/>
      </c>
      <c r="E52" s="100" t="e">
        <f>IF(AND('PARTICIPANT NAME LIST'!$G52=7,'PARTICIPANT NAME LIST'!#REF!="C"),"ü","")</f>
        <v>#REF!</v>
      </c>
      <c r="F52" s="100" t="e">
        <f>IF(AND('PARTICIPANT NAME LIST'!$G52=8,'PARTICIPANT NAME LIST'!#REF!="C"),"ü","")</f>
        <v>#REF!</v>
      </c>
      <c r="G52" s="100" t="e">
        <f>IF(AND('PARTICIPANT NAME LIST'!$G52=9,'PARTICIPANT NAME LIST'!#REF!="C"),"ü","")</f>
        <v>#REF!</v>
      </c>
      <c r="H52" s="100" t="e">
        <f>IF(AND('PARTICIPANT NAME LIST'!$G52=10,'PARTICIPANT NAME LIST'!#REF!="C"),"ü","")</f>
        <v>#REF!</v>
      </c>
      <c r="I52" s="100" t="e">
        <f>IF(AND('PARTICIPANT NAME LIST'!$G52=11,'PARTICIPANT NAME LIST'!#REF!="C"),"ü","")</f>
        <v>#REF!</v>
      </c>
      <c r="J52" s="100" t="e">
        <f>IF(AND('PARTICIPANT NAME LIST'!$G52=12,'PARTICIPANT NAME LIST'!#REF!="C"),"ü","")</f>
        <v>#REF!</v>
      </c>
      <c r="K52" s="100" t="e">
        <f>IF(AND('PARTICIPANT NAME LIST'!$G52=7,'PARTICIPANT NAME LIST'!#REF!="E"),"ü","")</f>
        <v>#REF!</v>
      </c>
      <c r="L52" s="100" t="e">
        <f>IF(AND('PARTICIPANT NAME LIST'!$G52=8,'PARTICIPANT NAME LIST'!#REF!="E"),"ü","")</f>
        <v>#REF!</v>
      </c>
      <c r="M52" s="100" t="e">
        <f>IF(AND('PARTICIPANT NAME LIST'!$G52=9,'PARTICIPANT NAME LIST'!#REF!="E"),"ü","")</f>
        <v>#REF!</v>
      </c>
      <c r="N52" s="100" t="e">
        <f>IF(AND('PARTICIPANT NAME LIST'!$G52=10,'PARTICIPANT NAME LIST'!#REF!="E"),"ü","")</f>
        <v>#REF!</v>
      </c>
      <c r="O52" s="100" t="e">
        <f>IF(AND('PARTICIPANT NAME LIST'!$G52=11,'PARTICIPANT NAME LIST'!#REF!="E"),"ü","")</f>
        <v>#REF!</v>
      </c>
      <c r="P52" s="100" t="e">
        <f>IF(AND('PARTICIPANT NAME LIST'!$G52=12,'PARTICIPANT NAME LIST'!#REF!="E"),"ü","")</f>
        <v>#REF!</v>
      </c>
      <c r="Q52" s="100" t="e">
        <f>IF(AND('PARTICIPANT NAME LIST'!$G52=7,'PARTICIPANT NAME LIST'!#REF!="M"),"ü","")</f>
        <v>#REF!</v>
      </c>
      <c r="R52" s="100" t="e">
        <f>IF(AND('PARTICIPANT NAME LIST'!$G52=8,'PARTICIPANT NAME LIST'!#REF!="M"),"ü","")</f>
        <v>#REF!</v>
      </c>
      <c r="S52" s="100" t="e">
        <f>IF(AND('PARTICIPANT NAME LIST'!$G52=9,'PARTICIPANT NAME LIST'!#REF!="M"),"ü","")</f>
        <v>#REF!</v>
      </c>
      <c r="T52" s="100" t="e">
        <f>IF(AND('PARTICIPANT NAME LIST'!$G52=10,'PARTICIPANT NAME LIST'!#REF!="M"),"ü","")</f>
        <v>#REF!</v>
      </c>
      <c r="U52" s="100" t="e">
        <f>IF(AND('PARTICIPANT NAME LIST'!$G52=11,'PARTICIPANT NAME LIST'!#REF!="M"),"ü","")</f>
        <v>#REF!</v>
      </c>
      <c r="V52" s="100" t="e">
        <f>IF(AND('PARTICIPANT NAME LIST'!$G52=12,'PARTICIPANT NAME LIST'!#REF!="M"),"ü","")</f>
        <v>#REF!</v>
      </c>
      <c r="W52" s="96"/>
      <c r="X52" s="76"/>
      <c r="Y52" s="76"/>
      <c r="Z52" s="76"/>
    </row>
    <row r="53" spans="1:26" ht="22.5" customHeight="1">
      <c r="A53" s="96" t="str">
        <f>IF(OR(ISBLANK('PARTICIPANT NAME LIST'!$B53),'PARTICIPANT NAME LIST'!$G53=3,'PARTICIPANT NAME LIST'!$G53=4,'PARTICIPANT NAME LIST'!$G53=5,'PARTICIPANT NAME LIST'!$G53=6),"",COUNTA('PARTICIPANT NAME LIST'!$B$9:$B53)-COUNTIFS('PARTICIPANT NAME LIST'!$G$9:$G53,"&gt;=3",'PARTICIPANT NAME LIST'!$G$9:$G53,"&lt;=6"))</f>
        <v/>
      </c>
      <c r="B53" s="97" t="str">
        <f>IF(OR(ISBLANK('PARTICIPANT NAME LIST'!$B53),'PARTICIPANT NAME LIST'!$G53=3,'PARTICIPANT NAME LIST'!$G53=4,'PARTICIPANT NAME LIST'!$G53=5,'PARTICIPANT NAME LIST'!$G53=6),"",UPPER('PARTICIPANT NAME LIST'!$B53))</f>
        <v/>
      </c>
      <c r="C53" s="101"/>
      <c r="D53" s="99" t="str">
        <f>IF(OR(ISBLANK('PARTICIPANT NAME LIST'!$B53),'PARTICIPANT NAME LIST'!$G53=3,'PARTICIPANT NAME LIST'!$G53=4,'PARTICIPANT NAME LIST'!$G53=5,'PARTICIPANT NAME LIST'!$G53=6),"",UPPER('PARTICIPANT NAME LIST'!$H53))</f>
        <v/>
      </c>
      <c r="E53" s="100" t="e">
        <f>IF(AND('PARTICIPANT NAME LIST'!$G53=7,'PARTICIPANT NAME LIST'!#REF!="C"),"ü","")</f>
        <v>#REF!</v>
      </c>
      <c r="F53" s="100" t="e">
        <f>IF(AND('PARTICIPANT NAME LIST'!$G53=8,'PARTICIPANT NAME LIST'!#REF!="C"),"ü","")</f>
        <v>#REF!</v>
      </c>
      <c r="G53" s="100" t="e">
        <f>IF(AND('PARTICIPANT NAME LIST'!$G53=9,'PARTICIPANT NAME LIST'!#REF!="C"),"ü","")</f>
        <v>#REF!</v>
      </c>
      <c r="H53" s="100" t="e">
        <f>IF(AND('PARTICIPANT NAME LIST'!$G53=10,'PARTICIPANT NAME LIST'!#REF!="C"),"ü","")</f>
        <v>#REF!</v>
      </c>
      <c r="I53" s="100" t="e">
        <f>IF(AND('PARTICIPANT NAME LIST'!$G53=11,'PARTICIPANT NAME LIST'!#REF!="C"),"ü","")</f>
        <v>#REF!</v>
      </c>
      <c r="J53" s="100" t="e">
        <f>IF(AND('PARTICIPANT NAME LIST'!$G53=12,'PARTICIPANT NAME LIST'!#REF!="C"),"ü","")</f>
        <v>#REF!</v>
      </c>
      <c r="K53" s="100" t="e">
        <f>IF(AND('PARTICIPANT NAME LIST'!$G53=7,'PARTICIPANT NAME LIST'!#REF!="E"),"ü","")</f>
        <v>#REF!</v>
      </c>
      <c r="L53" s="100" t="e">
        <f>IF(AND('PARTICIPANT NAME LIST'!$G53=8,'PARTICIPANT NAME LIST'!#REF!="E"),"ü","")</f>
        <v>#REF!</v>
      </c>
      <c r="M53" s="100" t="e">
        <f>IF(AND('PARTICIPANT NAME LIST'!$G53=9,'PARTICIPANT NAME LIST'!#REF!="E"),"ü","")</f>
        <v>#REF!</v>
      </c>
      <c r="N53" s="100" t="e">
        <f>IF(AND('PARTICIPANT NAME LIST'!$G53=10,'PARTICIPANT NAME LIST'!#REF!="E"),"ü","")</f>
        <v>#REF!</v>
      </c>
      <c r="O53" s="100" t="e">
        <f>IF(AND('PARTICIPANT NAME LIST'!$G53=11,'PARTICIPANT NAME LIST'!#REF!="E"),"ü","")</f>
        <v>#REF!</v>
      </c>
      <c r="P53" s="100" t="e">
        <f>IF(AND('PARTICIPANT NAME LIST'!$G53=12,'PARTICIPANT NAME LIST'!#REF!="E"),"ü","")</f>
        <v>#REF!</v>
      </c>
      <c r="Q53" s="100" t="e">
        <f>IF(AND('PARTICIPANT NAME LIST'!$G53=7,'PARTICIPANT NAME LIST'!#REF!="M"),"ü","")</f>
        <v>#REF!</v>
      </c>
      <c r="R53" s="100" t="e">
        <f>IF(AND('PARTICIPANT NAME LIST'!$G53=8,'PARTICIPANT NAME LIST'!#REF!="M"),"ü","")</f>
        <v>#REF!</v>
      </c>
      <c r="S53" s="100" t="e">
        <f>IF(AND('PARTICIPANT NAME LIST'!$G53=9,'PARTICIPANT NAME LIST'!#REF!="M"),"ü","")</f>
        <v>#REF!</v>
      </c>
      <c r="T53" s="100" t="e">
        <f>IF(AND('PARTICIPANT NAME LIST'!$G53=10,'PARTICIPANT NAME LIST'!#REF!="M"),"ü","")</f>
        <v>#REF!</v>
      </c>
      <c r="U53" s="100" t="e">
        <f>IF(AND('PARTICIPANT NAME LIST'!$G53=11,'PARTICIPANT NAME LIST'!#REF!="M"),"ü","")</f>
        <v>#REF!</v>
      </c>
      <c r="V53" s="100" t="e">
        <f>IF(AND('PARTICIPANT NAME LIST'!$G53=12,'PARTICIPANT NAME LIST'!#REF!="M"),"ü","")</f>
        <v>#REF!</v>
      </c>
      <c r="W53" s="96"/>
      <c r="X53" s="76"/>
      <c r="Y53" s="76"/>
      <c r="Z53" s="76"/>
    </row>
    <row r="54" spans="1:26" ht="22.5" customHeight="1">
      <c r="A54" s="96" t="str">
        <f>IF(OR(ISBLANK('PARTICIPANT NAME LIST'!$B54),'PARTICIPANT NAME LIST'!$G54=3,'PARTICIPANT NAME LIST'!$G54=4,'PARTICIPANT NAME LIST'!$G54=5,'PARTICIPANT NAME LIST'!$G54=6),"",COUNTA('PARTICIPANT NAME LIST'!$B$9:$B54)-COUNTIFS('PARTICIPANT NAME LIST'!$G$9:$G54,"&gt;=3",'PARTICIPANT NAME LIST'!$G$9:$G54,"&lt;=6"))</f>
        <v/>
      </c>
      <c r="B54" s="97" t="str">
        <f>IF(OR(ISBLANK('PARTICIPANT NAME LIST'!$B54),'PARTICIPANT NAME LIST'!$G54=3,'PARTICIPANT NAME LIST'!$G54=4,'PARTICIPANT NAME LIST'!$G54=5,'PARTICIPANT NAME LIST'!$G54=6),"",UPPER('PARTICIPANT NAME LIST'!$B54))</f>
        <v/>
      </c>
      <c r="C54" s="101"/>
      <c r="D54" s="99" t="str">
        <f>IF(OR(ISBLANK('PARTICIPANT NAME LIST'!$B54),'PARTICIPANT NAME LIST'!$G54=3,'PARTICIPANT NAME LIST'!$G54=4,'PARTICIPANT NAME LIST'!$G54=5,'PARTICIPANT NAME LIST'!$G54=6),"",UPPER('PARTICIPANT NAME LIST'!$H54))</f>
        <v/>
      </c>
      <c r="E54" s="100" t="e">
        <f>IF(AND('PARTICIPANT NAME LIST'!$G54=7,'PARTICIPANT NAME LIST'!#REF!="C"),"ü","")</f>
        <v>#REF!</v>
      </c>
      <c r="F54" s="100" t="e">
        <f>IF(AND('PARTICIPANT NAME LIST'!$G54=8,'PARTICIPANT NAME LIST'!#REF!="C"),"ü","")</f>
        <v>#REF!</v>
      </c>
      <c r="G54" s="100" t="e">
        <f>IF(AND('PARTICIPANT NAME LIST'!$G54=9,'PARTICIPANT NAME LIST'!#REF!="C"),"ü","")</f>
        <v>#REF!</v>
      </c>
      <c r="H54" s="100" t="e">
        <f>IF(AND('PARTICIPANT NAME LIST'!$G54=10,'PARTICIPANT NAME LIST'!#REF!="C"),"ü","")</f>
        <v>#REF!</v>
      </c>
      <c r="I54" s="100" t="e">
        <f>IF(AND('PARTICIPANT NAME LIST'!$G54=11,'PARTICIPANT NAME LIST'!#REF!="C"),"ü","")</f>
        <v>#REF!</v>
      </c>
      <c r="J54" s="100" t="e">
        <f>IF(AND('PARTICIPANT NAME LIST'!$G54=12,'PARTICIPANT NAME LIST'!#REF!="C"),"ü","")</f>
        <v>#REF!</v>
      </c>
      <c r="K54" s="100" t="e">
        <f>IF(AND('PARTICIPANT NAME LIST'!$G54=7,'PARTICIPANT NAME LIST'!#REF!="E"),"ü","")</f>
        <v>#REF!</v>
      </c>
      <c r="L54" s="100" t="e">
        <f>IF(AND('PARTICIPANT NAME LIST'!$G54=8,'PARTICIPANT NAME LIST'!#REF!="E"),"ü","")</f>
        <v>#REF!</v>
      </c>
      <c r="M54" s="100" t="e">
        <f>IF(AND('PARTICIPANT NAME LIST'!$G54=9,'PARTICIPANT NAME LIST'!#REF!="E"),"ü","")</f>
        <v>#REF!</v>
      </c>
      <c r="N54" s="100" t="e">
        <f>IF(AND('PARTICIPANT NAME LIST'!$G54=10,'PARTICIPANT NAME LIST'!#REF!="E"),"ü","")</f>
        <v>#REF!</v>
      </c>
      <c r="O54" s="100" t="e">
        <f>IF(AND('PARTICIPANT NAME LIST'!$G54=11,'PARTICIPANT NAME LIST'!#REF!="E"),"ü","")</f>
        <v>#REF!</v>
      </c>
      <c r="P54" s="100" t="e">
        <f>IF(AND('PARTICIPANT NAME LIST'!$G54=12,'PARTICIPANT NAME LIST'!#REF!="E"),"ü","")</f>
        <v>#REF!</v>
      </c>
      <c r="Q54" s="100" t="e">
        <f>IF(AND('PARTICIPANT NAME LIST'!$G54=7,'PARTICIPANT NAME LIST'!#REF!="M"),"ü","")</f>
        <v>#REF!</v>
      </c>
      <c r="R54" s="100" t="e">
        <f>IF(AND('PARTICIPANT NAME LIST'!$G54=8,'PARTICIPANT NAME LIST'!#REF!="M"),"ü","")</f>
        <v>#REF!</v>
      </c>
      <c r="S54" s="100" t="e">
        <f>IF(AND('PARTICIPANT NAME LIST'!$G54=9,'PARTICIPANT NAME LIST'!#REF!="M"),"ü","")</f>
        <v>#REF!</v>
      </c>
      <c r="T54" s="100" t="e">
        <f>IF(AND('PARTICIPANT NAME LIST'!$G54=10,'PARTICIPANT NAME LIST'!#REF!="M"),"ü","")</f>
        <v>#REF!</v>
      </c>
      <c r="U54" s="100" t="e">
        <f>IF(AND('PARTICIPANT NAME LIST'!$G54=11,'PARTICIPANT NAME LIST'!#REF!="M"),"ü","")</f>
        <v>#REF!</v>
      </c>
      <c r="V54" s="100" t="e">
        <f>IF(AND('PARTICIPANT NAME LIST'!$G54=12,'PARTICIPANT NAME LIST'!#REF!="M"),"ü","")</f>
        <v>#REF!</v>
      </c>
      <c r="W54" s="96"/>
      <c r="X54" s="76"/>
      <c r="Y54" s="76"/>
      <c r="Z54" s="76"/>
    </row>
    <row r="55" spans="1:26" ht="22.5" customHeight="1">
      <c r="A55" s="96" t="str">
        <f>IF(OR(ISBLANK('PARTICIPANT NAME LIST'!$B55),'PARTICIPANT NAME LIST'!$G55=3,'PARTICIPANT NAME LIST'!$G55=4,'PARTICIPANT NAME LIST'!$G55=5,'PARTICIPANT NAME LIST'!$G55=6),"",COUNTA('PARTICIPANT NAME LIST'!$B$9:$B55)-COUNTIFS('PARTICIPANT NAME LIST'!$G$9:$G55,"&gt;=3",'PARTICIPANT NAME LIST'!$G$9:$G55,"&lt;=6"))</f>
        <v/>
      </c>
      <c r="B55" s="97" t="str">
        <f>IF(OR(ISBLANK('PARTICIPANT NAME LIST'!$B55),'PARTICIPANT NAME LIST'!$G55=3,'PARTICIPANT NAME LIST'!$G55=4,'PARTICIPANT NAME LIST'!$G55=5,'PARTICIPANT NAME LIST'!$G55=6),"",UPPER('PARTICIPANT NAME LIST'!$B55))</f>
        <v/>
      </c>
      <c r="C55" s="101"/>
      <c r="D55" s="99" t="str">
        <f>IF(OR(ISBLANK('PARTICIPANT NAME LIST'!$B55),'PARTICIPANT NAME LIST'!$G55=3,'PARTICIPANT NAME LIST'!$G55=4,'PARTICIPANT NAME LIST'!$G55=5,'PARTICIPANT NAME LIST'!$G55=6),"",UPPER('PARTICIPANT NAME LIST'!$H55))</f>
        <v/>
      </c>
      <c r="E55" s="100" t="e">
        <f>IF(AND('PARTICIPANT NAME LIST'!$G55=7,'PARTICIPANT NAME LIST'!#REF!="C"),"ü","")</f>
        <v>#REF!</v>
      </c>
      <c r="F55" s="100" t="e">
        <f>IF(AND('PARTICIPANT NAME LIST'!$G55=8,'PARTICIPANT NAME LIST'!#REF!="C"),"ü","")</f>
        <v>#REF!</v>
      </c>
      <c r="G55" s="100" t="e">
        <f>IF(AND('PARTICIPANT NAME LIST'!$G55=9,'PARTICIPANT NAME LIST'!#REF!="C"),"ü","")</f>
        <v>#REF!</v>
      </c>
      <c r="H55" s="100" t="e">
        <f>IF(AND('PARTICIPANT NAME LIST'!$G55=10,'PARTICIPANT NAME LIST'!#REF!="C"),"ü","")</f>
        <v>#REF!</v>
      </c>
      <c r="I55" s="100" t="e">
        <f>IF(AND('PARTICIPANT NAME LIST'!$G55=11,'PARTICIPANT NAME LIST'!#REF!="C"),"ü","")</f>
        <v>#REF!</v>
      </c>
      <c r="J55" s="100" t="e">
        <f>IF(AND('PARTICIPANT NAME LIST'!$G55=12,'PARTICIPANT NAME LIST'!#REF!="C"),"ü","")</f>
        <v>#REF!</v>
      </c>
      <c r="K55" s="100" t="e">
        <f>IF(AND('PARTICIPANT NAME LIST'!$G55=7,'PARTICIPANT NAME LIST'!#REF!="E"),"ü","")</f>
        <v>#REF!</v>
      </c>
      <c r="L55" s="100" t="e">
        <f>IF(AND('PARTICIPANT NAME LIST'!$G55=8,'PARTICIPANT NAME LIST'!#REF!="E"),"ü","")</f>
        <v>#REF!</v>
      </c>
      <c r="M55" s="100" t="e">
        <f>IF(AND('PARTICIPANT NAME LIST'!$G55=9,'PARTICIPANT NAME LIST'!#REF!="E"),"ü","")</f>
        <v>#REF!</v>
      </c>
      <c r="N55" s="100" t="e">
        <f>IF(AND('PARTICIPANT NAME LIST'!$G55=10,'PARTICIPANT NAME LIST'!#REF!="E"),"ü","")</f>
        <v>#REF!</v>
      </c>
      <c r="O55" s="100" t="e">
        <f>IF(AND('PARTICIPANT NAME LIST'!$G55=11,'PARTICIPANT NAME LIST'!#REF!="E"),"ü","")</f>
        <v>#REF!</v>
      </c>
      <c r="P55" s="100" t="e">
        <f>IF(AND('PARTICIPANT NAME LIST'!$G55=12,'PARTICIPANT NAME LIST'!#REF!="E"),"ü","")</f>
        <v>#REF!</v>
      </c>
      <c r="Q55" s="100" t="e">
        <f>IF(AND('PARTICIPANT NAME LIST'!$G55=7,'PARTICIPANT NAME LIST'!#REF!="M"),"ü","")</f>
        <v>#REF!</v>
      </c>
      <c r="R55" s="100" t="e">
        <f>IF(AND('PARTICIPANT NAME LIST'!$G55=8,'PARTICIPANT NAME LIST'!#REF!="M"),"ü","")</f>
        <v>#REF!</v>
      </c>
      <c r="S55" s="100" t="e">
        <f>IF(AND('PARTICIPANT NAME LIST'!$G55=9,'PARTICIPANT NAME LIST'!#REF!="M"),"ü","")</f>
        <v>#REF!</v>
      </c>
      <c r="T55" s="100" t="e">
        <f>IF(AND('PARTICIPANT NAME LIST'!$G55=10,'PARTICIPANT NAME LIST'!#REF!="M"),"ü","")</f>
        <v>#REF!</v>
      </c>
      <c r="U55" s="100" t="e">
        <f>IF(AND('PARTICIPANT NAME LIST'!$G55=11,'PARTICIPANT NAME LIST'!#REF!="M"),"ü","")</f>
        <v>#REF!</v>
      </c>
      <c r="V55" s="100" t="e">
        <f>IF(AND('PARTICIPANT NAME LIST'!$G55=12,'PARTICIPANT NAME LIST'!#REF!="M"),"ü","")</f>
        <v>#REF!</v>
      </c>
      <c r="W55" s="96"/>
      <c r="X55" s="76"/>
      <c r="Y55" s="76"/>
      <c r="Z55" s="76"/>
    </row>
    <row r="56" spans="1:26" ht="22.5" customHeight="1">
      <c r="A56" s="96" t="str">
        <f>IF(OR(ISBLANK('PARTICIPANT NAME LIST'!$B56),'PARTICIPANT NAME LIST'!$G56=3,'PARTICIPANT NAME LIST'!$G56=4,'PARTICIPANT NAME LIST'!$G56=5,'PARTICIPANT NAME LIST'!$G56=6),"",COUNTA('PARTICIPANT NAME LIST'!$B$9:$B56)-COUNTIFS('PARTICIPANT NAME LIST'!$G$9:$G56,"&gt;=3",'PARTICIPANT NAME LIST'!$G$9:$G56,"&lt;=6"))</f>
        <v/>
      </c>
      <c r="B56" s="97" t="str">
        <f>IF(OR(ISBLANK('PARTICIPANT NAME LIST'!$B56),'PARTICIPANT NAME LIST'!$G56=3,'PARTICIPANT NAME LIST'!$G56=4,'PARTICIPANT NAME LIST'!$G56=5,'PARTICIPANT NAME LIST'!$G56=6),"",UPPER('PARTICIPANT NAME LIST'!$B56))</f>
        <v/>
      </c>
      <c r="C56" s="101"/>
      <c r="D56" s="99" t="str">
        <f>IF(OR(ISBLANK('PARTICIPANT NAME LIST'!$B56),'PARTICIPANT NAME LIST'!$G56=3,'PARTICIPANT NAME LIST'!$G56=4,'PARTICIPANT NAME LIST'!$G56=5,'PARTICIPANT NAME LIST'!$G56=6),"",UPPER('PARTICIPANT NAME LIST'!$H56))</f>
        <v/>
      </c>
      <c r="E56" s="100" t="e">
        <f>IF(AND('PARTICIPANT NAME LIST'!$G56=7,'PARTICIPANT NAME LIST'!#REF!="C"),"ü","")</f>
        <v>#REF!</v>
      </c>
      <c r="F56" s="100" t="e">
        <f>IF(AND('PARTICIPANT NAME LIST'!$G56=8,'PARTICIPANT NAME LIST'!#REF!="C"),"ü","")</f>
        <v>#REF!</v>
      </c>
      <c r="G56" s="100" t="e">
        <f>IF(AND('PARTICIPANT NAME LIST'!$G56=9,'PARTICIPANT NAME LIST'!#REF!="C"),"ü","")</f>
        <v>#REF!</v>
      </c>
      <c r="H56" s="100" t="e">
        <f>IF(AND('PARTICIPANT NAME LIST'!$G56=10,'PARTICIPANT NAME LIST'!#REF!="C"),"ü","")</f>
        <v>#REF!</v>
      </c>
      <c r="I56" s="100" t="e">
        <f>IF(AND('PARTICIPANT NAME LIST'!$G56=11,'PARTICIPANT NAME LIST'!#REF!="C"),"ü","")</f>
        <v>#REF!</v>
      </c>
      <c r="J56" s="100" t="e">
        <f>IF(AND('PARTICIPANT NAME LIST'!$G56=12,'PARTICIPANT NAME LIST'!#REF!="C"),"ü","")</f>
        <v>#REF!</v>
      </c>
      <c r="K56" s="100" t="e">
        <f>IF(AND('PARTICIPANT NAME LIST'!$G56=7,'PARTICIPANT NAME LIST'!#REF!="E"),"ü","")</f>
        <v>#REF!</v>
      </c>
      <c r="L56" s="100" t="e">
        <f>IF(AND('PARTICIPANT NAME LIST'!$G56=8,'PARTICIPANT NAME LIST'!#REF!="E"),"ü","")</f>
        <v>#REF!</v>
      </c>
      <c r="M56" s="100" t="e">
        <f>IF(AND('PARTICIPANT NAME LIST'!$G56=9,'PARTICIPANT NAME LIST'!#REF!="E"),"ü","")</f>
        <v>#REF!</v>
      </c>
      <c r="N56" s="100" t="e">
        <f>IF(AND('PARTICIPANT NAME LIST'!$G56=10,'PARTICIPANT NAME LIST'!#REF!="E"),"ü","")</f>
        <v>#REF!</v>
      </c>
      <c r="O56" s="100" t="e">
        <f>IF(AND('PARTICIPANT NAME LIST'!$G56=11,'PARTICIPANT NAME LIST'!#REF!="E"),"ü","")</f>
        <v>#REF!</v>
      </c>
      <c r="P56" s="100" t="e">
        <f>IF(AND('PARTICIPANT NAME LIST'!$G56=12,'PARTICIPANT NAME LIST'!#REF!="E"),"ü","")</f>
        <v>#REF!</v>
      </c>
      <c r="Q56" s="100" t="e">
        <f>IF(AND('PARTICIPANT NAME LIST'!$G56=7,'PARTICIPANT NAME LIST'!#REF!="M"),"ü","")</f>
        <v>#REF!</v>
      </c>
      <c r="R56" s="100" t="e">
        <f>IF(AND('PARTICIPANT NAME LIST'!$G56=8,'PARTICIPANT NAME LIST'!#REF!="M"),"ü","")</f>
        <v>#REF!</v>
      </c>
      <c r="S56" s="100" t="e">
        <f>IF(AND('PARTICIPANT NAME LIST'!$G56=9,'PARTICIPANT NAME LIST'!#REF!="M"),"ü","")</f>
        <v>#REF!</v>
      </c>
      <c r="T56" s="100" t="e">
        <f>IF(AND('PARTICIPANT NAME LIST'!$G56=10,'PARTICIPANT NAME LIST'!#REF!="M"),"ü","")</f>
        <v>#REF!</v>
      </c>
      <c r="U56" s="100" t="e">
        <f>IF(AND('PARTICIPANT NAME LIST'!$G56=11,'PARTICIPANT NAME LIST'!#REF!="M"),"ü","")</f>
        <v>#REF!</v>
      </c>
      <c r="V56" s="100" t="e">
        <f>IF(AND('PARTICIPANT NAME LIST'!$G56=12,'PARTICIPANT NAME LIST'!#REF!="M"),"ü","")</f>
        <v>#REF!</v>
      </c>
      <c r="W56" s="96"/>
      <c r="X56" s="76"/>
      <c r="Y56" s="76"/>
      <c r="Z56" s="76"/>
    </row>
    <row r="57" spans="1:26" ht="22.5" customHeight="1">
      <c r="A57" s="96" t="str">
        <f>IF(OR(ISBLANK('PARTICIPANT NAME LIST'!$B57),'PARTICIPANT NAME LIST'!$G57=3,'PARTICIPANT NAME LIST'!$G57=4,'PARTICIPANT NAME LIST'!$G57=5,'PARTICIPANT NAME LIST'!$G57=6),"",COUNTA('PARTICIPANT NAME LIST'!$B$9:$B57)-COUNTIFS('PARTICIPANT NAME LIST'!$G$9:$G57,"&gt;=3",'PARTICIPANT NAME LIST'!$G$9:$G57,"&lt;=6"))</f>
        <v/>
      </c>
      <c r="B57" s="97" t="str">
        <f>IF(OR(ISBLANK('PARTICIPANT NAME LIST'!$B57),'PARTICIPANT NAME LIST'!$G57=3,'PARTICIPANT NAME LIST'!$G57=4,'PARTICIPANT NAME LIST'!$G57=5,'PARTICIPANT NAME LIST'!$G57=6),"",UPPER('PARTICIPANT NAME LIST'!$B57))</f>
        <v/>
      </c>
      <c r="C57" s="101"/>
      <c r="D57" s="99" t="str">
        <f>IF(OR(ISBLANK('PARTICIPANT NAME LIST'!$B57),'PARTICIPANT NAME LIST'!$G57=3,'PARTICIPANT NAME LIST'!$G57=4,'PARTICIPANT NAME LIST'!$G57=5,'PARTICIPANT NAME LIST'!$G57=6),"",UPPER('PARTICIPANT NAME LIST'!$H57))</f>
        <v/>
      </c>
      <c r="E57" s="100" t="e">
        <f>IF(AND('PARTICIPANT NAME LIST'!$G57=7,'PARTICIPANT NAME LIST'!#REF!="C"),"ü","")</f>
        <v>#REF!</v>
      </c>
      <c r="F57" s="100" t="e">
        <f>IF(AND('PARTICIPANT NAME LIST'!$G57=8,'PARTICIPANT NAME LIST'!#REF!="C"),"ü","")</f>
        <v>#REF!</v>
      </c>
      <c r="G57" s="100" t="e">
        <f>IF(AND('PARTICIPANT NAME LIST'!$G57=9,'PARTICIPANT NAME LIST'!#REF!="C"),"ü","")</f>
        <v>#REF!</v>
      </c>
      <c r="H57" s="100" t="e">
        <f>IF(AND('PARTICIPANT NAME LIST'!$G57=10,'PARTICIPANT NAME LIST'!#REF!="C"),"ü","")</f>
        <v>#REF!</v>
      </c>
      <c r="I57" s="100" t="e">
        <f>IF(AND('PARTICIPANT NAME LIST'!$G57=11,'PARTICIPANT NAME LIST'!#REF!="C"),"ü","")</f>
        <v>#REF!</v>
      </c>
      <c r="J57" s="100" t="e">
        <f>IF(AND('PARTICIPANT NAME LIST'!$G57=12,'PARTICIPANT NAME LIST'!#REF!="C"),"ü","")</f>
        <v>#REF!</v>
      </c>
      <c r="K57" s="100" t="e">
        <f>IF(AND('PARTICIPANT NAME LIST'!$G57=7,'PARTICIPANT NAME LIST'!#REF!="E"),"ü","")</f>
        <v>#REF!</v>
      </c>
      <c r="L57" s="100" t="e">
        <f>IF(AND('PARTICIPANT NAME LIST'!$G57=8,'PARTICIPANT NAME LIST'!#REF!="E"),"ü","")</f>
        <v>#REF!</v>
      </c>
      <c r="M57" s="100" t="e">
        <f>IF(AND('PARTICIPANT NAME LIST'!$G57=9,'PARTICIPANT NAME LIST'!#REF!="E"),"ü","")</f>
        <v>#REF!</v>
      </c>
      <c r="N57" s="100" t="e">
        <f>IF(AND('PARTICIPANT NAME LIST'!$G57=10,'PARTICIPANT NAME LIST'!#REF!="E"),"ü","")</f>
        <v>#REF!</v>
      </c>
      <c r="O57" s="100" t="e">
        <f>IF(AND('PARTICIPANT NAME LIST'!$G57=11,'PARTICIPANT NAME LIST'!#REF!="E"),"ü","")</f>
        <v>#REF!</v>
      </c>
      <c r="P57" s="100" t="e">
        <f>IF(AND('PARTICIPANT NAME LIST'!$G57=12,'PARTICIPANT NAME LIST'!#REF!="E"),"ü","")</f>
        <v>#REF!</v>
      </c>
      <c r="Q57" s="100" t="e">
        <f>IF(AND('PARTICIPANT NAME LIST'!$G57=7,'PARTICIPANT NAME LIST'!#REF!="M"),"ü","")</f>
        <v>#REF!</v>
      </c>
      <c r="R57" s="100" t="e">
        <f>IF(AND('PARTICIPANT NAME LIST'!$G57=8,'PARTICIPANT NAME LIST'!#REF!="M"),"ü","")</f>
        <v>#REF!</v>
      </c>
      <c r="S57" s="100" t="e">
        <f>IF(AND('PARTICIPANT NAME LIST'!$G57=9,'PARTICIPANT NAME LIST'!#REF!="M"),"ü","")</f>
        <v>#REF!</v>
      </c>
      <c r="T57" s="100" t="e">
        <f>IF(AND('PARTICIPANT NAME LIST'!$G57=10,'PARTICIPANT NAME LIST'!#REF!="M"),"ü","")</f>
        <v>#REF!</v>
      </c>
      <c r="U57" s="100" t="e">
        <f>IF(AND('PARTICIPANT NAME LIST'!$G57=11,'PARTICIPANT NAME LIST'!#REF!="M"),"ü","")</f>
        <v>#REF!</v>
      </c>
      <c r="V57" s="100" t="e">
        <f>IF(AND('PARTICIPANT NAME LIST'!$G57=12,'PARTICIPANT NAME LIST'!#REF!="M"),"ü","")</f>
        <v>#REF!</v>
      </c>
      <c r="W57" s="96"/>
      <c r="X57" s="76"/>
      <c r="Y57" s="76"/>
      <c r="Z57" s="76"/>
    </row>
    <row r="58" spans="1:26" ht="22.5" customHeight="1">
      <c r="A58" s="96" t="str">
        <f>IF(OR(ISBLANK('PARTICIPANT NAME LIST'!$B58),'PARTICIPANT NAME LIST'!$G58=3,'PARTICIPANT NAME LIST'!$G58=4,'PARTICIPANT NAME LIST'!$G58=5,'PARTICIPANT NAME LIST'!$G58=6),"",COUNTA('PARTICIPANT NAME LIST'!$B$9:$B58)-COUNTIFS('PARTICIPANT NAME LIST'!$G$9:$G58,"&gt;=3",'PARTICIPANT NAME LIST'!$G$9:$G58,"&lt;=6"))</f>
        <v/>
      </c>
      <c r="B58" s="97" t="str">
        <f>IF(OR(ISBLANK('PARTICIPANT NAME LIST'!$B58),'PARTICIPANT NAME LIST'!$G58=3,'PARTICIPANT NAME LIST'!$G58=4,'PARTICIPANT NAME LIST'!$G58=5,'PARTICIPANT NAME LIST'!$G58=6),"",UPPER('PARTICIPANT NAME LIST'!$B58))</f>
        <v/>
      </c>
      <c r="C58" s="101"/>
      <c r="D58" s="99" t="str">
        <f>IF(OR(ISBLANK('PARTICIPANT NAME LIST'!$B58),'PARTICIPANT NAME LIST'!$G58=3,'PARTICIPANT NAME LIST'!$G58=4,'PARTICIPANT NAME LIST'!$G58=5,'PARTICIPANT NAME LIST'!$G58=6),"",UPPER('PARTICIPANT NAME LIST'!$H58))</f>
        <v/>
      </c>
      <c r="E58" s="100" t="e">
        <f>IF(AND('PARTICIPANT NAME LIST'!$G58=7,'PARTICIPANT NAME LIST'!#REF!="C"),"ü","")</f>
        <v>#REF!</v>
      </c>
      <c r="F58" s="100" t="e">
        <f>IF(AND('PARTICIPANT NAME LIST'!$G58=8,'PARTICIPANT NAME LIST'!#REF!="C"),"ü","")</f>
        <v>#REF!</v>
      </c>
      <c r="G58" s="100" t="e">
        <f>IF(AND('PARTICIPANT NAME LIST'!$G58=9,'PARTICIPANT NAME LIST'!#REF!="C"),"ü","")</f>
        <v>#REF!</v>
      </c>
      <c r="H58" s="100" t="e">
        <f>IF(AND('PARTICIPANT NAME LIST'!$G58=10,'PARTICIPANT NAME LIST'!#REF!="C"),"ü","")</f>
        <v>#REF!</v>
      </c>
      <c r="I58" s="100" t="e">
        <f>IF(AND('PARTICIPANT NAME LIST'!$G58=11,'PARTICIPANT NAME LIST'!#REF!="C"),"ü","")</f>
        <v>#REF!</v>
      </c>
      <c r="J58" s="100" t="e">
        <f>IF(AND('PARTICIPANT NAME LIST'!$G58=12,'PARTICIPANT NAME LIST'!#REF!="C"),"ü","")</f>
        <v>#REF!</v>
      </c>
      <c r="K58" s="100" t="e">
        <f>IF(AND('PARTICIPANT NAME LIST'!$G58=7,'PARTICIPANT NAME LIST'!#REF!="E"),"ü","")</f>
        <v>#REF!</v>
      </c>
      <c r="L58" s="100" t="e">
        <f>IF(AND('PARTICIPANT NAME LIST'!$G58=8,'PARTICIPANT NAME LIST'!#REF!="E"),"ü","")</f>
        <v>#REF!</v>
      </c>
      <c r="M58" s="100" t="e">
        <f>IF(AND('PARTICIPANT NAME LIST'!$G58=9,'PARTICIPANT NAME LIST'!#REF!="E"),"ü","")</f>
        <v>#REF!</v>
      </c>
      <c r="N58" s="100" t="e">
        <f>IF(AND('PARTICIPANT NAME LIST'!$G58=10,'PARTICIPANT NAME LIST'!#REF!="E"),"ü","")</f>
        <v>#REF!</v>
      </c>
      <c r="O58" s="100" t="e">
        <f>IF(AND('PARTICIPANT NAME LIST'!$G58=11,'PARTICIPANT NAME LIST'!#REF!="E"),"ü","")</f>
        <v>#REF!</v>
      </c>
      <c r="P58" s="100" t="e">
        <f>IF(AND('PARTICIPANT NAME LIST'!$G58=12,'PARTICIPANT NAME LIST'!#REF!="E"),"ü","")</f>
        <v>#REF!</v>
      </c>
      <c r="Q58" s="100" t="e">
        <f>IF(AND('PARTICIPANT NAME LIST'!$G58=7,'PARTICIPANT NAME LIST'!#REF!="M"),"ü","")</f>
        <v>#REF!</v>
      </c>
      <c r="R58" s="100" t="e">
        <f>IF(AND('PARTICIPANT NAME LIST'!$G58=8,'PARTICIPANT NAME LIST'!#REF!="M"),"ü","")</f>
        <v>#REF!</v>
      </c>
      <c r="S58" s="100" t="e">
        <f>IF(AND('PARTICIPANT NAME LIST'!$G58=9,'PARTICIPANT NAME LIST'!#REF!="M"),"ü","")</f>
        <v>#REF!</v>
      </c>
      <c r="T58" s="100" t="e">
        <f>IF(AND('PARTICIPANT NAME LIST'!$G58=10,'PARTICIPANT NAME LIST'!#REF!="M"),"ü","")</f>
        <v>#REF!</v>
      </c>
      <c r="U58" s="100" t="e">
        <f>IF(AND('PARTICIPANT NAME LIST'!$G58=11,'PARTICIPANT NAME LIST'!#REF!="M"),"ü","")</f>
        <v>#REF!</v>
      </c>
      <c r="V58" s="100" t="e">
        <f>IF(AND('PARTICIPANT NAME LIST'!$G58=12,'PARTICIPANT NAME LIST'!#REF!="M"),"ü","")</f>
        <v>#REF!</v>
      </c>
      <c r="W58" s="96"/>
      <c r="X58" s="76"/>
      <c r="Y58" s="76"/>
      <c r="Z58" s="76"/>
    </row>
    <row r="59" spans="1:26" ht="22.5" customHeight="1">
      <c r="A59" s="96" t="str">
        <f>IF(OR(ISBLANK('PARTICIPANT NAME LIST'!$B59),'PARTICIPANT NAME LIST'!$G59=3,'PARTICIPANT NAME LIST'!$G59=4,'PARTICIPANT NAME LIST'!$G59=5,'PARTICIPANT NAME LIST'!$G59=6),"",COUNTA('PARTICIPANT NAME LIST'!$B$9:$B59)-COUNTIFS('PARTICIPANT NAME LIST'!$G$9:$G59,"&gt;=3",'PARTICIPANT NAME LIST'!$G$9:$G59,"&lt;=6"))</f>
        <v/>
      </c>
      <c r="B59" s="97" t="str">
        <f>IF(OR(ISBLANK('PARTICIPANT NAME LIST'!$B59),'PARTICIPANT NAME LIST'!$G59=3,'PARTICIPANT NAME LIST'!$G59=4,'PARTICIPANT NAME LIST'!$G59=5,'PARTICIPANT NAME LIST'!$G59=6),"",UPPER('PARTICIPANT NAME LIST'!$B59))</f>
        <v/>
      </c>
      <c r="C59" s="101"/>
      <c r="D59" s="99" t="str">
        <f>IF(OR(ISBLANK('PARTICIPANT NAME LIST'!$B59),'PARTICIPANT NAME LIST'!$G59=3,'PARTICIPANT NAME LIST'!$G59=4,'PARTICIPANT NAME LIST'!$G59=5,'PARTICIPANT NAME LIST'!$G59=6),"",UPPER('PARTICIPANT NAME LIST'!$H59))</f>
        <v/>
      </c>
      <c r="E59" s="100" t="e">
        <f>IF(AND('PARTICIPANT NAME LIST'!$G59=7,'PARTICIPANT NAME LIST'!#REF!="C"),"ü","")</f>
        <v>#REF!</v>
      </c>
      <c r="F59" s="100" t="e">
        <f>IF(AND('PARTICIPANT NAME LIST'!$G59=8,'PARTICIPANT NAME LIST'!#REF!="C"),"ü","")</f>
        <v>#REF!</v>
      </c>
      <c r="G59" s="100" t="e">
        <f>IF(AND('PARTICIPANT NAME LIST'!$G59=9,'PARTICIPANT NAME LIST'!#REF!="C"),"ü","")</f>
        <v>#REF!</v>
      </c>
      <c r="H59" s="100" t="e">
        <f>IF(AND('PARTICIPANT NAME LIST'!$G59=10,'PARTICIPANT NAME LIST'!#REF!="C"),"ü","")</f>
        <v>#REF!</v>
      </c>
      <c r="I59" s="100" t="e">
        <f>IF(AND('PARTICIPANT NAME LIST'!$G59=11,'PARTICIPANT NAME LIST'!#REF!="C"),"ü","")</f>
        <v>#REF!</v>
      </c>
      <c r="J59" s="100" t="e">
        <f>IF(AND('PARTICIPANT NAME LIST'!$G59=12,'PARTICIPANT NAME LIST'!#REF!="C"),"ü","")</f>
        <v>#REF!</v>
      </c>
      <c r="K59" s="100" t="e">
        <f>IF(AND('PARTICIPANT NAME LIST'!$G59=7,'PARTICIPANT NAME LIST'!#REF!="E"),"ü","")</f>
        <v>#REF!</v>
      </c>
      <c r="L59" s="100" t="e">
        <f>IF(AND('PARTICIPANT NAME LIST'!$G59=8,'PARTICIPANT NAME LIST'!#REF!="E"),"ü","")</f>
        <v>#REF!</v>
      </c>
      <c r="M59" s="100" t="e">
        <f>IF(AND('PARTICIPANT NAME LIST'!$G59=9,'PARTICIPANT NAME LIST'!#REF!="E"),"ü","")</f>
        <v>#REF!</v>
      </c>
      <c r="N59" s="100" t="e">
        <f>IF(AND('PARTICIPANT NAME LIST'!$G59=10,'PARTICIPANT NAME LIST'!#REF!="E"),"ü","")</f>
        <v>#REF!</v>
      </c>
      <c r="O59" s="100" t="e">
        <f>IF(AND('PARTICIPANT NAME LIST'!$G59=11,'PARTICIPANT NAME LIST'!#REF!="E"),"ü","")</f>
        <v>#REF!</v>
      </c>
      <c r="P59" s="100" t="e">
        <f>IF(AND('PARTICIPANT NAME LIST'!$G59=12,'PARTICIPANT NAME LIST'!#REF!="E"),"ü","")</f>
        <v>#REF!</v>
      </c>
      <c r="Q59" s="100" t="e">
        <f>IF(AND('PARTICIPANT NAME LIST'!$G59=7,'PARTICIPANT NAME LIST'!#REF!="M"),"ü","")</f>
        <v>#REF!</v>
      </c>
      <c r="R59" s="100" t="e">
        <f>IF(AND('PARTICIPANT NAME LIST'!$G59=8,'PARTICIPANT NAME LIST'!#REF!="M"),"ü","")</f>
        <v>#REF!</v>
      </c>
      <c r="S59" s="100" t="e">
        <f>IF(AND('PARTICIPANT NAME LIST'!$G59=9,'PARTICIPANT NAME LIST'!#REF!="M"),"ü","")</f>
        <v>#REF!</v>
      </c>
      <c r="T59" s="100" t="e">
        <f>IF(AND('PARTICIPANT NAME LIST'!$G59=10,'PARTICIPANT NAME LIST'!#REF!="M"),"ü","")</f>
        <v>#REF!</v>
      </c>
      <c r="U59" s="100" t="e">
        <f>IF(AND('PARTICIPANT NAME LIST'!$G59=11,'PARTICIPANT NAME LIST'!#REF!="M"),"ü","")</f>
        <v>#REF!</v>
      </c>
      <c r="V59" s="100" t="e">
        <f>IF(AND('PARTICIPANT NAME LIST'!$G59=12,'PARTICIPANT NAME LIST'!#REF!="M"),"ü","")</f>
        <v>#REF!</v>
      </c>
      <c r="W59" s="96"/>
      <c r="X59" s="76"/>
      <c r="Y59" s="76"/>
      <c r="Z59" s="76"/>
    </row>
    <row r="60" spans="1:26" ht="22.5" customHeight="1">
      <c r="A60" s="96" t="str">
        <f>IF(OR(ISBLANK('PARTICIPANT NAME LIST'!$B60),'PARTICIPANT NAME LIST'!$G60=3,'PARTICIPANT NAME LIST'!$G60=4,'PARTICIPANT NAME LIST'!$G60=5,'PARTICIPANT NAME LIST'!$G60=6),"",COUNTA('PARTICIPANT NAME LIST'!$B$9:$B60)-COUNTIFS('PARTICIPANT NAME LIST'!$G$9:$G60,"&gt;=3",'PARTICIPANT NAME LIST'!$G$9:$G60,"&lt;=6"))</f>
        <v/>
      </c>
      <c r="B60" s="97" t="str">
        <f>IF(OR(ISBLANK('PARTICIPANT NAME LIST'!$B60),'PARTICIPANT NAME LIST'!$G60=3,'PARTICIPANT NAME LIST'!$G60=4,'PARTICIPANT NAME LIST'!$G60=5,'PARTICIPANT NAME LIST'!$G60=6),"",UPPER('PARTICIPANT NAME LIST'!$B60))</f>
        <v/>
      </c>
      <c r="C60" s="101"/>
      <c r="D60" s="99" t="str">
        <f>IF(OR(ISBLANK('PARTICIPANT NAME LIST'!$B60),'PARTICIPANT NAME LIST'!$G60=3,'PARTICIPANT NAME LIST'!$G60=4,'PARTICIPANT NAME LIST'!$G60=5,'PARTICIPANT NAME LIST'!$G60=6),"",UPPER('PARTICIPANT NAME LIST'!$H60))</f>
        <v/>
      </c>
      <c r="E60" s="100" t="e">
        <f>IF(AND('PARTICIPANT NAME LIST'!$G60=7,'PARTICIPANT NAME LIST'!#REF!="C"),"ü","")</f>
        <v>#REF!</v>
      </c>
      <c r="F60" s="100" t="e">
        <f>IF(AND('PARTICIPANT NAME LIST'!$G60=8,'PARTICIPANT NAME LIST'!#REF!="C"),"ü","")</f>
        <v>#REF!</v>
      </c>
      <c r="G60" s="100" t="e">
        <f>IF(AND('PARTICIPANT NAME LIST'!$G60=9,'PARTICIPANT NAME LIST'!#REF!="C"),"ü","")</f>
        <v>#REF!</v>
      </c>
      <c r="H60" s="100" t="e">
        <f>IF(AND('PARTICIPANT NAME LIST'!$G60=10,'PARTICIPANT NAME LIST'!#REF!="C"),"ü","")</f>
        <v>#REF!</v>
      </c>
      <c r="I60" s="100" t="e">
        <f>IF(AND('PARTICIPANT NAME LIST'!$G60=11,'PARTICIPANT NAME LIST'!#REF!="C"),"ü","")</f>
        <v>#REF!</v>
      </c>
      <c r="J60" s="100" t="e">
        <f>IF(AND('PARTICIPANT NAME LIST'!$G60=12,'PARTICIPANT NAME LIST'!#REF!="C"),"ü","")</f>
        <v>#REF!</v>
      </c>
      <c r="K60" s="100" t="e">
        <f>IF(AND('PARTICIPANT NAME LIST'!$G60=7,'PARTICIPANT NAME LIST'!#REF!="E"),"ü","")</f>
        <v>#REF!</v>
      </c>
      <c r="L60" s="100" t="e">
        <f>IF(AND('PARTICIPANT NAME LIST'!$G60=8,'PARTICIPANT NAME LIST'!#REF!="E"),"ü","")</f>
        <v>#REF!</v>
      </c>
      <c r="M60" s="100" t="e">
        <f>IF(AND('PARTICIPANT NAME LIST'!$G60=9,'PARTICIPANT NAME LIST'!#REF!="E"),"ü","")</f>
        <v>#REF!</v>
      </c>
      <c r="N60" s="100" t="e">
        <f>IF(AND('PARTICIPANT NAME LIST'!$G60=10,'PARTICIPANT NAME LIST'!#REF!="E"),"ü","")</f>
        <v>#REF!</v>
      </c>
      <c r="O60" s="100" t="e">
        <f>IF(AND('PARTICIPANT NAME LIST'!$G60=11,'PARTICIPANT NAME LIST'!#REF!="E"),"ü","")</f>
        <v>#REF!</v>
      </c>
      <c r="P60" s="100" t="e">
        <f>IF(AND('PARTICIPANT NAME LIST'!$G60=12,'PARTICIPANT NAME LIST'!#REF!="E"),"ü","")</f>
        <v>#REF!</v>
      </c>
      <c r="Q60" s="100" t="e">
        <f>IF(AND('PARTICIPANT NAME LIST'!$G60=7,'PARTICIPANT NAME LIST'!#REF!="M"),"ü","")</f>
        <v>#REF!</v>
      </c>
      <c r="R60" s="100" t="e">
        <f>IF(AND('PARTICIPANT NAME LIST'!$G60=8,'PARTICIPANT NAME LIST'!#REF!="M"),"ü","")</f>
        <v>#REF!</v>
      </c>
      <c r="S60" s="100" t="e">
        <f>IF(AND('PARTICIPANT NAME LIST'!$G60=9,'PARTICIPANT NAME LIST'!#REF!="M"),"ü","")</f>
        <v>#REF!</v>
      </c>
      <c r="T60" s="100" t="e">
        <f>IF(AND('PARTICIPANT NAME LIST'!$G60=10,'PARTICIPANT NAME LIST'!#REF!="M"),"ü","")</f>
        <v>#REF!</v>
      </c>
      <c r="U60" s="100" t="e">
        <f>IF(AND('PARTICIPANT NAME LIST'!$G60=11,'PARTICIPANT NAME LIST'!#REF!="M"),"ü","")</f>
        <v>#REF!</v>
      </c>
      <c r="V60" s="100" t="e">
        <f>IF(AND('PARTICIPANT NAME LIST'!$G60=12,'PARTICIPANT NAME LIST'!#REF!="M"),"ü","")</f>
        <v>#REF!</v>
      </c>
      <c r="W60" s="96"/>
      <c r="X60" s="76"/>
      <c r="Y60" s="76"/>
      <c r="Z60" s="76"/>
    </row>
    <row r="61" spans="1:26" ht="22.5" customHeight="1">
      <c r="A61" s="96" t="str">
        <f>IF(OR(ISBLANK('PARTICIPANT NAME LIST'!$B61),'PARTICIPANT NAME LIST'!$G61=3,'PARTICIPANT NAME LIST'!$G61=4,'PARTICIPANT NAME LIST'!$G61=5,'PARTICIPANT NAME LIST'!$G61=6),"",COUNTA('PARTICIPANT NAME LIST'!$B$9:$B61)-COUNTIFS('PARTICIPANT NAME LIST'!$G$9:$G61,"&gt;=3",'PARTICIPANT NAME LIST'!$G$9:$G61,"&lt;=6"))</f>
        <v/>
      </c>
      <c r="B61" s="97" t="str">
        <f>IF(OR(ISBLANK('PARTICIPANT NAME LIST'!$B61),'PARTICIPANT NAME LIST'!$G61=3,'PARTICIPANT NAME LIST'!$G61=4,'PARTICIPANT NAME LIST'!$G61=5,'PARTICIPANT NAME LIST'!$G61=6),"",UPPER('PARTICIPANT NAME LIST'!$B61))</f>
        <v/>
      </c>
      <c r="C61" s="101"/>
      <c r="D61" s="99" t="str">
        <f>IF(OR(ISBLANK('PARTICIPANT NAME LIST'!$B61),'PARTICIPANT NAME LIST'!$G61=3,'PARTICIPANT NAME LIST'!$G61=4,'PARTICIPANT NAME LIST'!$G61=5,'PARTICIPANT NAME LIST'!$G61=6),"",UPPER('PARTICIPANT NAME LIST'!$H61))</f>
        <v/>
      </c>
      <c r="E61" s="100" t="e">
        <f>IF(AND('PARTICIPANT NAME LIST'!$G61=7,'PARTICIPANT NAME LIST'!#REF!="C"),"ü","")</f>
        <v>#REF!</v>
      </c>
      <c r="F61" s="100" t="e">
        <f>IF(AND('PARTICIPANT NAME LIST'!$G61=8,'PARTICIPANT NAME LIST'!#REF!="C"),"ü","")</f>
        <v>#REF!</v>
      </c>
      <c r="G61" s="100" t="e">
        <f>IF(AND('PARTICIPANT NAME LIST'!$G61=9,'PARTICIPANT NAME LIST'!#REF!="C"),"ü","")</f>
        <v>#REF!</v>
      </c>
      <c r="H61" s="100" t="e">
        <f>IF(AND('PARTICIPANT NAME LIST'!$G61=10,'PARTICIPANT NAME LIST'!#REF!="C"),"ü","")</f>
        <v>#REF!</v>
      </c>
      <c r="I61" s="100" t="e">
        <f>IF(AND('PARTICIPANT NAME LIST'!$G61=11,'PARTICIPANT NAME LIST'!#REF!="C"),"ü","")</f>
        <v>#REF!</v>
      </c>
      <c r="J61" s="100" t="e">
        <f>IF(AND('PARTICIPANT NAME LIST'!$G61=12,'PARTICIPANT NAME LIST'!#REF!="C"),"ü","")</f>
        <v>#REF!</v>
      </c>
      <c r="K61" s="100" t="e">
        <f>IF(AND('PARTICIPANT NAME LIST'!$G61=7,'PARTICIPANT NAME LIST'!#REF!="E"),"ü","")</f>
        <v>#REF!</v>
      </c>
      <c r="L61" s="100" t="e">
        <f>IF(AND('PARTICIPANT NAME LIST'!$G61=8,'PARTICIPANT NAME LIST'!#REF!="E"),"ü","")</f>
        <v>#REF!</v>
      </c>
      <c r="M61" s="100" t="e">
        <f>IF(AND('PARTICIPANT NAME LIST'!$G61=9,'PARTICIPANT NAME LIST'!#REF!="E"),"ü","")</f>
        <v>#REF!</v>
      </c>
      <c r="N61" s="100" t="e">
        <f>IF(AND('PARTICIPANT NAME LIST'!$G61=10,'PARTICIPANT NAME LIST'!#REF!="E"),"ü","")</f>
        <v>#REF!</v>
      </c>
      <c r="O61" s="100" t="e">
        <f>IF(AND('PARTICIPANT NAME LIST'!$G61=11,'PARTICIPANT NAME LIST'!#REF!="E"),"ü","")</f>
        <v>#REF!</v>
      </c>
      <c r="P61" s="100" t="e">
        <f>IF(AND('PARTICIPANT NAME LIST'!$G61=12,'PARTICIPANT NAME LIST'!#REF!="E"),"ü","")</f>
        <v>#REF!</v>
      </c>
      <c r="Q61" s="100" t="e">
        <f>IF(AND('PARTICIPANT NAME LIST'!$G61=7,'PARTICIPANT NAME LIST'!#REF!="M"),"ü","")</f>
        <v>#REF!</v>
      </c>
      <c r="R61" s="100" t="e">
        <f>IF(AND('PARTICIPANT NAME LIST'!$G61=8,'PARTICIPANT NAME LIST'!#REF!="M"),"ü","")</f>
        <v>#REF!</v>
      </c>
      <c r="S61" s="100" t="e">
        <f>IF(AND('PARTICIPANT NAME LIST'!$G61=9,'PARTICIPANT NAME LIST'!#REF!="M"),"ü","")</f>
        <v>#REF!</v>
      </c>
      <c r="T61" s="100" t="e">
        <f>IF(AND('PARTICIPANT NAME LIST'!$G61=10,'PARTICIPANT NAME LIST'!#REF!="M"),"ü","")</f>
        <v>#REF!</v>
      </c>
      <c r="U61" s="100" t="e">
        <f>IF(AND('PARTICIPANT NAME LIST'!$G61=11,'PARTICIPANT NAME LIST'!#REF!="M"),"ü","")</f>
        <v>#REF!</v>
      </c>
      <c r="V61" s="100" t="e">
        <f>IF(AND('PARTICIPANT NAME LIST'!$G61=12,'PARTICIPANT NAME LIST'!#REF!="M"),"ü","")</f>
        <v>#REF!</v>
      </c>
      <c r="W61" s="96"/>
      <c r="X61" s="76"/>
      <c r="Y61" s="76"/>
      <c r="Z61" s="76"/>
    </row>
    <row r="62" spans="1:26" ht="22.5" customHeight="1">
      <c r="A62" s="96" t="str">
        <f>IF(OR(ISBLANK('PARTICIPANT NAME LIST'!$B62),'PARTICIPANT NAME LIST'!$G62=3,'PARTICIPANT NAME LIST'!$G62=4,'PARTICIPANT NAME LIST'!$G62=5,'PARTICIPANT NAME LIST'!$G62=6),"",COUNTA('PARTICIPANT NAME LIST'!$B$9:$B62)-COUNTIFS('PARTICIPANT NAME LIST'!$G$9:$G62,"&gt;=3",'PARTICIPANT NAME LIST'!$G$9:$G62,"&lt;=6"))</f>
        <v/>
      </c>
      <c r="B62" s="97" t="str">
        <f>IF(OR(ISBLANK('PARTICIPANT NAME LIST'!$B62),'PARTICIPANT NAME LIST'!$G62=3,'PARTICIPANT NAME LIST'!$G62=4,'PARTICIPANT NAME LIST'!$G62=5,'PARTICIPANT NAME LIST'!$G62=6),"",UPPER('PARTICIPANT NAME LIST'!$B62))</f>
        <v/>
      </c>
      <c r="C62" s="101"/>
      <c r="D62" s="99" t="str">
        <f>IF(OR(ISBLANK('PARTICIPANT NAME LIST'!$B62),'PARTICIPANT NAME LIST'!$G62=3,'PARTICIPANT NAME LIST'!$G62=4,'PARTICIPANT NAME LIST'!$G62=5,'PARTICIPANT NAME LIST'!$G62=6),"",UPPER('PARTICIPANT NAME LIST'!$H62))</f>
        <v/>
      </c>
      <c r="E62" s="100" t="e">
        <f>IF(AND('PARTICIPANT NAME LIST'!$G62=7,'PARTICIPANT NAME LIST'!#REF!="C"),"ü","")</f>
        <v>#REF!</v>
      </c>
      <c r="F62" s="100" t="e">
        <f>IF(AND('PARTICIPANT NAME LIST'!$G62=8,'PARTICIPANT NAME LIST'!#REF!="C"),"ü","")</f>
        <v>#REF!</v>
      </c>
      <c r="G62" s="100" t="e">
        <f>IF(AND('PARTICIPANT NAME LIST'!$G62=9,'PARTICIPANT NAME LIST'!#REF!="C"),"ü","")</f>
        <v>#REF!</v>
      </c>
      <c r="H62" s="100" t="e">
        <f>IF(AND('PARTICIPANT NAME LIST'!$G62=10,'PARTICIPANT NAME LIST'!#REF!="C"),"ü","")</f>
        <v>#REF!</v>
      </c>
      <c r="I62" s="100" t="e">
        <f>IF(AND('PARTICIPANT NAME LIST'!$G62=11,'PARTICIPANT NAME LIST'!#REF!="C"),"ü","")</f>
        <v>#REF!</v>
      </c>
      <c r="J62" s="100" t="e">
        <f>IF(AND('PARTICIPANT NAME LIST'!$G62=12,'PARTICIPANT NAME LIST'!#REF!="C"),"ü","")</f>
        <v>#REF!</v>
      </c>
      <c r="K62" s="100" t="e">
        <f>IF(AND('PARTICIPANT NAME LIST'!$G62=7,'PARTICIPANT NAME LIST'!#REF!="E"),"ü","")</f>
        <v>#REF!</v>
      </c>
      <c r="L62" s="100" t="e">
        <f>IF(AND('PARTICIPANT NAME LIST'!$G62=8,'PARTICIPANT NAME LIST'!#REF!="E"),"ü","")</f>
        <v>#REF!</v>
      </c>
      <c r="M62" s="100" t="e">
        <f>IF(AND('PARTICIPANT NAME LIST'!$G62=9,'PARTICIPANT NAME LIST'!#REF!="E"),"ü","")</f>
        <v>#REF!</v>
      </c>
      <c r="N62" s="100" t="e">
        <f>IF(AND('PARTICIPANT NAME LIST'!$G62=10,'PARTICIPANT NAME LIST'!#REF!="E"),"ü","")</f>
        <v>#REF!</v>
      </c>
      <c r="O62" s="100" t="e">
        <f>IF(AND('PARTICIPANT NAME LIST'!$G62=11,'PARTICIPANT NAME LIST'!#REF!="E"),"ü","")</f>
        <v>#REF!</v>
      </c>
      <c r="P62" s="100" t="e">
        <f>IF(AND('PARTICIPANT NAME LIST'!$G62=12,'PARTICIPANT NAME LIST'!#REF!="E"),"ü","")</f>
        <v>#REF!</v>
      </c>
      <c r="Q62" s="100" t="e">
        <f>IF(AND('PARTICIPANT NAME LIST'!$G62=7,'PARTICIPANT NAME LIST'!#REF!="M"),"ü","")</f>
        <v>#REF!</v>
      </c>
      <c r="R62" s="100" t="e">
        <f>IF(AND('PARTICIPANT NAME LIST'!$G62=8,'PARTICIPANT NAME LIST'!#REF!="M"),"ü","")</f>
        <v>#REF!</v>
      </c>
      <c r="S62" s="100" t="e">
        <f>IF(AND('PARTICIPANT NAME LIST'!$G62=9,'PARTICIPANT NAME LIST'!#REF!="M"),"ü","")</f>
        <v>#REF!</v>
      </c>
      <c r="T62" s="100" t="e">
        <f>IF(AND('PARTICIPANT NAME LIST'!$G62=10,'PARTICIPANT NAME LIST'!#REF!="M"),"ü","")</f>
        <v>#REF!</v>
      </c>
      <c r="U62" s="100" t="e">
        <f>IF(AND('PARTICIPANT NAME LIST'!$G62=11,'PARTICIPANT NAME LIST'!#REF!="M"),"ü","")</f>
        <v>#REF!</v>
      </c>
      <c r="V62" s="100" t="e">
        <f>IF(AND('PARTICIPANT NAME LIST'!$G62=12,'PARTICIPANT NAME LIST'!#REF!="M"),"ü","")</f>
        <v>#REF!</v>
      </c>
      <c r="W62" s="96"/>
      <c r="X62" s="76"/>
      <c r="Y62" s="76"/>
      <c r="Z62" s="76"/>
    </row>
    <row r="63" spans="1:26" ht="22.5" customHeight="1">
      <c r="A63" s="96" t="str">
        <f>IF(OR(ISBLANK('PARTICIPANT NAME LIST'!$B63),'PARTICIPANT NAME LIST'!$G63=3,'PARTICIPANT NAME LIST'!$G63=4,'PARTICIPANT NAME LIST'!$G63=5,'PARTICIPANT NAME LIST'!$G63=6),"",COUNTA('PARTICIPANT NAME LIST'!$B$9:$B63)-COUNTIFS('PARTICIPANT NAME LIST'!$G$9:$G63,"&gt;=3",'PARTICIPANT NAME LIST'!$G$9:$G63,"&lt;=6"))</f>
        <v/>
      </c>
      <c r="B63" s="97" t="str">
        <f>IF(OR(ISBLANK('PARTICIPANT NAME LIST'!$B63),'PARTICIPANT NAME LIST'!$G63=3,'PARTICIPANT NAME LIST'!$G63=4,'PARTICIPANT NAME LIST'!$G63=5,'PARTICIPANT NAME LIST'!$G63=6),"",UPPER('PARTICIPANT NAME LIST'!$B63))</f>
        <v/>
      </c>
      <c r="C63" s="101"/>
      <c r="D63" s="99" t="str">
        <f>IF(OR(ISBLANK('PARTICIPANT NAME LIST'!$B63),'PARTICIPANT NAME LIST'!$G63=3,'PARTICIPANT NAME LIST'!$G63=4,'PARTICIPANT NAME LIST'!$G63=5,'PARTICIPANT NAME LIST'!$G63=6),"",UPPER('PARTICIPANT NAME LIST'!$H63))</f>
        <v/>
      </c>
      <c r="E63" s="100" t="e">
        <f>IF(AND('PARTICIPANT NAME LIST'!$G63=7,'PARTICIPANT NAME LIST'!#REF!="C"),"ü","")</f>
        <v>#REF!</v>
      </c>
      <c r="F63" s="100" t="e">
        <f>IF(AND('PARTICIPANT NAME LIST'!$G63=8,'PARTICIPANT NAME LIST'!#REF!="C"),"ü","")</f>
        <v>#REF!</v>
      </c>
      <c r="G63" s="100" t="e">
        <f>IF(AND('PARTICIPANT NAME LIST'!$G63=9,'PARTICIPANT NAME LIST'!#REF!="C"),"ü","")</f>
        <v>#REF!</v>
      </c>
      <c r="H63" s="100" t="e">
        <f>IF(AND('PARTICIPANT NAME LIST'!$G63=10,'PARTICIPANT NAME LIST'!#REF!="C"),"ü","")</f>
        <v>#REF!</v>
      </c>
      <c r="I63" s="100" t="e">
        <f>IF(AND('PARTICIPANT NAME LIST'!$G63=11,'PARTICIPANT NAME LIST'!#REF!="C"),"ü","")</f>
        <v>#REF!</v>
      </c>
      <c r="J63" s="100" t="e">
        <f>IF(AND('PARTICIPANT NAME LIST'!$G63=12,'PARTICIPANT NAME LIST'!#REF!="C"),"ü","")</f>
        <v>#REF!</v>
      </c>
      <c r="K63" s="100" t="e">
        <f>IF(AND('PARTICIPANT NAME LIST'!$G63=7,'PARTICIPANT NAME LIST'!#REF!="E"),"ü","")</f>
        <v>#REF!</v>
      </c>
      <c r="L63" s="100" t="e">
        <f>IF(AND('PARTICIPANT NAME LIST'!$G63=8,'PARTICIPANT NAME LIST'!#REF!="E"),"ü","")</f>
        <v>#REF!</v>
      </c>
      <c r="M63" s="100" t="e">
        <f>IF(AND('PARTICIPANT NAME LIST'!$G63=9,'PARTICIPANT NAME LIST'!#REF!="E"),"ü","")</f>
        <v>#REF!</v>
      </c>
      <c r="N63" s="100" t="e">
        <f>IF(AND('PARTICIPANT NAME LIST'!$G63=10,'PARTICIPANT NAME LIST'!#REF!="E"),"ü","")</f>
        <v>#REF!</v>
      </c>
      <c r="O63" s="100" t="e">
        <f>IF(AND('PARTICIPANT NAME LIST'!$G63=11,'PARTICIPANT NAME LIST'!#REF!="E"),"ü","")</f>
        <v>#REF!</v>
      </c>
      <c r="P63" s="100" t="e">
        <f>IF(AND('PARTICIPANT NAME LIST'!$G63=12,'PARTICIPANT NAME LIST'!#REF!="E"),"ü","")</f>
        <v>#REF!</v>
      </c>
      <c r="Q63" s="100" t="e">
        <f>IF(AND('PARTICIPANT NAME LIST'!$G63=7,'PARTICIPANT NAME LIST'!#REF!="M"),"ü","")</f>
        <v>#REF!</v>
      </c>
      <c r="R63" s="100" t="e">
        <f>IF(AND('PARTICIPANT NAME LIST'!$G63=8,'PARTICIPANT NAME LIST'!#REF!="M"),"ü","")</f>
        <v>#REF!</v>
      </c>
      <c r="S63" s="100" t="e">
        <f>IF(AND('PARTICIPANT NAME LIST'!$G63=9,'PARTICIPANT NAME LIST'!#REF!="M"),"ü","")</f>
        <v>#REF!</v>
      </c>
      <c r="T63" s="100" t="e">
        <f>IF(AND('PARTICIPANT NAME LIST'!$G63=10,'PARTICIPANT NAME LIST'!#REF!="M"),"ü","")</f>
        <v>#REF!</v>
      </c>
      <c r="U63" s="100" t="e">
        <f>IF(AND('PARTICIPANT NAME LIST'!$G63=11,'PARTICIPANT NAME LIST'!#REF!="M"),"ü","")</f>
        <v>#REF!</v>
      </c>
      <c r="V63" s="100" t="e">
        <f>IF(AND('PARTICIPANT NAME LIST'!$G63=12,'PARTICIPANT NAME LIST'!#REF!="M"),"ü","")</f>
        <v>#REF!</v>
      </c>
      <c r="W63" s="96"/>
      <c r="X63" s="76"/>
      <c r="Y63" s="76"/>
      <c r="Z63" s="76"/>
    </row>
    <row r="64" spans="1:26" ht="22.5" customHeight="1">
      <c r="A64" s="96" t="str">
        <f>IF(OR(ISBLANK('PARTICIPANT NAME LIST'!$B64),'PARTICIPANT NAME LIST'!$G64=3,'PARTICIPANT NAME LIST'!$G64=4,'PARTICIPANT NAME LIST'!$G64=5,'PARTICIPANT NAME LIST'!$G64=6),"",COUNTA('PARTICIPANT NAME LIST'!$B$9:$B64)-COUNTIFS('PARTICIPANT NAME LIST'!$G$9:$G64,"&gt;=3",'PARTICIPANT NAME LIST'!$G$9:$G64,"&lt;=6"))</f>
        <v/>
      </c>
      <c r="B64" s="97" t="str">
        <f>IF(OR(ISBLANK('PARTICIPANT NAME LIST'!$B64),'PARTICIPANT NAME LIST'!$G64=3,'PARTICIPANT NAME LIST'!$G64=4,'PARTICIPANT NAME LIST'!$G64=5,'PARTICIPANT NAME LIST'!$G64=6),"",UPPER('PARTICIPANT NAME LIST'!$B64))</f>
        <v/>
      </c>
      <c r="C64" s="101"/>
      <c r="D64" s="99" t="str">
        <f>IF(OR(ISBLANK('PARTICIPANT NAME LIST'!$B64),'PARTICIPANT NAME LIST'!$G64=3,'PARTICIPANT NAME LIST'!$G64=4,'PARTICIPANT NAME LIST'!$G64=5,'PARTICIPANT NAME LIST'!$G64=6),"",UPPER('PARTICIPANT NAME LIST'!$H64))</f>
        <v/>
      </c>
      <c r="E64" s="100" t="e">
        <f>IF(AND('PARTICIPANT NAME LIST'!$G64=7,'PARTICIPANT NAME LIST'!#REF!="C"),"ü","")</f>
        <v>#REF!</v>
      </c>
      <c r="F64" s="100" t="e">
        <f>IF(AND('PARTICIPANT NAME LIST'!$G64=8,'PARTICIPANT NAME LIST'!#REF!="C"),"ü","")</f>
        <v>#REF!</v>
      </c>
      <c r="G64" s="100" t="e">
        <f>IF(AND('PARTICIPANT NAME LIST'!$G64=9,'PARTICIPANT NAME LIST'!#REF!="C"),"ü","")</f>
        <v>#REF!</v>
      </c>
      <c r="H64" s="100" t="e">
        <f>IF(AND('PARTICIPANT NAME LIST'!$G64=10,'PARTICIPANT NAME LIST'!#REF!="C"),"ü","")</f>
        <v>#REF!</v>
      </c>
      <c r="I64" s="100" t="e">
        <f>IF(AND('PARTICIPANT NAME LIST'!$G64=11,'PARTICIPANT NAME LIST'!#REF!="C"),"ü","")</f>
        <v>#REF!</v>
      </c>
      <c r="J64" s="100" t="e">
        <f>IF(AND('PARTICIPANT NAME LIST'!$G64=12,'PARTICIPANT NAME LIST'!#REF!="C"),"ü","")</f>
        <v>#REF!</v>
      </c>
      <c r="K64" s="100" t="e">
        <f>IF(AND('PARTICIPANT NAME LIST'!$G64=7,'PARTICIPANT NAME LIST'!#REF!="E"),"ü","")</f>
        <v>#REF!</v>
      </c>
      <c r="L64" s="100" t="e">
        <f>IF(AND('PARTICIPANT NAME LIST'!$G64=8,'PARTICIPANT NAME LIST'!#REF!="E"),"ü","")</f>
        <v>#REF!</v>
      </c>
      <c r="M64" s="100" t="e">
        <f>IF(AND('PARTICIPANT NAME LIST'!$G64=9,'PARTICIPANT NAME LIST'!#REF!="E"),"ü","")</f>
        <v>#REF!</v>
      </c>
      <c r="N64" s="100" t="e">
        <f>IF(AND('PARTICIPANT NAME LIST'!$G64=10,'PARTICIPANT NAME LIST'!#REF!="E"),"ü","")</f>
        <v>#REF!</v>
      </c>
      <c r="O64" s="100" t="e">
        <f>IF(AND('PARTICIPANT NAME LIST'!$G64=11,'PARTICIPANT NAME LIST'!#REF!="E"),"ü","")</f>
        <v>#REF!</v>
      </c>
      <c r="P64" s="100" t="e">
        <f>IF(AND('PARTICIPANT NAME LIST'!$G64=12,'PARTICIPANT NAME LIST'!#REF!="E"),"ü","")</f>
        <v>#REF!</v>
      </c>
      <c r="Q64" s="100" t="e">
        <f>IF(AND('PARTICIPANT NAME LIST'!$G64=7,'PARTICIPANT NAME LIST'!#REF!="M"),"ü","")</f>
        <v>#REF!</v>
      </c>
      <c r="R64" s="100" t="e">
        <f>IF(AND('PARTICIPANT NAME LIST'!$G64=8,'PARTICIPANT NAME LIST'!#REF!="M"),"ü","")</f>
        <v>#REF!</v>
      </c>
      <c r="S64" s="100" t="e">
        <f>IF(AND('PARTICIPANT NAME LIST'!$G64=9,'PARTICIPANT NAME LIST'!#REF!="M"),"ü","")</f>
        <v>#REF!</v>
      </c>
      <c r="T64" s="100" t="e">
        <f>IF(AND('PARTICIPANT NAME LIST'!$G64=10,'PARTICIPANT NAME LIST'!#REF!="M"),"ü","")</f>
        <v>#REF!</v>
      </c>
      <c r="U64" s="100" t="e">
        <f>IF(AND('PARTICIPANT NAME LIST'!$G64=11,'PARTICIPANT NAME LIST'!#REF!="M"),"ü","")</f>
        <v>#REF!</v>
      </c>
      <c r="V64" s="100" t="e">
        <f>IF(AND('PARTICIPANT NAME LIST'!$G64=12,'PARTICIPANT NAME LIST'!#REF!="M"),"ü","")</f>
        <v>#REF!</v>
      </c>
      <c r="W64" s="96"/>
      <c r="X64" s="76"/>
      <c r="Y64" s="76"/>
      <c r="Z64" s="76"/>
    </row>
    <row r="65" spans="1:26" ht="22.5" customHeight="1">
      <c r="A65" s="96" t="str">
        <f>IF(OR(ISBLANK('PARTICIPANT NAME LIST'!$B65),'PARTICIPANT NAME LIST'!$G65=3,'PARTICIPANT NAME LIST'!$G65=4,'PARTICIPANT NAME LIST'!$G65=5,'PARTICIPANT NAME LIST'!$G65=6),"",COUNTA('PARTICIPANT NAME LIST'!$B$9:$B65)-COUNTIFS('PARTICIPANT NAME LIST'!$G$9:$G65,"&gt;=3",'PARTICIPANT NAME LIST'!$G$9:$G65,"&lt;=6"))</f>
        <v/>
      </c>
      <c r="B65" s="97" t="str">
        <f>IF(OR(ISBLANK('PARTICIPANT NAME LIST'!$B65),'PARTICIPANT NAME LIST'!$G65=3,'PARTICIPANT NAME LIST'!$G65=4,'PARTICIPANT NAME LIST'!$G65=5,'PARTICIPANT NAME LIST'!$G65=6),"",UPPER('PARTICIPANT NAME LIST'!$B65))</f>
        <v/>
      </c>
      <c r="C65" s="101"/>
      <c r="D65" s="99" t="str">
        <f>IF(OR(ISBLANK('PARTICIPANT NAME LIST'!$B65),'PARTICIPANT NAME LIST'!$G65=3,'PARTICIPANT NAME LIST'!$G65=4,'PARTICIPANT NAME LIST'!$G65=5,'PARTICIPANT NAME LIST'!$G65=6),"",UPPER('PARTICIPANT NAME LIST'!$H65))</f>
        <v/>
      </c>
      <c r="E65" s="100" t="e">
        <f>IF(AND('PARTICIPANT NAME LIST'!$G65=7,'PARTICIPANT NAME LIST'!#REF!="C"),"ü","")</f>
        <v>#REF!</v>
      </c>
      <c r="F65" s="100" t="e">
        <f>IF(AND('PARTICIPANT NAME LIST'!$G65=8,'PARTICIPANT NAME LIST'!#REF!="C"),"ü","")</f>
        <v>#REF!</v>
      </c>
      <c r="G65" s="100" t="e">
        <f>IF(AND('PARTICIPANT NAME LIST'!$G65=9,'PARTICIPANT NAME LIST'!#REF!="C"),"ü","")</f>
        <v>#REF!</v>
      </c>
      <c r="H65" s="100" t="e">
        <f>IF(AND('PARTICIPANT NAME LIST'!$G65=10,'PARTICIPANT NAME LIST'!#REF!="C"),"ü","")</f>
        <v>#REF!</v>
      </c>
      <c r="I65" s="100" t="e">
        <f>IF(AND('PARTICIPANT NAME LIST'!$G65=11,'PARTICIPANT NAME LIST'!#REF!="C"),"ü","")</f>
        <v>#REF!</v>
      </c>
      <c r="J65" s="100" t="e">
        <f>IF(AND('PARTICIPANT NAME LIST'!$G65=12,'PARTICIPANT NAME LIST'!#REF!="C"),"ü","")</f>
        <v>#REF!</v>
      </c>
      <c r="K65" s="100" t="e">
        <f>IF(AND('PARTICIPANT NAME LIST'!$G65=7,'PARTICIPANT NAME LIST'!#REF!="E"),"ü","")</f>
        <v>#REF!</v>
      </c>
      <c r="L65" s="100" t="e">
        <f>IF(AND('PARTICIPANT NAME LIST'!$G65=8,'PARTICIPANT NAME LIST'!#REF!="E"),"ü","")</f>
        <v>#REF!</v>
      </c>
      <c r="M65" s="100" t="e">
        <f>IF(AND('PARTICIPANT NAME LIST'!$G65=9,'PARTICIPANT NAME LIST'!#REF!="E"),"ü","")</f>
        <v>#REF!</v>
      </c>
      <c r="N65" s="100" t="e">
        <f>IF(AND('PARTICIPANT NAME LIST'!$G65=10,'PARTICIPANT NAME LIST'!#REF!="E"),"ü","")</f>
        <v>#REF!</v>
      </c>
      <c r="O65" s="100" t="e">
        <f>IF(AND('PARTICIPANT NAME LIST'!$G65=11,'PARTICIPANT NAME LIST'!#REF!="E"),"ü","")</f>
        <v>#REF!</v>
      </c>
      <c r="P65" s="100" t="e">
        <f>IF(AND('PARTICIPANT NAME LIST'!$G65=12,'PARTICIPANT NAME LIST'!#REF!="E"),"ü","")</f>
        <v>#REF!</v>
      </c>
      <c r="Q65" s="100" t="e">
        <f>IF(AND('PARTICIPANT NAME LIST'!$G65=7,'PARTICIPANT NAME LIST'!#REF!="M"),"ü","")</f>
        <v>#REF!</v>
      </c>
      <c r="R65" s="100" t="e">
        <f>IF(AND('PARTICIPANT NAME LIST'!$G65=8,'PARTICIPANT NAME LIST'!#REF!="M"),"ü","")</f>
        <v>#REF!</v>
      </c>
      <c r="S65" s="100" t="e">
        <f>IF(AND('PARTICIPANT NAME LIST'!$G65=9,'PARTICIPANT NAME LIST'!#REF!="M"),"ü","")</f>
        <v>#REF!</v>
      </c>
      <c r="T65" s="100" t="e">
        <f>IF(AND('PARTICIPANT NAME LIST'!$G65=10,'PARTICIPANT NAME LIST'!#REF!="M"),"ü","")</f>
        <v>#REF!</v>
      </c>
      <c r="U65" s="100" t="e">
        <f>IF(AND('PARTICIPANT NAME LIST'!$G65=11,'PARTICIPANT NAME LIST'!#REF!="M"),"ü","")</f>
        <v>#REF!</v>
      </c>
      <c r="V65" s="100" t="e">
        <f>IF(AND('PARTICIPANT NAME LIST'!$G65=12,'PARTICIPANT NAME LIST'!#REF!="M"),"ü","")</f>
        <v>#REF!</v>
      </c>
      <c r="W65" s="96"/>
      <c r="X65" s="76"/>
      <c r="Y65" s="76"/>
      <c r="Z65" s="76"/>
    </row>
    <row r="66" spans="1:26" ht="22.5" customHeight="1">
      <c r="A66" s="96" t="str">
        <f>IF(OR(ISBLANK('PARTICIPANT NAME LIST'!$B66),'PARTICIPANT NAME LIST'!$G66=3,'PARTICIPANT NAME LIST'!$G66=4,'PARTICIPANT NAME LIST'!$G66=5,'PARTICIPANT NAME LIST'!$G66=6),"",COUNTA('PARTICIPANT NAME LIST'!$B$9:$B66)-COUNTIFS('PARTICIPANT NAME LIST'!$G$9:$G66,"&gt;=3",'PARTICIPANT NAME LIST'!$G$9:$G66,"&lt;=6"))</f>
        <v/>
      </c>
      <c r="B66" s="97" t="str">
        <f>IF(OR(ISBLANK('PARTICIPANT NAME LIST'!$B66),'PARTICIPANT NAME LIST'!$G66=3,'PARTICIPANT NAME LIST'!$G66=4,'PARTICIPANT NAME LIST'!$G66=5,'PARTICIPANT NAME LIST'!$G66=6),"",UPPER('PARTICIPANT NAME LIST'!$B66))</f>
        <v/>
      </c>
      <c r="C66" s="101"/>
      <c r="D66" s="99" t="str">
        <f>IF(OR(ISBLANK('PARTICIPANT NAME LIST'!$B66),'PARTICIPANT NAME LIST'!$G66=3,'PARTICIPANT NAME LIST'!$G66=4,'PARTICIPANT NAME LIST'!$G66=5,'PARTICIPANT NAME LIST'!$G66=6),"",UPPER('PARTICIPANT NAME LIST'!$H66))</f>
        <v/>
      </c>
      <c r="E66" s="100" t="e">
        <f>IF(AND('PARTICIPANT NAME LIST'!$G66=7,'PARTICIPANT NAME LIST'!#REF!="C"),"ü","")</f>
        <v>#REF!</v>
      </c>
      <c r="F66" s="100" t="e">
        <f>IF(AND('PARTICIPANT NAME LIST'!$G66=8,'PARTICIPANT NAME LIST'!#REF!="C"),"ü","")</f>
        <v>#REF!</v>
      </c>
      <c r="G66" s="100" t="e">
        <f>IF(AND('PARTICIPANT NAME LIST'!$G66=9,'PARTICIPANT NAME LIST'!#REF!="C"),"ü","")</f>
        <v>#REF!</v>
      </c>
      <c r="H66" s="100" t="e">
        <f>IF(AND('PARTICIPANT NAME LIST'!$G66=10,'PARTICIPANT NAME LIST'!#REF!="C"),"ü","")</f>
        <v>#REF!</v>
      </c>
      <c r="I66" s="100" t="e">
        <f>IF(AND('PARTICIPANT NAME LIST'!$G66=11,'PARTICIPANT NAME LIST'!#REF!="C"),"ü","")</f>
        <v>#REF!</v>
      </c>
      <c r="J66" s="100" t="e">
        <f>IF(AND('PARTICIPANT NAME LIST'!$G66=12,'PARTICIPANT NAME LIST'!#REF!="C"),"ü","")</f>
        <v>#REF!</v>
      </c>
      <c r="K66" s="100" t="e">
        <f>IF(AND('PARTICIPANT NAME LIST'!$G66=7,'PARTICIPANT NAME LIST'!#REF!="E"),"ü","")</f>
        <v>#REF!</v>
      </c>
      <c r="L66" s="100" t="e">
        <f>IF(AND('PARTICIPANT NAME LIST'!$G66=8,'PARTICIPANT NAME LIST'!#REF!="E"),"ü","")</f>
        <v>#REF!</v>
      </c>
      <c r="M66" s="100" t="e">
        <f>IF(AND('PARTICIPANT NAME LIST'!$G66=9,'PARTICIPANT NAME LIST'!#REF!="E"),"ü","")</f>
        <v>#REF!</v>
      </c>
      <c r="N66" s="100" t="e">
        <f>IF(AND('PARTICIPANT NAME LIST'!$G66=10,'PARTICIPANT NAME LIST'!#REF!="E"),"ü","")</f>
        <v>#REF!</v>
      </c>
      <c r="O66" s="100" t="e">
        <f>IF(AND('PARTICIPANT NAME LIST'!$G66=11,'PARTICIPANT NAME LIST'!#REF!="E"),"ü","")</f>
        <v>#REF!</v>
      </c>
      <c r="P66" s="100" t="e">
        <f>IF(AND('PARTICIPANT NAME LIST'!$G66=12,'PARTICIPANT NAME LIST'!#REF!="E"),"ü","")</f>
        <v>#REF!</v>
      </c>
      <c r="Q66" s="100" t="e">
        <f>IF(AND('PARTICIPANT NAME LIST'!$G66=7,'PARTICIPANT NAME LIST'!#REF!="M"),"ü","")</f>
        <v>#REF!</v>
      </c>
      <c r="R66" s="100" t="e">
        <f>IF(AND('PARTICIPANT NAME LIST'!$G66=8,'PARTICIPANT NAME LIST'!#REF!="M"),"ü","")</f>
        <v>#REF!</v>
      </c>
      <c r="S66" s="100" t="e">
        <f>IF(AND('PARTICIPANT NAME LIST'!$G66=9,'PARTICIPANT NAME LIST'!#REF!="M"),"ü","")</f>
        <v>#REF!</v>
      </c>
      <c r="T66" s="100" t="e">
        <f>IF(AND('PARTICIPANT NAME LIST'!$G66=10,'PARTICIPANT NAME LIST'!#REF!="M"),"ü","")</f>
        <v>#REF!</v>
      </c>
      <c r="U66" s="100" t="e">
        <f>IF(AND('PARTICIPANT NAME LIST'!$G66=11,'PARTICIPANT NAME LIST'!#REF!="M"),"ü","")</f>
        <v>#REF!</v>
      </c>
      <c r="V66" s="100" t="e">
        <f>IF(AND('PARTICIPANT NAME LIST'!$G66=12,'PARTICIPANT NAME LIST'!#REF!="M"),"ü","")</f>
        <v>#REF!</v>
      </c>
      <c r="W66" s="96"/>
      <c r="X66" s="76"/>
      <c r="Y66" s="76"/>
      <c r="Z66" s="76"/>
    </row>
    <row r="67" spans="1:26" ht="22.5" customHeight="1">
      <c r="A67" s="96" t="str">
        <f>IF(OR(ISBLANK('PARTICIPANT NAME LIST'!$B67),'PARTICIPANT NAME LIST'!$G67=3,'PARTICIPANT NAME LIST'!$G67=4,'PARTICIPANT NAME LIST'!$G67=5,'PARTICIPANT NAME LIST'!$G67=6),"",COUNTA('PARTICIPANT NAME LIST'!$B$9:$B67)-COUNTIFS('PARTICIPANT NAME LIST'!$G$9:$G67,"&gt;=3",'PARTICIPANT NAME LIST'!$G$9:$G67,"&lt;=6"))</f>
        <v/>
      </c>
      <c r="B67" s="97" t="str">
        <f>IF(OR(ISBLANK('PARTICIPANT NAME LIST'!$B67),'PARTICIPANT NAME LIST'!$G67=3,'PARTICIPANT NAME LIST'!$G67=4,'PARTICIPANT NAME LIST'!$G67=5,'PARTICIPANT NAME LIST'!$G67=6),"",UPPER('PARTICIPANT NAME LIST'!$B67))</f>
        <v/>
      </c>
      <c r="C67" s="101"/>
      <c r="D67" s="99" t="str">
        <f>IF(OR(ISBLANK('PARTICIPANT NAME LIST'!$B67),'PARTICIPANT NAME LIST'!$G67=3,'PARTICIPANT NAME LIST'!$G67=4,'PARTICIPANT NAME LIST'!$G67=5,'PARTICIPANT NAME LIST'!$G67=6),"",UPPER('PARTICIPANT NAME LIST'!$H67))</f>
        <v/>
      </c>
      <c r="E67" s="100" t="e">
        <f>IF(AND('PARTICIPANT NAME LIST'!$G67=7,'PARTICIPANT NAME LIST'!#REF!="C"),"ü","")</f>
        <v>#REF!</v>
      </c>
      <c r="F67" s="100" t="e">
        <f>IF(AND('PARTICIPANT NAME LIST'!$G67=8,'PARTICIPANT NAME LIST'!#REF!="C"),"ü","")</f>
        <v>#REF!</v>
      </c>
      <c r="G67" s="100" t="e">
        <f>IF(AND('PARTICIPANT NAME LIST'!$G67=9,'PARTICIPANT NAME LIST'!#REF!="C"),"ü","")</f>
        <v>#REF!</v>
      </c>
      <c r="H67" s="100" t="e">
        <f>IF(AND('PARTICIPANT NAME LIST'!$G67=10,'PARTICIPANT NAME LIST'!#REF!="C"),"ü","")</f>
        <v>#REF!</v>
      </c>
      <c r="I67" s="100" t="e">
        <f>IF(AND('PARTICIPANT NAME LIST'!$G67=11,'PARTICIPANT NAME LIST'!#REF!="C"),"ü","")</f>
        <v>#REF!</v>
      </c>
      <c r="J67" s="100" t="e">
        <f>IF(AND('PARTICIPANT NAME LIST'!$G67=12,'PARTICIPANT NAME LIST'!#REF!="C"),"ü","")</f>
        <v>#REF!</v>
      </c>
      <c r="K67" s="100" t="e">
        <f>IF(AND('PARTICIPANT NAME LIST'!$G67=7,'PARTICIPANT NAME LIST'!#REF!="E"),"ü","")</f>
        <v>#REF!</v>
      </c>
      <c r="L67" s="100" t="e">
        <f>IF(AND('PARTICIPANT NAME LIST'!$G67=8,'PARTICIPANT NAME LIST'!#REF!="E"),"ü","")</f>
        <v>#REF!</v>
      </c>
      <c r="M67" s="100" t="e">
        <f>IF(AND('PARTICIPANT NAME LIST'!$G67=9,'PARTICIPANT NAME LIST'!#REF!="E"),"ü","")</f>
        <v>#REF!</v>
      </c>
      <c r="N67" s="100" t="e">
        <f>IF(AND('PARTICIPANT NAME LIST'!$G67=10,'PARTICIPANT NAME LIST'!#REF!="E"),"ü","")</f>
        <v>#REF!</v>
      </c>
      <c r="O67" s="100" t="e">
        <f>IF(AND('PARTICIPANT NAME LIST'!$G67=11,'PARTICIPANT NAME LIST'!#REF!="E"),"ü","")</f>
        <v>#REF!</v>
      </c>
      <c r="P67" s="100" t="e">
        <f>IF(AND('PARTICIPANT NAME LIST'!$G67=12,'PARTICIPANT NAME LIST'!#REF!="E"),"ü","")</f>
        <v>#REF!</v>
      </c>
      <c r="Q67" s="100" t="e">
        <f>IF(AND('PARTICIPANT NAME LIST'!$G67=7,'PARTICIPANT NAME LIST'!#REF!="M"),"ü","")</f>
        <v>#REF!</v>
      </c>
      <c r="R67" s="100" t="e">
        <f>IF(AND('PARTICIPANT NAME LIST'!$G67=8,'PARTICIPANT NAME LIST'!#REF!="M"),"ü","")</f>
        <v>#REF!</v>
      </c>
      <c r="S67" s="100" t="e">
        <f>IF(AND('PARTICIPANT NAME LIST'!$G67=9,'PARTICIPANT NAME LIST'!#REF!="M"),"ü","")</f>
        <v>#REF!</v>
      </c>
      <c r="T67" s="100" t="e">
        <f>IF(AND('PARTICIPANT NAME LIST'!$G67=10,'PARTICIPANT NAME LIST'!#REF!="M"),"ü","")</f>
        <v>#REF!</v>
      </c>
      <c r="U67" s="100" t="e">
        <f>IF(AND('PARTICIPANT NAME LIST'!$G67=11,'PARTICIPANT NAME LIST'!#REF!="M"),"ü","")</f>
        <v>#REF!</v>
      </c>
      <c r="V67" s="100" t="e">
        <f>IF(AND('PARTICIPANT NAME LIST'!$G67=12,'PARTICIPANT NAME LIST'!#REF!="M"),"ü","")</f>
        <v>#REF!</v>
      </c>
      <c r="W67" s="96"/>
      <c r="X67" s="76"/>
      <c r="Y67" s="76"/>
      <c r="Z67" s="76"/>
    </row>
    <row r="68" spans="1:26" ht="22.5" customHeight="1">
      <c r="A68" s="96" t="str">
        <f>IF(OR(ISBLANK('PARTICIPANT NAME LIST'!$B68),'PARTICIPANT NAME LIST'!$G68=3,'PARTICIPANT NAME LIST'!$G68=4,'PARTICIPANT NAME LIST'!$G68=5,'PARTICIPANT NAME LIST'!$G68=6),"",COUNTA('PARTICIPANT NAME LIST'!$B$9:$B68)-COUNTIFS('PARTICIPANT NAME LIST'!$G$9:$G68,"&gt;=3",'PARTICIPANT NAME LIST'!$G$9:$G68,"&lt;=6"))</f>
        <v/>
      </c>
      <c r="B68" s="97" t="str">
        <f>IF(OR(ISBLANK('PARTICIPANT NAME LIST'!$B68),'PARTICIPANT NAME LIST'!$G68=3,'PARTICIPANT NAME LIST'!$G68=4,'PARTICIPANT NAME LIST'!$G68=5,'PARTICIPANT NAME LIST'!$G68=6),"",UPPER('PARTICIPANT NAME LIST'!$B68))</f>
        <v/>
      </c>
      <c r="C68" s="101"/>
      <c r="D68" s="99" t="str">
        <f>IF(OR(ISBLANK('PARTICIPANT NAME LIST'!$B68),'PARTICIPANT NAME LIST'!$G68=3,'PARTICIPANT NAME LIST'!$G68=4,'PARTICIPANT NAME LIST'!$G68=5,'PARTICIPANT NAME LIST'!$G68=6),"",UPPER('PARTICIPANT NAME LIST'!$H68))</f>
        <v/>
      </c>
      <c r="E68" s="100" t="e">
        <f>IF(AND('PARTICIPANT NAME LIST'!$G68=7,'PARTICIPANT NAME LIST'!#REF!="C"),"ü","")</f>
        <v>#REF!</v>
      </c>
      <c r="F68" s="100" t="e">
        <f>IF(AND('PARTICIPANT NAME LIST'!$G68=8,'PARTICIPANT NAME LIST'!#REF!="C"),"ü","")</f>
        <v>#REF!</v>
      </c>
      <c r="G68" s="100" t="e">
        <f>IF(AND('PARTICIPANT NAME LIST'!$G68=9,'PARTICIPANT NAME LIST'!#REF!="C"),"ü","")</f>
        <v>#REF!</v>
      </c>
      <c r="H68" s="100" t="e">
        <f>IF(AND('PARTICIPANT NAME LIST'!$G68=10,'PARTICIPANT NAME LIST'!#REF!="C"),"ü","")</f>
        <v>#REF!</v>
      </c>
      <c r="I68" s="100" t="e">
        <f>IF(AND('PARTICIPANT NAME LIST'!$G68=11,'PARTICIPANT NAME LIST'!#REF!="C"),"ü","")</f>
        <v>#REF!</v>
      </c>
      <c r="J68" s="100" t="e">
        <f>IF(AND('PARTICIPANT NAME LIST'!$G68=12,'PARTICIPANT NAME LIST'!#REF!="C"),"ü","")</f>
        <v>#REF!</v>
      </c>
      <c r="K68" s="100" t="e">
        <f>IF(AND('PARTICIPANT NAME LIST'!$G68=7,'PARTICIPANT NAME LIST'!#REF!="E"),"ü","")</f>
        <v>#REF!</v>
      </c>
      <c r="L68" s="100" t="e">
        <f>IF(AND('PARTICIPANT NAME LIST'!$G68=8,'PARTICIPANT NAME LIST'!#REF!="E"),"ü","")</f>
        <v>#REF!</v>
      </c>
      <c r="M68" s="100" t="e">
        <f>IF(AND('PARTICIPANT NAME LIST'!$G68=9,'PARTICIPANT NAME LIST'!#REF!="E"),"ü","")</f>
        <v>#REF!</v>
      </c>
      <c r="N68" s="100" t="e">
        <f>IF(AND('PARTICIPANT NAME LIST'!$G68=10,'PARTICIPANT NAME LIST'!#REF!="E"),"ü","")</f>
        <v>#REF!</v>
      </c>
      <c r="O68" s="100" t="e">
        <f>IF(AND('PARTICIPANT NAME LIST'!$G68=11,'PARTICIPANT NAME LIST'!#REF!="E"),"ü","")</f>
        <v>#REF!</v>
      </c>
      <c r="P68" s="100" t="e">
        <f>IF(AND('PARTICIPANT NAME LIST'!$G68=12,'PARTICIPANT NAME LIST'!#REF!="E"),"ü","")</f>
        <v>#REF!</v>
      </c>
      <c r="Q68" s="100" t="e">
        <f>IF(AND('PARTICIPANT NAME LIST'!$G68=7,'PARTICIPANT NAME LIST'!#REF!="M"),"ü","")</f>
        <v>#REF!</v>
      </c>
      <c r="R68" s="100" t="e">
        <f>IF(AND('PARTICIPANT NAME LIST'!$G68=8,'PARTICIPANT NAME LIST'!#REF!="M"),"ü","")</f>
        <v>#REF!</v>
      </c>
      <c r="S68" s="100" t="e">
        <f>IF(AND('PARTICIPANT NAME LIST'!$G68=9,'PARTICIPANT NAME LIST'!#REF!="M"),"ü","")</f>
        <v>#REF!</v>
      </c>
      <c r="T68" s="100" t="e">
        <f>IF(AND('PARTICIPANT NAME LIST'!$G68=10,'PARTICIPANT NAME LIST'!#REF!="M"),"ü","")</f>
        <v>#REF!</v>
      </c>
      <c r="U68" s="100" t="e">
        <f>IF(AND('PARTICIPANT NAME LIST'!$G68=11,'PARTICIPANT NAME LIST'!#REF!="M"),"ü","")</f>
        <v>#REF!</v>
      </c>
      <c r="V68" s="100" t="e">
        <f>IF(AND('PARTICIPANT NAME LIST'!$G68=12,'PARTICIPANT NAME LIST'!#REF!="M"),"ü","")</f>
        <v>#REF!</v>
      </c>
      <c r="W68" s="96"/>
      <c r="X68" s="76"/>
      <c r="Y68" s="76"/>
      <c r="Z68" s="76"/>
    </row>
    <row r="69" spans="1:26" ht="22.5" customHeight="1">
      <c r="A69" s="96" t="str">
        <f>IF(OR(ISBLANK('PARTICIPANT NAME LIST'!$B69),'PARTICIPANT NAME LIST'!$G69=3,'PARTICIPANT NAME LIST'!$G69=4,'PARTICIPANT NAME LIST'!$G69=5,'PARTICIPANT NAME LIST'!$G69=6),"",COUNTA('PARTICIPANT NAME LIST'!$B$9:$B69)-COUNTIFS('PARTICIPANT NAME LIST'!$G$9:$G69,"&gt;=3",'PARTICIPANT NAME LIST'!$G$9:$G69,"&lt;=6"))</f>
        <v/>
      </c>
      <c r="B69" s="97" t="str">
        <f>IF(OR(ISBLANK('PARTICIPANT NAME LIST'!$B69),'PARTICIPANT NAME LIST'!$G69=3,'PARTICIPANT NAME LIST'!$G69=4,'PARTICIPANT NAME LIST'!$G69=5,'PARTICIPANT NAME LIST'!$G69=6),"",UPPER('PARTICIPANT NAME LIST'!$B69))</f>
        <v/>
      </c>
      <c r="C69" s="101"/>
      <c r="D69" s="99" t="str">
        <f>IF(OR(ISBLANK('PARTICIPANT NAME LIST'!$B69),'PARTICIPANT NAME LIST'!$G69=3,'PARTICIPANT NAME LIST'!$G69=4,'PARTICIPANT NAME LIST'!$G69=5,'PARTICIPANT NAME LIST'!$G69=6),"",UPPER('PARTICIPANT NAME LIST'!$H69))</f>
        <v/>
      </c>
      <c r="E69" s="100" t="e">
        <f>IF(AND('PARTICIPANT NAME LIST'!$G69=7,'PARTICIPANT NAME LIST'!#REF!="C"),"ü","")</f>
        <v>#REF!</v>
      </c>
      <c r="F69" s="100" t="e">
        <f>IF(AND('PARTICIPANT NAME LIST'!$G69=8,'PARTICIPANT NAME LIST'!#REF!="C"),"ü","")</f>
        <v>#REF!</v>
      </c>
      <c r="G69" s="100" t="e">
        <f>IF(AND('PARTICIPANT NAME LIST'!$G69=9,'PARTICIPANT NAME LIST'!#REF!="C"),"ü","")</f>
        <v>#REF!</v>
      </c>
      <c r="H69" s="100" t="e">
        <f>IF(AND('PARTICIPANT NAME LIST'!$G69=10,'PARTICIPANT NAME LIST'!#REF!="C"),"ü","")</f>
        <v>#REF!</v>
      </c>
      <c r="I69" s="100" t="e">
        <f>IF(AND('PARTICIPANT NAME LIST'!$G69=11,'PARTICIPANT NAME LIST'!#REF!="C"),"ü","")</f>
        <v>#REF!</v>
      </c>
      <c r="J69" s="100" t="e">
        <f>IF(AND('PARTICIPANT NAME LIST'!$G69=12,'PARTICIPANT NAME LIST'!#REF!="C"),"ü","")</f>
        <v>#REF!</v>
      </c>
      <c r="K69" s="100" t="e">
        <f>IF(AND('PARTICIPANT NAME LIST'!$G69=7,'PARTICIPANT NAME LIST'!#REF!="E"),"ü","")</f>
        <v>#REF!</v>
      </c>
      <c r="L69" s="100" t="e">
        <f>IF(AND('PARTICIPANT NAME LIST'!$G69=8,'PARTICIPANT NAME LIST'!#REF!="E"),"ü","")</f>
        <v>#REF!</v>
      </c>
      <c r="M69" s="100" t="e">
        <f>IF(AND('PARTICIPANT NAME LIST'!$G69=9,'PARTICIPANT NAME LIST'!#REF!="E"),"ü","")</f>
        <v>#REF!</v>
      </c>
      <c r="N69" s="100" t="e">
        <f>IF(AND('PARTICIPANT NAME LIST'!$G69=10,'PARTICIPANT NAME LIST'!#REF!="E"),"ü","")</f>
        <v>#REF!</v>
      </c>
      <c r="O69" s="100" t="e">
        <f>IF(AND('PARTICIPANT NAME LIST'!$G69=11,'PARTICIPANT NAME LIST'!#REF!="E"),"ü","")</f>
        <v>#REF!</v>
      </c>
      <c r="P69" s="100" t="e">
        <f>IF(AND('PARTICIPANT NAME LIST'!$G69=12,'PARTICIPANT NAME LIST'!#REF!="E"),"ü","")</f>
        <v>#REF!</v>
      </c>
      <c r="Q69" s="100" t="e">
        <f>IF(AND('PARTICIPANT NAME LIST'!$G69=7,'PARTICIPANT NAME LIST'!#REF!="M"),"ü","")</f>
        <v>#REF!</v>
      </c>
      <c r="R69" s="100" t="e">
        <f>IF(AND('PARTICIPANT NAME LIST'!$G69=8,'PARTICIPANT NAME LIST'!#REF!="M"),"ü","")</f>
        <v>#REF!</v>
      </c>
      <c r="S69" s="100" t="e">
        <f>IF(AND('PARTICIPANT NAME LIST'!$G69=9,'PARTICIPANT NAME LIST'!#REF!="M"),"ü","")</f>
        <v>#REF!</v>
      </c>
      <c r="T69" s="100" t="e">
        <f>IF(AND('PARTICIPANT NAME LIST'!$G69=10,'PARTICIPANT NAME LIST'!#REF!="M"),"ü","")</f>
        <v>#REF!</v>
      </c>
      <c r="U69" s="100" t="e">
        <f>IF(AND('PARTICIPANT NAME LIST'!$G69=11,'PARTICIPANT NAME LIST'!#REF!="M"),"ü","")</f>
        <v>#REF!</v>
      </c>
      <c r="V69" s="100" t="e">
        <f>IF(AND('PARTICIPANT NAME LIST'!$G69=12,'PARTICIPANT NAME LIST'!#REF!="M"),"ü","")</f>
        <v>#REF!</v>
      </c>
      <c r="W69" s="96"/>
      <c r="X69" s="76"/>
      <c r="Y69" s="76"/>
      <c r="Z69" s="76"/>
    </row>
    <row r="70" spans="1:26" ht="22.5" customHeight="1">
      <c r="A70" s="96" t="str">
        <f>IF(OR(ISBLANK('PARTICIPANT NAME LIST'!$B70),'PARTICIPANT NAME LIST'!$G70=3,'PARTICIPANT NAME LIST'!$G70=4,'PARTICIPANT NAME LIST'!$G70=5,'PARTICIPANT NAME LIST'!$G70=6),"",COUNTA('PARTICIPANT NAME LIST'!$B$9:$B70)-COUNTIFS('PARTICIPANT NAME LIST'!$G$9:$G70,"&gt;=3",'PARTICIPANT NAME LIST'!$G$9:$G70,"&lt;=6"))</f>
        <v/>
      </c>
      <c r="B70" s="97" t="str">
        <f>IF(OR(ISBLANK('PARTICIPANT NAME LIST'!$B70),'PARTICIPANT NAME LIST'!$G70=3,'PARTICIPANT NAME LIST'!$G70=4,'PARTICIPANT NAME LIST'!$G70=5,'PARTICIPANT NAME LIST'!$G70=6),"",UPPER('PARTICIPANT NAME LIST'!$B70))</f>
        <v/>
      </c>
      <c r="C70" s="101"/>
      <c r="D70" s="99" t="str">
        <f>IF(OR(ISBLANK('PARTICIPANT NAME LIST'!$B70),'PARTICIPANT NAME LIST'!$G70=3,'PARTICIPANT NAME LIST'!$G70=4,'PARTICIPANT NAME LIST'!$G70=5,'PARTICIPANT NAME LIST'!$G70=6),"",UPPER('PARTICIPANT NAME LIST'!$H70))</f>
        <v/>
      </c>
      <c r="E70" s="100" t="e">
        <f>IF(AND('PARTICIPANT NAME LIST'!$G70=7,'PARTICIPANT NAME LIST'!#REF!="C"),"ü","")</f>
        <v>#REF!</v>
      </c>
      <c r="F70" s="100" t="e">
        <f>IF(AND('PARTICIPANT NAME LIST'!$G70=8,'PARTICIPANT NAME LIST'!#REF!="C"),"ü","")</f>
        <v>#REF!</v>
      </c>
      <c r="G70" s="100" t="e">
        <f>IF(AND('PARTICIPANT NAME LIST'!$G70=9,'PARTICIPANT NAME LIST'!#REF!="C"),"ü","")</f>
        <v>#REF!</v>
      </c>
      <c r="H70" s="100" t="e">
        <f>IF(AND('PARTICIPANT NAME LIST'!$G70=10,'PARTICIPANT NAME LIST'!#REF!="C"),"ü","")</f>
        <v>#REF!</v>
      </c>
      <c r="I70" s="100" t="e">
        <f>IF(AND('PARTICIPANT NAME LIST'!$G70=11,'PARTICIPANT NAME LIST'!#REF!="C"),"ü","")</f>
        <v>#REF!</v>
      </c>
      <c r="J70" s="100" t="e">
        <f>IF(AND('PARTICIPANT NAME LIST'!$G70=12,'PARTICIPANT NAME LIST'!#REF!="C"),"ü","")</f>
        <v>#REF!</v>
      </c>
      <c r="K70" s="100" t="e">
        <f>IF(AND('PARTICIPANT NAME LIST'!$G70=7,'PARTICIPANT NAME LIST'!#REF!="E"),"ü","")</f>
        <v>#REF!</v>
      </c>
      <c r="L70" s="100" t="e">
        <f>IF(AND('PARTICIPANT NAME LIST'!$G70=8,'PARTICIPANT NAME LIST'!#REF!="E"),"ü","")</f>
        <v>#REF!</v>
      </c>
      <c r="M70" s="100" t="e">
        <f>IF(AND('PARTICIPANT NAME LIST'!$G70=9,'PARTICIPANT NAME LIST'!#REF!="E"),"ü","")</f>
        <v>#REF!</v>
      </c>
      <c r="N70" s="100" t="e">
        <f>IF(AND('PARTICIPANT NAME LIST'!$G70=10,'PARTICIPANT NAME LIST'!#REF!="E"),"ü","")</f>
        <v>#REF!</v>
      </c>
      <c r="O70" s="100" t="e">
        <f>IF(AND('PARTICIPANT NAME LIST'!$G70=11,'PARTICIPANT NAME LIST'!#REF!="E"),"ü","")</f>
        <v>#REF!</v>
      </c>
      <c r="P70" s="100" t="e">
        <f>IF(AND('PARTICIPANT NAME LIST'!$G70=12,'PARTICIPANT NAME LIST'!#REF!="E"),"ü","")</f>
        <v>#REF!</v>
      </c>
      <c r="Q70" s="100" t="e">
        <f>IF(AND('PARTICIPANT NAME LIST'!$G70=7,'PARTICIPANT NAME LIST'!#REF!="M"),"ü","")</f>
        <v>#REF!</v>
      </c>
      <c r="R70" s="100" t="e">
        <f>IF(AND('PARTICIPANT NAME LIST'!$G70=8,'PARTICIPANT NAME LIST'!#REF!="M"),"ü","")</f>
        <v>#REF!</v>
      </c>
      <c r="S70" s="100" t="e">
        <f>IF(AND('PARTICIPANT NAME LIST'!$G70=9,'PARTICIPANT NAME LIST'!#REF!="M"),"ü","")</f>
        <v>#REF!</v>
      </c>
      <c r="T70" s="100" t="e">
        <f>IF(AND('PARTICIPANT NAME LIST'!$G70=10,'PARTICIPANT NAME LIST'!#REF!="M"),"ü","")</f>
        <v>#REF!</v>
      </c>
      <c r="U70" s="100" t="e">
        <f>IF(AND('PARTICIPANT NAME LIST'!$G70=11,'PARTICIPANT NAME LIST'!#REF!="M"),"ü","")</f>
        <v>#REF!</v>
      </c>
      <c r="V70" s="100" t="e">
        <f>IF(AND('PARTICIPANT NAME LIST'!$G70=12,'PARTICIPANT NAME LIST'!#REF!="M"),"ü","")</f>
        <v>#REF!</v>
      </c>
      <c r="W70" s="96"/>
      <c r="X70" s="76"/>
      <c r="Y70" s="76"/>
      <c r="Z70" s="76"/>
    </row>
    <row r="71" spans="1:26" ht="22.5" customHeight="1">
      <c r="A71" s="96" t="str">
        <f>IF(OR(ISBLANK('PARTICIPANT NAME LIST'!$B71),'PARTICIPANT NAME LIST'!$G71=3,'PARTICIPANT NAME LIST'!$G71=4,'PARTICIPANT NAME LIST'!$G71=5,'PARTICIPANT NAME LIST'!$G71=6),"",COUNTA('PARTICIPANT NAME LIST'!$B$9:$B71)-COUNTIFS('PARTICIPANT NAME LIST'!$G$9:$G71,"&gt;=3",'PARTICIPANT NAME LIST'!$G$9:$G71,"&lt;=6"))</f>
        <v/>
      </c>
      <c r="B71" s="97" t="str">
        <f>IF(OR(ISBLANK('PARTICIPANT NAME LIST'!$B71),'PARTICIPANT NAME LIST'!$G71=3,'PARTICIPANT NAME LIST'!$G71=4,'PARTICIPANT NAME LIST'!$G71=5,'PARTICIPANT NAME LIST'!$G71=6),"",UPPER('PARTICIPANT NAME LIST'!$B71))</f>
        <v/>
      </c>
      <c r="C71" s="101"/>
      <c r="D71" s="99" t="str">
        <f>IF(OR(ISBLANK('PARTICIPANT NAME LIST'!$B71),'PARTICIPANT NAME LIST'!$G71=3,'PARTICIPANT NAME LIST'!$G71=4,'PARTICIPANT NAME LIST'!$G71=5,'PARTICIPANT NAME LIST'!$G71=6),"",UPPER('PARTICIPANT NAME LIST'!$H71))</f>
        <v/>
      </c>
      <c r="E71" s="100" t="e">
        <f>IF(AND('PARTICIPANT NAME LIST'!$G71=7,'PARTICIPANT NAME LIST'!#REF!="C"),"ü","")</f>
        <v>#REF!</v>
      </c>
      <c r="F71" s="100" t="e">
        <f>IF(AND('PARTICIPANT NAME LIST'!$G71=8,'PARTICIPANT NAME LIST'!#REF!="C"),"ü","")</f>
        <v>#REF!</v>
      </c>
      <c r="G71" s="100" t="e">
        <f>IF(AND('PARTICIPANT NAME LIST'!$G71=9,'PARTICIPANT NAME LIST'!#REF!="C"),"ü","")</f>
        <v>#REF!</v>
      </c>
      <c r="H71" s="100" t="e">
        <f>IF(AND('PARTICIPANT NAME LIST'!$G71=10,'PARTICIPANT NAME LIST'!#REF!="C"),"ü","")</f>
        <v>#REF!</v>
      </c>
      <c r="I71" s="100" t="e">
        <f>IF(AND('PARTICIPANT NAME LIST'!$G71=11,'PARTICIPANT NAME LIST'!#REF!="C"),"ü","")</f>
        <v>#REF!</v>
      </c>
      <c r="J71" s="100" t="e">
        <f>IF(AND('PARTICIPANT NAME LIST'!$G71=12,'PARTICIPANT NAME LIST'!#REF!="C"),"ü","")</f>
        <v>#REF!</v>
      </c>
      <c r="K71" s="100" t="e">
        <f>IF(AND('PARTICIPANT NAME LIST'!$G71=7,'PARTICIPANT NAME LIST'!#REF!="E"),"ü","")</f>
        <v>#REF!</v>
      </c>
      <c r="L71" s="100" t="e">
        <f>IF(AND('PARTICIPANT NAME LIST'!$G71=8,'PARTICIPANT NAME LIST'!#REF!="E"),"ü","")</f>
        <v>#REF!</v>
      </c>
      <c r="M71" s="100" t="e">
        <f>IF(AND('PARTICIPANT NAME LIST'!$G71=9,'PARTICIPANT NAME LIST'!#REF!="E"),"ü","")</f>
        <v>#REF!</v>
      </c>
      <c r="N71" s="100" t="e">
        <f>IF(AND('PARTICIPANT NAME LIST'!$G71=10,'PARTICIPANT NAME LIST'!#REF!="E"),"ü","")</f>
        <v>#REF!</v>
      </c>
      <c r="O71" s="100" t="e">
        <f>IF(AND('PARTICIPANT NAME LIST'!$G71=11,'PARTICIPANT NAME LIST'!#REF!="E"),"ü","")</f>
        <v>#REF!</v>
      </c>
      <c r="P71" s="100" t="e">
        <f>IF(AND('PARTICIPANT NAME LIST'!$G71=12,'PARTICIPANT NAME LIST'!#REF!="E"),"ü","")</f>
        <v>#REF!</v>
      </c>
      <c r="Q71" s="100" t="e">
        <f>IF(AND('PARTICIPANT NAME LIST'!$G71=7,'PARTICIPANT NAME LIST'!#REF!="M"),"ü","")</f>
        <v>#REF!</v>
      </c>
      <c r="R71" s="100" t="e">
        <f>IF(AND('PARTICIPANT NAME LIST'!$G71=8,'PARTICIPANT NAME LIST'!#REF!="M"),"ü","")</f>
        <v>#REF!</v>
      </c>
      <c r="S71" s="100" t="e">
        <f>IF(AND('PARTICIPANT NAME LIST'!$G71=9,'PARTICIPANT NAME LIST'!#REF!="M"),"ü","")</f>
        <v>#REF!</v>
      </c>
      <c r="T71" s="100" t="e">
        <f>IF(AND('PARTICIPANT NAME LIST'!$G71=10,'PARTICIPANT NAME LIST'!#REF!="M"),"ü","")</f>
        <v>#REF!</v>
      </c>
      <c r="U71" s="100" t="e">
        <f>IF(AND('PARTICIPANT NAME LIST'!$G71=11,'PARTICIPANT NAME LIST'!#REF!="M"),"ü","")</f>
        <v>#REF!</v>
      </c>
      <c r="V71" s="100" t="e">
        <f>IF(AND('PARTICIPANT NAME LIST'!$G71=12,'PARTICIPANT NAME LIST'!#REF!="M"),"ü","")</f>
        <v>#REF!</v>
      </c>
      <c r="W71" s="96"/>
      <c r="X71" s="76"/>
      <c r="Y71" s="76"/>
      <c r="Z71" s="76"/>
    </row>
    <row r="72" spans="1:26" ht="22.5" customHeight="1">
      <c r="A72" s="96" t="str">
        <f>IF(OR(ISBLANK('PARTICIPANT NAME LIST'!$B72),'PARTICIPANT NAME LIST'!$G72=3,'PARTICIPANT NAME LIST'!$G72=4,'PARTICIPANT NAME LIST'!$G72=5,'PARTICIPANT NAME LIST'!$G72=6),"",COUNTA('PARTICIPANT NAME LIST'!$B$9:$B72)-COUNTIFS('PARTICIPANT NAME LIST'!$G$9:$G72,"&gt;=3",'PARTICIPANT NAME LIST'!$G$9:$G72,"&lt;=6"))</f>
        <v/>
      </c>
      <c r="B72" s="97" t="str">
        <f>IF(OR(ISBLANK('PARTICIPANT NAME LIST'!$B72),'PARTICIPANT NAME LIST'!$G72=3,'PARTICIPANT NAME LIST'!$G72=4,'PARTICIPANT NAME LIST'!$G72=5,'PARTICIPANT NAME LIST'!$G72=6),"",UPPER('PARTICIPANT NAME LIST'!$B72))</f>
        <v/>
      </c>
      <c r="C72" s="101"/>
      <c r="D72" s="99" t="str">
        <f>IF(OR(ISBLANK('PARTICIPANT NAME LIST'!$B72),'PARTICIPANT NAME LIST'!$G72=3,'PARTICIPANT NAME LIST'!$G72=4,'PARTICIPANT NAME LIST'!$G72=5,'PARTICIPANT NAME LIST'!$G72=6),"",UPPER('PARTICIPANT NAME LIST'!$H72))</f>
        <v/>
      </c>
      <c r="E72" s="100" t="e">
        <f>IF(AND('PARTICIPANT NAME LIST'!$G72=7,'PARTICIPANT NAME LIST'!#REF!="C"),"ü","")</f>
        <v>#REF!</v>
      </c>
      <c r="F72" s="100" t="e">
        <f>IF(AND('PARTICIPANT NAME LIST'!$G72=8,'PARTICIPANT NAME LIST'!#REF!="C"),"ü","")</f>
        <v>#REF!</v>
      </c>
      <c r="G72" s="100" t="e">
        <f>IF(AND('PARTICIPANT NAME LIST'!$G72=9,'PARTICIPANT NAME LIST'!#REF!="C"),"ü","")</f>
        <v>#REF!</v>
      </c>
      <c r="H72" s="100" t="e">
        <f>IF(AND('PARTICIPANT NAME LIST'!$G72=10,'PARTICIPANT NAME LIST'!#REF!="C"),"ü","")</f>
        <v>#REF!</v>
      </c>
      <c r="I72" s="100" t="e">
        <f>IF(AND('PARTICIPANT NAME LIST'!$G72=11,'PARTICIPANT NAME LIST'!#REF!="C"),"ü","")</f>
        <v>#REF!</v>
      </c>
      <c r="J72" s="100" t="e">
        <f>IF(AND('PARTICIPANT NAME LIST'!$G72=12,'PARTICIPANT NAME LIST'!#REF!="C"),"ü","")</f>
        <v>#REF!</v>
      </c>
      <c r="K72" s="100" t="e">
        <f>IF(AND('PARTICIPANT NAME LIST'!$G72=7,'PARTICIPANT NAME LIST'!#REF!="E"),"ü","")</f>
        <v>#REF!</v>
      </c>
      <c r="L72" s="100" t="e">
        <f>IF(AND('PARTICIPANT NAME LIST'!$G72=8,'PARTICIPANT NAME LIST'!#REF!="E"),"ü","")</f>
        <v>#REF!</v>
      </c>
      <c r="M72" s="100" t="e">
        <f>IF(AND('PARTICIPANT NAME LIST'!$G72=9,'PARTICIPANT NAME LIST'!#REF!="E"),"ü","")</f>
        <v>#REF!</v>
      </c>
      <c r="N72" s="100" t="e">
        <f>IF(AND('PARTICIPANT NAME LIST'!$G72=10,'PARTICIPANT NAME LIST'!#REF!="E"),"ü","")</f>
        <v>#REF!</v>
      </c>
      <c r="O72" s="100" t="e">
        <f>IF(AND('PARTICIPANT NAME LIST'!$G72=11,'PARTICIPANT NAME LIST'!#REF!="E"),"ü","")</f>
        <v>#REF!</v>
      </c>
      <c r="P72" s="100" t="e">
        <f>IF(AND('PARTICIPANT NAME LIST'!$G72=12,'PARTICIPANT NAME LIST'!#REF!="E"),"ü","")</f>
        <v>#REF!</v>
      </c>
      <c r="Q72" s="100" t="e">
        <f>IF(AND('PARTICIPANT NAME LIST'!$G72=7,'PARTICIPANT NAME LIST'!#REF!="M"),"ü","")</f>
        <v>#REF!</v>
      </c>
      <c r="R72" s="100" t="e">
        <f>IF(AND('PARTICIPANT NAME LIST'!$G72=8,'PARTICIPANT NAME LIST'!#REF!="M"),"ü","")</f>
        <v>#REF!</v>
      </c>
      <c r="S72" s="100" t="e">
        <f>IF(AND('PARTICIPANT NAME LIST'!$G72=9,'PARTICIPANT NAME LIST'!#REF!="M"),"ü","")</f>
        <v>#REF!</v>
      </c>
      <c r="T72" s="100" t="e">
        <f>IF(AND('PARTICIPANT NAME LIST'!$G72=10,'PARTICIPANT NAME LIST'!#REF!="M"),"ü","")</f>
        <v>#REF!</v>
      </c>
      <c r="U72" s="100" t="e">
        <f>IF(AND('PARTICIPANT NAME LIST'!$G72=11,'PARTICIPANT NAME LIST'!#REF!="M"),"ü","")</f>
        <v>#REF!</v>
      </c>
      <c r="V72" s="100" t="e">
        <f>IF(AND('PARTICIPANT NAME LIST'!$G72=12,'PARTICIPANT NAME LIST'!#REF!="M"),"ü","")</f>
        <v>#REF!</v>
      </c>
      <c r="W72" s="96"/>
      <c r="X72" s="76"/>
      <c r="Y72" s="76"/>
      <c r="Z72" s="76"/>
    </row>
    <row r="73" spans="1:26" ht="22.5" customHeight="1">
      <c r="A73" s="96" t="str">
        <f>IF(OR(ISBLANK('PARTICIPANT NAME LIST'!$B73),'PARTICIPANT NAME LIST'!$G73=3,'PARTICIPANT NAME LIST'!$G73=4,'PARTICIPANT NAME LIST'!$G73=5,'PARTICIPANT NAME LIST'!$G73=6),"",COUNTA('PARTICIPANT NAME LIST'!$B$9:$B73)-COUNTIFS('PARTICIPANT NAME LIST'!$G$9:$G73,"&gt;=3",'PARTICIPANT NAME LIST'!$G$9:$G73,"&lt;=6"))</f>
        <v/>
      </c>
      <c r="B73" s="97" t="str">
        <f>IF(OR(ISBLANK('PARTICIPANT NAME LIST'!$B73),'PARTICIPANT NAME LIST'!$G73=3,'PARTICIPANT NAME LIST'!$G73=4,'PARTICIPANT NAME LIST'!$G73=5,'PARTICIPANT NAME LIST'!$G73=6),"",UPPER('PARTICIPANT NAME LIST'!$B73))</f>
        <v/>
      </c>
      <c r="C73" s="101"/>
      <c r="D73" s="99" t="str">
        <f>IF(OR(ISBLANK('PARTICIPANT NAME LIST'!$B73),'PARTICIPANT NAME LIST'!$G73=3,'PARTICIPANT NAME LIST'!$G73=4,'PARTICIPANT NAME LIST'!$G73=5,'PARTICIPANT NAME LIST'!$G73=6),"",UPPER('PARTICIPANT NAME LIST'!$H73))</f>
        <v/>
      </c>
      <c r="E73" s="100" t="e">
        <f>IF(AND('PARTICIPANT NAME LIST'!$G73=7,'PARTICIPANT NAME LIST'!#REF!="C"),"ü","")</f>
        <v>#REF!</v>
      </c>
      <c r="F73" s="100" t="e">
        <f>IF(AND('PARTICIPANT NAME LIST'!$G73=8,'PARTICIPANT NAME LIST'!#REF!="C"),"ü","")</f>
        <v>#REF!</v>
      </c>
      <c r="G73" s="100" t="e">
        <f>IF(AND('PARTICIPANT NAME LIST'!$G73=9,'PARTICIPANT NAME LIST'!#REF!="C"),"ü","")</f>
        <v>#REF!</v>
      </c>
      <c r="H73" s="100" t="e">
        <f>IF(AND('PARTICIPANT NAME LIST'!$G73=10,'PARTICIPANT NAME LIST'!#REF!="C"),"ü","")</f>
        <v>#REF!</v>
      </c>
      <c r="I73" s="100" t="e">
        <f>IF(AND('PARTICIPANT NAME LIST'!$G73=11,'PARTICIPANT NAME LIST'!#REF!="C"),"ü","")</f>
        <v>#REF!</v>
      </c>
      <c r="J73" s="100" t="e">
        <f>IF(AND('PARTICIPANT NAME LIST'!$G73=12,'PARTICIPANT NAME LIST'!#REF!="C"),"ü","")</f>
        <v>#REF!</v>
      </c>
      <c r="K73" s="100" t="e">
        <f>IF(AND('PARTICIPANT NAME LIST'!$G73=7,'PARTICIPANT NAME LIST'!#REF!="E"),"ü","")</f>
        <v>#REF!</v>
      </c>
      <c r="L73" s="100" t="e">
        <f>IF(AND('PARTICIPANT NAME LIST'!$G73=8,'PARTICIPANT NAME LIST'!#REF!="E"),"ü","")</f>
        <v>#REF!</v>
      </c>
      <c r="M73" s="100" t="e">
        <f>IF(AND('PARTICIPANT NAME LIST'!$G73=9,'PARTICIPANT NAME LIST'!#REF!="E"),"ü","")</f>
        <v>#REF!</v>
      </c>
      <c r="N73" s="100" t="e">
        <f>IF(AND('PARTICIPANT NAME LIST'!$G73=10,'PARTICIPANT NAME LIST'!#REF!="E"),"ü","")</f>
        <v>#REF!</v>
      </c>
      <c r="O73" s="100" t="e">
        <f>IF(AND('PARTICIPANT NAME LIST'!$G73=11,'PARTICIPANT NAME LIST'!#REF!="E"),"ü","")</f>
        <v>#REF!</v>
      </c>
      <c r="P73" s="100" t="e">
        <f>IF(AND('PARTICIPANT NAME LIST'!$G73=12,'PARTICIPANT NAME LIST'!#REF!="E"),"ü","")</f>
        <v>#REF!</v>
      </c>
      <c r="Q73" s="100" t="e">
        <f>IF(AND('PARTICIPANT NAME LIST'!$G73=7,'PARTICIPANT NAME LIST'!#REF!="M"),"ü","")</f>
        <v>#REF!</v>
      </c>
      <c r="R73" s="100" t="e">
        <f>IF(AND('PARTICIPANT NAME LIST'!$G73=8,'PARTICIPANT NAME LIST'!#REF!="M"),"ü","")</f>
        <v>#REF!</v>
      </c>
      <c r="S73" s="100" t="e">
        <f>IF(AND('PARTICIPANT NAME LIST'!$G73=9,'PARTICIPANT NAME LIST'!#REF!="M"),"ü","")</f>
        <v>#REF!</v>
      </c>
      <c r="T73" s="100" t="e">
        <f>IF(AND('PARTICIPANT NAME LIST'!$G73=10,'PARTICIPANT NAME LIST'!#REF!="M"),"ü","")</f>
        <v>#REF!</v>
      </c>
      <c r="U73" s="100" t="e">
        <f>IF(AND('PARTICIPANT NAME LIST'!$G73=11,'PARTICIPANT NAME LIST'!#REF!="M"),"ü","")</f>
        <v>#REF!</v>
      </c>
      <c r="V73" s="100" t="e">
        <f>IF(AND('PARTICIPANT NAME LIST'!$G73=12,'PARTICIPANT NAME LIST'!#REF!="M"),"ü","")</f>
        <v>#REF!</v>
      </c>
      <c r="W73" s="96"/>
      <c r="X73" s="76"/>
      <c r="Y73" s="76"/>
      <c r="Z73" s="76"/>
    </row>
    <row r="74" spans="1:26" ht="22.5" customHeight="1">
      <c r="A74" s="96" t="str">
        <f>IF(OR(ISBLANK('PARTICIPANT NAME LIST'!$B74),'PARTICIPANT NAME LIST'!$G74=3,'PARTICIPANT NAME LIST'!$G74=4,'PARTICIPANT NAME LIST'!$G74=5,'PARTICIPANT NAME LIST'!$G74=6),"",COUNTA('PARTICIPANT NAME LIST'!$B$9:$B74)-COUNTIFS('PARTICIPANT NAME LIST'!$G$9:$G74,"&gt;=3",'PARTICIPANT NAME LIST'!$G$9:$G74,"&lt;=6"))</f>
        <v/>
      </c>
      <c r="B74" s="97" t="str">
        <f>IF(OR(ISBLANK('PARTICIPANT NAME LIST'!$B74),'PARTICIPANT NAME LIST'!$G74=3,'PARTICIPANT NAME LIST'!$G74=4,'PARTICIPANT NAME LIST'!$G74=5,'PARTICIPANT NAME LIST'!$G74=6),"",UPPER('PARTICIPANT NAME LIST'!$B74))</f>
        <v/>
      </c>
      <c r="C74" s="101"/>
      <c r="D74" s="99" t="str">
        <f>IF(OR(ISBLANK('PARTICIPANT NAME LIST'!$B74),'PARTICIPANT NAME LIST'!$G74=3,'PARTICIPANT NAME LIST'!$G74=4,'PARTICIPANT NAME LIST'!$G74=5,'PARTICIPANT NAME LIST'!$G74=6),"",UPPER('PARTICIPANT NAME LIST'!$H74))</f>
        <v/>
      </c>
      <c r="E74" s="100" t="e">
        <f>IF(AND('PARTICIPANT NAME LIST'!$G74=7,'PARTICIPANT NAME LIST'!#REF!="C"),"ü","")</f>
        <v>#REF!</v>
      </c>
      <c r="F74" s="100" t="e">
        <f>IF(AND('PARTICIPANT NAME LIST'!$G74=8,'PARTICIPANT NAME LIST'!#REF!="C"),"ü","")</f>
        <v>#REF!</v>
      </c>
      <c r="G74" s="100" t="e">
        <f>IF(AND('PARTICIPANT NAME LIST'!$G74=9,'PARTICIPANT NAME LIST'!#REF!="C"),"ü","")</f>
        <v>#REF!</v>
      </c>
      <c r="H74" s="100" t="e">
        <f>IF(AND('PARTICIPANT NAME LIST'!$G74=10,'PARTICIPANT NAME LIST'!#REF!="C"),"ü","")</f>
        <v>#REF!</v>
      </c>
      <c r="I74" s="100" t="e">
        <f>IF(AND('PARTICIPANT NAME LIST'!$G74=11,'PARTICIPANT NAME LIST'!#REF!="C"),"ü","")</f>
        <v>#REF!</v>
      </c>
      <c r="J74" s="100" t="e">
        <f>IF(AND('PARTICIPANT NAME LIST'!$G74=12,'PARTICIPANT NAME LIST'!#REF!="C"),"ü","")</f>
        <v>#REF!</v>
      </c>
      <c r="K74" s="100" t="e">
        <f>IF(AND('PARTICIPANT NAME LIST'!$G74=7,'PARTICIPANT NAME LIST'!#REF!="E"),"ü","")</f>
        <v>#REF!</v>
      </c>
      <c r="L74" s="100" t="e">
        <f>IF(AND('PARTICIPANT NAME LIST'!$G74=8,'PARTICIPANT NAME LIST'!#REF!="E"),"ü","")</f>
        <v>#REF!</v>
      </c>
      <c r="M74" s="100" t="e">
        <f>IF(AND('PARTICIPANT NAME LIST'!$G74=9,'PARTICIPANT NAME LIST'!#REF!="E"),"ü","")</f>
        <v>#REF!</v>
      </c>
      <c r="N74" s="100" t="e">
        <f>IF(AND('PARTICIPANT NAME LIST'!$G74=10,'PARTICIPANT NAME LIST'!#REF!="E"),"ü","")</f>
        <v>#REF!</v>
      </c>
      <c r="O74" s="100" t="e">
        <f>IF(AND('PARTICIPANT NAME LIST'!$G74=11,'PARTICIPANT NAME LIST'!#REF!="E"),"ü","")</f>
        <v>#REF!</v>
      </c>
      <c r="P74" s="100" t="e">
        <f>IF(AND('PARTICIPANT NAME LIST'!$G74=12,'PARTICIPANT NAME LIST'!#REF!="E"),"ü","")</f>
        <v>#REF!</v>
      </c>
      <c r="Q74" s="100" t="e">
        <f>IF(AND('PARTICIPANT NAME LIST'!$G74=7,'PARTICIPANT NAME LIST'!#REF!="M"),"ü","")</f>
        <v>#REF!</v>
      </c>
      <c r="R74" s="100" t="e">
        <f>IF(AND('PARTICIPANT NAME LIST'!$G74=8,'PARTICIPANT NAME LIST'!#REF!="M"),"ü","")</f>
        <v>#REF!</v>
      </c>
      <c r="S74" s="100" t="e">
        <f>IF(AND('PARTICIPANT NAME LIST'!$G74=9,'PARTICIPANT NAME LIST'!#REF!="M"),"ü","")</f>
        <v>#REF!</v>
      </c>
      <c r="T74" s="100" t="e">
        <f>IF(AND('PARTICIPANT NAME LIST'!$G74=10,'PARTICIPANT NAME LIST'!#REF!="M"),"ü","")</f>
        <v>#REF!</v>
      </c>
      <c r="U74" s="100" t="e">
        <f>IF(AND('PARTICIPANT NAME LIST'!$G74=11,'PARTICIPANT NAME LIST'!#REF!="M"),"ü","")</f>
        <v>#REF!</v>
      </c>
      <c r="V74" s="100" t="e">
        <f>IF(AND('PARTICIPANT NAME LIST'!$G74=12,'PARTICIPANT NAME LIST'!#REF!="M"),"ü","")</f>
        <v>#REF!</v>
      </c>
      <c r="W74" s="96"/>
      <c r="X74" s="76"/>
      <c r="Y74" s="76"/>
      <c r="Z74" s="76"/>
    </row>
    <row r="75" spans="1:26" ht="22.5" customHeight="1">
      <c r="A75" s="96" t="str">
        <f>IF(OR(ISBLANK('PARTICIPANT NAME LIST'!$B75),'PARTICIPANT NAME LIST'!$G75=3,'PARTICIPANT NAME LIST'!$G75=4,'PARTICIPANT NAME LIST'!$G75=5,'PARTICIPANT NAME LIST'!$G75=6),"",COUNTA('PARTICIPANT NAME LIST'!$B$9:$B75)-COUNTIFS('PARTICIPANT NAME LIST'!$G$9:$G75,"&gt;=3",'PARTICIPANT NAME LIST'!$G$9:$G75,"&lt;=6"))</f>
        <v/>
      </c>
      <c r="B75" s="97" t="str">
        <f>IF(OR(ISBLANK('PARTICIPANT NAME LIST'!$B75),'PARTICIPANT NAME LIST'!$G75=3,'PARTICIPANT NAME LIST'!$G75=4,'PARTICIPANT NAME LIST'!$G75=5,'PARTICIPANT NAME LIST'!$G75=6),"",UPPER('PARTICIPANT NAME LIST'!$B75))</f>
        <v/>
      </c>
      <c r="C75" s="101"/>
      <c r="D75" s="99" t="str">
        <f>IF(OR(ISBLANK('PARTICIPANT NAME LIST'!$B75),'PARTICIPANT NAME LIST'!$G75=3,'PARTICIPANT NAME LIST'!$G75=4,'PARTICIPANT NAME LIST'!$G75=5,'PARTICIPANT NAME LIST'!$G75=6),"",UPPER('PARTICIPANT NAME LIST'!$H75))</f>
        <v/>
      </c>
      <c r="E75" s="100" t="e">
        <f>IF(AND('PARTICIPANT NAME LIST'!$G75=7,'PARTICIPANT NAME LIST'!#REF!="C"),"ü","")</f>
        <v>#REF!</v>
      </c>
      <c r="F75" s="100" t="e">
        <f>IF(AND('PARTICIPANT NAME LIST'!$G75=8,'PARTICIPANT NAME LIST'!#REF!="C"),"ü","")</f>
        <v>#REF!</v>
      </c>
      <c r="G75" s="100" t="e">
        <f>IF(AND('PARTICIPANT NAME LIST'!$G75=9,'PARTICIPANT NAME LIST'!#REF!="C"),"ü","")</f>
        <v>#REF!</v>
      </c>
      <c r="H75" s="100" t="e">
        <f>IF(AND('PARTICIPANT NAME LIST'!$G75=10,'PARTICIPANT NAME LIST'!#REF!="C"),"ü","")</f>
        <v>#REF!</v>
      </c>
      <c r="I75" s="100" t="e">
        <f>IF(AND('PARTICIPANT NAME LIST'!$G75=11,'PARTICIPANT NAME LIST'!#REF!="C"),"ü","")</f>
        <v>#REF!</v>
      </c>
      <c r="J75" s="100" t="e">
        <f>IF(AND('PARTICIPANT NAME LIST'!$G75=12,'PARTICIPANT NAME LIST'!#REF!="C"),"ü","")</f>
        <v>#REF!</v>
      </c>
      <c r="K75" s="100" t="e">
        <f>IF(AND('PARTICIPANT NAME LIST'!$G75=7,'PARTICIPANT NAME LIST'!#REF!="E"),"ü","")</f>
        <v>#REF!</v>
      </c>
      <c r="L75" s="100" t="e">
        <f>IF(AND('PARTICIPANT NAME LIST'!$G75=8,'PARTICIPANT NAME LIST'!#REF!="E"),"ü","")</f>
        <v>#REF!</v>
      </c>
      <c r="M75" s="100" t="e">
        <f>IF(AND('PARTICIPANT NAME LIST'!$G75=9,'PARTICIPANT NAME LIST'!#REF!="E"),"ü","")</f>
        <v>#REF!</v>
      </c>
      <c r="N75" s="100" t="e">
        <f>IF(AND('PARTICIPANT NAME LIST'!$G75=10,'PARTICIPANT NAME LIST'!#REF!="E"),"ü","")</f>
        <v>#REF!</v>
      </c>
      <c r="O75" s="100" t="e">
        <f>IF(AND('PARTICIPANT NAME LIST'!$G75=11,'PARTICIPANT NAME LIST'!#REF!="E"),"ü","")</f>
        <v>#REF!</v>
      </c>
      <c r="P75" s="100" t="e">
        <f>IF(AND('PARTICIPANT NAME LIST'!$G75=12,'PARTICIPANT NAME LIST'!#REF!="E"),"ü","")</f>
        <v>#REF!</v>
      </c>
      <c r="Q75" s="100" t="e">
        <f>IF(AND('PARTICIPANT NAME LIST'!$G75=7,'PARTICIPANT NAME LIST'!#REF!="M"),"ü","")</f>
        <v>#REF!</v>
      </c>
      <c r="R75" s="100" t="e">
        <f>IF(AND('PARTICIPANT NAME LIST'!$G75=8,'PARTICIPANT NAME LIST'!#REF!="M"),"ü","")</f>
        <v>#REF!</v>
      </c>
      <c r="S75" s="100" t="e">
        <f>IF(AND('PARTICIPANT NAME LIST'!$G75=9,'PARTICIPANT NAME LIST'!#REF!="M"),"ü","")</f>
        <v>#REF!</v>
      </c>
      <c r="T75" s="100" t="e">
        <f>IF(AND('PARTICIPANT NAME LIST'!$G75=10,'PARTICIPANT NAME LIST'!#REF!="M"),"ü","")</f>
        <v>#REF!</v>
      </c>
      <c r="U75" s="100" t="e">
        <f>IF(AND('PARTICIPANT NAME LIST'!$G75=11,'PARTICIPANT NAME LIST'!#REF!="M"),"ü","")</f>
        <v>#REF!</v>
      </c>
      <c r="V75" s="100" t="e">
        <f>IF(AND('PARTICIPANT NAME LIST'!$G75=12,'PARTICIPANT NAME LIST'!#REF!="M"),"ü","")</f>
        <v>#REF!</v>
      </c>
      <c r="W75" s="96"/>
      <c r="X75" s="76"/>
      <c r="Y75" s="76"/>
      <c r="Z75" s="76"/>
    </row>
    <row r="76" spans="1:26" ht="22.5" customHeight="1">
      <c r="A76" s="96" t="str">
        <f>IF(OR(ISBLANK('PARTICIPANT NAME LIST'!$B76),'PARTICIPANT NAME LIST'!$G76=3,'PARTICIPANT NAME LIST'!$G76=4,'PARTICIPANT NAME LIST'!$G76=5,'PARTICIPANT NAME LIST'!$G76=6),"",COUNTA('PARTICIPANT NAME LIST'!$B$9:$B76)-COUNTIFS('PARTICIPANT NAME LIST'!$G$9:$G76,"&gt;=3",'PARTICIPANT NAME LIST'!$G$9:$G76,"&lt;=6"))</f>
        <v/>
      </c>
      <c r="B76" s="97" t="str">
        <f>IF(OR(ISBLANK('PARTICIPANT NAME LIST'!$B76),'PARTICIPANT NAME LIST'!$G76=3,'PARTICIPANT NAME LIST'!$G76=4,'PARTICIPANT NAME LIST'!$G76=5,'PARTICIPANT NAME LIST'!$G76=6),"",UPPER('PARTICIPANT NAME LIST'!$B76))</f>
        <v/>
      </c>
      <c r="C76" s="101"/>
      <c r="D76" s="99" t="str">
        <f>IF(OR(ISBLANK('PARTICIPANT NAME LIST'!$B76),'PARTICIPANT NAME LIST'!$G76=3,'PARTICIPANT NAME LIST'!$G76=4,'PARTICIPANT NAME LIST'!$G76=5,'PARTICIPANT NAME LIST'!$G76=6),"",UPPER('PARTICIPANT NAME LIST'!$H76))</f>
        <v/>
      </c>
      <c r="E76" s="100" t="e">
        <f>IF(AND('PARTICIPANT NAME LIST'!$G76=7,'PARTICIPANT NAME LIST'!#REF!="C"),"ü","")</f>
        <v>#REF!</v>
      </c>
      <c r="F76" s="100" t="e">
        <f>IF(AND('PARTICIPANT NAME LIST'!$G76=8,'PARTICIPANT NAME LIST'!#REF!="C"),"ü","")</f>
        <v>#REF!</v>
      </c>
      <c r="G76" s="100" t="e">
        <f>IF(AND('PARTICIPANT NAME LIST'!$G76=9,'PARTICIPANT NAME LIST'!#REF!="C"),"ü","")</f>
        <v>#REF!</v>
      </c>
      <c r="H76" s="100" t="e">
        <f>IF(AND('PARTICIPANT NAME LIST'!$G76=10,'PARTICIPANT NAME LIST'!#REF!="C"),"ü","")</f>
        <v>#REF!</v>
      </c>
      <c r="I76" s="100" t="e">
        <f>IF(AND('PARTICIPANT NAME LIST'!$G76=11,'PARTICIPANT NAME LIST'!#REF!="C"),"ü","")</f>
        <v>#REF!</v>
      </c>
      <c r="J76" s="100" t="e">
        <f>IF(AND('PARTICIPANT NAME LIST'!$G76=12,'PARTICIPANT NAME LIST'!#REF!="C"),"ü","")</f>
        <v>#REF!</v>
      </c>
      <c r="K76" s="100" t="e">
        <f>IF(AND('PARTICIPANT NAME LIST'!$G76=7,'PARTICIPANT NAME LIST'!#REF!="E"),"ü","")</f>
        <v>#REF!</v>
      </c>
      <c r="L76" s="100" t="e">
        <f>IF(AND('PARTICIPANT NAME LIST'!$G76=8,'PARTICIPANT NAME LIST'!#REF!="E"),"ü","")</f>
        <v>#REF!</v>
      </c>
      <c r="M76" s="100" t="e">
        <f>IF(AND('PARTICIPANT NAME LIST'!$G76=9,'PARTICIPANT NAME LIST'!#REF!="E"),"ü","")</f>
        <v>#REF!</v>
      </c>
      <c r="N76" s="100" t="e">
        <f>IF(AND('PARTICIPANT NAME LIST'!$G76=10,'PARTICIPANT NAME LIST'!#REF!="E"),"ü","")</f>
        <v>#REF!</v>
      </c>
      <c r="O76" s="100" t="e">
        <f>IF(AND('PARTICIPANT NAME LIST'!$G76=11,'PARTICIPANT NAME LIST'!#REF!="E"),"ü","")</f>
        <v>#REF!</v>
      </c>
      <c r="P76" s="100" t="e">
        <f>IF(AND('PARTICIPANT NAME LIST'!$G76=12,'PARTICIPANT NAME LIST'!#REF!="E"),"ü","")</f>
        <v>#REF!</v>
      </c>
      <c r="Q76" s="100" t="e">
        <f>IF(AND('PARTICIPANT NAME LIST'!$G76=7,'PARTICIPANT NAME LIST'!#REF!="M"),"ü","")</f>
        <v>#REF!</v>
      </c>
      <c r="R76" s="100" t="e">
        <f>IF(AND('PARTICIPANT NAME LIST'!$G76=8,'PARTICIPANT NAME LIST'!#REF!="M"),"ü","")</f>
        <v>#REF!</v>
      </c>
      <c r="S76" s="100" t="e">
        <f>IF(AND('PARTICIPANT NAME LIST'!$G76=9,'PARTICIPANT NAME LIST'!#REF!="M"),"ü","")</f>
        <v>#REF!</v>
      </c>
      <c r="T76" s="100" t="e">
        <f>IF(AND('PARTICIPANT NAME LIST'!$G76=10,'PARTICIPANT NAME LIST'!#REF!="M"),"ü","")</f>
        <v>#REF!</v>
      </c>
      <c r="U76" s="100" t="e">
        <f>IF(AND('PARTICIPANT NAME LIST'!$G76=11,'PARTICIPANT NAME LIST'!#REF!="M"),"ü","")</f>
        <v>#REF!</v>
      </c>
      <c r="V76" s="100" t="e">
        <f>IF(AND('PARTICIPANT NAME LIST'!$G76=12,'PARTICIPANT NAME LIST'!#REF!="M"),"ü","")</f>
        <v>#REF!</v>
      </c>
      <c r="W76" s="96"/>
      <c r="X76" s="76"/>
      <c r="Y76" s="76"/>
      <c r="Z76" s="76"/>
    </row>
    <row r="77" spans="1:26" ht="22.5" customHeight="1">
      <c r="A77" s="96" t="str">
        <f>IF(OR(ISBLANK('PARTICIPANT NAME LIST'!$B77),'PARTICIPANT NAME LIST'!$G77=3,'PARTICIPANT NAME LIST'!$G77=4,'PARTICIPANT NAME LIST'!$G77=5,'PARTICIPANT NAME LIST'!$G77=6),"",COUNTA('PARTICIPANT NAME LIST'!$B$9:$B77)-COUNTIFS('PARTICIPANT NAME LIST'!$G$9:$G77,"&gt;=3",'PARTICIPANT NAME LIST'!$G$9:$G77,"&lt;=6"))</f>
        <v/>
      </c>
      <c r="B77" s="97" t="str">
        <f>IF(OR(ISBLANK('PARTICIPANT NAME LIST'!$B77),'PARTICIPANT NAME LIST'!$G77=3,'PARTICIPANT NAME LIST'!$G77=4,'PARTICIPANT NAME LIST'!$G77=5,'PARTICIPANT NAME LIST'!$G77=6),"",UPPER('PARTICIPANT NAME LIST'!$B77))</f>
        <v/>
      </c>
      <c r="C77" s="101"/>
      <c r="D77" s="99" t="str">
        <f>IF(OR(ISBLANK('PARTICIPANT NAME LIST'!$B77),'PARTICIPANT NAME LIST'!$G77=3,'PARTICIPANT NAME LIST'!$G77=4,'PARTICIPANT NAME LIST'!$G77=5,'PARTICIPANT NAME LIST'!$G77=6),"",UPPER('PARTICIPANT NAME LIST'!$H77))</f>
        <v/>
      </c>
      <c r="E77" s="100" t="e">
        <f>IF(AND('PARTICIPANT NAME LIST'!$G77=7,'PARTICIPANT NAME LIST'!#REF!="C"),"ü","")</f>
        <v>#REF!</v>
      </c>
      <c r="F77" s="100" t="e">
        <f>IF(AND('PARTICIPANT NAME LIST'!$G77=8,'PARTICIPANT NAME LIST'!#REF!="C"),"ü","")</f>
        <v>#REF!</v>
      </c>
      <c r="G77" s="100" t="e">
        <f>IF(AND('PARTICIPANT NAME LIST'!$G77=9,'PARTICIPANT NAME LIST'!#REF!="C"),"ü","")</f>
        <v>#REF!</v>
      </c>
      <c r="H77" s="100" t="e">
        <f>IF(AND('PARTICIPANT NAME LIST'!$G77=10,'PARTICIPANT NAME LIST'!#REF!="C"),"ü","")</f>
        <v>#REF!</v>
      </c>
      <c r="I77" s="100" t="e">
        <f>IF(AND('PARTICIPANT NAME LIST'!$G77=11,'PARTICIPANT NAME LIST'!#REF!="C"),"ü","")</f>
        <v>#REF!</v>
      </c>
      <c r="J77" s="100" t="e">
        <f>IF(AND('PARTICIPANT NAME LIST'!$G77=12,'PARTICIPANT NAME LIST'!#REF!="C"),"ü","")</f>
        <v>#REF!</v>
      </c>
      <c r="K77" s="100" t="e">
        <f>IF(AND('PARTICIPANT NAME LIST'!$G77=7,'PARTICIPANT NAME LIST'!#REF!="E"),"ü","")</f>
        <v>#REF!</v>
      </c>
      <c r="L77" s="100" t="e">
        <f>IF(AND('PARTICIPANT NAME LIST'!$G77=8,'PARTICIPANT NAME LIST'!#REF!="E"),"ü","")</f>
        <v>#REF!</v>
      </c>
      <c r="M77" s="100" t="e">
        <f>IF(AND('PARTICIPANT NAME LIST'!$G77=9,'PARTICIPANT NAME LIST'!#REF!="E"),"ü","")</f>
        <v>#REF!</v>
      </c>
      <c r="N77" s="100" t="e">
        <f>IF(AND('PARTICIPANT NAME LIST'!$G77=10,'PARTICIPANT NAME LIST'!#REF!="E"),"ü","")</f>
        <v>#REF!</v>
      </c>
      <c r="O77" s="100" t="e">
        <f>IF(AND('PARTICIPANT NAME LIST'!$G77=11,'PARTICIPANT NAME LIST'!#REF!="E"),"ü","")</f>
        <v>#REF!</v>
      </c>
      <c r="P77" s="100" t="e">
        <f>IF(AND('PARTICIPANT NAME LIST'!$G77=12,'PARTICIPANT NAME LIST'!#REF!="E"),"ü","")</f>
        <v>#REF!</v>
      </c>
      <c r="Q77" s="100" t="e">
        <f>IF(AND('PARTICIPANT NAME LIST'!$G77=7,'PARTICIPANT NAME LIST'!#REF!="M"),"ü","")</f>
        <v>#REF!</v>
      </c>
      <c r="R77" s="100" t="e">
        <f>IF(AND('PARTICIPANT NAME LIST'!$G77=8,'PARTICIPANT NAME LIST'!#REF!="M"),"ü","")</f>
        <v>#REF!</v>
      </c>
      <c r="S77" s="100" t="e">
        <f>IF(AND('PARTICIPANT NAME LIST'!$G77=9,'PARTICIPANT NAME LIST'!#REF!="M"),"ü","")</f>
        <v>#REF!</v>
      </c>
      <c r="T77" s="100" t="e">
        <f>IF(AND('PARTICIPANT NAME LIST'!$G77=10,'PARTICIPANT NAME LIST'!#REF!="M"),"ü","")</f>
        <v>#REF!</v>
      </c>
      <c r="U77" s="100" t="e">
        <f>IF(AND('PARTICIPANT NAME LIST'!$G77=11,'PARTICIPANT NAME LIST'!#REF!="M"),"ü","")</f>
        <v>#REF!</v>
      </c>
      <c r="V77" s="100" t="e">
        <f>IF(AND('PARTICIPANT NAME LIST'!$G77=12,'PARTICIPANT NAME LIST'!#REF!="M"),"ü","")</f>
        <v>#REF!</v>
      </c>
      <c r="W77" s="96"/>
      <c r="X77" s="76"/>
      <c r="Y77" s="76"/>
      <c r="Z77" s="76"/>
    </row>
    <row r="78" spans="1:26" ht="22.5" customHeight="1">
      <c r="A78" s="96" t="str">
        <f>IF(OR(ISBLANK('PARTICIPANT NAME LIST'!$B78),'PARTICIPANT NAME LIST'!$G78=3,'PARTICIPANT NAME LIST'!$G78=4,'PARTICIPANT NAME LIST'!$G78=5,'PARTICIPANT NAME LIST'!$G78=6),"",COUNTA('PARTICIPANT NAME LIST'!$B$9:$B78)-COUNTIFS('PARTICIPANT NAME LIST'!$G$9:$G78,"&gt;=3",'PARTICIPANT NAME LIST'!$G$9:$G78,"&lt;=6"))</f>
        <v/>
      </c>
      <c r="B78" s="97" t="str">
        <f>IF(OR(ISBLANK('PARTICIPANT NAME LIST'!$B78),'PARTICIPANT NAME LIST'!$G78=3,'PARTICIPANT NAME LIST'!$G78=4,'PARTICIPANT NAME LIST'!$G78=5,'PARTICIPANT NAME LIST'!$G78=6),"",UPPER('PARTICIPANT NAME LIST'!$B78))</f>
        <v/>
      </c>
      <c r="C78" s="101"/>
      <c r="D78" s="99" t="str">
        <f>IF(OR(ISBLANK('PARTICIPANT NAME LIST'!$B78),'PARTICIPANT NAME LIST'!$G78=3,'PARTICIPANT NAME LIST'!$G78=4,'PARTICIPANT NAME LIST'!$G78=5,'PARTICIPANT NAME LIST'!$G78=6),"",UPPER('PARTICIPANT NAME LIST'!$H78))</f>
        <v/>
      </c>
      <c r="E78" s="100" t="e">
        <f>IF(AND('PARTICIPANT NAME LIST'!$G78=7,'PARTICIPANT NAME LIST'!#REF!="C"),"ü","")</f>
        <v>#REF!</v>
      </c>
      <c r="F78" s="100" t="e">
        <f>IF(AND('PARTICIPANT NAME LIST'!$G78=8,'PARTICIPANT NAME LIST'!#REF!="C"),"ü","")</f>
        <v>#REF!</v>
      </c>
      <c r="G78" s="100" t="e">
        <f>IF(AND('PARTICIPANT NAME LIST'!$G78=9,'PARTICIPANT NAME LIST'!#REF!="C"),"ü","")</f>
        <v>#REF!</v>
      </c>
      <c r="H78" s="100" t="e">
        <f>IF(AND('PARTICIPANT NAME LIST'!$G78=10,'PARTICIPANT NAME LIST'!#REF!="C"),"ü","")</f>
        <v>#REF!</v>
      </c>
      <c r="I78" s="100" t="e">
        <f>IF(AND('PARTICIPANT NAME LIST'!$G78=11,'PARTICIPANT NAME LIST'!#REF!="C"),"ü","")</f>
        <v>#REF!</v>
      </c>
      <c r="J78" s="100" t="e">
        <f>IF(AND('PARTICIPANT NAME LIST'!$G78=12,'PARTICIPANT NAME LIST'!#REF!="C"),"ü","")</f>
        <v>#REF!</v>
      </c>
      <c r="K78" s="100" t="e">
        <f>IF(AND('PARTICIPANT NAME LIST'!$G78=7,'PARTICIPANT NAME LIST'!#REF!="E"),"ü","")</f>
        <v>#REF!</v>
      </c>
      <c r="L78" s="100" t="e">
        <f>IF(AND('PARTICIPANT NAME LIST'!$G78=8,'PARTICIPANT NAME LIST'!#REF!="E"),"ü","")</f>
        <v>#REF!</v>
      </c>
      <c r="M78" s="100" t="e">
        <f>IF(AND('PARTICIPANT NAME LIST'!$G78=9,'PARTICIPANT NAME LIST'!#REF!="E"),"ü","")</f>
        <v>#REF!</v>
      </c>
      <c r="N78" s="100" t="e">
        <f>IF(AND('PARTICIPANT NAME LIST'!$G78=10,'PARTICIPANT NAME LIST'!#REF!="E"),"ü","")</f>
        <v>#REF!</v>
      </c>
      <c r="O78" s="100" t="e">
        <f>IF(AND('PARTICIPANT NAME LIST'!$G78=11,'PARTICIPANT NAME LIST'!#REF!="E"),"ü","")</f>
        <v>#REF!</v>
      </c>
      <c r="P78" s="100" t="e">
        <f>IF(AND('PARTICIPANT NAME LIST'!$G78=12,'PARTICIPANT NAME LIST'!#REF!="E"),"ü","")</f>
        <v>#REF!</v>
      </c>
      <c r="Q78" s="100" t="e">
        <f>IF(AND('PARTICIPANT NAME LIST'!$G78=7,'PARTICIPANT NAME LIST'!#REF!="M"),"ü","")</f>
        <v>#REF!</v>
      </c>
      <c r="R78" s="100" t="e">
        <f>IF(AND('PARTICIPANT NAME LIST'!$G78=8,'PARTICIPANT NAME LIST'!#REF!="M"),"ü","")</f>
        <v>#REF!</v>
      </c>
      <c r="S78" s="100" t="e">
        <f>IF(AND('PARTICIPANT NAME LIST'!$G78=9,'PARTICIPANT NAME LIST'!#REF!="M"),"ü","")</f>
        <v>#REF!</v>
      </c>
      <c r="T78" s="100" t="e">
        <f>IF(AND('PARTICIPANT NAME LIST'!$G78=10,'PARTICIPANT NAME LIST'!#REF!="M"),"ü","")</f>
        <v>#REF!</v>
      </c>
      <c r="U78" s="100" t="e">
        <f>IF(AND('PARTICIPANT NAME LIST'!$G78=11,'PARTICIPANT NAME LIST'!#REF!="M"),"ü","")</f>
        <v>#REF!</v>
      </c>
      <c r="V78" s="100" t="e">
        <f>IF(AND('PARTICIPANT NAME LIST'!$G78=12,'PARTICIPANT NAME LIST'!#REF!="M"),"ü","")</f>
        <v>#REF!</v>
      </c>
      <c r="W78" s="96"/>
      <c r="X78" s="76"/>
      <c r="Y78" s="76"/>
      <c r="Z78" s="76"/>
    </row>
    <row r="79" spans="1:26" ht="22.5" customHeight="1">
      <c r="A79" s="96" t="str">
        <f>IF(OR(ISBLANK('PARTICIPANT NAME LIST'!$B79),'PARTICIPANT NAME LIST'!$G79=3,'PARTICIPANT NAME LIST'!$G79=4,'PARTICIPANT NAME LIST'!$G79=5,'PARTICIPANT NAME LIST'!$G79=6),"",COUNTA('PARTICIPANT NAME LIST'!$B$9:$B79)-COUNTIFS('PARTICIPANT NAME LIST'!$G$9:$G79,"&gt;=3",'PARTICIPANT NAME LIST'!$G$9:$G79,"&lt;=6"))</f>
        <v/>
      </c>
      <c r="B79" s="97" t="str">
        <f>IF(OR(ISBLANK('PARTICIPANT NAME LIST'!$B79),'PARTICIPANT NAME LIST'!$G79=3,'PARTICIPANT NAME LIST'!$G79=4,'PARTICIPANT NAME LIST'!$G79=5,'PARTICIPANT NAME LIST'!$G79=6),"",UPPER('PARTICIPANT NAME LIST'!$B79))</f>
        <v/>
      </c>
      <c r="C79" s="101"/>
      <c r="D79" s="99" t="str">
        <f>IF(OR(ISBLANK('PARTICIPANT NAME LIST'!$B79),'PARTICIPANT NAME LIST'!$G79=3,'PARTICIPANT NAME LIST'!$G79=4,'PARTICIPANT NAME LIST'!$G79=5,'PARTICIPANT NAME LIST'!$G79=6),"",UPPER('PARTICIPANT NAME LIST'!$H79))</f>
        <v/>
      </c>
      <c r="E79" s="100" t="e">
        <f>IF(AND('PARTICIPANT NAME LIST'!$G79=7,'PARTICIPANT NAME LIST'!#REF!="C"),"ü","")</f>
        <v>#REF!</v>
      </c>
      <c r="F79" s="100" t="e">
        <f>IF(AND('PARTICIPANT NAME LIST'!$G79=8,'PARTICIPANT NAME LIST'!#REF!="C"),"ü","")</f>
        <v>#REF!</v>
      </c>
      <c r="G79" s="100" t="e">
        <f>IF(AND('PARTICIPANT NAME LIST'!$G79=9,'PARTICIPANT NAME LIST'!#REF!="C"),"ü","")</f>
        <v>#REF!</v>
      </c>
      <c r="H79" s="100" t="e">
        <f>IF(AND('PARTICIPANT NAME LIST'!$G79=10,'PARTICIPANT NAME LIST'!#REF!="C"),"ü","")</f>
        <v>#REF!</v>
      </c>
      <c r="I79" s="100" t="e">
        <f>IF(AND('PARTICIPANT NAME LIST'!$G79=11,'PARTICIPANT NAME LIST'!#REF!="C"),"ü","")</f>
        <v>#REF!</v>
      </c>
      <c r="J79" s="100" t="e">
        <f>IF(AND('PARTICIPANT NAME LIST'!$G79=12,'PARTICIPANT NAME LIST'!#REF!="C"),"ü","")</f>
        <v>#REF!</v>
      </c>
      <c r="K79" s="100" t="e">
        <f>IF(AND('PARTICIPANT NAME LIST'!$G79=7,'PARTICIPANT NAME LIST'!#REF!="E"),"ü","")</f>
        <v>#REF!</v>
      </c>
      <c r="L79" s="100" t="e">
        <f>IF(AND('PARTICIPANT NAME LIST'!$G79=8,'PARTICIPANT NAME LIST'!#REF!="E"),"ü","")</f>
        <v>#REF!</v>
      </c>
      <c r="M79" s="100" t="e">
        <f>IF(AND('PARTICIPANT NAME LIST'!$G79=9,'PARTICIPANT NAME LIST'!#REF!="E"),"ü","")</f>
        <v>#REF!</v>
      </c>
      <c r="N79" s="100" t="e">
        <f>IF(AND('PARTICIPANT NAME LIST'!$G79=10,'PARTICIPANT NAME LIST'!#REF!="E"),"ü","")</f>
        <v>#REF!</v>
      </c>
      <c r="O79" s="100" t="e">
        <f>IF(AND('PARTICIPANT NAME LIST'!$G79=11,'PARTICIPANT NAME LIST'!#REF!="E"),"ü","")</f>
        <v>#REF!</v>
      </c>
      <c r="P79" s="100" t="e">
        <f>IF(AND('PARTICIPANT NAME LIST'!$G79=12,'PARTICIPANT NAME LIST'!#REF!="E"),"ü","")</f>
        <v>#REF!</v>
      </c>
      <c r="Q79" s="100" t="e">
        <f>IF(AND('PARTICIPANT NAME LIST'!$G79=7,'PARTICIPANT NAME LIST'!#REF!="M"),"ü","")</f>
        <v>#REF!</v>
      </c>
      <c r="R79" s="100" t="e">
        <f>IF(AND('PARTICIPANT NAME LIST'!$G79=8,'PARTICIPANT NAME LIST'!#REF!="M"),"ü","")</f>
        <v>#REF!</v>
      </c>
      <c r="S79" s="100" t="e">
        <f>IF(AND('PARTICIPANT NAME LIST'!$G79=9,'PARTICIPANT NAME LIST'!#REF!="M"),"ü","")</f>
        <v>#REF!</v>
      </c>
      <c r="T79" s="100" t="e">
        <f>IF(AND('PARTICIPANT NAME LIST'!$G79=10,'PARTICIPANT NAME LIST'!#REF!="M"),"ü","")</f>
        <v>#REF!</v>
      </c>
      <c r="U79" s="100" t="e">
        <f>IF(AND('PARTICIPANT NAME LIST'!$G79=11,'PARTICIPANT NAME LIST'!#REF!="M"),"ü","")</f>
        <v>#REF!</v>
      </c>
      <c r="V79" s="100" t="e">
        <f>IF(AND('PARTICIPANT NAME LIST'!$G79=12,'PARTICIPANT NAME LIST'!#REF!="M"),"ü","")</f>
        <v>#REF!</v>
      </c>
      <c r="W79" s="96"/>
      <c r="X79" s="76"/>
      <c r="Y79" s="76"/>
      <c r="Z79" s="76"/>
    </row>
    <row r="80" spans="1:26" ht="22.5" customHeight="1">
      <c r="A80" s="96" t="str">
        <f>IF(OR(ISBLANK('PARTICIPANT NAME LIST'!$B80),'PARTICIPANT NAME LIST'!$G80=3,'PARTICIPANT NAME LIST'!$G80=4,'PARTICIPANT NAME LIST'!$G80=5,'PARTICIPANT NAME LIST'!$G80=6),"",COUNTA('PARTICIPANT NAME LIST'!$B$9:$B80)-COUNTIFS('PARTICIPANT NAME LIST'!$G$9:$G80,"&gt;=3",'PARTICIPANT NAME LIST'!$G$9:$G80,"&lt;=6"))</f>
        <v/>
      </c>
      <c r="B80" s="97" t="str">
        <f>IF(OR(ISBLANK('PARTICIPANT NAME LIST'!$B80),'PARTICIPANT NAME LIST'!$G80=3,'PARTICIPANT NAME LIST'!$G80=4,'PARTICIPANT NAME LIST'!$G80=5,'PARTICIPANT NAME LIST'!$G80=6),"",UPPER('PARTICIPANT NAME LIST'!$B80))</f>
        <v/>
      </c>
      <c r="C80" s="101"/>
      <c r="D80" s="99" t="str">
        <f>IF(OR(ISBLANK('PARTICIPANT NAME LIST'!$B80),'PARTICIPANT NAME LIST'!$G80=3,'PARTICIPANT NAME LIST'!$G80=4,'PARTICIPANT NAME LIST'!$G80=5,'PARTICIPANT NAME LIST'!$G80=6),"",UPPER('PARTICIPANT NAME LIST'!$H80))</f>
        <v/>
      </c>
      <c r="E80" s="100" t="e">
        <f>IF(AND('PARTICIPANT NAME LIST'!$G80=7,'PARTICIPANT NAME LIST'!#REF!="C"),"ü","")</f>
        <v>#REF!</v>
      </c>
      <c r="F80" s="100" t="e">
        <f>IF(AND('PARTICIPANT NAME LIST'!$G80=8,'PARTICIPANT NAME LIST'!#REF!="C"),"ü","")</f>
        <v>#REF!</v>
      </c>
      <c r="G80" s="100" t="e">
        <f>IF(AND('PARTICIPANT NAME LIST'!$G80=9,'PARTICIPANT NAME LIST'!#REF!="C"),"ü","")</f>
        <v>#REF!</v>
      </c>
      <c r="H80" s="100" t="e">
        <f>IF(AND('PARTICIPANT NAME LIST'!$G80=10,'PARTICIPANT NAME LIST'!#REF!="C"),"ü","")</f>
        <v>#REF!</v>
      </c>
      <c r="I80" s="100" t="e">
        <f>IF(AND('PARTICIPANT NAME LIST'!$G80=11,'PARTICIPANT NAME LIST'!#REF!="C"),"ü","")</f>
        <v>#REF!</v>
      </c>
      <c r="J80" s="100" t="e">
        <f>IF(AND('PARTICIPANT NAME LIST'!$G80=12,'PARTICIPANT NAME LIST'!#REF!="C"),"ü","")</f>
        <v>#REF!</v>
      </c>
      <c r="K80" s="100" t="e">
        <f>IF(AND('PARTICIPANT NAME LIST'!$G80=7,'PARTICIPANT NAME LIST'!#REF!="E"),"ü","")</f>
        <v>#REF!</v>
      </c>
      <c r="L80" s="100" t="e">
        <f>IF(AND('PARTICIPANT NAME LIST'!$G80=8,'PARTICIPANT NAME LIST'!#REF!="E"),"ü","")</f>
        <v>#REF!</v>
      </c>
      <c r="M80" s="100" t="e">
        <f>IF(AND('PARTICIPANT NAME LIST'!$G80=9,'PARTICIPANT NAME LIST'!#REF!="E"),"ü","")</f>
        <v>#REF!</v>
      </c>
      <c r="N80" s="100" t="e">
        <f>IF(AND('PARTICIPANT NAME LIST'!$G80=10,'PARTICIPANT NAME LIST'!#REF!="E"),"ü","")</f>
        <v>#REF!</v>
      </c>
      <c r="O80" s="100" t="e">
        <f>IF(AND('PARTICIPANT NAME LIST'!$G80=11,'PARTICIPANT NAME LIST'!#REF!="E"),"ü","")</f>
        <v>#REF!</v>
      </c>
      <c r="P80" s="100" t="e">
        <f>IF(AND('PARTICIPANT NAME LIST'!$G80=12,'PARTICIPANT NAME LIST'!#REF!="E"),"ü","")</f>
        <v>#REF!</v>
      </c>
      <c r="Q80" s="100" t="e">
        <f>IF(AND('PARTICIPANT NAME LIST'!$G80=7,'PARTICIPANT NAME LIST'!#REF!="M"),"ü","")</f>
        <v>#REF!</v>
      </c>
      <c r="R80" s="100" t="e">
        <f>IF(AND('PARTICIPANT NAME LIST'!$G80=8,'PARTICIPANT NAME LIST'!#REF!="M"),"ü","")</f>
        <v>#REF!</v>
      </c>
      <c r="S80" s="100" t="e">
        <f>IF(AND('PARTICIPANT NAME LIST'!$G80=9,'PARTICIPANT NAME LIST'!#REF!="M"),"ü","")</f>
        <v>#REF!</v>
      </c>
      <c r="T80" s="100" t="e">
        <f>IF(AND('PARTICIPANT NAME LIST'!$G80=10,'PARTICIPANT NAME LIST'!#REF!="M"),"ü","")</f>
        <v>#REF!</v>
      </c>
      <c r="U80" s="100" t="e">
        <f>IF(AND('PARTICIPANT NAME LIST'!$G80=11,'PARTICIPANT NAME LIST'!#REF!="M"),"ü","")</f>
        <v>#REF!</v>
      </c>
      <c r="V80" s="100" t="e">
        <f>IF(AND('PARTICIPANT NAME LIST'!$G80=12,'PARTICIPANT NAME LIST'!#REF!="M"),"ü","")</f>
        <v>#REF!</v>
      </c>
      <c r="W80" s="96"/>
      <c r="X80" s="76"/>
      <c r="Y80" s="76"/>
      <c r="Z80" s="76"/>
    </row>
    <row r="81" spans="1:26" ht="22.5" customHeight="1">
      <c r="A81" s="96" t="str">
        <f>IF(OR(ISBLANK('PARTICIPANT NAME LIST'!$B81),'PARTICIPANT NAME LIST'!$G81=3,'PARTICIPANT NAME LIST'!$G81=4,'PARTICIPANT NAME LIST'!$G81=5,'PARTICIPANT NAME LIST'!$G81=6),"",COUNTA('PARTICIPANT NAME LIST'!$B$9:$B81)-COUNTIFS('PARTICIPANT NAME LIST'!$G$9:$G81,"&gt;=3",'PARTICIPANT NAME LIST'!$G$9:$G81,"&lt;=6"))</f>
        <v/>
      </c>
      <c r="B81" s="97" t="str">
        <f>IF(OR(ISBLANK('PARTICIPANT NAME LIST'!$B81),'PARTICIPANT NAME LIST'!$G81=3,'PARTICIPANT NAME LIST'!$G81=4,'PARTICIPANT NAME LIST'!$G81=5,'PARTICIPANT NAME LIST'!$G81=6),"",UPPER('PARTICIPANT NAME LIST'!$B81))</f>
        <v/>
      </c>
      <c r="C81" s="101"/>
      <c r="D81" s="99" t="str">
        <f>IF(OR(ISBLANK('PARTICIPANT NAME LIST'!$B81),'PARTICIPANT NAME LIST'!$G81=3,'PARTICIPANT NAME LIST'!$G81=4,'PARTICIPANT NAME LIST'!$G81=5,'PARTICIPANT NAME LIST'!$G81=6),"",UPPER('PARTICIPANT NAME LIST'!$H81))</f>
        <v/>
      </c>
      <c r="E81" s="100" t="e">
        <f>IF(AND('PARTICIPANT NAME LIST'!$G81=7,'PARTICIPANT NAME LIST'!#REF!="C"),"ü","")</f>
        <v>#REF!</v>
      </c>
      <c r="F81" s="100" t="e">
        <f>IF(AND('PARTICIPANT NAME LIST'!$G81=8,'PARTICIPANT NAME LIST'!#REF!="C"),"ü","")</f>
        <v>#REF!</v>
      </c>
      <c r="G81" s="100" t="e">
        <f>IF(AND('PARTICIPANT NAME LIST'!$G81=9,'PARTICIPANT NAME LIST'!#REF!="C"),"ü","")</f>
        <v>#REF!</v>
      </c>
      <c r="H81" s="100" t="e">
        <f>IF(AND('PARTICIPANT NAME LIST'!$G81=10,'PARTICIPANT NAME LIST'!#REF!="C"),"ü","")</f>
        <v>#REF!</v>
      </c>
      <c r="I81" s="100" t="e">
        <f>IF(AND('PARTICIPANT NAME LIST'!$G81=11,'PARTICIPANT NAME LIST'!#REF!="C"),"ü","")</f>
        <v>#REF!</v>
      </c>
      <c r="J81" s="100" t="e">
        <f>IF(AND('PARTICIPANT NAME LIST'!$G81=12,'PARTICIPANT NAME LIST'!#REF!="C"),"ü","")</f>
        <v>#REF!</v>
      </c>
      <c r="K81" s="100" t="e">
        <f>IF(AND('PARTICIPANT NAME LIST'!$G81=7,'PARTICIPANT NAME LIST'!#REF!="E"),"ü","")</f>
        <v>#REF!</v>
      </c>
      <c r="L81" s="100" t="e">
        <f>IF(AND('PARTICIPANT NAME LIST'!$G81=8,'PARTICIPANT NAME LIST'!#REF!="E"),"ü","")</f>
        <v>#REF!</v>
      </c>
      <c r="M81" s="100" t="e">
        <f>IF(AND('PARTICIPANT NAME LIST'!$G81=9,'PARTICIPANT NAME LIST'!#REF!="E"),"ü","")</f>
        <v>#REF!</v>
      </c>
      <c r="N81" s="100" t="e">
        <f>IF(AND('PARTICIPANT NAME LIST'!$G81=10,'PARTICIPANT NAME LIST'!#REF!="E"),"ü","")</f>
        <v>#REF!</v>
      </c>
      <c r="O81" s="100" t="e">
        <f>IF(AND('PARTICIPANT NAME LIST'!$G81=11,'PARTICIPANT NAME LIST'!#REF!="E"),"ü","")</f>
        <v>#REF!</v>
      </c>
      <c r="P81" s="100" t="e">
        <f>IF(AND('PARTICIPANT NAME LIST'!$G81=12,'PARTICIPANT NAME LIST'!#REF!="E"),"ü","")</f>
        <v>#REF!</v>
      </c>
      <c r="Q81" s="100" t="e">
        <f>IF(AND('PARTICIPANT NAME LIST'!$G81=7,'PARTICIPANT NAME LIST'!#REF!="M"),"ü","")</f>
        <v>#REF!</v>
      </c>
      <c r="R81" s="100" t="e">
        <f>IF(AND('PARTICIPANT NAME LIST'!$G81=8,'PARTICIPANT NAME LIST'!#REF!="M"),"ü","")</f>
        <v>#REF!</v>
      </c>
      <c r="S81" s="100" t="e">
        <f>IF(AND('PARTICIPANT NAME LIST'!$G81=9,'PARTICIPANT NAME LIST'!#REF!="M"),"ü","")</f>
        <v>#REF!</v>
      </c>
      <c r="T81" s="100" t="e">
        <f>IF(AND('PARTICIPANT NAME LIST'!$G81=10,'PARTICIPANT NAME LIST'!#REF!="M"),"ü","")</f>
        <v>#REF!</v>
      </c>
      <c r="U81" s="100" t="e">
        <f>IF(AND('PARTICIPANT NAME LIST'!$G81=11,'PARTICIPANT NAME LIST'!#REF!="M"),"ü","")</f>
        <v>#REF!</v>
      </c>
      <c r="V81" s="100" t="e">
        <f>IF(AND('PARTICIPANT NAME LIST'!$G81=12,'PARTICIPANT NAME LIST'!#REF!="M"),"ü","")</f>
        <v>#REF!</v>
      </c>
      <c r="W81" s="96"/>
      <c r="X81" s="76"/>
      <c r="Y81" s="76"/>
      <c r="Z81" s="76"/>
    </row>
    <row r="82" spans="1:26" ht="22.5" customHeight="1">
      <c r="A82" s="96" t="str">
        <f>IF(OR(ISBLANK('PARTICIPANT NAME LIST'!$B82),'PARTICIPANT NAME LIST'!$G82=3,'PARTICIPANT NAME LIST'!$G82=4,'PARTICIPANT NAME LIST'!$G82=5,'PARTICIPANT NAME LIST'!$G82=6),"",COUNTA('PARTICIPANT NAME LIST'!$B$9:$B82)-COUNTIFS('PARTICIPANT NAME LIST'!$G$9:$G82,"&gt;=3",'PARTICIPANT NAME LIST'!$G$9:$G82,"&lt;=6"))</f>
        <v/>
      </c>
      <c r="B82" s="97" t="str">
        <f>IF(OR(ISBLANK('PARTICIPANT NAME LIST'!$B82),'PARTICIPANT NAME LIST'!$G82=3,'PARTICIPANT NAME LIST'!$G82=4,'PARTICIPANT NAME LIST'!$G82=5,'PARTICIPANT NAME LIST'!$G82=6),"",UPPER('PARTICIPANT NAME LIST'!$B82))</f>
        <v/>
      </c>
      <c r="C82" s="101"/>
      <c r="D82" s="99" t="str">
        <f>IF(OR(ISBLANK('PARTICIPANT NAME LIST'!$B82),'PARTICIPANT NAME LIST'!$G82=3,'PARTICIPANT NAME LIST'!$G82=4,'PARTICIPANT NAME LIST'!$G82=5,'PARTICIPANT NAME LIST'!$G82=6),"",UPPER('PARTICIPANT NAME LIST'!$H82))</f>
        <v/>
      </c>
      <c r="E82" s="100" t="e">
        <f>IF(AND('PARTICIPANT NAME LIST'!$G82=7,'PARTICIPANT NAME LIST'!#REF!="C"),"ü","")</f>
        <v>#REF!</v>
      </c>
      <c r="F82" s="100" t="e">
        <f>IF(AND('PARTICIPANT NAME LIST'!$G82=8,'PARTICIPANT NAME LIST'!#REF!="C"),"ü","")</f>
        <v>#REF!</v>
      </c>
      <c r="G82" s="100" t="e">
        <f>IF(AND('PARTICIPANT NAME LIST'!$G82=9,'PARTICIPANT NAME LIST'!#REF!="C"),"ü","")</f>
        <v>#REF!</v>
      </c>
      <c r="H82" s="100" t="e">
        <f>IF(AND('PARTICIPANT NAME LIST'!$G82=10,'PARTICIPANT NAME LIST'!#REF!="C"),"ü","")</f>
        <v>#REF!</v>
      </c>
      <c r="I82" s="100" t="e">
        <f>IF(AND('PARTICIPANT NAME LIST'!$G82=11,'PARTICIPANT NAME LIST'!#REF!="C"),"ü","")</f>
        <v>#REF!</v>
      </c>
      <c r="J82" s="100" t="e">
        <f>IF(AND('PARTICIPANT NAME LIST'!$G82=12,'PARTICIPANT NAME LIST'!#REF!="C"),"ü","")</f>
        <v>#REF!</v>
      </c>
      <c r="K82" s="100" t="e">
        <f>IF(AND('PARTICIPANT NAME LIST'!$G82=7,'PARTICIPANT NAME LIST'!#REF!="E"),"ü","")</f>
        <v>#REF!</v>
      </c>
      <c r="L82" s="100" t="e">
        <f>IF(AND('PARTICIPANT NAME LIST'!$G82=8,'PARTICIPANT NAME LIST'!#REF!="E"),"ü","")</f>
        <v>#REF!</v>
      </c>
      <c r="M82" s="100" t="e">
        <f>IF(AND('PARTICIPANT NAME LIST'!$G82=9,'PARTICIPANT NAME LIST'!#REF!="E"),"ü","")</f>
        <v>#REF!</v>
      </c>
      <c r="N82" s="100" t="e">
        <f>IF(AND('PARTICIPANT NAME LIST'!$G82=10,'PARTICIPANT NAME LIST'!#REF!="E"),"ü","")</f>
        <v>#REF!</v>
      </c>
      <c r="O82" s="100" t="e">
        <f>IF(AND('PARTICIPANT NAME LIST'!$G82=11,'PARTICIPANT NAME LIST'!#REF!="E"),"ü","")</f>
        <v>#REF!</v>
      </c>
      <c r="P82" s="100" t="e">
        <f>IF(AND('PARTICIPANT NAME LIST'!$G82=12,'PARTICIPANT NAME LIST'!#REF!="E"),"ü","")</f>
        <v>#REF!</v>
      </c>
      <c r="Q82" s="100" t="e">
        <f>IF(AND('PARTICIPANT NAME LIST'!$G82=7,'PARTICIPANT NAME LIST'!#REF!="M"),"ü","")</f>
        <v>#REF!</v>
      </c>
      <c r="R82" s="100" t="e">
        <f>IF(AND('PARTICIPANT NAME LIST'!$G82=8,'PARTICIPANT NAME LIST'!#REF!="M"),"ü","")</f>
        <v>#REF!</v>
      </c>
      <c r="S82" s="100" t="e">
        <f>IF(AND('PARTICIPANT NAME LIST'!$G82=9,'PARTICIPANT NAME LIST'!#REF!="M"),"ü","")</f>
        <v>#REF!</v>
      </c>
      <c r="T82" s="100" t="e">
        <f>IF(AND('PARTICIPANT NAME LIST'!$G82=10,'PARTICIPANT NAME LIST'!#REF!="M"),"ü","")</f>
        <v>#REF!</v>
      </c>
      <c r="U82" s="100" t="e">
        <f>IF(AND('PARTICIPANT NAME LIST'!$G82=11,'PARTICIPANT NAME LIST'!#REF!="M"),"ü","")</f>
        <v>#REF!</v>
      </c>
      <c r="V82" s="100" t="e">
        <f>IF(AND('PARTICIPANT NAME LIST'!$G82=12,'PARTICIPANT NAME LIST'!#REF!="M"),"ü","")</f>
        <v>#REF!</v>
      </c>
      <c r="W82" s="96"/>
      <c r="X82" s="76"/>
      <c r="Y82" s="76"/>
      <c r="Z82" s="76"/>
    </row>
    <row r="83" spans="1:26" ht="22.5" customHeight="1">
      <c r="A83" s="96" t="str">
        <f>IF(OR(ISBLANK('PARTICIPANT NAME LIST'!$B83),'PARTICIPANT NAME LIST'!$G83=3,'PARTICIPANT NAME LIST'!$G83=4,'PARTICIPANT NAME LIST'!$G83=5,'PARTICIPANT NAME LIST'!$G83=6),"",COUNTA('PARTICIPANT NAME LIST'!$B$9:$B83)-COUNTIFS('PARTICIPANT NAME LIST'!$G$9:$G83,"&gt;=3",'PARTICIPANT NAME LIST'!$G$9:$G83,"&lt;=6"))</f>
        <v/>
      </c>
      <c r="B83" s="97" t="str">
        <f>IF(OR(ISBLANK('PARTICIPANT NAME LIST'!$B83),'PARTICIPANT NAME LIST'!$G83=3,'PARTICIPANT NAME LIST'!$G83=4,'PARTICIPANT NAME LIST'!$G83=5,'PARTICIPANT NAME LIST'!$G83=6),"",UPPER('PARTICIPANT NAME LIST'!$B83))</f>
        <v/>
      </c>
      <c r="C83" s="101"/>
      <c r="D83" s="99" t="str">
        <f>IF(OR(ISBLANK('PARTICIPANT NAME LIST'!$B83),'PARTICIPANT NAME LIST'!$G83=3,'PARTICIPANT NAME LIST'!$G83=4,'PARTICIPANT NAME LIST'!$G83=5,'PARTICIPANT NAME LIST'!$G83=6),"",UPPER('PARTICIPANT NAME LIST'!$H83))</f>
        <v/>
      </c>
      <c r="E83" s="100" t="e">
        <f>IF(AND('PARTICIPANT NAME LIST'!$G83=7,'PARTICIPANT NAME LIST'!#REF!="C"),"ü","")</f>
        <v>#REF!</v>
      </c>
      <c r="F83" s="100" t="e">
        <f>IF(AND('PARTICIPANT NAME LIST'!$G83=8,'PARTICIPANT NAME LIST'!#REF!="C"),"ü","")</f>
        <v>#REF!</v>
      </c>
      <c r="G83" s="100" t="e">
        <f>IF(AND('PARTICIPANT NAME LIST'!$G83=9,'PARTICIPANT NAME LIST'!#REF!="C"),"ü","")</f>
        <v>#REF!</v>
      </c>
      <c r="H83" s="100" t="e">
        <f>IF(AND('PARTICIPANT NAME LIST'!$G83=10,'PARTICIPANT NAME LIST'!#REF!="C"),"ü","")</f>
        <v>#REF!</v>
      </c>
      <c r="I83" s="100" t="e">
        <f>IF(AND('PARTICIPANT NAME LIST'!$G83=11,'PARTICIPANT NAME LIST'!#REF!="C"),"ü","")</f>
        <v>#REF!</v>
      </c>
      <c r="J83" s="100" t="e">
        <f>IF(AND('PARTICIPANT NAME LIST'!$G83=12,'PARTICIPANT NAME LIST'!#REF!="C"),"ü","")</f>
        <v>#REF!</v>
      </c>
      <c r="K83" s="100" t="e">
        <f>IF(AND('PARTICIPANT NAME LIST'!$G83=7,'PARTICIPANT NAME LIST'!#REF!="E"),"ü","")</f>
        <v>#REF!</v>
      </c>
      <c r="L83" s="100" t="e">
        <f>IF(AND('PARTICIPANT NAME LIST'!$G83=8,'PARTICIPANT NAME LIST'!#REF!="E"),"ü","")</f>
        <v>#REF!</v>
      </c>
      <c r="M83" s="100" t="e">
        <f>IF(AND('PARTICIPANT NAME LIST'!$G83=9,'PARTICIPANT NAME LIST'!#REF!="E"),"ü","")</f>
        <v>#REF!</v>
      </c>
      <c r="N83" s="100" t="e">
        <f>IF(AND('PARTICIPANT NAME LIST'!$G83=10,'PARTICIPANT NAME LIST'!#REF!="E"),"ü","")</f>
        <v>#REF!</v>
      </c>
      <c r="O83" s="100" t="e">
        <f>IF(AND('PARTICIPANT NAME LIST'!$G83=11,'PARTICIPANT NAME LIST'!#REF!="E"),"ü","")</f>
        <v>#REF!</v>
      </c>
      <c r="P83" s="100" t="e">
        <f>IF(AND('PARTICIPANT NAME LIST'!$G83=12,'PARTICIPANT NAME LIST'!#REF!="E"),"ü","")</f>
        <v>#REF!</v>
      </c>
      <c r="Q83" s="100" t="e">
        <f>IF(AND('PARTICIPANT NAME LIST'!$G83=7,'PARTICIPANT NAME LIST'!#REF!="M"),"ü","")</f>
        <v>#REF!</v>
      </c>
      <c r="R83" s="100" t="e">
        <f>IF(AND('PARTICIPANT NAME LIST'!$G83=8,'PARTICIPANT NAME LIST'!#REF!="M"),"ü","")</f>
        <v>#REF!</v>
      </c>
      <c r="S83" s="100" t="e">
        <f>IF(AND('PARTICIPANT NAME LIST'!$G83=9,'PARTICIPANT NAME LIST'!#REF!="M"),"ü","")</f>
        <v>#REF!</v>
      </c>
      <c r="T83" s="100" t="e">
        <f>IF(AND('PARTICIPANT NAME LIST'!$G83=10,'PARTICIPANT NAME LIST'!#REF!="M"),"ü","")</f>
        <v>#REF!</v>
      </c>
      <c r="U83" s="100" t="e">
        <f>IF(AND('PARTICIPANT NAME LIST'!$G83=11,'PARTICIPANT NAME LIST'!#REF!="M"),"ü","")</f>
        <v>#REF!</v>
      </c>
      <c r="V83" s="100" t="e">
        <f>IF(AND('PARTICIPANT NAME LIST'!$G83=12,'PARTICIPANT NAME LIST'!#REF!="M"),"ü","")</f>
        <v>#REF!</v>
      </c>
      <c r="W83" s="96"/>
      <c r="X83" s="76"/>
      <c r="Y83" s="76"/>
      <c r="Z83" s="76"/>
    </row>
    <row r="84" spans="1:26" ht="22.5" customHeight="1">
      <c r="A84" s="96" t="str">
        <f>IF(OR(ISBLANK('PARTICIPANT NAME LIST'!$B84),'PARTICIPANT NAME LIST'!$G84=3,'PARTICIPANT NAME LIST'!$G84=4,'PARTICIPANT NAME LIST'!$G84=5,'PARTICIPANT NAME LIST'!$G84=6),"",COUNTA('PARTICIPANT NAME LIST'!$B$9:$B84)-COUNTIFS('PARTICIPANT NAME LIST'!$G$9:$G84,"&gt;=3",'PARTICIPANT NAME LIST'!$G$9:$G84,"&lt;=6"))</f>
        <v/>
      </c>
      <c r="B84" s="97" t="str">
        <f>IF(OR(ISBLANK('PARTICIPANT NAME LIST'!$B84),'PARTICIPANT NAME LIST'!$G84=3,'PARTICIPANT NAME LIST'!$G84=4,'PARTICIPANT NAME LIST'!$G84=5,'PARTICIPANT NAME LIST'!$G84=6),"",UPPER('PARTICIPANT NAME LIST'!$B84))</f>
        <v/>
      </c>
      <c r="C84" s="101"/>
      <c r="D84" s="99" t="str">
        <f>IF(OR(ISBLANK('PARTICIPANT NAME LIST'!$B84),'PARTICIPANT NAME LIST'!$G84=3,'PARTICIPANT NAME LIST'!$G84=4,'PARTICIPANT NAME LIST'!$G84=5,'PARTICIPANT NAME LIST'!$G84=6),"",UPPER('PARTICIPANT NAME LIST'!$H84))</f>
        <v/>
      </c>
      <c r="E84" s="100" t="e">
        <f>IF(AND('PARTICIPANT NAME LIST'!$G84=7,'PARTICIPANT NAME LIST'!#REF!="C"),"ü","")</f>
        <v>#REF!</v>
      </c>
      <c r="F84" s="100" t="e">
        <f>IF(AND('PARTICIPANT NAME LIST'!$G84=8,'PARTICIPANT NAME LIST'!#REF!="C"),"ü","")</f>
        <v>#REF!</v>
      </c>
      <c r="G84" s="100" t="e">
        <f>IF(AND('PARTICIPANT NAME LIST'!$G84=9,'PARTICIPANT NAME LIST'!#REF!="C"),"ü","")</f>
        <v>#REF!</v>
      </c>
      <c r="H84" s="100" t="e">
        <f>IF(AND('PARTICIPANT NAME LIST'!$G84=10,'PARTICIPANT NAME LIST'!#REF!="C"),"ü","")</f>
        <v>#REF!</v>
      </c>
      <c r="I84" s="100" t="e">
        <f>IF(AND('PARTICIPANT NAME LIST'!$G84=11,'PARTICIPANT NAME LIST'!#REF!="C"),"ü","")</f>
        <v>#REF!</v>
      </c>
      <c r="J84" s="100" t="e">
        <f>IF(AND('PARTICIPANT NAME LIST'!$G84=12,'PARTICIPANT NAME LIST'!#REF!="C"),"ü","")</f>
        <v>#REF!</v>
      </c>
      <c r="K84" s="100" t="e">
        <f>IF(AND('PARTICIPANT NAME LIST'!$G84=7,'PARTICIPANT NAME LIST'!#REF!="E"),"ü","")</f>
        <v>#REF!</v>
      </c>
      <c r="L84" s="100" t="e">
        <f>IF(AND('PARTICIPANT NAME LIST'!$G84=8,'PARTICIPANT NAME LIST'!#REF!="E"),"ü","")</f>
        <v>#REF!</v>
      </c>
      <c r="M84" s="100" t="e">
        <f>IF(AND('PARTICIPANT NAME LIST'!$G84=9,'PARTICIPANT NAME LIST'!#REF!="E"),"ü","")</f>
        <v>#REF!</v>
      </c>
      <c r="N84" s="100" t="e">
        <f>IF(AND('PARTICIPANT NAME LIST'!$G84=10,'PARTICIPANT NAME LIST'!#REF!="E"),"ü","")</f>
        <v>#REF!</v>
      </c>
      <c r="O84" s="100" t="e">
        <f>IF(AND('PARTICIPANT NAME LIST'!$G84=11,'PARTICIPANT NAME LIST'!#REF!="E"),"ü","")</f>
        <v>#REF!</v>
      </c>
      <c r="P84" s="100" t="e">
        <f>IF(AND('PARTICIPANT NAME LIST'!$G84=12,'PARTICIPANT NAME LIST'!#REF!="E"),"ü","")</f>
        <v>#REF!</v>
      </c>
      <c r="Q84" s="100" t="e">
        <f>IF(AND('PARTICIPANT NAME LIST'!$G84=7,'PARTICIPANT NAME LIST'!#REF!="M"),"ü","")</f>
        <v>#REF!</v>
      </c>
      <c r="R84" s="100" t="e">
        <f>IF(AND('PARTICIPANT NAME LIST'!$G84=8,'PARTICIPANT NAME LIST'!#REF!="M"),"ü","")</f>
        <v>#REF!</v>
      </c>
      <c r="S84" s="100" t="e">
        <f>IF(AND('PARTICIPANT NAME LIST'!$G84=9,'PARTICIPANT NAME LIST'!#REF!="M"),"ü","")</f>
        <v>#REF!</v>
      </c>
      <c r="T84" s="100" t="e">
        <f>IF(AND('PARTICIPANT NAME LIST'!$G84=10,'PARTICIPANT NAME LIST'!#REF!="M"),"ü","")</f>
        <v>#REF!</v>
      </c>
      <c r="U84" s="100" t="e">
        <f>IF(AND('PARTICIPANT NAME LIST'!$G84=11,'PARTICIPANT NAME LIST'!#REF!="M"),"ü","")</f>
        <v>#REF!</v>
      </c>
      <c r="V84" s="100" t="e">
        <f>IF(AND('PARTICIPANT NAME LIST'!$G84=12,'PARTICIPANT NAME LIST'!#REF!="M"),"ü","")</f>
        <v>#REF!</v>
      </c>
      <c r="W84" s="96"/>
      <c r="X84" s="76"/>
      <c r="Y84" s="76"/>
      <c r="Z84" s="76"/>
    </row>
    <row r="85" spans="1:26" ht="22.5" customHeight="1">
      <c r="A85" s="96" t="str">
        <f>IF(OR(ISBLANK('PARTICIPANT NAME LIST'!$B85),'PARTICIPANT NAME LIST'!$G85=3,'PARTICIPANT NAME LIST'!$G85=4,'PARTICIPANT NAME LIST'!$G85=5,'PARTICIPANT NAME LIST'!$G85=6),"",COUNTA('PARTICIPANT NAME LIST'!$B$9:$B85)-COUNTIFS('PARTICIPANT NAME LIST'!$G$9:$G85,"&gt;=3",'PARTICIPANT NAME LIST'!$G$9:$G85,"&lt;=6"))</f>
        <v/>
      </c>
      <c r="B85" s="97" t="str">
        <f>IF(OR(ISBLANK('PARTICIPANT NAME LIST'!$B85),'PARTICIPANT NAME LIST'!$G85=3,'PARTICIPANT NAME LIST'!$G85=4,'PARTICIPANT NAME LIST'!$G85=5,'PARTICIPANT NAME LIST'!$G85=6),"",UPPER('PARTICIPANT NAME LIST'!$B85))</f>
        <v/>
      </c>
      <c r="C85" s="101"/>
      <c r="D85" s="99" t="str">
        <f>IF(OR(ISBLANK('PARTICIPANT NAME LIST'!$B85),'PARTICIPANT NAME LIST'!$G85=3,'PARTICIPANT NAME LIST'!$G85=4,'PARTICIPANT NAME LIST'!$G85=5,'PARTICIPANT NAME LIST'!$G85=6),"",UPPER('PARTICIPANT NAME LIST'!$H85))</f>
        <v/>
      </c>
      <c r="E85" s="100" t="e">
        <f>IF(AND('PARTICIPANT NAME LIST'!$G85=7,'PARTICIPANT NAME LIST'!#REF!="C"),"ü","")</f>
        <v>#REF!</v>
      </c>
      <c r="F85" s="100" t="e">
        <f>IF(AND('PARTICIPANT NAME LIST'!$G85=8,'PARTICIPANT NAME LIST'!#REF!="C"),"ü","")</f>
        <v>#REF!</v>
      </c>
      <c r="G85" s="100" t="e">
        <f>IF(AND('PARTICIPANT NAME LIST'!$G85=9,'PARTICIPANT NAME LIST'!#REF!="C"),"ü","")</f>
        <v>#REF!</v>
      </c>
      <c r="H85" s="100" t="e">
        <f>IF(AND('PARTICIPANT NAME LIST'!$G85=10,'PARTICIPANT NAME LIST'!#REF!="C"),"ü","")</f>
        <v>#REF!</v>
      </c>
      <c r="I85" s="100" t="e">
        <f>IF(AND('PARTICIPANT NAME LIST'!$G85=11,'PARTICIPANT NAME LIST'!#REF!="C"),"ü","")</f>
        <v>#REF!</v>
      </c>
      <c r="J85" s="100" t="e">
        <f>IF(AND('PARTICIPANT NAME LIST'!$G85=12,'PARTICIPANT NAME LIST'!#REF!="C"),"ü","")</f>
        <v>#REF!</v>
      </c>
      <c r="K85" s="100" t="e">
        <f>IF(AND('PARTICIPANT NAME LIST'!$G85=7,'PARTICIPANT NAME LIST'!#REF!="E"),"ü","")</f>
        <v>#REF!</v>
      </c>
      <c r="L85" s="100" t="e">
        <f>IF(AND('PARTICIPANT NAME LIST'!$G85=8,'PARTICIPANT NAME LIST'!#REF!="E"),"ü","")</f>
        <v>#REF!</v>
      </c>
      <c r="M85" s="100" t="e">
        <f>IF(AND('PARTICIPANT NAME LIST'!$G85=9,'PARTICIPANT NAME LIST'!#REF!="E"),"ü","")</f>
        <v>#REF!</v>
      </c>
      <c r="N85" s="100" t="e">
        <f>IF(AND('PARTICIPANT NAME LIST'!$G85=10,'PARTICIPANT NAME LIST'!#REF!="E"),"ü","")</f>
        <v>#REF!</v>
      </c>
      <c r="O85" s="100" t="e">
        <f>IF(AND('PARTICIPANT NAME LIST'!$G85=11,'PARTICIPANT NAME LIST'!#REF!="E"),"ü","")</f>
        <v>#REF!</v>
      </c>
      <c r="P85" s="100" t="e">
        <f>IF(AND('PARTICIPANT NAME LIST'!$G85=12,'PARTICIPANT NAME LIST'!#REF!="E"),"ü","")</f>
        <v>#REF!</v>
      </c>
      <c r="Q85" s="100" t="e">
        <f>IF(AND('PARTICIPANT NAME LIST'!$G85=7,'PARTICIPANT NAME LIST'!#REF!="M"),"ü","")</f>
        <v>#REF!</v>
      </c>
      <c r="R85" s="100" t="e">
        <f>IF(AND('PARTICIPANT NAME LIST'!$G85=8,'PARTICIPANT NAME LIST'!#REF!="M"),"ü","")</f>
        <v>#REF!</v>
      </c>
      <c r="S85" s="100" t="e">
        <f>IF(AND('PARTICIPANT NAME LIST'!$G85=9,'PARTICIPANT NAME LIST'!#REF!="M"),"ü","")</f>
        <v>#REF!</v>
      </c>
      <c r="T85" s="100" t="e">
        <f>IF(AND('PARTICIPANT NAME LIST'!$G85=10,'PARTICIPANT NAME LIST'!#REF!="M"),"ü","")</f>
        <v>#REF!</v>
      </c>
      <c r="U85" s="100" t="e">
        <f>IF(AND('PARTICIPANT NAME LIST'!$G85=11,'PARTICIPANT NAME LIST'!#REF!="M"),"ü","")</f>
        <v>#REF!</v>
      </c>
      <c r="V85" s="100" t="e">
        <f>IF(AND('PARTICIPANT NAME LIST'!$G85=12,'PARTICIPANT NAME LIST'!#REF!="M"),"ü","")</f>
        <v>#REF!</v>
      </c>
      <c r="W85" s="96"/>
      <c r="X85" s="76"/>
      <c r="Y85" s="76"/>
      <c r="Z85" s="76"/>
    </row>
    <row r="86" spans="1:26" ht="22.5" customHeight="1">
      <c r="A86" s="96" t="str">
        <f>IF(OR(ISBLANK('PARTICIPANT NAME LIST'!$B86),'PARTICIPANT NAME LIST'!$G86=3,'PARTICIPANT NAME LIST'!$G86=4,'PARTICIPANT NAME LIST'!$G86=5,'PARTICIPANT NAME LIST'!$G86=6),"",COUNTA('PARTICIPANT NAME LIST'!$B$9:$B86)-COUNTIFS('PARTICIPANT NAME LIST'!$G$9:$G86,"&gt;=3",'PARTICIPANT NAME LIST'!$G$9:$G86,"&lt;=6"))</f>
        <v/>
      </c>
      <c r="B86" s="97" t="str">
        <f>IF(OR(ISBLANK('PARTICIPANT NAME LIST'!$B86),'PARTICIPANT NAME LIST'!$G86=3,'PARTICIPANT NAME LIST'!$G86=4,'PARTICIPANT NAME LIST'!$G86=5,'PARTICIPANT NAME LIST'!$G86=6),"",UPPER('PARTICIPANT NAME LIST'!$B86))</f>
        <v/>
      </c>
      <c r="C86" s="101"/>
      <c r="D86" s="99" t="str">
        <f>IF(OR(ISBLANK('PARTICIPANT NAME LIST'!$B86),'PARTICIPANT NAME LIST'!$G86=3,'PARTICIPANT NAME LIST'!$G86=4,'PARTICIPANT NAME LIST'!$G86=5,'PARTICIPANT NAME LIST'!$G86=6),"",UPPER('PARTICIPANT NAME LIST'!$H86))</f>
        <v/>
      </c>
      <c r="E86" s="100" t="e">
        <f>IF(AND('PARTICIPANT NAME LIST'!$G86=7,'PARTICIPANT NAME LIST'!#REF!="C"),"ü","")</f>
        <v>#REF!</v>
      </c>
      <c r="F86" s="100" t="e">
        <f>IF(AND('PARTICIPANT NAME LIST'!$G86=8,'PARTICIPANT NAME LIST'!#REF!="C"),"ü","")</f>
        <v>#REF!</v>
      </c>
      <c r="G86" s="100" t="e">
        <f>IF(AND('PARTICIPANT NAME LIST'!$G86=9,'PARTICIPANT NAME LIST'!#REF!="C"),"ü","")</f>
        <v>#REF!</v>
      </c>
      <c r="H86" s="100" t="e">
        <f>IF(AND('PARTICIPANT NAME LIST'!$G86=10,'PARTICIPANT NAME LIST'!#REF!="C"),"ü","")</f>
        <v>#REF!</v>
      </c>
      <c r="I86" s="100" t="e">
        <f>IF(AND('PARTICIPANT NAME LIST'!$G86=11,'PARTICIPANT NAME LIST'!#REF!="C"),"ü","")</f>
        <v>#REF!</v>
      </c>
      <c r="J86" s="100" t="e">
        <f>IF(AND('PARTICIPANT NAME LIST'!$G86=12,'PARTICIPANT NAME LIST'!#REF!="C"),"ü","")</f>
        <v>#REF!</v>
      </c>
      <c r="K86" s="100" t="e">
        <f>IF(AND('PARTICIPANT NAME LIST'!$G86=7,'PARTICIPANT NAME LIST'!#REF!="E"),"ü","")</f>
        <v>#REF!</v>
      </c>
      <c r="L86" s="100" t="e">
        <f>IF(AND('PARTICIPANT NAME LIST'!$G86=8,'PARTICIPANT NAME LIST'!#REF!="E"),"ü","")</f>
        <v>#REF!</v>
      </c>
      <c r="M86" s="100" t="e">
        <f>IF(AND('PARTICIPANT NAME LIST'!$G86=9,'PARTICIPANT NAME LIST'!#REF!="E"),"ü","")</f>
        <v>#REF!</v>
      </c>
      <c r="N86" s="100" t="e">
        <f>IF(AND('PARTICIPANT NAME LIST'!$G86=10,'PARTICIPANT NAME LIST'!#REF!="E"),"ü","")</f>
        <v>#REF!</v>
      </c>
      <c r="O86" s="100" t="e">
        <f>IF(AND('PARTICIPANT NAME LIST'!$G86=11,'PARTICIPANT NAME LIST'!#REF!="E"),"ü","")</f>
        <v>#REF!</v>
      </c>
      <c r="P86" s="100" t="e">
        <f>IF(AND('PARTICIPANT NAME LIST'!$G86=12,'PARTICIPANT NAME LIST'!#REF!="E"),"ü","")</f>
        <v>#REF!</v>
      </c>
      <c r="Q86" s="100" t="e">
        <f>IF(AND('PARTICIPANT NAME LIST'!$G86=7,'PARTICIPANT NAME LIST'!#REF!="M"),"ü","")</f>
        <v>#REF!</v>
      </c>
      <c r="R86" s="100" t="e">
        <f>IF(AND('PARTICIPANT NAME LIST'!$G86=8,'PARTICIPANT NAME LIST'!#REF!="M"),"ü","")</f>
        <v>#REF!</v>
      </c>
      <c r="S86" s="100" t="e">
        <f>IF(AND('PARTICIPANT NAME LIST'!$G86=9,'PARTICIPANT NAME LIST'!#REF!="M"),"ü","")</f>
        <v>#REF!</v>
      </c>
      <c r="T86" s="100" t="e">
        <f>IF(AND('PARTICIPANT NAME LIST'!$G86=10,'PARTICIPANT NAME LIST'!#REF!="M"),"ü","")</f>
        <v>#REF!</v>
      </c>
      <c r="U86" s="100" t="e">
        <f>IF(AND('PARTICIPANT NAME LIST'!$G86=11,'PARTICIPANT NAME LIST'!#REF!="M"),"ü","")</f>
        <v>#REF!</v>
      </c>
      <c r="V86" s="100" t="e">
        <f>IF(AND('PARTICIPANT NAME LIST'!$G86=12,'PARTICIPANT NAME LIST'!#REF!="M"),"ü","")</f>
        <v>#REF!</v>
      </c>
      <c r="W86" s="96"/>
      <c r="X86" s="76"/>
      <c r="Y86" s="76"/>
      <c r="Z86" s="76"/>
    </row>
    <row r="87" spans="1:26" ht="22.5" customHeight="1">
      <c r="A87" s="96" t="str">
        <f>IF(OR(ISBLANK('PARTICIPANT NAME LIST'!$B87),'PARTICIPANT NAME LIST'!$G87=3,'PARTICIPANT NAME LIST'!$G87=4,'PARTICIPANT NAME LIST'!$G87=5,'PARTICIPANT NAME LIST'!$G87=6),"",COUNTA('PARTICIPANT NAME LIST'!$B$9:$B87)-COUNTIFS('PARTICIPANT NAME LIST'!$G$9:$G87,"&gt;=3",'PARTICIPANT NAME LIST'!$G$9:$G87,"&lt;=6"))</f>
        <v/>
      </c>
      <c r="B87" s="97" t="str">
        <f>IF(OR(ISBLANK('PARTICIPANT NAME LIST'!$B87),'PARTICIPANT NAME LIST'!$G87=3,'PARTICIPANT NAME LIST'!$G87=4,'PARTICIPANT NAME LIST'!$G87=5,'PARTICIPANT NAME LIST'!$G87=6),"",UPPER('PARTICIPANT NAME LIST'!$B87))</f>
        <v/>
      </c>
      <c r="C87" s="101"/>
      <c r="D87" s="99" t="str">
        <f>IF(OR(ISBLANK('PARTICIPANT NAME LIST'!$B87),'PARTICIPANT NAME LIST'!$G87=3,'PARTICIPANT NAME LIST'!$G87=4,'PARTICIPANT NAME LIST'!$G87=5,'PARTICIPANT NAME LIST'!$G87=6),"",UPPER('PARTICIPANT NAME LIST'!$H87))</f>
        <v/>
      </c>
      <c r="E87" s="100" t="e">
        <f>IF(AND('PARTICIPANT NAME LIST'!$G87=7,'PARTICIPANT NAME LIST'!#REF!="C"),"ü","")</f>
        <v>#REF!</v>
      </c>
      <c r="F87" s="100" t="e">
        <f>IF(AND('PARTICIPANT NAME LIST'!$G87=8,'PARTICIPANT NAME LIST'!#REF!="C"),"ü","")</f>
        <v>#REF!</v>
      </c>
      <c r="G87" s="100" t="e">
        <f>IF(AND('PARTICIPANT NAME LIST'!$G87=9,'PARTICIPANT NAME LIST'!#REF!="C"),"ü","")</f>
        <v>#REF!</v>
      </c>
      <c r="H87" s="100" t="e">
        <f>IF(AND('PARTICIPANT NAME LIST'!$G87=10,'PARTICIPANT NAME LIST'!#REF!="C"),"ü","")</f>
        <v>#REF!</v>
      </c>
      <c r="I87" s="100" t="e">
        <f>IF(AND('PARTICIPANT NAME LIST'!$G87=11,'PARTICIPANT NAME LIST'!#REF!="C"),"ü","")</f>
        <v>#REF!</v>
      </c>
      <c r="J87" s="100" t="e">
        <f>IF(AND('PARTICIPANT NAME LIST'!$G87=12,'PARTICIPANT NAME LIST'!#REF!="C"),"ü","")</f>
        <v>#REF!</v>
      </c>
      <c r="K87" s="100" t="e">
        <f>IF(AND('PARTICIPANT NAME LIST'!$G87=7,'PARTICIPANT NAME LIST'!#REF!="E"),"ü","")</f>
        <v>#REF!</v>
      </c>
      <c r="L87" s="100" t="e">
        <f>IF(AND('PARTICIPANT NAME LIST'!$G87=8,'PARTICIPANT NAME LIST'!#REF!="E"),"ü","")</f>
        <v>#REF!</v>
      </c>
      <c r="M87" s="100" t="e">
        <f>IF(AND('PARTICIPANT NAME LIST'!$G87=9,'PARTICIPANT NAME LIST'!#REF!="E"),"ü","")</f>
        <v>#REF!</v>
      </c>
      <c r="N87" s="100" t="e">
        <f>IF(AND('PARTICIPANT NAME LIST'!$G87=10,'PARTICIPANT NAME LIST'!#REF!="E"),"ü","")</f>
        <v>#REF!</v>
      </c>
      <c r="O87" s="100" t="e">
        <f>IF(AND('PARTICIPANT NAME LIST'!$G87=11,'PARTICIPANT NAME LIST'!#REF!="E"),"ü","")</f>
        <v>#REF!</v>
      </c>
      <c r="P87" s="100" t="e">
        <f>IF(AND('PARTICIPANT NAME LIST'!$G87=12,'PARTICIPANT NAME LIST'!#REF!="E"),"ü","")</f>
        <v>#REF!</v>
      </c>
      <c r="Q87" s="100" t="e">
        <f>IF(AND('PARTICIPANT NAME LIST'!$G87=7,'PARTICIPANT NAME LIST'!#REF!="M"),"ü","")</f>
        <v>#REF!</v>
      </c>
      <c r="R87" s="100" t="e">
        <f>IF(AND('PARTICIPANT NAME LIST'!$G87=8,'PARTICIPANT NAME LIST'!#REF!="M"),"ü","")</f>
        <v>#REF!</v>
      </c>
      <c r="S87" s="100" t="e">
        <f>IF(AND('PARTICIPANT NAME LIST'!$G87=9,'PARTICIPANT NAME LIST'!#REF!="M"),"ü","")</f>
        <v>#REF!</v>
      </c>
      <c r="T87" s="100" t="e">
        <f>IF(AND('PARTICIPANT NAME LIST'!$G87=10,'PARTICIPANT NAME LIST'!#REF!="M"),"ü","")</f>
        <v>#REF!</v>
      </c>
      <c r="U87" s="100" t="e">
        <f>IF(AND('PARTICIPANT NAME LIST'!$G87=11,'PARTICIPANT NAME LIST'!#REF!="M"),"ü","")</f>
        <v>#REF!</v>
      </c>
      <c r="V87" s="100" t="e">
        <f>IF(AND('PARTICIPANT NAME LIST'!$G87=12,'PARTICIPANT NAME LIST'!#REF!="M"),"ü","")</f>
        <v>#REF!</v>
      </c>
      <c r="W87" s="96"/>
      <c r="X87" s="76"/>
      <c r="Y87" s="76"/>
      <c r="Z87" s="76"/>
    </row>
    <row r="88" spans="1:26" ht="22.5" customHeight="1">
      <c r="A88" s="96" t="str">
        <f>IF(OR(ISBLANK('PARTICIPANT NAME LIST'!$B88),'PARTICIPANT NAME LIST'!$G88=3,'PARTICIPANT NAME LIST'!$G88=4,'PARTICIPANT NAME LIST'!$G88=5,'PARTICIPANT NAME LIST'!$G88=6),"",COUNTA('PARTICIPANT NAME LIST'!$B$9:$B88)-COUNTIFS('PARTICIPANT NAME LIST'!$G$9:$G88,"&gt;=3",'PARTICIPANT NAME LIST'!$G$9:$G88,"&lt;=6"))</f>
        <v/>
      </c>
      <c r="B88" s="97" t="str">
        <f>IF(OR(ISBLANK('PARTICIPANT NAME LIST'!$B88),'PARTICIPANT NAME LIST'!$G88=3,'PARTICIPANT NAME LIST'!$G88=4,'PARTICIPANT NAME LIST'!$G88=5,'PARTICIPANT NAME LIST'!$G88=6),"",UPPER('PARTICIPANT NAME LIST'!$B88))</f>
        <v/>
      </c>
      <c r="C88" s="101"/>
      <c r="D88" s="99" t="str">
        <f>IF(OR(ISBLANK('PARTICIPANT NAME LIST'!$B88),'PARTICIPANT NAME LIST'!$G88=3,'PARTICIPANT NAME LIST'!$G88=4,'PARTICIPANT NAME LIST'!$G88=5,'PARTICIPANT NAME LIST'!$G88=6),"",UPPER('PARTICIPANT NAME LIST'!$H88))</f>
        <v/>
      </c>
      <c r="E88" s="100" t="e">
        <f>IF(AND('PARTICIPANT NAME LIST'!$G88=7,'PARTICIPANT NAME LIST'!#REF!="C"),"ü","")</f>
        <v>#REF!</v>
      </c>
      <c r="F88" s="100" t="e">
        <f>IF(AND('PARTICIPANT NAME LIST'!$G88=8,'PARTICIPANT NAME LIST'!#REF!="C"),"ü","")</f>
        <v>#REF!</v>
      </c>
      <c r="G88" s="100" t="e">
        <f>IF(AND('PARTICIPANT NAME LIST'!$G88=9,'PARTICIPANT NAME LIST'!#REF!="C"),"ü","")</f>
        <v>#REF!</v>
      </c>
      <c r="H88" s="100" t="e">
        <f>IF(AND('PARTICIPANT NAME LIST'!$G88=10,'PARTICIPANT NAME LIST'!#REF!="C"),"ü","")</f>
        <v>#REF!</v>
      </c>
      <c r="I88" s="100" t="e">
        <f>IF(AND('PARTICIPANT NAME LIST'!$G88=11,'PARTICIPANT NAME LIST'!#REF!="C"),"ü","")</f>
        <v>#REF!</v>
      </c>
      <c r="J88" s="100" t="e">
        <f>IF(AND('PARTICIPANT NAME LIST'!$G88=12,'PARTICIPANT NAME LIST'!#REF!="C"),"ü","")</f>
        <v>#REF!</v>
      </c>
      <c r="K88" s="100" t="e">
        <f>IF(AND('PARTICIPANT NAME LIST'!$G88=7,'PARTICIPANT NAME LIST'!#REF!="E"),"ü","")</f>
        <v>#REF!</v>
      </c>
      <c r="L88" s="100" t="e">
        <f>IF(AND('PARTICIPANT NAME LIST'!$G88=8,'PARTICIPANT NAME LIST'!#REF!="E"),"ü","")</f>
        <v>#REF!</v>
      </c>
      <c r="M88" s="100" t="e">
        <f>IF(AND('PARTICIPANT NAME LIST'!$G88=9,'PARTICIPANT NAME LIST'!#REF!="E"),"ü","")</f>
        <v>#REF!</v>
      </c>
      <c r="N88" s="100" t="e">
        <f>IF(AND('PARTICIPANT NAME LIST'!$G88=10,'PARTICIPANT NAME LIST'!#REF!="E"),"ü","")</f>
        <v>#REF!</v>
      </c>
      <c r="O88" s="100" t="e">
        <f>IF(AND('PARTICIPANT NAME LIST'!$G88=11,'PARTICIPANT NAME LIST'!#REF!="E"),"ü","")</f>
        <v>#REF!</v>
      </c>
      <c r="P88" s="100" t="e">
        <f>IF(AND('PARTICIPANT NAME LIST'!$G88=12,'PARTICIPANT NAME LIST'!#REF!="E"),"ü","")</f>
        <v>#REF!</v>
      </c>
      <c r="Q88" s="100" t="e">
        <f>IF(AND('PARTICIPANT NAME LIST'!$G88=7,'PARTICIPANT NAME LIST'!#REF!="M"),"ü","")</f>
        <v>#REF!</v>
      </c>
      <c r="R88" s="100" t="e">
        <f>IF(AND('PARTICIPANT NAME LIST'!$G88=8,'PARTICIPANT NAME LIST'!#REF!="M"),"ü","")</f>
        <v>#REF!</v>
      </c>
      <c r="S88" s="100" t="e">
        <f>IF(AND('PARTICIPANT NAME LIST'!$G88=9,'PARTICIPANT NAME LIST'!#REF!="M"),"ü","")</f>
        <v>#REF!</v>
      </c>
      <c r="T88" s="100" t="e">
        <f>IF(AND('PARTICIPANT NAME LIST'!$G88=10,'PARTICIPANT NAME LIST'!#REF!="M"),"ü","")</f>
        <v>#REF!</v>
      </c>
      <c r="U88" s="100" t="e">
        <f>IF(AND('PARTICIPANT NAME LIST'!$G88=11,'PARTICIPANT NAME LIST'!#REF!="M"),"ü","")</f>
        <v>#REF!</v>
      </c>
      <c r="V88" s="100" t="e">
        <f>IF(AND('PARTICIPANT NAME LIST'!$G88=12,'PARTICIPANT NAME LIST'!#REF!="M"),"ü","")</f>
        <v>#REF!</v>
      </c>
      <c r="W88" s="96"/>
      <c r="X88" s="76"/>
      <c r="Y88" s="76"/>
      <c r="Z88" s="76"/>
    </row>
    <row r="89" spans="1:26" ht="22.5" customHeight="1">
      <c r="A89" s="96" t="str">
        <f>IF(OR(ISBLANK('PARTICIPANT NAME LIST'!$B89),'PARTICIPANT NAME LIST'!$G89=3,'PARTICIPANT NAME LIST'!$G89=4,'PARTICIPANT NAME LIST'!$G89=5,'PARTICIPANT NAME LIST'!$G89=6),"",COUNTA('PARTICIPANT NAME LIST'!$B$9:$B89)-COUNTIFS('PARTICIPANT NAME LIST'!$G$9:$G89,"&gt;=3",'PARTICIPANT NAME LIST'!$G$9:$G89,"&lt;=6"))</f>
        <v/>
      </c>
      <c r="B89" s="97" t="str">
        <f>IF(OR(ISBLANK('PARTICIPANT NAME LIST'!$B89),'PARTICIPANT NAME LIST'!$G89=3,'PARTICIPANT NAME LIST'!$G89=4,'PARTICIPANT NAME LIST'!$G89=5,'PARTICIPANT NAME LIST'!$G89=6),"",UPPER('PARTICIPANT NAME LIST'!$B89))</f>
        <v/>
      </c>
      <c r="C89" s="101"/>
      <c r="D89" s="99" t="str">
        <f>IF(OR(ISBLANK('PARTICIPANT NAME LIST'!$B89),'PARTICIPANT NAME LIST'!$G89=3,'PARTICIPANT NAME LIST'!$G89=4,'PARTICIPANT NAME LIST'!$G89=5,'PARTICIPANT NAME LIST'!$G89=6),"",UPPER('PARTICIPANT NAME LIST'!$H89))</f>
        <v/>
      </c>
      <c r="E89" s="100" t="e">
        <f>IF(AND('PARTICIPANT NAME LIST'!$G89=7,'PARTICIPANT NAME LIST'!#REF!="C"),"ü","")</f>
        <v>#REF!</v>
      </c>
      <c r="F89" s="100" t="e">
        <f>IF(AND('PARTICIPANT NAME LIST'!$G89=8,'PARTICIPANT NAME LIST'!#REF!="C"),"ü","")</f>
        <v>#REF!</v>
      </c>
      <c r="G89" s="100" t="e">
        <f>IF(AND('PARTICIPANT NAME LIST'!$G89=9,'PARTICIPANT NAME LIST'!#REF!="C"),"ü","")</f>
        <v>#REF!</v>
      </c>
      <c r="H89" s="100" t="e">
        <f>IF(AND('PARTICIPANT NAME LIST'!$G89=10,'PARTICIPANT NAME LIST'!#REF!="C"),"ü","")</f>
        <v>#REF!</v>
      </c>
      <c r="I89" s="100" t="e">
        <f>IF(AND('PARTICIPANT NAME LIST'!$G89=11,'PARTICIPANT NAME LIST'!#REF!="C"),"ü","")</f>
        <v>#REF!</v>
      </c>
      <c r="J89" s="100" t="e">
        <f>IF(AND('PARTICIPANT NAME LIST'!$G89=12,'PARTICIPANT NAME LIST'!#REF!="C"),"ü","")</f>
        <v>#REF!</v>
      </c>
      <c r="K89" s="100" t="e">
        <f>IF(AND('PARTICIPANT NAME LIST'!$G89=7,'PARTICIPANT NAME LIST'!#REF!="E"),"ü","")</f>
        <v>#REF!</v>
      </c>
      <c r="L89" s="100" t="e">
        <f>IF(AND('PARTICIPANT NAME LIST'!$G89=8,'PARTICIPANT NAME LIST'!#REF!="E"),"ü","")</f>
        <v>#REF!</v>
      </c>
      <c r="M89" s="100" t="e">
        <f>IF(AND('PARTICIPANT NAME LIST'!$G89=9,'PARTICIPANT NAME LIST'!#REF!="E"),"ü","")</f>
        <v>#REF!</v>
      </c>
      <c r="N89" s="100" t="e">
        <f>IF(AND('PARTICIPANT NAME LIST'!$G89=10,'PARTICIPANT NAME LIST'!#REF!="E"),"ü","")</f>
        <v>#REF!</v>
      </c>
      <c r="O89" s="100" t="e">
        <f>IF(AND('PARTICIPANT NAME LIST'!$G89=11,'PARTICIPANT NAME LIST'!#REF!="E"),"ü","")</f>
        <v>#REF!</v>
      </c>
      <c r="P89" s="100" t="e">
        <f>IF(AND('PARTICIPANT NAME LIST'!$G89=12,'PARTICIPANT NAME LIST'!#REF!="E"),"ü","")</f>
        <v>#REF!</v>
      </c>
      <c r="Q89" s="100" t="e">
        <f>IF(AND('PARTICIPANT NAME LIST'!$G89=7,'PARTICIPANT NAME LIST'!#REF!="M"),"ü","")</f>
        <v>#REF!</v>
      </c>
      <c r="R89" s="100" t="e">
        <f>IF(AND('PARTICIPANT NAME LIST'!$G89=8,'PARTICIPANT NAME LIST'!#REF!="M"),"ü","")</f>
        <v>#REF!</v>
      </c>
      <c r="S89" s="100" t="e">
        <f>IF(AND('PARTICIPANT NAME LIST'!$G89=9,'PARTICIPANT NAME LIST'!#REF!="M"),"ü","")</f>
        <v>#REF!</v>
      </c>
      <c r="T89" s="100" t="e">
        <f>IF(AND('PARTICIPANT NAME LIST'!$G89=10,'PARTICIPANT NAME LIST'!#REF!="M"),"ü","")</f>
        <v>#REF!</v>
      </c>
      <c r="U89" s="100" t="e">
        <f>IF(AND('PARTICIPANT NAME LIST'!$G89=11,'PARTICIPANT NAME LIST'!#REF!="M"),"ü","")</f>
        <v>#REF!</v>
      </c>
      <c r="V89" s="100" t="e">
        <f>IF(AND('PARTICIPANT NAME LIST'!$G89=12,'PARTICIPANT NAME LIST'!#REF!="M"),"ü","")</f>
        <v>#REF!</v>
      </c>
      <c r="W89" s="96"/>
      <c r="X89" s="76"/>
      <c r="Y89" s="76"/>
      <c r="Z89" s="76"/>
    </row>
    <row r="90" spans="1:26" ht="22.5" customHeight="1">
      <c r="A90" s="96" t="str">
        <f>IF(OR(ISBLANK('PARTICIPANT NAME LIST'!$B90),'PARTICIPANT NAME LIST'!$G90=3,'PARTICIPANT NAME LIST'!$G90=4,'PARTICIPANT NAME LIST'!$G90=5,'PARTICIPANT NAME LIST'!$G90=6),"",COUNTA('PARTICIPANT NAME LIST'!$B$9:$B90)-COUNTIFS('PARTICIPANT NAME LIST'!$G$9:$G90,"&gt;=3",'PARTICIPANT NAME LIST'!$G$9:$G90,"&lt;=6"))</f>
        <v/>
      </c>
      <c r="B90" s="97" t="str">
        <f>IF(OR(ISBLANK('PARTICIPANT NAME LIST'!$B90),'PARTICIPANT NAME LIST'!$G90=3,'PARTICIPANT NAME LIST'!$G90=4,'PARTICIPANT NAME LIST'!$G90=5,'PARTICIPANT NAME LIST'!$G90=6),"",UPPER('PARTICIPANT NAME LIST'!$B90))</f>
        <v/>
      </c>
      <c r="C90" s="101"/>
      <c r="D90" s="99" t="str">
        <f>IF(OR(ISBLANK('PARTICIPANT NAME LIST'!$B90),'PARTICIPANT NAME LIST'!$G90=3,'PARTICIPANT NAME LIST'!$G90=4,'PARTICIPANT NAME LIST'!$G90=5,'PARTICIPANT NAME LIST'!$G90=6),"",UPPER('PARTICIPANT NAME LIST'!$H90))</f>
        <v/>
      </c>
      <c r="E90" s="100" t="e">
        <f>IF(AND('PARTICIPANT NAME LIST'!$G90=7,'PARTICIPANT NAME LIST'!#REF!="C"),"ü","")</f>
        <v>#REF!</v>
      </c>
      <c r="F90" s="100" t="e">
        <f>IF(AND('PARTICIPANT NAME LIST'!$G90=8,'PARTICIPANT NAME LIST'!#REF!="C"),"ü","")</f>
        <v>#REF!</v>
      </c>
      <c r="G90" s="100" t="e">
        <f>IF(AND('PARTICIPANT NAME LIST'!$G90=9,'PARTICIPANT NAME LIST'!#REF!="C"),"ü","")</f>
        <v>#REF!</v>
      </c>
      <c r="H90" s="100" t="e">
        <f>IF(AND('PARTICIPANT NAME LIST'!$G90=10,'PARTICIPANT NAME LIST'!#REF!="C"),"ü","")</f>
        <v>#REF!</v>
      </c>
      <c r="I90" s="100" t="e">
        <f>IF(AND('PARTICIPANT NAME LIST'!$G90=11,'PARTICIPANT NAME LIST'!#REF!="C"),"ü","")</f>
        <v>#REF!</v>
      </c>
      <c r="J90" s="100" t="e">
        <f>IF(AND('PARTICIPANT NAME LIST'!$G90=12,'PARTICIPANT NAME LIST'!#REF!="C"),"ü","")</f>
        <v>#REF!</v>
      </c>
      <c r="K90" s="100" t="e">
        <f>IF(AND('PARTICIPANT NAME LIST'!$G90=7,'PARTICIPANT NAME LIST'!#REF!="E"),"ü","")</f>
        <v>#REF!</v>
      </c>
      <c r="L90" s="100" t="e">
        <f>IF(AND('PARTICIPANT NAME LIST'!$G90=8,'PARTICIPANT NAME LIST'!#REF!="E"),"ü","")</f>
        <v>#REF!</v>
      </c>
      <c r="M90" s="100" t="e">
        <f>IF(AND('PARTICIPANT NAME LIST'!$G90=9,'PARTICIPANT NAME LIST'!#REF!="E"),"ü","")</f>
        <v>#REF!</v>
      </c>
      <c r="N90" s="100" t="e">
        <f>IF(AND('PARTICIPANT NAME LIST'!$G90=10,'PARTICIPANT NAME LIST'!#REF!="E"),"ü","")</f>
        <v>#REF!</v>
      </c>
      <c r="O90" s="100" t="e">
        <f>IF(AND('PARTICIPANT NAME LIST'!$G90=11,'PARTICIPANT NAME LIST'!#REF!="E"),"ü","")</f>
        <v>#REF!</v>
      </c>
      <c r="P90" s="100" t="e">
        <f>IF(AND('PARTICIPANT NAME LIST'!$G90=12,'PARTICIPANT NAME LIST'!#REF!="E"),"ü","")</f>
        <v>#REF!</v>
      </c>
      <c r="Q90" s="100" t="e">
        <f>IF(AND('PARTICIPANT NAME LIST'!$G90=7,'PARTICIPANT NAME LIST'!#REF!="M"),"ü","")</f>
        <v>#REF!</v>
      </c>
      <c r="R90" s="100" t="e">
        <f>IF(AND('PARTICIPANT NAME LIST'!$G90=8,'PARTICIPANT NAME LIST'!#REF!="M"),"ü","")</f>
        <v>#REF!</v>
      </c>
      <c r="S90" s="100" t="e">
        <f>IF(AND('PARTICIPANT NAME LIST'!$G90=9,'PARTICIPANT NAME LIST'!#REF!="M"),"ü","")</f>
        <v>#REF!</v>
      </c>
      <c r="T90" s="100" t="e">
        <f>IF(AND('PARTICIPANT NAME LIST'!$G90=10,'PARTICIPANT NAME LIST'!#REF!="M"),"ü","")</f>
        <v>#REF!</v>
      </c>
      <c r="U90" s="100" t="e">
        <f>IF(AND('PARTICIPANT NAME LIST'!$G90=11,'PARTICIPANT NAME LIST'!#REF!="M"),"ü","")</f>
        <v>#REF!</v>
      </c>
      <c r="V90" s="100" t="e">
        <f>IF(AND('PARTICIPANT NAME LIST'!$G90=12,'PARTICIPANT NAME LIST'!#REF!="M"),"ü","")</f>
        <v>#REF!</v>
      </c>
      <c r="W90" s="96"/>
      <c r="X90" s="76"/>
      <c r="Y90" s="76"/>
      <c r="Z90" s="76"/>
    </row>
    <row r="91" spans="1:26" ht="22.5" customHeight="1">
      <c r="A91" s="96" t="str">
        <f>IF(OR(ISBLANK('PARTICIPANT NAME LIST'!$B91),'PARTICIPANT NAME LIST'!$G91=3,'PARTICIPANT NAME LIST'!$G91=4,'PARTICIPANT NAME LIST'!$G91=5,'PARTICIPANT NAME LIST'!$G91=6),"",COUNTA('PARTICIPANT NAME LIST'!$B$9:$B91)-COUNTIFS('PARTICIPANT NAME LIST'!$G$9:$G91,"&gt;=3",'PARTICIPANT NAME LIST'!$G$9:$G91,"&lt;=6"))</f>
        <v/>
      </c>
      <c r="B91" s="97" t="str">
        <f>IF(OR(ISBLANK('PARTICIPANT NAME LIST'!$B91),'PARTICIPANT NAME LIST'!$G91=3,'PARTICIPANT NAME LIST'!$G91=4,'PARTICIPANT NAME LIST'!$G91=5,'PARTICIPANT NAME LIST'!$G91=6),"",UPPER('PARTICIPANT NAME LIST'!$B91))</f>
        <v/>
      </c>
      <c r="C91" s="101"/>
      <c r="D91" s="99" t="str">
        <f>IF(OR(ISBLANK('PARTICIPANT NAME LIST'!$B91),'PARTICIPANT NAME LIST'!$G91=3,'PARTICIPANT NAME LIST'!$G91=4,'PARTICIPANT NAME LIST'!$G91=5,'PARTICIPANT NAME LIST'!$G91=6),"",UPPER('PARTICIPANT NAME LIST'!$H91))</f>
        <v/>
      </c>
      <c r="E91" s="100" t="e">
        <f>IF(AND('PARTICIPANT NAME LIST'!$G91=7,'PARTICIPANT NAME LIST'!#REF!="C"),"ü","")</f>
        <v>#REF!</v>
      </c>
      <c r="F91" s="100" t="e">
        <f>IF(AND('PARTICIPANT NAME LIST'!$G91=8,'PARTICIPANT NAME LIST'!#REF!="C"),"ü","")</f>
        <v>#REF!</v>
      </c>
      <c r="G91" s="100" t="e">
        <f>IF(AND('PARTICIPANT NAME LIST'!$G91=9,'PARTICIPANT NAME LIST'!#REF!="C"),"ü","")</f>
        <v>#REF!</v>
      </c>
      <c r="H91" s="100" t="e">
        <f>IF(AND('PARTICIPANT NAME LIST'!$G91=10,'PARTICIPANT NAME LIST'!#REF!="C"),"ü","")</f>
        <v>#REF!</v>
      </c>
      <c r="I91" s="100" t="e">
        <f>IF(AND('PARTICIPANT NAME LIST'!$G91=11,'PARTICIPANT NAME LIST'!#REF!="C"),"ü","")</f>
        <v>#REF!</v>
      </c>
      <c r="J91" s="100" t="e">
        <f>IF(AND('PARTICIPANT NAME LIST'!$G91=12,'PARTICIPANT NAME LIST'!#REF!="C"),"ü","")</f>
        <v>#REF!</v>
      </c>
      <c r="K91" s="100" t="e">
        <f>IF(AND('PARTICIPANT NAME LIST'!$G91=7,'PARTICIPANT NAME LIST'!#REF!="E"),"ü","")</f>
        <v>#REF!</v>
      </c>
      <c r="L91" s="100" t="e">
        <f>IF(AND('PARTICIPANT NAME LIST'!$G91=8,'PARTICIPANT NAME LIST'!#REF!="E"),"ü","")</f>
        <v>#REF!</v>
      </c>
      <c r="M91" s="100" t="e">
        <f>IF(AND('PARTICIPANT NAME LIST'!$G91=9,'PARTICIPANT NAME LIST'!#REF!="E"),"ü","")</f>
        <v>#REF!</v>
      </c>
      <c r="N91" s="100" t="e">
        <f>IF(AND('PARTICIPANT NAME LIST'!$G91=10,'PARTICIPANT NAME LIST'!#REF!="E"),"ü","")</f>
        <v>#REF!</v>
      </c>
      <c r="O91" s="100" t="e">
        <f>IF(AND('PARTICIPANT NAME LIST'!$G91=11,'PARTICIPANT NAME LIST'!#REF!="E"),"ü","")</f>
        <v>#REF!</v>
      </c>
      <c r="P91" s="100" t="e">
        <f>IF(AND('PARTICIPANT NAME LIST'!$G91=12,'PARTICIPANT NAME LIST'!#REF!="E"),"ü","")</f>
        <v>#REF!</v>
      </c>
      <c r="Q91" s="100" t="e">
        <f>IF(AND('PARTICIPANT NAME LIST'!$G91=7,'PARTICIPANT NAME LIST'!#REF!="M"),"ü","")</f>
        <v>#REF!</v>
      </c>
      <c r="R91" s="100" t="e">
        <f>IF(AND('PARTICIPANT NAME LIST'!$G91=8,'PARTICIPANT NAME LIST'!#REF!="M"),"ü","")</f>
        <v>#REF!</v>
      </c>
      <c r="S91" s="100" t="e">
        <f>IF(AND('PARTICIPANT NAME LIST'!$G91=9,'PARTICIPANT NAME LIST'!#REF!="M"),"ü","")</f>
        <v>#REF!</v>
      </c>
      <c r="T91" s="100" t="e">
        <f>IF(AND('PARTICIPANT NAME LIST'!$G91=10,'PARTICIPANT NAME LIST'!#REF!="M"),"ü","")</f>
        <v>#REF!</v>
      </c>
      <c r="U91" s="100" t="e">
        <f>IF(AND('PARTICIPANT NAME LIST'!$G91=11,'PARTICIPANT NAME LIST'!#REF!="M"),"ü","")</f>
        <v>#REF!</v>
      </c>
      <c r="V91" s="100" t="e">
        <f>IF(AND('PARTICIPANT NAME LIST'!$G91=12,'PARTICIPANT NAME LIST'!#REF!="M"),"ü","")</f>
        <v>#REF!</v>
      </c>
      <c r="W91" s="96"/>
      <c r="X91" s="76"/>
      <c r="Y91" s="76"/>
      <c r="Z91" s="76"/>
    </row>
    <row r="92" spans="1:26" ht="22.5" customHeight="1">
      <c r="A92" s="96" t="str">
        <f>IF(OR(ISBLANK('PARTICIPANT NAME LIST'!$B92),'PARTICIPANT NAME LIST'!$G92=3,'PARTICIPANT NAME LIST'!$G92=4,'PARTICIPANT NAME LIST'!$G92=5,'PARTICIPANT NAME LIST'!$G92=6),"",COUNTA('PARTICIPANT NAME LIST'!$B$9:$B92)-COUNTIFS('PARTICIPANT NAME LIST'!$G$9:$G92,"&gt;=3",'PARTICIPANT NAME LIST'!$G$9:$G92,"&lt;=6"))</f>
        <v/>
      </c>
      <c r="B92" s="97" t="str">
        <f>IF(OR(ISBLANK('PARTICIPANT NAME LIST'!$B92),'PARTICIPANT NAME LIST'!$G92=3,'PARTICIPANT NAME LIST'!$G92=4,'PARTICIPANT NAME LIST'!$G92=5,'PARTICIPANT NAME LIST'!$G92=6),"",UPPER('PARTICIPANT NAME LIST'!$B92))</f>
        <v/>
      </c>
      <c r="C92" s="101"/>
      <c r="D92" s="99" t="str">
        <f>IF(OR(ISBLANK('PARTICIPANT NAME LIST'!$B92),'PARTICIPANT NAME LIST'!$G92=3,'PARTICIPANT NAME LIST'!$G92=4,'PARTICIPANT NAME LIST'!$G92=5,'PARTICIPANT NAME LIST'!$G92=6),"",UPPER('PARTICIPANT NAME LIST'!$H92))</f>
        <v/>
      </c>
      <c r="E92" s="100" t="e">
        <f>IF(AND('PARTICIPANT NAME LIST'!$G92=7,'PARTICIPANT NAME LIST'!#REF!="C"),"ü","")</f>
        <v>#REF!</v>
      </c>
      <c r="F92" s="100" t="e">
        <f>IF(AND('PARTICIPANT NAME LIST'!$G92=8,'PARTICIPANT NAME LIST'!#REF!="C"),"ü","")</f>
        <v>#REF!</v>
      </c>
      <c r="G92" s="100" t="e">
        <f>IF(AND('PARTICIPANT NAME LIST'!$G92=9,'PARTICIPANT NAME LIST'!#REF!="C"),"ü","")</f>
        <v>#REF!</v>
      </c>
      <c r="H92" s="100" t="e">
        <f>IF(AND('PARTICIPANT NAME LIST'!$G92=10,'PARTICIPANT NAME LIST'!#REF!="C"),"ü","")</f>
        <v>#REF!</v>
      </c>
      <c r="I92" s="100" t="e">
        <f>IF(AND('PARTICIPANT NAME LIST'!$G92=11,'PARTICIPANT NAME LIST'!#REF!="C"),"ü","")</f>
        <v>#REF!</v>
      </c>
      <c r="J92" s="100" t="e">
        <f>IF(AND('PARTICIPANT NAME LIST'!$G92=12,'PARTICIPANT NAME LIST'!#REF!="C"),"ü","")</f>
        <v>#REF!</v>
      </c>
      <c r="K92" s="100" t="e">
        <f>IF(AND('PARTICIPANT NAME LIST'!$G92=7,'PARTICIPANT NAME LIST'!#REF!="E"),"ü","")</f>
        <v>#REF!</v>
      </c>
      <c r="L92" s="100" t="e">
        <f>IF(AND('PARTICIPANT NAME LIST'!$G92=8,'PARTICIPANT NAME LIST'!#REF!="E"),"ü","")</f>
        <v>#REF!</v>
      </c>
      <c r="M92" s="100" t="e">
        <f>IF(AND('PARTICIPANT NAME LIST'!$G92=9,'PARTICIPANT NAME LIST'!#REF!="E"),"ü","")</f>
        <v>#REF!</v>
      </c>
      <c r="N92" s="100" t="e">
        <f>IF(AND('PARTICIPANT NAME LIST'!$G92=10,'PARTICIPANT NAME LIST'!#REF!="E"),"ü","")</f>
        <v>#REF!</v>
      </c>
      <c r="O92" s="100" t="e">
        <f>IF(AND('PARTICIPANT NAME LIST'!$G92=11,'PARTICIPANT NAME LIST'!#REF!="E"),"ü","")</f>
        <v>#REF!</v>
      </c>
      <c r="P92" s="100" t="e">
        <f>IF(AND('PARTICIPANT NAME LIST'!$G92=12,'PARTICIPANT NAME LIST'!#REF!="E"),"ü","")</f>
        <v>#REF!</v>
      </c>
      <c r="Q92" s="100" t="e">
        <f>IF(AND('PARTICIPANT NAME LIST'!$G92=7,'PARTICIPANT NAME LIST'!#REF!="M"),"ü","")</f>
        <v>#REF!</v>
      </c>
      <c r="R92" s="100" t="e">
        <f>IF(AND('PARTICIPANT NAME LIST'!$G92=8,'PARTICIPANT NAME LIST'!#REF!="M"),"ü","")</f>
        <v>#REF!</v>
      </c>
      <c r="S92" s="100" t="e">
        <f>IF(AND('PARTICIPANT NAME LIST'!$G92=9,'PARTICIPANT NAME LIST'!#REF!="M"),"ü","")</f>
        <v>#REF!</v>
      </c>
      <c r="T92" s="100" t="e">
        <f>IF(AND('PARTICIPANT NAME LIST'!$G92=10,'PARTICIPANT NAME LIST'!#REF!="M"),"ü","")</f>
        <v>#REF!</v>
      </c>
      <c r="U92" s="100" t="e">
        <f>IF(AND('PARTICIPANT NAME LIST'!$G92=11,'PARTICIPANT NAME LIST'!#REF!="M"),"ü","")</f>
        <v>#REF!</v>
      </c>
      <c r="V92" s="100" t="e">
        <f>IF(AND('PARTICIPANT NAME LIST'!$G92=12,'PARTICIPANT NAME LIST'!#REF!="M"),"ü","")</f>
        <v>#REF!</v>
      </c>
      <c r="W92" s="96"/>
      <c r="X92" s="76"/>
      <c r="Y92" s="76"/>
      <c r="Z92" s="76"/>
    </row>
    <row r="93" spans="1:26" ht="22.5" customHeight="1">
      <c r="A93" s="96" t="str">
        <f>IF(OR(ISBLANK('PARTICIPANT NAME LIST'!$B93),'PARTICIPANT NAME LIST'!$G93=3,'PARTICIPANT NAME LIST'!$G93=4,'PARTICIPANT NAME LIST'!$G93=5,'PARTICIPANT NAME LIST'!$G93=6),"",COUNTA('PARTICIPANT NAME LIST'!$B$9:$B93)-COUNTIFS('PARTICIPANT NAME LIST'!$G$9:$G93,"&gt;=3",'PARTICIPANT NAME LIST'!$G$9:$G93,"&lt;=6"))</f>
        <v/>
      </c>
      <c r="B93" s="97" t="str">
        <f>IF(OR(ISBLANK('PARTICIPANT NAME LIST'!$B93),'PARTICIPANT NAME LIST'!$G93=3,'PARTICIPANT NAME LIST'!$G93=4,'PARTICIPANT NAME LIST'!$G93=5,'PARTICIPANT NAME LIST'!$G93=6),"",UPPER('PARTICIPANT NAME LIST'!$B93))</f>
        <v/>
      </c>
      <c r="C93" s="101"/>
      <c r="D93" s="99" t="str">
        <f>IF(OR(ISBLANK('PARTICIPANT NAME LIST'!$B93),'PARTICIPANT NAME LIST'!$G93=3,'PARTICIPANT NAME LIST'!$G93=4,'PARTICIPANT NAME LIST'!$G93=5,'PARTICIPANT NAME LIST'!$G93=6),"",UPPER('PARTICIPANT NAME LIST'!$H93))</f>
        <v/>
      </c>
      <c r="E93" s="100" t="e">
        <f>IF(AND('PARTICIPANT NAME LIST'!$G93=7,'PARTICIPANT NAME LIST'!#REF!="C"),"ü","")</f>
        <v>#REF!</v>
      </c>
      <c r="F93" s="100" t="e">
        <f>IF(AND('PARTICIPANT NAME LIST'!$G93=8,'PARTICIPANT NAME LIST'!#REF!="C"),"ü","")</f>
        <v>#REF!</v>
      </c>
      <c r="G93" s="100" t="e">
        <f>IF(AND('PARTICIPANT NAME LIST'!$G93=9,'PARTICIPANT NAME LIST'!#REF!="C"),"ü","")</f>
        <v>#REF!</v>
      </c>
      <c r="H93" s="100" t="e">
        <f>IF(AND('PARTICIPANT NAME LIST'!$G93=10,'PARTICIPANT NAME LIST'!#REF!="C"),"ü","")</f>
        <v>#REF!</v>
      </c>
      <c r="I93" s="100" t="e">
        <f>IF(AND('PARTICIPANT NAME LIST'!$G93=11,'PARTICIPANT NAME LIST'!#REF!="C"),"ü","")</f>
        <v>#REF!</v>
      </c>
      <c r="J93" s="100" t="e">
        <f>IF(AND('PARTICIPANT NAME LIST'!$G93=12,'PARTICIPANT NAME LIST'!#REF!="C"),"ü","")</f>
        <v>#REF!</v>
      </c>
      <c r="K93" s="100" t="e">
        <f>IF(AND('PARTICIPANT NAME LIST'!$G93=7,'PARTICIPANT NAME LIST'!#REF!="E"),"ü","")</f>
        <v>#REF!</v>
      </c>
      <c r="L93" s="100" t="e">
        <f>IF(AND('PARTICIPANT NAME LIST'!$G93=8,'PARTICIPANT NAME LIST'!#REF!="E"),"ü","")</f>
        <v>#REF!</v>
      </c>
      <c r="M93" s="100" t="e">
        <f>IF(AND('PARTICIPANT NAME LIST'!$G93=9,'PARTICIPANT NAME LIST'!#REF!="E"),"ü","")</f>
        <v>#REF!</v>
      </c>
      <c r="N93" s="100" t="e">
        <f>IF(AND('PARTICIPANT NAME LIST'!$G93=10,'PARTICIPANT NAME LIST'!#REF!="E"),"ü","")</f>
        <v>#REF!</v>
      </c>
      <c r="O93" s="100" t="e">
        <f>IF(AND('PARTICIPANT NAME LIST'!$G93=11,'PARTICIPANT NAME LIST'!#REF!="E"),"ü","")</f>
        <v>#REF!</v>
      </c>
      <c r="P93" s="100" t="e">
        <f>IF(AND('PARTICIPANT NAME LIST'!$G93=12,'PARTICIPANT NAME LIST'!#REF!="E"),"ü","")</f>
        <v>#REF!</v>
      </c>
      <c r="Q93" s="100" t="e">
        <f>IF(AND('PARTICIPANT NAME LIST'!$G93=7,'PARTICIPANT NAME LIST'!#REF!="M"),"ü","")</f>
        <v>#REF!</v>
      </c>
      <c r="R93" s="100" t="e">
        <f>IF(AND('PARTICIPANT NAME LIST'!$G93=8,'PARTICIPANT NAME LIST'!#REF!="M"),"ü","")</f>
        <v>#REF!</v>
      </c>
      <c r="S93" s="100" t="e">
        <f>IF(AND('PARTICIPANT NAME LIST'!$G93=9,'PARTICIPANT NAME LIST'!#REF!="M"),"ü","")</f>
        <v>#REF!</v>
      </c>
      <c r="T93" s="100" t="e">
        <f>IF(AND('PARTICIPANT NAME LIST'!$G93=10,'PARTICIPANT NAME LIST'!#REF!="M"),"ü","")</f>
        <v>#REF!</v>
      </c>
      <c r="U93" s="100" t="e">
        <f>IF(AND('PARTICIPANT NAME LIST'!$G93=11,'PARTICIPANT NAME LIST'!#REF!="M"),"ü","")</f>
        <v>#REF!</v>
      </c>
      <c r="V93" s="100" t="e">
        <f>IF(AND('PARTICIPANT NAME LIST'!$G93=12,'PARTICIPANT NAME LIST'!#REF!="M"),"ü","")</f>
        <v>#REF!</v>
      </c>
      <c r="W93" s="96"/>
      <c r="X93" s="76"/>
      <c r="Y93" s="76"/>
      <c r="Z93" s="76"/>
    </row>
    <row r="94" spans="1:26" ht="22.5" customHeight="1">
      <c r="A94" s="96" t="str">
        <f>IF(OR(ISBLANK('PARTICIPANT NAME LIST'!$B94),'PARTICIPANT NAME LIST'!$G94=3,'PARTICIPANT NAME LIST'!$G94=4,'PARTICIPANT NAME LIST'!$G94=5,'PARTICIPANT NAME LIST'!$G94=6),"",COUNTA('PARTICIPANT NAME LIST'!$B$9:$B94)-COUNTIFS('PARTICIPANT NAME LIST'!$G$9:$G94,"&gt;=3",'PARTICIPANT NAME LIST'!$G$9:$G94,"&lt;=6"))</f>
        <v/>
      </c>
      <c r="B94" s="97" t="str">
        <f>IF(OR(ISBLANK('PARTICIPANT NAME LIST'!$B94),'PARTICIPANT NAME LIST'!$G94=3,'PARTICIPANT NAME LIST'!$G94=4,'PARTICIPANT NAME LIST'!$G94=5,'PARTICIPANT NAME LIST'!$G94=6),"",UPPER('PARTICIPANT NAME LIST'!$B94))</f>
        <v/>
      </c>
      <c r="C94" s="101"/>
      <c r="D94" s="99" t="str">
        <f>IF(OR(ISBLANK('PARTICIPANT NAME LIST'!$B94),'PARTICIPANT NAME LIST'!$G94=3,'PARTICIPANT NAME LIST'!$G94=4,'PARTICIPANT NAME LIST'!$G94=5,'PARTICIPANT NAME LIST'!$G94=6),"",UPPER('PARTICIPANT NAME LIST'!$H94))</f>
        <v/>
      </c>
      <c r="E94" s="100" t="e">
        <f>IF(AND('PARTICIPANT NAME LIST'!$G94=7,'PARTICIPANT NAME LIST'!#REF!="C"),"ü","")</f>
        <v>#REF!</v>
      </c>
      <c r="F94" s="100" t="e">
        <f>IF(AND('PARTICIPANT NAME LIST'!$G94=8,'PARTICIPANT NAME LIST'!#REF!="C"),"ü","")</f>
        <v>#REF!</v>
      </c>
      <c r="G94" s="100" t="e">
        <f>IF(AND('PARTICIPANT NAME LIST'!$G94=9,'PARTICIPANT NAME LIST'!#REF!="C"),"ü","")</f>
        <v>#REF!</v>
      </c>
      <c r="H94" s="100" t="e">
        <f>IF(AND('PARTICIPANT NAME LIST'!$G94=10,'PARTICIPANT NAME LIST'!#REF!="C"),"ü","")</f>
        <v>#REF!</v>
      </c>
      <c r="I94" s="100" t="e">
        <f>IF(AND('PARTICIPANT NAME LIST'!$G94=11,'PARTICIPANT NAME LIST'!#REF!="C"),"ü","")</f>
        <v>#REF!</v>
      </c>
      <c r="J94" s="100" t="e">
        <f>IF(AND('PARTICIPANT NAME LIST'!$G94=12,'PARTICIPANT NAME LIST'!#REF!="C"),"ü","")</f>
        <v>#REF!</v>
      </c>
      <c r="K94" s="100" t="e">
        <f>IF(AND('PARTICIPANT NAME LIST'!$G94=7,'PARTICIPANT NAME LIST'!#REF!="E"),"ü","")</f>
        <v>#REF!</v>
      </c>
      <c r="L94" s="100" t="e">
        <f>IF(AND('PARTICIPANT NAME LIST'!$G94=8,'PARTICIPANT NAME LIST'!#REF!="E"),"ü","")</f>
        <v>#REF!</v>
      </c>
      <c r="M94" s="100" t="e">
        <f>IF(AND('PARTICIPANT NAME LIST'!$G94=9,'PARTICIPANT NAME LIST'!#REF!="E"),"ü","")</f>
        <v>#REF!</v>
      </c>
      <c r="N94" s="100" t="e">
        <f>IF(AND('PARTICIPANT NAME LIST'!$G94=10,'PARTICIPANT NAME LIST'!#REF!="E"),"ü","")</f>
        <v>#REF!</v>
      </c>
      <c r="O94" s="100" t="e">
        <f>IF(AND('PARTICIPANT NAME LIST'!$G94=11,'PARTICIPANT NAME LIST'!#REF!="E"),"ü","")</f>
        <v>#REF!</v>
      </c>
      <c r="P94" s="100" t="e">
        <f>IF(AND('PARTICIPANT NAME LIST'!$G94=12,'PARTICIPANT NAME LIST'!#REF!="E"),"ü","")</f>
        <v>#REF!</v>
      </c>
      <c r="Q94" s="100" t="e">
        <f>IF(AND('PARTICIPANT NAME LIST'!$G94=7,'PARTICIPANT NAME LIST'!#REF!="M"),"ü","")</f>
        <v>#REF!</v>
      </c>
      <c r="R94" s="100" t="e">
        <f>IF(AND('PARTICIPANT NAME LIST'!$G94=8,'PARTICIPANT NAME LIST'!#REF!="M"),"ü","")</f>
        <v>#REF!</v>
      </c>
      <c r="S94" s="100" t="e">
        <f>IF(AND('PARTICIPANT NAME LIST'!$G94=9,'PARTICIPANT NAME LIST'!#REF!="M"),"ü","")</f>
        <v>#REF!</v>
      </c>
      <c r="T94" s="100" t="e">
        <f>IF(AND('PARTICIPANT NAME LIST'!$G94=10,'PARTICIPANT NAME LIST'!#REF!="M"),"ü","")</f>
        <v>#REF!</v>
      </c>
      <c r="U94" s="100" t="e">
        <f>IF(AND('PARTICIPANT NAME LIST'!$G94=11,'PARTICIPANT NAME LIST'!#REF!="M"),"ü","")</f>
        <v>#REF!</v>
      </c>
      <c r="V94" s="100" t="e">
        <f>IF(AND('PARTICIPANT NAME LIST'!$G94=12,'PARTICIPANT NAME LIST'!#REF!="M"),"ü","")</f>
        <v>#REF!</v>
      </c>
      <c r="W94" s="96"/>
      <c r="X94" s="76"/>
      <c r="Y94" s="76"/>
      <c r="Z94" s="76"/>
    </row>
    <row r="95" spans="1:26" ht="22.5" customHeight="1">
      <c r="A95" s="96" t="str">
        <f>IF(OR(ISBLANK('PARTICIPANT NAME LIST'!$B95),'PARTICIPANT NAME LIST'!$G95=3,'PARTICIPANT NAME LIST'!$G95=4,'PARTICIPANT NAME LIST'!$G95=5,'PARTICIPANT NAME LIST'!$G95=6),"",COUNTA('PARTICIPANT NAME LIST'!$B$9:$B95)-COUNTIFS('PARTICIPANT NAME LIST'!$G$9:$G95,"&gt;=3",'PARTICIPANT NAME LIST'!$G$9:$G95,"&lt;=6"))</f>
        <v/>
      </c>
      <c r="B95" s="97" t="str">
        <f>IF(OR(ISBLANK('PARTICIPANT NAME LIST'!$B95),'PARTICIPANT NAME LIST'!$G95=3,'PARTICIPANT NAME LIST'!$G95=4,'PARTICIPANT NAME LIST'!$G95=5,'PARTICIPANT NAME LIST'!$G95=6),"",UPPER('PARTICIPANT NAME LIST'!$B95))</f>
        <v/>
      </c>
      <c r="C95" s="101"/>
      <c r="D95" s="99" t="str">
        <f>IF(OR(ISBLANK('PARTICIPANT NAME LIST'!$B95),'PARTICIPANT NAME LIST'!$G95=3,'PARTICIPANT NAME LIST'!$G95=4,'PARTICIPANT NAME LIST'!$G95=5,'PARTICIPANT NAME LIST'!$G95=6),"",UPPER('PARTICIPANT NAME LIST'!$H95))</f>
        <v/>
      </c>
      <c r="E95" s="100" t="e">
        <f>IF(AND('PARTICIPANT NAME LIST'!$G95=7,'PARTICIPANT NAME LIST'!#REF!="C"),"ü","")</f>
        <v>#REF!</v>
      </c>
      <c r="F95" s="100" t="e">
        <f>IF(AND('PARTICIPANT NAME LIST'!$G95=8,'PARTICIPANT NAME LIST'!#REF!="C"),"ü","")</f>
        <v>#REF!</v>
      </c>
      <c r="G95" s="100" t="e">
        <f>IF(AND('PARTICIPANT NAME LIST'!$G95=9,'PARTICIPANT NAME LIST'!#REF!="C"),"ü","")</f>
        <v>#REF!</v>
      </c>
      <c r="H95" s="100" t="e">
        <f>IF(AND('PARTICIPANT NAME LIST'!$G95=10,'PARTICIPANT NAME LIST'!#REF!="C"),"ü","")</f>
        <v>#REF!</v>
      </c>
      <c r="I95" s="100" t="e">
        <f>IF(AND('PARTICIPANT NAME LIST'!$G95=11,'PARTICIPANT NAME LIST'!#REF!="C"),"ü","")</f>
        <v>#REF!</v>
      </c>
      <c r="J95" s="100" t="e">
        <f>IF(AND('PARTICIPANT NAME LIST'!$G95=12,'PARTICIPANT NAME LIST'!#REF!="C"),"ü","")</f>
        <v>#REF!</v>
      </c>
      <c r="K95" s="100" t="e">
        <f>IF(AND('PARTICIPANT NAME LIST'!$G95=7,'PARTICIPANT NAME LIST'!#REF!="E"),"ü","")</f>
        <v>#REF!</v>
      </c>
      <c r="L95" s="100" t="e">
        <f>IF(AND('PARTICIPANT NAME LIST'!$G95=8,'PARTICIPANT NAME LIST'!#REF!="E"),"ü","")</f>
        <v>#REF!</v>
      </c>
      <c r="M95" s="100" t="e">
        <f>IF(AND('PARTICIPANT NAME LIST'!$G95=9,'PARTICIPANT NAME LIST'!#REF!="E"),"ü","")</f>
        <v>#REF!</v>
      </c>
      <c r="N95" s="100" t="e">
        <f>IF(AND('PARTICIPANT NAME LIST'!$G95=10,'PARTICIPANT NAME LIST'!#REF!="E"),"ü","")</f>
        <v>#REF!</v>
      </c>
      <c r="O95" s="100" t="e">
        <f>IF(AND('PARTICIPANT NAME LIST'!$G95=11,'PARTICIPANT NAME LIST'!#REF!="E"),"ü","")</f>
        <v>#REF!</v>
      </c>
      <c r="P95" s="100" t="e">
        <f>IF(AND('PARTICIPANT NAME LIST'!$G95=12,'PARTICIPANT NAME LIST'!#REF!="E"),"ü","")</f>
        <v>#REF!</v>
      </c>
      <c r="Q95" s="100" t="e">
        <f>IF(AND('PARTICIPANT NAME LIST'!$G95=7,'PARTICIPANT NAME LIST'!#REF!="M"),"ü","")</f>
        <v>#REF!</v>
      </c>
      <c r="R95" s="100" t="e">
        <f>IF(AND('PARTICIPANT NAME LIST'!$G95=8,'PARTICIPANT NAME LIST'!#REF!="M"),"ü","")</f>
        <v>#REF!</v>
      </c>
      <c r="S95" s="100" t="e">
        <f>IF(AND('PARTICIPANT NAME LIST'!$G95=9,'PARTICIPANT NAME LIST'!#REF!="M"),"ü","")</f>
        <v>#REF!</v>
      </c>
      <c r="T95" s="100" t="e">
        <f>IF(AND('PARTICIPANT NAME LIST'!$G95=10,'PARTICIPANT NAME LIST'!#REF!="M"),"ü","")</f>
        <v>#REF!</v>
      </c>
      <c r="U95" s="100" t="e">
        <f>IF(AND('PARTICIPANT NAME LIST'!$G95=11,'PARTICIPANT NAME LIST'!#REF!="M"),"ü","")</f>
        <v>#REF!</v>
      </c>
      <c r="V95" s="100" t="e">
        <f>IF(AND('PARTICIPANT NAME LIST'!$G95=12,'PARTICIPANT NAME LIST'!#REF!="M"),"ü","")</f>
        <v>#REF!</v>
      </c>
      <c r="W95" s="96"/>
      <c r="X95" s="76"/>
      <c r="Y95" s="76"/>
      <c r="Z95" s="76"/>
    </row>
    <row r="96" spans="1:26" ht="22.5" customHeight="1">
      <c r="A96" s="96" t="str">
        <f>IF(OR(ISBLANK('PARTICIPANT NAME LIST'!$B96),'PARTICIPANT NAME LIST'!$G96=3,'PARTICIPANT NAME LIST'!$G96=4,'PARTICIPANT NAME LIST'!$G96=5,'PARTICIPANT NAME LIST'!$G96=6),"",COUNTA('PARTICIPANT NAME LIST'!$B$9:$B96)-COUNTIFS('PARTICIPANT NAME LIST'!$G$9:$G96,"&gt;=3",'PARTICIPANT NAME LIST'!$G$9:$G96,"&lt;=6"))</f>
        <v/>
      </c>
      <c r="B96" s="97" t="str">
        <f>IF(OR(ISBLANK('PARTICIPANT NAME LIST'!$B96),'PARTICIPANT NAME LIST'!$G96=3,'PARTICIPANT NAME LIST'!$G96=4,'PARTICIPANT NAME LIST'!$G96=5,'PARTICIPANT NAME LIST'!$G96=6),"",UPPER('PARTICIPANT NAME LIST'!$B96))</f>
        <v/>
      </c>
      <c r="C96" s="101"/>
      <c r="D96" s="99" t="str">
        <f>IF(OR(ISBLANK('PARTICIPANT NAME LIST'!$B96),'PARTICIPANT NAME LIST'!$G96=3,'PARTICIPANT NAME LIST'!$G96=4,'PARTICIPANT NAME LIST'!$G96=5,'PARTICIPANT NAME LIST'!$G96=6),"",UPPER('PARTICIPANT NAME LIST'!$H96))</f>
        <v/>
      </c>
      <c r="E96" s="100" t="e">
        <f>IF(AND('PARTICIPANT NAME LIST'!$G96=7,'PARTICIPANT NAME LIST'!#REF!="C"),"ü","")</f>
        <v>#REF!</v>
      </c>
      <c r="F96" s="100" t="e">
        <f>IF(AND('PARTICIPANT NAME LIST'!$G96=8,'PARTICIPANT NAME LIST'!#REF!="C"),"ü","")</f>
        <v>#REF!</v>
      </c>
      <c r="G96" s="100" t="e">
        <f>IF(AND('PARTICIPANT NAME LIST'!$G96=9,'PARTICIPANT NAME LIST'!#REF!="C"),"ü","")</f>
        <v>#REF!</v>
      </c>
      <c r="H96" s="100" t="e">
        <f>IF(AND('PARTICIPANT NAME LIST'!$G96=10,'PARTICIPANT NAME LIST'!#REF!="C"),"ü","")</f>
        <v>#REF!</v>
      </c>
      <c r="I96" s="100" t="e">
        <f>IF(AND('PARTICIPANT NAME LIST'!$G96=11,'PARTICIPANT NAME LIST'!#REF!="C"),"ü","")</f>
        <v>#REF!</v>
      </c>
      <c r="J96" s="100" t="e">
        <f>IF(AND('PARTICIPANT NAME LIST'!$G96=12,'PARTICIPANT NAME LIST'!#REF!="C"),"ü","")</f>
        <v>#REF!</v>
      </c>
      <c r="K96" s="100" t="e">
        <f>IF(AND('PARTICIPANT NAME LIST'!$G96=7,'PARTICIPANT NAME LIST'!#REF!="E"),"ü","")</f>
        <v>#REF!</v>
      </c>
      <c r="L96" s="100" t="e">
        <f>IF(AND('PARTICIPANT NAME LIST'!$G96=8,'PARTICIPANT NAME LIST'!#REF!="E"),"ü","")</f>
        <v>#REF!</v>
      </c>
      <c r="M96" s="100" t="e">
        <f>IF(AND('PARTICIPANT NAME LIST'!$G96=9,'PARTICIPANT NAME LIST'!#REF!="E"),"ü","")</f>
        <v>#REF!</v>
      </c>
      <c r="N96" s="100" t="e">
        <f>IF(AND('PARTICIPANT NAME LIST'!$G96=10,'PARTICIPANT NAME LIST'!#REF!="E"),"ü","")</f>
        <v>#REF!</v>
      </c>
      <c r="O96" s="100" t="e">
        <f>IF(AND('PARTICIPANT NAME LIST'!$G96=11,'PARTICIPANT NAME LIST'!#REF!="E"),"ü","")</f>
        <v>#REF!</v>
      </c>
      <c r="P96" s="100" t="e">
        <f>IF(AND('PARTICIPANT NAME LIST'!$G96=12,'PARTICIPANT NAME LIST'!#REF!="E"),"ü","")</f>
        <v>#REF!</v>
      </c>
      <c r="Q96" s="100" t="e">
        <f>IF(AND('PARTICIPANT NAME LIST'!$G96=7,'PARTICIPANT NAME LIST'!#REF!="M"),"ü","")</f>
        <v>#REF!</v>
      </c>
      <c r="R96" s="100" t="e">
        <f>IF(AND('PARTICIPANT NAME LIST'!$G96=8,'PARTICIPANT NAME LIST'!#REF!="M"),"ü","")</f>
        <v>#REF!</v>
      </c>
      <c r="S96" s="100" t="e">
        <f>IF(AND('PARTICIPANT NAME LIST'!$G96=9,'PARTICIPANT NAME LIST'!#REF!="M"),"ü","")</f>
        <v>#REF!</v>
      </c>
      <c r="T96" s="100" t="e">
        <f>IF(AND('PARTICIPANT NAME LIST'!$G96=10,'PARTICIPANT NAME LIST'!#REF!="M"),"ü","")</f>
        <v>#REF!</v>
      </c>
      <c r="U96" s="100" t="e">
        <f>IF(AND('PARTICIPANT NAME LIST'!$G96=11,'PARTICIPANT NAME LIST'!#REF!="M"),"ü","")</f>
        <v>#REF!</v>
      </c>
      <c r="V96" s="100" t="e">
        <f>IF(AND('PARTICIPANT NAME LIST'!$G96=12,'PARTICIPANT NAME LIST'!#REF!="M"),"ü","")</f>
        <v>#REF!</v>
      </c>
      <c r="W96" s="96"/>
      <c r="X96" s="76"/>
      <c r="Y96" s="76"/>
      <c r="Z96" s="76"/>
    </row>
    <row r="97" spans="1:26" ht="22.5" customHeight="1">
      <c r="A97" s="96" t="str">
        <f>IF(OR(ISBLANK('PARTICIPANT NAME LIST'!$B97),'PARTICIPANT NAME LIST'!$G97=3,'PARTICIPANT NAME LIST'!$G97=4,'PARTICIPANT NAME LIST'!$G97=5,'PARTICIPANT NAME LIST'!$G97=6),"",COUNTA('PARTICIPANT NAME LIST'!$B$9:$B97)-COUNTIFS('PARTICIPANT NAME LIST'!$G$9:$G97,"&gt;=3",'PARTICIPANT NAME LIST'!$G$9:$G97,"&lt;=6"))</f>
        <v/>
      </c>
      <c r="B97" s="97" t="str">
        <f>IF(OR(ISBLANK('PARTICIPANT NAME LIST'!$B97),'PARTICIPANT NAME LIST'!$G97=3,'PARTICIPANT NAME LIST'!$G97=4,'PARTICIPANT NAME LIST'!$G97=5,'PARTICIPANT NAME LIST'!$G97=6),"",UPPER('PARTICIPANT NAME LIST'!$B97))</f>
        <v/>
      </c>
      <c r="C97" s="101"/>
      <c r="D97" s="99" t="str">
        <f>IF(OR(ISBLANK('PARTICIPANT NAME LIST'!$B97),'PARTICIPANT NAME LIST'!$G97=3,'PARTICIPANT NAME LIST'!$G97=4,'PARTICIPANT NAME LIST'!$G97=5,'PARTICIPANT NAME LIST'!$G97=6),"",UPPER('PARTICIPANT NAME LIST'!$H97))</f>
        <v/>
      </c>
      <c r="E97" s="100" t="e">
        <f>IF(AND('PARTICIPANT NAME LIST'!$G97=7,'PARTICIPANT NAME LIST'!#REF!="C"),"ü","")</f>
        <v>#REF!</v>
      </c>
      <c r="F97" s="100" t="e">
        <f>IF(AND('PARTICIPANT NAME LIST'!$G97=8,'PARTICIPANT NAME LIST'!#REF!="C"),"ü","")</f>
        <v>#REF!</v>
      </c>
      <c r="G97" s="100" t="e">
        <f>IF(AND('PARTICIPANT NAME LIST'!$G97=9,'PARTICIPANT NAME LIST'!#REF!="C"),"ü","")</f>
        <v>#REF!</v>
      </c>
      <c r="H97" s="100" t="e">
        <f>IF(AND('PARTICIPANT NAME LIST'!$G97=10,'PARTICIPANT NAME LIST'!#REF!="C"),"ü","")</f>
        <v>#REF!</v>
      </c>
      <c r="I97" s="100" t="e">
        <f>IF(AND('PARTICIPANT NAME LIST'!$G97=11,'PARTICIPANT NAME LIST'!#REF!="C"),"ü","")</f>
        <v>#REF!</v>
      </c>
      <c r="J97" s="100" t="e">
        <f>IF(AND('PARTICIPANT NAME LIST'!$G97=12,'PARTICIPANT NAME LIST'!#REF!="C"),"ü","")</f>
        <v>#REF!</v>
      </c>
      <c r="K97" s="100" t="e">
        <f>IF(AND('PARTICIPANT NAME LIST'!$G97=7,'PARTICIPANT NAME LIST'!#REF!="E"),"ü","")</f>
        <v>#REF!</v>
      </c>
      <c r="L97" s="100" t="e">
        <f>IF(AND('PARTICIPANT NAME LIST'!$G97=8,'PARTICIPANT NAME LIST'!#REF!="E"),"ü","")</f>
        <v>#REF!</v>
      </c>
      <c r="M97" s="100" t="e">
        <f>IF(AND('PARTICIPANT NAME LIST'!$G97=9,'PARTICIPANT NAME LIST'!#REF!="E"),"ü","")</f>
        <v>#REF!</v>
      </c>
      <c r="N97" s="100" t="e">
        <f>IF(AND('PARTICIPANT NAME LIST'!$G97=10,'PARTICIPANT NAME LIST'!#REF!="E"),"ü","")</f>
        <v>#REF!</v>
      </c>
      <c r="O97" s="100" t="e">
        <f>IF(AND('PARTICIPANT NAME LIST'!$G97=11,'PARTICIPANT NAME LIST'!#REF!="E"),"ü","")</f>
        <v>#REF!</v>
      </c>
      <c r="P97" s="100" t="e">
        <f>IF(AND('PARTICIPANT NAME LIST'!$G97=12,'PARTICIPANT NAME LIST'!#REF!="E"),"ü","")</f>
        <v>#REF!</v>
      </c>
      <c r="Q97" s="100" t="e">
        <f>IF(AND('PARTICIPANT NAME LIST'!$G97=7,'PARTICIPANT NAME LIST'!#REF!="M"),"ü","")</f>
        <v>#REF!</v>
      </c>
      <c r="R97" s="100" t="e">
        <f>IF(AND('PARTICIPANT NAME LIST'!$G97=8,'PARTICIPANT NAME LIST'!#REF!="M"),"ü","")</f>
        <v>#REF!</v>
      </c>
      <c r="S97" s="100" t="e">
        <f>IF(AND('PARTICIPANT NAME LIST'!$G97=9,'PARTICIPANT NAME LIST'!#REF!="M"),"ü","")</f>
        <v>#REF!</v>
      </c>
      <c r="T97" s="100" t="e">
        <f>IF(AND('PARTICIPANT NAME LIST'!$G97=10,'PARTICIPANT NAME LIST'!#REF!="M"),"ü","")</f>
        <v>#REF!</v>
      </c>
      <c r="U97" s="100" t="e">
        <f>IF(AND('PARTICIPANT NAME LIST'!$G97=11,'PARTICIPANT NAME LIST'!#REF!="M"),"ü","")</f>
        <v>#REF!</v>
      </c>
      <c r="V97" s="100" t="e">
        <f>IF(AND('PARTICIPANT NAME LIST'!$G97=12,'PARTICIPANT NAME LIST'!#REF!="M"),"ü","")</f>
        <v>#REF!</v>
      </c>
      <c r="W97" s="96"/>
      <c r="X97" s="76"/>
      <c r="Y97" s="76"/>
      <c r="Z97" s="76"/>
    </row>
    <row r="98" spans="1:26" ht="22.5" customHeight="1">
      <c r="A98" s="96" t="str">
        <f>IF(OR(ISBLANK('PARTICIPANT NAME LIST'!$B98),'PARTICIPANT NAME LIST'!$G98=3,'PARTICIPANT NAME LIST'!$G98=4,'PARTICIPANT NAME LIST'!$G98=5,'PARTICIPANT NAME LIST'!$G98=6),"",COUNTA('PARTICIPANT NAME LIST'!$B$9:$B98)-COUNTIFS('PARTICIPANT NAME LIST'!$G$9:$G98,"&gt;=3",'PARTICIPANT NAME LIST'!$G$9:$G98,"&lt;=6"))</f>
        <v/>
      </c>
      <c r="B98" s="97" t="str">
        <f>IF(OR(ISBLANK('PARTICIPANT NAME LIST'!$B98),'PARTICIPANT NAME LIST'!$G98=3,'PARTICIPANT NAME LIST'!$G98=4,'PARTICIPANT NAME LIST'!$G98=5,'PARTICIPANT NAME LIST'!$G98=6),"",UPPER('PARTICIPANT NAME LIST'!$B98))</f>
        <v/>
      </c>
      <c r="C98" s="101"/>
      <c r="D98" s="99" t="str">
        <f>IF(OR(ISBLANK('PARTICIPANT NAME LIST'!$B98),'PARTICIPANT NAME LIST'!$G98=3,'PARTICIPANT NAME LIST'!$G98=4,'PARTICIPANT NAME LIST'!$G98=5,'PARTICIPANT NAME LIST'!$G98=6),"",UPPER('PARTICIPANT NAME LIST'!$H98))</f>
        <v/>
      </c>
      <c r="E98" s="100" t="e">
        <f>IF(AND('PARTICIPANT NAME LIST'!$G98=7,'PARTICIPANT NAME LIST'!#REF!="C"),"ü","")</f>
        <v>#REF!</v>
      </c>
      <c r="F98" s="100" t="e">
        <f>IF(AND('PARTICIPANT NAME LIST'!$G98=8,'PARTICIPANT NAME LIST'!#REF!="C"),"ü","")</f>
        <v>#REF!</v>
      </c>
      <c r="G98" s="100" t="e">
        <f>IF(AND('PARTICIPANT NAME LIST'!$G98=9,'PARTICIPANT NAME LIST'!#REF!="C"),"ü","")</f>
        <v>#REF!</v>
      </c>
      <c r="H98" s="100" t="e">
        <f>IF(AND('PARTICIPANT NAME LIST'!$G98=10,'PARTICIPANT NAME LIST'!#REF!="C"),"ü","")</f>
        <v>#REF!</v>
      </c>
      <c r="I98" s="100" t="e">
        <f>IF(AND('PARTICIPANT NAME LIST'!$G98=11,'PARTICIPANT NAME LIST'!#REF!="C"),"ü","")</f>
        <v>#REF!</v>
      </c>
      <c r="J98" s="100" t="e">
        <f>IF(AND('PARTICIPANT NAME LIST'!$G98=12,'PARTICIPANT NAME LIST'!#REF!="C"),"ü","")</f>
        <v>#REF!</v>
      </c>
      <c r="K98" s="100" t="e">
        <f>IF(AND('PARTICIPANT NAME LIST'!$G98=7,'PARTICIPANT NAME LIST'!#REF!="E"),"ü","")</f>
        <v>#REF!</v>
      </c>
      <c r="L98" s="100" t="e">
        <f>IF(AND('PARTICIPANT NAME LIST'!$G98=8,'PARTICIPANT NAME LIST'!#REF!="E"),"ü","")</f>
        <v>#REF!</v>
      </c>
      <c r="M98" s="100" t="e">
        <f>IF(AND('PARTICIPANT NAME LIST'!$G98=9,'PARTICIPANT NAME LIST'!#REF!="E"),"ü","")</f>
        <v>#REF!</v>
      </c>
      <c r="N98" s="100" t="e">
        <f>IF(AND('PARTICIPANT NAME LIST'!$G98=10,'PARTICIPANT NAME LIST'!#REF!="E"),"ü","")</f>
        <v>#REF!</v>
      </c>
      <c r="O98" s="100" t="e">
        <f>IF(AND('PARTICIPANT NAME LIST'!$G98=11,'PARTICIPANT NAME LIST'!#REF!="E"),"ü","")</f>
        <v>#REF!</v>
      </c>
      <c r="P98" s="100" t="e">
        <f>IF(AND('PARTICIPANT NAME LIST'!$G98=12,'PARTICIPANT NAME LIST'!#REF!="E"),"ü","")</f>
        <v>#REF!</v>
      </c>
      <c r="Q98" s="100" t="e">
        <f>IF(AND('PARTICIPANT NAME LIST'!$G98=7,'PARTICIPANT NAME LIST'!#REF!="M"),"ü","")</f>
        <v>#REF!</v>
      </c>
      <c r="R98" s="100" t="e">
        <f>IF(AND('PARTICIPANT NAME LIST'!$G98=8,'PARTICIPANT NAME LIST'!#REF!="M"),"ü","")</f>
        <v>#REF!</v>
      </c>
      <c r="S98" s="100" t="e">
        <f>IF(AND('PARTICIPANT NAME LIST'!$G98=9,'PARTICIPANT NAME LIST'!#REF!="M"),"ü","")</f>
        <v>#REF!</v>
      </c>
      <c r="T98" s="100" t="e">
        <f>IF(AND('PARTICIPANT NAME LIST'!$G98=10,'PARTICIPANT NAME LIST'!#REF!="M"),"ü","")</f>
        <v>#REF!</v>
      </c>
      <c r="U98" s="100" t="e">
        <f>IF(AND('PARTICIPANT NAME LIST'!$G98=11,'PARTICIPANT NAME LIST'!#REF!="M"),"ü","")</f>
        <v>#REF!</v>
      </c>
      <c r="V98" s="100" t="e">
        <f>IF(AND('PARTICIPANT NAME LIST'!$G98=12,'PARTICIPANT NAME LIST'!#REF!="M"),"ü","")</f>
        <v>#REF!</v>
      </c>
      <c r="W98" s="96"/>
      <c r="X98" s="76"/>
      <c r="Y98" s="76"/>
      <c r="Z98" s="76"/>
    </row>
    <row r="99" spans="1:26" ht="22.5" customHeight="1">
      <c r="A99" s="96" t="str">
        <f>IF(OR(ISBLANK('PARTICIPANT NAME LIST'!$B99),'PARTICIPANT NAME LIST'!$G99=3,'PARTICIPANT NAME LIST'!$G99=4,'PARTICIPANT NAME LIST'!$G99=5,'PARTICIPANT NAME LIST'!$G99=6),"",COUNTA('PARTICIPANT NAME LIST'!$B$9:$B99)-COUNTIFS('PARTICIPANT NAME LIST'!$G$9:$G99,"&gt;=3",'PARTICIPANT NAME LIST'!$G$9:$G99,"&lt;=6"))</f>
        <v/>
      </c>
      <c r="B99" s="97" t="str">
        <f>IF(OR(ISBLANK('PARTICIPANT NAME LIST'!$B99),'PARTICIPANT NAME LIST'!$G99=3,'PARTICIPANT NAME LIST'!$G99=4,'PARTICIPANT NAME LIST'!$G99=5,'PARTICIPANT NAME LIST'!$G99=6),"",UPPER('PARTICIPANT NAME LIST'!$B99))</f>
        <v/>
      </c>
      <c r="C99" s="101"/>
      <c r="D99" s="99" t="str">
        <f>IF(OR(ISBLANK('PARTICIPANT NAME LIST'!$B99),'PARTICIPANT NAME LIST'!$G99=3,'PARTICIPANT NAME LIST'!$G99=4,'PARTICIPANT NAME LIST'!$G99=5,'PARTICIPANT NAME LIST'!$G99=6),"",UPPER('PARTICIPANT NAME LIST'!$H99))</f>
        <v/>
      </c>
      <c r="E99" s="100" t="e">
        <f>IF(AND('PARTICIPANT NAME LIST'!$G99=7,'PARTICIPANT NAME LIST'!#REF!="C"),"ü","")</f>
        <v>#REF!</v>
      </c>
      <c r="F99" s="100" t="e">
        <f>IF(AND('PARTICIPANT NAME LIST'!$G99=8,'PARTICIPANT NAME LIST'!#REF!="C"),"ü","")</f>
        <v>#REF!</v>
      </c>
      <c r="G99" s="100" t="e">
        <f>IF(AND('PARTICIPANT NAME LIST'!$G99=9,'PARTICIPANT NAME LIST'!#REF!="C"),"ü","")</f>
        <v>#REF!</v>
      </c>
      <c r="H99" s="100" t="e">
        <f>IF(AND('PARTICIPANT NAME LIST'!$G99=10,'PARTICIPANT NAME LIST'!#REF!="C"),"ü","")</f>
        <v>#REF!</v>
      </c>
      <c r="I99" s="100" t="e">
        <f>IF(AND('PARTICIPANT NAME LIST'!$G99=11,'PARTICIPANT NAME LIST'!#REF!="C"),"ü","")</f>
        <v>#REF!</v>
      </c>
      <c r="J99" s="100" t="e">
        <f>IF(AND('PARTICIPANT NAME LIST'!$G99=12,'PARTICIPANT NAME LIST'!#REF!="C"),"ü","")</f>
        <v>#REF!</v>
      </c>
      <c r="K99" s="100" t="e">
        <f>IF(AND('PARTICIPANT NAME LIST'!$G99=7,'PARTICIPANT NAME LIST'!#REF!="E"),"ü","")</f>
        <v>#REF!</v>
      </c>
      <c r="L99" s="100" t="e">
        <f>IF(AND('PARTICIPANT NAME LIST'!$G99=8,'PARTICIPANT NAME LIST'!#REF!="E"),"ü","")</f>
        <v>#REF!</v>
      </c>
      <c r="M99" s="100" t="e">
        <f>IF(AND('PARTICIPANT NAME LIST'!$G99=9,'PARTICIPANT NAME LIST'!#REF!="E"),"ü","")</f>
        <v>#REF!</v>
      </c>
      <c r="N99" s="100" t="e">
        <f>IF(AND('PARTICIPANT NAME LIST'!$G99=10,'PARTICIPANT NAME LIST'!#REF!="E"),"ü","")</f>
        <v>#REF!</v>
      </c>
      <c r="O99" s="100" t="e">
        <f>IF(AND('PARTICIPANT NAME LIST'!$G99=11,'PARTICIPANT NAME LIST'!#REF!="E"),"ü","")</f>
        <v>#REF!</v>
      </c>
      <c r="P99" s="100" t="e">
        <f>IF(AND('PARTICIPANT NAME LIST'!$G99=12,'PARTICIPANT NAME LIST'!#REF!="E"),"ü","")</f>
        <v>#REF!</v>
      </c>
      <c r="Q99" s="100" t="e">
        <f>IF(AND('PARTICIPANT NAME LIST'!$G99=7,'PARTICIPANT NAME LIST'!#REF!="M"),"ü","")</f>
        <v>#REF!</v>
      </c>
      <c r="R99" s="100" t="e">
        <f>IF(AND('PARTICIPANT NAME LIST'!$G99=8,'PARTICIPANT NAME LIST'!#REF!="M"),"ü","")</f>
        <v>#REF!</v>
      </c>
      <c r="S99" s="100" t="e">
        <f>IF(AND('PARTICIPANT NAME LIST'!$G99=9,'PARTICIPANT NAME LIST'!#REF!="M"),"ü","")</f>
        <v>#REF!</v>
      </c>
      <c r="T99" s="100" t="e">
        <f>IF(AND('PARTICIPANT NAME LIST'!$G99=10,'PARTICIPANT NAME LIST'!#REF!="M"),"ü","")</f>
        <v>#REF!</v>
      </c>
      <c r="U99" s="100" t="e">
        <f>IF(AND('PARTICIPANT NAME LIST'!$G99=11,'PARTICIPANT NAME LIST'!#REF!="M"),"ü","")</f>
        <v>#REF!</v>
      </c>
      <c r="V99" s="100" t="e">
        <f>IF(AND('PARTICIPANT NAME LIST'!$G99=12,'PARTICIPANT NAME LIST'!#REF!="M"),"ü","")</f>
        <v>#REF!</v>
      </c>
      <c r="W99" s="96"/>
      <c r="X99" s="76"/>
      <c r="Y99" s="76"/>
      <c r="Z99" s="76"/>
    </row>
    <row r="100" spans="1:26" ht="22.5" customHeight="1">
      <c r="A100" s="96" t="str">
        <f>IF(OR(ISBLANK('PARTICIPANT NAME LIST'!$B100),'PARTICIPANT NAME LIST'!$G100=3,'PARTICIPANT NAME LIST'!$G100=4,'PARTICIPANT NAME LIST'!$G100=5,'PARTICIPANT NAME LIST'!$G100=6),"",COUNTA('PARTICIPANT NAME LIST'!$B$9:$B100)-COUNTIFS('PARTICIPANT NAME LIST'!$G$9:$G100,"&gt;=3",'PARTICIPANT NAME LIST'!$G$9:$G100,"&lt;=6"))</f>
        <v/>
      </c>
      <c r="B100" s="97" t="str">
        <f>IF(OR(ISBLANK('PARTICIPANT NAME LIST'!$B100),'PARTICIPANT NAME LIST'!$G100=3,'PARTICIPANT NAME LIST'!$G100=4,'PARTICIPANT NAME LIST'!$G100=5,'PARTICIPANT NAME LIST'!$G100=6),"",UPPER('PARTICIPANT NAME LIST'!$B100))</f>
        <v/>
      </c>
      <c r="C100" s="101"/>
      <c r="D100" s="99" t="str">
        <f>IF(OR(ISBLANK('PARTICIPANT NAME LIST'!$B100),'PARTICIPANT NAME LIST'!$G100=3,'PARTICIPANT NAME LIST'!$G100=4,'PARTICIPANT NAME LIST'!$G100=5,'PARTICIPANT NAME LIST'!$G100=6),"",UPPER('PARTICIPANT NAME LIST'!$H100))</f>
        <v/>
      </c>
      <c r="E100" s="100" t="e">
        <f>IF(AND('PARTICIPANT NAME LIST'!$G100=7,'PARTICIPANT NAME LIST'!#REF!="C"),"ü","")</f>
        <v>#REF!</v>
      </c>
      <c r="F100" s="100" t="e">
        <f>IF(AND('PARTICIPANT NAME LIST'!$G100=8,'PARTICIPANT NAME LIST'!#REF!="C"),"ü","")</f>
        <v>#REF!</v>
      </c>
      <c r="G100" s="100" t="e">
        <f>IF(AND('PARTICIPANT NAME LIST'!$G100=9,'PARTICIPANT NAME LIST'!#REF!="C"),"ü","")</f>
        <v>#REF!</v>
      </c>
      <c r="H100" s="100" t="e">
        <f>IF(AND('PARTICIPANT NAME LIST'!$G100=10,'PARTICIPANT NAME LIST'!#REF!="C"),"ü","")</f>
        <v>#REF!</v>
      </c>
      <c r="I100" s="100" t="e">
        <f>IF(AND('PARTICIPANT NAME LIST'!$G100=11,'PARTICIPANT NAME LIST'!#REF!="C"),"ü","")</f>
        <v>#REF!</v>
      </c>
      <c r="J100" s="100" t="e">
        <f>IF(AND('PARTICIPANT NAME LIST'!$G100=12,'PARTICIPANT NAME LIST'!#REF!="C"),"ü","")</f>
        <v>#REF!</v>
      </c>
      <c r="K100" s="100" t="e">
        <f>IF(AND('PARTICIPANT NAME LIST'!$G100=7,'PARTICIPANT NAME LIST'!#REF!="E"),"ü","")</f>
        <v>#REF!</v>
      </c>
      <c r="L100" s="100" t="e">
        <f>IF(AND('PARTICIPANT NAME LIST'!$G100=8,'PARTICIPANT NAME LIST'!#REF!="E"),"ü","")</f>
        <v>#REF!</v>
      </c>
      <c r="M100" s="100" t="e">
        <f>IF(AND('PARTICIPANT NAME LIST'!$G100=9,'PARTICIPANT NAME LIST'!#REF!="E"),"ü","")</f>
        <v>#REF!</v>
      </c>
      <c r="N100" s="100" t="e">
        <f>IF(AND('PARTICIPANT NAME LIST'!$G100=10,'PARTICIPANT NAME LIST'!#REF!="E"),"ü","")</f>
        <v>#REF!</v>
      </c>
      <c r="O100" s="100" t="e">
        <f>IF(AND('PARTICIPANT NAME LIST'!$G100=11,'PARTICIPANT NAME LIST'!#REF!="E"),"ü","")</f>
        <v>#REF!</v>
      </c>
      <c r="P100" s="100" t="e">
        <f>IF(AND('PARTICIPANT NAME LIST'!$G100=12,'PARTICIPANT NAME LIST'!#REF!="E"),"ü","")</f>
        <v>#REF!</v>
      </c>
      <c r="Q100" s="100" t="e">
        <f>IF(AND('PARTICIPANT NAME LIST'!$G100=7,'PARTICIPANT NAME LIST'!#REF!="M"),"ü","")</f>
        <v>#REF!</v>
      </c>
      <c r="R100" s="100" t="e">
        <f>IF(AND('PARTICIPANT NAME LIST'!$G100=8,'PARTICIPANT NAME LIST'!#REF!="M"),"ü","")</f>
        <v>#REF!</v>
      </c>
      <c r="S100" s="100" t="e">
        <f>IF(AND('PARTICIPANT NAME LIST'!$G100=9,'PARTICIPANT NAME LIST'!#REF!="M"),"ü","")</f>
        <v>#REF!</v>
      </c>
      <c r="T100" s="100" t="e">
        <f>IF(AND('PARTICIPANT NAME LIST'!$G100=10,'PARTICIPANT NAME LIST'!#REF!="M"),"ü","")</f>
        <v>#REF!</v>
      </c>
      <c r="U100" s="100" t="e">
        <f>IF(AND('PARTICIPANT NAME LIST'!$G100=11,'PARTICIPANT NAME LIST'!#REF!="M"),"ü","")</f>
        <v>#REF!</v>
      </c>
      <c r="V100" s="100" t="e">
        <f>IF(AND('PARTICIPANT NAME LIST'!$G100=12,'PARTICIPANT NAME LIST'!#REF!="M"),"ü","")</f>
        <v>#REF!</v>
      </c>
      <c r="W100" s="96"/>
      <c r="X100" s="76"/>
      <c r="Y100" s="76"/>
      <c r="Z100" s="76"/>
    </row>
    <row r="101" spans="1:26" ht="22.5" customHeight="1">
      <c r="A101" s="96" t="str">
        <f>IF(OR(ISBLANK('PARTICIPANT NAME LIST'!$B101),'PARTICIPANT NAME LIST'!$G101=3,'PARTICIPANT NAME LIST'!$G101=4,'PARTICIPANT NAME LIST'!$G101=5,'PARTICIPANT NAME LIST'!$G101=6),"",COUNTA('PARTICIPANT NAME LIST'!$B$9:$B101)-COUNTIFS('PARTICIPANT NAME LIST'!$G$9:$G101,"&gt;=3",'PARTICIPANT NAME LIST'!$G$9:$G101,"&lt;=6"))</f>
        <v/>
      </c>
      <c r="B101" s="97" t="str">
        <f>IF(OR(ISBLANK('PARTICIPANT NAME LIST'!$B101),'PARTICIPANT NAME LIST'!$G101=3,'PARTICIPANT NAME LIST'!$G101=4,'PARTICIPANT NAME LIST'!$G101=5,'PARTICIPANT NAME LIST'!$G101=6),"",UPPER('PARTICIPANT NAME LIST'!$B101))</f>
        <v/>
      </c>
      <c r="C101" s="101"/>
      <c r="D101" s="99" t="str">
        <f>IF(OR(ISBLANK('PARTICIPANT NAME LIST'!$B101),'PARTICIPANT NAME LIST'!$G101=3,'PARTICIPANT NAME LIST'!$G101=4,'PARTICIPANT NAME LIST'!$G101=5,'PARTICIPANT NAME LIST'!$G101=6),"",UPPER('PARTICIPANT NAME LIST'!$H101))</f>
        <v/>
      </c>
      <c r="E101" s="100" t="e">
        <f>IF(AND('PARTICIPANT NAME LIST'!$G101=7,'PARTICIPANT NAME LIST'!#REF!="C"),"ü","")</f>
        <v>#REF!</v>
      </c>
      <c r="F101" s="100" t="e">
        <f>IF(AND('PARTICIPANT NAME LIST'!$G101=8,'PARTICIPANT NAME LIST'!#REF!="C"),"ü","")</f>
        <v>#REF!</v>
      </c>
      <c r="G101" s="100" t="e">
        <f>IF(AND('PARTICIPANT NAME LIST'!$G101=9,'PARTICIPANT NAME LIST'!#REF!="C"),"ü","")</f>
        <v>#REF!</v>
      </c>
      <c r="H101" s="100" t="e">
        <f>IF(AND('PARTICIPANT NAME LIST'!$G101=10,'PARTICIPANT NAME LIST'!#REF!="C"),"ü","")</f>
        <v>#REF!</v>
      </c>
      <c r="I101" s="100" t="e">
        <f>IF(AND('PARTICIPANT NAME LIST'!$G101=11,'PARTICIPANT NAME LIST'!#REF!="C"),"ü","")</f>
        <v>#REF!</v>
      </c>
      <c r="J101" s="100" t="e">
        <f>IF(AND('PARTICIPANT NAME LIST'!$G101=12,'PARTICIPANT NAME LIST'!#REF!="C"),"ü","")</f>
        <v>#REF!</v>
      </c>
      <c r="K101" s="100" t="e">
        <f>IF(AND('PARTICIPANT NAME LIST'!$G101=7,'PARTICIPANT NAME LIST'!#REF!="E"),"ü","")</f>
        <v>#REF!</v>
      </c>
      <c r="L101" s="100" t="e">
        <f>IF(AND('PARTICIPANT NAME LIST'!$G101=8,'PARTICIPANT NAME LIST'!#REF!="E"),"ü","")</f>
        <v>#REF!</v>
      </c>
      <c r="M101" s="100" t="e">
        <f>IF(AND('PARTICIPANT NAME LIST'!$G101=9,'PARTICIPANT NAME LIST'!#REF!="E"),"ü","")</f>
        <v>#REF!</v>
      </c>
      <c r="N101" s="100" t="e">
        <f>IF(AND('PARTICIPANT NAME LIST'!$G101=10,'PARTICIPANT NAME LIST'!#REF!="E"),"ü","")</f>
        <v>#REF!</v>
      </c>
      <c r="O101" s="100" t="e">
        <f>IF(AND('PARTICIPANT NAME LIST'!$G101=11,'PARTICIPANT NAME LIST'!#REF!="E"),"ü","")</f>
        <v>#REF!</v>
      </c>
      <c r="P101" s="100" t="e">
        <f>IF(AND('PARTICIPANT NAME LIST'!$G101=12,'PARTICIPANT NAME LIST'!#REF!="E"),"ü","")</f>
        <v>#REF!</v>
      </c>
      <c r="Q101" s="100" t="e">
        <f>IF(AND('PARTICIPANT NAME LIST'!$G101=7,'PARTICIPANT NAME LIST'!#REF!="M"),"ü","")</f>
        <v>#REF!</v>
      </c>
      <c r="R101" s="100" t="e">
        <f>IF(AND('PARTICIPANT NAME LIST'!$G101=8,'PARTICIPANT NAME LIST'!#REF!="M"),"ü","")</f>
        <v>#REF!</v>
      </c>
      <c r="S101" s="100" t="e">
        <f>IF(AND('PARTICIPANT NAME LIST'!$G101=9,'PARTICIPANT NAME LIST'!#REF!="M"),"ü","")</f>
        <v>#REF!</v>
      </c>
      <c r="T101" s="100" t="e">
        <f>IF(AND('PARTICIPANT NAME LIST'!$G101=10,'PARTICIPANT NAME LIST'!#REF!="M"),"ü","")</f>
        <v>#REF!</v>
      </c>
      <c r="U101" s="100" t="e">
        <f>IF(AND('PARTICIPANT NAME LIST'!$G101=11,'PARTICIPANT NAME LIST'!#REF!="M"),"ü","")</f>
        <v>#REF!</v>
      </c>
      <c r="V101" s="100" t="e">
        <f>IF(AND('PARTICIPANT NAME LIST'!$G101=12,'PARTICIPANT NAME LIST'!#REF!="M"),"ü","")</f>
        <v>#REF!</v>
      </c>
      <c r="W101" s="96"/>
      <c r="X101" s="76"/>
      <c r="Y101" s="76"/>
      <c r="Z101" s="76"/>
    </row>
    <row r="102" spans="1:26" ht="22.5" customHeight="1">
      <c r="A102" s="96" t="str">
        <f>IF(OR(ISBLANK('PARTICIPANT NAME LIST'!$B102),'PARTICIPANT NAME LIST'!$G102=3,'PARTICIPANT NAME LIST'!$G102=4,'PARTICIPANT NAME LIST'!$G102=5,'PARTICIPANT NAME LIST'!$G102=6),"",COUNTA('PARTICIPANT NAME LIST'!$B$9:$B102)-COUNTIFS('PARTICIPANT NAME LIST'!$G$9:$G102,"&gt;=3",'PARTICIPANT NAME LIST'!$G$9:$G102,"&lt;=6"))</f>
        <v/>
      </c>
      <c r="B102" s="97" t="str">
        <f>IF(OR(ISBLANK('PARTICIPANT NAME LIST'!$B102),'PARTICIPANT NAME LIST'!$G102=3,'PARTICIPANT NAME LIST'!$G102=4,'PARTICIPANT NAME LIST'!$G102=5,'PARTICIPANT NAME LIST'!$G102=6),"",UPPER('PARTICIPANT NAME LIST'!$B102))</f>
        <v/>
      </c>
      <c r="C102" s="101"/>
      <c r="D102" s="99" t="str">
        <f>IF(OR(ISBLANK('PARTICIPANT NAME LIST'!$B102),'PARTICIPANT NAME LIST'!$G102=3,'PARTICIPANT NAME LIST'!$G102=4,'PARTICIPANT NAME LIST'!$G102=5,'PARTICIPANT NAME LIST'!$G102=6),"",UPPER('PARTICIPANT NAME LIST'!$H102))</f>
        <v/>
      </c>
      <c r="E102" s="100" t="e">
        <f>IF(AND('PARTICIPANT NAME LIST'!$G102=7,'PARTICIPANT NAME LIST'!#REF!="C"),"ü","")</f>
        <v>#REF!</v>
      </c>
      <c r="F102" s="100" t="e">
        <f>IF(AND('PARTICIPANT NAME LIST'!$G102=8,'PARTICIPANT NAME LIST'!#REF!="C"),"ü","")</f>
        <v>#REF!</v>
      </c>
      <c r="G102" s="100" t="e">
        <f>IF(AND('PARTICIPANT NAME LIST'!$G102=9,'PARTICIPANT NAME LIST'!#REF!="C"),"ü","")</f>
        <v>#REF!</v>
      </c>
      <c r="H102" s="100" t="e">
        <f>IF(AND('PARTICIPANT NAME LIST'!$G102=10,'PARTICIPANT NAME LIST'!#REF!="C"),"ü","")</f>
        <v>#REF!</v>
      </c>
      <c r="I102" s="100" t="e">
        <f>IF(AND('PARTICIPANT NAME LIST'!$G102=11,'PARTICIPANT NAME LIST'!#REF!="C"),"ü","")</f>
        <v>#REF!</v>
      </c>
      <c r="J102" s="100" t="e">
        <f>IF(AND('PARTICIPANT NAME LIST'!$G102=12,'PARTICIPANT NAME LIST'!#REF!="C"),"ü","")</f>
        <v>#REF!</v>
      </c>
      <c r="K102" s="100" t="e">
        <f>IF(AND('PARTICIPANT NAME LIST'!$G102=7,'PARTICIPANT NAME LIST'!#REF!="E"),"ü","")</f>
        <v>#REF!</v>
      </c>
      <c r="L102" s="100" t="e">
        <f>IF(AND('PARTICIPANT NAME LIST'!$G102=8,'PARTICIPANT NAME LIST'!#REF!="E"),"ü","")</f>
        <v>#REF!</v>
      </c>
      <c r="M102" s="100" t="e">
        <f>IF(AND('PARTICIPANT NAME LIST'!$G102=9,'PARTICIPANT NAME LIST'!#REF!="E"),"ü","")</f>
        <v>#REF!</v>
      </c>
      <c r="N102" s="100" t="e">
        <f>IF(AND('PARTICIPANT NAME LIST'!$G102=10,'PARTICIPANT NAME LIST'!#REF!="E"),"ü","")</f>
        <v>#REF!</v>
      </c>
      <c r="O102" s="100" t="e">
        <f>IF(AND('PARTICIPANT NAME LIST'!$G102=11,'PARTICIPANT NAME LIST'!#REF!="E"),"ü","")</f>
        <v>#REF!</v>
      </c>
      <c r="P102" s="100" t="e">
        <f>IF(AND('PARTICIPANT NAME LIST'!$G102=12,'PARTICIPANT NAME LIST'!#REF!="E"),"ü","")</f>
        <v>#REF!</v>
      </c>
      <c r="Q102" s="100" t="e">
        <f>IF(AND('PARTICIPANT NAME LIST'!$G102=7,'PARTICIPANT NAME LIST'!#REF!="M"),"ü","")</f>
        <v>#REF!</v>
      </c>
      <c r="R102" s="100" t="e">
        <f>IF(AND('PARTICIPANT NAME LIST'!$G102=8,'PARTICIPANT NAME LIST'!#REF!="M"),"ü","")</f>
        <v>#REF!</v>
      </c>
      <c r="S102" s="100" t="e">
        <f>IF(AND('PARTICIPANT NAME LIST'!$G102=9,'PARTICIPANT NAME LIST'!#REF!="M"),"ü","")</f>
        <v>#REF!</v>
      </c>
      <c r="T102" s="100" t="e">
        <f>IF(AND('PARTICIPANT NAME LIST'!$G102=10,'PARTICIPANT NAME LIST'!#REF!="M"),"ü","")</f>
        <v>#REF!</v>
      </c>
      <c r="U102" s="100" t="e">
        <f>IF(AND('PARTICIPANT NAME LIST'!$G102=11,'PARTICIPANT NAME LIST'!#REF!="M"),"ü","")</f>
        <v>#REF!</v>
      </c>
      <c r="V102" s="100" t="e">
        <f>IF(AND('PARTICIPANT NAME LIST'!$G102=12,'PARTICIPANT NAME LIST'!#REF!="M"),"ü","")</f>
        <v>#REF!</v>
      </c>
      <c r="W102" s="96"/>
      <c r="X102" s="76"/>
      <c r="Y102" s="76"/>
      <c r="Z102" s="76"/>
    </row>
    <row r="103" spans="1:26" ht="22.5" customHeight="1">
      <c r="A103" s="96" t="str">
        <f>IF(OR(ISBLANK('PARTICIPANT NAME LIST'!$B103),'PARTICIPANT NAME LIST'!$G103=3,'PARTICIPANT NAME LIST'!$G103=4,'PARTICIPANT NAME LIST'!$G103=5,'PARTICIPANT NAME LIST'!$G103=6),"",COUNTA('PARTICIPANT NAME LIST'!$B$9:$B103)-COUNTIFS('PARTICIPANT NAME LIST'!$G$9:$G103,"&gt;=3",'PARTICIPANT NAME LIST'!$G$9:$G103,"&lt;=6"))</f>
        <v/>
      </c>
      <c r="B103" s="97" t="str">
        <f>IF(OR(ISBLANK('PARTICIPANT NAME LIST'!$B103),'PARTICIPANT NAME LIST'!$G103=3,'PARTICIPANT NAME LIST'!$G103=4,'PARTICIPANT NAME LIST'!$G103=5,'PARTICIPANT NAME LIST'!$G103=6),"",UPPER('PARTICIPANT NAME LIST'!$B103))</f>
        <v/>
      </c>
      <c r="C103" s="101"/>
      <c r="D103" s="99" t="str">
        <f>IF(OR(ISBLANK('PARTICIPANT NAME LIST'!$B103),'PARTICIPANT NAME LIST'!$G103=3,'PARTICIPANT NAME LIST'!$G103=4,'PARTICIPANT NAME LIST'!$G103=5,'PARTICIPANT NAME LIST'!$G103=6),"",UPPER('PARTICIPANT NAME LIST'!$H103))</f>
        <v/>
      </c>
      <c r="E103" s="100" t="e">
        <f>IF(AND('PARTICIPANT NAME LIST'!$G103=7,'PARTICIPANT NAME LIST'!#REF!="C"),"ü","")</f>
        <v>#REF!</v>
      </c>
      <c r="F103" s="100" t="e">
        <f>IF(AND('PARTICIPANT NAME LIST'!$G103=8,'PARTICIPANT NAME LIST'!#REF!="C"),"ü","")</f>
        <v>#REF!</v>
      </c>
      <c r="G103" s="100" t="e">
        <f>IF(AND('PARTICIPANT NAME LIST'!$G103=9,'PARTICIPANT NAME LIST'!#REF!="C"),"ü","")</f>
        <v>#REF!</v>
      </c>
      <c r="H103" s="100" t="e">
        <f>IF(AND('PARTICIPANT NAME LIST'!$G103=10,'PARTICIPANT NAME LIST'!#REF!="C"),"ü","")</f>
        <v>#REF!</v>
      </c>
      <c r="I103" s="100" t="e">
        <f>IF(AND('PARTICIPANT NAME LIST'!$G103=11,'PARTICIPANT NAME LIST'!#REF!="C"),"ü","")</f>
        <v>#REF!</v>
      </c>
      <c r="J103" s="100" t="e">
        <f>IF(AND('PARTICIPANT NAME LIST'!$G103=12,'PARTICIPANT NAME LIST'!#REF!="C"),"ü","")</f>
        <v>#REF!</v>
      </c>
      <c r="K103" s="100" t="e">
        <f>IF(AND('PARTICIPANT NAME LIST'!$G103=7,'PARTICIPANT NAME LIST'!#REF!="E"),"ü","")</f>
        <v>#REF!</v>
      </c>
      <c r="L103" s="100" t="e">
        <f>IF(AND('PARTICIPANT NAME LIST'!$G103=8,'PARTICIPANT NAME LIST'!#REF!="E"),"ü","")</f>
        <v>#REF!</v>
      </c>
      <c r="M103" s="100" t="e">
        <f>IF(AND('PARTICIPANT NAME LIST'!$G103=9,'PARTICIPANT NAME LIST'!#REF!="E"),"ü","")</f>
        <v>#REF!</v>
      </c>
      <c r="N103" s="100" t="e">
        <f>IF(AND('PARTICIPANT NAME LIST'!$G103=10,'PARTICIPANT NAME LIST'!#REF!="E"),"ü","")</f>
        <v>#REF!</v>
      </c>
      <c r="O103" s="100" t="e">
        <f>IF(AND('PARTICIPANT NAME LIST'!$G103=11,'PARTICIPANT NAME LIST'!#REF!="E"),"ü","")</f>
        <v>#REF!</v>
      </c>
      <c r="P103" s="100" t="e">
        <f>IF(AND('PARTICIPANT NAME LIST'!$G103=12,'PARTICIPANT NAME LIST'!#REF!="E"),"ü","")</f>
        <v>#REF!</v>
      </c>
      <c r="Q103" s="100" t="e">
        <f>IF(AND('PARTICIPANT NAME LIST'!$G103=7,'PARTICIPANT NAME LIST'!#REF!="M"),"ü","")</f>
        <v>#REF!</v>
      </c>
      <c r="R103" s="100" t="e">
        <f>IF(AND('PARTICIPANT NAME LIST'!$G103=8,'PARTICIPANT NAME LIST'!#REF!="M"),"ü","")</f>
        <v>#REF!</v>
      </c>
      <c r="S103" s="100" t="e">
        <f>IF(AND('PARTICIPANT NAME LIST'!$G103=9,'PARTICIPANT NAME LIST'!#REF!="M"),"ü","")</f>
        <v>#REF!</v>
      </c>
      <c r="T103" s="100" t="e">
        <f>IF(AND('PARTICIPANT NAME LIST'!$G103=10,'PARTICIPANT NAME LIST'!#REF!="M"),"ü","")</f>
        <v>#REF!</v>
      </c>
      <c r="U103" s="100" t="e">
        <f>IF(AND('PARTICIPANT NAME LIST'!$G103=11,'PARTICIPANT NAME LIST'!#REF!="M"),"ü","")</f>
        <v>#REF!</v>
      </c>
      <c r="V103" s="100" t="e">
        <f>IF(AND('PARTICIPANT NAME LIST'!$G103=12,'PARTICIPANT NAME LIST'!#REF!="M"),"ü","")</f>
        <v>#REF!</v>
      </c>
      <c r="W103" s="96"/>
      <c r="X103" s="76"/>
      <c r="Y103" s="76"/>
      <c r="Z103" s="76"/>
    </row>
    <row r="104" spans="1:26" ht="22.5" customHeight="1">
      <c r="A104" s="96" t="str">
        <f>IF(OR(ISBLANK('PARTICIPANT NAME LIST'!$B104),'PARTICIPANT NAME LIST'!$G104=3,'PARTICIPANT NAME LIST'!$G104=4,'PARTICIPANT NAME LIST'!$G104=5,'PARTICIPANT NAME LIST'!$G104=6),"",COUNTA('PARTICIPANT NAME LIST'!$B$9:$B104)-COUNTIFS('PARTICIPANT NAME LIST'!$G$9:$G104,"&gt;=3",'PARTICIPANT NAME LIST'!$G$9:$G104,"&lt;=6"))</f>
        <v/>
      </c>
      <c r="B104" s="97" t="str">
        <f>IF(OR(ISBLANK('PARTICIPANT NAME LIST'!$B104),'PARTICIPANT NAME LIST'!$G104=3,'PARTICIPANT NAME LIST'!$G104=4,'PARTICIPANT NAME LIST'!$G104=5,'PARTICIPANT NAME LIST'!$G104=6),"",UPPER('PARTICIPANT NAME LIST'!$B104))</f>
        <v/>
      </c>
      <c r="C104" s="101"/>
      <c r="D104" s="99" t="str">
        <f>IF(OR(ISBLANK('PARTICIPANT NAME LIST'!$B104),'PARTICIPANT NAME LIST'!$G104=3,'PARTICIPANT NAME LIST'!$G104=4,'PARTICIPANT NAME LIST'!$G104=5,'PARTICIPANT NAME LIST'!$G104=6),"",UPPER('PARTICIPANT NAME LIST'!$H104))</f>
        <v/>
      </c>
      <c r="E104" s="100" t="e">
        <f>IF(AND('PARTICIPANT NAME LIST'!$G104=7,'PARTICIPANT NAME LIST'!#REF!="C"),"ü","")</f>
        <v>#REF!</v>
      </c>
      <c r="F104" s="100" t="e">
        <f>IF(AND('PARTICIPANT NAME LIST'!$G104=8,'PARTICIPANT NAME LIST'!#REF!="C"),"ü","")</f>
        <v>#REF!</v>
      </c>
      <c r="G104" s="100" t="e">
        <f>IF(AND('PARTICIPANT NAME LIST'!$G104=9,'PARTICIPANT NAME LIST'!#REF!="C"),"ü","")</f>
        <v>#REF!</v>
      </c>
      <c r="H104" s="100" t="e">
        <f>IF(AND('PARTICIPANT NAME LIST'!$G104=10,'PARTICIPANT NAME LIST'!#REF!="C"),"ü","")</f>
        <v>#REF!</v>
      </c>
      <c r="I104" s="100" t="e">
        <f>IF(AND('PARTICIPANT NAME LIST'!$G104=11,'PARTICIPANT NAME LIST'!#REF!="C"),"ü","")</f>
        <v>#REF!</v>
      </c>
      <c r="J104" s="100" t="e">
        <f>IF(AND('PARTICIPANT NAME LIST'!$G104=12,'PARTICIPANT NAME LIST'!#REF!="C"),"ü","")</f>
        <v>#REF!</v>
      </c>
      <c r="K104" s="100" t="e">
        <f>IF(AND('PARTICIPANT NAME LIST'!$G104=7,'PARTICIPANT NAME LIST'!#REF!="E"),"ü","")</f>
        <v>#REF!</v>
      </c>
      <c r="L104" s="100" t="e">
        <f>IF(AND('PARTICIPANT NAME LIST'!$G104=8,'PARTICIPANT NAME LIST'!#REF!="E"),"ü","")</f>
        <v>#REF!</v>
      </c>
      <c r="M104" s="100" t="e">
        <f>IF(AND('PARTICIPANT NAME LIST'!$G104=9,'PARTICIPANT NAME LIST'!#REF!="E"),"ü","")</f>
        <v>#REF!</v>
      </c>
      <c r="N104" s="100" t="e">
        <f>IF(AND('PARTICIPANT NAME LIST'!$G104=10,'PARTICIPANT NAME LIST'!#REF!="E"),"ü","")</f>
        <v>#REF!</v>
      </c>
      <c r="O104" s="100" t="e">
        <f>IF(AND('PARTICIPANT NAME LIST'!$G104=11,'PARTICIPANT NAME LIST'!#REF!="E"),"ü","")</f>
        <v>#REF!</v>
      </c>
      <c r="P104" s="100" t="e">
        <f>IF(AND('PARTICIPANT NAME LIST'!$G104=12,'PARTICIPANT NAME LIST'!#REF!="E"),"ü","")</f>
        <v>#REF!</v>
      </c>
      <c r="Q104" s="100" t="e">
        <f>IF(AND('PARTICIPANT NAME LIST'!$G104=7,'PARTICIPANT NAME LIST'!#REF!="M"),"ü","")</f>
        <v>#REF!</v>
      </c>
      <c r="R104" s="100" t="e">
        <f>IF(AND('PARTICIPANT NAME LIST'!$G104=8,'PARTICIPANT NAME LIST'!#REF!="M"),"ü","")</f>
        <v>#REF!</v>
      </c>
      <c r="S104" s="100" t="e">
        <f>IF(AND('PARTICIPANT NAME LIST'!$G104=9,'PARTICIPANT NAME LIST'!#REF!="M"),"ü","")</f>
        <v>#REF!</v>
      </c>
      <c r="T104" s="100" t="e">
        <f>IF(AND('PARTICIPANT NAME LIST'!$G104=10,'PARTICIPANT NAME LIST'!#REF!="M"),"ü","")</f>
        <v>#REF!</v>
      </c>
      <c r="U104" s="100" t="e">
        <f>IF(AND('PARTICIPANT NAME LIST'!$G104=11,'PARTICIPANT NAME LIST'!#REF!="M"),"ü","")</f>
        <v>#REF!</v>
      </c>
      <c r="V104" s="100" t="e">
        <f>IF(AND('PARTICIPANT NAME LIST'!$G104=12,'PARTICIPANT NAME LIST'!#REF!="M"),"ü","")</f>
        <v>#REF!</v>
      </c>
      <c r="W104" s="96"/>
      <c r="X104" s="76"/>
      <c r="Y104" s="76"/>
      <c r="Z104" s="76"/>
    </row>
    <row r="105" spans="1:26" ht="22.5" customHeight="1">
      <c r="A105" s="96" t="str">
        <f>IF(OR(ISBLANK('PARTICIPANT NAME LIST'!$B105),'PARTICIPANT NAME LIST'!$G105=3,'PARTICIPANT NAME LIST'!$G105=4,'PARTICIPANT NAME LIST'!$G105=5,'PARTICIPANT NAME LIST'!$G105=6),"",COUNTA('PARTICIPANT NAME LIST'!$B$9:$B105)-COUNTIFS('PARTICIPANT NAME LIST'!$G$9:$G105,"&gt;=3",'PARTICIPANT NAME LIST'!$G$9:$G105,"&lt;=6"))</f>
        <v/>
      </c>
      <c r="B105" s="97" t="str">
        <f>IF(OR(ISBLANK('PARTICIPANT NAME LIST'!$B105),'PARTICIPANT NAME LIST'!$G105=3,'PARTICIPANT NAME LIST'!$G105=4,'PARTICIPANT NAME LIST'!$G105=5,'PARTICIPANT NAME LIST'!$G105=6),"",UPPER('PARTICIPANT NAME LIST'!$B105))</f>
        <v/>
      </c>
      <c r="C105" s="101"/>
      <c r="D105" s="99" t="str">
        <f>IF(OR(ISBLANK('PARTICIPANT NAME LIST'!$B105),'PARTICIPANT NAME LIST'!$G105=3,'PARTICIPANT NAME LIST'!$G105=4,'PARTICIPANT NAME LIST'!$G105=5,'PARTICIPANT NAME LIST'!$G105=6),"",UPPER('PARTICIPANT NAME LIST'!$H105))</f>
        <v/>
      </c>
      <c r="E105" s="100" t="e">
        <f>IF(AND('PARTICIPANT NAME LIST'!$G105=7,'PARTICIPANT NAME LIST'!#REF!="C"),"ü","")</f>
        <v>#REF!</v>
      </c>
      <c r="F105" s="100" t="e">
        <f>IF(AND('PARTICIPANT NAME LIST'!$G105=8,'PARTICIPANT NAME LIST'!#REF!="C"),"ü","")</f>
        <v>#REF!</v>
      </c>
      <c r="G105" s="100" t="e">
        <f>IF(AND('PARTICIPANT NAME LIST'!$G105=9,'PARTICIPANT NAME LIST'!#REF!="C"),"ü","")</f>
        <v>#REF!</v>
      </c>
      <c r="H105" s="100" t="e">
        <f>IF(AND('PARTICIPANT NAME LIST'!$G105=10,'PARTICIPANT NAME LIST'!#REF!="C"),"ü","")</f>
        <v>#REF!</v>
      </c>
      <c r="I105" s="100" t="e">
        <f>IF(AND('PARTICIPANT NAME LIST'!$G105=11,'PARTICIPANT NAME LIST'!#REF!="C"),"ü","")</f>
        <v>#REF!</v>
      </c>
      <c r="J105" s="100" t="e">
        <f>IF(AND('PARTICIPANT NAME LIST'!$G105=12,'PARTICIPANT NAME LIST'!#REF!="C"),"ü","")</f>
        <v>#REF!</v>
      </c>
      <c r="K105" s="100" t="e">
        <f>IF(AND('PARTICIPANT NAME LIST'!$G105=7,'PARTICIPANT NAME LIST'!#REF!="E"),"ü","")</f>
        <v>#REF!</v>
      </c>
      <c r="L105" s="100" t="e">
        <f>IF(AND('PARTICIPANT NAME LIST'!$G105=8,'PARTICIPANT NAME LIST'!#REF!="E"),"ü","")</f>
        <v>#REF!</v>
      </c>
      <c r="M105" s="100" t="e">
        <f>IF(AND('PARTICIPANT NAME LIST'!$G105=9,'PARTICIPANT NAME LIST'!#REF!="E"),"ü","")</f>
        <v>#REF!</v>
      </c>
      <c r="N105" s="100" t="e">
        <f>IF(AND('PARTICIPANT NAME LIST'!$G105=10,'PARTICIPANT NAME LIST'!#REF!="E"),"ü","")</f>
        <v>#REF!</v>
      </c>
      <c r="O105" s="100" t="e">
        <f>IF(AND('PARTICIPANT NAME LIST'!$G105=11,'PARTICIPANT NAME LIST'!#REF!="E"),"ü","")</f>
        <v>#REF!</v>
      </c>
      <c r="P105" s="100" t="e">
        <f>IF(AND('PARTICIPANT NAME LIST'!$G105=12,'PARTICIPANT NAME LIST'!#REF!="E"),"ü","")</f>
        <v>#REF!</v>
      </c>
      <c r="Q105" s="100" t="e">
        <f>IF(AND('PARTICIPANT NAME LIST'!$G105=7,'PARTICIPANT NAME LIST'!#REF!="M"),"ü","")</f>
        <v>#REF!</v>
      </c>
      <c r="R105" s="100" t="e">
        <f>IF(AND('PARTICIPANT NAME LIST'!$G105=8,'PARTICIPANT NAME LIST'!#REF!="M"),"ü","")</f>
        <v>#REF!</v>
      </c>
      <c r="S105" s="100" t="e">
        <f>IF(AND('PARTICIPANT NAME LIST'!$G105=9,'PARTICIPANT NAME LIST'!#REF!="M"),"ü","")</f>
        <v>#REF!</v>
      </c>
      <c r="T105" s="100" t="e">
        <f>IF(AND('PARTICIPANT NAME LIST'!$G105=10,'PARTICIPANT NAME LIST'!#REF!="M"),"ü","")</f>
        <v>#REF!</v>
      </c>
      <c r="U105" s="100" t="e">
        <f>IF(AND('PARTICIPANT NAME LIST'!$G105=11,'PARTICIPANT NAME LIST'!#REF!="M"),"ü","")</f>
        <v>#REF!</v>
      </c>
      <c r="V105" s="100" t="e">
        <f>IF(AND('PARTICIPANT NAME LIST'!$G105=12,'PARTICIPANT NAME LIST'!#REF!="M"),"ü","")</f>
        <v>#REF!</v>
      </c>
      <c r="W105" s="96"/>
      <c r="X105" s="76"/>
      <c r="Y105" s="76"/>
      <c r="Z105" s="76"/>
    </row>
    <row r="106" spans="1:26" ht="22.5" customHeight="1">
      <c r="A106" s="96" t="str">
        <f>IF(OR(ISBLANK('PARTICIPANT NAME LIST'!$B106),'PARTICIPANT NAME LIST'!$G106=3,'PARTICIPANT NAME LIST'!$G106=4,'PARTICIPANT NAME LIST'!$G106=5,'PARTICIPANT NAME LIST'!$G106=6),"",COUNTA('PARTICIPANT NAME LIST'!$B$9:$B106)-COUNTIFS('PARTICIPANT NAME LIST'!$G$9:$G106,"&gt;=3",'PARTICIPANT NAME LIST'!$G$9:$G106,"&lt;=6"))</f>
        <v/>
      </c>
      <c r="B106" s="97" t="str">
        <f>IF(OR(ISBLANK('PARTICIPANT NAME LIST'!$B106),'PARTICIPANT NAME LIST'!$G106=3,'PARTICIPANT NAME LIST'!$G106=4,'PARTICIPANT NAME LIST'!$G106=5,'PARTICIPANT NAME LIST'!$G106=6),"",UPPER('PARTICIPANT NAME LIST'!$B106))</f>
        <v/>
      </c>
      <c r="C106" s="101"/>
      <c r="D106" s="99" t="str">
        <f>IF(OR(ISBLANK('PARTICIPANT NAME LIST'!$B106),'PARTICIPANT NAME LIST'!$G106=3,'PARTICIPANT NAME LIST'!$G106=4,'PARTICIPANT NAME LIST'!$G106=5,'PARTICIPANT NAME LIST'!$G106=6),"",UPPER('PARTICIPANT NAME LIST'!$H106))</f>
        <v/>
      </c>
      <c r="E106" s="100" t="e">
        <f>IF(AND('PARTICIPANT NAME LIST'!$G106=7,'PARTICIPANT NAME LIST'!#REF!="C"),"ü","")</f>
        <v>#REF!</v>
      </c>
      <c r="F106" s="100" t="e">
        <f>IF(AND('PARTICIPANT NAME LIST'!$G106=8,'PARTICIPANT NAME LIST'!#REF!="C"),"ü","")</f>
        <v>#REF!</v>
      </c>
      <c r="G106" s="100" t="e">
        <f>IF(AND('PARTICIPANT NAME LIST'!$G106=9,'PARTICIPANT NAME LIST'!#REF!="C"),"ü","")</f>
        <v>#REF!</v>
      </c>
      <c r="H106" s="100" t="e">
        <f>IF(AND('PARTICIPANT NAME LIST'!$G106=10,'PARTICIPANT NAME LIST'!#REF!="C"),"ü","")</f>
        <v>#REF!</v>
      </c>
      <c r="I106" s="100" t="e">
        <f>IF(AND('PARTICIPANT NAME LIST'!$G106=11,'PARTICIPANT NAME LIST'!#REF!="C"),"ü","")</f>
        <v>#REF!</v>
      </c>
      <c r="J106" s="100" t="e">
        <f>IF(AND('PARTICIPANT NAME LIST'!$G106=12,'PARTICIPANT NAME LIST'!#REF!="C"),"ü","")</f>
        <v>#REF!</v>
      </c>
      <c r="K106" s="100" t="e">
        <f>IF(AND('PARTICIPANT NAME LIST'!$G106=7,'PARTICIPANT NAME LIST'!#REF!="E"),"ü","")</f>
        <v>#REF!</v>
      </c>
      <c r="L106" s="100" t="e">
        <f>IF(AND('PARTICIPANT NAME LIST'!$G106=8,'PARTICIPANT NAME LIST'!#REF!="E"),"ü","")</f>
        <v>#REF!</v>
      </c>
      <c r="M106" s="100" t="e">
        <f>IF(AND('PARTICIPANT NAME LIST'!$G106=9,'PARTICIPANT NAME LIST'!#REF!="E"),"ü","")</f>
        <v>#REF!</v>
      </c>
      <c r="N106" s="100" t="e">
        <f>IF(AND('PARTICIPANT NAME LIST'!$G106=10,'PARTICIPANT NAME LIST'!#REF!="E"),"ü","")</f>
        <v>#REF!</v>
      </c>
      <c r="O106" s="100" t="e">
        <f>IF(AND('PARTICIPANT NAME LIST'!$G106=11,'PARTICIPANT NAME LIST'!#REF!="E"),"ü","")</f>
        <v>#REF!</v>
      </c>
      <c r="P106" s="100" t="e">
        <f>IF(AND('PARTICIPANT NAME LIST'!$G106=12,'PARTICIPANT NAME LIST'!#REF!="E"),"ü","")</f>
        <v>#REF!</v>
      </c>
      <c r="Q106" s="100" t="e">
        <f>IF(AND('PARTICIPANT NAME LIST'!$G106=7,'PARTICIPANT NAME LIST'!#REF!="M"),"ü","")</f>
        <v>#REF!</v>
      </c>
      <c r="R106" s="100" t="e">
        <f>IF(AND('PARTICIPANT NAME LIST'!$G106=8,'PARTICIPANT NAME LIST'!#REF!="M"),"ü","")</f>
        <v>#REF!</v>
      </c>
      <c r="S106" s="100" t="e">
        <f>IF(AND('PARTICIPANT NAME LIST'!$G106=9,'PARTICIPANT NAME LIST'!#REF!="M"),"ü","")</f>
        <v>#REF!</v>
      </c>
      <c r="T106" s="100" t="e">
        <f>IF(AND('PARTICIPANT NAME LIST'!$G106=10,'PARTICIPANT NAME LIST'!#REF!="M"),"ü","")</f>
        <v>#REF!</v>
      </c>
      <c r="U106" s="100" t="e">
        <f>IF(AND('PARTICIPANT NAME LIST'!$G106=11,'PARTICIPANT NAME LIST'!#REF!="M"),"ü","")</f>
        <v>#REF!</v>
      </c>
      <c r="V106" s="100" t="e">
        <f>IF(AND('PARTICIPANT NAME LIST'!$G106=12,'PARTICIPANT NAME LIST'!#REF!="M"),"ü","")</f>
        <v>#REF!</v>
      </c>
      <c r="W106" s="96"/>
      <c r="X106" s="76"/>
      <c r="Y106" s="76"/>
      <c r="Z106" s="76"/>
    </row>
    <row r="107" spans="1:26" ht="22.5" customHeight="1">
      <c r="A107" s="96" t="str">
        <f>IF(OR(ISBLANK('PARTICIPANT NAME LIST'!$B107),'PARTICIPANT NAME LIST'!$G107=3,'PARTICIPANT NAME LIST'!$G107=4,'PARTICIPANT NAME LIST'!$G107=5,'PARTICIPANT NAME LIST'!$G107=6),"",COUNTA('PARTICIPANT NAME LIST'!$B$9:$B107)-COUNTIFS('PARTICIPANT NAME LIST'!$G$9:$G107,"&gt;=3",'PARTICIPANT NAME LIST'!$G$9:$G107,"&lt;=6"))</f>
        <v/>
      </c>
      <c r="B107" s="97" t="str">
        <f>IF(OR(ISBLANK('PARTICIPANT NAME LIST'!$B107),'PARTICIPANT NAME LIST'!$G107=3,'PARTICIPANT NAME LIST'!$G107=4,'PARTICIPANT NAME LIST'!$G107=5,'PARTICIPANT NAME LIST'!$G107=6),"",UPPER('PARTICIPANT NAME LIST'!$B107))</f>
        <v/>
      </c>
      <c r="C107" s="101"/>
      <c r="D107" s="99" t="str">
        <f>IF(OR(ISBLANK('PARTICIPANT NAME LIST'!$B107),'PARTICIPANT NAME LIST'!$G107=3,'PARTICIPANT NAME LIST'!$G107=4,'PARTICIPANT NAME LIST'!$G107=5,'PARTICIPANT NAME LIST'!$G107=6),"",UPPER('PARTICIPANT NAME LIST'!$H107))</f>
        <v/>
      </c>
      <c r="E107" s="100" t="e">
        <f>IF(AND('PARTICIPANT NAME LIST'!$G107=7,'PARTICIPANT NAME LIST'!#REF!="C"),"ü","")</f>
        <v>#REF!</v>
      </c>
      <c r="F107" s="100" t="e">
        <f>IF(AND('PARTICIPANT NAME LIST'!$G107=8,'PARTICIPANT NAME LIST'!#REF!="C"),"ü","")</f>
        <v>#REF!</v>
      </c>
      <c r="G107" s="100" t="e">
        <f>IF(AND('PARTICIPANT NAME LIST'!$G107=9,'PARTICIPANT NAME LIST'!#REF!="C"),"ü","")</f>
        <v>#REF!</v>
      </c>
      <c r="H107" s="100" t="e">
        <f>IF(AND('PARTICIPANT NAME LIST'!$G107=10,'PARTICIPANT NAME LIST'!#REF!="C"),"ü","")</f>
        <v>#REF!</v>
      </c>
      <c r="I107" s="100" t="e">
        <f>IF(AND('PARTICIPANT NAME LIST'!$G107=11,'PARTICIPANT NAME LIST'!#REF!="C"),"ü","")</f>
        <v>#REF!</v>
      </c>
      <c r="J107" s="100" t="e">
        <f>IF(AND('PARTICIPANT NAME LIST'!$G107=12,'PARTICIPANT NAME LIST'!#REF!="C"),"ü","")</f>
        <v>#REF!</v>
      </c>
      <c r="K107" s="100" t="e">
        <f>IF(AND('PARTICIPANT NAME LIST'!$G107=7,'PARTICIPANT NAME LIST'!#REF!="E"),"ü","")</f>
        <v>#REF!</v>
      </c>
      <c r="L107" s="100" t="e">
        <f>IF(AND('PARTICIPANT NAME LIST'!$G107=8,'PARTICIPANT NAME LIST'!#REF!="E"),"ü","")</f>
        <v>#REF!</v>
      </c>
      <c r="M107" s="100" t="e">
        <f>IF(AND('PARTICIPANT NAME LIST'!$G107=9,'PARTICIPANT NAME LIST'!#REF!="E"),"ü","")</f>
        <v>#REF!</v>
      </c>
      <c r="N107" s="100" t="e">
        <f>IF(AND('PARTICIPANT NAME LIST'!$G107=10,'PARTICIPANT NAME LIST'!#REF!="E"),"ü","")</f>
        <v>#REF!</v>
      </c>
      <c r="O107" s="100" t="e">
        <f>IF(AND('PARTICIPANT NAME LIST'!$G107=11,'PARTICIPANT NAME LIST'!#REF!="E"),"ü","")</f>
        <v>#REF!</v>
      </c>
      <c r="P107" s="100" t="e">
        <f>IF(AND('PARTICIPANT NAME LIST'!$G107=12,'PARTICIPANT NAME LIST'!#REF!="E"),"ü","")</f>
        <v>#REF!</v>
      </c>
      <c r="Q107" s="100" t="e">
        <f>IF(AND('PARTICIPANT NAME LIST'!$G107=7,'PARTICIPANT NAME LIST'!#REF!="M"),"ü","")</f>
        <v>#REF!</v>
      </c>
      <c r="R107" s="100" t="e">
        <f>IF(AND('PARTICIPANT NAME LIST'!$G107=8,'PARTICIPANT NAME LIST'!#REF!="M"),"ü","")</f>
        <v>#REF!</v>
      </c>
      <c r="S107" s="100" t="e">
        <f>IF(AND('PARTICIPANT NAME LIST'!$G107=9,'PARTICIPANT NAME LIST'!#REF!="M"),"ü","")</f>
        <v>#REF!</v>
      </c>
      <c r="T107" s="100" t="e">
        <f>IF(AND('PARTICIPANT NAME LIST'!$G107=10,'PARTICIPANT NAME LIST'!#REF!="M"),"ü","")</f>
        <v>#REF!</v>
      </c>
      <c r="U107" s="100" t="e">
        <f>IF(AND('PARTICIPANT NAME LIST'!$G107=11,'PARTICIPANT NAME LIST'!#REF!="M"),"ü","")</f>
        <v>#REF!</v>
      </c>
      <c r="V107" s="100" t="e">
        <f>IF(AND('PARTICIPANT NAME LIST'!$G107=12,'PARTICIPANT NAME LIST'!#REF!="M"),"ü","")</f>
        <v>#REF!</v>
      </c>
      <c r="W107" s="96"/>
      <c r="X107" s="76"/>
      <c r="Y107" s="76"/>
      <c r="Z107" s="76"/>
    </row>
    <row r="108" spans="1:26" ht="22.5" customHeight="1">
      <c r="A108" s="96" t="str">
        <f>IF(OR(ISBLANK('PARTICIPANT NAME LIST'!$B108),'PARTICIPANT NAME LIST'!$G108=3,'PARTICIPANT NAME LIST'!$G108=4,'PARTICIPANT NAME LIST'!$G108=5,'PARTICIPANT NAME LIST'!$G108=6),"",COUNTA('PARTICIPANT NAME LIST'!$B$9:$B108)-COUNTIFS('PARTICIPANT NAME LIST'!$G$9:$G108,"&gt;=3",'PARTICIPANT NAME LIST'!$G$9:$G108,"&lt;=6"))</f>
        <v/>
      </c>
      <c r="B108" s="97" t="str">
        <f>IF(OR(ISBLANK('PARTICIPANT NAME LIST'!$B108),'PARTICIPANT NAME LIST'!$G108=3,'PARTICIPANT NAME LIST'!$G108=4,'PARTICIPANT NAME LIST'!$G108=5,'PARTICIPANT NAME LIST'!$G108=6),"",UPPER('PARTICIPANT NAME LIST'!$B108))</f>
        <v/>
      </c>
      <c r="C108" s="101"/>
      <c r="D108" s="99" t="str">
        <f>IF(OR(ISBLANK('PARTICIPANT NAME LIST'!$B108),'PARTICIPANT NAME LIST'!$G108=3,'PARTICIPANT NAME LIST'!$G108=4,'PARTICIPANT NAME LIST'!$G108=5,'PARTICIPANT NAME LIST'!$G108=6),"",UPPER('PARTICIPANT NAME LIST'!$H108))</f>
        <v/>
      </c>
      <c r="E108" s="100" t="e">
        <f>IF(AND('PARTICIPANT NAME LIST'!$G108=7,'PARTICIPANT NAME LIST'!#REF!="C"),"ü","")</f>
        <v>#REF!</v>
      </c>
      <c r="F108" s="100" t="e">
        <f>IF(AND('PARTICIPANT NAME LIST'!$G108=8,'PARTICIPANT NAME LIST'!#REF!="C"),"ü","")</f>
        <v>#REF!</v>
      </c>
      <c r="G108" s="100" t="e">
        <f>IF(AND('PARTICIPANT NAME LIST'!$G108=9,'PARTICIPANT NAME LIST'!#REF!="C"),"ü","")</f>
        <v>#REF!</v>
      </c>
      <c r="H108" s="100" t="e">
        <f>IF(AND('PARTICIPANT NAME LIST'!$G108=10,'PARTICIPANT NAME LIST'!#REF!="C"),"ü","")</f>
        <v>#REF!</v>
      </c>
      <c r="I108" s="100" t="e">
        <f>IF(AND('PARTICIPANT NAME LIST'!$G108=11,'PARTICIPANT NAME LIST'!#REF!="C"),"ü","")</f>
        <v>#REF!</v>
      </c>
      <c r="J108" s="100" t="e">
        <f>IF(AND('PARTICIPANT NAME LIST'!$G108=12,'PARTICIPANT NAME LIST'!#REF!="C"),"ü","")</f>
        <v>#REF!</v>
      </c>
      <c r="K108" s="100" t="e">
        <f>IF(AND('PARTICIPANT NAME LIST'!$G108=7,'PARTICIPANT NAME LIST'!#REF!="E"),"ü","")</f>
        <v>#REF!</v>
      </c>
      <c r="L108" s="100" t="e">
        <f>IF(AND('PARTICIPANT NAME LIST'!$G108=8,'PARTICIPANT NAME LIST'!#REF!="E"),"ü","")</f>
        <v>#REF!</v>
      </c>
      <c r="M108" s="100" t="e">
        <f>IF(AND('PARTICIPANT NAME LIST'!$G108=9,'PARTICIPANT NAME LIST'!#REF!="E"),"ü","")</f>
        <v>#REF!</v>
      </c>
      <c r="N108" s="100" t="e">
        <f>IF(AND('PARTICIPANT NAME LIST'!$G108=10,'PARTICIPANT NAME LIST'!#REF!="E"),"ü","")</f>
        <v>#REF!</v>
      </c>
      <c r="O108" s="100" t="e">
        <f>IF(AND('PARTICIPANT NAME LIST'!$G108=11,'PARTICIPANT NAME LIST'!#REF!="E"),"ü","")</f>
        <v>#REF!</v>
      </c>
      <c r="P108" s="100" t="e">
        <f>IF(AND('PARTICIPANT NAME LIST'!$G108=12,'PARTICIPANT NAME LIST'!#REF!="E"),"ü","")</f>
        <v>#REF!</v>
      </c>
      <c r="Q108" s="100" t="e">
        <f>IF(AND('PARTICIPANT NAME LIST'!$G108=7,'PARTICIPANT NAME LIST'!#REF!="M"),"ü","")</f>
        <v>#REF!</v>
      </c>
      <c r="R108" s="100" t="e">
        <f>IF(AND('PARTICIPANT NAME LIST'!$G108=8,'PARTICIPANT NAME LIST'!#REF!="M"),"ü","")</f>
        <v>#REF!</v>
      </c>
      <c r="S108" s="100" t="e">
        <f>IF(AND('PARTICIPANT NAME LIST'!$G108=9,'PARTICIPANT NAME LIST'!#REF!="M"),"ü","")</f>
        <v>#REF!</v>
      </c>
      <c r="T108" s="100" t="e">
        <f>IF(AND('PARTICIPANT NAME LIST'!$G108=10,'PARTICIPANT NAME LIST'!#REF!="M"),"ü","")</f>
        <v>#REF!</v>
      </c>
      <c r="U108" s="100" t="e">
        <f>IF(AND('PARTICIPANT NAME LIST'!$G108=11,'PARTICIPANT NAME LIST'!#REF!="M"),"ü","")</f>
        <v>#REF!</v>
      </c>
      <c r="V108" s="100" t="e">
        <f>IF(AND('PARTICIPANT NAME LIST'!$G108=12,'PARTICIPANT NAME LIST'!#REF!="M"),"ü","")</f>
        <v>#REF!</v>
      </c>
      <c r="W108" s="96"/>
      <c r="X108" s="76"/>
      <c r="Y108" s="76"/>
      <c r="Z108" s="76"/>
    </row>
    <row r="109" spans="1:26" ht="22.5" customHeight="1">
      <c r="A109" s="96" t="str">
        <f>IF(OR(ISBLANK('PARTICIPANT NAME LIST'!$B109),'PARTICIPANT NAME LIST'!$G109=3,'PARTICIPANT NAME LIST'!$G109=4,'PARTICIPANT NAME LIST'!$G109=5,'PARTICIPANT NAME LIST'!$G109=6),"",COUNTA('PARTICIPANT NAME LIST'!$B$9:$B109)-COUNTIFS('PARTICIPANT NAME LIST'!$G$9:$G109,"&gt;=3",'PARTICIPANT NAME LIST'!$G$9:$G109,"&lt;=6"))</f>
        <v/>
      </c>
      <c r="B109" s="97" t="str">
        <f>IF(OR(ISBLANK('PARTICIPANT NAME LIST'!$B109),'PARTICIPANT NAME LIST'!$G109=3,'PARTICIPANT NAME LIST'!$G109=4,'PARTICIPANT NAME LIST'!$G109=5,'PARTICIPANT NAME LIST'!$G109=6),"",UPPER('PARTICIPANT NAME LIST'!$B109))</f>
        <v/>
      </c>
      <c r="C109" s="101"/>
      <c r="D109" s="99" t="str">
        <f>IF(OR(ISBLANK('PARTICIPANT NAME LIST'!$B109),'PARTICIPANT NAME LIST'!$G109=3,'PARTICIPANT NAME LIST'!$G109=4,'PARTICIPANT NAME LIST'!$G109=5,'PARTICIPANT NAME LIST'!$G109=6),"",UPPER('PARTICIPANT NAME LIST'!$H109))</f>
        <v/>
      </c>
      <c r="E109" s="100" t="e">
        <f>IF(AND('PARTICIPANT NAME LIST'!$G109=7,'PARTICIPANT NAME LIST'!#REF!="C"),"ü","")</f>
        <v>#REF!</v>
      </c>
      <c r="F109" s="100" t="e">
        <f>IF(AND('PARTICIPANT NAME LIST'!$G109=8,'PARTICIPANT NAME LIST'!#REF!="C"),"ü","")</f>
        <v>#REF!</v>
      </c>
      <c r="G109" s="100" t="e">
        <f>IF(AND('PARTICIPANT NAME LIST'!$G109=9,'PARTICIPANT NAME LIST'!#REF!="C"),"ü","")</f>
        <v>#REF!</v>
      </c>
      <c r="H109" s="100" t="e">
        <f>IF(AND('PARTICIPANT NAME LIST'!$G109=10,'PARTICIPANT NAME LIST'!#REF!="C"),"ü","")</f>
        <v>#REF!</v>
      </c>
      <c r="I109" s="100" t="e">
        <f>IF(AND('PARTICIPANT NAME LIST'!$G109=11,'PARTICIPANT NAME LIST'!#REF!="C"),"ü","")</f>
        <v>#REF!</v>
      </c>
      <c r="J109" s="100" t="e">
        <f>IF(AND('PARTICIPANT NAME LIST'!$G109=12,'PARTICIPANT NAME LIST'!#REF!="C"),"ü","")</f>
        <v>#REF!</v>
      </c>
      <c r="K109" s="100" t="e">
        <f>IF(AND('PARTICIPANT NAME LIST'!$G109=7,'PARTICIPANT NAME LIST'!#REF!="E"),"ü","")</f>
        <v>#REF!</v>
      </c>
      <c r="L109" s="100" t="e">
        <f>IF(AND('PARTICIPANT NAME LIST'!$G109=8,'PARTICIPANT NAME LIST'!#REF!="E"),"ü","")</f>
        <v>#REF!</v>
      </c>
      <c r="M109" s="100" t="e">
        <f>IF(AND('PARTICIPANT NAME LIST'!$G109=9,'PARTICIPANT NAME LIST'!#REF!="E"),"ü","")</f>
        <v>#REF!</v>
      </c>
      <c r="N109" s="100" t="e">
        <f>IF(AND('PARTICIPANT NAME LIST'!$G109=10,'PARTICIPANT NAME LIST'!#REF!="E"),"ü","")</f>
        <v>#REF!</v>
      </c>
      <c r="O109" s="100" t="e">
        <f>IF(AND('PARTICIPANT NAME LIST'!$G109=11,'PARTICIPANT NAME LIST'!#REF!="E"),"ü","")</f>
        <v>#REF!</v>
      </c>
      <c r="P109" s="100" t="e">
        <f>IF(AND('PARTICIPANT NAME LIST'!$G109=12,'PARTICIPANT NAME LIST'!#REF!="E"),"ü","")</f>
        <v>#REF!</v>
      </c>
      <c r="Q109" s="100" t="e">
        <f>IF(AND('PARTICIPANT NAME LIST'!$G109=7,'PARTICIPANT NAME LIST'!#REF!="M"),"ü","")</f>
        <v>#REF!</v>
      </c>
      <c r="R109" s="100" t="e">
        <f>IF(AND('PARTICIPANT NAME LIST'!$G109=8,'PARTICIPANT NAME LIST'!#REF!="M"),"ü","")</f>
        <v>#REF!</v>
      </c>
      <c r="S109" s="100" t="e">
        <f>IF(AND('PARTICIPANT NAME LIST'!$G109=9,'PARTICIPANT NAME LIST'!#REF!="M"),"ü","")</f>
        <v>#REF!</v>
      </c>
      <c r="T109" s="100" t="e">
        <f>IF(AND('PARTICIPANT NAME LIST'!$G109=10,'PARTICIPANT NAME LIST'!#REF!="M"),"ü","")</f>
        <v>#REF!</v>
      </c>
      <c r="U109" s="100" t="e">
        <f>IF(AND('PARTICIPANT NAME LIST'!$G109=11,'PARTICIPANT NAME LIST'!#REF!="M"),"ü","")</f>
        <v>#REF!</v>
      </c>
      <c r="V109" s="100" t="e">
        <f>IF(AND('PARTICIPANT NAME LIST'!$G109=12,'PARTICIPANT NAME LIST'!#REF!="M"),"ü","")</f>
        <v>#REF!</v>
      </c>
      <c r="W109" s="96"/>
      <c r="X109" s="76"/>
      <c r="Y109" s="76"/>
      <c r="Z109" s="76"/>
    </row>
    <row r="110" spans="1:26" ht="22.5" customHeight="1">
      <c r="A110" s="96" t="str">
        <f>IF(OR(ISBLANK('PARTICIPANT NAME LIST'!$B110),'PARTICIPANT NAME LIST'!$G110=3,'PARTICIPANT NAME LIST'!$G110=4,'PARTICIPANT NAME LIST'!$G110=5,'PARTICIPANT NAME LIST'!$G110=6),"",COUNTA('PARTICIPANT NAME LIST'!$B$9:$B110)-COUNTIFS('PARTICIPANT NAME LIST'!$G$9:$G110,"&gt;=3",'PARTICIPANT NAME LIST'!$G$9:$G110,"&lt;=6"))</f>
        <v/>
      </c>
      <c r="B110" s="97" t="str">
        <f>IF(OR(ISBLANK('PARTICIPANT NAME LIST'!$B110),'PARTICIPANT NAME LIST'!$G110=3,'PARTICIPANT NAME LIST'!$G110=4,'PARTICIPANT NAME LIST'!$G110=5,'PARTICIPANT NAME LIST'!$G110=6),"",UPPER('PARTICIPANT NAME LIST'!$B110))</f>
        <v/>
      </c>
      <c r="C110" s="101"/>
      <c r="D110" s="99" t="str">
        <f>IF(OR(ISBLANK('PARTICIPANT NAME LIST'!$B110),'PARTICIPANT NAME LIST'!$G110=3,'PARTICIPANT NAME LIST'!$G110=4,'PARTICIPANT NAME LIST'!$G110=5,'PARTICIPANT NAME LIST'!$G110=6),"",UPPER('PARTICIPANT NAME LIST'!$H110))</f>
        <v/>
      </c>
      <c r="E110" s="100" t="e">
        <f>IF(AND('PARTICIPANT NAME LIST'!$G110=7,'PARTICIPANT NAME LIST'!#REF!="C"),"ü","")</f>
        <v>#REF!</v>
      </c>
      <c r="F110" s="100" t="e">
        <f>IF(AND('PARTICIPANT NAME LIST'!$G110=8,'PARTICIPANT NAME LIST'!#REF!="C"),"ü","")</f>
        <v>#REF!</v>
      </c>
      <c r="G110" s="100" t="e">
        <f>IF(AND('PARTICIPANT NAME LIST'!$G110=9,'PARTICIPANT NAME LIST'!#REF!="C"),"ü","")</f>
        <v>#REF!</v>
      </c>
      <c r="H110" s="100" t="e">
        <f>IF(AND('PARTICIPANT NAME LIST'!$G110=10,'PARTICIPANT NAME LIST'!#REF!="C"),"ü","")</f>
        <v>#REF!</v>
      </c>
      <c r="I110" s="100" t="e">
        <f>IF(AND('PARTICIPANT NAME LIST'!$G110=11,'PARTICIPANT NAME LIST'!#REF!="C"),"ü","")</f>
        <v>#REF!</v>
      </c>
      <c r="J110" s="100" t="e">
        <f>IF(AND('PARTICIPANT NAME LIST'!$G110=12,'PARTICIPANT NAME LIST'!#REF!="C"),"ü","")</f>
        <v>#REF!</v>
      </c>
      <c r="K110" s="100" t="e">
        <f>IF(AND('PARTICIPANT NAME LIST'!$G110=7,'PARTICIPANT NAME LIST'!#REF!="E"),"ü","")</f>
        <v>#REF!</v>
      </c>
      <c r="L110" s="100" t="e">
        <f>IF(AND('PARTICIPANT NAME LIST'!$G110=8,'PARTICIPANT NAME LIST'!#REF!="E"),"ü","")</f>
        <v>#REF!</v>
      </c>
      <c r="M110" s="100" t="e">
        <f>IF(AND('PARTICIPANT NAME LIST'!$G110=9,'PARTICIPANT NAME LIST'!#REF!="E"),"ü","")</f>
        <v>#REF!</v>
      </c>
      <c r="N110" s="100" t="e">
        <f>IF(AND('PARTICIPANT NAME LIST'!$G110=10,'PARTICIPANT NAME LIST'!#REF!="E"),"ü","")</f>
        <v>#REF!</v>
      </c>
      <c r="O110" s="100" t="e">
        <f>IF(AND('PARTICIPANT NAME LIST'!$G110=11,'PARTICIPANT NAME LIST'!#REF!="E"),"ü","")</f>
        <v>#REF!</v>
      </c>
      <c r="P110" s="100" t="e">
        <f>IF(AND('PARTICIPANT NAME LIST'!$G110=12,'PARTICIPANT NAME LIST'!#REF!="E"),"ü","")</f>
        <v>#REF!</v>
      </c>
      <c r="Q110" s="100" t="e">
        <f>IF(AND('PARTICIPANT NAME LIST'!$G110=7,'PARTICIPANT NAME LIST'!#REF!="M"),"ü","")</f>
        <v>#REF!</v>
      </c>
      <c r="R110" s="100" t="e">
        <f>IF(AND('PARTICIPANT NAME LIST'!$G110=8,'PARTICIPANT NAME LIST'!#REF!="M"),"ü","")</f>
        <v>#REF!</v>
      </c>
      <c r="S110" s="100" t="e">
        <f>IF(AND('PARTICIPANT NAME LIST'!$G110=9,'PARTICIPANT NAME LIST'!#REF!="M"),"ü","")</f>
        <v>#REF!</v>
      </c>
      <c r="T110" s="100" t="e">
        <f>IF(AND('PARTICIPANT NAME LIST'!$G110=10,'PARTICIPANT NAME LIST'!#REF!="M"),"ü","")</f>
        <v>#REF!</v>
      </c>
      <c r="U110" s="100" t="e">
        <f>IF(AND('PARTICIPANT NAME LIST'!$G110=11,'PARTICIPANT NAME LIST'!#REF!="M"),"ü","")</f>
        <v>#REF!</v>
      </c>
      <c r="V110" s="100" t="e">
        <f>IF(AND('PARTICIPANT NAME LIST'!$G110=12,'PARTICIPANT NAME LIST'!#REF!="M"),"ü","")</f>
        <v>#REF!</v>
      </c>
      <c r="W110" s="96"/>
      <c r="X110" s="76"/>
      <c r="Y110" s="76"/>
      <c r="Z110" s="76"/>
    </row>
    <row r="111" spans="1:26" ht="22.5" customHeight="1">
      <c r="A111" s="96" t="str">
        <f>IF(OR(ISBLANK('PARTICIPANT NAME LIST'!$B111),'PARTICIPANT NAME LIST'!$G111=3,'PARTICIPANT NAME LIST'!$G111=4,'PARTICIPANT NAME LIST'!$G111=5,'PARTICIPANT NAME LIST'!$G111=6),"",COUNTA('PARTICIPANT NAME LIST'!$B$9:$B111)-COUNTIFS('PARTICIPANT NAME LIST'!$G$9:$G111,"&gt;=3",'PARTICIPANT NAME LIST'!$G$9:$G111,"&lt;=6"))</f>
        <v/>
      </c>
      <c r="B111" s="97" t="str">
        <f>IF(OR(ISBLANK('PARTICIPANT NAME LIST'!$B111),'PARTICIPANT NAME LIST'!$G111=3,'PARTICIPANT NAME LIST'!$G111=4,'PARTICIPANT NAME LIST'!$G111=5,'PARTICIPANT NAME LIST'!$G111=6),"",UPPER('PARTICIPANT NAME LIST'!$B111))</f>
        <v/>
      </c>
      <c r="C111" s="101"/>
      <c r="D111" s="99" t="str">
        <f>IF(OR(ISBLANK('PARTICIPANT NAME LIST'!$B111),'PARTICIPANT NAME LIST'!$G111=3,'PARTICIPANT NAME LIST'!$G111=4,'PARTICIPANT NAME LIST'!$G111=5,'PARTICIPANT NAME LIST'!$G111=6),"",UPPER('PARTICIPANT NAME LIST'!$H111))</f>
        <v/>
      </c>
      <c r="E111" s="100" t="e">
        <f>IF(AND('PARTICIPANT NAME LIST'!$G111=7,'PARTICIPANT NAME LIST'!#REF!="C"),"ü","")</f>
        <v>#REF!</v>
      </c>
      <c r="F111" s="100" t="e">
        <f>IF(AND('PARTICIPANT NAME LIST'!$G111=8,'PARTICIPANT NAME LIST'!#REF!="C"),"ü","")</f>
        <v>#REF!</v>
      </c>
      <c r="G111" s="100" t="e">
        <f>IF(AND('PARTICIPANT NAME LIST'!$G111=9,'PARTICIPANT NAME LIST'!#REF!="C"),"ü","")</f>
        <v>#REF!</v>
      </c>
      <c r="H111" s="100" t="e">
        <f>IF(AND('PARTICIPANT NAME LIST'!$G111=10,'PARTICIPANT NAME LIST'!#REF!="C"),"ü","")</f>
        <v>#REF!</v>
      </c>
      <c r="I111" s="100" t="e">
        <f>IF(AND('PARTICIPANT NAME LIST'!$G111=11,'PARTICIPANT NAME LIST'!#REF!="C"),"ü","")</f>
        <v>#REF!</v>
      </c>
      <c r="J111" s="100" t="e">
        <f>IF(AND('PARTICIPANT NAME LIST'!$G111=12,'PARTICIPANT NAME LIST'!#REF!="C"),"ü","")</f>
        <v>#REF!</v>
      </c>
      <c r="K111" s="100" t="e">
        <f>IF(AND('PARTICIPANT NAME LIST'!$G111=7,'PARTICIPANT NAME LIST'!#REF!="E"),"ü","")</f>
        <v>#REF!</v>
      </c>
      <c r="L111" s="100" t="e">
        <f>IF(AND('PARTICIPANT NAME LIST'!$G111=8,'PARTICIPANT NAME LIST'!#REF!="E"),"ü","")</f>
        <v>#REF!</v>
      </c>
      <c r="M111" s="100" t="e">
        <f>IF(AND('PARTICIPANT NAME LIST'!$G111=9,'PARTICIPANT NAME LIST'!#REF!="E"),"ü","")</f>
        <v>#REF!</v>
      </c>
      <c r="N111" s="100" t="e">
        <f>IF(AND('PARTICIPANT NAME LIST'!$G111=10,'PARTICIPANT NAME LIST'!#REF!="E"),"ü","")</f>
        <v>#REF!</v>
      </c>
      <c r="O111" s="100" t="e">
        <f>IF(AND('PARTICIPANT NAME LIST'!$G111=11,'PARTICIPANT NAME LIST'!#REF!="E"),"ü","")</f>
        <v>#REF!</v>
      </c>
      <c r="P111" s="100" t="e">
        <f>IF(AND('PARTICIPANT NAME LIST'!$G111=12,'PARTICIPANT NAME LIST'!#REF!="E"),"ü","")</f>
        <v>#REF!</v>
      </c>
      <c r="Q111" s="100" t="e">
        <f>IF(AND('PARTICIPANT NAME LIST'!$G111=7,'PARTICIPANT NAME LIST'!#REF!="M"),"ü","")</f>
        <v>#REF!</v>
      </c>
      <c r="R111" s="100" t="e">
        <f>IF(AND('PARTICIPANT NAME LIST'!$G111=8,'PARTICIPANT NAME LIST'!#REF!="M"),"ü","")</f>
        <v>#REF!</v>
      </c>
      <c r="S111" s="100" t="e">
        <f>IF(AND('PARTICIPANT NAME LIST'!$G111=9,'PARTICIPANT NAME LIST'!#REF!="M"),"ü","")</f>
        <v>#REF!</v>
      </c>
      <c r="T111" s="100" t="e">
        <f>IF(AND('PARTICIPANT NAME LIST'!$G111=10,'PARTICIPANT NAME LIST'!#REF!="M"),"ü","")</f>
        <v>#REF!</v>
      </c>
      <c r="U111" s="100" t="e">
        <f>IF(AND('PARTICIPANT NAME LIST'!$G111=11,'PARTICIPANT NAME LIST'!#REF!="M"),"ü","")</f>
        <v>#REF!</v>
      </c>
      <c r="V111" s="100" t="e">
        <f>IF(AND('PARTICIPANT NAME LIST'!$G111=12,'PARTICIPANT NAME LIST'!#REF!="M"),"ü","")</f>
        <v>#REF!</v>
      </c>
      <c r="W111" s="96"/>
      <c r="X111" s="76"/>
      <c r="Y111" s="76"/>
      <c r="Z111" s="76"/>
    </row>
    <row r="112" spans="1:26" ht="22.5" customHeight="1">
      <c r="A112" s="96" t="str">
        <f>IF(OR(ISBLANK('PARTICIPANT NAME LIST'!$B112),'PARTICIPANT NAME LIST'!$G112=3,'PARTICIPANT NAME LIST'!$G112=4,'PARTICIPANT NAME LIST'!$G112=5,'PARTICIPANT NAME LIST'!$G112=6),"",COUNTA('PARTICIPANT NAME LIST'!$B$9:$B112)-COUNTIFS('PARTICIPANT NAME LIST'!$G$9:$G112,"&gt;=3",'PARTICIPANT NAME LIST'!$G$9:$G112,"&lt;=6"))</f>
        <v/>
      </c>
      <c r="B112" s="97" t="str">
        <f>IF(OR(ISBLANK('PARTICIPANT NAME LIST'!$B112),'PARTICIPANT NAME LIST'!$G112=3,'PARTICIPANT NAME LIST'!$G112=4,'PARTICIPANT NAME LIST'!$G112=5,'PARTICIPANT NAME LIST'!$G112=6),"",UPPER('PARTICIPANT NAME LIST'!$B112))</f>
        <v/>
      </c>
      <c r="C112" s="101"/>
      <c r="D112" s="99" t="str">
        <f>IF(OR(ISBLANK('PARTICIPANT NAME LIST'!$B112),'PARTICIPANT NAME LIST'!$G112=3,'PARTICIPANT NAME LIST'!$G112=4,'PARTICIPANT NAME LIST'!$G112=5,'PARTICIPANT NAME LIST'!$G112=6),"",UPPER('PARTICIPANT NAME LIST'!$H112))</f>
        <v/>
      </c>
      <c r="E112" s="100" t="e">
        <f>IF(AND('PARTICIPANT NAME LIST'!$G112=7,'PARTICIPANT NAME LIST'!#REF!="C"),"ü","")</f>
        <v>#REF!</v>
      </c>
      <c r="F112" s="100" t="e">
        <f>IF(AND('PARTICIPANT NAME LIST'!$G112=8,'PARTICIPANT NAME LIST'!#REF!="C"),"ü","")</f>
        <v>#REF!</v>
      </c>
      <c r="G112" s="100" t="e">
        <f>IF(AND('PARTICIPANT NAME LIST'!$G112=9,'PARTICIPANT NAME LIST'!#REF!="C"),"ü","")</f>
        <v>#REF!</v>
      </c>
      <c r="H112" s="100" t="e">
        <f>IF(AND('PARTICIPANT NAME LIST'!$G112=10,'PARTICIPANT NAME LIST'!#REF!="C"),"ü","")</f>
        <v>#REF!</v>
      </c>
      <c r="I112" s="100" t="e">
        <f>IF(AND('PARTICIPANT NAME LIST'!$G112=11,'PARTICIPANT NAME LIST'!#REF!="C"),"ü","")</f>
        <v>#REF!</v>
      </c>
      <c r="J112" s="100" t="e">
        <f>IF(AND('PARTICIPANT NAME LIST'!$G112=12,'PARTICIPANT NAME LIST'!#REF!="C"),"ü","")</f>
        <v>#REF!</v>
      </c>
      <c r="K112" s="100" t="e">
        <f>IF(AND('PARTICIPANT NAME LIST'!$G112=7,'PARTICIPANT NAME LIST'!#REF!="E"),"ü","")</f>
        <v>#REF!</v>
      </c>
      <c r="L112" s="100" t="e">
        <f>IF(AND('PARTICIPANT NAME LIST'!$G112=8,'PARTICIPANT NAME LIST'!#REF!="E"),"ü","")</f>
        <v>#REF!</v>
      </c>
      <c r="M112" s="100" t="e">
        <f>IF(AND('PARTICIPANT NAME LIST'!$G112=9,'PARTICIPANT NAME LIST'!#REF!="E"),"ü","")</f>
        <v>#REF!</v>
      </c>
      <c r="N112" s="100" t="e">
        <f>IF(AND('PARTICIPANT NAME LIST'!$G112=10,'PARTICIPANT NAME LIST'!#REF!="E"),"ü","")</f>
        <v>#REF!</v>
      </c>
      <c r="O112" s="100" t="e">
        <f>IF(AND('PARTICIPANT NAME LIST'!$G112=11,'PARTICIPANT NAME LIST'!#REF!="E"),"ü","")</f>
        <v>#REF!</v>
      </c>
      <c r="P112" s="100" t="e">
        <f>IF(AND('PARTICIPANT NAME LIST'!$G112=12,'PARTICIPANT NAME LIST'!#REF!="E"),"ü","")</f>
        <v>#REF!</v>
      </c>
      <c r="Q112" s="100" t="e">
        <f>IF(AND('PARTICIPANT NAME LIST'!$G112=7,'PARTICIPANT NAME LIST'!#REF!="M"),"ü","")</f>
        <v>#REF!</v>
      </c>
      <c r="R112" s="100" t="e">
        <f>IF(AND('PARTICIPANT NAME LIST'!$G112=8,'PARTICIPANT NAME LIST'!#REF!="M"),"ü","")</f>
        <v>#REF!</v>
      </c>
      <c r="S112" s="100" t="e">
        <f>IF(AND('PARTICIPANT NAME LIST'!$G112=9,'PARTICIPANT NAME LIST'!#REF!="M"),"ü","")</f>
        <v>#REF!</v>
      </c>
      <c r="T112" s="100" t="e">
        <f>IF(AND('PARTICIPANT NAME LIST'!$G112=10,'PARTICIPANT NAME LIST'!#REF!="M"),"ü","")</f>
        <v>#REF!</v>
      </c>
      <c r="U112" s="100" t="e">
        <f>IF(AND('PARTICIPANT NAME LIST'!$G112=11,'PARTICIPANT NAME LIST'!#REF!="M"),"ü","")</f>
        <v>#REF!</v>
      </c>
      <c r="V112" s="100" t="e">
        <f>IF(AND('PARTICIPANT NAME LIST'!$G112=12,'PARTICIPANT NAME LIST'!#REF!="M"),"ü","")</f>
        <v>#REF!</v>
      </c>
      <c r="W112" s="96"/>
      <c r="X112" s="76"/>
      <c r="Y112" s="76"/>
      <c r="Z112" s="76"/>
    </row>
    <row r="113" spans="1:26" ht="22.5" customHeight="1">
      <c r="A113" s="96" t="str">
        <f>IF(OR(ISBLANK('PARTICIPANT NAME LIST'!$B113),'PARTICIPANT NAME LIST'!$G113=3,'PARTICIPANT NAME LIST'!$G113=4,'PARTICIPANT NAME LIST'!$G113=5,'PARTICIPANT NAME LIST'!$G113=6),"",COUNTA('PARTICIPANT NAME LIST'!$B$9:$B113)-COUNTIFS('PARTICIPANT NAME LIST'!$G$9:$G113,"&gt;=3",'PARTICIPANT NAME LIST'!$G$9:$G113,"&lt;=6"))</f>
        <v/>
      </c>
      <c r="B113" s="97" t="str">
        <f>IF(OR(ISBLANK('PARTICIPANT NAME LIST'!$B113),'PARTICIPANT NAME LIST'!$G113=3,'PARTICIPANT NAME LIST'!$G113=4,'PARTICIPANT NAME LIST'!$G113=5,'PARTICIPANT NAME LIST'!$G113=6),"",UPPER('PARTICIPANT NAME LIST'!$B113))</f>
        <v/>
      </c>
      <c r="C113" s="101"/>
      <c r="D113" s="99" t="str">
        <f>IF(OR(ISBLANK('PARTICIPANT NAME LIST'!$B113),'PARTICIPANT NAME LIST'!$G113=3,'PARTICIPANT NAME LIST'!$G113=4,'PARTICIPANT NAME LIST'!$G113=5,'PARTICIPANT NAME LIST'!$G113=6),"",UPPER('PARTICIPANT NAME LIST'!$H113))</f>
        <v/>
      </c>
      <c r="E113" s="100" t="e">
        <f>IF(AND('PARTICIPANT NAME LIST'!$G113=7,'PARTICIPANT NAME LIST'!#REF!="C"),"ü","")</f>
        <v>#REF!</v>
      </c>
      <c r="F113" s="100" t="e">
        <f>IF(AND('PARTICIPANT NAME LIST'!$G113=8,'PARTICIPANT NAME LIST'!#REF!="C"),"ü","")</f>
        <v>#REF!</v>
      </c>
      <c r="G113" s="100" t="e">
        <f>IF(AND('PARTICIPANT NAME LIST'!$G113=9,'PARTICIPANT NAME LIST'!#REF!="C"),"ü","")</f>
        <v>#REF!</v>
      </c>
      <c r="H113" s="100" t="e">
        <f>IF(AND('PARTICIPANT NAME LIST'!$G113=10,'PARTICIPANT NAME LIST'!#REF!="C"),"ü","")</f>
        <v>#REF!</v>
      </c>
      <c r="I113" s="100" t="e">
        <f>IF(AND('PARTICIPANT NAME LIST'!$G113=11,'PARTICIPANT NAME LIST'!#REF!="C"),"ü","")</f>
        <v>#REF!</v>
      </c>
      <c r="J113" s="100" t="e">
        <f>IF(AND('PARTICIPANT NAME LIST'!$G113=12,'PARTICIPANT NAME LIST'!#REF!="C"),"ü","")</f>
        <v>#REF!</v>
      </c>
      <c r="K113" s="100" t="e">
        <f>IF(AND('PARTICIPANT NAME LIST'!$G113=7,'PARTICIPANT NAME LIST'!#REF!="E"),"ü","")</f>
        <v>#REF!</v>
      </c>
      <c r="L113" s="100" t="e">
        <f>IF(AND('PARTICIPANT NAME LIST'!$G113=8,'PARTICIPANT NAME LIST'!#REF!="E"),"ü","")</f>
        <v>#REF!</v>
      </c>
      <c r="M113" s="100" t="e">
        <f>IF(AND('PARTICIPANT NAME LIST'!$G113=9,'PARTICIPANT NAME LIST'!#REF!="E"),"ü","")</f>
        <v>#REF!</v>
      </c>
      <c r="N113" s="100" t="e">
        <f>IF(AND('PARTICIPANT NAME LIST'!$G113=10,'PARTICIPANT NAME LIST'!#REF!="E"),"ü","")</f>
        <v>#REF!</v>
      </c>
      <c r="O113" s="100" t="e">
        <f>IF(AND('PARTICIPANT NAME LIST'!$G113=11,'PARTICIPANT NAME LIST'!#REF!="E"),"ü","")</f>
        <v>#REF!</v>
      </c>
      <c r="P113" s="100" t="e">
        <f>IF(AND('PARTICIPANT NAME LIST'!$G113=12,'PARTICIPANT NAME LIST'!#REF!="E"),"ü","")</f>
        <v>#REF!</v>
      </c>
      <c r="Q113" s="100" t="e">
        <f>IF(AND('PARTICIPANT NAME LIST'!$G113=7,'PARTICIPANT NAME LIST'!#REF!="M"),"ü","")</f>
        <v>#REF!</v>
      </c>
      <c r="R113" s="100" t="e">
        <f>IF(AND('PARTICIPANT NAME LIST'!$G113=8,'PARTICIPANT NAME LIST'!#REF!="M"),"ü","")</f>
        <v>#REF!</v>
      </c>
      <c r="S113" s="100" t="e">
        <f>IF(AND('PARTICIPANT NAME LIST'!$G113=9,'PARTICIPANT NAME LIST'!#REF!="M"),"ü","")</f>
        <v>#REF!</v>
      </c>
      <c r="T113" s="100" t="e">
        <f>IF(AND('PARTICIPANT NAME LIST'!$G113=10,'PARTICIPANT NAME LIST'!#REF!="M"),"ü","")</f>
        <v>#REF!</v>
      </c>
      <c r="U113" s="100" t="e">
        <f>IF(AND('PARTICIPANT NAME LIST'!$G113=11,'PARTICIPANT NAME LIST'!#REF!="M"),"ü","")</f>
        <v>#REF!</v>
      </c>
      <c r="V113" s="100" t="e">
        <f>IF(AND('PARTICIPANT NAME LIST'!$G113=12,'PARTICIPANT NAME LIST'!#REF!="M"),"ü","")</f>
        <v>#REF!</v>
      </c>
      <c r="W113" s="96"/>
      <c r="X113" s="76"/>
      <c r="Y113" s="76"/>
      <c r="Z113" s="76"/>
    </row>
    <row r="114" spans="1:26" ht="22.5" customHeight="1">
      <c r="A114" s="96" t="str">
        <f>IF(OR(ISBLANK('PARTICIPANT NAME LIST'!$B114),'PARTICIPANT NAME LIST'!$G114=3,'PARTICIPANT NAME LIST'!$G114=4,'PARTICIPANT NAME LIST'!$G114=5,'PARTICIPANT NAME LIST'!$G114=6),"",COUNTA('PARTICIPANT NAME LIST'!$B$9:$B114)-COUNTIFS('PARTICIPANT NAME LIST'!$G$9:$G114,"&gt;=3",'PARTICIPANT NAME LIST'!$G$9:$G114,"&lt;=6"))</f>
        <v/>
      </c>
      <c r="B114" s="97" t="str">
        <f>IF(OR(ISBLANK('PARTICIPANT NAME LIST'!$B114),'PARTICIPANT NAME LIST'!$G114=3,'PARTICIPANT NAME LIST'!$G114=4,'PARTICIPANT NAME LIST'!$G114=5,'PARTICIPANT NAME LIST'!$G114=6),"",UPPER('PARTICIPANT NAME LIST'!$B114))</f>
        <v/>
      </c>
      <c r="C114" s="101"/>
      <c r="D114" s="99" t="str">
        <f>IF(OR(ISBLANK('PARTICIPANT NAME LIST'!$B114),'PARTICIPANT NAME LIST'!$G114=3,'PARTICIPANT NAME LIST'!$G114=4,'PARTICIPANT NAME LIST'!$G114=5,'PARTICIPANT NAME LIST'!$G114=6),"",UPPER('PARTICIPANT NAME LIST'!$H114))</f>
        <v/>
      </c>
      <c r="E114" s="100" t="e">
        <f>IF(AND('PARTICIPANT NAME LIST'!$G114=7,'PARTICIPANT NAME LIST'!#REF!="C"),"ü","")</f>
        <v>#REF!</v>
      </c>
      <c r="F114" s="100" t="e">
        <f>IF(AND('PARTICIPANT NAME LIST'!$G114=8,'PARTICIPANT NAME LIST'!#REF!="C"),"ü","")</f>
        <v>#REF!</v>
      </c>
      <c r="G114" s="100" t="e">
        <f>IF(AND('PARTICIPANT NAME LIST'!$G114=9,'PARTICIPANT NAME LIST'!#REF!="C"),"ü","")</f>
        <v>#REF!</v>
      </c>
      <c r="H114" s="100" t="e">
        <f>IF(AND('PARTICIPANT NAME LIST'!$G114=10,'PARTICIPANT NAME LIST'!#REF!="C"),"ü","")</f>
        <v>#REF!</v>
      </c>
      <c r="I114" s="100" t="e">
        <f>IF(AND('PARTICIPANT NAME LIST'!$G114=11,'PARTICIPANT NAME LIST'!#REF!="C"),"ü","")</f>
        <v>#REF!</v>
      </c>
      <c r="J114" s="100" t="e">
        <f>IF(AND('PARTICIPANT NAME LIST'!$G114=12,'PARTICIPANT NAME LIST'!#REF!="C"),"ü","")</f>
        <v>#REF!</v>
      </c>
      <c r="K114" s="100" t="e">
        <f>IF(AND('PARTICIPANT NAME LIST'!$G114=7,'PARTICIPANT NAME LIST'!#REF!="E"),"ü","")</f>
        <v>#REF!</v>
      </c>
      <c r="L114" s="100" t="e">
        <f>IF(AND('PARTICIPANT NAME LIST'!$G114=8,'PARTICIPANT NAME LIST'!#REF!="E"),"ü","")</f>
        <v>#REF!</v>
      </c>
      <c r="M114" s="100" t="e">
        <f>IF(AND('PARTICIPANT NAME LIST'!$G114=9,'PARTICIPANT NAME LIST'!#REF!="E"),"ü","")</f>
        <v>#REF!</v>
      </c>
      <c r="N114" s="100" t="e">
        <f>IF(AND('PARTICIPANT NAME LIST'!$G114=10,'PARTICIPANT NAME LIST'!#REF!="E"),"ü","")</f>
        <v>#REF!</v>
      </c>
      <c r="O114" s="100" t="e">
        <f>IF(AND('PARTICIPANT NAME LIST'!$G114=11,'PARTICIPANT NAME LIST'!#REF!="E"),"ü","")</f>
        <v>#REF!</v>
      </c>
      <c r="P114" s="100" t="e">
        <f>IF(AND('PARTICIPANT NAME LIST'!$G114=12,'PARTICIPANT NAME LIST'!#REF!="E"),"ü","")</f>
        <v>#REF!</v>
      </c>
      <c r="Q114" s="100" t="e">
        <f>IF(AND('PARTICIPANT NAME LIST'!$G114=7,'PARTICIPANT NAME LIST'!#REF!="M"),"ü","")</f>
        <v>#REF!</v>
      </c>
      <c r="R114" s="100" t="e">
        <f>IF(AND('PARTICIPANT NAME LIST'!$G114=8,'PARTICIPANT NAME LIST'!#REF!="M"),"ü","")</f>
        <v>#REF!</v>
      </c>
      <c r="S114" s="100" t="e">
        <f>IF(AND('PARTICIPANT NAME LIST'!$G114=9,'PARTICIPANT NAME LIST'!#REF!="M"),"ü","")</f>
        <v>#REF!</v>
      </c>
      <c r="T114" s="100" t="e">
        <f>IF(AND('PARTICIPANT NAME LIST'!$G114=10,'PARTICIPANT NAME LIST'!#REF!="M"),"ü","")</f>
        <v>#REF!</v>
      </c>
      <c r="U114" s="100" t="e">
        <f>IF(AND('PARTICIPANT NAME LIST'!$G114=11,'PARTICIPANT NAME LIST'!#REF!="M"),"ü","")</f>
        <v>#REF!</v>
      </c>
      <c r="V114" s="100" t="e">
        <f>IF(AND('PARTICIPANT NAME LIST'!$G114=12,'PARTICIPANT NAME LIST'!#REF!="M"),"ü","")</f>
        <v>#REF!</v>
      </c>
      <c r="W114" s="96"/>
      <c r="X114" s="76"/>
      <c r="Y114" s="76"/>
      <c r="Z114" s="76"/>
    </row>
    <row r="115" spans="1:26" ht="22.5" customHeight="1">
      <c r="A115" s="96" t="str">
        <f>IF(OR(ISBLANK('PARTICIPANT NAME LIST'!$B115),'PARTICIPANT NAME LIST'!$G115=3,'PARTICIPANT NAME LIST'!$G115=4,'PARTICIPANT NAME LIST'!$G115=5,'PARTICIPANT NAME LIST'!$G115=6),"",COUNTA('PARTICIPANT NAME LIST'!$B$9:$B115)-COUNTIFS('PARTICIPANT NAME LIST'!$G$9:$G115,"&gt;=3",'PARTICIPANT NAME LIST'!$G$9:$G115,"&lt;=6"))</f>
        <v/>
      </c>
      <c r="B115" s="97" t="str">
        <f>IF(OR(ISBLANK('PARTICIPANT NAME LIST'!$B115),'PARTICIPANT NAME LIST'!$G115=3,'PARTICIPANT NAME LIST'!$G115=4,'PARTICIPANT NAME LIST'!$G115=5,'PARTICIPANT NAME LIST'!$G115=6),"",UPPER('PARTICIPANT NAME LIST'!$B115))</f>
        <v/>
      </c>
      <c r="C115" s="101"/>
      <c r="D115" s="99" t="str">
        <f>IF(OR(ISBLANK('PARTICIPANT NAME LIST'!$B115),'PARTICIPANT NAME LIST'!$G115=3,'PARTICIPANT NAME LIST'!$G115=4,'PARTICIPANT NAME LIST'!$G115=5,'PARTICIPANT NAME LIST'!$G115=6),"",UPPER('PARTICIPANT NAME LIST'!$H115))</f>
        <v/>
      </c>
      <c r="E115" s="100" t="e">
        <f>IF(AND('PARTICIPANT NAME LIST'!$G115=7,'PARTICIPANT NAME LIST'!#REF!="C"),"ü","")</f>
        <v>#REF!</v>
      </c>
      <c r="F115" s="100" t="e">
        <f>IF(AND('PARTICIPANT NAME LIST'!$G115=8,'PARTICIPANT NAME LIST'!#REF!="C"),"ü","")</f>
        <v>#REF!</v>
      </c>
      <c r="G115" s="100" t="e">
        <f>IF(AND('PARTICIPANT NAME LIST'!$G115=9,'PARTICIPANT NAME LIST'!#REF!="C"),"ü","")</f>
        <v>#REF!</v>
      </c>
      <c r="H115" s="100" t="e">
        <f>IF(AND('PARTICIPANT NAME LIST'!$G115=10,'PARTICIPANT NAME LIST'!#REF!="C"),"ü","")</f>
        <v>#REF!</v>
      </c>
      <c r="I115" s="100" t="e">
        <f>IF(AND('PARTICIPANT NAME LIST'!$G115=11,'PARTICIPANT NAME LIST'!#REF!="C"),"ü","")</f>
        <v>#REF!</v>
      </c>
      <c r="J115" s="100" t="e">
        <f>IF(AND('PARTICIPANT NAME LIST'!$G115=12,'PARTICIPANT NAME LIST'!#REF!="C"),"ü","")</f>
        <v>#REF!</v>
      </c>
      <c r="K115" s="100" t="e">
        <f>IF(AND('PARTICIPANT NAME LIST'!$G115=7,'PARTICIPANT NAME LIST'!#REF!="E"),"ü","")</f>
        <v>#REF!</v>
      </c>
      <c r="L115" s="100" t="e">
        <f>IF(AND('PARTICIPANT NAME LIST'!$G115=8,'PARTICIPANT NAME LIST'!#REF!="E"),"ü","")</f>
        <v>#REF!</v>
      </c>
      <c r="M115" s="100" t="e">
        <f>IF(AND('PARTICIPANT NAME LIST'!$G115=9,'PARTICIPANT NAME LIST'!#REF!="E"),"ü","")</f>
        <v>#REF!</v>
      </c>
      <c r="N115" s="100" t="e">
        <f>IF(AND('PARTICIPANT NAME LIST'!$G115=10,'PARTICIPANT NAME LIST'!#REF!="E"),"ü","")</f>
        <v>#REF!</v>
      </c>
      <c r="O115" s="100" t="e">
        <f>IF(AND('PARTICIPANT NAME LIST'!$G115=11,'PARTICIPANT NAME LIST'!#REF!="E"),"ü","")</f>
        <v>#REF!</v>
      </c>
      <c r="P115" s="100" t="e">
        <f>IF(AND('PARTICIPANT NAME LIST'!$G115=12,'PARTICIPANT NAME LIST'!#REF!="E"),"ü","")</f>
        <v>#REF!</v>
      </c>
      <c r="Q115" s="100" t="e">
        <f>IF(AND('PARTICIPANT NAME LIST'!$G115=7,'PARTICIPANT NAME LIST'!#REF!="M"),"ü","")</f>
        <v>#REF!</v>
      </c>
      <c r="R115" s="100" t="e">
        <f>IF(AND('PARTICIPANT NAME LIST'!$G115=8,'PARTICIPANT NAME LIST'!#REF!="M"),"ü","")</f>
        <v>#REF!</v>
      </c>
      <c r="S115" s="100" t="e">
        <f>IF(AND('PARTICIPANT NAME LIST'!$G115=9,'PARTICIPANT NAME LIST'!#REF!="M"),"ü","")</f>
        <v>#REF!</v>
      </c>
      <c r="T115" s="100" t="e">
        <f>IF(AND('PARTICIPANT NAME LIST'!$G115=10,'PARTICIPANT NAME LIST'!#REF!="M"),"ü","")</f>
        <v>#REF!</v>
      </c>
      <c r="U115" s="100" t="e">
        <f>IF(AND('PARTICIPANT NAME LIST'!$G115=11,'PARTICIPANT NAME LIST'!#REF!="M"),"ü","")</f>
        <v>#REF!</v>
      </c>
      <c r="V115" s="100" t="e">
        <f>IF(AND('PARTICIPANT NAME LIST'!$G115=12,'PARTICIPANT NAME LIST'!#REF!="M"),"ü","")</f>
        <v>#REF!</v>
      </c>
      <c r="W115" s="96"/>
      <c r="X115" s="76"/>
      <c r="Y115" s="76"/>
      <c r="Z115" s="76"/>
    </row>
    <row r="116" spans="1:26" ht="22.5" customHeight="1">
      <c r="A116" s="96" t="str">
        <f>IF(OR(ISBLANK('PARTICIPANT NAME LIST'!$B116),'PARTICIPANT NAME LIST'!$G116=3,'PARTICIPANT NAME LIST'!$G116=4,'PARTICIPANT NAME LIST'!$G116=5,'PARTICIPANT NAME LIST'!$G116=6),"",COUNTA('PARTICIPANT NAME LIST'!$B$9:$B116)-COUNTIFS('PARTICIPANT NAME LIST'!$G$9:$G116,"&gt;=3",'PARTICIPANT NAME LIST'!$G$9:$G116,"&lt;=6"))</f>
        <v/>
      </c>
      <c r="B116" s="97" t="str">
        <f>IF(OR(ISBLANK('PARTICIPANT NAME LIST'!$B116),'PARTICIPANT NAME LIST'!$G116=3,'PARTICIPANT NAME LIST'!$G116=4,'PARTICIPANT NAME LIST'!$G116=5,'PARTICIPANT NAME LIST'!$G116=6),"",UPPER('PARTICIPANT NAME LIST'!$B116))</f>
        <v/>
      </c>
      <c r="C116" s="101"/>
      <c r="D116" s="99" t="str">
        <f>IF(OR(ISBLANK('PARTICIPANT NAME LIST'!$B116),'PARTICIPANT NAME LIST'!$G116=3,'PARTICIPANT NAME LIST'!$G116=4,'PARTICIPANT NAME LIST'!$G116=5,'PARTICIPANT NAME LIST'!$G116=6),"",UPPER('PARTICIPANT NAME LIST'!$H116))</f>
        <v/>
      </c>
      <c r="E116" s="100" t="e">
        <f>IF(AND('PARTICIPANT NAME LIST'!$G116=7,'PARTICIPANT NAME LIST'!#REF!="C"),"ü","")</f>
        <v>#REF!</v>
      </c>
      <c r="F116" s="100" t="e">
        <f>IF(AND('PARTICIPANT NAME LIST'!$G116=8,'PARTICIPANT NAME LIST'!#REF!="C"),"ü","")</f>
        <v>#REF!</v>
      </c>
      <c r="G116" s="100" t="e">
        <f>IF(AND('PARTICIPANT NAME LIST'!$G116=9,'PARTICIPANT NAME LIST'!#REF!="C"),"ü","")</f>
        <v>#REF!</v>
      </c>
      <c r="H116" s="100" t="e">
        <f>IF(AND('PARTICIPANT NAME LIST'!$G116=10,'PARTICIPANT NAME LIST'!#REF!="C"),"ü","")</f>
        <v>#REF!</v>
      </c>
      <c r="I116" s="100" t="e">
        <f>IF(AND('PARTICIPANT NAME LIST'!$G116=11,'PARTICIPANT NAME LIST'!#REF!="C"),"ü","")</f>
        <v>#REF!</v>
      </c>
      <c r="J116" s="100" t="e">
        <f>IF(AND('PARTICIPANT NAME LIST'!$G116=12,'PARTICIPANT NAME LIST'!#REF!="C"),"ü","")</f>
        <v>#REF!</v>
      </c>
      <c r="K116" s="100" t="e">
        <f>IF(AND('PARTICIPANT NAME LIST'!$G116=7,'PARTICIPANT NAME LIST'!#REF!="E"),"ü","")</f>
        <v>#REF!</v>
      </c>
      <c r="L116" s="100" t="e">
        <f>IF(AND('PARTICIPANT NAME LIST'!$G116=8,'PARTICIPANT NAME LIST'!#REF!="E"),"ü","")</f>
        <v>#REF!</v>
      </c>
      <c r="M116" s="100" t="e">
        <f>IF(AND('PARTICIPANT NAME LIST'!$G116=9,'PARTICIPANT NAME LIST'!#REF!="E"),"ü","")</f>
        <v>#REF!</v>
      </c>
      <c r="N116" s="100" t="e">
        <f>IF(AND('PARTICIPANT NAME LIST'!$G116=10,'PARTICIPANT NAME LIST'!#REF!="E"),"ü","")</f>
        <v>#REF!</v>
      </c>
      <c r="O116" s="100" t="e">
        <f>IF(AND('PARTICIPANT NAME LIST'!$G116=11,'PARTICIPANT NAME LIST'!#REF!="E"),"ü","")</f>
        <v>#REF!</v>
      </c>
      <c r="P116" s="100" t="e">
        <f>IF(AND('PARTICIPANT NAME LIST'!$G116=12,'PARTICIPANT NAME LIST'!#REF!="E"),"ü","")</f>
        <v>#REF!</v>
      </c>
      <c r="Q116" s="100" t="e">
        <f>IF(AND('PARTICIPANT NAME LIST'!$G116=7,'PARTICIPANT NAME LIST'!#REF!="M"),"ü","")</f>
        <v>#REF!</v>
      </c>
      <c r="R116" s="100" t="e">
        <f>IF(AND('PARTICIPANT NAME LIST'!$G116=8,'PARTICIPANT NAME LIST'!#REF!="M"),"ü","")</f>
        <v>#REF!</v>
      </c>
      <c r="S116" s="100" t="e">
        <f>IF(AND('PARTICIPANT NAME LIST'!$G116=9,'PARTICIPANT NAME LIST'!#REF!="M"),"ü","")</f>
        <v>#REF!</v>
      </c>
      <c r="T116" s="100" t="e">
        <f>IF(AND('PARTICIPANT NAME LIST'!$G116=10,'PARTICIPANT NAME LIST'!#REF!="M"),"ü","")</f>
        <v>#REF!</v>
      </c>
      <c r="U116" s="100" t="e">
        <f>IF(AND('PARTICIPANT NAME LIST'!$G116=11,'PARTICIPANT NAME LIST'!#REF!="M"),"ü","")</f>
        <v>#REF!</v>
      </c>
      <c r="V116" s="100" t="e">
        <f>IF(AND('PARTICIPANT NAME LIST'!$G116=12,'PARTICIPANT NAME LIST'!#REF!="M"),"ü","")</f>
        <v>#REF!</v>
      </c>
      <c r="W116" s="96"/>
      <c r="X116" s="76"/>
      <c r="Y116" s="76"/>
      <c r="Z116" s="76"/>
    </row>
    <row r="117" spans="1:26" ht="22.5" customHeight="1">
      <c r="A117" s="96" t="str">
        <f>IF(OR(ISBLANK('PARTICIPANT NAME LIST'!$B117),'PARTICIPANT NAME LIST'!$G117=3,'PARTICIPANT NAME LIST'!$G117=4,'PARTICIPANT NAME LIST'!$G117=5,'PARTICIPANT NAME LIST'!$G117=6),"",COUNTA('PARTICIPANT NAME LIST'!$B$9:$B117)-COUNTIFS('PARTICIPANT NAME LIST'!$G$9:$G117,"&gt;=3",'PARTICIPANT NAME LIST'!$G$9:$G117,"&lt;=6"))</f>
        <v/>
      </c>
      <c r="B117" s="97" t="str">
        <f>IF(OR(ISBLANK('PARTICIPANT NAME LIST'!$B117),'PARTICIPANT NAME LIST'!$G117=3,'PARTICIPANT NAME LIST'!$G117=4,'PARTICIPANT NAME LIST'!$G117=5,'PARTICIPANT NAME LIST'!$G117=6),"",UPPER('PARTICIPANT NAME LIST'!$B117))</f>
        <v/>
      </c>
      <c r="C117" s="101"/>
      <c r="D117" s="99" t="str">
        <f>IF(OR(ISBLANK('PARTICIPANT NAME LIST'!$B117),'PARTICIPANT NAME LIST'!$G117=3,'PARTICIPANT NAME LIST'!$G117=4,'PARTICIPANT NAME LIST'!$G117=5,'PARTICIPANT NAME LIST'!$G117=6),"",UPPER('PARTICIPANT NAME LIST'!$H117))</f>
        <v/>
      </c>
      <c r="E117" s="100" t="e">
        <f>IF(AND('PARTICIPANT NAME LIST'!$G117=7,'PARTICIPANT NAME LIST'!#REF!="C"),"ü","")</f>
        <v>#REF!</v>
      </c>
      <c r="F117" s="100" t="e">
        <f>IF(AND('PARTICIPANT NAME LIST'!$G117=8,'PARTICIPANT NAME LIST'!#REF!="C"),"ü","")</f>
        <v>#REF!</v>
      </c>
      <c r="G117" s="100" t="e">
        <f>IF(AND('PARTICIPANT NAME LIST'!$G117=9,'PARTICIPANT NAME LIST'!#REF!="C"),"ü","")</f>
        <v>#REF!</v>
      </c>
      <c r="H117" s="100" t="e">
        <f>IF(AND('PARTICIPANT NAME LIST'!$G117=10,'PARTICIPANT NAME LIST'!#REF!="C"),"ü","")</f>
        <v>#REF!</v>
      </c>
      <c r="I117" s="100" t="e">
        <f>IF(AND('PARTICIPANT NAME LIST'!$G117=11,'PARTICIPANT NAME LIST'!#REF!="C"),"ü","")</f>
        <v>#REF!</v>
      </c>
      <c r="J117" s="100" t="e">
        <f>IF(AND('PARTICIPANT NAME LIST'!$G117=12,'PARTICIPANT NAME LIST'!#REF!="C"),"ü","")</f>
        <v>#REF!</v>
      </c>
      <c r="K117" s="100" t="e">
        <f>IF(AND('PARTICIPANT NAME LIST'!$G117=7,'PARTICIPANT NAME LIST'!#REF!="E"),"ü","")</f>
        <v>#REF!</v>
      </c>
      <c r="L117" s="100" t="e">
        <f>IF(AND('PARTICIPANT NAME LIST'!$G117=8,'PARTICIPANT NAME LIST'!#REF!="E"),"ü","")</f>
        <v>#REF!</v>
      </c>
      <c r="M117" s="100" t="e">
        <f>IF(AND('PARTICIPANT NAME LIST'!$G117=9,'PARTICIPANT NAME LIST'!#REF!="E"),"ü","")</f>
        <v>#REF!</v>
      </c>
      <c r="N117" s="100" t="e">
        <f>IF(AND('PARTICIPANT NAME LIST'!$G117=10,'PARTICIPANT NAME LIST'!#REF!="E"),"ü","")</f>
        <v>#REF!</v>
      </c>
      <c r="O117" s="100" t="e">
        <f>IF(AND('PARTICIPANT NAME LIST'!$G117=11,'PARTICIPANT NAME LIST'!#REF!="E"),"ü","")</f>
        <v>#REF!</v>
      </c>
      <c r="P117" s="100" t="e">
        <f>IF(AND('PARTICIPANT NAME LIST'!$G117=12,'PARTICIPANT NAME LIST'!#REF!="E"),"ü","")</f>
        <v>#REF!</v>
      </c>
      <c r="Q117" s="100" t="e">
        <f>IF(AND('PARTICIPANT NAME LIST'!$G117=7,'PARTICIPANT NAME LIST'!#REF!="M"),"ü","")</f>
        <v>#REF!</v>
      </c>
      <c r="R117" s="100" t="e">
        <f>IF(AND('PARTICIPANT NAME LIST'!$G117=8,'PARTICIPANT NAME LIST'!#REF!="M"),"ü","")</f>
        <v>#REF!</v>
      </c>
      <c r="S117" s="100" t="e">
        <f>IF(AND('PARTICIPANT NAME LIST'!$G117=9,'PARTICIPANT NAME LIST'!#REF!="M"),"ü","")</f>
        <v>#REF!</v>
      </c>
      <c r="T117" s="100" t="e">
        <f>IF(AND('PARTICIPANT NAME LIST'!$G117=10,'PARTICIPANT NAME LIST'!#REF!="M"),"ü","")</f>
        <v>#REF!</v>
      </c>
      <c r="U117" s="100" t="e">
        <f>IF(AND('PARTICIPANT NAME LIST'!$G117=11,'PARTICIPANT NAME LIST'!#REF!="M"),"ü","")</f>
        <v>#REF!</v>
      </c>
      <c r="V117" s="100" t="e">
        <f>IF(AND('PARTICIPANT NAME LIST'!$G117=12,'PARTICIPANT NAME LIST'!#REF!="M"),"ü","")</f>
        <v>#REF!</v>
      </c>
      <c r="W117" s="96"/>
      <c r="X117" s="76"/>
      <c r="Y117" s="76"/>
      <c r="Z117" s="76"/>
    </row>
    <row r="118" spans="1:26" ht="22.5" customHeight="1">
      <c r="A118" s="96" t="str">
        <f>IF(OR(ISBLANK('PARTICIPANT NAME LIST'!$B118),'PARTICIPANT NAME LIST'!$G118=3,'PARTICIPANT NAME LIST'!$G118=4,'PARTICIPANT NAME LIST'!$G118=5,'PARTICIPANT NAME LIST'!$G118=6),"",COUNTA('PARTICIPANT NAME LIST'!$B$9:$B118)-COUNTIFS('PARTICIPANT NAME LIST'!$G$9:$G118,"&gt;=3",'PARTICIPANT NAME LIST'!$G$9:$G118,"&lt;=6"))</f>
        <v/>
      </c>
      <c r="B118" s="97" t="str">
        <f>IF(OR(ISBLANK('PARTICIPANT NAME LIST'!$B118),'PARTICIPANT NAME LIST'!$G118=3,'PARTICIPANT NAME LIST'!$G118=4,'PARTICIPANT NAME LIST'!$G118=5,'PARTICIPANT NAME LIST'!$G118=6),"",UPPER('PARTICIPANT NAME LIST'!$B118))</f>
        <v/>
      </c>
      <c r="C118" s="101"/>
      <c r="D118" s="99" t="str">
        <f>IF(OR(ISBLANK('PARTICIPANT NAME LIST'!$B118),'PARTICIPANT NAME LIST'!$G118=3,'PARTICIPANT NAME LIST'!$G118=4,'PARTICIPANT NAME LIST'!$G118=5,'PARTICIPANT NAME LIST'!$G118=6),"",UPPER('PARTICIPANT NAME LIST'!$H118))</f>
        <v/>
      </c>
      <c r="E118" s="100" t="e">
        <f>IF(AND('PARTICIPANT NAME LIST'!$G118=7,'PARTICIPANT NAME LIST'!#REF!="C"),"ü","")</f>
        <v>#REF!</v>
      </c>
      <c r="F118" s="100" t="e">
        <f>IF(AND('PARTICIPANT NAME LIST'!$G118=8,'PARTICIPANT NAME LIST'!#REF!="C"),"ü","")</f>
        <v>#REF!</v>
      </c>
      <c r="G118" s="100" t="e">
        <f>IF(AND('PARTICIPANT NAME LIST'!$G118=9,'PARTICIPANT NAME LIST'!#REF!="C"),"ü","")</f>
        <v>#REF!</v>
      </c>
      <c r="H118" s="100" t="e">
        <f>IF(AND('PARTICIPANT NAME LIST'!$G118=10,'PARTICIPANT NAME LIST'!#REF!="C"),"ü","")</f>
        <v>#REF!</v>
      </c>
      <c r="I118" s="100" t="e">
        <f>IF(AND('PARTICIPANT NAME LIST'!$G118=11,'PARTICIPANT NAME LIST'!#REF!="C"),"ü","")</f>
        <v>#REF!</v>
      </c>
      <c r="J118" s="100" t="e">
        <f>IF(AND('PARTICIPANT NAME LIST'!$G118=12,'PARTICIPANT NAME LIST'!#REF!="C"),"ü","")</f>
        <v>#REF!</v>
      </c>
      <c r="K118" s="100" t="e">
        <f>IF(AND('PARTICIPANT NAME LIST'!$G118=7,'PARTICIPANT NAME LIST'!#REF!="E"),"ü","")</f>
        <v>#REF!</v>
      </c>
      <c r="L118" s="100" t="e">
        <f>IF(AND('PARTICIPANT NAME LIST'!$G118=8,'PARTICIPANT NAME LIST'!#REF!="E"),"ü","")</f>
        <v>#REF!</v>
      </c>
      <c r="M118" s="100" t="e">
        <f>IF(AND('PARTICIPANT NAME LIST'!$G118=9,'PARTICIPANT NAME LIST'!#REF!="E"),"ü","")</f>
        <v>#REF!</v>
      </c>
      <c r="N118" s="100" t="e">
        <f>IF(AND('PARTICIPANT NAME LIST'!$G118=10,'PARTICIPANT NAME LIST'!#REF!="E"),"ü","")</f>
        <v>#REF!</v>
      </c>
      <c r="O118" s="100" t="e">
        <f>IF(AND('PARTICIPANT NAME LIST'!$G118=11,'PARTICIPANT NAME LIST'!#REF!="E"),"ü","")</f>
        <v>#REF!</v>
      </c>
      <c r="P118" s="100" t="e">
        <f>IF(AND('PARTICIPANT NAME LIST'!$G118=12,'PARTICIPANT NAME LIST'!#REF!="E"),"ü","")</f>
        <v>#REF!</v>
      </c>
      <c r="Q118" s="100" t="e">
        <f>IF(AND('PARTICIPANT NAME LIST'!$G118=7,'PARTICIPANT NAME LIST'!#REF!="M"),"ü","")</f>
        <v>#REF!</v>
      </c>
      <c r="R118" s="100" t="e">
        <f>IF(AND('PARTICIPANT NAME LIST'!$G118=8,'PARTICIPANT NAME LIST'!#REF!="M"),"ü","")</f>
        <v>#REF!</v>
      </c>
      <c r="S118" s="100" t="e">
        <f>IF(AND('PARTICIPANT NAME LIST'!$G118=9,'PARTICIPANT NAME LIST'!#REF!="M"),"ü","")</f>
        <v>#REF!</v>
      </c>
      <c r="T118" s="100" t="e">
        <f>IF(AND('PARTICIPANT NAME LIST'!$G118=10,'PARTICIPANT NAME LIST'!#REF!="M"),"ü","")</f>
        <v>#REF!</v>
      </c>
      <c r="U118" s="100" t="e">
        <f>IF(AND('PARTICIPANT NAME LIST'!$G118=11,'PARTICIPANT NAME LIST'!#REF!="M"),"ü","")</f>
        <v>#REF!</v>
      </c>
      <c r="V118" s="100" t="e">
        <f>IF(AND('PARTICIPANT NAME LIST'!$G118=12,'PARTICIPANT NAME LIST'!#REF!="M"),"ü","")</f>
        <v>#REF!</v>
      </c>
      <c r="W118" s="96"/>
      <c r="X118" s="76"/>
      <c r="Y118" s="76"/>
      <c r="Z118" s="76"/>
    </row>
    <row r="119" spans="1:26" ht="22.5" customHeight="1">
      <c r="A119" s="96" t="str">
        <f>IF(OR(ISBLANK('PARTICIPANT NAME LIST'!$B119),'PARTICIPANT NAME LIST'!$G119=3,'PARTICIPANT NAME LIST'!$G119=4,'PARTICIPANT NAME LIST'!$G119=5,'PARTICIPANT NAME LIST'!$G119=6),"",COUNTA('PARTICIPANT NAME LIST'!$B$9:$B119)-COUNTIFS('PARTICIPANT NAME LIST'!$G$9:$G119,"&gt;=3",'PARTICIPANT NAME LIST'!$G$9:$G119,"&lt;=6"))</f>
        <v/>
      </c>
      <c r="B119" s="97" t="str">
        <f>IF(OR(ISBLANK('PARTICIPANT NAME LIST'!$B119),'PARTICIPANT NAME LIST'!$G119=3,'PARTICIPANT NAME LIST'!$G119=4,'PARTICIPANT NAME LIST'!$G119=5,'PARTICIPANT NAME LIST'!$G119=6),"",UPPER('PARTICIPANT NAME LIST'!$B119))</f>
        <v/>
      </c>
      <c r="C119" s="101"/>
      <c r="D119" s="99" t="str">
        <f>IF(OR(ISBLANK('PARTICIPANT NAME LIST'!$B119),'PARTICIPANT NAME LIST'!$G119=3,'PARTICIPANT NAME LIST'!$G119=4,'PARTICIPANT NAME LIST'!$G119=5,'PARTICIPANT NAME LIST'!$G119=6),"",UPPER('PARTICIPANT NAME LIST'!$H119))</f>
        <v/>
      </c>
      <c r="E119" s="100" t="e">
        <f>IF(AND('PARTICIPANT NAME LIST'!$G119=7,'PARTICIPANT NAME LIST'!#REF!="C"),"ü","")</f>
        <v>#REF!</v>
      </c>
      <c r="F119" s="100" t="e">
        <f>IF(AND('PARTICIPANT NAME LIST'!$G119=8,'PARTICIPANT NAME LIST'!#REF!="C"),"ü","")</f>
        <v>#REF!</v>
      </c>
      <c r="G119" s="100" t="e">
        <f>IF(AND('PARTICIPANT NAME LIST'!$G119=9,'PARTICIPANT NAME LIST'!#REF!="C"),"ü","")</f>
        <v>#REF!</v>
      </c>
      <c r="H119" s="100" t="e">
        <f>IF(AND('PARTICIPANT NAME LIST'!$G119=10,'PARTICIPANT NAME LIST'!#REF!="C"),"ü","")</f>
        <v>#REF!</v>
      </c>
      <c r="I119" s="100" t="e">
        <f>IF(AND('PARTICIPANT NAME LIST'!$G119=11,'PARTICIPANT NAME LIST'!#REF!="C"),"ü","")</f>
        <v>#REF!</v>
      </c>
      <c r="J119" s="100" t="e">
        <f>IF(AND('PARTICIPANT NAME LIST'!$G119=12,'PARTICIPANT NAME LIST'!#REF!="C"),"ü","")</f>
        <v>#REF!</v>
      </c>
      <c r="K119" s="100" t="e">
        <f>IF(AND('PARTICIPANT NAME LIST'!$G119=7,'PARTICIPANT NAME LIST'!#REF!="E"),"ü","")</f>
        <v>#REF!</v>
      </c>
      <c r="L119" s="100" t="e">
        <f>IF(AND('PARTICIPANT NAME LIST'!$G119=8,'PARTICIPANT NAME LIST'!#REF!="E"),"ü","")</f>
        <v>#REF!</v>
      </c>
      <c r="M119" s="100" t="e">
        <f>IF(AND('PARTICIPANT NAME LIST'!$G119=9,'PARTICIPANT NAME LIST'!#REF!="E"),"ü","")</f>
        <v>#REF!</v>
      </c>
      <c r="N119" s="100" t="e">
        <f>IF(AND('PARTICIPANT NAME LIST'!$G119=10,'PARTICIPANT NAME LIST'!#REF!="E"),"ü","")</f>
        <v>#REF!</v>
      </c>
      <c r="O119" s="100" t="e">
        <f>IF(AND('PARTICIPANT NAME LIST'!$G119=11,'PARTICIPANT NAME LIST'!#REF!="E"),"ü","")</f>
        <v>#REF!</v>
      </c>
      <c r="P119" s="100" t="e">
        <f>IF(AND('PARTICIPANT NAME LIST'!$G119=12,'PARTICIPANT NAME LIST'!#REF!="E"),"ü","")</f>
        <v>#REF!</v>
      </c>
      <c r="Q119" s="100" t="e">
        <f>IF(AND('PARTICIPANT NAME LIST'!$G119=7,'PARTICIPANT NAME LIST'!#REF!="M"),"ü","")</f>
        <v>#REF!</v>
      </c>
      <c r="R119" s="100" t="e">
        <f>IF(AND('PARTICIPANT NAME LIST'!$G119=8,'PARTICIPANT NAME LIST'!#REF!="M"),"ü","")</f>
        <v>#REF!</v>
      </c>
      <c r="S119" s="100" t="e">
        <f>IF(AND('PARTICIPANT NAME LIST'!$G119=9,'PARTICIPANT NAME LIST'!#REF!="M"),"ü","")</f>
        <v>#REF!</v>
      </c>
      <c r="T119" s="100" t="e">
        <f>IF(AND('PARTICIPANT NAME LIST'!$G119=10,'PARTICIPANT NAME LIST'!#REF!="M"),"ü","")</f>
        <v>#REF!</v>
      </c>
      <c r="U119" s="100" t="e">
        <f>IF(AND('PARTICIPANT NAME LIST'!$G119=11,'PARTICIPANT NAME LIST'!#REF!="M"),"ü","")</f>
        <v>#REF!</v>
      </c>
      <c r="V119" s="100" t="e">
        <f>IF(AND('PARTICIPANT NAME LIST'!$G119=12,'PARTICIPANT NAME LIST'!#REF!="M"),"ü","")</f>
        <v>#REF!</v>
      </c>
      <c r="W119" s="96"/>
      <c r="X119" s="76"/>
      <c r="Y119" s="76"/>
      <c r="Z119" s="76"/>
    </row>
    <row r="120" spans="1:26" ht="22.5" customHeight="1">
      <c r="A120" s="96" t="str">
        <f>IF(OR(ISBLANK('PARTICIPANT NAME LIST'!$B120),'PARTICIPANT NAME LIST'!$G120=3,'PARTICIPANT NAME LIST'!$G120=4,'PARTICIPANT NAME LIST'!$G120=5,'PARTICIPANT NAME LIST'!$G120=6),"",COUNTA('PARTICIPANT NAME LIST'!$B$9:$B120)-COUNTIFS('PARTICIPANT NAME LIST'!$G$9:$G120,"&gt;=3",'PARTICIPANT NAME LIST'!$G$9:$G120,"&lt;=6"))</f>
        <v/>
      </c>
      <c r="B120" s="97" t="str">
        <f>IF(OR(ISBLANK('PARTICIPANT NAME LIST'!$B120),'PARTICIPANT NAME LIST'!$G120=3,'PARTICIPANT NAME LIST'!$G120=4,'PARTICIPANT NAME LIST'!$G120=5,'PARTICIPANT NAME LIST'!$G120=6),"",UPPER('PARTICIPANT NAME LIST'!$B120))</f>
        <v/>
      </c>
      <c r="C120" s="101"/>
      <c r="D120" s="99" t="str">
        <f>IF(OR(ISBLANK('PARTICIPANT NAME LIST'!$B120),'PARTICIPANT NAME LIST'!$G120=3,'PARTICIPANT NAME LIST'!$G120=4,'PARTICIPANT NAME LIST'!$G120=5,'PARTICIPANT NAME LIST'!$G120=6),"",UPPER('PARTICIPANT NAME LIST'!$H120))</f>
        <v/>
      </c>
      <c r="E120" s="100" t="e">
        <f>IF(AND('PARTICIPANT NAME LIST'!$G120=7,'PARTICIPANT NAME LIST'!#REF!="C"),"ü","")</f>
        <v>#REF!</v>
      </c>
      <c r="F120" s="100" t="e">
        <f>IF(AND('PARTICIPANT NAME LIST'!$G120=8,'PARTICIPANT NAME LIST'!#REF!="C"),"ü","")</f>
        <v>#REF!</v>
      </c>
      <c r="G120" s="100" t="e">
        <f>IF(AND('PARTICIPANT NAME LIST'!$G120=9,'PARTICIPANT NAME LIST'!#REF!="C"),"ü","")</f>
        <v>#REF!</v>
      </c>
      <c r="H120" s="100" t="e">
        <f>IF(AND('PARTICIPANT NAME LIST'!$G120=10,'PARTICIPANT NAME LIST'!#REF!="C"),"ü","")</f>
        <v>#REF!</v>
      </c>
      <c r="I120" s="100" t="e">
        <f>IF(AND('PARTICIPANT NAME LIST'!$G120=11,'PARTICIPANT NAME LIST'!#REF!="C"),"ü","")</f>
        <v>#REF!</v>
      </c>
      <c r="J120" s="100" t="e">
        <f>IF(AND('PARTICIPANT NAME LIST'!$G120=12,'PARTICIPANT NAME LIST'!#REF!="C"),"ü","")</f>
        <v>#REF!</v>
      </c>
      <c r="K120" s="100" t="e">
        <f>IF(AND('PARTICIPANT NAME LIST'!$G120=7,'PARTICIPANT NAME LIST'!#REF!="E"),"ü","")</f>
        <v>#REF!</v>
      </c>
      <c r="L120" s="100" t="e">
        <f>IF(AND('PARTICIPANT NAME LIST'!$G120=8,'PARTICIPANT NAME LIST'!#REF!="E"),"ü","")</f>
        <v>#REF!</v>
      </c>
      <c r="M120" s="100" t="e">
        <f>IF(AND('PARTICIPANT NAME LIST'!$G120=9,'PARTICIPANT NAME LIST'!#REF!="E"),"ü","")</f>
        <v>#REF!</v>
      </c>
      <c r="N120" s="100" t="e">
        <f>IF(AND('PARTICIPANT NAME LIST'!$G120=10,'PARTICIPANT NAME LIST'!#REF!="E"),"ü","")</f>
        <v>#REF!</v>
      </c>
      <c r="O120" s="100" t="e">
        <f>IF(AND('PARTICIPANT NAME LIST'!$G120=11,'PARTICIPANT NAME LIST'!#REF!="E"),"ü","")</f>
        <v>#REF!</v>
      </c>
      <c r="P120" s="100" t="e">
        <f>IF(AND('PARTICIPANT NAME LIST'!$G120=12,'PARTICIPANT NAME LIST'!#REF!="E"),"ü","")</f>
        <v>#REF!</v>
      </c>
      <c r="Q120" s="100" t="e">
        <f>IF(AND('PARTICIPANT NAME LIST'!$G120=7,'PARTICIPANT NAME LIST'!#REF!="M"),"ü","")</f>
        <v>#REF!</v>
      </c>
      <c r="R120" s="100" t="e">
        <f>IF(AND('PARTICIPANT NAME LIST'!$G120=8,'PARTICIPANT NAME LIST'!#REF!="M"),"ü","")</f>
        <v>#REF!</v>
      </c>
      <c r="S120" s="100" t="e">
        <f>IF(AND('PARTICIPANT NAME LIST'!$G120=9,'PARTICIPANT NAME LIST'!#REF!="M"),"ü","")</f>
        <v>#REF!</v>
      </c>
      <c r="T120" s="100" t="e">
        <f>IF(AND('PARTICIPANT NAME LIST'!$G120=10,'PARTICIPANT NAME LIST'!#REF!="M"),"ü","")</f>
        <v>#REF!</v>
      </c>
      <c r="U120" s="100" t="e">
        <f>IF(AND('PARTICIPANT NAME LIST'!$G120=11,'PARTICIPANT NAME LIST'!#REF!="M"),"ü","")</f>
        <v>#REF!</v>
      </c>
      <c r="V120" s="100" t="e">
        <f>IF(AND('PARTICIPANT NAME LIST'!$G120=12,'PARTICIPANT NAME LIST'!#REF!="M"),"ü","")</f>
        <v>#REF!</v>
      </c>
      <c r="W120" s="96"/>
      <c r="X120" s="76"/>
      <c r="Y120" s="76"/>
      <c r="Z120" s="76"/>
    </row>
    <row r="121" spans="1:26" ht="22.5" customHeight="1">
      <c r="A121" s="96" t="str">
        <f>IF(OR(ISBLANK('PARTICIPANT NAME LIST'!$B121),'PARTICIPANT NAME LIST'!$G121=3,'PARTICIPANT NAME LIST'!$G121=4,'PARTICIPANT NAME LIST'!$G121=5,'PARTICIPANT NAME LIST'!$G121=6),"",COUNTA('PARTICIPANT NAME LIST'!$B$9:$B121)-COUNTIFS('PARTICIPANT NAME LIST'!$G$9:$G121,"&gt;=3",'PARTICIPANT NAME LIST'!$G$9:$G121,"&lt;=6"))</f>
        <v/>
      </c>
      <c r="B121" s="97" t="str">
        <f>IF(OR(ISBLANK('PARTICIPANT NAME LIST'!$B121),'PARTICIPANT NAME LIST'!$G121=3,'PARTICIPANT NAME LIST'!$G121=4,'PARTICIPANT NAME LIST'!$G121=5,'PARTICIPANT NAME LIST'!$G121=6),"",UPPER('PARTICIPANT NAME LIST'!$B121))</f>
        <v/>
      </c>
      <c r="C121" s="101"/>
      <c r="D121" s="99" t="str">
        <f>IF(OR(ISBLANK('PARTICIPANT NAME LIST'!$B121),'PARTICIPANT NAME LIST'!$G121=3,'PARTICIPANT NAME LIST'!$G121=4,'PARTICIPANT NAME LIST'!$G121=5,'PARTICIPANT NAME LIST'!$G121=6),"",UPPER('PARTICIPANT NAME LIST'!$H121))</f>
        <v/>
      </c>
      <c r="E121" s="100" t="e">
        <f>IF(AND('PARTICIPANT NAME LIST'!$G121=7,'PARTICIPANT NAME LIST'!#REF!="C"),"ü","")</f>
        <v>#REF!</v>
      </c>
      <c r="F121" s="100" t="e">
        <f>IF(AND('PARTICIPANT NAME LIST'!$G121=8,'PARTICIPANT NAME LIST'!#REF!="C"),"ü","")</f>
        <v>#REF!</v>
      </c>
      <c r="G121" s="100" t="e">
        <f>IF(AND('PARTICIPANT NAME LIST'!$G121=9,'PARTICIPANT NAME LIST'!#REF!="C"),"ü","")</f>
        <v>#REF!</v>
      </c>
      <c r="H121" s="100" t="e">
        <f>IF(AND('PARTICIPANT NAME LIST'!$G121=10,'PARTICIPANT NAME LIST'!#REF!="C"),"ü","")</f>
        <v>#REF!</v>
      </c>
      <c r="I121" s="100" t="e">
        <f>IF(AND('PARTICIPANT NAME LIST'!$G121=11,'PARTICIPANT NAME LIST'!#REF!="C"),"ü","")</f>
        <v>#REF!</v>
      </c>
      <c r="J121" s="100" t="e">
        <f>IF(AND('PARTICIPANT NAME LIST'!$G121=12,'PARTICIPANT NAME LIST'!#REF!="C"),"ü","")</f>
        <v>#REF!</v>
      </c>
      <c r="K121" s="100" t="e">
        <f>IF(AND('PARTICIPANT NAME LIST'!$G121=7,'PARTICIPANT NAME LIST'!#REF!="E"),"ü","")</f>
        <v>#REF!</v>
      </c>
      <c r="L121" s="100" t="e">
        <f>IF(AND('PARTICIPANT NAME LIST'!$G121=8,'PARTICIPANT NAME LIST'!#REF!="E"),"ü","")</f>
        <v>#REF!</v>
      </c>
      <c r="M121" s="100" t="e">
        <f>IF(AND('PARTICIPANT NAME LIST'!$G121=9,'PARTICIPANT NAME LIST'!#REF!="E"),"ü","")</f>
        <v>#REF!</v>
      </c>
      <c r="N121" s="100" t="e">
        <f>IF(AND('PARTICIPANT NAME LIST'!$G121=10,'PARTICIPANT NAME LIST'!#REF!="E"),"ü","")</f>
        <v>#REF!</v>
      </c>
      <c r="O121" s="100" t="e">
        <f>IF(AND('PARTICIPANT NAME LIST'!$G121=11,'PARTICIPANT NAME LIST'!#REF!="E"),"ü","")</f>
        <v>#REF!</v>
      </c>
      <c r="P121" s="100" t="e">
        <f>IF(AND('PARTICIPANT NAME LIST'!$G121=12,'PARTICIPANT NAME LIST'!#REF!="E"),"ü","")</f>
        <v>#REF!</v>
      </c>
      <c r="Q121" s="100" t="e">
        <f>IF(AND('PARTICIPANT NAME LIST'!$G121=7,'PARTICIPANT NAME LIST'!#REF!="M"),"ü","")</f>
        <v>#REF!</v>
      </c>
      <c r="R121" s="100" t="e">
        <f>IF(AND('PARTICIPANT NAME LIST'!$G121=8,'PARTICIPANT NAME LIST'!#REF!="M"),"ü","")</f>
        <v>#REF!</v>
      </c>
      <c r="S121" s="100" t="e">
        <f>IF(AND('PARTICIPANT NAME LIST'!$G121=9,'PARTICIPANT NAME LIST'!#REF!="M"),"ü","")</f>
        <v>#REF!</v>
      </c>
      <c r="T121" s="100" t="e">
        <f>IF(AND('PARTICIPANT NAME LIST'!$G121=10,'PARTICIPANT NAME LIST'!#REF!="M"),"ü","")</f>
        <v>#REF!</v>
      </c>
      <c r="U121" s="100" t="e">
        <f>IF(AND('PARTICIPANT NAME LIST'!$G121=11,'PARTICIPANT NAME LIST'!#REF!="M"),"ü","")</f>
        <v>#REF!</v>
      </c>
      <c r="V121" s="100" t="e">
        <f>IF(AND('PARTICIPANT NAME LIST'!$G121=12,'PARTICIPANT NAME LIST'!#REF!="M"),"ü","")</f>
        <v>#REF!</v>
      </c>
      <c r="W121" s="96"/>
      <c r="X121" s="76"/>
      <c r="Y121" s="76"/>
      <c r="Z121" s="76"/>
    </row>
    <row r="122" spans="1:26" ht="22.5" customHeight="1">
      <c r="A122" s="96" t="str">
        <f>IF(OR(ISBLANK('PARTICIPANT NAME LIST'!$B122),'PARTICIPANT NAME LIST'!$G122=3,'PARTICIPANT NAME LIST'!$G122=4,'PARTICIPANT NAME LIST'!$G122=5,'PARTICIPANT NAME LIST'!$G122=6),"",COUNTA('PARTICIPANT NAME LIST'!$B$9:$B122)-COUNTIFS('PARTICIPANT NAME LIST'!$G$9:$G122,"&gt;=3",'PARTICIPANT NAME LIST'!$G$9:$G122,"&lt;=6"))</f>
        <v/>
      </c>
      <c r="B122" s="97" t="str">
        <f>IF(OR(ISBLANK('PARTICIPANT NAME LIST'!$B122),'PARTICIPANT NAME LIST'!$G122=3,'PARTICIPANT NAME LIST'!$G122=4,'PARTICIPANT NAME LIST'!$G122=5,'PARTICIPANT NAME LIST'!$G122=6),"",UPPER('PARTICIPANT NAME LIST'!$B122))</f>
        <v/>
      </c>
      <c r="C122" s="101"/>
      <c r="D122" s="99" t="str">
        <f>IF(OR(ISBLANK('PARTICIPANT NAME LIST'!$B122),'PARTICIPANT NAME LIST'!$G122=3,'PARTICIPANT NAME LIST'!$G122=4,'PARTICIPANT NAME LIST'!$G122=5,'PARTICIPANT NAME LIST'!$G122=6),"",UPPER('PARTICIPANT NAME LIST'!$H122))</f>
        <v/>
      </c>
      <c r="E122" s="100" t="e">
        <f>IF(AND('PARTICIPANT NAME LIST'!$G122=7,'PARTICIPANT NAME LIST'!#REF!="C"),"ü","")</f>
        <v>#REF!</v>
      </c>
      <c r="F122" s="100" t="e">
        <f>IF(AND('PARTICIPANT NAME LIST'!$G122=8,'PARTICIPANT NAME LIST'!#REF!="C"),"ü","")</f>
        <v>#REF!</v>
      </c>
      <c r="G122" s="100" t="e">
        <f>IF(AND('PARTICIPANT NAME LIST'!$G122=9,'PARTICIPANT NAME LIST'!#REF!="C"),"ü","")</f>
        <v>#REF!</v>
      </c>
      <c r="H122" s="100" t="e">
        <f>IF(AND('PARTICIPANT NAME LIST'!$G122=10,'PARTICIPANT NAME LIST'!#REF!="C"),"ü","")</f>
        <v>#REF!</v>
      </c>
      <c r="I122" s="100" t="e">
        <f>IF(AND('PARTICIPANT NAME LIST'!$G122=11,'PARTICIPANT NAME LIST'!#REF!="C"),"ü","")</f>
        <v>#REF!</v>
      </c>
      <c r="J122" s="100" t="e">
        <f>IF(AND('PARTICIPANT NAME LIST'!$G122=12,'PARTICIPANT NAME LIST'!#REF!="C"),"ü","")</f>
        <v>#REF!</v>
      </c>
      <c r="K122" s="100" t="e">
        <f>IF(AND('PARTICIPANT NAME LIST'!$G122=7,'PARTICIPANT NAME LIST'!#REF!="E"),"ü","")</f>
        <v>#REF!</v>
      </c>
      <c r="L122" s="100" t="e">
        <f>IF(AND('PARTICIPANT NAME LIST'!$G122=8,'PARTICIPANT NAME LIST'!#REF!="E"),"ü","")</f>
        <v>#REF!</v>
      </c>
      <c r="M122" s="100" t="e">
        <f>IF(AND('PARTICIPANT NAME LIST'!$G122=9,'PARTICIPANT NAME LIST'!#REF!="E"),"ü","")</f>
        <v>#REF!</v>
      </c>
      <c r="N122" s="100" t="e">
        <f>IF(AND('PARTICIPANT NAME LIST'!$G122=10,'PARTICIPANT NAME LIST'!#REF!="E"),"ü","")</f>
        <v>#REF!</v>
      </c>
      <c r="O122" s="100" t="e">
        <f>IF(AND('PARTICIPANT NAME LIST'!$G122=11,'PARTICIPANT NAME LIST'!#REF!="E"),"ü","")</f>
        <v>#REF!</v>
      </c>
      <c r="P122" s="100" t="e">
        <f>IF(AND('PARTICIPANT NAME LIST'!$G122=12,'PARTICIPANT NAME LIST'!#REF!="E"),"ü","")</f>
        <v>#REF!</v>
      </c>
      <c r="Q122" s="100" t="e">
        <f>IF(AND('PARTICIPANT NAME LIST'!$G122=7,'PARTICIPANT NAME LIST'!#REF!="M"),"ü","")</f>
        <v>#REF!</v>
      </c>
      <c r="R122" s="100" t="e">
        <f>IF(AND('PARTICIPANT NAME LIST'!$G122=8,'PARTICIPANT NAME LIST'!#REF!="M"),"ü","")</f>
        <v>#REF!</v>
      </c>
      <c r="S122" s="100" t="e">
        <f>IF(AND('PARTICIPANT NAME LIST'!$G122=9,'PARTICIPANT NAME LIST'!#REF!="M"),"ü","")</f>
        <v>#REF!</v>
      </c>
      <c r="T122" s="100" t="e">
        <f>IF(AND('PARTICIPANT NAME LIST'!$G122=10,'PARTICIPANT NAME LIST'!#REF!="M"),"ü","")</f>
        <v>#REF!</v>
      </c>
      <c r="U122" s="100" t="e">
        <f>IF(AND('PARTICIPANT NAME LIST'!$G122=11,'PARTICIPANT NAME LIST'!#REF!="M"),"ü","")</f>
        <v>#REF!</v>
      </c>
      <c r="V122" s="100" t="e">
        <f>IF(AND('PARTICIPANT NAME LIST'!$G122=12,'PARTICIPANT NAME LIST'!#REF!="M"),"ü","")</f>
        <v>#REF!</v>
      </c>
      <c r="W122" s="96"/>
      <c r="X122" s="76"/>
      <c r="Y122" s="76"/>
      <c r="Z122" s="76"/>
    </row>
    <row r="123" spans="1:26" ht="22.5" customHeight="1">
      <c r="A123" s="96" t="str">
        <f>IF(OR(ISBLANK('PARTICIPANT NAME LIST'!$B123),'PARTICIPANT NAME LIST'!$G123=3,'PARTICIPANT NAME LIST'!$G123=4,'PARTICIPANT NAME LIST'!$G123=5,'PARTICIPANT NAME LIST'!$G123=6),"",COUNTA('PARTICIPANT NAME LIST'!$B$9:$B123)-COUNTIFS('PARTICIPANT NAME LIST'!$G$9:$G123,"&gt;=3",'PARTICIPANT NAME LIST'!$G$9:$G123,"&lt;=6"))</f>
        <v/>
      </c>
      <c r="B123" s="97" t="str">
        <f>IF(OR(ISBLANK('PARTICIPANT NAME LIST'!$B123),'PARTICIPANT NAME LIST'!$G123=3,'PARTICIPANT NAME LIST'!$G123=4,'PARTICIPANT NAME LIST'!$G123=5,'PARTICIPANT NAME LIST'!$G123=6),"",UPPER('PARTICIPANT NAME LIST'!$B123))</f>
        <v/>
      </c>
      <c r="C123" s="101"/>
      <c r="D123" s="99" t="str">
        <f>IF(OR(ISBLANK('PARTICIPANT NAME LIST'!$B123),'PARTICIPANT NAME LIST'!$G123=3,'PARTICIPANT NAME LIST'!$G123=4,'PARTICIPANT NAME LIST'!$G123=5,'PARTICIPANT NAME LIST'!$G123=6),"",UPPER('PARTICIPANT NAME LIST'!$H123))</f>
        <v/>
      </c>
      <c r="E123" s="100" t="e">
        <f>IF(AND('PARTICIPANT NAME LIST'!$G123=7,'PARTICIPANT NAME LIST'!#REF!="C"),"ü","")</f>
        <v>#REF!</v>
      </c>
      <c r="F123" s="100" t="e">
        <f>IF(AND('PARTICIPANT NAME LIST'!$G123=8,'PARTICIPANT NAME LIST'!#REF!="C"),"ü","")</f>
        <v>#REF!</v>
      </c>
      <c r="G123" s="100" t="e">
        <f>IF(AND('PARTICIPANT NAME LIST'!$G123=9,'PARTICIPANT NAME LIST'!#REF!="C"),"ü","")</f>
        <v>#REF!</v>
      </c>
      <c r="H123" s="100" t="e">
        <f>IF(AND('PARTICIPANT NAME LIST'!$G123=10,'PARTICIPANT NAME LIST'!#REF!="C"),"ü","")</f>
        <v>#REF!</v>
      </c>
      <c r="I123" s="100" t="e">
        <f>IF(AND('PARTICIPANT NAME LIST'!$G123=11,'PARTICIPANT NAME LIST'!#REF!="C"),"ü","")</f>
        <v>#REF!</v>
      </c>
      <c r="J123" s="100" t="e">
        <f>IF(AND('PARTICIPANT NAME LIST'!$G123=12,'PARTICIPANT NAME LIST'!#REF!="C"),"ü","")</f>
        <v>#REF!</v>
      </c>
      <c r="K123" s="100" t="e">
        <f>IF(AND('PARTICIPANT NAME LIST'!$G123=7,'PARTICIPANT NAME LIST'!#REF!="E"),"ü","")</f>
        <v>#REF!</v>
      </c>
      <c r="L123" s="100" t="e">
        <f>IF(AND('PARTICIPANT NAME LIST'!$G123=8,'PARTICIPANT NAME LIST'!#REF!="E"),"ü","")</f>
        <v>#REF!</v>
      </c>
      <c r="M123" s="100" t="e">
        <f>IF(AND('PARTICIPANT NAME LIST'!$G123=9,'PARTICIPANT NAME LIST'!#REF!="E"),"ü","")</f>
        <v>#REF!</v>
      </c>
      <c r="N123" s="100" t="e">
        <f>IF(AND('PARTICIPANT NAME LIST'!$G123=10,'PARTICIPANT NAME LIST'!#REF!="E"),"ü","")</f>
        <v>#REF!</v>
      </c>
      <c r="O123" s="100" t="e">
        <f>IF(AND('PARTICIPANT NAME LIST'!$G123=11,'PARTICIPANT NAME LIST'!#REF!="E"),"ü","")</f>
        <v>#REF!</v>
      </c>
      <c r="P123" s="100" t="e">
        <f>IF(AND('PARTICIPANT NAME LIST'!$G123=12,'PARTICIPANT NAME LIST'!#REF!="E"),"ü","")</f>
        <v>#REF!</v>
      </c>
      <c r="Q123" s="100" t="e">
        <f>IF(AND('PARTICIPANT NAME LIST'!$G123=7,'PARTICIPANT NAME LIST'!#REF!="M"),"ü","")</f>
        <v>#REF!</v>
      </c>
      <c r="R123" s="100" t="e">
        <f>IF(AND('PARTICIPANT NAME LIST'!$G123=8,'PARTICIPANT NAME LIST'!#REF!="M"),"ü","")</f>
        <v>#REF!</v>
      </c>
      <c r="S123" s="100" t="e">
        <f>IF(AND('PARTICIPANT NAME LIST'!$G123=9,'PARTICIPANT NAME LIST'!#REF!="M"),"ü","")</f>
        <v>#REF!</v>
      </c>
      <c r="T123" s="100" t="e">
        <f>IF(AND('PARTICIPANT NAME LIST'!$G123=10,'PARTICIPANT NAME LIST'!#REF!="M"),"ü","")</f>
        <v>#REF!</v>
      </c>
      <c r="U123" s="100" t="e">
        <f>IF(AND('PARTICIPANT NAME LIST'!$G123=11,'PARTICIPANT NAME LIST'!#REF!="M"),"ü","")</f>
        <v>#REF!</v>
      </c>
      <c r="V123" s="100" t="e">
        <f>IF(AND('PARTICIPANT NAME LIST'!$G123=12,'PARTICIPANT NAME LIST'!#REF!="M"),"ü","")</f>
        <v>#REF!</v>
      </c>
      <c r="W123" s="96"/>
      <c r="X123" s="76"/>
      <c r="Y123" s="76"/>
      <c r="Z123" s="76"/>
    </row>
    <row r="124" spans="1:26" ht="22.5" customHeight="1">
      <c r="A124" s="96" t="str">
        <f>IF(OR(ISBLANK('PARTICIPANT NAME LIST'!$B124),'PARTICIPANT NAME LIST'!$G124=3,'PARTICIPANT NAME LIST'!$G124=4,'PARTICIPANT NAME LIST'!$G124=5,'PARTICIPANT NAME LIST'!$G124=6),"",COUNTA('PARTICIPANT NAME LIST'!$B$9:$B124)-COUNTIFS('PARTICIPANT NAME LIST'!$G$9:$G124,"&gt;=3",'PARTICIPANT NAME LIST'!$G$9:$G124,"&lt;=6"))</f>
        <v/>
      </c>
      <c r="B124" s="97" t="str">
        <f>IF(OR(ISBLANK('PARTICIPANT NAME LIST'!$B124),'PARTICIPANT NAME LIST'!$G124=3,'PARTICIPANT NAME LIST'!$G124=4,'PARTICIPANT NAME LIST'!$G124=5,'PARTICIPANT NAME LIST'!$G124=6),"",UPPER('PARTICIPANT NAME LIST'!$B124))</f>
        <v/>
      </c>
      <c r="C124" s="101"/>
      <c r="D124" s="99" t="str">
        <f>IF(OR(ISBLANK('PARTICIPANT NAME LIST'!$B124),'PARTICIPANT NAME LIST'!$G124=3,'PARTICIPANT NAME LIST'!$G124=4,'PARTICIPANT NAME LIST'!$G124=5,'PARTICIPANT NAME LIST'!$G124=6),"",UPPER('PARTICIPANT NAME LIST'!$H124))</f>
        <v/>
      </c>
      <c r="E124" s="100" t="e">
        <f>IF(AND('PARTICIPANT NAME LIST'!$G124=7,'PARTICIPANT NAME LIST'!#REF!="C"),"ü","")</f>
        <v>#REF!</v>
      </c>
      <c r="F124" s="100" t="e">
        <f>IF(AND('PARTICIPANT NAME LIST'!$G124=8,'PARTICIPANT NAME LIST'!#REF!="C"),"ü","")</f>
        <v>#REF!</v>
      </c>
      <c r="G124" s="100" t="e">
        <f>IF(AND('PARTICIPANT NAME LIST'!$G124=9,'PARTICIPANT NAME LIST'!#REF!="C"),"ü","")</f>
        <v>#REF!</v>
      </c>
      <c r="H124" s="100" t="e">
        <f>IF(AND('PARTICIPANT NAME LIST'!$G124=10,'PARTICIPANT NAME LIST'!#REF!="C"),"ü","")</f>
        <v>#REF!</v>
      </c>
      <c r="I124" s="100" t="e">
        <f>IF(AND('PARTICIPANT NAME LIST'!$G124=11,'PARTICIPANT NAME LIST'!#REF!="C"),"ü","")</f>
        <v>#REF!</v>
      </c>
      <c r="J124" s="100" t="e">
        <f>IF(AND('PARTICIPANT NAME LIST'!$G124=12,'PARTICIPANT NAME LIST'!#REF!="C"),"ü","")</f>
        <v>#REF!</v>
      </c>
      <c r="K124" s="100" t="e">
        <f>IF(AND('PARTICIPANT NAME LIST'!$G124=7,'PARTICIPANT NAME LIST'!#REF!="E"),"ü","")</f>
        <v>#REF!</v>
      </c>
      <c r="L124" s="100" t="e">
        <f>IF(AND('PARTICIPANT NAME LIST'!$G124=8,'PARTICIPANT NAME LIST'!#REF!="E"),"ü","")</f>
        <v>#REF!</v>
      </c>
      <c r="M124" s="100" t="e">
        <f>IF(AND('PARTICIPANT NAME LIST'!$G124=9,'PARTICIPANT NAME LIST'!#REF!="E"),"ü","")</f>
        <v>#REF!</v>
      </c>
      <c r="N124" s="100" t="e">
        <f>IF(AND('PARTICIPANT NAME LIST'!$G124=10,'PARTICIPANT NAME LIST'!#REF!="E"),"ü","")</f>
        <v>#REF!</v>
      </c>
      <c r="O124" s="100" t="e">
        <f>IF(AND('PARTICIPANT NAME LIST'!$G124=11,'PARTICIPANT NAME LIST'!#REF!="E"),"ü","")</f>
        <v>#REF!</v>
      </c>
      <c r="P124" s="100" t="e">
        <f>IF(AND('PARTICIPANT NAME LIST'!$G124=12,'PARTICIPANT NAME LIST'!#REF!="E"),"ü","")</f>
        <v>#REF!</v>
      </c>
      <c r="Q124" s="100" t="e">
        <f>IF(AND('PARTICIPANT NAME LIST'!$G124=7,'PARTICIPANT NAME LIST'!#REF!="M"),"ü","")</f>
        <v>#REF!</v>
      </c>
      <c r="R124" s="100" t="e">
        <f>IF(AND('PARTICIPANT NAME LIST'!$G124=8,'PARTICIPANT NAME LIST'!#REF!="M"),"ü","")</f>
        <v>#REF!</v>
      </c>
      <c r="S124" s="100" t="e">
        <f>IF(AND('PARTICIPANT NAME LIST'!$G124=9,'PARTICIPANT NAME LIST'!#REF!="M"),"ü","")</f>
        <v>#REF!</v>
      </c>
      <c r="T124" s="100" t="e">
        <f>IF(AND('PARTICIPANT NAME LIST'!$G124=10,'PARTICIPANT NAME LIST'!#REF!="M"),"ü","")</f>
        <v>#REF!</v>
      </c>
      <c r="U124" s="100" t="e">
        <f>IF(AND('PARTICIPANT NAME LIST'!$G124=11,'PARTICIPANT NAME LIST'!#REF!="M"),"ü","")</f>
        <v>#REF!</v>
      </c>
      <c r="V124" s="100" t="e">
        <f>IF(AND('PARTICIPANT NAME LIST'!$G124=12,'PARTICIPANT NAME LIST'!#REF!="M"),"ü","")</f>
        <v>#REF!</v>
      </c>
      <c r="W124" s="96"/>
      <c r="X124" s="76"/>
      <c r="Y124" s="76"/>
      <c r="Z124" s="76"/>
    </row>
    <row r="125" spans="1:26" ht="22.5" customHeight="1">
      <c r="A125" s="96" t="str">
        <f>IF(OR(ISBLANK('PARTICIPANT NAME LIST'!$B125),'PARTICIPANT NAME LIST'!$G125=3,'PARTICIPANT NAME LIST'!$G125=4,'PARTICIPANT NAME LIST'!$G125=5,'PARTICIPANT NAME LIST'!$G125=6),"",COUNTA('PARTICIPANT NAME LIST'!$B$9:$B125)-COUNTIFS('PARTICIPANT NAME LIST'!$G$9:$G125,"&gt;=3",'PARTICIPANT NAME LIST'!$G$9:$G125,"&lt;=6"))</f>
        <v/>
      </c>
      <c r="B125" s="97" t="str">
        <f>IF(OR(ISBLANK('PARTICIPANT NAME LIST'!$B125),'PARTICIPANT NAME LIST'!$G125=3,'PARTICIPANT NAME LIST'!$G125=4,'PARTICIPANT NAME LIST'!$G125=5,'PARTICIPANT NAME LIST'!$G125=6),"",UPPER('PARTICIPANT NAME LIST'!$B125))</f>
        <v/>
      </c>
      <c r="C125" s="101"/>
      <c r="D125" s="99" t="str">
        <f>IF(OR(ISBLANK('PARTICIPANT NAME LIST'!$B125),'PARTICIPANT NAME LIST'!$G125=3,'PARTICIPANT NAME LIST'!$G125=4,'PARTICIPANT NAME LIST'!$G125=5,'PARTICIPANT NAME LIST'!$G125=6),"",UPPER('PARTICIPANT NAME LIST'!$H125))</f>
        <v/>
      </c>
      <c r="E125" s="100" t="e">
        <f>IF(AND('PARTICIPANT NAME LIST'!$G125=7,'PARTICIPANT NAME LIST'!#REF!="C"),"ü","")</f>
        <v>#REF!</v>
      </c>
      <c r="F125" s="100" t="e">
        <f>IF(AND('PARTICIPANT NAME LIST'!$G125=8,'PARTICIPANT NAME LIST'!#REF!="C"),"ü","")</f>
        <v>#REF!</v>
      </c>
      <c r="G125" s="100" t="e">
        <f>IF(AND('PARTICIPANT NAME LIST'!$G125=9,'PARTICIPANT NAME LIST'!#REF!="C"),"ü","")</f>
        <v>#REF!</v>
      </c>
      <c r="H125" s="100" t="e">
        <f>IF(AND('PARTICIPANT NAME LIST'!$G125=10,'PARTICIPANT NAME LIST'!#REF!="C"),"ü","")</f>
        <v>#REF!</v>
      </c>
      <c r="I125" s="100" t="e">
        <f>IF(AND('PARTICIPANT NAME LIST'!$G125=11,'PARTICIPANT NAME LIST'!#REF!="C"),"ü","")</f>
        <v>#REF!</v>
      </c>
      <c r="J125" s="100" t="e">
        <f>IF(AND('PARTICIPANT NAME LIST'!$G125=12,'PARTICIPANT NAME LIST'!#REF!="C"),"ü","")</f>
        <v>#REF!</v>
      </c>
      <c r="K125" s="100" t="e">
        <f>IF(AND('PARTICIPANT NAME LIST'!$G125=7,'PARTICIPANT NAME LIST'!#REF!="E"),"ü","")</f>
        <v>#REF!</v>
      </c>
      <c r="L125" s="100" t="e">
        <f>IF(AND('PARTICIPANT NAME LIST'!$G125=8,'PARTICIPANT NAME LIST'!#REF!="E"),"ü","")</f>
        <v>#REF!</v>
      </c>
      <c r="M125" s="100" t="e">
        <f>IF(AND('PARTICIPANT NAME LIST'!$G125=9,'PARTICIPANT NAME LIST'!#REF!="E"),"ü","")</f>
        <v>#REF!</v>
      </c>
      <c r="N125" s="100" t="e">
        <f>IF(AND('PARTICIPANT NAME LIST'!$G125=10,'PARTICIPANT NAME LIST'!#REF!="E"),"ü","")</f>
        <v>#REF!</v>
      </c>
      <c r="O125" s="100" t="e">
        <f>IF(AND('PARTICIPANT NAME LIST'!$G125=11,'PARTICIPANT NAME LIST'!#REF!="E"),"ü","")</f>
        <v>#REF!</v>
      </c>
      <c r="P125" s="100" t="e">
        <f>IF(AND('PARTICIPANT NAME LIST'!$G125=12,'PARTICIPANT NAME LIST'!#REF!="E"),"ü","")</f>
        <v>#REF!</v>
      </c>
      <c r="Q125" s="100" t="e">
        <f>IF(AND('PARTICIPANT NAME LIST'!$G125=7,'PARTICIPANT NAME LIST'!#REF!="M"),"ü","")</f>
        <v>#REF!</v>
      </c>
      <c r="R125" s="100" t="e">
        <f>IF(AND('PARTICIPANT NAME LIST'!$G125=8,'PARTICIPANT NAME LIST'!#REF!="M"),"ü","")</f>
        <v>#REF!</v>
      </c>
      <c r="S125" s="100" t="e">
        <f>IF(AND('PARTICIPANT NAME LIST'!$G125=9,'PARTICIPANT NAME LIST'!#REF!="M"),"ü","")</f>
        <v>#REF!</v>
      </c>
      <c r="T125" s="100" t="e">
        <f>IF(AND('PARTICIPANT NAME LIST'!$G125=10,'PARTICIPANT NAME LIST'!#REF!="M"),"ü","")</f>
        <v>#REF!</v>
      </c>
      <c r="U125" s="100" t="e">
        <f>IF(AND('PARTICIPANT NAME LIST'!$G125=11,'PARTICIPANT NAME LIST'!#REF!="M"),"ü","")</f>
        <v>#REF!</v>
      </c>
      <c r="V125" s="100" t="e">
        <f>IF(AND('PARTICIPANT NAME LIST'!$G125=12,'PARTICIPANT NAME LIST'!#REF!="M"),"ü","")</f>
        <v>#REF!</v>
      </c>
      <c r="W125" s="96"/>
      <c r="X125" s="76"/>
      <c r="Y125" s="76"/>
      <c r="Z125" s="76"/>
    </row>
    <row r="126" spans="1:26" ht="22.5" customHeight="1">
      <c r="A126" s="96" t="str">
        <f>IF(OR(ISBLANK('PARTICIPANT NAME LIST'!$B126),'PARTICIPANT NAME LIST'!$G126=3,'PARTICIPANT NAME LIST'!$G126=4,'PARTICIPANT NAME LIST'!$G126=5,'PARTICIPANT NAME LIST'!$G126=6),"",COUNTA('PARTICIPANT NAME LIST'!$B$9:$B126)-COUNTIFS('PARTICIPANT NAME LIST'!$G$9:$G126,"&gt;=3",'PARTICIPANT NAME LIST'!$G$9:$G126,"&lt;=6"))</f>
        <v/>
      </c>
      <c r="B126" s="97" t="str">
        <f>IF(OR(ISBLANK('PARTICIPANT NAME LIST'!$B126),'PARTICIPANT NAME LIST'!$G126=3,'PARTICIPANT NAME LIST'!$G126=4,'PARTICIPANT NAME LIST'!$G126=5,'PARTICIPANT NAME LIST'!$G126=6),"",UPPER('PARTICIPANT NAME LIST'!$B126))</f>
        <v/>
      </c>
      <c r="C126" s="101"/>
      <c r="D126" s="99" t="str">
        <f>IF(OR(ISBLANK('PARTICIPANT NAME LIST'!$B126),'PARTICIPANT NAME LIST'!$G126=3,'PARTICIPANT NAME LIST'!$G126=4,'PARTICIPANT NAME LIST'!$G126=5,'PARTICIPANT NAME LIST'!$G126=6),"",UPPER('PARTICIPANT NAME LIST'!$H126))</f>
        <v/>
      </c>
      <c r="E126" s="100" t="e">
        <f>IF(AND('PARTICIPANT NAME LIST'!$G126=7,'PARTICIPANT NAME LIST'!#REF!="C"),"ü","")</f>
        <v>#REF!</v>
      </c>
      <c r="F126" s="100" t="e">
        <f>IF(AND('PARTICIPANT NAME LIST'!$G126=8,'PARTICIPANT NAME LIST'!#REF!="C"),"ü","")</f>
        <v>#REF!</v>
      </c>
      <c r="G126" s="100" t="e">
        <f>IF(AND('PARTICIPANT NAME LIST'!$G126=9,'PARTICIPANT NAME LIST'!#REF!="C"),"ü","")</f>
        <v>#REF!</v>
      </c>
      <c r="H126" s="100" t="e">
        <f>IF(AND('PARTICIPANT NAME LIST'!$G126=10,'PARTICIPANT NAME LIST'!#REF!="C"),"ü","")</f>
        <v>#REF!</v>
      </c>
      <c r="I126" s="100" t="e">
        <f>IF(AND('PARTICIPANT NAME LIST'!$G126=11,'PARTICIPANT NAME LIST'!#REF!="C"),"ü","")</f>
        <v>#REF!</v>
      </c>
      <c r="J126" s="100" t="e">
        <f>IF(AND('PARTICIPANT NAME LIST'!$G126=12,'PARTICIPANT NAME LIST'!#REF!="C"),"ü","")</f>
        <v>#REF!</v>
      </c>
      <c r="K126" s="100" t="e">
        <f>IF(AND('PARTICIPANT NAME LIST'!$G126=7,'PARTICIPANT NAME LIST'!#REF!="E"),"ü","")</f>
        <v>#REF!</v>
      </c>
      <c r="L126" s="100" t="e">
        <f>IF(AND('PARTICIPANT NAME LIST'!$G126=8,'PARTICIPANT NAME LIST'!#REF!="E"),"ü","")</f>
        <v>#REF!</v>
      </c>
      <c r="M126" s="100" t="e">
        <f>IF(AND('PARTICIPANT NAME LIST'!$G126=9,'PARTICIPANT NAME LIST'!#REF!="E"),"ü","")</f>
        <v>#REF!</v>
      </c>
      <c r="N126" s="100" t="e">
        <f>IF(AND('PARTICIPANT NAME LIST'!$G126=10,'PARTICIPANT NAME LIST'!#REF!="E"),"ü","")</f>
        <v>#REF!</v>
      </c>
      <c r="O126" s="100" t="e">
        <f>IF(AND('PARTICIPANT NAME LIST'!$G126=11,'PARTICIPANT NAME LIST'!#REF!="E"),"ü","")</f>
        <v>#REF!</v>
      </c>
      <c r="P126" s="100" t="e">
        <f>IF(AND('PARTICIPANT NAME LIST'!$G126=12,'PARTICIPANT NAME LIST'!#REF!="E"),"ü","")</f>
        <v>#REF!</v>
      </c>
      <c r="Q126" s="100" t="e">
        <f>IF(AND('PARTICIPANT NAME LIST'!$G126=7,'PARTICIPANT NAME LIST'!#REF!="M"),"ü","")</f>
        <v>#REF!</v>
      </c>
      <c r="R126" s="100" t="e">
        <f>IF(AND('PARTICIPANT NAME LIST'!$G126=8,'PARTICIPANT NAME LIST'!#REF!="M"),"ü","")</f>
        <v>#REF!</v>
      </c>
      <c r="S126" s="100" t="e">
        <f>IF(AND('PARTICIPANT NAME LIST'!$G126=9,'PARTICIPANT NAME LIST'!#REF!="M"),"ü","")</f>
        <v>#REF!</v>
      </c>
      <c r="T126" s="100" t="e">
        <f>IF(AND('PARTICIPANT NAME LIST'!$G126=10,'PARTICIPANT NAME LIST'!#REF!="M"),"ü","")</f>
        <v>#REF!</v>
      </c>
      <c r="U126" s="100" t="e">
        <f>IF(AND('PARTICIPANT NAME LIST'!$G126=11,'PARTICIPANT NAME LIST'!#REF!="M"),"ü","")</f>
        <v>#REF!</v>
      </c>
      <c r="V126" s="100" t="e">
        <f>IF(AND('PARTICIPANT NAME LIST'!$G126=12,'PARTICIPANT NAME LIST'!#REF!="M"),"ü","")</f>
        <v>#REF!</v>
      </c>
      <c r="W126" s="96"/>
      <c r="X126" s="76"/>
      <c r="Y126" s="76"/>
      <c r="Z126" s="76"/>
    </row>
    <row r="127" spans="1:26" ht="22.5" customHeight="1">
      <c r="A127" s="96" t="str">
        <f>IF(OR(ISBLANK('PARTICIPANT NAME LIST'!$B127),'PARTICIPANT NAME LIST'!$G127=3,'PARTICIPANT NAME LIST'!$G127=4,'PARTICIPANT NAME LIST'!$G127=5,'PARTICIPANT NAME LIST'!$G127=6),"",COUNTA('PARTICIPANT NAME LIST'!$B$9:$B127)-COUNTIFS('PARTICIPANT NAME LIST'!$G$9:$G127,"&gt;=3",'PARTICIPANT NAME LIST'!$G$9:$G127,"&lt;=6"))</f>
        <v/>
      </c>
      <c r="B127" s="97" t="str">
        <f>IF(OR(ISBLANK('PARTICIPANT NAME LIST'!$B127),'PARTICIPANT NAME LIST'!$G127=3,'PARTICIPANT NAME LIST'!$G127=4,'PARTICIPANT NAME LIST'!$G127=5,'PARTICIPANT NAME LIST'!$G127=6),"",UPPER('PARTICIPANT NAME LIST'!$B127))</f>
        <v/>
      </c>
      <c r="C127" s="101"/>
      <c r="D127" s="99" t="str">
        <f>IF(OR(ISBLANK('PARTICIPANT NAME LIST'!$B127),'PARTICIPANT NAME LIST'!$G127=3,'PARTICIPANT NAME LIST'!$G127=4,'PARTICIPANT NAME LIST'!$G127=5,'PARTICIPANT NAME LIST'!$G127=6),"",UPPER('PARTICIPANT NAME LIST'!$H127))</f>
        <v/>
      </c>
      <c r="E127" s="100" t="e">
        <f>IF(AND('PARTICIPANT NAME LIST'!$G127=7,'PARTICIPANT NAME LIST'!#REF!="C"),"ü","")</f>
        <v>#REF!</v>
      </c>
      <c r="F127" s="100" t="e">
        <f>IF(AND('PARTICIPANT NAME LIST'!$G127=8,'PARTICIPANT NAME LIST'!#REF!="C"),"ü","")</f>
        <v>#REF!</v>
      </c>
      <c r="G127" s="100" t="e">
        <f>IF(AND('PARTICIPANT NAME LIST'!$G127=9,'PARTICIPANT NAME LIST'!#REF!="C"),"ü","")</f>
        <v>#REF!</v>
      </c>
      <c r="H127" s="100" t="e">
        <f>IF(AND('PARTICIPANT NAME LIST'!$G127=10,'PARTICIPANT NAME LIST'!#REF!="C"),"ü","")</f>
        <v>#REF!</v>
      </c>
      <c r="I127" s="100" t="e">
        <f>IF(AND('PARTICIPANT NAME LIST'!$G127=11,'PARTICIPANT NAME LIST'!#REF!="C"),"ü","")</f>
        <v>#REF!</v>
      </c>
      <c r="J127" s="100" t="e">
        <f>IF(AND('PARTICIPANT NAME LIST'!$G127=12,'PARTICIPANT NAME LIST'!#REF!="C"),"ü","")</f>
        <v>#REF!</v>
      </c>
      <c r="K127" s="100" t="e">
        <f>IF(AND('PARTICIPANT NAME LIST'!$G127=7,'PARTICIPANT NAME LIST'!#REF!="E"),"ü","")</f>
        <v>#REF!</v>
      </c>
      <c r="L127" s="100" t="e">
        <f>IF(AND('PARTICIPANT NAME LIST'!$G127=8,'PARTICIPANT NAME LIST'!#REF!="E"),"ü","")</f>
        <v>#REF!</v>
      </c>
      <c r="M127" s="100" t="e">
        <f>IF(AND('PARTICIPANT NAME LIST'!$G127=9,'PARTICIPANT NAME LIST'!#REF!="E"),"ü","")</f>
        <v>#REF!</v>
      </c>
      <c r="N127" s="100" t="e">
        <f>IF(AND('PARTICIPANT NAME LIST'!$G127=10,'PARTICIPANT NAME LIST'!#REF!="E"),"ü","")</f>
        <v>#REF!</v>
      </c>
      <c r="O127" s="100" t="e">
        <f>IF(AND('PARTICIPANT NAME LIST'!$G127=11,'PARTICIPANT NAME LIST'!#REF!="E"),"ü","")</f>
        <v>#REF!</v>
      </c>
      <c r="P127" s="100" t="e">
        <f>IF(AND('PARTICIPANT NAME LIST'!$G127=12,'PARTICIPANT NAME LIST'!#REF!="E"),"ü","")</f>
        <v>#REF!</v>
      </c>
      <c r="Q127" s="100" t="e">
        <f>IF(AND('PARTICIPANT NAME LIST'!$G127=7,'PARTICIPANT NAME LIST'!#REF!="M"),"ü","")</f>
        <v>#REF!</v>
      </c>
      <c r="R127" s="100" t="e">
        <f>IF(AND('PARTICIPANT NAME LIST'!$G127=8,'PARTICIPANT NAME LIST'!#REF!="M"),"ü","")</f>
        <v>#REF!</v>
      </c>
      <c r="S127" s="100" t="e">
        <f>IF(AND('PARTICIPANT NAME LIST'!$G127=9,'PARTICIPANT NAME LIST'!#REF!="M"),"ü","")</f>
        <v>#REF!</v>
      </c>
      <c r="T127" s="100" t="e">
        <f>IF(AND('PARTICIPANT NAME LIST'!$G127=10,'PARTICIPANT NAME LIST'!#REF!="M"),"ü","")</f>
        <v>#REF!</v>
      </c>
      <c r="U127" s="100" t="e">
        <f>IF(AND('PARTICIPANT NAME LIST'!$G127=11,'PARTICIPANT NAME LIST'!#REF!="M"),"ü","")</f>
        <v>#REF!</v>
      </c>
      <c r="V127" s="100" t="e">
        <f>IF(AND('PARTICIPANT NAME LIST'!$G127=12,'PARTICIPANT NAME LIST'!#REF!="M"),"ü","")</f>
        <v>#REF!</v>
      </c>
      <c r="W127" s="96"/>
      <c r="X127" s="76"/>
      <c r="Y127" s="76"/>
      <c r="Z127" s="76"/>
    </row>
    <row r="128" spans="1:26" ht="22.5" customHeight="1">
      <c r="A128" s="96" t="str">
        <f>IF(OR(ISBLANK('PARTICIPANT NAME LIST'!$B128),'PARTICIPANT NAME LIST'!$G128=3,'PARTICIPANT NAME LIST'!$G128=4,'PARTICIPANT NAME LIST'!$G128=5,'PARTICIPANT NAME LIST'!$G128=6),"",COUNTA('PARTICIPANT NAME LIST'!$B$9:$B128)-COUNTIFS('PARTICIPANT NAME LIST'!$G$9:$G128,"&gt;=3",'PARTICIPANT NAME LIST'!$G$9:$G128,"&lt;=6"))</f>
        <v/>
      </c>
      <c r="B128" s="97" t="str">
        <f>IF(OR(ISBLANK('PARTICIPANT NAME LIST'!$B128),'PARTICIPANT NAME LIST'!$G128=3,'PARTICIPANT NAME LIST'!$G128=4,'PARTICIPANT NAME LIST'!$G128=5,'PARTICIPANT NAME LIST'!$G128=6),"",UPPER('PARTICIPANT NAME LIST'!$B128))</f>
        <v/>
      </c>
      <c r="C128" s="101"/>
      <c r="D128" s="99" t="str">
        <f>IF(OR(ISBLANK('PARTICIPANT NAME LIST'!$B128),'PARTICIPANT NAME LIST'!$G128=3,'PARTICIPANT NAME LIST'!$G128=4,'PARTICIPANT NAME LIST'!$G128=5,'PARTICIPANT NAME LIST'!$G128=6),"",UPPER('PARTICIPANT NAME LIST'!$H128))</f>
        <v/>
      </c>
      <c r="E128" s="100" t="e">
        <f>IF(AND('PARTICIPANT NAME LIST'!$G128=7,'PARTICIPANT NAME LIST'!#REF!="C"),"ü","")</f>
        <v>#REF!</v>
      </c>
      <c r="F128" s="100" t="e">
        <f>IF(AND('PARTICIPANT NAME LIST'!$G128=8,'PARTICIPANT NAME LIST'!#REF!="C"),"ü","")</f>
        <v>#REF!</v>
      </c>
      <c r="G128" s="100" t="e">
        <f>IF(AND('PARTICIPANT NAME LIST'!$G128=9,'PARTICIPANT NAME LIST'!#REF!="C"),"ü","")</f>
        <v>#REF!</v>
      </c>
      <c r="H128" s="100" t="e">
        <f>IF(AND('PARTICIPANT NAME LIST'!$G128=10,'PARTICIPANT NAME LIST'!#REF!="C"),"ü","")</f>
        <v>#REF!</v>
      </c>
      <c r="I128" s="100" t="e">
        <f>IF(AND('PARTICIPANT NAME LIST'!$G128=11,'PARTICIPANT NAME LIST'!#REF!="C"),"ü","")</f>
        <v>#REF!</v>
      </c>
      <c r="J128" s="100" t="e">
        <f>IF(AND('PARTICIPANT NAME LIST'!$G128=12,'PARTICIPANT NAME LIST'!#REF!="C"),"ü","")</f>
        <v>#REF!</v>
      </c>
      <c r="K128" s="100" t="e">
        <f>IF(AND('PARTICIPANT NAME LIST'!$G128=7,'PARTICIPANT NAME LIST'!#REF!="E"),"ü","")</f>
        <v>#REF!</v>
      </c>
      <c r="L128" s="100" t="e">
        <f>IF(AND('PARTICIPANT NAME LIST'!$G128=8,'PARTICIPANT NAME LIST'!#REF!="E"),"ü","")</f>
        <v>#REF!</v>
      </c>
      <c r="M128" s="100" t="e">
        <f>IF(AND('PARTICIPANT NAME LIST'!$G128=9,'PARTICIPANT NAME LIST'!#REF!="E"),"ü","")</f>
        <v>#REF!</v>
      </c>
      <c r="N128" s="100" t="e">
        <f>IF(AND('PARTICIPANT NAME LIST'!$G128=10,'PARTICIPANT NAME LIST'!#REF!="E"),"ü","")</f>
        <v>#REF!</v>
      </c>
      <c r="O128" s="100" t="e">
        <f>IF(AND('PARTICIPANT NAME LIST'!$G128=11,'PARTICIPANT NAME LIST'!#REF!="E"),"ü","")</f>
        <v>#REF!</v>
      </c>
      <c r="P128" s="100" t="e">
        <f>IF(AND('PARTICIPANT NAME LIST'!$G128=12,'PARTICIPANT NAME LIST'!#REF!="E"),"ü","")</f>
        <v>#REF!</v>
      </c>
      <c r="Q128" s="100" t="e">
        <f>IF(AND('PARTICIPANT NAME LIST'!$G128=7,'PARTICIPANT NAME LIST'!#REF!="M"),"ü","")</f>
        <v>#REF!</v>
      </c>
      <c r="R128" s="100" t="e">
        <f>IF(AND('PARTICIPANT NAME LIST'!$G128=8,'PARTICIPANT NAME LIST'!#REF!="M"),"ü","")</f>
        <v>#REF!</v>
      </c>
      <c r="S128" s="100" t="e">
        <f>IF(AND('PARTICIPANT NAME LIST'!$G128=9,'PARTICIPANT NAME LIST'!#REF!="M"),"ü","")</f>
        <v>#REF!</v>
      </c>
      <c r="T128" s="100" t="e">
        <f>IF(AND('PARTICIPANT NAME LIST'!$G128=10,'PARTICIPANT NAME LIST'!#REF!="M"),"ü","")</f>
        <v>#REF!</v>
      </c>
      <c r="U128" s="100" t="e">
        <f>IF(AND('PARTICIPANT NAME LIST'!$G128=11,'PARTICIPANT NAME LIST'!#REF!="M"),"ü","")</f>
        <v>#REF!</v>
      </c>
      <c r="V128" s="100" t="e">
        <f>IF(AND('PARTICIPANT NAME LIST'!$G128=12,'PARTICIPANT NAME LIST'!#REF!="M"),"ü","")</f>
        <v>#REF!</v>
      </c>
      <c r="W128" s="96"/>
      <c r="X128" s="76"/>
      <c r="Y128" s="76"/>
      <c r="Z128" s="76"/>
    </row>
    <row r="129" spans="1:26" ht="22.5" customHeight="1">
      <c r="A129" s="96" t="str">
        <f>IF(OR(ISBLANK('PARTICIPANT NAME LIST'!$B129),'PARTICIPANT NAME LIST'!$G129=3,'PARTICIPANT NAME LIST'!$G129=4,'PARTICIPANT NAME LIST'!$G129=5,'PARTICIPANT NAME LIST'!$G129=6),"",COUNTA('PARTICIPANT NAME LIST'!$B$9:$B129)-COUNTIFS('PARTICIPANT NAME LIST'!$G$9:$G129,"&gt;=3",'PARTICIPANT NAME LIST'!$G$9:$G129,"&lt;=6"))</f>
        <v/>
      </c>
      <c r="B129" s="97" t="str">
        <f>IF(OR(ISBLANK('PARTICIPANT NAME LIST'!$B129),'PARTICIPANT NAME LIST'!$G129=3,'PARTICIPANT NAME LIST'!$G129=4,'PARTICIPANT NAME LIST'!$G129=5,'PARTICIPANT NAME LIST'!$G129=6),"",UPPER('PARTICIPANT NAME LIST'!$B129))</f>
        <v/>
      </c>
      <c r="C129" s="101"/>
      <c r="D129" s="99" t="str">
        <f>IF(OR(ISBLANK('PARTICIPANT NAME LIST'!$B129),'PARTICIPANT NAME LIST'!$G129=3,'PARTICIPANT NAME LIST'!$G129=4,'PARTICIPANT NAME LIST'!$G129=5,'PARTICIPANT NAME LIST'!$G129=6),"",UPPER('PARTICIPANT NAME LIST'!$H129))</f>
        <v/>
      </c>
      <c r="E129" s="100" t="e">
        <f>IF(AND('PARTICIPANT NAME LIST'!$G129=7,'PARTICIPANT NAME LIST'!#REF!="C"),"ü","")</f>
        <v>#REF!</v>
      </c>
      <c r="F129" s="100" t="e">
        <f>IF(AND('PARTICIPANT NAME LIST'!$G129=8,'PARTICIPANT NAME LIST'!#REF!="C"),"ü","")</f>
        <v>#REF!</v>
      </c>
      <c r="G129" s="100" t="e">
        <f>IF(AND('PARTICIPANT NAME LIST'!$G129=9,'PARTICIPANT NAME LIST'!#REF!="C"),"ü","")</f>
        <v>#REF!</v>
      </c>
      <c r="H129" s="100" t="e">
        <f>IF(AND('PARTICIPANT NAME LIST'!$G129=10,'PARTICIPANT NAME LIST'!#REF!="C"),"ü","")</f>
        <v>#REF!</v>
      </c>
      <c r="I129" s="100" t="e">
        <f>IF(AND('PARTICIPANT NAME LIST'!$G129=11,'PARTICIPANT NAME LIST'!#REF!="C"),"ü","")</f>
        <v>#REF!</v>
      </c>
      <c r="J129" s="100" t="e">
        <f>IF(AND('PARTICIPANT NAME LIST'!$G129=12,'PARTICIPANT NAME LIST'!#REF!="C"),"ü","")</f>
        <v>#REF!</v>
      </c>
      <c r="K129" s="100" t="e">
        <f>IF(AND('PARTICIPANT NAME LIST'!$G129=7,'PARTICIPANT NAME LIST'!#REF!="E"),"ü","")</f>
        <v>#REF!</v>
      </c>
      <c r="L129" s="100" t="e">
        <f>IF(AND('PARTICIPANT NAME LIST'!$G129=8,'PARTICIPANT NAME LIST'!#REF!="E"),"ü","")</f>
        <v>#REF!</v>
      </c>
      <c r="M129" s="100" t="e">
        <f>IF(AND('PARTICIPANT NAME LIST'!$G129=9,'PARTICIPANT NAME LIST'!#REF!="E"),"ü","")</f>
        <v>#REF!</v>
      </c>
      <c r="N129" s="100" t="e">
        <f>IF(AND('PARTICIPANT NAME LIST'!$G129=10,'PARTICIPANT NAME LIST'!#REF!="E"),"ü","")</f>
        <v>#REF!</v>
      </c>
      <c r="O129" s="100" t="e">
        <f>IF(AND('PARTICIPANT NAME LIST'!$G129=11,'PARTICIPANT NAME LIST'!#REF!="E"),"ü","")</f>
        <v>#REF!</v>
      </c>
      <c r="P129" s="100" t="e">
        <f>IF(AND('PARTICIPANT NAME LIST'!$G129=12,'PARTICIPANT NAME LIST'!#REF!="E"),"ü","")</f>
        <v>#REF!</v>
      </c>
      <c r="Q129" s="100" t="e">
        <f>IF(AND('PARTICIPANT NAME LIST'!$G129=7,'PARTICIPANT NAME LIST'!#REF!="M"),"ü","")</f>
        <v>#REF!</v>
      </c>
      <c r="R129" s="100" t="e">
        <f>IF(AND('PARTICIPANT NAME LIST'!$G129=8,'PARTICIPANT NAME LIST'!#REF!="M"),"ü","")</f>
        <v>#REF!</v>
      </c>
      <c r="S129" s="100" t="e">
        <f>IF(AND('PARTICIPANT NAME LIST'!$G129=9,'PARTICIPANT NAME LIST'!#REF!="M"),"ü","")</f>
        <v>#REF!</v>
      </c>
      <c r="T129" s="100" t="e">
        <f>IF(AND('PARTICIPANT NAME LIST'!$G129=10,'PARTICIPANT NAME LIST'!#REF!="M"),"ü","")</f>
        <v>#REF!</v>
      </c>
      <c r="U129" s="100" t="e">
        <f>IF(AND('PARTICIPANT NAME LIST'!$G129=11,'PARTICIPANT NAME LIST'!#REF!="M"),"ü","")</f>
        <v>#REF!</v>
      </c>
      <c r="V129" s="100" t="e">
        <f>IF(AND('PARTICIPANT NAME LIST'!$G129=12,'PARTICIPANT NAME LIST'!#REF!="M"),"ü","")</f>
        <v>#REF!</v>
      </c>
      <c r="W129" s="96"/>
      <c r="X129" s="76"/>
      <c r="Y129" s="76"/>
      <c r="Z129" s="76"/>
    </row>
    <row r="130" spans="1:26" ht="22.5" customHeight="1">
      <c r="A130" s="96" t="str">
        <f>IF(OR(ISBLANK('PARTICIPANT NAME LIST'!$B130),'PARTICIPANT NAME LIST'!$G130=3,'PARTICIPANT NAME LIST'!$G130=4,'PARTICIPANT NAME LIST'!$G130=5,'PARTICIPANT NAME LIST'!$G130=6),"",COUNTA('PARTICIPANT NAME LIST'!$B$9:$B130)-COUNTIFS('PARTICIPANT NAME LIST'!$G$9:$G130,"&gt;=3",'PARTICIPANT NAME LIST'!$G$9:$G130,"&lt;=6"))</f>
        <v/>
      </c>
      <c r="B130" s="97" t="str">
        <f>IF(OR(ISBLANK('PARTICIPANT NAME LIST'!$B130),'PARTICIPANT NAME LIST'!$G130=3,'PARTICIPANT NAME LIST'!$G130=4,'PARTICIPANT NAME LIST'!$G130=5,'PARTICIPANT NAME LIST'!$G130=6),"",UPPER('PARTICIPANT NAME LIST'!$B130))</f>
        <v/>
      </c>
      <c r="C130" s="101"/>
      <c r="D130" s="99" t="str">
        <f>IF(OR(ISBLANK('PARTICIPANT NAME LIST'!$B130),'PARTICIPANT NAME LIST'!$G130=3,'PARTICIPANT NAME LIST'!$G130=4,'PARTICIPANT NAME LIST'!$G130=5,'PARTICIPANT NAME LIST'!$G130=6),"",UPPER('PARTICIPANT NAME LIST'!$H130))</f>
        <v/>
      </c>
      <c r="E130" s="100" t="e">
        <f>IF(AND('PARTICIPANT NAME LIST'!$G130=7,'PARTICIPANT NAME LIST'!#REF!="C"),"ü","")</f>
        <v>#REF!</v>
      </c>
      <c r="F130" s="100" t="e">
        <f>IF(AND('PARTICIPANT NAME LIST'!$G130=8,'PARTICIPANT NAME LIST'!#REF!="C"),"ü","")</f>
        <v>#REF!</v>
      </c>
      <c r="G130" s="100" t="e">
        <f>IF(AND('PARTICIPANT NAME LIST'!$G130=9,'PARTICIPANT NAME LIST'!#REF!="C"),"ü","")</f>
        <v>#REF!</v>
      </c>
      <c r="H130" s="100" t="e">
        <f>IF(AND('PARTICIPANT NAME LIST'!$G130=10,'PARTICIPANT NAME LIST'!#REF!="C"),"ü","")</f>
        <v>#REF!</v>
      </c>
      <c r="I130" s="100" t="e">
        <f>IF(AND('PARTICIPANT NAME LIST'!$G130=11,'PARTICIPANT NAME LIST'!#REF!="C"),"ü","")</f>
        <v>#REF!</v>
      </c>
      <c r="J130" s="100" t="e">
        <f>IF(AND('PARTICIPANT NAME LIST'!$G130=12,'PARTICIPANT NAME LIST'!#REF!="C"),"ü","")</f>
        <v>#REF!</v>
      </c>
      <c r="K130" s="100" t="e">
        <f>IF(AND('PARTICIPANT NAME LIST'!$G130=7,'PARTICIPANT NAME LIST'!#REF!="E"),"ü","")</f>
        <v>#REF!</v>
      </c>
      <c r="L130" s="100" t="e">
        <f>IF(AND('PARTICIPANT NAME LIST'!$G130=8,'PARTICIPANT NAME LIST'!#REF!="E"),"ü","")</f>
        <v>#REF!</v>
      </c>
      <c r="M130" s="100" t="e">
        <f>IF(AND('PARTICIPANT NAME LIST'!$G130=9,'PARTICIPANT NAME LIST'!#REF!="E"),"ü","")</f>
        <v>#REF!</v>
      </c>
      <c r="N130" s="100" t="e">
        <f>IF(AND('PARTICIPANT NAME LIST'!$G130=10,'PARTICIPANT NAME LIST'!#REF!="E"),"ü","")</f>
        <v>#REF!</v>
      </c>
      <c r="O130" s="100" t="e">
        <f>IF(AND('PARTICIPANT NAME LIST'!$G130=11,'PARTICIPANT NAME LIST'!#REF!="E"),"ü","")</f>
        <v>#REF!</v>
      </c>
      <c r="P130" s="100" t="e">
        <f>IF(AND('PARTICIPANT NAME LIST'!$G130=12,'PARTICIPANT NAME LIST'!#REF!="E"),"ü","")</f>
        <v>#REF!</v>
      </c>
      <c r="Q130" s="100" t="e">
        <f>IF(AND('PARTICIPANT NAME LIST'!$G130=7,'PARTICIPANT NAME LIST'!#REF!="M"),"ü","")</f>
        <v>#REF!</v>
      </c>
      <c r="R130" s="100" t="e">
        <f>IF(AND('PARTICIPANT NAME LIST'!$G130=8,'PARTICIPANT NAME LIST'!#REF!="M"),"ü","")</f>
        <v>#REF!</v>
      </c>
      <c r="S130" s="100" t="e">
        <f>IF(AND('PARTICIPANT NAME LIST'!$G130=9,'PARTICIPANT NAME LIST'!#REF!="M"),"ü","")</f>
        <v>#REF!</v>
      </c>
      <c r="T130" s="100" t="e">
        <f>IF(AND('PARTICIPANT NAME LIST'!$G130=10,'PARTICIPANT NAME LIST'!#REF!="M"),"ü","")</f>
        <v>#REF!</v>
      </c>
      <c r="U130" s="100" t="e">
        <f>IF(AND('PARTICIPANT NAME LIST'!$G130=11,'PARTICIPANT NAME LIST'!#REF!="M"),"ü","")</f>
        <v>#REF!</v>
      </c>
      <c r="V130" s="100" t="e">
        <f>IF(AND('PARTICIPANT NAME LIST'!$G130=12,'PARTICIPANT NAME LIST'!#REF!="M"),"ü","")</f>
        <v>#REF!</v>
      </c>
      <c r="W130" s="96"/>
      <c r="X130" s="76"/>
      <c r="Y130" s="76"/>
      <c r="Z130" s="76"/>
    </row>
    <row r="131" spans="1:26" ht="22.5" customHeight="1">
      <c r="A131" s="96" t="str">
        <f>IF(OR(ISBLANK('PARTICIPANT NAME LIST'!$B131),'PARTICIPANT NAME LIST'!$G131=3,'PARTICIPANT NAME LIST'!$G131=4,'PARTICIPANT NAME LIST'!$G131=5,'PARTICIPANT NAME LIST'!$G131=6),"",COUNTA('PARTICIPANT NAME LIST'!$B$9:$B131)-COUNTIFS('PARTICIPANT NAME LIST'!$G$9:$G131,"&gt;=3",'PARTICIPANT NAME LIST'!$G$9:$G131,"&lt;=6"))</f>
        <v/>
      </c>
      <c r="B131" s="97" t="str">
        <f>IF(OR(ISBLANK('PARTICIPANT NAME LIST'!$B131),'PARTICIPANT NAME LIST'!$G131=3,'PARTICIPANT NAME LIST'!$G131=4,'PARTICIPANT NAME LIST'!$G131=5,'PARTICIPANT NAME LIST'!$G131=6),"",UPPER('PARTICIPANT NAME LIST'!$B131))</f>
        <v/>
      </c>
      <c r="C131" s="101"/>
      <c r="D131" s="99" t="str">
        <f>IF(OR(ISBLANK('PARTICIPANT NAME LIST'!$B131),'PARTICIPANT NAME LIST'!$G131=3,'PARTICIPANT NAME LIST'!$G131=4,'PARTICIPANT NAME LIST'!$G131=5,'PARTICIPANT NAME LIST'!$G131=6),"",UPPER('PARTICIPANT NAME LIST'!$H131))</f>
        <v/>
      </c>
      <c r="E131" s="100" t="e">
        <f>IF(AND('PARTICIPANT NAME LIST'!$G131=7,'PARTICIPANT NAME LIST'!#REF!="C"),"ü","")</f>
        <v>#REF!</v>
      </c>
      <c r="F131" s="100" t="e">
        <f>IF(AND('PARTICIPANT NAME LIST'!$G131=8,'PARTICIPANT NAME LIST'!#REF!="C"),"ü","")</f>
        <v>#REF!</v>
      </c>
      <c r="G131" s="100" t="e">
        <f>IF(AND('PARTICIPANT NAME LIST'!$G131=9,'PARTICIPANT NAME LIST'!#REF!="C"),"ü","")</f>
        <v>#REF!</v>
      </c>
      <c r="H131" s="100" t="e">
        <f>IF(AND('PARTICIPANT NAME LIST'!$G131=10,'PARTICIPANT NAME LIST'!#REF!="C"),"ü","")</f>
        <v>#REF!</v>
      </c>
      <c r="I131" s="100" t="e">
        <f>IF(AND('PARTICIPANT NAME LIST'!$G131=11,'PARTICIPANT NAME LIST'!#REF!="C"),"ü","")</f>
        <v>#REF!</v>
      </c>
      <c r="J131" s="100" t="e">
        <f>IF(AND('PARTICIPANT NAME LIST'!$G131=12,'PARTICIPANT NAME LIST'!#REF!="C"),"ü","")</f>
        <v>#REF!</v>
      </c>
      <c r="K131" s="100" t="e">
        <f>IF(AND('PARTICIPANT NAME LIST'!$G131=7,'PARTICIPANT NAME LIST'!#REF!="E"),"ü","")</f>
        <v>#REF!</v>
      </c>
      <c r="L131" s="100" t="e">
        <f>IF(AND('PARTICIPANT NAME LIST'!$G131=8,'PARTICIPANT NAME LIST'!#REF!="E"),"ü","")</f>
        <v>#REF!</v>
      </c>
      <c r="M131" s="100" t="e">
        <f>IF(AND('PARTICIPANT NAME LIST'!$G131=9,'PARTICIPANT NAME LIST'!#REF!="E"),"ü","")</f>
        <v>#REF!</v>
      </c>
      <c r="N131" s="100" t="e">
        <f>IF(AND('PARTICIPANT NAME LIST'!$G131=10,'PARTICIPANT NAME LIST'!#REF!="E"),"ü","")</f>
        <v>#REF!</v>
      </c>
      <c r="O131" s="100" t="e">
        <f>IF(AND('PARTICIPANT NAME LIST'!$G131=11,'PARTICIPANT NAME LIST'!#REF!="E"),"ü","")</f>
        <v>#REF!</v>
      </c>
      <c r="P131" s="100" t="e">
        <f>IF(AND('PARTICIPANT NAME LIST'!$G131=12,'PARTICIPANT NAME LIST'!#REF!="E"),"ü","")</f>
        <v>#REF!</v>
      </c>
      <c r="Q131" s="100" t="e">
        <f>IF(AND('PARTICIPANT NAME LIST'!$G131=7,'PARTICIPANT NAME LIST'!#REF!="M"),"ü","")</f>
        <v>#REF!</v>
      </c>
      <c r="R131" s="100" t="e">
        <f>IF(AND('PARTICIPANT NAME LIST'!$G131=8,'PARTICIPANT NAME LIST'!#REF!="M"),"ü","")</f>
        <v>#REF!</v>
      </c>
      <c r="S131" s="100" t="e">
        <f>IF(AND('PARTICIPANT NAME LIST'!$G131=9,'PARTICIPANT NAME LIST'!#REF!="M"),"ü","")</f>
        <v>#REF!</v>
      </c>
      <c r="T131" s="100" t="e">
        <f>IF(AND('PARTICIPANT NAME LIST'!$G131=10,'PARTICIPANT NAME LIST'!#REF!="M"),"ü","")</f>
        <v>#REF!</v>
      </c>
      <c r="U131" s="100" t="e">
        <f>IF(AND('PARTICIPANT NAME LIST'!$G131=11,'PARTICIPANT NAME LIST'!#REF!="M"),"ü","")</f>
        <v>#REF!</v>
      </c>
      <c r="V131" s="100" t="e">
        <f>IF(AND('PARTICIPANT NAME LIST'!$G131=12,'PARTICIPANT NAME LIST'!#REF!="M"),"ü","")</f>
        <v>#REF!</v>
      </c>
      <c r="W131" s="96"/>
      <c r="X131" s="76"/>
      <c r="Y131" s="76"/>
      <c r="Z131" s="76"/>
    </row>
    <row r="132" spans="1:26" ht="22.5" customHeight="1">
      <c r="A132" s="96" t="str">
        <f>IF(OR(ISBLANK('PARTICIPANT NAME LIST'!$B132),'PARTICIPANT NAME LIST'!$G132=3,'PARTICIPANT NAME LIST'!$G132=4,'PARTICIPANT NAME LIST'!$G132=5,'PARTICIPANT NAME LIST'!$G132=6),"",COUNTA('PARTICIPANT NAME LIST'!$B$9:$B132)-COUNTIFS('PARTICIPANT NAME LIST'!$G$9:$G132,"&gt;=3",'PARTICIPANT NAME LIST'!$G$9:$G132,"&lt;=6"))</f>
        <v/>
      </c>
      <c r="B132" s="97" t="str">
        <f>IF(OR(ISBLANK('PARTICIPANT NAME LIST'!$B132),'PARTICIPANT NAME LIST'!$G132=3,'PARTICIPANT NAME LIST'!$G132=4,'PARTICIPANT NAME LIST'!$G132=5,'PARTICIPANT NAME LIST'!$G132=6),"",UPPER('PARTICIPANT NAME LIST'!$B132))</f>
        <v/>
      </c>
      <c r="C132" s="101"/>
      <c r="D132" s="99" t="str">
        <f>IF(OR(ISBLANK('PARTICIPANT NAME LIST'!$B132),'PARTICIPANT NAME LIST'!$G132=3,'PARTICIPANT NAME LIST'!$G132=4,'PARTICIPANT NAME LIST'!$G132=5,'PARTICIPANT NAME LIST'!$G132=6),"",UPPER('PARTICIPANT NAME LIST'!$H132))</f>
        <v/>
      </c>
      <c r="E132" s="100" t="e">
        <f>IF(AND('PARTICIPANT NAME LIST'!$G132=7,'PARTICIPANT NAME LIST'!#REF!="C"),"ü","")</f>
        <v>#REF!</v>
      </c>
      <c r="F132" s="100" t="e">
        <f>IF(AND('PARTICIPANT NAME LIST'!$G132=8,'PARTICIPANT NAME LIST'!#REF!="C"),"ü","")</f>
        <v>#REF!</v>
      </c>
      <c r="G132" s="100" t="e">
        <f>IF(AND('PARTICIPANT NAME LIST'!$G132=9,'PARTICIPANT NAME LIST'!#REF!="C"),"ü","")</f>
        <v>#REF!</v>
      </c>
      <c r="H132" s="100" t="e">
        <f>IF(AND('PARTICIPANT NAME LIST'!$G132=10,'PARTICIPANT NAME LIST'!#REF!="C"),"ü","")</f>
        <v>#REF!</v>
      </c>
      <c r="I132" s="100" t="e">
        <f>IF(AND('PARTICIPANT NAME LIST'!$G132=11,'PARTICIPANT NAME LIST'!#REF!="C"),"ü","")</f>
        <v>#REF!</v>
      </c>
      <c r="J132" s="100" t="e">
        <f>IF(AND('PARTICIPANT NAME LIST'!$G132=12,'PARTICIPANT NAME LIST'!#REF!="C"),"ü","")</f>
        <v>#REF!</v>
      </c>
      <c r="K132" s="100" t="e">
        <f>IF(AND('PARTICIPANT NAME LIST'!$G132=7,'PARTICIPANT NAME LIST'!#REF!="E"),"ü","")</f>
        <v>#REF!</v>
      </c>
      <c r="L132" s="100" t="e">
        <f>IF(AND('PARTICIPANT NAME LIST'!$G132=8,'PARTICIPANT NAME LIST'!#REF!="E"),"ü","")</f>
        <v>#REF!</v>
      </c>
      <c r="M132" s="100" t="e">
        <f>IF(AND('PARTICIPANT NAME LIST'!$G132=9,'PARTICIPANT NAME LIST'!#REF!="E"),"ü","")</f>
        <v>#REF!</v>
      </c>
      <c r="N132" s="100" t="e">
        <f>IF(AND('PARTICIPANT NAME LIST'!$G132=10,'PARTICIPANT NAME LIST'!#REF!="E"),"ü","")</f>
        <v>#REF!</v>
      </c>
      <c r="O132" s="100" t="e">
        <f>IF(AND('PARTICIPANT NAME LIST'!$G132=11,'PARTICIPANT NAME LIST'!#REF!="E"),"ü","")</f>
        <v>#REF!</v>
      </c>
      <c r="P132" s="100" t="e">
        <f>IF(AND('PARTICIPANT NAME LIST'!$G132=12,'PARTICIPANT NAME LIST'!#REF!="E"),"ü","")</f>
        <v>#REF!</v>
      </c>
      <c r="Q132" s="100" t="e">
        <f>IF(AND('PARTICIPANT NAME LIST'!$G132=7,'PARTICIPANT NAME LIST'!#REF!="M"),"ü","")</f>
        <v>#REF!</v>
      </c>
      <c r="R132" s="100" t="e">
        <f>IF(AND('PARTICIPANT NAME LIST'!$G132=8,'PARTICIPANT NAME LIST'!#REF!="M"),"ü","")</f>
        <v>#REF!</v>
      </c>
      <c r="S132" s="100" t="e">
        <f>IF(AND('PARTICIPANT NAME LIST'!$G132=9,'PARTICIPANT NAME LIST'!#REF!="M"),"ü","")</f>
        <v>#REF!</v>
      </c>
      <c r="T132" s="100" t="e">
        <f>IF(AND('PARTICIPANT NAME LIST'!$G132=10,'PARTICIPANT NAME LIST'!#REF!="M"),"ü","")</f>
        <v>#REF!</v>
      </c>
      <c r="U132" s="100" t="e">
        <f>IF(AND('PARTICIPANT NAME LIST'!$G132=11,'PARTICIPANT NAME LIST'!#REF!="M"),"ü","")</f>
        <v>#REF!</v>
      </c>
      <c r="V132" s="100" t="e">
        <f>IF(AND('PARTICIPANT NAME LIST'!$G132=12,'PARTICIPANT NAME LIST'!#REF!="M"),"ü","")</f>
        <v>#REF!</v>
      </c>
      <c r="W132" s="96"/>
      <c r="X132" s="76"/>
      <c r="Y132" s="76"/>
      <c r="Z132" s="76"/>
    </row>
    <row r="133" spans="1:26" ht="22.5" customHeight="1">
      <c r="A133" s="96" t="str">
        <f>IF(OR(ISBLANK('PARTICIPANT NAME LIST'!$B133),'PARTICIPANT NAME LIST'!$G133=3,'PARTICIPANT NAME LIST'!$G133=4,'PARTICIPANT NAME LIST'!$G133=5,'PARTICIPANT NAME LIST'!$G133=6),"",COUNTA('PARTICIPANT NAME LIST'!$B$9:$B133)-COUNTIFS('PARTICIPANT NAME LIST'!$G$9:$G133,"&gt;=3",'PARTICIPANT NAME LIST'!$G$9:$G133,"&lt;=6"))</f>
        <v/>
      </c>
      <c r="B133" s="97" t="str">
        <f>IF(OR(ISBLANK('PARTICIPANT NAME LIST'!$B133),'PARTICIPANT NAME LIST'!$G133=3,'PARTICIPANT NAME LIST'!$G133=4,'PARTICIPANT NAME LIST'!$G133=5,'PARTICIPANT NAME LIST'!$G133=6),"",UPPER('PARTICIPANT NAME LIST'!$B133))</f>
        <v/>
      </c>
      <c r="C133" s="101"/>
      <c r="D133" s="99" t="str">
        <f>IF(OR(ISBLANK('PARTICIPANT NAME LIST'!$B133),'PARTICIPANT NAME LIST'!$G133=3,'PARTICIPANT NAME LIST'!$G133=4,'PARTICIPANT NAME LIST'!$G133=5,'PARTICIPANT NAME LIST'!$G133=6),"",UPPER('PARTICIPANT NAME LIST'!$H133))</f>
        <v/>
      </c>
      <c r="E133" s="100" t="e">
        <f>IF(AND('PARTICIPANT NAME LIST'!$G133=7,'PARTICIPANT NAME LIST'!#REF!="C"),"ü","")</f>
        <v>#REF!</v>
      </c>
      <c r="F133" s="100" t="e">
        <f>IF(AND('PARTICIPANT NAME LIST'!$G133=8,'PARTICIPANT NAME LIST'!#REF!="C"),"ü","")</f>
        <v>#REF!</v>
      </c>
      <c r="G133" s="100" t="e">
        <f>IF(AND('PARTICIPANT NAME LIST'!$G133=9,'PARTICIPANT NAME LIST'!#REF!="C"),"ü","")</f>
        <v>#REF!</v>
      </c>
      <c r="H133" s="100" t="e">
        <f>IF(AND('PARTICIPANT NAME LIST'!$G133=10,'PARTICIPANT NAME LIST'!#REF!="C"),"ü","")</f>
        <v>#REF!</v>
      </c>
      <c r="I133" s="100" t="e">
        <f>IF(AND('PARTICIPANT NAME LIST'!$G133=11,'PARTICIPANT NAME LIST'!#REF!="C"),"ü","")</f>
        <v>#REF!</v>
      </c>
      <c r="J133" s="100" t="e">
        <f>IF(AND('PARTICIPANT NAME LIST'!$G133=12,'PARTICIPANT NAME LIST'!#REF!="C"),"ü","")</f>
        <v>#REF!</v>
      </c>
      <c r="K133" s="100" t="e">
        <f>IF(AND('PARTICIPANT NAME LIST'!$G133=7,'PARTICIPANT NAME LIST'!#REF!="E"),"ü","")</f>
        <v>#REF!</v>
      </c>
      <c r="L133" s="100" t="e">
        <f>IF(AND('PARTICIPANT NAME LIST'!$G133=8,'PARTICIPANT NAME LIST'!#REF!="E"),"ü","")</f>
        <v>#REF!</v>
      </c>
      <c r="M133" s="100" t="e">
        <f>IF(AND('PARTICIPANT NAME LIST'!$G133=9,'PARTICIPANT NAME LIST'!#REF!="E"),"ü","")</f>
        <v>#REF!</v>
      </c>
      <c r="N133" s="100" t="e">
        <f>IF(AND('PARTICIPANT NAME LIST'!$G133=10,'PARTICIPANT NAME LIST'!#REF!="E"),"ü","")</f>
        <v>#REF!</v>
      </c>
      <c r="O133" s="100" t="e">
        <f>IF(AND('PARTICIPANT NAME LIST'!$G133=11,'PARTICIPANT NAME LIST'!#REF!="E"),"ü","")</f>
        <v>#REF!</v>
      </c>
      <c r="P133" s="100" t="e">
        <f>IF(AND('PARTICIPANT NAME LIST'!$G133=12,'PARTICIPANT NAME LIST'!#REF!="E"),"ü","")</f>
        <v>#REF!</v>
      </c>
      <c r="Q133" s="100" t="e">
        <f>IF(AND('PARTICIPANT NAME LIST'!$G133=7,'PARTICIPANT NAME LIST'!#REF!="M"),"ü","")</f>
        <v>#REF!</v>
      </c>
      <c r="R133" s="100" t="e">
        <f>IF(AND('PARTICIPANT NAME LIST'!$G133=8,'PARTICIPANT NAME LIST'!#REF!="M"),"ü","")</f>
        <v>#REF!</v>
      </c>
      <c r="S133" s="100" t="e">
        <f>IF(AND('PARTICIPANT NAME LIST'!$G133=9,'PARTICIPANT NAME LIST'!#REF!="M"),"ü","")</f>
        <v>#REF!</v>
      </c>
      <c r="T133" s="100" t="e">
        <f>IF(AND('PARTICIPANT NAME LIST'!$G133=10,'PARTICIPANT NAME LIST'!#REF!="M"),"ü","")</f>
        <v>#REF!</v>
      </c>
      <c r="U133" s="100" t="e">
        <f>IF(AND('PARTICIPANT NAME LIST'!$G133=11,'PARTICIPANT NAME LIST'!#REF!="M"),"ü","")</f>
        <v>#REF!</v>
      </c>
      <c r="V133" s="100" t="e">
        <f>IF(AND('PARTICIPANT NAME LIST'!$G133=12,'PARTICIPANT NAME LIST'!#REF!="M"),"ü","")</f>
        <v>#REF!</v>
      </c>
      <c r="W133" s="96"/>
      <c r="X133" s="76"/>
      <c r="Y133" s="76"/>
      <c r="Z133" s="76"/>
    </row>
    <row r="134" spans="1:26" ht="22.5" customHeight="1">
      <c r="A134" s="96" t="str">
        <f>IF(OR(ISBLANK('PARTICIPANT NAME LIST'!$B134),'PARTICIPANT NAME LIST'!$G134=3,'PARTICIPANT NAME LIST'!$G134=4,'PARTICIPANT NAME LIST'!$G134=5,'PARTICIPANT NAME LIST'!$G134=6),"",COUNTA('PARTICIPANT NAME LIST'!$B$9:$B134)-COUNTIFS('PARTICIPANT NAME LIST'!$G$9:$G134,"&gt;=3",'PARTICIPANT NAME LIST'!$G$9:$G134,"&lt;=6"))</f>
        <v/>
      </c>
      <c r="B134" s="97" t="str">
        <f>IF(OR(ISBLANK('PARTICIPANT NAME LIST'!$B134),'PARTICIPANT NAME LIST'!$G134=3,'PARTICIPANT NAME LIST'!$G134=4,'PARTICIPANT NAME LIST'!$G134=5,'PARTICIPANT NAME LIST'!$G134=6),"",UPPER('PARTICIPANT NAME LIST'!$B134))</f>
        <v/>
      </c>
      <c r="C134" s="101"/>
      <c r="D134" s="99" t="str">
        <f>IF(OR(ISBLANK('PARTICIPANT NAME LIST'!$B134),'PARTICIPANT NAME LIST'!$G134=3,'PARTICIPANT NAME LIST'!$G134=4,'PARTICIPANT NAME LIST'!$G134=5,'PARTICIPANT NAME LIST'!$G134=6),"",UPPER('PARTICIPANT NAME LIST'!$H134))</f>
        <v/>
      </c>
      <c r="E134" s="100" t="e">
        <f>IF(AND('PARTICIPANT NAME LIST'!$G134=7,'PARTICIPANT NAME LIST'!#REF!="C"),"ü","")</f>
        <v>#REF!</v>
      </c>
      <c r="F134" s="100" t="e">
        <f>IF(AND('PARTICIPANT NAME LIST'!$G134=8,'PARTICIPANT NAME LIST'!#REF!="C"),"ü","")</f>
        <v>#REF!</v>
      </c>
      <c r="G134" s="100" t="e">
        <f>IF(AND('PARTICIPANT NAME LIST'!$G134=9,'PARTICIPANT NAME LIST'!#REF!="C"),"ü","")</f>
        <v>#REF!</v>
      </c>
      <c r="H134" s="100" t="e">
        <f>IF(AND('PARTICIPANT NAME LIST'!$G134=10,'PARTICIPANT NAME LIST'!#REF!="C"),"ü","")</f>
        <v>#REF!</v>
      </c>
      <c r="I134" s="100" t="e">
        <f>IF(AND('PARTICIPANT NAME LIST'!$G134=11,'PARTICIPANT NAME LIST'!#REF!="C"),"ü","")</f>
        <v>#REF!</v>
      </c>
      <c r="J134" s="100" t="e">
        <f>IF(AND('PARTICIPANT NAME LIST'!$G134=12,'PARTICIPANT NAME LIST'!#REF!="C"),"ü","")</f>
        <v>#REF!</v>
      </c>
      <c r="K134" s="100" t="e">
        <f>IF(AND('PARTICIPANT NAME LIST'!$G134=7,'PARTICIPANT NAME LIST'!#REF!="E"),"ü","")</f>
        <v>#REF!</v>
      </c>
      <c r="L134" s="100" t="e">
        <f>IF(AND('PARTICIPANT NAME LIST'!$G134=8,'PARTICIPANT NAME LIST'!#REF!="E"),"ü","")</f>
        <v>#REF!</v>
      </c>
      <c r="M134" s="100" t="e">
        <f>IF(AND('PARTICIPANT NAME LIST'!$G134=9,'PARTICIPANT NAME LIST'!#REF!="E"),"ü","")</f>
        <v>#REF!</v>
      </c>
      <c r="N134" s="100" t="e">
        <f>IF(AND('PARTICIPANT NAME LIST'!$G134=10,'PARTICIPANT NAME LIST'!#REF!="E"),"ü","")</f>
        <v>#REF!</v>
      </c>
      <c r="O134" s="100" t="e">
        <f>IF(AND('PARTICIPANT NAME LIST'!$G134=11,'PARTICIPANT NAME LIST'!#REF!="E"),"ü","")</f>
        <v>#REF!</v>
      </c>
      <c r="P134" s="100" t="e">
        <f>IF(AND('PARTICIPANT NAME LIST'!$G134=12,'PARTICIPANT NAME LIST'!#REF!="E"),"ü","")</f>
        <v>#REF!</v>
      </c>
      <c r="Q134" s="100" t="e">
        <f>IF(AND('PARTICIPANT NAME LIST'!$G134=7,'PARTICIPANT NAME LIST'!#REF!="M"),"ü","")</f>
        <v>#REF!</v>
      </c>
      <c r="R134" s="100" t="e">
        <f>IF(AND('PARTICIPANT NAME LIST'!$G134=8,'PARTICIPANT NAME LIST'!#REF!="M"),"ü","")</f>
        <v>#REF!</v>
      </c>
      <c r="S134" s="100" t="e">
        <f>IF(AND('PARTICIPANT NAME LIST'!$G134=9,'PARTICIPANT NAME LIST'!#REF!="M"),"ü","")</f>
        <v>#REF!</v>
      </c>
      <c r="T134" s="100" t="e">
        <f>IF(AND('PARTICIPANT NAME LIST'!$G134=10,'PARTICIPANT NAME LIST'!#REF!="M"),"ü","")</f>
        <v>#REF!</v>
      </c>
      <c r="U134" s="100" t="e">
        <f>IF(AND('PARTICIPANT NAME LIST'!$G134=11,'PARTICIPANT NAME LIST'!#REF!="M"),"ü","")</f>
        <v>#REF!</v>
      </c>
      <c r="V134" s="100" t="e">
        <f>IF(AND('PARTICIPANT NAME LIST'!$G134=12,'PARTICIPANT NAME LIST'!#REF!="M"),"ü","")</f>
        <v>#REF!</v>
      </c>
      <c r="W134" s="96"/>
      <c r="X134" s="76"/>
      <c r="Y134" s="76"/>
      <c r="Z134" s="76"/>
    </row>
    <row r="135" spans="1:26" ht="22.5" customHeight="1">
      <c r="A135" s="96" t="str">
        <f>IF(OR(ISBLANK('PARTICIPANT NAME LIST'!$B135),'PARTICIPANT NAME LIST'!$G135=3,'PARTICIPANT NAME LIST'!$G135=4,'PARTICIPANT NAME LIST'!$G135=5,'PARTICIPANT NAME LIST'!$G135=6),"",COUNTA('PARTICIPANT NAME LIST'!$B$9:$B135)-COUNTIFS('PARTICIPANT NAME LIST'!$G$9:$G135,"&gt;=3",'PARTICIPANT NAME LIST'!$G$9:$G135,"&lt;=6"))</f>
        <v/>
      </c>
      <c r="B135" s="97" t="str">
        <f>IF(OR(ISBLANK('PARTICIPANT NAME LIST'!$B135),'PARTICIPANT NAME LIST'!$G135=3,'PARTICIPANT NAME LIST'!$G135=4,'PARTICIPANT NAME LIST'!$G135=5,'PARTICIPANT NAME LIST'!$G135=6),"",UPPER('PARTICIPANT NAME LIST'!$B135))</f>
        <v/>
      </c>
      <c r="C135" s="101"/>
      <c r="D135" s="99" t="str">
        <f>IF(OR(ISBLANK('PARTICIPANT NAME LIST'!$B135),'PARTICIPANT NAME LIST'!$G135=3,'PARTICIPANT NAME LIST'!$G135=4,'PARTICIPANT NAME LIST'!$G135=5,'PARTICIPANT NAME LIST'!$G135=6),"",UPPER('PARTICIPANT NAME LIST'!$H135))</f>
        <v/>
      </c>
      <c r="E135" s="100" t="e">
        <f>IF(AND('PARTICIPANT NAME LIST'!$G135=7,'PARTICIPANT NAME LIST'!#REF!="C"),"ü","")</f>
        <v>#REF!</v>
      </c>
      <c r="F135" s="100" t="e">
        <f>IF(AND('PARTICIPANT NAME LIST'!$G135=8,'PARTICIPANT NAME LIST'!#REF!="C"),"ü","")</f>
        <v>#REF!</v>
      </c>
      <c r="G135" s="100" t="e">
        <f>IF(AND('PARTICIPANT NAME LIST'!$G135=9,'PARTICIPANT NAME LIST'!#REF!="C"),"ü","")</f>
        <v>#REF!</v>
      </c>
      <c r="H135" s="100" t="e">
        <f>IF(AND('PARTICIPANT NAME LIST'!$G135=10,'PARTICIPANT NAME LIST'!#REF!="C"),"ü","")</f>
        <v>#REF!</v>
      </c>
      <c r="I135" s="100" t="e">
        <f>IF(AND('PARTICIPANT NAME LIST'!$G135=11,'PARTICIPANT NAME LIST'!#REF!="C"),"ü","")</f>
        <v>#REF!</v>
      </c>
      <c r="J135" s="100" t="e">
        <f>IF(AND('PARTICIPANT NAME LIST'!$G135=12,'PARTICIPANT NAME LIST'!#REF!="C"),"ü","")</f>
        <v>#REF!</v>
      </c>
      <c r="K135" s="100" t="e">
        <f>IF(AND('PARTICIPANT NAME LIST'!$G135=7,'PARTICIPANT NAME LIST'!#REF!="E"),"ü","")</f>
        <v>#REF!</v>
      </c>
      <c r="L135" s="100" t="e">
        <f>IF(AND('PARTICIPANT NAME LIST'!$G135=8,'PARTICIPANT NAME LIST'!#REF!="E"),"ü","")</f>
        <v>#REF!</v>
      </c>
      <c r="M135" s="100" t="e">
        <f>IF(AND('PARTICIPANT NAME LIST'!$G135=9,'PARTICIPANT NAME LIST'!#REF!="E"),"ü","")</f>
        <v>#REF!</v>
      </c>
      <c r="N135" s="100" t="e">
        <f>IF(AND('PARTICIPANT NAME LIST'!$G135=10,'PARTICIPANT NAME LIST'!#REF!="E"),"ü","")</f>
        <v>#REF!</v>
      </c>
      <c r="O135" s="100" t="e">
        <f>IF(AND('PARTICIPANT NAME LIST'!$G135=11,'PARTICIPANT NAME LIST'!#REF!="E"),"ü","")</f>
        <v>#REF!</v>
      </c>
      <c r="P135" s="100" t="e">
        <f>IF(AND('PARTICIPANT NAME LIST'!$G135=12,'PARTICIPANT NAME LIST'!#REF!="E"),"ü","")</f>
        <v>#REF!</v>
      </c>
      <c r="Q135" s="100" t="e">
        <f>IF(AND('PARTICIPANT NAME LIST'!$G135=7,'PARTICIPANT NAME LIST'!#REF!="M"),"ü","")</f>
        <v>#REF!</v>
      </c>
      <c r="R135" s="100" t="e">
        <f>IF(AND('PARTICIPANT NAME LIST'!$G135=8,'PARTICIPANT NAME LIST'!#REF!="M"),"ü","")</f>
        <v>#REF!</v>
      </c>
      <c r="S135" s="100" t="e">
        <f>IF(AND('PARTICIPANT NAME LIST'!$G135=9,'PARTICIPANT NAME LIST'!#REF!="M"),"ü","")</f>
        <v>#REF!</v>
      </c>
      <c r="T135" s="100" t="e">
        <f>IF(AND('PARTICIPANT NAME LIST'!$G135=10,'PARTICIPANT NAME LIST'!#REF!="M"),"ü","")</f>
        <v>#REF!</v>
      </c>
      <c r="U135" s="100" t="e">
        <f>IF(AND('PARTICIPANT NAME LIST'!$G135=11,'PARTICIPANT NAME LIST'!#REF!="M"),"ü","")</f>
        <v>#REF!</v>
      </c>
      <c r="V135" s="100" t="e">
        <f>IF(AND('PARTICIPANT NAME LIST'!$G135=12,'PARTICIPANT NAME LIST'!#REF!="M"),"ü","")</f>
        <v>#REF!</v>
      </c>
      <c r="W135" s="96"/>
      <c r="X135" s="76"/>
      <c r="Y135" s="76"/>
      <c r="Z135" s="76"/>
    </row>
    <row r="136" spans="1:26" ht="22.5" customHeight="1">
      <c r="A136" s="96" t="str">
        <f>IF(OR(ISBLANK('PARTICIPANT NAME LIST'!$B136),'PARTICIPANT NAME LIST'!$G136=3,'PARTICIPANT NAME LIST'!$G136=4,'PARTICIPANT NAME LIST'!$G136=5,'PARTICIPANT NAME LIST'!$G136=6),"",COUNTA('PARTICIPANT NAME LIST'!$B$9:$B136)-COUNTIFS('PARTICIPANT NAME LIST'!$G$9:$G136,"&gt;=3",'PARTICIPANT NAME LIST'!$G$9:$G136,"&lt;=6"))</f>
        <v/>
      </c>
      <c r="B136" s="97" t="str">
        <f>IF(OR(ISBLANK('PARTICIPANT NAME LIST'!$B136),'PARTICIPANT NAME LIST'!$G136=3,'PARTICIPANT NAME LIST'!$G136=4,'PARTICIPANT NAME LIST'!$G136=5,'PARTICIPANT NAME LIST'!$G136=6),"",UPPER('PARTICIPANT NAME LIST'!$B136))</f>
        <v/>
      </c>
      <c r="C136" s="101"/>
      <c r="D136" s="99" t="str">
        <f>IF(OR(ISBLANK('PARTICIPANT NAME LIST'!$B136),'PARTICIPANT NAME LIST'!$G136=3,'PARTICIPANT NAME LIST'!$G136=4,'PARTICIPANT NAME LIST'!$G136=5,'PARTICIPANT NAME LIST'!$G136=6),"",UPPER('PARTICIPANT NAME LIST'!$H136))</f>
        <v/>
      </c>
      <c r="E136" s="100" t="e">
        <f>IF(AND('PARTICIPANT NAME LIST'!$G136=7,'PARTICIPANT NAME LIST'!#REF!="C"),"ü","")</f>
        <v>#REF!</v>
      </c>
      <c r="F136" s="100" t="e">
        <f>IF(AND('PARTICIPANT NAME LIST'!$G136=8,'PARTICIPANT NAME LIST'!#REF!="C"),"ü","")</f>
        <v>#REF!</v>
      </c>
      <c r="G136" s="100" t="e">
        <f>IF(AND('PARTICIPANT NAME LIST'!$G136=9,'PARTICIPANT NAME LIST'!#REF!="C"),"ü","")</f>
        <v>#REF!</v>
      </c>
      <c r="H136" s="100" t="e">
        <f>IF(AND('PARTICIPANT NAME LIST'!$G136=10,'PARTICIPANT NAME LIST'!#REF!="C"),"ü","")</f>
        <v>#REF!</v>
      </c>
      <c r="I136" s="100" t="e">
        <f>IF(AND('PARTICIPANT NAME LIST'!$G136=11,'PARTICIPANT NAME LIST'!#REF!="C"),"ü","")</f>
        <v>#REF!</v>
      </c>
      <c r="J136" s="100" t="e">
        <f>IF(AND('PARTICIPANT NAME LIST'!$G136=12,'PARTICIPANT NAME LIST'!#REF!="C"),"ü","")</f>
        <v>#REF!</v>
      </c>
      <c r="K136" s="100" t="e">
        <f>IF(AND('PARTICIPANT NAME LIST'!$G136=7,'PARTICIPANT NAME LIST'!#REF!="E"),"ü","")</f>
        <v>#REF!</v>
      </c>
      <c r="L136" s="100" t="e">
        <f>IF(AND('PARTICIPANT NAME LIST'!$G136=8,'PARTICIPANT NAME LIST'!#REF!="E"),"ü","")</f>
        <v>#REF!</v>
      </c>
      <c r="M136" s="100" t="e">
        <f>IF(AND('PARTICIPANT NAME LIST'!$G136=9,'PARTICIPANT NAME LIST'!#REF!="E"),"ü","")</f>
        <v>#REF!</v>
      </c>
      <c r="N136" s="100" t="e">
        <f>IF(AND('PARTICIPANT NAME LIST'!$G136=10,'PARTICIPANT NAME LIST'!#REF!="E"),"ü","")</f>
        <v>#REF!</v>
      </c>
      <c r="O136" s="100" t="e">
        <f>IF(AND('PARTICIPANT NAME LIST'!$G136=11,'PARTICIPANT NAME LIST'!#REF!="E"),"ü","")</f>
        <v>#REF!</v>
      </c>
      <c r="P136" s="100" t="e">
        <f>IF(AND('PARTICIPANT NAME LIST'!$G136=12,'PARTICIPANT NAME LIST'!#REF!="E"),"ü","")</f>
        <v>#REF!</v>
      </c>
      <c r="Q136" s="100" t="e">
        <f>IF(AND('PARTICIPANT NAME LIST'!$G136=7,'PARTICIPANT NAME LIST'!#REF!="M"),"ü","")</f>
        <v>#REF!</v>
      </c>
      <c r="R136" s="100" t="e">
        <f>IF(AND('PARTICIPANT NAME LIST'!$G136=8,'PARTICIPANT NAME LIST'!#REF!="M"),"ü","")</f>
        <v>#REF!</v>
      </c>
      <c r="S136" s="100" t="e">
        <f>IF(AND('PARTICIPANT NAME LIST'!$G136=9,'PARTICIPANT NAME LIST'!#REF!="M"),"ü","")</f>
        <v>#REF!</v>
      </c>
      <c r="T136" s="100" t="e">
        <f>IF(AND('PARTICIPANT NAME LIST'!$G136=10,'PARTICIPANT NAME LIST'!#REF!="M"),"ü","")</f>
        <v>#REF!</v>
      </c>
      <c r="U136" s="100" t="e">
        <f>IF(AND('PARTICIPANT NAME LIST'!$G136=11,'PARTICIPANT NAME LIST'!#REF!="M"),"ü","")</f>
        <v>#REF!</v>
      </c>
      <c r="V136" s="100" t="e">
        <f>IF(AND('PARTICIPANT NAME LIST'!$G136=12,'PARTICIPANT NAME LIST'!#REF!="M"),"ü","")</f>
        <v>#REF!</v>
      </c>
      <c r="W136" s="96"/>
      <c r="X136" s="76"/>
      <c r="Y136" s="76"/>
      <c r="Z136" s="76"/>
    </row>
    <row r="137" spans="1:26" ht="22.5" customHeight="1">
      <c r="A137" s="96" t="str">
        <f>IF(OR(ISBLANK('PARTICIPANT NAME LIST'!$B137),'PARTICIPANT NAME LIST'!$G137=3,'PARTICIPANT NAME LIST'!$G137=4,'PARTICIPANT NAME LIST'!$G137=5,'PARTICIPANT NAME LIST'!$G137=6),"",COUNTA('PARTICIPANT NAME LIST'!$B$9:$B137)-COUNTIFS('PARTICIPANT NAME LIST'!$G$9:$G137,"&gt;=3",'PARTICIPANT NAME LIST'!$G$9:$G137,"&lt;=6"))</f>
        <v/>
      </c>
      <c r="B137" s="97" t="str">
        <f>IF(OR(ISBLANK('PARTICIPANT NAME LIST'!$B137),'PARTICIPANT NAME LIST'!$G137=3,'PARTICIPANT NAME LIST'!$G137=4,'PARTICIPANT NAME LIST'!$G137=5,'PARTICIPANT NAME LIST'!$G137=6),"",UPPER('PARTICIPANT NAME LIST'!$B137))</f>
        <v/>
      </c>
      <c r="C137" s="101"/>
      <c r="D137" s="99" t="str">
        <f>IF(OR(ISBLANK('PARTICIPANT NAME LIST'!$B137),'PARTICIPANT NAME LIST'!$G137=3,'PARTICIPANT NAME LIST'!$G137=4,'PARTICIPANT NAME LIST'!$G137=5,'PARTICIPANT NAME LIST'!$G137=6),"",UPPER('PARTICIPANT NAME LIST'!$H137))</f>
        <v/>
      </c>
      <c r="E137" s="100" t="e">
        <f>IF(AND('PARTICIPANT NAME LIST'!$G137=7,'PARTICIPANT NAME LIST'!#REF!="C"),"ü","")</f>
        <v>#REF!</v>
      </c>
      <c r="F137" s="100" t="e">
        <f>IF(AND('PARTICIPANT NAME LIST'!$G137=8,'PARTICIPANT NAME LIST'!#REF!="C"),"ü","")</f>
        <v>#REF!</v>
      </c>
      <c r="G137" s="100" t="e">
        <f>IF(AND('PARTICIPANT NAME LIST'!$G137=9,'PARTICIPANT NAME LIST'!#REF!="C"),"ü","")</f>
        <v>#REF!</v>
      </c>
      <c r="H137" s="100" t="e">
        <f>IF(AND('PARTICIPANT NAME LIST'!$G137=10,'PARTICIPANT NAME LIST'!#REF!="C"),"ü","")</f>
        <v>#REF!</v>
      </c>
      <c r="I137" s="100" t="e">
        <f>IF(AND('PARTICIPANT NAME LIST'!$G137=11,'PARTICIPANT NAME LIST'!#REF!="C"),"ü","")</f>
        <v>#REF!</v>
      </c>
      <c r="J137" s="100" t="e">
        <f>IF(AND('PARTICIPANT NAME LIST'!$G137=12,'PARTICIPANT NAME LIST'!#REF!="C"),"ü","")</f>
        <v>#REF!</v>
      </c>
      <c r="K137" s="100" t="e">
        <f>IF(AND('PARTICIPANT NAME LIST'!$G137=7,'PARTICIPANT NAME LIST'!#REF!="E"),"ü","")</f>
        <v>#REF!</v>
      </c>
      <c r="L137" s="100" t="e">
        <f>IF(AND('PARTICIPANT NAME LIST'!$G137=8,'PARTICIPANT NAME LIST'!#REF!="E"),"ü","")</f>
        <v>#REF!</v>
      </c>
      <c r="M137" s="100" t="e">
        <f>IF(AND('PARTICIPANT NAME LIST'!$G137=9,'PARTICIPANT NAME LIST'!#REF!="E"),"ü","")</f>
        <v>#REF!</v>
      </c>
      <c r="N137" s="100" t="e">
        <f>IF(AND('PARTICIPANT NAME LIST'!$G137=10,'PARTICIPANT NAME LIST'!#REF!="E"),"ü","")</f>
        <v>#REF!</v>
      </c>
      <c r="O137" s="100" t="e">
        <f>IF(AND('PARTICIPANT NAME LIST'!$G137=11,'PARTICIPANT NAME LIST'!#REF!="E"),"ü","")</f>
        <v>#REF!</v>
      </c>
      <c r="P137" s="100" t="e">
        <f>IF(AND('PARTICIPANT NAME LIST'!$G137=12,'PARTICIPANT NAME LIST'!#REF!="E"),"ü","")</f>
        <v>#REF!</v>
      </c>
      <c r="Q137" s="100" t="e">
        <f>IF(AND('PARTICIPANT NAME LIST'!$G137=7,'PARTICIPANT NAME LIST'!#REF!="M"),"ü","")</f>
        <v>#REF!</v>
      </c>
      <c r="R137" s="100" t="e">
        <f>IF(AND('PARTICIPANT NAME LIST'!$G137=8,'PARTICIPANT NAME LIST'!#REF!="M"),"ü","")</f>
        <v>#REF!</v>
      </c>
      <c r="S137" s="100" t="e">
        <f>IF(AND('PARTICIPANT NAME LIST'!$G137=9,'PARTICIPANT NAME LIST'!#REF!="M"),"ü","")</f>
        <v>#REF!</v>
      </c>
      <c r="T137" s="100" t="e">
        <f>IF(AND('PARTICIPANT NAME LIST'!$G137=10,'PARTICIPANT NAME LIST'!#REF!="M"),"ü","")</f>
        <v>#REF!</v>
      </c>
      <c r="U137" s="100" t="e">
        <f>IF(AND('PARTICIPANT NAME LIST'!$G137=11,'PARTICIPANT NAME LIST'!#REF!="M"),"ü","")</f>
        <v>#REF!</v>
      </c>
      <c r="V137" s="100" t="e">
        <f>IF(AND('PARTICIPANT NAME LIST'!$G137=12,'PARTICIPANT NAME LIST'!#REF!="M"),"ü","")</f>
        <v>#REF!</v>
      </c>
      <c r="W137" s="96"/>
      <c r="X137" s="76"/>
      <c r="Y137" s="76"/>
      <c r="Z137" s="76"/>
    </row>
    <row r="138" spans="1:26" ht="22.5" customHeight="1">
      <c r="A138" s="96" t="str">
        <f>IF(OR(ISBLANK('PARTICIPANT NAME LIST'!$B138),'PARTICIPANT NAME LIST'!$G138=3,'PARTICIPANT NAME LIST'!$G138=4,'PARTICIPANT NAME LIST'!$G138=5,'PARTICIPANT NAME LIST'!$G138=6),"",COUNTA('PARTICIPANT NAME LIST'!$B$9:$B138)-COUNTIFS('PARTICIPANT NAME LIST'!$G$9:$G138,"&gt;=3",'PARTICIPANT NAME LIST'!$G$9:$G138,"&lt;=6"))</f>
        <v/>
      </c>
      <c r="B138" s="97" t="str">
        <f>IF(OR(ISBLANK('PARTICIPANT NAME LIST'!$B138),'PARTICIPANT NAME LIST'!$G138=3,'PARTICIPANT NAME LIST'!$G138=4,'PARTICIPANT NAME LIST'!$G138=5,'PARTICIPANT NAME LIST'!$G138=6),"",UPPER('PARTICIPANT NAME LIST'!$B138))</f>
        <v/>
      </c>
      <c r="C138" s="101"/>
      <c r="D138" s="99" t="str">
        <f>IF(OR(ISBLANK('PARTICIPANT NAME LIST'!$B138),'PARTICIPANT NAME LIST'!$G138=3,'PARTICIPANT NAME LIST'!$G138=4,'PARTICIPANT NAME LIST'!$G138=5,'PARTICIPANT NAME LIST'!$G138=6),"",UPPER('PARTICIPANT NAME LIST'!$H138))</f>
        <v/>
      </c>
      <c r="E138" s="100" t="e">
        <f>IF(AND('PARTICIPANT NAME LIST'!$G138=7,'PARTICIPANT NAME LIST'!#REF!="C"),"ü","")</f>
        <v>#REF!</v>
      </c>
      <c r="F138" s="100" t="e">
        <f>IF(AND('PARTICIPANT NAME LIST'!$G138=8,'PARTICIPANT NAME LIST'!#REF!="C"),"ü","")</f>
        <v>#REF!</v>
      </c>
      <c r="G138" s="100" t="e">
        <f>IF(AND('PARTICIPANT NAME LIST'!$G138=9,'PARTICIPANT NAME LIST'!#REF!="C"),"ü","")</f>
        <v>#REF!</v>
      </c>
      <c r="H138" s="100" t="e">
        <f>IF(AND('PARTICIPANT NAME LIST'!$G138=10,'PARTICIPANT NAME LIST'!#REF!="C"),"ü","")</f>
        <v>#REF!</v>
      </c>
      <c r="I138" s="100" t="e">
        <f>IF(AND('PARTICIPANT NAME LIST'!$G138=11,'PARTICIPANT NAME LIST'!#REF!="C"),"ü","")</f>
        <v>#REF!</v>
      </c>
      <c r="J138" s="100" t="e">
        <f>IF(AND('PARTICIPANT NAME LIST'!$G138=12,'PARTICIPANT NAME LIST'!#REF!="C"),"ü","")</f>
        <v>#REF!</v>
      </c>
      <c r="K138" s="100" t="e">
        <f>IF(AND('PARTICIPANT NAME LIST'!$G138=7,'PARTICIPANT NAME LIST'!#REF!="E"),"ü","")</f>
        <v>#REF!</v>
      </c>
      <c r="L138" s="100" t="e">
        <f>IF(AND('PARTICIPANT NAME LIST'!$G138=8,'PARTICIPANT NAME LIST'!#REF!="E"),"ü","")</f>
        <v>#REF!</v>
      </c>
      <c r="M138" s="100" t="e">
        <f>IF(AND('PARTICIPANT NAME LIST'!$G138=9,'PARTICIPANT NAME LIST'!#REF!="E"),"ü","")</f>
        <v>#REF!</v>
      </c>
      <c r="N138" s="100" t="e">
        <f>IF(AND('PARTICIPANT NAME LIST'!$G138=10,'PARTICIPANT NAME LIST'!#REF!="E"),"ü","")</f>
        <v>#REF!</v>
      </c>
      <c r="O138" s="100" t="e">
        <f>IF(AND('PARTICIPANT NAME LIST'!$G138=11,'PARTICIPANT NAME LIST'!#REF!="E"),"ü","")</f>
        <v>#REF!</v>
      </c>
      <c r="P138" s="100" t="e">
        <f>IF(AND('PARTICIPANT NAME LIST'!$G138=12,'PARTICIPANT NAME LIST'!#REF!="E"),"ü","")</f>
        <v>#REF!</v>
      </c>
      <c r="Q138" s="100" t="e">
        <f>IF(AND('PARTICIPANT NAME LIST'!$G138=7,'PARTICIPANT NAME LIST'!#REF!="M"),"ü","")</f>
        <v>#REF!</v>
      </c>
      <c r="R138" s="100" t="e">
        <f>IF(AND('PARTICIPANT NAME LIST'!$G138=8,'PARTICIPANT NAME LIST'!#REF!="M"),"ü","")</f>
        <v>#REF!</v>
      </c>
      <c r="S138" s="100" t="e">
        <f>IF(AND('PARTICIPANT NAME LIST'!$G138=9,'PARTICIPANT NAME LIST'!#REF!="M"),"ü","")</f>
        <v>#REF!</v>
      </c>
      <c r="T138" s="100" t="e">
        <f>IF(AND('PARTICIPANT NAME LIST'!$G138=10,'PARTICIPANT NAME LIST'!#REF!="M"),"ü","")</f>
        <v>#REF!</v>
      </c>
      <c r="U138" s="100" t="e">
        <f>IF(AND('PARTICIPANT NAME LIST'!$G138=11,'PARTICIPANT NAME LIST'!#REF!="M"),"ü","")</f>
        <v>#REF!</v>
      </c>
      <c r="V138" s="100" t="e">
        <f>IF(AND('PARTICIPANT NAME LIST'!$G138=12,'PARTICIPANT NAME LIST'!#REF!="M"),"ü","")</f>
        <v>#REF!</v>
      </c>
      <c r="W138" s="96"/>
      <c r="X138" s="76"/>
      <c r="Y138" s="76"/>
      <c r="Z138" s="76"/>
    </row>
    <row r="139" spans="1:26" ht="22.5" customHeight="1">
      <c r="A139" s="96" t="str">
        <f>IF(OR(ISBLANK('PARTICIPANT NAME LIST'!$B139),'PARTICIPANT NAME LIST'!$G139=3,'PARTICIPANT NAME LIST'!$G139=4,'PARTICIPANT NAME LIST'!$G139=5,'PARTICIPANT NAME LIST'!$G139=6),"",COUNTA('PARTICIPANT NAME LIST'!$B$9:$B139)-COUNTIFS('PARTICIPANT NAME LIST'!$G$9:$G139,"&gt;=3",'PARTICIPANT NAME LIST'!$G$9:$G139,"&lt;=6"))</f>
        <v/>
      </c>
      <c r="B139" s="97" t="str">
        <f>IF(OR(ISBLANK('PARTICIPANT NAME LIST'!$B139),'PARTICIPANT NAME LIST'!$G139=3,'PARTICIPANT NAME LIST'!$G139=4,'PARTICIPANT NAME LIST'!$G139=5,'PARTICIPANT NAME LIST'!$G139=6),"",UPPER('PARTICIPANT NAME LIST'!$B139))</f>
        <v/>
      </c>
      <c r="C139" s="101"/>
      <c r="D139" s="99" t="str">
        <f>IF(OR(ISBLANK('PARTICIPANT NAME LIST'!$B139),'PARTICIPANT NAME LIST'!$G139=3,'PARTICIPANT NAME LIST'!$G139=4,'PARTICIPANT NAME LIST'!$G139=5,'PARTICIPANT NAME LIST'!$G139=6),"",UPPER('PARTICIPANT NAME LIST'!$H139))</f>
        <v/>
      </c>
      <c r="E139" s="100" t="e">
        <f>IF(AND('PARTICIPANT NAME LIST'!$G139=7,'PARTICIPANT NAME LIST'!#REF!="C"),"ü","")</f>
        <v>#REF!</v>
      </c>
      <c r="F139" s="100" t="e">
        <f>IF(AND('PARTICIPANT NAME LIST'!$G139=8,'PARTICIPANT NAME LIST'!#REF!="C"),"ü","")</f>
        <v>#REF!</v>
      </c>
      <c r="G139" s="100" t="e">
        <f>IF(AND('PARTICIPANT NAME LIST'!$G139=9,'PARTICIPANT NAME LIST'!#REF!="C"),"ü","")</f>
        <v>#REF!</v>
      </c>
      <c r="H139" s="100" t="e">
        <f>IF(AND('PARTICIPANT NAME LIST'!$G139=10,'PARTICIPANT NAME LIST'!#REF!="C"),"ü","")</f>
        <v>#REF!</v>
      </c>
      <c r="I139" s="100" t="e">
        <f>IF(AND('PARTICIPANT NAME LIST'!$G139=11,'PARTICIPANT NAME LIST'!#REF!="C"),"ü","")</f>
        <v>#REF!</v>
      </c>
      <c r="J139" s="100" t="e">
        <f>IF(AND('PARTICIPANT NAME LIST'!$G139=12,'PARTICIPANT NAME LIST'!#REF!="C"),"ü","")</f>
        <v>#REF!</v>
      </c>
      <c r="K139" s="100" t="e">
        <f>IF(AND('PARTICIPANT NAME LIST'!$G139=7,'PARTICIPANT NAME LIST'!#REF!="E"),"ü","")</f>
        <v>#REF!</v>
      </c>
      <c r="L139" s="100" t="e">
        <f>IF(AND('PARTICIPANT NAME LIST'!$G139=8,'PARTICIPANT NAME LIST'!#REF!="E"),"ü","")</f>
        <v>#REF!</v>
      </c>
      <c r="M139" s="100" t="e">
        <f>IF(AND('PARTICIPANT NAME LIST'!$G139=9,'PARTICIPANT NAME LIST'!#REF!="E"),"ü","")</f>
        <v>#REF!</v>
      </c>
      <c r="N139" s="100" t="e">
        <f>IF(AND('PARTICIPANT NAME LIST'!$G139=10,'PARTICIPANT NAME LIST'!#REF!="E"),"ü","")</f>
        <v>#REF!</v>
      </c>
      <c r="O139" s="100" t="e">
        <f>IF(AND('PARTICIPANT NAME LIST'!$G139=11,'PARTICIPANT NAME LIST'!#REF!="E"),"ü","")</f>
        <v>#REF!</v>
      </c>
      <c r="P139" s="100" t="e">
        <f>IF(AND('PARTICIPANT NAME LIST'!$G139=12,'PARTICIPANT NAME LIST'!#REF!="E"),"ü","")</f>
        <v>#REF!</v>
      </c>
      <c r="Q139" s="100" t="e">
        <f>IF(AND('PARTICIPANT NAME LIST'!$G139=7,'PARTICIPANT NAME LIST'!#REF!="M"),"ü","")</f>
        <v>#REF!</v>
      </c>
      <c r="R139" s="100" t="e">
        <f>IF(AND('PARTICIPANT NAME LIST'!$G139=8,'PARTICIPANT NAME LIST'!#REF!="M"),"ü","")</f>
        <v>#REF!</v>
      </c>
      <c r="S139" s="100" t="e">
        <f>IF(AND('PARTICIPANT NAME LIST'!$G139=9,'PARTICIPANT NAME LIST'!#REF!="M"),"ü","")</f>
        <v>#REF!</v>
      </c>
      <c r="T139" s="100" t="e">
        <f>IF(AND('PARTICIPANT NAME LIST'!$G139=10,'PARTICIPANT NAME LIST'!#REF!="M"),"ü","")</f>
        <v>#REF!</v>
      </c>
      <c r="U139" s="100" t="e">
        <f>IF(AND('PARTICIPANT NAME LIST'!$G139=11,'PARTICIPANT NAME LIST'!#REF!="M"),"ü","")</f>
        <v>#REF!</v>
      </c>
      <c r="V139" s="100" t="e">
        <f>IF(AND('PARTICIPANT NAME LIST'!$G139=12,'PARTICIPANT NAME LIST'!#REF!="M"),"ü","")</f>
        <v>#REF!</v>
      </c>
      <c r="W139" s="96"/>
      <c r="X139" s="76"/>
      <c r="Y139" s="76"/>
      <c r="Z139" s="76"/>
    </row>
    <row r="140" spans="1:26" ht="22.5" customHeight="1">
      <c r="A140" s="96" t="str">
        <f>IF(OR(ISBLANK('PARTICIPANT NAME LIST'!$B140),'PARTICIPANT NAME LIST'!$G140=3,'PARTICIPANT NAME LIST'!$G140=4,'PARTICIPANT NAME LIST'!$G140=5,'PARTICIPANT NAME LIST'!$G140=6),"",COUNTA('PARTICIPANT NAME LIST'!$B$9:$B140)-COUNTIFS('PARTICIPANT NAME LIST'!$G$9:$G140,"&gt;=3",'PARTICIPANT NAME LIST'!$G$9:$G140,"&lt;=6"))</f>
        <v/>
      </c>
      <c r="B140" s="97" t="str">
        <f>IF(OR(ISBLANK('PARTICIPANT NAME LIST'!$B140),'PARTICIPANT NAME LIST'!$G140=3,'PARTICIPANT NAME LIST'!$G140=4,'PARTICIPANT NAME LIST'!$G140=5,'PARTICIPANT NAME LIST'!$G140=6),"",UPPER('PARTICIPANT NAME LIST'!$B140))</f>
        <v/>
      </c>
      <c r="C140" s="101"/>
      <c r="D140" s="99" t="str">
        <f>IF(OR(ISBLANK('PARTICIPANT NAME LIST'!$B140),'PARTICIPANT NAME LIST'!$G140=3,'PARTICIPANT NAME LIST'!$G140=4,'PARTICIPANT NAME LIST'!$G140=5,'PARTICIPANT NAME LIST'!$G140=6),"",UPPER('PARTICIPANT NAME LIST'!$H140))</f>
        <v/>
      </c>
      <c r="E140" s="100" t="e">
        <f>IF(AND('PARTICIPANT NAME LIST'!$G140=7,'PARTICIPANT NAME LIST'!#REF!="C"),"ü","")</f>
        <v>#REF!</v>
      </c>
      <c r="F140" s="100" t="e">
        <f>IF(AND('PARTICIPANT NAME LIST'!$G140=8,'PARTICIPANT NAME LIST'!#REF!="C"),"ü","")</f>
        <v>#REF!</v>
      </c>
      <c r="G140" s="100" t="e">
        <f>IF(AND('PARTICIPANT NAME LIST'!$G140=9,'PARTICIPANT NAME LIST'!#REF!="C"),"ü","")</f>
        <v>#REF!</v>
      </c>
      <c r="H140" s="100" t="e">
        <f>IF(AND('PARTICIPANT NAME LIST'!$G140=10,'PARTICIPANT NAME LIST'!#REF!="C"),"ü","")</f>
        <v>#REF!</v>
      </c>
      <c r="I140" s="100" t="e">
        <f>IF(AND('PARTICIPANT NAME LIST'!$G140=11,'PARTICIPANT NAME LIST'!#REF!="C"),"ü","")</f>
        <v>#REF!</v>
      </c>
      <c r="J140" s="100" t="e">
        <f>IF(AND('PARTICIPANT NAME LIST'!$G140=12,'PARTICIPANT NAME LIST'!#REF!="C"),"ü","")</f>
        <v>#REF!</v>
      </c>
      <c r="K140" s="100" t="e">
        <f>IF(AND('PARTICIPANT NAME LIST'!$G140=7,'PARTICIPANT NAME LIST'!#REF!="E"),"ü","")</f>
        <v>#REF!</v>
      </c>
      <c r="L140" s="100" t="e">
        <f>IF(AND('PARTICIPANT NAME LIST'!$G140=8,'PARTICIPANT NAME LIST'!#REF!="E"),"ü","")</f>
        <v>#REF!</v>
      </c>
      <c r="M140" s="100" t="e">
        <f>IF(AND('PARTICIPANT NAME LIST'!$G140=9,'PARTICIPANT NAME LIST'!#REF!="E"),"ü","")</f>
        <v>#REF!</v>
      </c>
      <c r="N140" s="100" t="e">
        <f>IF(AND('PARTICIPANT NAME LIST'!$G140=10,'PARTICIPANT NAME LIST'!#REF!="E"),"ü","")</f>
        <v>#REF!</v>
      </c>
      <c r="O140" s="100" t="e">
        <f>IF(AND('PARTICIPANT NAME LIST'!$G140=11,'PARTICIPANT NAME LIST'!#REF!="E"),"ü","")</f>
        <v>#REF!</v>
      </c>
      <c r="P140" s="100" t="e">
        <f>IF(AND('PARTICIPANT NAME LIST'!$G140=12,'PARTICIPANT NAME LIST'!#REF!="E"),"ü","")</f>
        <v>#REF!</v>
      </c>
      <c r="Q140" s="100" t="e">
        <f>IF(AND('PARTICIPANT NAME LIST'!$G140=7,'PARTICIPANT NAME LIST'!#REF!="M"),"ü","")</f>
        <v>#REF!</v>
      </c>
      <c r="R140" s="100" t="e">
        <f>IF(AND('PARTICIPANT NAME LIST'!$G140=8,'PARTICIPANT NAME LIST'!#REF!="M"),"ü","")</f>
        <v>#REF!</v>
      </c>
      <c r="S140" s="100" t="e">
        <f>IF(AND('PARTICIPANT NAME LIST'!$G140=9,'PARTICIPANT NAME LIST'!#REF!="M"),"ü","")</f>
        <v>#REF!</v>
      </c>
      <c r="T140" s="100" t="e">
        <f>IF(AND('PARTICIPANT NAME LIST'!$G140=10,'PARTICIPANT NAME LIST'!#REF!="M"),"ü","")</f>
        <v>#REF!</v>
      </c>
      <c r="U140" s="100" t="e">
        <f>IF(AND('PARTICIPANT NAME LIST'!$G140=11,'PARTICIPANT NAME LIST'!#REF!="M"),"ü","")</f>
        <v>#REF!</v>
      </c>
      <c r="V140" s="100" t="e">
        <f>IF(AND('PARTICIPANT NAME LIST'!$G140=12,'PARTICIPANT NAME LIST'!#REF!="M"),"ü","")</f>
        <v>#REF!</v>
      </c>
      <c r="W140" s="96"/>
      <c r="X140" s="76"/>
      <c r="Y140" s="76"/>
      <c r="Z140" s="76"/>
    </row>
    <row r="141" spans="1:26" ht="22.5" customHeight="1">
      <c r="A141" s="96" t="str">
        <f>IF(OR(ISBLANK('PARTICIPANT NAME LIST'!$B141),'PARTICIPANT NAME LIST'!$G141=3,'PARTICIPANT NAME LIST'!$G141=4,'PARTICIPANT NAME LIST'!$G141=5,'PARTICIPANT NAME LIST'!$G141=6),"",COUNTA('PARTICIPANT NAME LIST'!$B$9:$B141)-COUNTIFS('PARTICIPANT NAME LIST'!$G$9:$G141,"&gt;=3",'PARTICIPANT NAME LIST'!$G$9:$G141,"&lt;=6"))</f>
        <v/>
      </c>
      <c r="B141" s="97" t="str">
        <f>IF(OR(ISBLANK('PARTICIPANT NAME LIST'!$B141),'PARTICIPANT NAME LIST'!$G141=3,'PARTICIPANT NAME LIST'!$G141=4,'PARTICIPANT NAME LIST'!$G141=5,'PARTICIPANT NAME LIST'!$G141=6),"",UPPER('PARTICIPANT NAME LIST'!$B141))</f>
        <v/>
      </c>
      <c r="C141" s="101"/>
      <c r="D141" s="99" t="str">
        <f>IF(OR(ISBLANK('PARTICIPANT NAME LIST'!$B141),'PARTICIPANT NAME LIST'!$G141=3,'PARTICIPANT NAME LIST'!$G141=4,'PARTICIPANT NAME LIST'!$G141=5,'PARTICIPANT NAME LIST'!$G141=6),"",UPPER('PARTICIPANT NAME LIST'!$H141))</f>
        <v/>
      </c>
      <c r="E141" s="100" t="e">
        <f>IF(AND('PARTICIPANT NAME LIST'!$G141=7,'PARTICIPANT NAME LIST'!#REF!="C"),"ü","")</f>
        <v>#REF!</v>
      </c>
      <c r="F141" s="100" t="e">
        <f>IF(AND('PARTICIPANT NAME LIST'!$G141=8,'PARTICIPANT NAME LIST'!#REF!="C"),"ü","")</f>
        <v>#REF!</v>
      </c>
      <c r="G141" s="100" t="e">
        <f>IF(AND('PARTICIPANT NAME LIST'!$G141=9,'PARTICIPANT NAME LIST'!#REF!="C"),"ü","")</f>
        <v>#REF!</v>
      </c>
      <c r="H141" s="100" t="e">
        <f>IF(AND('PARTICIPANT NAME LIST'!$G141=10,'PARTICIPANT NAME LIST'!#REF!="C"),"ü","")</f>
        <v>#REF!</v>
      </c>
      <c r="I141" s="100" t="e">
        <f>IF(AND('PARTICIPANT NAME LIST'!$G141=11,'PARTICIPANT NAME LIST'!#REF!="C"),"ü","")</f>
        <v>#REF!</v>
      </c>
      <c r="J141" s="100" t="e">
        <f>IF(AND('PARTICIPANT NAME LIST'!$G141=12,'PARTICIPANT NAME LIST'!#REF!="C"),"ü","")</f>
        <v>#REF!</v>
      </c>
      <c r="K141" s="100" t="e">
        <f>IF(AND('PARTICIPANT NAME LIST'!$G141=7,'PARTICIPANT NAME LIST'!#REF!="E"),"ü","")</f>
        <v>#REF!</v>
      </c>
      <c r="L141" s="100" t="e">
        <f>IF(AND('PARTICIPANT NAME LIST'!$G141=8,'PARTICIPANT NAME LIST'!#REF!="E"),"ü","")</f>
        <v>#REF!</v>
      </c>
      <c r="M141" s="100" t="e">
        <f>IF(AND('PARTICIPANT NAME LIST'!$G141=9,'PARTICIPANT NAME LIST'!#REF!="E"),"ü","")</f>
        <v>#REF!</v>
      </c>
      <c r="N141" s="100" t="e">
        <f>IF(AND('PARTICIPANT NAME LIST'!$G141=10,'PARTICIPANT NAME LIST'!#REF!="E"),"ü","")</f>
        <v>#REF!</v>
      </c>
      <c r="O141" s="100" t="e">
        <f>IF(AND('PARTICIPANT NAME LIST'!$G141=11,'PARTICIPANT NAME LIST'!#REF!="E"),"ü","")</f>
        <v>#REF!</v>
      </c>
      <c r="P141" s="100" t="e">
        <f>IF(AND('PARTICIPANT NAME LIST'!$G141=12,'PARTICIPANT NAME LIST'!#REF!="E"),"ü","")</f>
        <v>#REF!</v>
      </c>
      <c r="Q141" s="100" t="e">
        <f>IF(AND('PARTICIPANT NAME LIST'!$G141=7,'PARTICIPANT NAME LIST'!#REF!="M"),"ü","")</f>
        <v>#REF!</v>
      </c>
      <c r="R141" s="100" t="e">
        <f>IF(AND('PARTICIPANT NAME LIST'!$G141=8,'PARTICIPANT NAME LIST'!#REF!="M"),"ü","")</f>
        <v>#REF!</v>
      </c>
      <c r="S141" s="100" t="e">
        <f>IF(AND('PARTICIPANT NAME LIST'!$G141=9,'PARTICIPANT NAME LIST'!#REF!="M"),"ü","")</f>
        <v>#REF!</v>
      </c>
      <c r="T141" s="100" t="e">
        <f>IF(AND('PARTICIPANT NAME LIST'!$G141=10,'PARTICIPANT NAME LIST'!#REF!="M"),"ü","")</f>
        <v>#REF!</v>
      </c>
      <c r="U141" s="100" t="e">
        <f>IF(AND('PARTICIPANT NAME LIST'!$G141=11,'PARTICIPANT NAME LIST'!#REF!="M"),"ü","")</f>
        <v>#REF!</v>
      </c>
      <c r="V141" s="100" t="e">
        <f>IF(AND('PARTICIPANT NAME LIST'!$G141=12,'PARTICIPANT NAME LIST'!#REF!="M"),"ü","")</f>
        <v>#REF!</v>
      </c>
      <c r="W141" s="96"/>
      <c r="X141" s="76"/>
      <c r="Y141" s="76"/>
      <c r="Z141" s="76"/>
    </row>
    <row r="142" spans="1:26" ht="22.5" customHeight="1">
      <c r="A142" s="96" t="str">
        <f>IF(OR(ISBLANK('PARTICIPANT NAME LIST'!$B142),'PARTICIPANT NAME LIST'!$G142=3,'PARTICIPANT NAME LIST'!$G142=4,'PARTICIPANT NAME LIST'!$G142=5,'PARTICIPANT NAME LIST'!$G142=6),"",COUNTA('PARTICIPANT NAME LIST'!$B$9:$B142)-COUNTIFS('PARTICIPANT NAME LIST'!$G$9:$G142,"&gt;=3",'PARTICIPANT NAME LIST'!$G$9:$G142,"&lt;=6"))</f>
        <v/>
      </c>
      <c r="B142" s="97" t="str">
        <f>IF(OR(ISBLANK('PARTICIPANT NAME LIST'!$B142),'PARTICIPANT NAME LIST'!$G142=3,'PARTICIPANT NAME LIST'!$G142=4,'PARTICIPANT NAME LIST'!$G142=5,'PARTICIPANT NAME LIST'!$G142=6),"",UPPER('PARTICIPANT NAME LIST'!$B142))</f>
        <v/>
      </c>
      <c r="C142" s="101"/>
      <c r="D142" s="99" t="str">
        <f>IF(OR(ISBLANK('PARTICIPANT NAME LIST'!$B142),'PARTICIPANT NAME LIST'!$G142=3,'PARTICIPANT NAME LIST'!$G142=4,'PARTICIPANT NAME LIST'!$G142=5,'PARTICIPANT NAME LIST'!$G142=6),"",UPPER('PARTICIPANT NAME LIST'!$H142))</f>
        <v/>
      </c>
      <c r="E142" s="100" t="e">
        <f>IF(AND('PARTICIPANT NAME LIST'!$G142=7,'PARTICIPANT NAME LIST'!#REF!="C"),"ü","")</f>
        <v>#REF!</v>
      </c>
      <c r="F142" s="100" t="e">
        <f>IF(AND('PARTICIPANT NAME LIST'!$G142=8,'PARTICIPANT NAME LIST'!#REF!="C"),"ü","")</f>
        <v>#REF!</v>
      </c>
      <c r="G142" s="100" t="e">
        <f>IF(AND('PARTICIPANT NAME LIST'!$G142=9,'PARTICIPANT NAME LIST'!#REF!="C"),"ü","")</f>
        <v>#REF!</v>
      </c>
      <c r="H142" s="100" t="e">
        <f>IF(AND('PARTICIPANT NAME LIST'!$G142=10,'PARTICIPANT NAME LIST'!#REF!="C"),"ü","")</f>
        <v>#REF!</v>
      </c>
      <c r="I142" s="100" t="e">
        <f>IF(AND('PARTICIPANT NAME LIST'!$G142=11,'PARTICIPANT NAME LIST'!#REF!="C"),"ü","")</f>
        <v>#REF!</v>
      </c>
      <c r="J142" s="100" t="e">
        <f>IF(AND('PARTICIPANT NAME LIST'!$G142=12,'PARTICIPANT NAME LIST'!#REF!="C"),"ü","")</f>
        <v>#REF!</v>
      </c>
      <c r="K142" s="100" t="e">
        <f>IF(AND('PARTICIPANT NAME LIST'!$G142=7,'PARTICIPANT NAME LIST'!#REF!="E"),"ü","")</f>
        <v>#REF!</v>
      </c>
      <c r="L142" s="100" t="e">
        <f>IF(AND('PARTICIPANT NAME LIST'!$G142=8,'PARTICIPANT NAME LIST'!#REF!="E"),"ü","")</f>
        <v>#REF!</v>
      </c>
      <c r="M142" s="100" t="e">
        <f>IF(AND('PARTICIPANT NAME LIST'!$G142=9,'PARTICIPANT NAME LIST'!#REF!="E"),"ü","")</f>
        <v>#REF!</v>
      </c>
      <c r="N142" s="100" t="e">
        <f>IF(AND('PARTICIPANT NAME LIST'!$G142=10,'PARTICIPANT NAME LIST'!#REF!="E"),"ü","")</f>
        <v>#REF!</v>
      </c>
      <c r="O142" s="100" t="e">
        <f>IF(AND('PARTICIPANT NAME LIST'!$G142=11,'PARTICIPANT NAME LIST'!#REF!="E"),"ü","")</f>
        <v>#REF!</v>
      </c>
      <c r="P142" s="100" t="e">
        <f>IF(AND('PARTICIPANT NAME LIST'!$G142=12,'PARTICIPANT NAME LIST'!#REF!="E"),"ü","")</f>
        <v>#REF!</v>
      </c>
      <c r="Q142" s="100" t="e">
        <f>IF(AND('PARTICIPANT NAME LIST'!$G142=7,'PARTICIPANT NAME LIST'!#REF!="M"),"ü","")</f>
        <v>#REF!</v>
      </c>
      <c r="R142" s="100" t="e">
        <f>IF(AND('PARTICIPANT NAME LIST'!$G142=8,'PARTICIPANT NAME LIST'!#REF!="M"),"ü","")</f>
        <v>#REF!</v>
      </c>
      <c r="S142" s="100" t="e">
        <f>IF(AND('PARTICIPANT NAME LIST'!$G142=9,'PARTICIPANT NAME LIST'!#REF!="M"),"ü","")</f>
        <v>#REF!</v>
      </c>
      <c r="T142" s="100" t="e">
        <f>IF(AND('PARTICIPANT NAME LIST'!$G142=10,'PARTICIPANT NAME LIST'!#REF!="M"),"ü","")</f>
        <v>#REF!</v>
      </c>
      <c r="U142" s="100" t="e">
        <f>IF(AND('PARTICIPANT NAME LIST'!$G142=11,'PARTICIPANT NAME LIST'!#REF!="M"),"ü","")</f>
        <v>#REF!</v>
      </c>
      <c r="V142" s="100" t="e">
        <f>IF(AND('PARTICIPANT NAME LIST'!$G142=12,'PARTICIPANT NAME LIST'!#REF!="M"),"ü","")</f>
        <v>#REF!</v>
      </c>
      <c r="W142" s="96"/>
      <c r="X142" s="76"/>
      <c r="Y142" s="76"/>
      <c r="Z142" s="76"/>
    </row>
    <row r="143" spans="1:26" ht="22.5" customHeight="1">
      <c r="A143" s="96" t="str">
        <f>IF(OR(ISBLANK('PARTICIPANT NAME LIST'!$B143),'PARTICIPANT NAME LIST'!$G143=3,'PARTICIPANT NAME LIST'!$G143=4,'PARTICIPANT NAME LIST'!$G143=5,'PARTICIPANT NAME LIST'!$G143=6),"",COUNTA('PARTICIPANT NAME LIST'!$B$9:$B143)-COUNTIFS('PARTICIPANT NAME LIST'!$G$9:$G143,"&gt;=3",'PARTICIPANT NAME LIST'!$G$9:$G143,"&lt;=6"))</f>
        <v/>
      </c>
      <c r="B143" s="97" t="str">
        <f>IF(OR(ISBLANK('PARTICIPANT NAME LIST'!$B143),'PARTICIPANT NAME LIST'!$G143=3,'PARTICIPANT NAME LIST'!$G143=4,'PARTICIPANT NAME LIST'!$G143=5,'PARTICIPANT NAME LIST'!$G143=6),"",UPPER('PARTICIPANT NAME LIST'!$B143))</f>
        <v/>
      </c>
      <c r="C143" s="101"/>
      <c r="D143" s="99" t="str">
        <f>IF(OR(ISBLANK('PARTICIPANT NAME LIST'!$B143),'PARTICIPANT NAME LIST'!$G143=3,'PARTICIPANT NAME LIST'!$G143=4,'PARTICIPANT NAME LIST'!$G143=5,'PARTICIPANT NAME LIST'!$G143=6),"",UPPER('PARTICIPANT NAME LIST'!$H143))</f>
        <v/>
      </c>
      <c r="E143" s="100" t="e">
        <f>IF(AND('PARTICIPANT NAME LIST'!$G143=7,'PARTICIPANT NAME LIST'!#REF!="C"),"ü","")</f>
        <v>#REF!</v>
      </c>
      <c r="F143" s="100" t="e">
        <f>IF(AND('PARTICIPANT NAME LIST'!$G143=8,'PARTICIPANT NAME LIST'!#REF!="C"),"ü","")</f>
        <v>#REF!</v>
      </c>
      <c r="G143" s="100" t="e">
        <f>IF(AND('PARTICIPANT NAME LIST'!$G143=9,'PARTICIPANT NAME LIST'!#REF!="C"),"ü","")</f>
        <v>#REF!</v>
      </c>
      <c r="H143" s="100" t="e">
        <f>IF(AND('PARTICIPANT NAME LIST'!$G143=10,'PARTICIPANT NAME LIST'!#REF!="C"),"ü","")</f>
        <v>#REF!</v>
      </c>
      <c r="I143" s="100" t="e">
        <f>IF(AND('PARTICIPANT NAME LIST'!$G143=11,'PARTICIPANT NAME LIST'!#REF!="C"),"ü","")</f>
        <v>#REF!</v>
      </c>
      <c r="J143" s="100" t="e">
        <f>IF(AND('PARTICIPANT NAME LIST'!$G143=12,'PARTICIPANT NAME LIST'!#REF!="C"),"ü","")</f>
        <v>#REF!</v>
      </c>
      <c r="K143" s="100" t="e">
        <f>IF(AND('PARTICIPANT NAME LIST'!$G143=7,'PARTICIPANT NAME LIST'!#REF!="E"),"ü","")</f>
        <v>#REF!</v>
      </c>
      <c r="L143" s="100" t="e">
        <f>IF(AND('PARTICIPANT NAME LIST'!$G143=8,'PARTICIPANT NAME LIST'!#REF!="E"),"ü","")</f>
        <v>#REF!</v>
      </c>
      <c r="M143" s="100" t="e">
        <f>IF(AND('PARTICIPANT NAME LIST'!$G143=9,'PARTICIPANT NAME LIST'!#REF!="E"),"ü","")</f>
        <v>#REF!</v>
      </c>
      <c r="N143" s="100" t="e">
        <f>IF(AND('PARTICIPANT NAME LIST'!$G143=10,'PARTICIPANT NAME LIST'!#REF!="E"),"ü","")</f>
        <v>#REF!</v>
      </c>
      <c r="O143" s="100" t="e">
        <f>IF(AND('PARTICIPANT NAME LIST'!$G143=11,'PARTICIPANT NAME LIST'!#REF!="E"),"ü","")</f>
        <v>#REF!</v>
      </c>
      <c r="P143" s="100" t="e">
        <f>IF(AND('PARTICIPANT NAME LIST'!$G143=12,'PARTICIPANT NAME LIST'!#REF!="E"),"ü","")</f>
        <v>#REF!</v>
      </c>
      <c r="Q143" s="100" t="e">
        <f>IF(AND('PARTICIPANT NAME LIST'!$G143=7,'PARTICIPANT NAME LIST'!#REF!="M"),"ü","")</f>
        <v>#REF!</v>
      </c>
      <c r="R143" s="100" t="e">
        <f>IF(AND('PARTICIPANT NAME LIST'!$G143=8,'PARTICIPANT NAME LIST'!#REF!="M"),"ü","")</f>
        <v>#REF!</v>
      </c>
      <c r="S143" s="100" t="e">
        <f>IF(AND('PARTICIPANT NAME LIST'!$G143=9,'PARTICIPANT NAME LIST'!#REF!="M"),"ü","")</f>
        <v>#REF!</v>
      </c>
      <c r="T143" s="100" t="e">
        <f>IF(AND('PARTICIPANT NAME LIST'!$G143=10,'PARTICIPANT NAME LIST'!#REF!="M"),"ü","")</f>
        <v>#REF!</v>
      </c>
      <c r="U143" s="100" t="e">
        <f>IF(AND('PARTICIPANT NAME LIST'!$G143=11,'PARTICIPANT NAME LIST'!#REF!="M"),"ü","")</f>
        <v>#REF!</v>
      </c>
      <c r="V143" s="100" t="e">
        <f>IF(AND('PARTICIPANT NAME LIST'!$G143=12,'PARTICIPANT NAME LIST'!#REF!="M"),"ü","")</f>
        <v>#REF!</v>
      </c>
      <c r="W143" s="96"/>
      <c r="X143" s="76"/>
      <c r="Y143" s="76"/>
      <c r="Z143" s="76"/>
    </row>
    <row r="144" spans="1:26" ht="22.5" customHeight="1">
      <c r="A144" s="96" t="str">
        <f>IF(OR(ISBLANK('PARTICIPANT NAME LIST'!$B144),'PARTICIPANT NAME LIST'!$G144=3,'PARTICIPANT NAME LIST'!$G144=4,'PARTICIPANT NAME LIST'!$G144=5,'PARTICIPANT NAME LIST'!$G144=6),"",COUNTA('PARTICIPANT NAME LIST'!$B$9:$B144)-COUNTIFS('PARTICIPANT NAME LIST'!$G$9:$G144,"&gt;=3",'PARTICIPANT NAME LIST'!$G$9:$G144,"&lt;=6"))</f>
        <v/>
      </c>
      <c r="B144" s="97" t="str">
        <f>IF(OR(ISBLANK('PARTICIPANT NAME LIST'!$B144),'PARTICIPANT NAME LIST'!$G144=3,'PARTICIPANT NAME LIST'!$G144=4,'PARTICIPANT NAME LIST'!$G144=5,'PARTICIPANT NAME LIST'!$G144=6),"",UPPER('PARTICIPANT NAME LIST'!$B144))</f>
        <v/>
      </c>
      <c r="C144" s="101"/>
      <c r="D144" s="99" t="str">
        <f>IF(OR(ISBLANK('PARTICIPANT NAME LIST'!$B144),'PARTICIPANT NAME LIST'!$G144=3,'PARTICIPANT NAME LIST'!$G144=4,'PARTICIPANT NAME LIST'!$G144=5,'PARTICIPANT NAME LIST'!$G144=6),"",UPPER('PARTICIPANT NAME LIST'!$H144))</f>
        <v/>
      </c>
      <c r="E144" s="100" t="e">
        <f>IF(AND('PARTICIPANT NAME LIST'!$G144=7,'PARTICIPANT NAME LIST'!#REF!="C"),"ü","")</f>
        <v>#REF!</v>
      </c>
      <c r="F144" s="100" t="e">
        <f>IF(AND('PARTICIPANT NAME LIST'!$G144=8,'PARTICIPANT NAME LIST'!#REF!="C"),"ü","")</f>
        <v>#REF!</v>
      </c>
      <c r="G144" s="100" t="e">
        <f>IF(AND('PARTICIPANT NAME LIST'!$G144=9,'PARTICIPANT NAME LIST'!#REF!="C"),"ü","")</f>
        <v>#REF!</v>
      </c>
      <c r="H144" s="100" t="e">
        <f>IF(AND('PARTICIPANT NAME LIST'!$G144=10,'PARTICIPANT NAME LIST'!#REF!="C"),"ü","")</f>
        <v>#REF!</v>
      </c>
      <c r="I144" s="100" t="e">
        <f>IF(AND('PARTICIPANT NAME LIST'!$G144=11,'PARTICIPANT NAME LIST'!#REF!="C"),"ü","")</f>
        <v>#REF!</v>
      </c>
      <c r="J144" s="100" t="e">
        <f>IF(AND('PARTICIPANT NAME LIST'!$G144=12,'PARTICIPANT NAME LIST'!#REF!="C"),"ü","")</f>
        <v>#REF!</v>
      </c>
      <c r="K144" s="100" t="e">
        <f>IF(AND('PARTICIPANT NAME LIST'!$G144=7,'PARTICIPANT NAME LIST'!#REF!="E"),"ü","")</f>
        <v>#REF!</v>
      </c>
      <c r="L144" s="100" t="e">
        <f>IF(AND('PARTICIPANT NAME LIST'!$G144=8,'PARTICIPANT NAME LIST'!#REF!="E"),"ü","")</f>
        <v>#REF!</v>
      </c>
      <c r="M144" s="100" t="e">
        <f>IF(AND('PARTICIPANT NAME LIST'!$G144=9,'PARTICIPANT NAME LIST'!#REF!="E"),"ü","")</f>
        <v>#REF!</v>
      </c>
      <c r="N144" s="100" t="e">
        <f>IF(AND('PARTICIPANT NAME LIST'!$G144=10,'PARTICIPANT NAME LIST'!#REF!="E"),"ü","")</f>
        <v>#REF!</v>
      </c>
      <c r="O144" s="100" t="e">
        <f>IF(AND('PARTICIPANT NAME LIST'!$G144=11,'PARTICIPANT NAME LIST'!#REF!="E"),"ü","")</f>
        <v>#REF!</v>
      </c>
      <c r="P144" s="100" t="e">
        <f>IF(AND('PARTICIPANT NAME LIST'!$G144=12,'PARTICIPANT NAME LIST'!#REF!="E"),"ü","")</f>
        <v>#REF!</v>
      </c>
      <c r="Q144" s="100" t="e">
        <f>IF(AND('PARTICIPANT NAME LIST'!$G144=7,'PARTICIPANT NAME LIST'!#REF!="M"),"ü","")</f>
        <v>#REF!</v>
      </c>
      <c r="R144" s="100" t="e">
        <f>IF(AND('PARTICIPANT NAME LIST'!$G144=8,'PARTICIPANT NAME LIST'!#REF!="M"),"ü","")</f>
        <v>#REF!</v>
      </c>
      <c r="S144" s="100" t="e">
        <f>IF(AND('PARTICIPANT NAME LIST'!$G144=9,'PARTICIPANT NAME LIST'!#REF!="M"),"ü","")</f>
        <v>#REF!</v>
      </c>
      <c r="T144" s="100" t="e">
        <f>IF(AND('PARTICIPANT NAME LIST'!$G144=10,'PARTICIPANT NAME LIST'!#REF!="M"),"ü","")</f>
        <v>#REF!</v>
      </c>
      <c r="U144" s="100" t="e">
        <f>IF(AND('PARTICIPANT NAME LIST'!$G144=11,'PARTICIPANT NAME LIST'!#REF!="M"),"ü","")</f>
        <v>#REF!</v>
      </c>
      <c r="V144" s="100" t="e">
        <f>IF(AND('PARTICIPANT NAME LIST'!$G144=12,'PARTICIPANT NAME LIST'!#REF!="M"),"ü","")</f>
        <v>#REF!</v>
      </c>
      <c r="W144" s="96"/>
      <c r="X144" s="76"/>
      <c r="Y144" s="76"/>
      <c r="Z144" s="76"/>
    </row>
    <row r="145" spans="1:26" ht="22.5" customHeight="1">
      <c r="A145" s="96" t="str">
        <f>IF(OR(ISBLANK('PARTICIPANT NAME LIST'!$B145),'PARTICIPANT NAME LIST'!$G145=3,'PARTICIPANT NAME LIST'!$G145=4,'PARTICIPANT NAME LIST'!$G145=5,'PARTICIPANT NAME LIST'!$G145=6),"",COUNTA('PARTICIPANT NAME LIST'!$B$9:$B145)-COUNTIFS('PARTICIPANT NAME LIST'!$G$9:$G145,"&gt;=3",'PARTICIPANT NAME LIST'!$G$9:$G145,"&lt;=6"))</f>
        <v/>
      </c>
      <c r="B145" s="97" t="str">
        <f>IF(OR(ISBLANK('PARTICIPANT NAME LIST'!$B145),'PARTICIPANT NAME LIST'!$G145=3,'PARTICIPANT NAME LIST'!$G145=4,'PARTICIPANT NAME LIST'!$G145=5,'PARTICIPANT NAME LIST'!$G145=6),"",UPPER('PARTICIPANT NAME LIST'!$B145))</f>
        <v/>
      </c>
      <c r="C145" s="101"/>
      <c r="D145" s="99" t="str">
        <f>IF(OR(ISBLANK('PARTICIPANT NAME LIST'!$B145),'PARTICIPANT NAME LIST'!$G145=3,'PARTICIPANT NAME LIST'!$G145=4,'PARTICIPANT NAME LIST'!$G145=5,'PARTICIPANT NAME LIST'!$G145=6),"",UPPER('PARTICIPANT NAME LIST'!$H145))</f>
        <v/>
      </c>
      <c r="E145" s="100" t="e">
        <f>IF(AND('PARTICIPANT NAME LIST'!$G145=7,'PARTICIPANT NAME LIST'!#REF!="C"),"ü","")</f>
        <v>#REF!</v>
      </c>
      <c r="F145" s="100" t="e">
        <f>IF(AND('PARTICIPANT NAME LIST'!$G145=8,'PARTICIPANT NAME LIST'!#REF!="C"),"ü","")</f>
        <v>#REF!</v>
      </c>
      <c r="G145" s="100" t="e">
        <f>IF(AND('PARTICIPANT NAME LIST'!$G145=9,'PARTICIPANT NAME LIST'!#REF!="C"),"ü","")</f>
        <v>#REF!</v>
      </c>
      <c r="H145" s="100" t="e">
        <f>IF(AND('PARTICIPANT NAME LIST'!$G145=10,'PARTICIPANT NAME LIST'!#REF!="C"),"ü","")</f>
        <v>#REF!</v>
      </c>
      <c r="I145" s="100" t="e">
        <f>IF(AND('PARTICIPANT NAME LIST'!$G145=11,'PARTICIPANT NAME LIST'!#REF!="C"),"ü","")</f>
        <v>#REF!</v>
      </c>
      <c r="J145" s="100" t="e">
        <f>IF(AND('PARTICIPANT NAME LIST'!$G145=12,'PARTICIPANT NAME LIST'!#REF!="C"),"ü","")</f>
        <v>#REF!</v>
      </c>
      <c r="K145" s="100" t="e">
        <f>IF(AND('PARTICIPANT NAME LIST'!$G145=7,'PARTICIPANT NAME LIST'!#REF!="E"),"ü","")</f>
        <v>#REF!</v>
      </c>
      <c r="L145" s="100" t="e">
        <f>IF(AND('PARTICIPANT NAME LIST'!$G145=8,'PARTICIPANT NAME LIST'!#REF!="E"),"ü","")</f>
        <v>#REF!</v>
      </c>
      <c r="M145" s="100" t="e">
        <f>IF(AND('PARTICIPANT NAME LIST'!$G145=9,'PARTICIPANT NAME LIST'!#REF!="E"),"ü","")</f>
        <v>#REF!</v>
      </c>
      <c r="N145" s="100" t="e">
        <f>IF(AND('PARTICIPANT NAME LIST'!$G145=10,'PARTICIPANT NAME LIST'!#REF!="E"),"ü","")</f>
        <v>#REF!</v>
      </c>
      <c r="O145" s="100" t="e">
        <f>IF(AND('PARTICIPANT NAME LIST'!$G145=11,'PARTICIPANT NAME LIST'!#REF!="E"),"ü","")</f>
        <v>#REF!</v>
      </c>
      <c r="P145" s="100" t="e">
        <f>IF(AND('PARTICIPANT NAME LIST'!$G145=12,'PARTICIPANT NAME LIST'!#REF!="E"),"ü","")</f>
        <v>#REF!</v>
      </c>
      <c r="Q145" s="100" t="e">
        <f>IF(AND('PARTICIPANT NAME LIST'!$G145=7,'PARTICIPANT NAME LIST'!#REF!="M"),"ü","")</f>
        <v>#REF!</v>
      </c>
      <c r="R145" s="100" t="e">
        <f>IF(AND('PARTICIPANT NAME LIST'!$G145=8,'PARTICIPANT NAME LIST'!#REF!="M"),"ü","")</f>
        <v>#REF!</v>
      </c>
      <c r="S145" s="100" t="e">
        <f>IF(AND('PARTICIPANT NAME LIST'!$G145=9,'PARTICIPANT NAME LIST'!#REF!="M"),"ü","")</f>
        <v>#REF!</v>
      </c>
      <c r="T145" s="100" t="e">
        <f>IF(AND('PARTICIPANT NAME LIST'!$G145=10,'PARTICIPANT NAME LIST'!#REF!="M"),"ü","")</f>
        <v>#REF!</v>
      </c>
      <c r="U145" s="100" t="e">
        <f>IF(AND('PARTICIPANT NAME LIST'!$G145=11,'PARTICIPANT NAME LIST'!#REF!="M"),"ü","")</f>
        <v>#REF!</v>
      </c>
      <c r="V145" s="100" t="e">
        <f>IF(AND('PARTICIPANT NAME LIST'!$G145=12,'PARTICIPANT NAME LIST'!#REF!="M"),"ü","")</f>
        <v>#REF!</v>
      </c>
      <c r="W145" s="96"/>
      <c r="X145" s="76"/>
      <c r="Y145" s="76"/>
      <c r="Z145" s="76"/>
    </row>
    <row r="146" spans="1:26" ht="22.5" customHeight="1">
      <c r="A146" s="96" t="str">
        <f>IF(OR(ISBLANK('PARTICIPANT NAME LIST'!$B146),'PARTICIPANT NAME LIST'!$G146=3,'PARTICIPANT NAME LIST'!$G146=4,'PARTICIPANT NAME LIST'!$G146=5,'PARTICIPANT NAME LIST'!$G146=6),"",COUNTA('PARTICIPANT NAME LIST'!$B$9:$B146)-COUNTIFS('PARTICIPANT NAME LIST'!$G$9:$G146,"&gt;=3",'PARTICIPANT NAME LIST'!$G$9:$G146,"&lt;=6"))</f>
        <v/>
      </c>
      <c r="B146" s="97" t="str">
        <f>IF(OR(ISBLANK('PARTICIPANT NAME LIST'!$B146),'PARTICIPANT NAME LIST'!$G146=3,'PARTICIPANT NAME LIST'!$G146=4,'PARTICIPANT NAME LIST'!$G146=5,'PARTICIPANT NAME LIST'!$G146=6),"",UPPER('PARTICIPANT NAME LIST'!$B146))</f>
        <v/>
      </c>
      <c r="C146" s="101"/>
      <c r="D146" s="99" t="str">
        <f>IF(OR(ISBLANK('PARTICIPANT NAME LIST'!$B146),'PARTICIPANT NAME LIST'!$G146=3,'PARTICIPANT NAME LIST'!$G146=4,'PARTICIPANT NAME LIST'!$G146=5,'PARTICIPANT NAME LIST'!$G146=6),"",UPPER('PARTICIPANT NAME LIST'!$H146))</f>
        <v/>
      </c>
      <c r="E146" s="100" t="e">
        <f>IF(AND('PARTICIPANT NAME LIST'!$G146=7,'PARTICIPANT NAME LIST'!#REF!="C"),"ü","")</f>
        <v>#REF!</v>
      </c>
      <c r="F146" s="100" t="e">
        <f>IF(AND('PARTICIPANT NAME LIST'!$G146=8,'PARTICIPANT NAME LIST'!#REF!="C"),"ü","")</f>
        <v>#REF!</v>
      </c>
      <c r="G146" s="100" t="e">
        <f>IF(AND('PARTICIPANT NAME LIST'!$G146=9,'PARTICIPANT NAME LIST'!#REF!="C"),"ü","")</f>
        <v>#REF!</v>
      </c>
      <c r="H146" s="100" t="e">
        <f>IF(AND('PARTICIPANT NAME LIST'!$G146=10,'PARTICIPANT NAME LIST'!#REF!="C"),"ü","")</f>
        <v>#REF!</v>
      </c>
      <c r="I146" s="100" t="e">
        <f>IF(AND('PARTICIPANT NAME LIST'!$G146=11,'PARTICIPANT NAME LIST'!#REF!="C"),"ü","")</f>
        <v>#REF!</v>
      </c>
      <c r="J146" s="100" t="e">
        <f>IF(AND('PARTICIPANT NAME LIST'!$G146=12,'PARTICIPANT NAME LIST'!#REF!="C"),"ü","")</f>
        <v>#REF!</v>
      </c>
      <c r="K146" s="100" t="e">
        <f>IF(AND('PARTICIPANT NAME LIST'!$G146=7,'PARTICIPANT NAME LIST'!#REF!="E"),"ü","")</f>
        <v>#REF!</v>
      </c>
      <c r="L146" s="100" t="e">
        <f>IF(AND('PARTICIPANT NAME LIST'!$G146=8,'PARTICIPANT NAME LIST'!#REF!="E"),"ü","")</f>
        <v>#REF!</v>
      </c>
      <c r="M146" s="100" t="e">
        <f>IF(AND('PARTICIPANT NAME LIST'!$G146=9,'PARTICIPANT NAME LIST'!#REF!="E"),"ü","")</f>
        <v>#REF!</v>
      </c>
      <c r="N146" s="100" t="e">
        <f>IF(AND('PARTICIPANT NAME LIST'!$G146=10,'PARTICIPANT NAME LIST'!#REF!="E"),"ü","")</f>
        <v>#REF!</v>
      </c>
      <c r="O146" s="100" t="e">
        <f>IF(AND('PARTICIPANT NAME LIST'!$G146=11,'PARTICIPANT NAME LIST'!#REF!="E"),"ü","")</f>
        <v>#REF!</v>
      </c>
      <c r="P146" s="100" t="e">
        <f>IF(AND('PARTICIPANT NAME LIST'!$G146=12,'PARTICIPANT NAME LIST'!#REF!="E"),"ü","")</f>
        <v>#REF!</v>
      </c>
      <c r="Q146" s="100" t="e">
        <f>IF(AND('PARTICIPANT NAME LIST'!$G146=7,'PARTICIPANT NAME LIST'!#REF!="M"),"ü","")</f>
        <v>#REF!</v>
      </c>
      <c r="R146" s="100" t="e">
        <f>IF(AND('PARTICIPANT NAME LIST'!$G146=8,'PARTICIPANT NAME LIST'!#REF!="M"),"ü","")</f>
        <v>#REF!</v>
      </c>
      <c r="S146" s="100" t="e">
        <f>IF(AND('PARTICIPANT NAME LIST'!$G146=9,'PARTICIPANT NAME LIST'!#REF!="M"),"ü","")</f>
        <v>#REF!</v>
      </c>
      <c r="T146" s="100" t="e">
        <f>IF(AND('PARTICIPANT NAME LIST'!$G146=10,'PARTICIPANT NAME LIST'!#REF!="M"),"ü","")</f>
        <v>#REF!</v>
      </c>
      <c r="U146" s="100" t="e">
        <f>IF(AND('PARTICIPANT NAME LIST'!$G146=11,'PARTICIPANT NAME LIST'!#REF!="M"),"ü","")</f>
        <v>#REF!</v>
      </c>
      <c r="V146" s="100" t="e">
        <f>IF(AND('PARTICIPANT NAME LIST'!$G146=12,'PARTICIPANT NAME LIST'!#REF!="M"),"ü","")</f>
        <v>#REF!</v>
      </c>
      <c r="W146" s="96"/>
      <c r="X146" s="76"/>
      <c r="Y146" s="76"/>
      <c r="Z146" s="76"/>
    </row>
    <row r="147" spans="1:26" ht="22.5" customHeight="1">
      <c r="A147" s="96" t="str">
        <f>IF(OR(ISBLANK('PARTICIPANT NAME LIST'!$B147),'PARTICIPANT NAME LIST'!$G147=3,'PARTICIPANT NAME LIST'!$G147=4,'PARTICIPANT NAME LIST'!$G147=5,'PARTICIPANT NAME LIST'!$G147=6),"",COUNTA('PARTICIPANT NAME LIST'!$B$9:$B147)-COUNTIFS('PARTICIPANT NAME LIST'!$G$9:$G147,"&gt;=3",'PARTICIPANT NAME LIST'!$G$9:$G147,"&lt;=6"))</f>
        <v/>
      </c>
      <c r="B147" s="97" t="str">
        <f>IF(OR(ISBLANK('PARTICIPANT NAME LIST'!$B147),'PARTICIPANT NAME LIST'!$G147=3,'PARTICIPANT NAME LIST'!$G147=4,'PARTICIPANT NAME LIST'!$G147=5,'PARTICIPANT NAME LIST'!$G147=6),"",UPPER('PARTICIPANT NAME LIST'!$B147))</f>
        <v/>
      </c>
      <c r="C147" s="101"/>
      <c r="D147" s="99" t="str">
        <f>IF(OR(ISBLANK('PARTICIPANT NAME LIST'!$B147),'PARTICIPANT NAME LIST'!$G147=3,'PARTICIPANT NAME LIST'!$G147=4,'PARTICIPANT NAME LIST'!$G147=5,'PARTICIPANT NAME LIST'!$G147=6),"",UPPER('PARTICIPANT NAME LIST'!$H147))</f>
        <v/>
      </c>
      <c r="E147" s="100" t="e">
        <f>IF(AND('PARTICIPANT NAME LIST'!$G147=7,'PARTICIPANT NAME LIST'!#REF!="C"),"ü","")</f>
        <v>#REF!</v>
      </c>
      <c r="F147" s="100" t="e">
        <f>IF(AND('PARTICIPANT NAME LIST'!$G147=8,'PARTICIPANT NAME LIST'!#REF!="C"),"ü","")</f>
        <v>#REF!</v>
      </c>
      <c r="G147" s="100" t="e">
        <f>IF(AND('PARTICIPANT NAME LIST'!$G147=9,'PARTICIPANT NAME LIST'!#REF!="C"),"ü","")</f>
        <v>#REF!</v>
      </c>
      <c r="H147" s="100" t="e">
        <f>IF(AND('PARTICIPANT NAME LIST'!$G147=10,'PARTICIPANT NAME LIST'!#REF!="C"),"ü","")</f>
        <v>#REF!</v>
      </c>
      <c r="I147" s="100" t="e">
        <f>IF(AND('PARTICIPANT NAME LIST'!$G147=11,'PARTICIPANT NAME LIST'!#REF!="C"),"ü","")</f>
        <v>#REF!</v>
      </c>
      <c r="J147" s="100" t="e">
        <f>IF(AND('PARTICIPANT NAME LIST'!$G147=12,'PARTICIPANT NAME LIST'!#REF!="C"),"ü","")</f>
        <v>#REF!</v>
      </c>
      <c r="K147" s="100" t="e">
        <f>IF(AND('PARTICIPANT NAME LIST'!$G147=7,'PARTICIPANT NAME LIST'!#REF!="E"),"ü","")</f>
        <v>#REF!</v>
      </c>
      <c r="L147" s="100" t="e">
        <f>IF(AND('PARTICIPANT NAME LIST'!$G147=8,'PARTICIPANT NAME LIST'!#REF!="E"),"ü","")</f>
        <v>#REF!</v>
      </c>
      <c r="M147" s="100" t="e">
        <f>IF(AND('PARTICIPANT NAME LIST'!$G147=9,'PARTICIPANT NAME LIST'!#REF!="E"),"ü","")</f>
        <v>#REF!</v>
      </c>
      <c r="N147" s="100" t="e">
        <f>IF(AND('PARTICIPANT NAME LIST'!$G147=10,'PARTICIPANT NAME LIST'!#REF!="E"),"ü","")</f>
        <v>#REF!</v>
      </c>
      <c r="O147" s="100" t="e">
        <f>IF(AND('PARTICIPANT NAME LIST'!$G147=11,'PARTICIPANT NAME LIST'!#REF!="E"),"ü","")</f>
        <v>#REF!</v>
      </c>
      <c r="P147" s="100" t="e">
        <f>IF(AND('PARTICIPANT NAME LIST'!$G147=12,'PARTICIPANT NAME LIST'!#REF!="E"),"ü","")</f>
        <v>#REF!</v>
      </c>
      <c r="Q147" s="100" t="e">
        <f>IF(AND('PARTICIPANT NAME LIST'!$G147=7,'PARTICIPANT NAME LIST'!#REF!="M"),"ü","")</f>
        <v>#REF!</v>
      </c>
      <c r="R147" s="100" t="e">
        <f>IF(AND('PARTICIPANT NAME LIST'!$G147=8,'PARTICIPANT NAME LIST'!#REF!="M"),"ü","")</f>
        <v>#REF!</v>
      </c>
      <c r="S147" s="100" t="e">
        <f>IF(AND('PARTICIPANT NAME LIST'!$G147=9,'PARTICIPANT NAME LIST'!#REF!="M"),"ü","")</f>
        <v>#REF!</v>
      </c>
      <c r="T147" s="100" t="e">
        <f>IF(AND('PARTICIPANT NAME LIST'!$G147=10,'PARTICIPANT NAME LIST'!#REF!="M"),"ü","")</f>
        <v>#REF!</v>
      </c>
      <c r="U147" s="100" t="e">
        <f>IF(AND('PARTICIPANT NAME LIST'!$G147=11,'PARTICIPANT NAME LIST'!#REF!="M"),"ü","")</f>
        <v>#REF!</v>
      </c>
      <c r="V147" s="100" t="e">
        <f>IF(AND('PARTICIPANT NAME LIST'!$G147=12,'PARTICIPANT NAME LIST'!#REF!="M"),"ü","")</f>
        <v>#REF!</v>
      </c>
      <c r="W147" s="96"/>
      <c r="X147" s="76"/>
      <c r="Y147" s="76"/>
      <c r="Z147" s="76"/>
    </row>
    <row r="148" spans="1:26" ht="22.5" customHeight="1">
      <c r="A148" s="96" t="str">
        <f>IF(OR(ISBLANK('PARTICIPANT NAME LIST'!$B148),'PARTICIPANT NAME LIST'!$G148=3,'PARTICIPANT NAME LIST'!$G148=4,'PARTICIPANT NAME LIST'!$G148=5,'PARTICIPANT NAME LIST'!$G148=6),"",COUNTA('PARTICIPANT NAME LIST'!$B$9:$B148)-COUNTIFS('PARTICIPANT NAME LIST'!$G$9:$G148,"&gt;=3",'PARTICIPANT NAME LIST'!$G$9:$G148,"&lt;=6"))</f>
        <v/>
      </c>
      <c r="B148" s="97" t="str">
        <f>IF(OR(ISBLANK('PARTICIPANT NAME LIST'!$B148),'PARTICIPANT NAME LIST'!$G148=3,'PARTICIPANT NAME LIST'!$G148=4,'PARTICIPANT NAME LIST'!$G148=5,'PARTICIPANT NAME LIST'!$G148=6),"",UPPER('PARTICIPANT NAME LIST'!$B148))</f>
        <v/>
      </c>
      <c r="C148" s="101"/>
      <c r="D148" s="99" t="str">
        <f>IF(OR(ISBLANK('PARTICIPANT NAME LIST'!$B148),'PARTICIPANT NAME LIST'!$G148=3,'PARTICIPANT NAME LIST'!$G148=4,'PARTICIPANT NAME LIST'!$G148=5,'PARTICIPANT NAME LIST'!$G148=6),"",UPPER('PARTICIPANT NAME LIST'!$H148))</f>
        <v/>
      </c>
      <c r="E148" s="100" t="e">
        <f>IF(AND('PARTICIPANT NAME LIST'!$G148=7,'PARTICIPANT NAME LIST'!#REF!="C"),"ü","")</f>
        <v>#REF!</v>
      </c>
      <c r="F148" s="100" t="e">
        <f>IF(AND('PARTICIPANT NAME LIST'!$G148=8,'PARTICIPANT NAME LIST'!#REF!="C"),"ü","")</f>
        <v>#REF!</v>
      </c>
      <c r="G148" s="100" t="e">
        <f>IF(AND('PARTICIPANT NAME LIST'!$G148=9,'PARTICIPANT NAME LIST'!#REF!="C"),"ü","")</f>
        <v>#REF!</v>
      </c>
      <c r="H148" s="100" t="e">
        <f>IF(AND('PARTICIPANT NAME LIST'!$G148=10,'PARTICIPANT NAME LIST'!#REF!="C"),"ü","")</f>
        <v>#REF!</v>
      </c>
      <c r="I148" s="100" t="e">
        <f>IF(AND('PARTICIPANT NAME LIST'!$G148=11,'PARTICIPANT NAME LIST'!#REF!="C"),"ü","")</f>
        <v>#REF!</v>
      </c>
      <c r="J148" s="100" t="e">
        <f>IF(AND('PARTICIPANT NAME LIST'!$G148=12,'PARTICIPANT NAME LIST'!#REF!="C"),"ü","")</f>
        <v>#REF!</v>
      </c>
      <c r="K148" s="100" t="e">
        <f>IF(AND('PARTICIPANT NAME LIST'!$G148=7,'PARTICIPANT NAME LIST'!#REF!="E"),"ü","")</f>
        <v>#REF!</v>
      </c>
      <c r="L148" s="100" t="e">
        <f>IF(AND('PARTICIPANT NAME LIST'!$G148=8,'PARTICIPANT NAME LIST'!#REF!="E"),"ü","")</f>
        <v>#REF!</v>
      </c>
      <c r="M148" s="100" t="e">
        <f>IF(AND('PARTICIPANT NAME LIST'!$G148=9,'PARTICIPANT NAME LIST'!#REF!="E"),"ü","")</f>
        <v>#REF!</v>
      </c>
      <c r="N148" s="100" t="e">
        <f>IF(AND('PARTICIPANT NAME LIST'!$G148=10,'PARTICIPANT NAME LIST'!#REF!="E"),"ü","")</f>
        <v>#REF!</v>
      </c>
      <c r="O148" s="100" t="e">
        <f>IF(AND('PARTICIPANT NAME LIST'!$G148=11,'PARTICIPANT NAME LIST'!#REF!="E"),"ü","")</f>
        <v>#REF!</v>
      </c>
      <c r="P148" s="100" t="e">
        <f>IF(AND('PARTICIPANT NAME LIST'!$G148=12,'PARTICIPANT NAME LIST'!#REF!="E"),"ü","")</f>
        <v>#REF!</v>
      </c>
      <c r="Q148" s="100" t="e">
        <f>IF(AND('PARTICIPANT NAME LIST'!$G148=7,'PARTICIPANT NAME LIST'!#REF!="M"),"ü","")</f>
        <v>#REF!</v>
      </c>
      <c r="R148" s="100" t="e">
        <f>IF(AND('PARTICIPANT NAME LIST'!$G148=8,'PARTICIPANT NAME LIST'!#REF!="M"),"ü","")</f>
        <v>#REF!</v>
      </c>
      <c r="S148" s="100" t="e">
        <f>IF(AND('PARTICIPANT NAME LIST'!$G148=9,'PARTICIPANT NAME LIST'!#REF!="M"),"ü","")</f>
        <v>#REF!</v>
      </c>
      <c r="T148" s="100" t="e">
        <f>IF(AND('PARTICIPANT NAME LIST'!$G148=10,'PARTICIPANT NAME LIST'!#REF!="M"),"ü","")</f>
        <v>#REF!</v>
      </c>
      <c r="U148" s="100" t="e">
        <f>IF(AND('PARTICIPANT NAME LIST'!$G148=11,'PARTICIPANT NAME LIST'!#REF!="M"),"ü","")</f>
        <v>#REF!</v>
      </c>
      <c r="V148" s="100" t="e">
        <f>IF(AND('PARTICIPANT NAME LIST'!$G148=12,'PARTICIPANT NAME LIST'!#REF!="M"),"ü","")</f>
        <v>#REF!</v>
      </c>
      <c r="W148" s="96"/>
      <c r="X148" s="76"/>
      <c r="Y148" s="76"/>
      <c r="Z148" s="76"/>
    </row>
    <row r="149" spans="1:26" ht="22.5" customHeight="1">
      <c r="A149" s="96" t="str">
        <f>IF(OR(ISBLANK('PARTICIPANT NAME LIST'!$B149),'PARTICIPANT NAME LIST'!$G149=3,'PARTICIPANT NAME LIST'!$G149=4,'PARTICIPANT NAME LIST'!$G149=5,'PARTICIPANT NAME LIST'!$G149=6),"",COUNTA('PARTICIPANT NAME LIST'!$B$9:$B149)-COUNTIFS('PARTICIPANT NAME LIST'!$G$9:$G149,"&gt;=3",'PARTICIPANT NAME LIST'!$G$9:$G149,"&lt;=6"))</f>
        <v/>
      </c>
      <c r="B149" s="97" t="str">
        <f>IF(OR(ISBLANK('PARTICIPANT NAME LIST'!$B149),'PARTICIPANT NAME LIST'!$G149=3,'PARTICIPANT NAME LIST'!$G149=4,'PARTICIPANT NAME LIST'!$G149=5,'PARTICIPANT NAME LIST'!$G149=6),"",UPPER('PARTICIPANT NAME LIST'!$B149))</f>
        <v/>
      </c>
      <c r="C149" s="101"/>
      <c r="D149" s="99" t="str">
        <f>IF(OR(ISBLANK('PARTICIPANT NAME LIST'!$B149),'PARTICIPANT NAME LIST'!$G149=3,'PARTICIPANT NAME LIST'!$G149=4,'PARTICIPANT NAME LIST'!$G149=5,'PARTICIPANT NAME LIST'!$G149=6),"",UPPER('PARTICIPANT NAME LIST'!$H149))</f>
        <v/>
      </c>
      <c r="E149" s="100" t="e">
        <f>IF(AND('PARTICIPANT NAME LIST'!$G149=7,'PARTICIPANT NAME LIST'!#REF!="C"),"ü","")</f>
        <v>#REF!</v>
      </c>
      <c r="F149" s="100" t="e">
        <f>IF(AND('PARTICIPANT NAME LIST'!$G149=8,'PARTICIPANT NAME LIST'!#REF!="C"),"ü","")</f>
        <v>#REF!</v>
      </c>
      <c r="G149" s="100" t="e">
        <f>IF(AND('PARTICIPANT NAME LIST'!$G149=9,'PARTICIPANT NAME LIST'!#REF!="C"),"ü","")</f>
        <v>#REF!</v>
      </c>
      <c r="H149" s="100" t="e">
        <f>IF(AND('PARTICIPANT NAME LIST'!$G149=10,'PARTICIPANT NAME LIST'!#REF!="C"),"ü","")</f>
        <v>#REF!</v>
      </c>
      <c r="I149" s="100" t="e">
        <f>IF(AND('PARTICIPANT NAME LIST'!$G149=11,'PARTICIPANT NAME LIST'!#REF!="C"),"ü","")</f>
        <v>#REF!</v>
      </c>
      <c r="J149" s="100" t="e">
        <f>IF(AND('PARTICIPANT NAME LIST'!$G149=12,'PARTICIPANT NAME LIST'!#REF!="C"),"ü","")</f>
        <v>#REF!</v>
      </c>
      <c r="K149" s="100" t="e">
        <f>IF(AND('PARTICIPANT NAME LIST'!$G149=7,'PARTICIPANT NAME LIST'!#REF!="E"),"ü","")</f>
        <v>#REF!</v>
      </c>
      <c r="L149" s="100" t="e">
        <f>IF(AND('PARTICIPANT NAME LIST'!$G149=8,'PARTICIPANT NAME LIST'!#REF!="E"),"ü","")</f>
        <v>#REF!</v>
      </c>
      <c r="M149" s="100" t="e">
        <f>IF(AND('PARTICIPANT NAME LIST'!$G149=9,'PARTICIPANT NAME LIST'!#REF!="E"),"ü","")</f>
        <v>#REF!</v>
      </c>
      <c r="N149" s="100" t="e">
        <f>IF(AND('PARTICIPANT NAME LIST'!$G149=10,'PARTICIPANT NAME LIST'!#REF!="E"),"ü","")</f>
        <v>#REF!</v>
      </c>
      <c r="O149" s="100" t="e">
        <f>IF(AND('PARTICIPANT NAME LIST'!$G149=11,'PARTICIPANT NAME LIST'!#REF!="E"),"ü","")</f>
        <v>#REF!</v>
      </c>
      <c r="P149" s="100" t="e">
        <f>IF(AND('PARTICIPANT NAME LIST'!$G149=12,'PARTICIPANT NAME LIST'!#REF!="E"),"ü","")</f>
        <v>#REF!</v>
      </c>
      <c r="Q149" s="100" t="e">
        <f>IF(AND('PARTICIPANT NAME LIST'!$G149=7,'PARTICIPANT NAME LIST'!#REF!="M"),"ü","")</f>
        <v>#REF!</v>
      </c>
      <c r="R149" s="100" t="e">
        <f>IF(AND('PARTICIPANT NAME LIST'!$G149=8,'PARTICIPANT NAME LIST'!#REF!="M"),"ü","")</f>
        <v>#REF!</v>
      </c>
      <c r="S149" s="100" t="e">
        <f>IF(AND('PARTICIPANT NAME LIST'!$G149=9,'PARTICIPANT NAME LIST'!#REF!="M"),"ü","")</f>
        <v>#REF!</v>
      </c>
      <c r="T149" s="100" t="e">
        <f>IF(AND('PARTICIPANT NAME LIST'!$G149=10,'PARTICIPANT NAME LIST'!#REF!="M"),"ü","")</f>
        <v>#REF!</v>
      </c>
      <c r="U149" s="100" t="e">
        <f>IF(AND('PARTICIPANT NAME LIST'!$G149=11,'PARTICIPANT NAME LIST'!#REF!="M"),"ü","")</f>
        <v>#REF!</v>
      </c>
      <c r="V149" s="100" t="e">
        <f>IF(AND('PARTICIPANT NAME LIST'!$G149=12,'PARTICIPANT NAME LIST'!#REF!="M"),"ü","")</f>
        <v>#REF!</v>
      </c>
      <c r="W149" s="96"/>
      <c r="X149" s="76"/>
      <c r="Y149" s="76"/>
      <c r="Z149" s="76"/>
    </row>
    <row r="150" spans="1:26" ht="22.5" customHeight="1">
      <c r="A150" s="96" t="str">
        <f>IF(OR(ISBLANK('PARTICIPANT NAME LIST'!$B150),'PARTICIPANT NAME LIST'!$G150=3,'PARTICIPANT NAME LIST'!$G150=4,'PARTICIPANT NAME LIST'!$G150=5,'PARTICIPANT NAME LIST'!$G150=6),"",COUNTA('PARTICIPANT NAME LIST'!$B$9:$B150)-COUNTIFS('PARTICIPANT NAME LIST'!$G$9:$G150,"&gt;=3",'PARTICIPANT NAME LIST'!$G$9:$G150,"&lt;=6"))</f>
        <v/>
      </c>
      <c r="B150" s="97" t="str">
        <f>IF(OR(ISBLANK('PARTICIPANT NAME LIST'!$B150),'PARTICIPANT NAME LIST'!$G150=3,'PARTICIPANT NAME LIST'!$G150=4,'PARTICIPANT NAME LIST'!$G150=5,'PARTICIPANT NAME LIST'!$G150=6),"",UPPER('PARTICIPANT NAME LIST'!$B150))</f>
        <v/>
      </c>
      <c r="C150" s="101"/>
      <c r="D150" s="99" t="str">
        <f>IF(OR(ISBLANK('PARTICIPANT NAME LIST'!$B150),'PARTICIPANT NAME LIST'!$G150=3,'PARTICIPANT NAME LIST'!$G150=4,'PARTICIPANT NAME LIST'!$G150=5,'PARTICIPANT NAME LIST'!$G150=6),"",UPPER('PARTICIPANT NAME LIST'!$H150))</f>
        <v/>
      </c>
      <c r="E150" s="100" t="e">
        <f>IF(AND('PARTICIPANT NAME LIST'!$G150=7,'PARTICIPANT NAME LIST'!#REF!="C"),"ü","")</f>
        <v>#REF!</v>
      </c>
      <c r="F150" s="100" t="e">
        <f>IF(AND('PARTICIPANT NAME LIST'!$G150=8,'PARTICIPANT NAME LIST'!#REF!="C"),"ü","")</f>
        <v>#REF!</v>
      </c>
      <c r="G150" s="100" t="e">
        <f>IF(AND('PARTICIPANT NAME LIST'!$G150=9,'PARTICIPANT NAME LIST'!#REF!="C"),"ü","")</f>
        <v>#REF!</v>
      </c>
      <c r="H150" s="100" t="e">
        <f>IF(AND('PARTICIPANT NAME LIST'!$G150=10,'PARTICIPANT NAME LIST'!#REF!="C"),"ü","")</f>
        <v>#REF!</v>
      </c>
      <c r="I150" s="100" t="e">
        <f>IF(AND('PARTICIPANT NAME LIST'!$G150=11,'PARTICIPANT NAME LIST'!#REF!="C"),"ü","")</f>
        <v>#REF!</v>
      </c>
      <c r="J150" s="100" t="e">
        <f>IF(AND('PARTICIPANT NAME LIST'!$G150=12,'PARTICIPANT NAME LIST'!#REF!="C"),"ü","")</f>
        <v>#REF!</v>
      </c>
      <c r="K150" s="100" t="e">
        <f>IF(AND('PARTICIPANT NAME LIST'!$G150=7,'PARTICIPANT NAME LIST'!#REF!="E"),"ü","")</f>
        <v>#REF!</v>
      </c>
      <c r="L150" s="100" t="e">
        <f>IF(AND('PARTICIPANT NAME LIST'!$G150=8,'PARTICIPANT NAME LIST'!#REF!="E"),"ü","")</f>
        <v>#REF!</v>
      </c>
      <c r="M150" s="100" t="e">
        <f>IF(AND('PARTICIPANT NAME LIST'!$G150=9,'PARTICIPANT NAME LIST'!#REF!="E"),"ü","")</f>
        <v>#REF!</v>
      </c>
      <c r="N150" s="100" t="e">
        <f>IF(AND('PARTICIPANT NAME LIST'!$G150=10,'PARTICIPANT NAME LIST'!#REF!="E"),"ü","")</f>
        <v>#REF!</v>
      </c>
      <c r="O150" s="100" t="e">
        <f>IF(AND('PARTICIPANT NAME LIST'!$G150=11,'PARTICIPANT NAME LIST'!#REF!="E"),"ü","")</f>
        <v>#REF!</v>
      </c>
      <c r="P150" s="100" t="e">
        <f>IF(AND('PARTICIPANT NAME LIST'!$G150=12,'PARTICIPANT NAME LIST'!#REF!="E"),"ü","")</f>
        <v>#REF!</v>
      </c>
      <c r="Q150" s="100" t="e">
        <f>IF(AND('PARTICIPANT NAME LIST'!$G150=7,'PARTICIPANT NAME LIST'!#REF!="M"),"ü","")</f>
        <v>#REF!</v>
      </c>
      <c r="R150" s="100" t="e">
        <f>IF(AND('PARTICIPANT NAME LIST'!$G150=8,'PARTICIPANT NAME LIST'!#REF!="M"),"ü","")</f>
        <v>#REF!</v>
      </c>
      <c r="S150" s="100" t="e">
        <f>IF(AND('PARTICIPANT NAME LIST'!$G150=9,'PARTICIPANT NAME LIST'!#REF!="M"),"ü","")</f>
        <v>#REF!</v>
      </c>
      <c r="T150" s="100" t="e">
        <f>IF(AND('PARTICIPANT NAME LIST'!$G150=10,'PARTICIPANT NAME LIST'!#REF!="M"),"ü","")</f>
        <v>#REF!</v>
      </c>
      <c r="U150" s="100" t="e">
        <f>IF(AND('PARTICIPANT NAME LIST'!$G150=11,'PARTICIPANT NAME LIST'!#REF!="M"),"ü","")</f>
        <v>#REF!</v>
      </c>
      <c r="V150" s="100" t="e">
        <f>IF(AND('PARTICIPANT NAME LIST'!$G150=12,'PARTICIPANT NAME LIST'!#REF!="M"),"ü","")</f>
        <v>#REF!</v>
      </c>
      <c r="W150" s="96"/>
      <c r="X150" s="76"/>
      <c r="Y150" s="76"/>
      <c r="Z150" s="76"/>
    </row>
    <row r="151" spans="1:26" ht="22.5" customHeight="1">
      <c r="A151" s="96" t="str">
        <f>IF(OR(ISBLANK('PARTICIPANT NAME LIST'!$B151),'PARTICIPANT NAME LIST'!$G151=3,'PARTICIPANT NAME LIST'!$G151=4,'PARTICIPANT NAME LIST'!$G151=5,'PARTICIPANT NAME LIST'!$G151=6),"",COUNTA('PARTICIPANT NAME LIST'!$B$9:$B151)-COUNTIFS('PARTICIPANT NAME LIST'!$G$9:$G151,"&gt;=3",'PARTICIPANT NAME LIST'!$G$9:$G151,"&lt;=6"))</f>
        <v/>
      </c>
      <c r="B151" s="97" t="str">
        <f>IF(OR(ISBLANK('PARTICIPANT NAME LIST'!$B151),'PARTICIPANT NAME LIST'!$G151=3,'PARTICIPANT NAME LIST'!$G151=4,'PARTICIPANT NAME LIST'!$G151=5,'PARTICIPANT NAME LIST'!$G151=6),"",UPPER('PARTICIPANT NAME LIST'!$B151))</f>
        <v/>
      </c>
      <c r="C151" s="101"/>
      <c r="D151" s="99" t="str">
        <f>IF(OR(ISBLANK('PARTICIPANT NAME LIST'!$B151),'PARTICIPANT NAME LIST'!$G151=3,'PARTICIPANT NAME LIST'!$G151=4,'PARTICIPANT NAME LIST'!$G151=5,'PARTICIPANT NAME LIST'!$G151=6),"",UPPER('PARTICIPANT NAME LIST'!$H151))</f>
        <v/>
      </c>
      <c r="E151" s="100" t="e">
        <f>IF(AND('PARTICIPANT NAME LIST'!$G151=7,'PARTICIPANT NAME LIST'!#REF!="C"),"ü","")</f>
        <v>#REF!</v>
      </c>
      <c r="F151" s="100" t="e">
        <f>IF(AND('PARTICIPANT NAME LIST'!$G151=8,'PARTICIPANT NAME LIST'!#REF!="C"),"ü","")</f>
        <v>#REF!</v>
      </c>
      <c r="G151" s="100" t="e">
        <f>IF(AND('PARTICIPANT NAME LIST'!$G151=9,'PARTICIPANT NAME LIST'!#REF!="C"),"ü","")</f>
        <v>#REF!</v>
      </c>
      <c r="H151" s="100" t="e">
        <f>IF(AND('PARTICIPANT NAME LIST'!$G151=10,'PARTICIPANT NAME LIST'!#REF!="C"),"ü","")</f>
        <v>#REF!</v>
      </c>
      <c r="I151" s="100" t="e">
        <f>IF(AND('PARTICIPANT NAME LIST'!$G151=11,'PARTICIPANT NAME LIST'!#REF!="C"),"ü","")</f>
        <v>#REF!</v>
      </c>
      <c r="J151" s="100" t="e">
        <f>IF(AND('PARTICIPANT NAME LIST'!$G151=12,'PARTICIPANT NAME LIST'!#REF!="C"),"ü","")</f>
        <v>#REF!</v>
      </c>
      <c r="K151" s="100" t="e">
        <f>IF(AND('PARTICIPANT NAME LIST'!$G151=7,'PARTICIPANT NAME LIST'!#REF!="E"),"ü","")</f>
        <v>#REF!</v>
      </c>
      <c r="L151" s="100" t="e">
        <f>IF(AND('PARTICIPANT NAME LIST'!$G151=8,'PARTICIPANT NAME LIST'!#REF!="E"),"ü","")</f>
        <v>#REF!</v>
      </c>
      <c r="M151" s="100" t="e">
        <f>IF(AND('PARTICIPANT NAME LIST'!$G151=9,'PARTICIPANT NAME LIST'!#REF!="E"),"ü","")</f>
        <v>#REF!</v>
      </c>
      <c r="N151" s="100" t="e">
        <f>IF(AND('PARTICIPANT NAME LIST'!$G151=10,'PARTICIPANT NAME LIST'!#REF!="E"),"ü","")</f>
        <v>#REF!</v>
      </c>
      <c r="O151" s="100" t="e">
        <f>IF(AND('PARTICIPANT NAME LIST'!$G151=11,'PARTICIPANT NAME LIST'!#REF!="E"),"ü","")</f>
        <v>#REF!</v>
      </c>
      <c r="P151" s="100" t="e">
        <f>IF(AND('PARTICIPANT NAME LIST'!$G151=12,'PARTICIPANT NAME LIST'!#REF!="E"),"ü","")</f>
        <v>#REF!</v>
      </c>
      <c r="Q151" s="100" t="e">
        <f>IF(AND('PARTICIPANT NAME LIST'!$G151=7,'PARTICIPANT NAME LIST'!#REF!="M"),"ü","")</f>
        <v>#REF!</v>
      </c>
      <c r="R151" s="100" t="e">
        <f>IF(AND('PARTICIPANT NAME LIST'!$G151=8,'PARTICIPANT NAME LIST'!#REF!="M"),"ü","")</f>
        <v>#REF!</v>
      </c>
      <c r="S151" s="100" t="e">
        <f>IF(AND('PARTICIPANT NAME LIST'!$G151=9,'PARTICIPANT NAME LIST'!#REF!="M"),"ü","")</f>
        <v>#REF!</v>
      </c>
      <c r="T151" s="100" t="e">
        <f>IF(AND('PARTICIPANT NAME LIST'!$G151=10,'PARTICIPANT NAME LIST'!#REF!="M"),"ü","")</f>
        <v>#REF!</v>
      </c>
      <c r="U151" s="100" t="e">
        <f>IF(AND('PARTICIPANT NAME LIST'!$G151=11,'PARTICIPANT NAME LIST'!#REF!="M"),"ü","")</f>
        <v>#REF!</v>
      </c>
      <c r="V151" s="100" t="e">
        <f>IF(AND('PARTICIPANT NAME LIST'!$G151=12,'PARTICIPANT NAME LIST'!#REF!="M"),"ü","")</f>
        <v>#REF!</v>
      </c>
      <c r="W151" s="96"/>
      <c r="X151" s="76"/>
      <c r="Y151" s="76"/>
      <c r="Z151" s="76"/>
    </row>
    <row r="152" spans="1:26" ht="22.5" customHeight="1">
      <c r="A152" s="96" t="str">
        <f>IF(OR(ISBLANK('PARTICIPANT NAME LIST'!$B152),'PARTICIPANT NAME LIST'!$G152=3,'PARTICIPANT NAME LIST'!$G152=4,'PARTICIPANT NAME LIST'!$G152=5,'PARTICIPANT NAME LIST'!$G152=6),"",COUNTA('PARTICIPANT NAME LIST'!$B$9:$B152)-COUNTIFS('PARTICIPANT NAME LIST'!$G$9:$G152,"&gt;=3",'PARTICIPANT NAME LIST'!$G$9:$G152,"&lt;=6"))</f>
        <v/>
      </c>
      <c r="B152" s="97" t="str">
        <f>IF(OR(ISBLANK('PARTICIPANT NAME LIST'!$B152),'PARTICIPANT NAME LIST'!$G152=3,'PARTICIPANT NAME LIST'!$G152=4,'PARTICIPANT NAME LIST'!$G152=5,'PARTICIPANT NAME LIST'!$G152=6),"",UPPER('PARTICIPANT NAME LIST'!$B152))</f>
        <v/>
      </c>
      <c r="C152" s="101"/>
      <c r="D152" s="99" t="str">
        <f>IF(OR(ISBLANK('PARTICIPANT NAME LIST'!$B152),'PARTICIPANT NAME LIST'!$G152=3,'PARTICIPANT NAME LIST'!$G152=4,'PARTICIPANT NAME LIST'!$G152=5,'PARTICIPANT NAME LIST'!$G152=6),"",UPPER('PARTICIPANT NAME LIST'!$H152))</f>
        <v/>
      </c>
      <c r="E152" s="100" t="e">
        <f>IF(AND('PARTICIPANT NAME LIST'!$G152=7,'PARTICIPANT NAME LIST'!#REF!="C"),"ü","")</f>
        <v>#REF!</v>
      </c>
      <c r="F152" s="100" t="e">
        <f>IF(AND('PARTICIPANT NAME LIST'!$G152=8,'PARTICIPANT NAME LIST'!#REF!="C"),"ü","")</f>
        <v>#REF!</v>
      </c>
      <c r="G152" s="100" t="e">
        <f>IF(AND('PARTICIPANT NAME LIST'!$G152=9,'PARTICIPANT NAME LIST'!#REF!="C"),"ü","")</f>
        <v>#REF!</v>
      </c>
      <c r="H152" s="100" t="e">
        <f>IF(AND('PARTICIPANT NAME LIST'!$G152=10,'PARTICIPANT NAME LIST'!#REF!="C"),"ü","")</f>
        <v>#REF!</v>
      </c>
      <c r="I152" s="100" t="e">
        <f>IF(AND('PARTICIPANT NAME LIST'!$G152=11,'PARTICIPANT NAME LIST'!#REF!="C"),"ü","")</f>
        <v>#REF!</v>
      </c>
      <c r="J152" s="100" t="e">
        <f>IF(AND('PARTICIPANT NAME LIST'!$G152=12,'PARTICIPANT NAME LIST'!#REF!="C"),"ü","")</f>
        <v>#REF!</v>
      </c>
      <c r="K152" s="100" t="e">
        <f>IF(AND('PARTICIPANT NAME LIST'!$G152=7,'PARTICIPANT NAME LIST'!#REF!="E"),"ü","")</f>
        <v>#REF!</v>
      </c>
      <c r="L152" s="100" t="e">
        <f>IF(AND('PARTICIPANT NAME LIST'!$G152=8,'PARTICIPANT NAME LIST'!#REF!="E"),"ü","")</f>
        <v>#REF!</v>
      </c>
      <c r="M152" s="100" t="e">
        <f>IF(AND('PARTICIPANT NAME LIST'!$G152=9,'PARTICIPANT NAME LIST'!#REF!="E"),"ü","")</f>
        <v>#REF!</v>
      </c>
      <c r="N152" s="100" t="e">
        <f>IF(AND('PARTICIPANT NAME LIST'!$G152=10,'PARTICIPANT NAME LIST'!#REF!="E"),"ü","")</f>
        <v>#REF!</v>
      </c>
      <c r="O152" s="100" t="e">
        <f>IF(AND('PARTICIPANT NAME LIST'!$G152=11,'PARTICIPANT NAME LIST'!#REF!="E"),"ü","")</f>
        <v>#REF!</v>
      </c>
      <c r="P152" s="100" t="e">
        <f>IF(AND('PARTICIPANT NAME LIST'!$G152=12,'PARTICIPANT NAME LIST'!#REF!="E"),"ü","")</f>
        <v>#REF!</v>
      </c>
      <c r="Q152" s="100" t="e">
        <f>IF(AND('PARTICIPANT NAME LIST'!$G152=7,'PARTICIPANT NAME LIST'!#REF!="M"),"ü","")</f>
        <v>#REF!</v>
      </c>
      <c r="R152" s="100" t="e">
        <f>IF(AND('PARTICIPANT NAME LIST'!$G152=8,'PARTICIPANT NAME LIST'!#REF!="M"),"ü","")</f>
        <v>#REF!</v>
      </c>
      <c r="S152" s="100" t="e">
        <f>IF(AND('PARTICIPANT NAME LIST'!$G152=9,'PARTICIPANT NAME LIST'!#REF!="M"),"ü","")</f>
        <v>#REF!</v>
      </c>
      <c r="T152" s="100" t="e">
        <f>IF(AND('PARTICIPANT NAME LIST'!$G152=10,'PARTICIPANT NAME LIST'!#REF!="M"),"ü","")</f>
        <v>#REF!</v>
      </c>
      <c r="U152" s="100" t="e">
        <f>IF(AND('PARTICIPANT NAME LIST'!$G152=11,'PARTICIPANT NAME LIST'!#REF!="M"),"ü","")</f>
        <v>#REF!</v>
      </c>
      <c r="V152" s="100" t="e">
        <f>IF(AND('PARTICIPANT NAME LIST'!$G152=12,'PARTICIPANT NAME LIST'!#REF!="M"),"ü","")</f>
        <v>#REF!</v>
      </c>
      <c r="W152" s="96"/>
      <c r="X152" s="76"/>
      <c r="Y152" s="76"/>
      <c r="Z152" s="76"/>
    </row>
    <row r="153" spans="1:26" ht="22.5" customHeight="1">
      <c r="A153" s="96" t="str">
        <f>IF(OR(ISBLANK('PARTICIPANT NAME LIST'!$B153),'PARTICIPANT NAME LIST'!$G153=3,'PARTICIPANT NAME LIST'!$G153=4,'PARTICIPANT NAME LIST'!$G153=5,'PARTICIPANT NAME LIST'!$G153=6),"",COUNTA('PARTICIPANT NAME LIST'!$B$9:$B153)-COUNTIFS('PARTICIPANT NAME LIST'!$G$9:$G153,"&gt;=3",'PARTICIPANT NAME LIST'!$G$9:$G153,"&lt;=6"))</f>
        <v/>
      </c>
      <c r="B153" s="97" t="str">
        <f>IF(OR(ISBLANK('PARTICIPANT NAME LIST'!$B153),'PARTICIPANT NAME LIST'!$G153=3,'PARTICIPANT NAME LIST'!$G153=4,'PARTICIPANT NAME LIST'!$G153=5,'PARTICIPANT NAME LIST'!$G153=6),"",UPPER('PARTICIPANT NAME LIST'!$B153))</f>
        <v/>
      </c>
      <c r="C153" s="101"/>
      <c r="D153" s="99" t="str">
        <f>IF(OR(ISBLANK('PARTICIPANT NAME LIST'!$B153),'PARTICIPANT NAME LIST'!$G153=3,'PARTICIPANT NAME LIST'!$G153=4,'PARTICIPANT NAME LIST'!$G153=5,'PARTICIPANT NAME LIST'!$G153=6),"",UPPER('PARTICIPANT NAME LIST'!$H153))</f>
        <v/>
      </c>
      <c r="E153" s="100" t="e">
        <f>IF(AND('PARTICIPANT NAME LIST'!$G153=7,'PARTICIPANT NAME LIST'!#REF!="C"),"ü","")</f>
        <v>#REF!</v>
      </c>
      <c r="F153" s="100" t="e">
        <f>IF(AND('PARTICIPANT NAME LIST'!$G153=8,'PARTICIPANT NAME LIST'!#REF!="C"),"ü","")</f>
        <v>#REF!</v>
      </c>
      <c r="G153" s="100" t="e">
        <f>IF(AND('PARTICIPANT NAME LIST'!$G153=9,'PARTICIPANT NAME LIST'!#REF!="C"),"ü","")</f>
        <v>#REF!</v>
      </c>
      <c r="H153" s="100" t="e">
        <f>IF(AND('PARTICIPANT NAME LIST'!$G153=10,'PARTICIPANT NAME LIST'!#REF!="C"),"ü","")</f>
        <v>#REF!</v>
      </c>
      <c r="I153" s="100" t="e">
        <f>IF(AND('PARTICIPANT NAME LIST'!$G153=11,'PARTICIPANT NAME LIST'!#REF!="C"),"ü","")</f>
        <v>#REF!</v>
      </c>
      <c r="J153" s="100" t="e">
        <f>IF(AND('PARTICIPANT NAME LIST'!$G153=12,'PARTICIPANT NAME LIST'!#REF!="C"),"ü","")</f>
        <v>#REF!</v>
      </c>
      <c r="K153" s="100" t="e">
        <f>IF(AND('PARTICIPANT NAME LIST'!$G153=7,'PARTICIPANT NAME LIST'!#REF!="E"),"ü","")</f>
        <v>#REF!</v>
      </c>
      <c r="L153" s="100" t="e">
        <f>IF(AND('PARTICIPANT NAME LIST'!$G153=8,'PARTICIPANT NAME LIST'!#REF!="E"),"ü","")</f>
        <v>#REF!</v>
      </c>
      <c r="M153" s="100" t="e">
        <f>IF(AND('PARTICIPANT NAME LIST'!$G153=9,'PARTICIPANT NAME LIST'!#REF!="E"),"ü","")</f>
        <v>#REF!</v>
      </c>
      <c r="N153" s="100" t="e">
        <f>IF(AND('PARTICIPANT NAME LIST'!$G153=10,'PARTICIPANT NAME LIST'!#REF!="E"),"ü","")</f>
        <v>#REF!</v>
      </c>
      <c r="O153" s="100" t="e">
        <f>IF(AND('PARTICIPANT NAME LIST'!$G153=11,'PARTICIPANT NAME LIST'!#REF!="E"),"ü","")</f>
        <v>#REF!</v>
      </c>
      <c r="P153" s="100" t="e">
        <f>IF(AND('PARTICIPANT NAME LIST'!$G153=12,'PARTICIPANT NAME LIST'!#REF!="E"),"ü","")</f>
        <v>#REF!</v>
      </c>
      <c r="Q153" s="100" t="e">
        <f>IF(AND('PARTICIPANT NAME LIST'!$G153=7,'PARTICIPANT NAME LIST'!#REF!="M"),"ü","")</f>
        <v>#REF!</v>
      </c>
      <c r="R153" s="100" t="e">
        <f>IF(AND('PARTICIPANT NAME LIST'!$G153=8,'PARTICIPANT NAME LIST'!#REF!="M"),"ü","")</f>
        <v>#REF!</v>
      </c>
      <c r="S153" s="100" t="e">
        <f>IF(AND('PARTICIPANT NAME LIST'!$G153=9,'PARTICIPANT NAME LIST'!#REF!="M"),"ü","")</f>
        <v>#REF!</v>
      </c>
      <c r="T153" s="100" t="e">
        <f>IF(AND('PARTICIPANT NAME LIST'!$G153=10,'PARTICIPANT NAME LIST'!#REF!="M"),"ü","")</f>
        <v>#REF!</v>
      </c>
      <c r="U153" s="100" t="e">
        <f>IF(AND('PARTICIPANT NAME LIST'!$G153=11,'PARTICIPANT NAME LIST'!#REF!="M"),"ü","")</f>
        <v>#REF!</v>
      </c>
      <c r="V153" s="100" t="e">
        <f>IF(AND('PARTICIPANT NAME LIST'!$G153=12,'PARTICIPANT NAME LIST'!#REF!="M"),"ü","")</f>
        <v>#REF!</v>
      </c>
      <c r="W153" s="96"/>
      <c r="X153" s="76"/>
      <c r="Y153" s="76"/>
      <c r="Z153" s="76"/>
    </row>
    <row r="154" spans="1:26" ht="22.5" customHeight="1">
      <c r="A154" s="96" t="str">
        <f>IF(OR(ISBLANK('PARTICIPANT NAME LIST'!$B154),'PARTICIPANT NAME LIST'!$G154=3,'PARTICIPANT NAME LIST'!$G154=4,'PARTICIPANT NAME LIST'!$G154=5,'PARTICIPANT NAME LIST'!$G154=6),"",COUNTA('PARTICIPANT NAME LIST'!$B$9:$B154)-COUNTIFS('PARTICIPANT NAME LIST'!$G$9:$G154,"&gt;=3",'PARTICIPANT NAME LIST'!$G$9:$G154,"&lt;=6"))</f>
        <v/>
      </c>
      <c r="B154" s="97" t="str">
        <f>IF(OR(ISBLANK('PARTICIPANT NAME LIST'!$B154),'PARTICIPANT NAME LIST'!$G154=3,'PARTICIPANT NAME LIST'!$G154=4,'PARTICIPANT NAME LIST'!$G154=5,'PARTICIPANT NAME LIST'!$G154=6),"",UPPER('PARTICIPANT NAME LIST'!$B154))</f>
        <v/>
      </c>
      <c r="C154" s="101"/>
      <c r="D154" s="99" t="str">
        <f>IF(OR(ISBLANK('PARTICIPANT NAME LIST'!$B154),'PARTICIPANT NAME LIST'!$G154=3,'PARTICIPANT NAME LIST'!$G154=4,'PARTICIPANT NAME LIST'!$G154=5,'PARTICIPANT NAME LIST'!$G154=6),"",UPPER('PARTICIPANT NAME LIST'!$H154))</f>
        <v/>
      </c>
      <c r="E154" s="100" t="e">
        <f>IF(AND('PARTICIPANT NAME LIST'!$G154=7,'PARTICIPANT NAME LIST'!#REF!="C"),"ü","")</f>
        <v>#REF!</v>
      </c>
      <c r="F154" s="100" t="e">
        <f>IF(AND('PARTICIPANT NAME LIST'!$G154=8,'PARTICIPANT NAME LIST'!#REF!="C"),"ü","")</f>
        <v>#REF!</v>
      </c>
      <c r="G154" s="100" t="e">
        <f>IF(AND('PARTICIPANT NAME LIST'!$G154=9,'PARTICIPANT NAME LIST'!#REF!="C"),"ü","")</f>
        <v>#REF!</v>
      </c>
      <c r="H154" s="100" t="e">
        <f>IF(AND('PARTICIPANT NAME LIST'!$G154=10,'PARTICIPANT NAME LIST'!#REF!="C"),"ü","")</f>
        <v>#REF!</v>
      </c>
      <c r="I154" s="100" t="e">
        <f>IF(AND('PARTICIPANT NAME LIST'!$G154=11,'PARTICIPANT NAME LIST'!#REF!="C"),"ü","")</f>
        <v>#REF!</v>
      </c>
      <c r="J154" s="100" t="e">
        <f>IF(AND('PARTICIPANT NAME LIST'!$G154=12,'PARTICIPANT NAME LIST'!#REF!="C"),"ü","")</f>
        <v>#REF!</v>
      </c>
      <c r="K154" s="100" t="e">
        <f>IF(AND('PARTICIPANT NAME LIST'!$G154=7,'PARTICIPANT NAME LIST'!#REF!="E"),"ü","")</f>
        <v>#REF!</v>
      </c>
      <c r="L154" s="100" t="e">
        <f>IF(AND('PARTICIPANT NAME LIST'!$G154=8,'PARTICIPANT NAME LIST'!#REF!="E"),"ü","")</f>
        <v>#REF!</v>
      </c>
      <c r="M154" s="100" t="e">
        <f>IF(AND('PARTICIPANT NAME LIST'!$G154=9,'PARTICIPANT NAME LIST'!#REF!="E"),"ü","")</f>
        <v>#REF!</v>
      </c>
      <c r="N154" s="100" t="e">
        <f>IF(AND('PARTICIPANT NAME LIST'!$G154=10,'PARTICIPANT NAME LIST'!#REF!="E"),"ü","")</f>
        <v>#REF!</v>
      </c>
      <c r="O154" s="100" t="e">
        <f>IF(AND('PARTICIPANT NAME LIST'!$G154=11,'PARTICIPANT NAME LIST'!#REF!="E"),"ü","")</f>
        <v>#REF!</v>
      </c>
      <c r="P154" s="100" t="e">
        <f>IF(AND('PARTICIPANT NAME LIST'!$G154=12,'PARTICIPANT NAME LIST'!#REF!="E"),"ü","")</f>
        <v>#REF!</v>
      </c>
      <c r="Q154" s="100" t="e">
        <f>IF(AND('PARTICIPANT NAME LIST'!$G154=7,'PARTICIPANT NAME LIST'!#REF!="M"),"ü","")</f>
        <v>#REF!</v>
      </c>
      <c r="R154" s="100" t="e">
        <f>IF(AND('PARTICIPANT NAME LIST'!$G154=8,'PARTICIPANT NAME LIST'!#REF!="M"),"ü","")</f>
        <v>#REF!</v>
      </c>
      <c r="S154" s="100" t="e">
        <f>IF(AND('PARTICIPANT NAME LIST'!$G154=9,'PARTICIPANT NAME LIST'!#REF!="M"),"ü","")</f>
        <v>#REF!</v>
      </c>
      <c r="T154" s="100" t="e">
        <f>IF(AND('PARTICIPANT NAME LIST'!$G154=10,'PARTICIPANT NAME LIST'!#REF!="M"),"ü","")</f>
        <v>#REF!</v>
      </c>
      <c r="U154" s="100" t="e">
        <f>IF(AND('PARTICIPANT NAME LIST'!$G154=11,'PARTICIPANT NAME LIST'!#REF!="M"),"ü","")</f>
        <v>#REF!</v>
      </c>
      <c r="V154" s="100" t="e">
        <f>IF(AND('PARTICIPANT NAME LIST'!$G154=12,'PARTICIPANT NAME LIST'!#REF!="M"),"ü","")</f>
        <v>#REF!</v>
      </c>
      <c r="W154" s="96"/>
      <c r="X154" s="76"/>
      <c r="Y154" s="76"/>
      <c r="Z154" s="76"/>
    </row>
    <row r="155" spans="1:26" ht="22.5" customHeight="1">
      <c r="A155" s="96" t="str">
        <f>IF(OR(ISBLANK('PARTICIPANT NAME LIST'!$B155),'PARTICIPANT NAME LIST'!$G155=3,'PARTICIPANT NAME LIST'!$G155=4,'PARTICIPANT NAME LIST'!$G155=5,'PARTICIPANT NAME LIST'!$G155=6),"",COUNTA('PARTICIPANT NAME LIST'!$B$9:$B155)-COUNTIFS('PARTICIPANT NAME LIST'!$G$9:$G155,"&gt;=3",'PARTICIPANT NAME LIST'!$G$9:$G155,"&lt;=6"))</f>
        <v/>
      </c>
      <c r="B155" s="97" t="str">
        <f>IF(OR(ISBLANK('PARTICIPANT NAME LIST'!$B155),'PARTICIPANT NAME LIST'!$G155=3,'PARTICIPANT NAME LIST'!$G155=4,'PARTICIPANT NAME LIST'!$G155=5,'PARTICIPANT NAME LIST'!$G155=6),"",UPPER('PARTICIPANT NAME LIST'!$B155))</f>
        <v/>
      </c>
      <c r="C155" s="101"/>
      <c r="D155" s="99" t="str">
        <f>IF(OR(ISBLANK('PARTICIPANT NAME LIST'!$B155),'PARTICIPANT NAME LIST'!$G155=3,'PARTICIPANT NAME LIST'!$G155=4,'PARTICIPANT NAME LIST'!$G155=5,'PARTICIPANT NAME LIST'!$G155=6),"",UPPER('PARTICIPANT NAME LIST'!$H155))</f>
        <v/>
      </c>
      <c r="E155" s="100" t="e">
        <f>IF(AND('PARTICIPANT NAME LIST'!$G155=7,'PARTICIPANT NAME LIST'!#REF!="C"),"ü","")</f>
        <v>#REF!</v>
      </c>
      <c r="F155" s="100" t="e">
        <f>IF(AND('PARTICIPANT NAME LIST'!$G155=8,'PARTICIPANT NAME LIST'!#REF!="C"),"ü","")</f>
        <v>#REF!</v>
      </c>
      <c r="G155" s="100" t="e">
        <f>IF(AND('PARTICIPANT NAME LIST'!$G155=9,'PARTICIPANT NAME LIST'!#REF!="C"),"ü","")</f>
        <v>#REF!</v>
      </c>
      <c r="H155" s="100" t="e">
        <f>IF(AND('PARTICIPANT NAME LIST'!$G155=10,'PARTICIPANT NAME LIST'!#REF!="C"),"ü","")</f>
        <v>#REF!</v>
      </c>
      <c r="I155" s="100" t="e">
        <f>IF(AND('PARTICIPANT NAME LIST'!$G155=11,'PARTICIPANT NAME LIST'!#REF!="C"),"ü","")</f>
        <v>#REF!</v>
      </c>
      <c r="J155" s="100" t="e">
        <f>IF(AND('PARTICIPANT NAME LIST'!$G155=12,'PARTICIPANT NAME LIST'!#REF!="C"),"ü","")</f>
        <v>#REF!</v>
      </c>
      <c r="K155" s="100" t="e">
        <f>IF(AND('PARTICIPANT NAME LIST'!$G155=7,'PARTICIPANT NAME LIST'!#REF!="E"),"ü","")</f>
        <v>#REF!</v>
      </c>
      <c r="L155" s="100" t="e">
        <f>IF(AND('PARTICIPANT NAME LIST'!$G155=8,'PARTICIPANT NAME LIST'!#REF!="E"),"ü","")</f>
        <v>#REF!</v>
      </c>
      <c r="M155" s="100" t="e">
        <f>IF(AND('PARTICIPANT NAME LIST'!$G155=9,'PARTICIPANT NAME LIST'!#REF!="E"),"ü","")</f>
        <v>#REF!</v>
      </c>
      <c r="N155" s="100" t="e">
        <f>IF(AND('PARTICIPANT NAME LIST'!$G155=10,'PARTICIPANT NAME LIST'!#REF!="E"),"ü","")</f>
        <v>#REF!</v>
      </c>
      <c r="O155" s="100" t="e">
        <f>IF(AND('PARTICIPANT NAME LIST'!$G155=11,'PARTICIPANT NAME LIST'!#REF!="E"),"ü","")</f>
        <v>#REF!</v>
      </c>
      <c r="P155" s="100" t="e">
        <f>IF(AND('PARTICIPANT NAME LIST'!$G155=12,'PARTICIPANT NAME LIST'!#REF!="E"),"ü","")</f>
        <v>#REF!</v>
      </c>
      <c r="Q155" s="100" t="e">
        <f>IF(AND('PARTICIPANT NAME LIST'!$G155=7,'PARTICIPANT NAME LIST'!#REF!="M"),"ü","")</f>
        <v>#REF!</v>
      </c>
      <c r="R155" s="100" t="e">
        <f>IF(AND('PARTICIPANT NAME LIST'!$G155=8,'PARTICIPANT NAME LIST'!#REF!="M"),"ü","")</f>
        <v>#REF!</v>
      </c>
      <c r="S155" s="100" t="e">
        <f>IF(AND('PARTICIPANT NAME LIST'!$G155=9,'PARTICIPANT NAME LIST'!#REF!="M"),"ü","")</f>
        <v>#REF!</v>
      </c>
      <c r="T155" s="100" t="e">
        <f>IF(AND('PARTICIPANT NAME LIST'!$G155=10,'PARTICIPANT NAME LIST'!#REF!="M"),"ü","")</f>
        <v>#REF!</v>
      </c>
      <c r="U155" s="100" t="e">
        <f>IF(AND('PARTICIPANT NAME LIST'!$G155=11,'PARTICIPANT NAME LIST'!#REF!="M"),"ü","")</f>
        <v>#REF!</v>
      </c>
      <c r="V155" s="100" t="e">
        <f>IF(AND('PARTICIPANT NAME LIST'!$G155=12,'PARTICIPANT NAME LIST'!#REF!="M"),"ü","")</f>
        <v>#REF!</v>
      </c>
      <c r="W155" s="96"/>
      <c r="X155" s="76"/>
      <c r="Y155" s="76"/>
      <c r="Z155" s="76"/>
    </row>
    <row r="156" spans="1:26" ht="22.5" customHeight="1">
      <c r="A156" s="96" t="str">
        <f>IF(OR(ISBLANK('PARTICIPANT NAME LIST'!$B156),'PARTICIPANT NAME LIST'!$G156=3,'PARTICIPANT NAME LIST'!$G156=4,'PARTICIPANT NAME LIST'!$G156=5,'PARTICIPANT NAME LIST'!$G156=6),"",COUNTA('PARTICIPANT NAME LIST'!$B$9:$B156)-COUNTIFS('PARTICIPANT NAME LIST'!$G$9:$G156,"&gt;=3",'PARTICIPANT NAME LIST'!$G$9:$G156,"&lt;=6"))</f>
        <v/>
      </c>
      <c r="B156" s="97" t="str">
        <f>IF(OR(ISBLANK('PARTICIPANT NAME LIST'!$B156),'PARTICIPANT NAME LIST'!$G156=3,'PARTICIPANT NAME LIST'!$G156=4,'PARTICIPANT NAME LIST'!$G156=5,'PARTICIPANT NAME LIST'!$G156=6),"",UPPER('PARTICIPANT NAME LIST'!$B156))</f>
        <v/>
      </c>
      <c r="C156" s="101"/>
      <c r="D156" s="99" t="str">
        <f>IF(OR(ISBLANK('PARTICIPANT NAME LIST'!$B156),'PARTICIPANT NAME LIST'!$G156=3,'PARTICIPANT NAME LIST'!$G156=4,'PARTICIPANT NAME LIST'!$G156=5,'PARTICIPANT NAME LIST'!$G156=6),"",UPPER('PARTICIPANT NAME LIST'!$H156))</f>
        <v/>
      </c>
      <c r="E156" s="100" t="e">
        <f>IF(AND('PARTICIPANT NAME LIST'!$G156=7,'PARTICIPANT NAME LIST'!#REF!="C"),"ü","")</f>
        <v>#REF!</v>
      </c>
      <c r="F156" s="100" t="e">
        <f>IF(AND('PARTICIPANT NAME LIST'!$G156=8,'PARTICIPANT NAME LIST'!#REF!="C"),"ü","")</f>
        <v>#REF!</v>
      </c>
      <c r="G156" s="100" t="e">
        <f>IF(AND('PARTICIPANT NAME LIST'!$G156=9,'PARTICIPANT NAME LIST'!#REF!="C"),"ü","")</f>
        <v>#REF!</v>
      </c>
      <c r="H156" s="100" t="e">
        <f>IF(AND('PARTICIPANT NAME LIST'!$G156=10,'PARTICIPANT NAME LIST'!#REF!="C"),"ü","")</f>
        <v>#REF!</v>
      </c>
      <c r="I156" s="100" t="e">
        <f>IF(AND('PARTICIPANT NAME LIST'!$G156=11,'PARTICIPANT NAME LIST'!#REF!="C"),"ü","")</f>
        <v>#REF!</v>
      </c>
      <c r="J156" s="100" t="e">
        <f>IF(AND('PARTICIPANT NAME LIST'!$G156=12,'PARTICIPANT NAME LIST'!#REF!="C"),"ü","")</f>
        <v>#REF!</v>
      </c>
      <c r="K156" s="100" t="e">
        <f>IF(AND('PARTICIPANT NAME LIST'!$G156=7,'PARTICIPANT NAME LIST'!#REF!="E"),"ü","")</f>
        <v>#REF!</v>
      </c>
      <c r="L156" s="100" t="e">
        <f>IF(AND('PARTICIPANT NAME LIST'!$G156=8,'PARTICIPANT NAME LIST'!#REF!="E"),"ü","")</f>
        <v>#REF!</v>
      </c>
      <c r="M156" s="100" t="e">
        <f>IF(AND('PARTICIPANT NAME LIST'!$G156=9,'PARTICIPANT NAME LIST'!#REF!="E"),"ü","")</f>
        <v>#REF!</v>
      </c>
      <c r="N156" s="100" t="e">
        <f>IF(AND('PARTICIPANT NAME LIST'!$G156=10,'PARTICIPANT NAME LIST'!#REF!="E"),"ü","")</f>
        <v>#REF!</v>
      </c>
      <c r="O156" s="100" t="e">
        <f>IF(AND('PARTICIPANT NAME LIST'!$G156=11,'PARTICIPANT NAME LIST'!#REF!="E"),"ü","")</f>
        <v>#REF!</v>
      </c>
      <c r="P156" s="100" t="e">
        <f>IF(AND('PARTICIPANT NAME LIST'!$G156=12,'PARTICIPANT NAME LIST'!#REF!="E"),"ü","")</f>
        <v>#REF!</v>
      </c>
      <c r="Q156" s="100" t="e">
        <f>IF(AND('PARTICIPANT NAME LIST'!$G156=7,'PARTICIPANT NAME LIST'!#REF!="M"),"ü","")</f>
        <v>#REF!</v>
      </c>
      <c r="R156" s="100" t="e">
        <f>IF(AND('PARTICIPANT NAME LIST'!$G156=8,'PARTICIPANT NAME LIST'!#REF!="M"),"ü","")</f>
        <v>#REF!</v>
      </c>
      <c r="S156" s="100" t="e">
        <f>IF(AND('PARTICIPANT NAME LIST'!$G156=9,'PARTICIPANT NAME LIST'!#REF!="M"),"ü","")</f>
        <v>#REF!</v>
      </c>
      <c r="T156" s="100" t="e">
        <f>IF(AND('PARTICIPANT NAME LIST'!$G156=10,'PARTICIPANT NAME LIST'!#REF!="M"),"ü","")</f>
        <v>#REF!</v>
      </c>
      <c r="U156" s="100" t="e">
        <f>IF(AND('PARTICIPANT NAME LIST'!$G156=11,'PARTICIPANT NAME LIST'!#REF!="M"),"ü","")</f>
        <v>#REF!</v>
      </c>
      <c r="V156" s="100" t="e">
        <f>IF(AND('PARTICIPANT NAME LIST'!$G156=12,'PARTICIPANT NAME LIST'!#REF!="M"),"ü","")</f>
        <v>#REF!</v>
      </c>
      <c r="W156" s="96"/>
      <c r="X156" s="76"/>
      <c r="Y156" s="76"/>
      <c r="Z156" s="76"/>
    </row>
    <row r="157" spans="1:26" ht="22.5" customHeight="1">
      <c r="A157" s="96" t="str">
        <f>IF(OR(ISBLANK('PARTICIPANT NAME LIST'!$B157),'PARTICIPANT NAME LIST'!$G157=3,'PARTICIPANT NAME LIST'!$G157=4,'PARTICIPANT NAME LIST'!$G157=5,'PARTICIPANT NAME LIST'!$G157=6),"",COUNTA('PARTICIPANT NAME LIST'!$B$9:$B157)-COUNTIFS('PARTICIPANT NAME LIST'!$G$9:$G157,"&gt;=3",'PARTICIPANT NAME LIST'!$G$9:$G157,"&lt;=6"))</f>
        <v/>
      </c>
      <c r="B157" s="97" t="str">
        <f>IF(OR(ISBLANK('PARTICIPANT NAME LIST'!$B157),'PARTICIPANT NAME LIST'!$G157=3,'PARTICIPANT NAME LIST'!$G157=4,'PARTICIPANT NAME LIST'!$G157=5,'PARTICIPANT NAME LIST'!$G157=6),"",UPPER('PARTICIPANT NAME LIST'!$B157))</f>
        <v/>
      </c>
      <c r="C157" s="101"/>
      <c r="D157" s="99" t="str">
        <f>IF(OR(ISBLANK('PARTICIPANT NAME LIST'!$B157),'PARTICIPANT NAME LIST'!$G157=3,'PARTICIPANT NAME LIST'!$G157=4,'PARTICIPANT NAME LIST'!$G157=5,'PARTICIPANT NAME LIST'!$G157=6),"",UPPER('PARTICIPANT NAME LIST'!$H157))</f>
        <v/>
      </c>
      <c r="E157" s="100" t="e">
        <f>IF(AND('PARTICIPANT NAME LIST'!$G157=7,'PARTICIPANT NAME LIST'!#REF!="C"),"ü","")</f>
        <v>#REF!</v>
      </c>
      <c r="F157" s="100" t="e">
        <f>IF(AND('PARTICIPANT NAME LIST'!$G157=8,'PARTICIPANT NAME LIST'!#REF!="C"),"ü","")</f>
        <v>#REF!</v>
      </c>
      <c r="G157" s="100" t="e">
        <f>IF(AND('PARTICIPANT NAME LIST'!$G157=9,'PARTICIPANT NAME LIST'!#REF!="C"),"ü","")</f>
        <v>#REF!</v>
      </c>
      <c r="H157" s="100" t="e">
        <f>IF(AND('PARTICIPANT NAME LIST'!$G157=10,'PARTICIPANT NAME LIST'!#REF!="C"),"ü","")</f>
        <v>#REF!</v>
      </c>
      <c r="I157" s="100" t="e">
        <f>IF(AND('PARTICIPANT NAME LIST'!$G157=11,'PARTICIPANT NAME LIST'!#REF!="C"),"ü","")</f>
        <v>#REF!</v>
      </c>
      <c r="J157" s="100" t="e">
        <f>IF(AND('PARTICIPANT NAME LIST'!$G157=12,'PARTICIPANT NAME LIST'!#REF!="C"),"ü","")</f>
        <v>#REF!</v>
      </c>
      <c r="K157" s="100" t="e">
        <f>IF(AND('PARTICIPANT NAME LIST'!$G157=7,'PARTICIPANT NAME LIST'!#REF!="E"),"ü","")</f>
        <v>#REF!</v>
      </c>
      <c r="L157" s="100" t="e">
        <f>IF(AND('PARTICIPANT NAME LIST'!$G157=8,'PARTICIPANT NAME LIST'!#REF!="E"),"ü","")</f>
        <v>#REF!</v>
      </c>
      <c r="M157" s="100" t="e">
        <f>IF(AND('PARTICIPANT NAME LIST'!$G157=9,'PARTICIPANT NAME LIST'!#REF!="E"),"ü","")</f>
        <v>#REF!</v>
      </c>
      <c r="N157" s="100" t="e">
        <f>IF(AND('PARTICIPANT NAME LIST'!$G157=10,'PARTICIPANT NAME LIST'!#REF!="E"),"ü","")</f>
        <v>#REF!</v>
      </c>
      <c r="O157" s="100" t="e">
        <f>IF(AND('PARTICIPANT NAME LIST'!$G157=11,'PARTICIPANT NAME LIST'!#REF!="E"),"ü","")</f>
        <v>#REF!</v>
      </c>
      <c r="P157" s="100" t="e">
        <f>IF(AND('PARTICIPANT NAME LIST'!$G157=12,'PARTICIPANT NAME LIST'!#REF!="E"),"ü","")</f>
        <v>#REF!</v>
      </c>
      <c r="Q157" s="100" t="e">
        <f>IF(AND('PARTICIPANT NAME LIST'!$G157=7,'PARTICIPANT NAME LIST'!#REF!="M"),"ü","")</f>
        <v>#REF!</v>
      </c>
      <c r="R157" s="100" t="e">
        <f>IF(AND('PARTICIPANT NAME LIST'!$G157=8,'PARTICIPANT NAME LIST'!#REF!="M"),"ü","")</f>
        <v>#REF!</v>
      </c>
      <c r="S157" s="100" t="e">
        <f>IF(AND('PARTICIPANT NAME LIST'!$G157=9,'PARTICIPANT NAME LIST'!#REF!="M"),"ü","")</f>
        <v>#REF!</v>
      </c>
      <c r="T157" s="100" t="e">
        <f>IF(AND('PARTICIPANT NAME LIST'!$G157=10,'PARTICIPANT NAME LIST'!#REF!="M"),"ü","")</f>
        <v>#REF!</v>
      </c>
      <c r="U157" s="100" t="e">
        <f>IF(AND('PARTICIPANT NAME LIST'!$G157=11,'PARTICIPANT NAME LIST'!#REF!="M"),"ü","")</f>
        <v>#REF!</v>
      </c>
      <c r="V157" s="100" t="e">
        <f>IF(AND('PARTICIPANT NAME LIST'!$G157=12,'PARTICIPANT NAME LIST'!#REF!="M"),"ü","")</f>
        <v>#REF!</v>
      </c>
      <c r="W157" s="96"/>
      <c r="X157" s="76"/>
      <c r="Y157" s="76"/>
      <c r="Z157" s="76"/>
    </row>
    <row r="158" spans="1:26" ht="22.5" customHeight="1">
      <c r="A158" s="96" t="str">
        <f>IF(OR(ISBLANK('PARTICIPANT NAME LIST'!$B158),'PARTICIPANT NAME LIST'!$G158=3,'PARTICIPANT NAME LIST'!$G158=4,'PARTICIPANT NAME LIST'!$G158=5,'PARTICIPANT NAME LIST'!$G158=6),"",COUNTA('PARTICIPANT NAME LIST'!$B$9:$B158)-COUNTIFS('PARTICIPANT NAME LIST'!$G$9:$G158,"&gt;=3",'PARTICIPANT NAME LIST'!$G$9:$G158,"&lt;=6"))</f>
        <v/>
      </c>
      <c r="B158" s="97" t="str">
        <f>IF(OR(ISBLANK('PARTICIPANT NAME LIST'!$B158),'PARTICIPANT NAME LIST'!$G158=3,'PARTICIPANT NAME LIST'!$G158=4,'PARTICIPANT NAME LIST'!$G158=5,'PARTICIPANT NAME LIST'!$G158=6),"",UPPER('PARTICIPANT NAME LIST'!$B158))</f>
        <v/>
      </c>
      <c r="C158" s="101"/>
      <c r="D158" s="99" t="str">
        <f>IF(OR(ISBLANK('PARTICIPANT NAME LIST'!$B158),'PARTICIPANT NAME LIST'!$G158=3,'PARTICIPANT NAME LIST'!$G158=4,'PARTICIPANT NAME LIST'!$G158=5,'PARTICIPANT NAME LIST'!$G158=6),"",UPPER('PARTICIPANT NAME LIST'!$H158))</f>
        <v/>
      </c>
      <c r="E158" s="100" t="e">
        <f>IF(AND('PARTICIPANT NAME LIST'!$G158=7,'PARTICIPANT NAME LIST'!#REF!="C"),"ü","")</f>
        <v>#REF!</v>
      </c>
      <c r="F158" s="100" t="e">
        <f>IF(AND('PARTICIPANT NAME LIST'!$G158=8,'PARTICIPANT NAME LIST'!#REF!="C"),"ü","")</f>
        <v>#REF!</v>
      </c>
      <c r="G158" s="100" t="e">
        <f>IF(AND('PARTICIPANT NAME LIST'!$G158=9,'PARTICIPANT NAME LIST'!#REF!="C"),"ü","")</f>
        <v>#REF!</v>
      </c>
      <c r="H158" s="100" t="e">
        <f>IF(AND('PARTICIPANT NAME LIST'!$G158=10,'PARTICIPANT NAME LIST'!#REF!="C"),"ü","")</f>
        <v>#REF!</v>
      </c>
      <c r="I158" s="100" t="e">
        <f>IF(AND('PARTICIPANT NAME LIST'!$G158=11,'PARTICIPANT NAME LIST'!#REF!="C"),"ü","")</f>
        <v>#REF!</v>
      </c>
      <c r="J158" s="100" t="e">
        <f>IF(AND('PARTICIPANT NAME LIST'!$G158=12,'PARTICIPANT NAME LIST'!#REF!="C"),"ü","")</f>
        <v>#REF!</v>
      </c>
      <c r="K158" s="100" t="e">
        <f>IF(AND('PARTICIPANT NAME LIST'!$G158=7,'PARTICIPANT NAME LIST'!#REF!="E"),"ü","")</f>
        <v>#REF!</v>
      </c>
      <c r="L158" s="100" t="e">
        <f>IF(AND('PARTICIPANT NAME LIST'!$G158=8,'PARTICIPANT NAME LIST'!#REF!="E"),"ü","")</f>
        <v>#REF!</v>
      </c>
      <c r="M158" s="100" t="e">
        <f>IF(AND('PARTICIPANT NAME LIST'!$G158=9,'PARTICIPANT NAME LIST'!#REF!="E"),"ü","")</f>
        <v>#REF!</v>
      </c>
      <c r="N158" s="100" t="e">
        <f>IF(AND('PARTICIPANT NAME LIST'!$G158=10,'PARTICIPANT NAME LIST'!#REF!="E"),"ü","")</f>
        <v>#REF!</v>
      </c>
      <c r="O158" s="100" t="e">
        <f>IF(AND('PARTICIPANT NAME LIST'!$G158=11,'PARTICIPANT NAME LIST'!#REF!="E"),"ü","")</f>
        <v>#REF!</v>
      </c>
      <c r="P158" s="100" t="e">
        <f>IF(AND('PARTICIPANT NAME LIST'!$G158=12,'PARTICIPANT NAME LIST'!#REF!="E"),"ü","")</f>
        <v>#REF!</v>
      </c>
      <c r="Q158" s="100" t="e">
        <f>IF(AND('PARTICIPANT NAME LIST'!$G158=7,'PARTICIPANT NAME LIST'!#REF!="M"),"ü","")</f>
        <v>#REF!</v>
      </c>
      <c r="R158" s="100" t="e">
        <f>IF(AND('PARTICIPANT NAME LIST'!$G158=8,'PARTICIPANT NAME LIST'!#REF!="M"),"ü","")</f>
        <v>#REF!</v>
      </c>
      <c r="S158" s="100" t="e">
        <f>IF(AND('PARTICIPANT NAME LIST'!$G158=9,'PARTICIPANT NAME LIST'!#REF!="M"),"ü","")</f>
        <v>#REF!</v>
      </c>
      <c r="T158" s="100" t="e">
        <f>IF(AND('PARTICIPANT NAME LIST'!$G158=10,'PARTICIPANT NAME LIST'!#REF!="M"),"ü","")</f>
        <v>#REF!</v>
      </c>
      <c r="U158" s="100" t="e">
        <f>IF(AND('PARTICIPANT NAME LIST'!$G158=11,'PARTICIPANT NAME LIST'!#REF!="M"),"ü","")</f>
        <v>#REF!</v>
      </c>
      <c r="V158" s="100" t="e">
        <f>IF(AND('PARTICIPANT NAME LIST'!$G158=12,'PARTICIPANT NAME LIST'!#REF!="M"),"ü","")</f>
        <v>#REF!</v>
      </c>
      <c r="W158" s="96"/>
      <c r="X158" s="76"/>
      <c r="Y158" s="76"/>
      <c r="Z158" s="76"/>
    </row>
    <row r="159" spans="1:26" ht="22.5" customHeight="1">
      <c r="A159" s="96" t="str">
        <f>IF(OR(ISBLANK('PARTICIPANT NAME LIST'!$B159),'PARTICIPANT NAME LIST'!$G159=3,'PARTICIPANT NAME LIST'!$G159=4,'PARTICIPANT NAME LIST'!$G159=5,'PARTICIPANT NAME LIST'!$G159=6),"",COUNTA('PARTICIPANT NAME LIST'!$B$9:$B159)-COUNTIFS('PARTICIPANT NAME LIST'!$G$9:$G159,"&gt;=3",'PARTICIPANT NAME LIST'!$G$9:$G159,"&lt;=6"))</f>
        <v/>
      </c>
      <c r="B159" s="97" t="str">
        <f>IF(OR(ISBLANK('PARTICIPANT NAME LIST'!$B159),'PARTICIPANT NAME LIST'!$G159=3,'PARTICIPANT NAME LIST'!$G159=4,'PARTICIPANT NAME LIST'!$G159=5,'PARTICIPANT NAME LIST'!$G159=6),"",UPPER('PARTICIPANT NAME LIST'!$B159))</f>
        <v/>
      </c>
      <c r="C159" s="101"/>
      <c r="D159" s="99" t="str">
        <f>IF(OR(ISBLANK('PARTICIPANT NAME LIST'!$B159),'PARTICIPANT NAME LIST'!$G159=3,'PARTICIPANT NAME LIST'!$G159=4,'PARTICIPANT NAME LIST'!$G159=5,'PARTICIPANT NAME LIST'!$G159=6),"",UPPER('PARTICIPANT NAME LIST'!$H159))</f>
        <v/>
      </c>
      <c r="E159" s="100" t="e">
        <f>IF(AND('PARTICIPANT NAME LIST'!$G159=7,'PARTICIPANT NAME LIST'!#REF!="C"),"ü","")</f>
        <v>#REF!</v>
      </c>
      <c r="F159" s="100" t="e">
        <f>IF(AND('PARTICIPANT NAME LIST'!$G159=8,'PARTICIPANT NAME LIST'!#REF!="C"),"ü","")</f>
        <v>#REF!</v>
      </c>
      <c r="G159" s="100" t="e">
        <f>IF(AND('PARTICIPANT NAME LIST'!$G159=9,'PARTICIPANT NAME LIST'!#REF!="C"),"ü","")</f>
        <v>#REF!</v>
      </c>
      <c r="H159" s="100" t="e">
        <f>IF(AND('PARTICIPANT NAME LIST'!$G159=10,'PARTICIPANT NAME LIST'!#REF!="C"),"ü","")</f>
        <v>#REF!</v>
      </c>
      <c r="I159" s="100" t="e">
        <f>IF(AND('PARTICIPANT NAME LIST'!$G159=11,'PARTICIPANT NAME LIST'!#REF!="C"),"ü","")</f>
        <v>#REF!</v>
      </c>
      <c r="J159" s="100" t="e">
        <f>IF(AND('PARTICIPANT NAME LIST'!$G159=12,'PARTICIPANT NAME LIST'!#REF!="C"),"ü","")</f>
        <v>#REF!</v>
      </c>
      <c r="K159" s="100" t="e">
        <f>IF(AND('PARTICIPANT NAME LIST'!$G159=7,'PARTICIPANT NAME LIST'!#REF!="E"),"ü","")</f>
        <v>#REF!</v>
      </c>
      <c r="L159" s="100" t="e">
        <f>IF(AND('PARTICIPANT NAME LIST'!$G159=8,'PARTICIPANT NAME LIST'!#REF!="E"),"ü","")</f>
        <v>#REF!</v>
      </c>
      <c r="M159" s="100" t="e">
        <f>IF(AND('PARTICIPANT NAME LIST'!$G159=9,'PARTICIPANT NAME LIST'!#REF!="E"),"ü","")</f>
        <v>#REF!</v>
      </c>
      <c r="N159" s="100" t="e">
        <f>IF(AND('PARTICIPANT NAME LIST'!$G159=10,'PARTICIPANT NAME LIST'!#REF!="E"),"ü","")</f>
        <v>#REF!</v>
      </c>
      <c r="O159" s="100" t="e">
        <f>IF(AND('PARTICIPANT NAME LIST'!$G159=11,'PARTICIPANT NAME LIST'!#REF!="E"),"ü","")</f>
        <v>#REF!</v>
      </c>
      <c r="P159" s="100" t="e">
        <f>IF(AND('PARTICIPANT NAME LIST'!$G159=12,'PARTICIPANT NAME LIST'!#REF!="E"),"ü","")</f>
        <v>#REF!</v>
      </c>
      <c r="Q159" s="100" t="e">
        <f>IF(AND('PARTICIPANT NAME LIST'!$G159=7,'PARTICIPANT NAME LIST'!#REF!="M"),"ü","")</f>
        <v>#REF!</v>
      </c>
      <c r="R159" s="100" t="e">
        <f>IF(AND('PARTICIPANT NAME LIST'!$G159=8,'PARTICIPANT NAME LIST'!#REF!="M"),"ü","")</f>
        <v>#REF!</v>
      </c>
      <c r="S159" s="100" t="e">
        <f>IF(AND('PARTICIPANT NAME LIST'!$G159=9,'PARTICIPANT NAME LIST'!#REF!="M"),"ü","")</f>
        <v>#REF!</v>
      </c>
      <c r="T159" s="100" t="e">
        <f>IF(AND('PARTICIPANT NAME LIST'!$G159=10,'PARTICIPANT NAME LIST'!#REF!="M"),"ü","")</f>
        <v>#REF!</v>
      </c>
      <c r="U159" s="100" t="e">
        <f>IF(AND('PARTICIPANT NAME LIST'!$G159=11,'PARTICIPANT NAME LIST'!#REF!="M"),"ü","")</f>
        <v>#REF!</v>
      </c>
      <c r="V159" s="100" t="e">
        <f>IF(AND('PARTICIPANT NAME LIST'!$G159=12,'PARTICIPANT NAME LIST'!#REF!="M"),"ü","")</f>
        <v>#REF!</v>
      </c>
      <c r="W159" s="96"/>
      <c r="X159" s="76"/>
      <c r="Y159" s="76"/>
      <c r="Z159" s="76"/>
    </row>
    <row r="160" spans="1:26" ht="22.5" customHeight="1">
      <c r="A160" s="96" t="str">
        <f>IF(OR(ISBLANK('PARTICIPANT NAME LIST'!$B160),'PARTICIPANT NAME LIST'!$G160=3,'PARTICIPANT NAME LIST'!$G160=4,'PARTICIPANT NAME LIST'!$G160=5,'PARTICIPANT NAME LIST'!$G160=6),"",COUNTA('PARTICIPANT NAME LIST'!$B$9:$B160)-COUNTIFS('PARTICIPANT NAME LIST'!$G$9:$G160,"&gt;=3",'PARTICIPANT NAME LIST'!$G$9:$G160,"&lt;=6"))</f>
        <v/>
      </c>
      <c r="B160" s="97" t="str">
        <f>IF(OR(ISBLANK('PARTICIPANT NAME LIST'!$B160),'PARTICIPANT NAME LIST'!$G160=3,'PARTICIPANT NAME LIST'!$G160=4,'PARTICIPANT NAME LIST'!$G160=5,'PARTICIPANT NAME LIST'!$G160=6),"",UPPER('PARTICIPANT NAME LIST'!$B160))</f>
        <v/>
      </c>
      <c r="C160" s="101"/>
      <c r="D160" s="99" t="str">
        <f>IF(OR(ISBLANK('PARTICIPANT NAME LIST'!$B160),'PARTICIPANT NAME LIST'!$G160=3,'PARTICIPANT NAME LIST'!$G160=4,'PARTICIPANT NAME LIST'!$G160=5,'PARTICIPANT NAME LIST'!$G160=6),"",UPPER('PARTICIPANT NAME LIST'!$H160))</f>
        <v/>
      </c>
      <c r="E160" s="100" t="e">
        <f>IF(AND('PARTICIPANT NAME LIST'!$G160=7,'PARTICIPANT NAME LIST'!#REF!="C"),"ü","")</f>
        <v>#REF!</v>
      </c>
      <c r="F160" s="100" t="e">
        <f>IF(AND('PARTICIPANT NAME LIST'!$G160=8,'PARTICIPANT NAME LIST'!#REF!="C"),"ü","")</f>
        <v>#REF!</v>
      </c>
      <c r="G160" s="100" t="e">
        <f>IF(AND('PARTICIPANT NAME LIST'!$G160=9,'PARTICIPANT NAME LIST'!#REF!="C"),"ü","")</f>
        <v>#REF!</v>
      </c>
      <c r="H160" s="100" t="e">
        <f>IF(AND('PARTICIPANT NAME LIST'!$G160=10,'PARTICIPANT NAME LIST'!#REF!="C"),"ü","")</f>
        <v>#REF!</v>
      </c>
      <c r="I160" s="100" t="e">
        <f>IF(AND('PARTICIPANT NAME LIST'!$G160=11,'PARTICIPANT NAME LIST'!#REF!="C"),"ü","")</f>
        <v>#REF!</v>
      </c>
      <c r="J160" s="100" t="e">
        <f>IF(AND('PARTICIPANT NAME LIST'!$G160=12,'PARTICIPANT NAME LIST'!#REF!="C"),"ü","")</f>
        <v>#REF!</v>
      </c>
      <c r="K160" s="100" t="e">
        <f>IF(AND('PARTICIPANT NAME LIST'!$G160=7,'PARTICIPANT NAME LIST'!#REF!="E"),"ü","")</f>
        <v>#REF!</v>
      </c>
      <c r="L160" s="100" t="e">
        <f>IF(AND('PARTICIPANT NAME LIST'!$G160=8,'PARTICIPANT NAME LIST'!#REF!="E"),"ü","")</f>
        <v>#REF!</v>
      </c>
      <c r="M160" s="100" t="e">
        <f>IF(AND('PARTICIPANT NAME LIST'!$G160=9,'PARTICIPANT NAME LIST'!#REF!="E"),"ü","")</f>
        <v>#REF!</v>
      </c>
      <c r="N160" s="100" t="e">
        <f>IF(AND('PARTICIPANT NAME LIST'!$G160=10,'PARTICIPANT NAME LIST'!#REF!="E"),"ü","")</f>
        <v>#REF!</v>
      </c>
      <c r="O160" s="100" t="e">
        <f>IF(AND('PARTICIPANT NAME LIST'!$G160=11,'PARTICIPANT NAME LIST'!#REF!="E"),"ü","")</f>
        <v>#REF!</v>
      </c>
      <c r="P160" s="100" t="e">
        <f>IF(AND('PARTICIPANT NAME LIST'!$G160=12,'PARTICIPANT NAME LIST'!#REF!="E"),"ü","")</f>
        <v>#REF!</v>
      </c>
      <c r="Q160" s="100" t="e">
        <f>IF(AND('PARTICIPANT NAME LIST'!$G160=7,'PARTICIPANT NAME LIST'!#REF!="M"),"ü","")</f>
        <v>#REF!</v>
      </c>
      <c r="R160" s="100" t="e">
        <f>IF(AND('PARTICIPANT NAME LIST'!$G160=8,'PARTICIPANT NAME LIST'!#REF!="M"),"ü","")</f>
        <v>#REF!</v>
      </c>
      <c r="S160" s="100" t="e">
        <f>IF(AND('PARTICIPANT NAME LIST'!$G160=9,'PARTICIPANT NAME LIST'!#REF!="M"),"ü","")</f>
        <v>#REF!</v>
      </c>
      <c r="T160" s="100" t="e">
        <f>IF(AND('PARTICIPANT NAME LIST'!$G160=10,'PARTICIPANT NAME LIST'!#REF!="M"),"ü","")</f>
        <v>#REF!</v>
      </c>
      <c r="U160" s="100" t="e">
        <f>IF(AND('PARTICIPANT NAME LIST'!$G160=11,'PARTICIPANT NAME LIST'!#REF!="M"),"ü","")</f>
        <v>#REF!</v>
      </c>
      <c r="V160" s="100" t="e">
        <f>IF(AND('PARTICIPANT NAME LIST'!$G160=12,'PARTICIPANT NAME LIST'!#REF!="M"),"ü","")</f>
        <v>#REF!</v>
      </c>
      <c r="W160" s="96"/>
      <c r="X160" s="76"/>
      <c r="Y160" s="76"/>
      <c r="Z160" s="76"/>
    </row>
    <row r="161" spans="1:26" ht="22.5" customHeight="1">
      <c r="A161" s="96" t="str">
        <f>IF(OR(ISBLANK('PARTICIPANT NAME LIST'!$B161),'PARTICIPANT NAME LIST'!$G161=3,'PARTICIPANT NAME LIST'!$G161=4,'PARTICIPANT NAME LIST'!$G161=5,'PARTICIPANT NAME LIST'!$G161=6),"",COUNTA('PARTICIPANT NAME LIST'!$B$9:$B161)-COUNTIFS('PARTICIPANT NAME LIST'!$G$9:$G161,"&gt;=3",'PARTICIPANT NAME LIST'!$G$9:$G161,"&lt;=6"))</f>
        <v/>
      </c>
      <c r="B161" s="97" t="str">
        <f>IF(OR(ISBLANK('PARTICIPANT NAME LIST'!$B161),'PARTICIPANT NAME LIST'!$G161=3,'PARTICIPANT NAME LIST'!$G161=4,'PARTICIPANT NAME LIST'!$G161=5,'PARTICIPANT NAME LIST'!$G161=6),"",UPPER('PARTICIPANT NAME LIST'!$B161))</f>
        <v/>
      </c>
      <c r="C161" s="101"/>
      <c r="D161" s="99" t="str">
        <f>IF(OR(ISBLANK('PARTICIPANT NAME LIST'!$B161),'PARTICIPANT NAME LIST'!$G161=3,'PARTICIPANT NAME LIST'!$G161=4,'PARTICIPANT NAME LIST'!$G161=5,'PARTICIPANT NAME LIST'!$G161=6),"",UPPER('PARTICIPANT NAME LIST'!$H161))</f>
        <v/>
      </c>
      <c r="E161" s="100" t="e">
        <f>IF(AND('PARTICIPANT NAME LIST'!$G161=7,'PARTICIPANT NAME LIST'!#REF!="C"),"ü","")</f>
        <v>#REF!</v>
      </c>
      <c r="F161" s="100" t="e">
        <f>IF(AND('PARTICIPANT NAME LIST'!$G161=8,'PARTICIPANT NAME LIST'!#REF!="C"),"ü","")</f>
        <v>#REF!</v>
      </c>
      <c r="G161" s="100" t="e">
        <f>IF(AND('PARTICIPANT NAME LIST'!$G161=9,'PARTICIPANT NAME LIST'!#REF!="C"),"ü","")</f>
        <v>#REF!</v>
      </c>
      <c r="H161" s="100" t="e">
        <f>IF(AND('PARTICIPANT NAME LIST'!$G161=10,'PARTICIPANT NAME LIST'!#REF!="C"),"ü","")</f>
        <v>#REF!</v>
      </c>
      <c r="I161" s="100" t="e">
        <f>IF(AND('PARTICIPANT NAME LIST'!$G161=11,'PARTICIPANT NAME LIST'!#REF!="C"),"ü","")</f>
        <v>#REF!</v>
      </c>
      <c r="J161" s="100" t="e">
        <f>IF(AND('PARTICIPANT NAME LIST'!$G161=12,'PARTICIPANT NAME LIST'!#REF!="C"),"ü","")</f>
        <v>#REF!</v>
      </c>
      <c r="K161" s="100" t="e">
        <f>IF(AND('PARTICIPANT NAME LIST'!$G161=7,'PARTICIPANT NAME LIST'!#REF!="E"),"ü","")</f>
        <v>#REF!</v>
      </c>
      <c r="L161" s="100" t="e">
        <f>IF(AND('PARTICIPANT NAME LIST'!$G161=8,'PARTICIPANT NAME LIST'!#REF!="E"),"ü","")</f>
        <v>#REF!</v>
      </c>
      <c r="M161" s="100" t="e">
        <f>IF(AND('PARTICIPANT NAME LIST'!$G161=9,'PARTICIPANT NAME LIST'!#REF!="E"),"ü","")</f>
        <v>#REF!</v>
      </c>
      <c r="N161" s="100" t="e">
        <f>IF(AND('PARTICIPANT NAME LIST'!$G161=10,'PARTICIPANT NAME LIST'!#REF!="E"),"ü","")</f>
        <v>#REF!</v>
      </c>
      <c r="O161" s="100" t="e">
        <f>IF(AND('PARTICIPANT NAME LIST'!$G161=11,'PARTICIPANT NAME LIST'!#REF!="E"),"ü","")</f>
        <v>#REF!</v>
      </c>
      <c r="P161" s="100" t="e">
        <f>IF(AND('PARTICIPANT NAME LIST'!$G161=12,'PARTICIPANT NAME LIST'!#REF!="E"),"ü","")</f>
        <v>#REF!</v>
      </c>
      <c r="Q161" s="100" t="e">
        <f>IF(AND('PARTICIPANT NAME LIST'!$G161=7,'PARTICIPANT NAME LIST'!#REF!="M"),"ü","")</f>
        <v>#REF!</v>
      </c>
      <c r="R161" s="100" t="e">
        <f>IF(AND('PARTICIPANT NAME LIST'!$G161=8,'PARTICIPANT NAME LIST'!#REF!="M"),"ü","")</f>
        <v>#REF!</v>
      </c>
      <c r="S161" s="100" t="e">
        <f>IF(AND('PARTICIPANT NAME LIST'!$G161=9,'PARTICIPANT NAME LIST'!#REF!="M"),"ü","")</f>
        <v>#REF!</v>
      </c>
      <c r="T161" s="100" t="e">
        <f>IF(AND('PARTICIPANT NAME LIST'!$G161=10,'PARTICIPANT NAME LIST'!#REF!="M"),"ü","")</f>
        <v>#REF!</v>
      </c>
      <c r="U161" s="100" t="e">
        <f>IF(AND('PARTICIPANT NAME LIST'!$G161=11,'PARTICIPANT NAME LIST'!#REF!="M"),"ü","")</f>
        <v>#REF!</v>
      </c>
      <c r="V161" s="100" t="e">
        <f>IF(AND('PARTICIPANT NAME LIST'!$G161=12,'PARTICIPANT NAME LIST'!#REF!="M"),"ü","")</f>
        <v>#REF!</v>
      </c>
      <c r="W161" s="96"/>
      <c r="X161" s="76"/>
      <c r="Y161" s="76"/>
      <c r="Z161" s="76"/>
    </row>
    <row r="162" spans="1:26" ht="22.5" customHeight="1">
      <c r="A162" s="96" t="str">
        <f>IF(OR(ISBLANK('PARTICIPANT NAME LIST'!$B162),'PARTICIPANT NAME LIST'!$G162=3,'PARTICIPANT NAME LIST'!$G162=4,'PARTICIPANT NAME LIST'!$G162=5,'PARTICIPANT NAME LIST'!$G162=6),"",COUNTA('PARTICIPANT NAME LIST'!$B$9:$B162)-COUNTIFS('PARTICIPANT NAME LIST'!$G$9:$G162,"&gt;=3",'PARTICIPANT NAME LIST'!$G$9:$G162,"&lt;=6"))</f>
        <v/>
      </c>
      <c r="B162" s="97" t="str">
        <f>IF(OR(ISBLANK('PARTICIPANT NAME LIST'!$B162),'PARTICIPANT NAME LIST'!$G162=3,'PARTICIPANT NAME LIST'!$G162=4,'PARTICIPANT NAME LIST'!$G162=5,'PARTICIPANT NAME LIST'!$G162=6),"",UPPER('PARTICIPANT NAME LIST'!$B162))</f>
        <v/>
      </c>
      <c r="C162" s="101"/>
      <c r="D162" s="99" t="str">
        <f>IF(OR(ISBLANK('PARTICIPANT NAME LIST'!$B162),'PARTICIPANT NAME LIST'!$G162=3,'PARTICIPANT NAME LIST'!$G162=4,'PARTICIPANT NAME LIST'!$G162=5,'PARTICIPANT NAME LIST'!$G162=6),"",UPPER('PARTICIPANT NAME LIST'!$H162))</f>
        <v/>
      </c>
      <c r="E162" s="100" t="e">
        <f>IF(AND('PARTICIPANT NAME LIST'!$G162=7,'PARTICIPANT NAME LIST'!#REF!="C"),"ü","")</f>
        <v>#REF!</v>
      </c>
      <c r="F162" s="100" t="e">
        <f>IF(AND('PARTICIPANT NAME LIST'!$G162=8,'PARTICIPANT NAME LIST'!#REF!="C"),"ü","")</f>
        <v>#REF!</v>
      </c>
      <c r="G162" s="100" t="e">
        <f>IF(AND('PARTICIPANT NAME LIST'!$G162=9,'PARTICIPANT NAME LIST'!#REF!="C"),"ü","")</f>
        <v>#REF!</v>
      </c>
      <c r="H162" s="100" t="e">
        <f>IF(AND('PARTICIPANT NAME LIST'!$G162=10,'PARTICIPANT NAME LIST'!#REF!="C"),"ü","")</f>
        <v>#REF!</v>
      </c>
      <c r="I162" s="100" t="e">
        <f>IF(AND('PARTICIPANT NAME LIST'!$G162=11,'PARTICIPANT NAME LIST'!#REF!="C"),"ü","")</f>
        <v>#REF!</v>
      </c>
      <c r="J162" s="100" t="e">
        <f>IF(AND('PARTICIPANT NAME LIST'!$G162=12,'PARTICIPANT NAME LIST'!#REF!="C"),"ü","")</f>
        <v>#REF!</v>
      </c>
      <c r="K162" s="100" t="e">
        <f>IF(AND('PARTICIPANT NAME LIST'!$G162=7,'PARTICIPANT NAME LIST'!#REF!="E"),"ü","")</f>
        <v>#REF!</v>
      </c>
      <c r="L162" s="100" t="e">
        <f>IF(AND('PARTICIPANT NAME LIST'!$G162=8,'PARTICIPANT NAME LIST'!#REF!="E"),"ü","")</f>
        <v>#REF!</v>
      </c>
      <c r="M162" s="100" t="e">
        <f>IF(AND('PARTICIPANT NAME LIST'!$G162=9,'PARTICIPANT NAME LIST'!#REF!="E"),"ü","")</f>
        <v>#REF!</v>
      </c>
      <c r="N162" s="100" t="e">
        <f>IF(AND('PARTICIPANT NAME LIST'!$G162=10,'PARTICIPANT NAME LIST'!#REF!="E"),"ü","")</f>
        <v>#REF!</v>
      </c>
      <c r="O162" s="100" t="e">
        <f>IF(AND('PARTICIPANT NAME LIST'!$G162=11,'PARTICIPANT NAME LIST'!#REF!="E"),"ü","")</f>
        <v>#REF!</v>
      </c>
      <c r="P162" s="100" t="e">
        <f>IF(AND('PARTICIPANT NAME LIST'!$G162=12,'PARTICIPANT NAME LIST'!#REF!="E"),"ü","")</f>
        <v>#REF!</v>
      </c>
      <c r="Q162" s="100" t="e">
        <f>IF(AND('PARTICIPANT NAME LIST'!$G162=7,'PARTICIPANT NAME LIST'!#REF!="M"),"ü","")</f>
        <v>#REF!</v>
      </c>
      <c r="R162" s="100" t="e">
        <f>IF(AND('PARTICIPANT NAME LIST'!$G162=8,'PARTICIPANT NAME LIST'!#REF!="M"),"ü","")</f>
        <v>#REF!</v>
      </c>
      <c r="S162" s="100" t="e">
        <f>IF(AND('PARTICIPANT NAME LIST'!$G162=9,'PARTICIPANT NAME LIST'!#REF!="M"),"ü","")</f>
        <v>#REF!</v>
      </c>
      <c r="T162" s="100" t="e">
        <f>IF(AND('PARTICIPANT NAME LIST'!$G162=10,'PARTICIPANT NAME LIST'!#REF!="M"),"ü","")</f>
        <v>#REF!</v>
      </c>
      <c r="U162" s="100" t="e">
        <f>IF(AND('PARTICIPANT NAME LIST'!$G162=11,'PARTICIPANT NAME LIST'!#REF!="M"),"ü","")</f>
        <v>#REF!</v>
      </c>
      <c r="V162" s="100" t="e">
        <f>IF(AND('PARTICIPANT NAME LIST'!$G162=12,'PARTICIPANT NAME LIST'!#REF!="M"),"ü","")</f>
        <v>#REF!</v>
      </c>
      <c r="W162" s="96"/>
      <c r="X162" s="76"/>
      <c r="Y162" s="76"/>
      <c r="Z162" s="76"/>
    </row>
    <row r="163" spans="1:26" ht="22.5" customHeight="1">
      <c r="A163" s="96" t="str">
        <f>IF(OR(ISBLANK('PARTICIPANT NAME LIST'!$B163),'PARTICIPANT NAME LIST'!$G163=3,'PARTICIPANT NAME LIST'!$G163=4,'PARTICIPANT NAME LIST'!$G163=5,'PARTICIPANT NAME LIST'!$G163=6),"",COUNTA('PARTICIPANT NAME LIST'!$B$9:$B163)-COUNTIFS('PARTICIPANT NAME LIST'!$G$9:$G163,"&gt;=3",'PARTICIPANT NAME LIST'!$G$9:$G163,"&lt;=6"))</f>
        <v/>
      </c>
      <c r="B163" s="97" t="str">
        <f>IF(OR(ISBLANK('PARTICIPANT NAME LIST'!$B163),'PARTICIPANT NAME LIST'!$G163=3,'PARTICIPANT NAME LIST'!$G163=4,'PARTICIPANT NAME LIST'!$G163=5,'PARTICIPANT NAME LIST'!$G163=6),"",UPPER('PARTICIPANT NAME LIST'!$B163))</f>
        <v/>
      </c>
      <c r="C163" s="101"/>
      <c r="D163" s="99" t="str">
        <f>IF(OR(ISBLANK('PARTICIPANT NAME LIST'!$B163),'PARTICIPANT NAME LIST'!$G163=3,'PARTICIPANT NAME LIST'!$G163=4,'PARTICIPANT NAME LIST'!$G163=5,'PARTICIPANT NAME LIST'!$G163=6),"",UPPER('PARTICIPANT NAME LIST'!$H163))</f>
        <v/>
      </c>
      <c r="E163" s="100" t="e">
        <f>IF(AND('PARTICIPANT NAME LIST'!$G163=7,'PARTICIPANT NAME LIST'!#REF!="C"),"ü","")</f>
        <v>#REF!</v>
      </c>
      <c r="F163" s="100" t="e">
        <f>IF(AND('PARTICIPANT NAME LIST'!$G163=8,'PARTICIPANT NAME LIST'!#REF!="C"),"ü","")</f>
        <v>#REF!</v>
      </c>
      <c r="G163" s="100" t="e">
        <f>IF(AND('PARTICIPANT NAME LIST'!$G163=9,'PARTICIPANT NAME LIST'!#REF!="C"),"ü","")</f>
        <v>#REF!</v>
      </c>
      <c r="H163" s="100" t="e">
        <f>IF(AND('PARTICIPANT NAME LIST'!$G163=10,'PARTICIPANT NAME LIST'!#REF!="C"),"ü","")</f>
        <v>#REF!</v>
      </c>
      <c r="I163" s="100" t="e">
        <f>IF(AND('PARTICIPANT NAME LIST'!$G163=11,'PARTICIPANT NAME LIST'!#REF!="C"),"ü","")</f>
        <v>#REF!</v>
      </c>
      <c r="J163" s="100" t="e">
        <f>IF(AND('PARTICIPANT NAME LIST'!$G163=12,'PARTICIPANT NAME LIST'!#REF!="C"),"ü","")</f>
        <v>#REF!</v>
      </c>
      <c r="K163" s="100" t="e">
        <f>IF(AND('PARTICIPANT NAME LIST'!$G163=7,'PARTICIPANT NAME LIST'!#REF!="E"),"ü","")</f>
        <v>#REF!</v>
      </c>
      <c r="L163" s="100" t="e">
        <f>IF(AND('PARTICIPANT NAME LIST'!$G163=8,'PARTICIPANT NAME LIST'!#REF!="E"),"ü","")</f>
        <v>#REF!</v>
      </c>
      <c r="M163" s="100" t="e">
        <f>IF(AND('PARTICIPANT NAME LIST'!$G163=9,'PARTICIPANT NAME LIST'!#REF!="E"),"ü","")</f>
        <v>#REF!</v>
      </c>
      <c r="N163" s="100" t="e">
        <f>IF(AND('PARTICIPANT NAME LIST'!$G163=10,'PARTICIPANT NAME LIST'!#REF!="E"),"ü","")</f>
        <v>#REF!</v>
      </c>
      <c r="O163" s="100" t="e">
        <f>IF(AND('PARTICIPANT NAME LIST'!$G163=11,'PARTICIPANT NAME LIST'!#REF!="E"),"ü","")</f>
        <v>#REF!</v>
      </c>
      <c r="P163" s="100" t="e">
        <f>IF(AND('PARTICIPANT NAME LIST'!$G163=12,'PARTICIPANT NAME LIST'!#REF!="E"),"ü","")</f>
        <v>#REF!</v>
      </c>
      <c r="Q163" s="100" t="e">
        <f>IF(AND('PARTICIPANT NAME LIST'!$G163=7,'PARTICIPANT NAME LIST'!#REF!="M"),"ü","")</f>
        <v>#REF!</v>
      </c>
      <c r="R163" s="100" t="e">
        <f>IF(AND('PARTICIPANT NAME LIST'!$G163=8,'PARTICIPANT NAME LIST'!#REF!="M"),"ü","")</f>
        <v>#REF!</v>
      </c>
      <c r="S163" s="100" t="e">
        <f>IF(AND('PARTICIPANT NAME LIST'!$G163=9,'PARTICIPANT NAME LIST'!#REF!="M"),"ü","")</f>
        <v>#REF!</v>
      </c>
      <c r="T163" s="100" t="e">
        <f>IF(AND('PARTICIPANT NAME LIST'!$G163=10,'PARTICIPANT NAME LIST'!#REF!="M"),"ü","")</f>
        <v>#REF!</v>
      </c>
      <c r="U163" s="100" t="e">
        <f>IF(AND('PARTICIPANT NAME LIST'!$G163=11,'PARTICIPANT NAME LIST'!#REF!="M"),"ü","")</f>
        <v>#REF!</v>
      </c>
      <c r="V163" s="100" t="e">
        <f>IF(AND('PARTICIPANT NAME LIST'!$G163=12,'PARTICIPANT NAME LIST'!#REF!="M"),"ü","")</f>
        <v>#REF!</v>
      </c>
      <c r="W163" s="96"/>
      <c r="X163" s="76"/>
      <c r="Y163" s="76"/>
      <c r="Z163" s="76"/>
    </row>
    <row r="164" spans="1:26" ht="22.5" customHeight="1">
      <c r="A164" s="96" t="str">
        <f>IF(OR(ISBLANK('PARTICIPANT NAME LIST'!$B164),'PARTICIPANT NAME LIST'!$G164=3,'PARTICIPANT NAME LIST'!$G164=4,'PARTICIPANT NAME LIST'!$G164=5,'PARTICIPANT NAME LIST'!$G164=6),"",COUNTA('PARTICIPANT NAME LIST'!$B$9:$B164)-COUNTIFS('PARTICIPANT NAME LIST'!$G$9:$G164,"&gt;=3",'PARTICIPANT NAME LIST'!$G$9:$G164,"&lt;=6"))</f>
        <v/>
      </c>
      <c r="B164" s="97" t="str">
        <f>IF(OR(ISBLANK('PARTICIPANT NAME LIST'!$B164),'PARTICIPANT NAME LIST'!$G164=3,'PARTICIPANT NAME LIST'!$G164=4,'PARTICIPANT NAME LIST'!$G164=5,'PARTICIPANT NAME LIST'!$G164=6),"",UPPER('PARTICIPANT NAME LIST'!$B164))</f>
        <v/>
      </c>
      <c r="C164" s="101"/>
      <c r="D164" s="99" t="str">
        <f>IF(OR(ISBLANK('PARTICIPANT NAME LIST'!$B164),'PARTICIPANT NAME LIST'!$G164=3,'PARTICIPANT NAME LIST'!$G164=4,'PARTICIPANT NAME LIST'!$G164=5,'PARTICIPANT NAME LIST'!$G164=6),"",UPPER('PARTICIPANT NAME LIST'!$H164))</f>
        <v/>
      </c>
      <c r="E164" s="100" t="e">
        <f>IF(AND('PARTICIPANT NAME LIST'!$G164=7,'PARTICIPANT NAME LIST'!#REF!="C"),"ü","")</f>
        <v>#REF!</v>
      </c>
      <c r="F164" s="100" t="e">
        <f>IF(AND('PARTICIPANT NAME LIST'!$G164=8,'PARTICIPANT NAME LIST'!#REF!="C"),"ü","")</f>
        <v>#REF!</v>
      </c>
      <c r="G164" s="100" t="e">
        <f>IF(AND('PARTICIPANT NAME LIST'!$G164=9,'PARTICIPANT NAME LIST'!#REF!="C"),"ü","")</f>
        <v>#REF!</v>
      </c>
      <c r="H164" s="100" t="e">
        <f>IF(AND('PARTICIPANT NAME LIST'!$G164=10,'PARTICIPANT NAME LIST'!#REF!="C"),"ü","")</f>
        <v>#REF!</v>
      </c>
      <c r="I164" s="100" t="e">
        <f>IF(AND('PARTICIPANT NAME LIST'!$G164=11,'PARTICIPANT NAME LIST'!#REF!="C"),"ü","")</f>
        <v>#REF!</v>
      </c>
      <c r="J164" s="100" t="e">
        <f>IF(AND('PARTICIPANT NAME LIST'!$G164=12,'PARTICIPANT NAME LIST'!#REF!="C"),"ü","")</f>
        <v>#REF!</v>
      </c>
      <c r="K164" s="100" t="e">
        <f>IF(AND('PARTICIPANT NAME LIST'!$G164=7,'PARTICIPANT NAME LIST'!#REF!="E"),"ü","")</f>
        <v>#REF!</v>
      </c>
      <c r="L164" s="100" t="e">
        <f>IF(AND('PARTICIPANT NAME LIST'!$G164=8,'PARTICIPANT NAME LIST'!#REF!="E"),"ü","")</f>
        <v>#REF!</v>
      </c>
      <c r="M164" s="100" t="e">
        <f>IF(AND('PARTICIPANT NAME LIST'!$G164=9,'PARTICIPANT NAME LIST'!#REF!="E"),"ü","")</f>
        <v>#REF!</v>
      </c>
      <c r="N164" s="100" t="e">
        <f>IF(AND('PARTICIPANT NAME LIST'!$G164=10,'PARTICIPANT NAME LIST'!#REF!="E"),"ü","")</f>
        <v>#REF!</v>
      </c>
      <c r="O164" s="100" t="e">
        <f>IF(AND('PARTICIPANT NAME LIST'!$G164=11,'PARTICIPANT NAME LIST'!#REF!="E"),"ü","")</f>
        <v>#REF!</v>
      </c>
      <c r="P164" s="100" t="e">
        <f>IF(AND('PARTICIPANT NAME LIST'!$G164=12,'PARTICIPANT NAME LIST'!#REF!="E"),"ü","")</f>
        <v>#REF!</v>
      </c>
      <c r="Q164" s="100" t="e">
        <f>IF(AND('PARTICIPANT NAME LIST'!$G164=7,'PARTICIPANT NAME LIST'!#REF!="M"),"ü","")</f>
        <v>#REF!</v>
      </c>
      <c r="R164" s="100" t="e">
        <f>IF(AND('PARTICIPANT NAME LIST'!$G164=8,'PARTICIPANT NAME LIST'!#REF!="M"),"ü","")</f>
        <v>#REF!</v>
      </c>
      <c r="S164" s="100" t="e">
        <f>IF(AND('PARTICIPANT NAME LIST'!$G164=9,'PARTICIPANT NAME LIST'!#REF!="M"),"ü","")</f>
        <v>#REF!</v>
      </c>
      <c r="T164" s="100" t="e">
        <f>IF(AND('PARTICIPANT NAME LIST'!$G164=10,'PARTICIPANT NAME LIST'!#REF!="M"),"ü","")</f>
        <v>#REF!</v>
      </c>
      <c r="U164" s="100" t="e">
        <f>IF(AND('PARTICIPANT NAME LIST'!$G164=11,'PARTICIPANT NAME LIST'!#REF!="M"),"ü","")</f>
        <v>#REF!</v>
      </c>
      <c r="V164" s="100" t="e">
        <f>IF(AND('PARTICIPANT NAME LIST'!$G164=12,'PARTICIPANT NAME LIST'!#REF!="M"),"ü","")</f>
        <v>#REF!</v>
      </c>
      <c r="W164" s="96"/>
      <c r="X164" s="76"/>
      <c r="Y164" s="76"/>
      <c r="Z164" s="76"/>
    </row>
    <row r="165" spans="1:26" ht="22.5" customHeight="1">
      <c r="A165" s="96" t="str">
        <f>IF(OR(ISBLANK('PARTICIPANT NAME LIST'!$B165),'PARTICIPANT NAME LIST'!$G165=3,'PARTICIPANT NAME LIST'!$G165=4,'PARTICIPANT NAME LIST'!$G165=5,'PARTICIPANT NAME LIST'!$G165=6),"",COUNTA('PARTICIPANT NAME LIST'!$B$9:$B165)-COUNTIFS('PARTICIPANT NAME LIST'!$G$9:$G165,"&gt;=3",'PARTICIPANT NAME LIST'!$G$9:$G165,"&lt;=6"))</f>
        <v/>
      </c>
      <c r="B165" s="97" t="str">
        <f>IF(OR(ISBLANK('PARTICIPANT NAME LIST'!$B165),'PARTICIPANT NAME LIST'!$G165=3,'PARTICIPANT NAME LIST'!$G165=4,'PARTICIPANT NAME LIST'!$G165=5,'PARTICIPANT NAME LIST'!$G165=6),"",UPPER('PARTICIPANT NAME LIST'!$B165))</f>
        <v/>
      </c>
      <c r="C165" s="101"/>
      <c r="D165" s="99" t="str">
        <f>IF(OR(ISBLANK('PARTICIPANT NAME LIST'!$B165),'PARTICIPANT NAME LIST'!$G165=3,'PARTICIPANT NAME LIST'!$G165=4,'PARTICIPANT NAME LIST'!$G165=5,'PARTICIPANT NAME LIST'!$G165=6),"",UPPER('PARTICIPANT NAME LIST'!$H165))</f>
        <v/>
      </c>
      <c r="E165" s="100" t="e">
        <f>IF(AND('PARTICIPANT NAME LIST'!$G165=7,'PARTICIPANT NAME LIST'!#REF!="C"),"ü","")</f>
        <v>#REF!</v>
      </c>
      <c r="F165" s="100" t="e">
        <f>IF(AND('PARTICIPANT NAME LIST'!$G165=8,'PARTICIPANT NAME LIST'!#REF!="C"),"ü","")</f>
        <v>#REF!</v>
      </c>
      <c r="G165" s="100" t="e">
        <f>IF(AND('PARTICIPANT NAME LIST'!$G165=9,'PARTICIPANT NAME LIST'!#REF!="C"),"ü","")</f>
        <v>#REF!</v>
      </c>
      <c r="H165" s="100" t="e">
        <f>IF(AND('PARTICIPANT NAME LIST'!$G165=10,'PARTICIPANT NAME LIST'!#REF!="C"),"ü","")</f>
        <v>#REF!</v>
      </c>
      <c r="I165" s="100" t="e">
        <f>IF(AND('PARTICIPANT NAME LIST'!$G165=11,'PARTICIPANT NAME LIST'!#REF!="C"),"ü","")</f>
        <v>#REF!</v>
      </c>
      <c r="J165" s="100" t="e">
        <f>IF(AND('PARTICIPANT NAME LIST'!$G165=12,'PARTICIPANT NAME LIST'!#REF!="C"),"ü","")</f>
        <v>#REF!</v>
      </c>
      <c r="K165" s="100" t="e">
        <f>IF(AND('PARTICIPANT NAME LIST'!$G165=7,'PARTICIPANT NAME LIST'!#REF!="E"),"ü","")</f>
        <v>#REF!</v>
      </c>
      <c r="L165" s="100" t="e">
        <f>IF(AND('PARTICIPANT NAME LIST'!$G165=8,'PARTICIPANT NAME LIST'!#REF!="E"),"ü","")</f>
        <v>#REF!</v>
      </c>
      <c r="M165" s="100" t="e">
        <f>IF(AND('PARTICIPANT NAME LIST'!$G165=9,'PARTICIPANT NAME LIST'!#REF!="E"),"ü","")</f>
        <v>#REF!</v>
      </c>
      <c r="N165" s="100" t="e">
        <f>IF(AND('PARTICIPANT NAME LIST'!$G165=10,'PARTICIPANT NAME LIST'!#REF!="E"),"ü","")</f>
        <v>#REF!</v>
      </c>
      <c r="O165" s="100" t="e">
        <f>IF(AND('PARTICIPANT NAME LIST'!$G165=11,'PARTICIPANT NAME LIST'!#REF!="E"),"ü","")</f>
        <v>#REF!</v>
      </c>
      <c r="P165" s="100" t="e">
        <f>IF(AND('PARTICIPANT NAME LIST'!$G165=12,'PARTICIPANT NAME LIST'!#REF!="E"),"ü","")</f>
        <v>#REF!</v>
      </c>
      <c r="Q165" s="100" t="e">
        <f>IF(AND('PARTICIPANT NAME LIST'!$G165=7,'PARTICIPANT NAME LIST'!#REF!="M"),"ü","")</f>
        <v>#REF!</v>
      </c>
      <c r="R165" s="100" t="e">
        <f>IF(AND('PARTICIPANT NAME LIST'!$G165=8,'PARTICIPANT NAME LIST'!#REF!="M"),"ü","")</f>
        <v>#REF!</v>
      </c>
      <c r="S165" s="100" t="e">
        <f>IF(AND('PARTICIPANT NAME LIST'!$G165=9,'PARTICIPANT NAME LIST'!#REF!="M"),"ü","")</f>
        <v>#REF!</v>
      </c>
      <c r="T165" s="100" t="e">
        <f>IF(AND('PARTICIPANT NAME LIST'!$G165=10,'PARTICIPANT NAME LIST'!#REF!="M"),"ü","")</f>
        <v>#REF!</v>
      </c>
      <c r="U165" s="100" t="e">
        <f>IF(AND('PARTICIPANT NAME LIST'!$G165=11,'PARTICIPANT NAME LIST'!#REF!="M"),"ü","")</f>
        <v>#REF!</v>
      </c>
      <c r="V165" s="100" t="e">
        <f>IF(AND('PARTICIPANT NAME LIST'!$G165=12,'PARTICIPANT NAME LIST'!#REF!="M"),"ü","")</f>
        <v>#REF!</v>
      </c>
      <c r="W165" s="96"/>
      <c r="X165" s="76"/>
      <c r="Y165" s="76"/>
      <c r="Z165" s="76"/>
    </row>
    <row r="166" spans="1:26" ht="22.5" customHeight="1">
      <c r="A166" s="96" t="str">
        <f>IF(OR(ISBLANK('PARTICIPANT NAME LIST'!$B166),'PARTICIPANT NAME LIST'!$G166=3,'PARTICIPANT NAME LIST'!$G166=4,'PARTICIPANT NAME LIST'!$G166=5,'PARTICIPANT NAME LIST'!$G166=6),"",COUNTA('PARTICIPANT NAME LIST'!$B$9:$B166)-COUNTIFS('PARTICIPANT NAME LIST'!$G$9:$G166,"&gt;=3",'PARTICIPANT NAME LIST'!$G$9:$G166,"&lt;=6"))</f>
        <v/>
      </c>
      <c r="B166" s="97" t="str">
        <f>IF(OR(ISBLANK('PARTICIPANT NAME LIST'!$B166),'PARTICIPANT NAME LIST'!$G166=3,'PARTICIPANT NAME LIST'!$G166=4,'PARTICIPANT NAME LIST'!$G166=5,'PARTICIPANT NAME LIST'!$G166=6),"",UPPER('PARTICIPANT NAME LIST'!$B166))</f>
        <v/>
      </c>
      <c r="C166" s="101"/>
      <c r="D166" s="99" t="str">
        <f>IF(OR(ISBLANK('PARTICIPANT NAME LIST'!$B166),'PARTICIPANT NAME LIST'!$G166=3,'PARTICIPANT NAME LIST'!$G166=4,'PARTICIPANT NAME LIST'!$G166=5,'PARTICIPANT NAME LIST'!$G166=6),"",UPPER('PARTICIPANT NAME LIST'!$H166))</f>
        <v/>
      </c>
      <c r="E166" s="100" t="e">
        <f>IF(AND('PARTICIPANT NAME LIST'!$G166=7,'PARTICIPANT NAME LIST'!#REF!="C"),"ü","")</f>
        <v>#REF!</v>
      </c>
      <c r="F166" s="100" t="e">
        <f>IF(AND('PARTICIPANT NAME LIST'!$G166=8,'PARTICIPANT NAME LIST'!#REF!="C"),"ü","")</f>
        <v>#REF!</v>
      </c>
      <c r="G166" s="100" t="e">
        <f>IF(AND('PARTICIPANT NAME LIST'!$G166=9,'PARTICIPANT NAME LIST'!#REF!="C"),"ü","")</f>
        <v>#REF!</v>
      </c>
      <c r="H166" s="100" t="e">
        <f>IF(AND('PARTICIPANT NAME LIST'!$G166=10,'PARTICIPANT NAME LIST'!#REF!="C"),"ü","")</f>
        <v>#REF!</v>
      </c>
      <c r="I166" s="100" t="e">
        <f>IF(AND('PARTICIPANT NAME LIST'!$G166=11,'PARTICIPANT NAME LIST'!#REF!="C"),"ü","")</f>
        <v>#REF!</v>
      </c>
      <c r="J166" s="100" t="e">
        <f>IF(AND('PARTICIPANT NAME LIST'!$G166=12,'PARTICIPANT NAME LIST'!#REF!="C"),"ü","")</f>
        <v>#REF!</v>
      </c>
      <c r="K166" s="100" t="e">
        <f>IF(AND('PARTICIPANT NAME LIST'!$G166=7,'PARTICIPANT NAME LIST'!#REF!="E"),"ü","")</f>
        <v>#REF!</v>
      </c>
      <c r="L166" s="100" t="e">
        <f>IF(AND('PARTICIPANT NAME LIST'!$G166=8,'PARTICIPANT NAME LIST'!#REF!="E"),"ü","")</f>
        <v>#REF!</v>
      </c>
      <c r="M166" s="100" t="e">
        <f>IF(AND('PARTICIPANT NAME LIST'!$G166=9,'PARTICIPANT NAME LIST'!#REF!="E"),"ü","")</f>
        <v>#REF!</v>
      </c>
      <c r="N166" s="100" t="e">
        <f>IF(AND('PARTICIPANT NAME LIST'!$G166=10,'PARTICIPANT NAME LIST'!#REF!="E"),"ü","")</f>
        <v>#REF!</v>
      </c>
      <c r="O166" s="100" t="e">
        <f>IF(AND('PARTICIPANT NAME LIST'!$G166=11,'PARTICIPANT NAME LIST'!#REF!="E"),"ü","")</f>
        <v>#REF!</v>
      </c>
      <c r="P166" s="100" t="e">
        <f>IF(AND('PARTICIPANT NAME LIST'!$G166=12,'PARTICIPANT NAME LIST'!#REF!="E"),"ü","")</f>
        <v>#REF!</v>
      </c>
      <c r="Q166" s="100" t="e">
        <f>IF(AND('PARTICIPANT NAME LIST'!$G166=7,'PARTICIPANT NAME LIST'!#REF!="M"),"ü","")</f>
        <v>#REF!</v>
      </c>
      <c r="R166" s="100" t="e">
        <f>IF(AND('PARTICIPANT NAME LIST'!$G166=8,'PARTICIPANT NAME LIST'!#REF!="M"),"ü","")</f>
        <v>#REF!</v>
      </c>
      <c r="S166" s="100" t="e">
        <f>IF(AND('PARTICIPANT NAME LIST'!$G166=9,'PARTICIPANT NAME LIST'!#REF!="M"),"ü","")</f>
        <v>#REF!</v>
      </c>
      <c r="T166" s="100" t="e">
        <f>IF(AND('PARTICIPANT NAME LIST'!$G166=10,'PARTICIPANT NAME LIST'!#REF!="M"),"ü","")</f>
        <v>#REF!</v>
      </c>
      <c r="U166" s="100" t="e">
        <f>IF(AND('PARTICIPANT NAME LIST'!$G166=11,'PARTICIPANT NAME LIST'!#REF!="M"),"ü","")</f>
        <v>#REF!</v>
      </c>
      <c r="V166" s="100" t="e">
        <f>IF(AND('PARTICIPANT NAME LIST'!$G166=12,'PARTICIPANT NAME LIST'!#REF!="M"),"ü","")</f>
        <v>#REF!</v>
      </c>
      <c r="W166" s="96"/>
      <c r="X166" s="76"/>
      <c r="Y166" s="76"/>
      <c r="Z166" s="76"/>
    </row>
    <row r="167" spans="1:26" ht="22.5" customHeight="1">
      <c r="A167" s="96" t="str">
        <f>IF(OR(ISBLANK('PARTICIPANT NAME LIST'!$B167),'PARTICIPANT NAME LIST'!$G167=3,'PARTICIPANT NAME LIST'!$G167=4,'PARTICIPANT NAME LIST'!$G167=5,'PARTICIPANT NAME LIST'!$G167=6),"",COUNTA('PARTICIPANT NAME LIST'!$B$9:$B167)-COUNTIFS('PARTICIPANT NAME LIST'!$G$9:$G167,"&gt;=3",'PARTICIPANT NAME LIST'!$G$9:$G167,"&lt;=6"))</f>
        <v/>
      </c>
      <c r="B167" s="97" t="str">
        <f>IF(OR(ISBLANK('PARTICIPANT NAME LIST'!$B167),'PARTICIPANT NAME LIST'!$G167=3,'PARTICIPANT NAME LIST'!$G167=4,'PARTICIPANT NAME LIST'!$G167=5,'PARTICIPANT NAME LIST'!$G167=6),"",UPPER('PARTICIPANT NAME LIST'!$B167))</f>
        <v/>
      </c>
      <c r="C167" s="101"/>
      <c r="D167" s="99" t="str">
        <f>IF(OR(ISBLANK('PARTICIPANT NAME LIST'!$B167),'PARTICIPANT NAME LIST'!$G167=3,'PARTICIPANT NAME LIST'!$G167=4,'PARTICIPANT NAME LIST'!$G167=5,'PARTICIPANT NAME LIST'!$G167=6),"",UPPER('PARTICIPANT NAME LIST'!$H167))</f>
        <v/>
      </c>
      <c r="E167" s="100" t="e">
        <f>IF(AND('PARTICIPANT NAME LIST'!$G167=7,'PARTICIPANT NAME LIST'!#REF!="C"),"ü","")</f>
        <v>#REF!</v>
      </c>
      <c r="F167" s="100" t="e">
        <f>IF(AND('PARTICIPANT NAME LIST'!$G167=8,'PARTICIPANT NAME LIST'!#REF!="C"),"ü","")</f>
        <v>#REF!</v>
      </c>
      <c r="G167" s="100" t="e">
        <f>IF(AND('PARTICIPANT NAME LIST'!$G167=9,'PARTICIPANT NAME LIST'!#REF!="C"),"ü","")</f>
        <v>#REF!</v>
      </c>
      <c r="H167" s="100" t="e">
        <f>IF(AND('PARTICIPANT NAME LIST'!$G167=10,'PARTICIPANT NAME LIST'!#REF!="C"),"ü","")</f>
        <v>#REF!</v>
      </c>
      <c r="I167" s="100" t="e">
        <f>IF(AND('PARTICIPANT NAME LIST'!$G167=11,'PARTICIPANT NAME LIST'!#REF!="C"),"ü","")</f>
        <v>#REF!</v>
      </c>
      <c r="J167" s="100" t="e">
        <f>IF(AND('PARTICIPANT NAME LIST'!$G167=12,'PARTICIPANT NAME LIST'!#REF!="C"),"ü","")</f>
        <v>#REF!</v>
      </c>
      <c r="K167" s="100" t="e">
        <f>IF(AND('PARTICIPANT NAME LIST'!$G167=7,'PARTICIPANT NAME LIST'!#REF!="E"),"ü","")</f>
        <v>#REF!</v>
      </c>
      <c r="L167" s="100" t="e">
        <f>IF(AND('PARTICIPANT NAME LIST'!$G167=8,'PARTICIPANT NAME LIST'!#REF!="E"),"ü","")</f>
        <v>#REF!</v>
      </c>
      <c r="M167" s="100" t="e">
        <f>IF(AND('PARTICIPANT NAME LIST'!$G167=9,'PARTICIPANT NAME LIST'!#REF!="E"),"ü","")</f>
        <v>#REF!</v>
      </c>
      <c r="N167" s="100" t="e">
        <f>IF(AND('PARTICIPANT NAME LIST'!$G167=10,'PARTICIPANT NAME LIST'!#REF!="E"),"ü","")</f>
        <v>#REF!</v>
      </c>
      <c r="O167" s="100" t="e">
        <f>IF(AND('PARTICIPANT NAME LIST'!$G167=11,'PARTICIPANT NAME LIST'!#REF!="E"),"ü","")</f>
        <v>#REF!</v>
      </c>
      <c r="P167" s="100" t="e">
        <f>IF(AND('PARTICIPANT NAME LIST'!$G167=12,'PARTICIPANT NAME LIST'!#REF!="E"),"ü","")</f>
        <v>#REF!</v>
      </c>
      <c r="Q167" s="100" t="e">
        <f>IF(AND('PARTICIPANT NAME LIST'!$G167=7,'PARTICIPANT NAME LIST'!#REF!="M"),"ü","")</f>
        <v>#REF!</v>
      </c>
      <c r="R167" s="100" t="e">
        <f>IF(AND('PARTICIPANT NAME LIST'!$G167=8,'PARTICIPANT NAME LIST'!#REF!="M"),"ü","")</f>
        <v>#REF!</v>
      </c>
      <c r="S167" s="100" t="e">
        <f>IF(AND('PARTICIPANT NAME LIST'!$G167=9,'PARTICIPANT NAME LIST'!#REF!="M"),"ü","")</f>
        <v>#REF!</v>
      </c>
      <c r="T167" s="100" t="e">
        <f>IF(AND('PARTICIPANT NAME LIST'!$G167=10,'PARTICIPANT NAME LIST'!#REF!="M"),"ü","")</f>
        <v>#REF!</v>
      </c>
      <c r="U167" s="100" t="e">
        <f>IF(AND('PARTICIPANT NAME LIST'!$G167=11,'PARTICIPANT NAME LIST'!#REF!="M"),"ü","")</f>
        <v>#REF!</v>
      </c>
      <c r="V167" s="100" t="e">
        <f>IF(AND('PARTICIPANT NAME LIST'!$G167=12,'PARTICIPANT NAME LIST'!#REF!="M"),"ü","")</f>
        <v>#REF!</v>
      </c>
      <c r="W167" s="96"/>
      <c r="X167" s="76"/>
      <c r="Y167" s="76"/>
      <c r="Z167" s="76"/>
    </row>
    <row r="168" spans="1:26" ht="22.5" customHeight="1">
      <c r="A168" s="96" t="str">
        <f>IF(OR(ISBLANK('PARTICIPANT NAME LIST'!$B168),'PARTICIPANT NAME LIST'!$G168=3,'PARTICIPANT NAME LIST'!$G168=4,'PARTICIPANT NAME LIST'!$G168=5,'PARTICIPANT NAME LIST'!$G168=6),"",COUNTA('PARTICIPANT NAME LIST'!$B$9:$B168)-COUNTIFS('PARTICIPANT NAME LIST'!$G$9:$G168,"&gt;=3",'PARTICIPANT NAME LIST'!$G$9:$G168,"&lt;=6"))</f>
        <v/>
      </c>
      <c r="B168" s="97" t="str">
        <f>IF(OR(ISBLANK('PARTICIPANT NAME LIST'!$B168),'PARTICIPANT NAME LIST'!$G168=3,'PARTICIPANT NAME LIST'!$G168=4,'PARTICIPANT NAME LIST'!$G168=5,'PARTICIPANT NAME LIST'!$G168=6),"",UPPER('PARTICIPANT NAME LIST'!$B168))</f>
        <v/>
      </c>
      <c r="C168" s="101"/>
      <c r="D168" s="99" t="str">
        <f>IF(OR(ISBLANK('PARTICIPANT NAME LIST'!$B168),'PARTICIPANT NAME LIST'!$G168=3,'PARTICIPANT NAME LIST'!$G168=4,'PARTICIPANT NAME LIST'!$G168=5,'PARTICIPANT NAME LIST'!$G168=6),"",UPPER('PARTICIPANT NAME LIST'!$H168))</f>
        <v/>
      </c>
      <c r="E168" s="100" t="e">
        <f>IF(AND('PARTICIPANT NAME LIST'!$G168=7,'PARTICIPANT NAME LIST'!#REF!="C"),"ü","")</f>
        <v>#REF!</v>
      </c>
      <c r="F168" s="100" t="e">
        <f>IF(AND('PARTICIPANT NAME LIST'!$G168=8,'PARTICIPANT NAME LIST'!#REF!="C"),"ü","")</f>
        <v>#REF!</v>
      </c>
      <c r="G168" s="100" t="e">
        <f>IF(AND('PARTICIPANT NAME LIST'!$G168=9,'PARTICIPANT NAME LIST'!#REF!="C"),"ü","")</f>
        <v>#REF!</v>
      </c>
      <c r="H168" s="100" t="e">
        <f>IF(AND('PARTICIPANT NAME LIST'!$G168=10,'PARTICIPANT NAME LIST'!#REF!="C"),"ü","")</f>
        <v>#REF!</v>
      </c>
      <c r="I168" s="100" t="e">
        <f>IF(AND('PARTICIPANT NAME LIST'!$G168=11,'PARTICIPANT NAME LIST'!#REF!="C"),"ü","")</f>
        <v>#REF!</v>
      </c>
      <c r="J168" s="100" t="e">
        <f>IF(AND('PARTICIPANT NAME LIST'!$G168=12,'PARTICIPANT NAME LIST'!#REF!="C"),"ü","")</f>
        <v>#REF!</v>
      </c>
      <c r="K168" s="100" t="e">
        <f>IF(AND('PARTICIPANT NAME LIST'!$G168=7,'PARTICIPANT NAME LIST'!#REF!="E"),"ü","")</f>
        <v>#REF!</v>
      </c>
      <c r="L168" s="100" t="e">
        <f>IF(AND('PARTICIPANT NAME LIST'!$G168=8,'PARTICIPANT NAME LIST'!#REF!="E"),"ü","")</f>
        <v>#REF!</v>
      </c>
      <c r="M168" s="100" t="e">
        <f>IF(AND('PARTICIPANT NAME LIST'!$G168=9,'PARTICIPANT NAME LIST'!#REF!="E"),"ü","")</f>
        <v>#REF!</v>
      </c>
      <c r="N168" s="100" t="e">
        <f>IF(AND('PARTICIPANT NAME LIST'!$G168=10,'PARTICIPANT NAME LIST'!#REF!="E"),"ü","")</f>
        <v>#REF!</v>
      </c>
      <c r="O168" s="100" t="e">
        <f>IF(AND('PARTICIPANT NAME LIST'!$G168=11,'PARTICIPANT NAME LIST'!#REF!="E"),"ü","")</f>
        <v>#REF!</v>
      </c>
      <c r="P168" s="100" t="e">
        <f>IF(AND('PARTICIPANT NAME LIST'!$G168=12,'PARTICIPANT NAME LIST'!#REF!="E"),"ü","")</f>
        <v>#REF!</v>
      </c>
      <c r="Q168" s="100" t="e">
        <f>IF(AND('PARTICIPANT NAME LIST'!$G168=7,'PARTICIPANT NAME LIST'!#REF!="M"),"ü","")</f>
        <v>#REF!</v>
      </c>
      <c r="R168" s="100" t="e">
        <f>IF(AND('PARTICIPANT NAME LIST'!$G168=8,'PARTICIPANT NAME LIST'!#REF!="M"),"ü","")</f>
        <v>#REF!</v>
      </c>
      <c r="S168" s="100" t="e">
        <f>IF(AND('PARTICIPANT NAME LIST'!$G168=9,'PARTICIPANT NAME LIST'!#REF!="M"),"ü","")</f>
        <v>#REF!</v>
      </c>
      <c r="T168" s="100" t="e">
        <f>IF(AND('PARTICIPANT NAME LIST'!$G168=10,'PARTICIPANT NAME LIST'!#REF!="M"),"ü","")</f>
        <v>#REF!</v>
      </c>
      <c r="U168" s="100" t="e">
        <f>IF(AND('PARTICIPANT NAME LIST'!$G168=11,'PARTICIPANT NAME LIST'!#REF!="M"),"ü","")</f>
        <v>#REF!</v>
      </c>
      <c r="V168" s="100" t="e">
        <f>IF(AND('PARTICIPANT NAME LIST'!$G168=12,'PARTICIPANT NAME LIST'!#REF!="M"),"ü","")</f>
        <v>#REF!</v>
      </c>
      <c r="W168" s="96"/>
      <c r="X168" s="76"/>
      <c r="Y168" s="76"/>
      <c r="Z168" s="76"/>
    </row>
    <row r="169" spans="1:26" ht="22.5" customHeight="1">
      <c r="A169" s="96" t="str">
        <f>IF(OR(ISBLANK('PARTICIPANT NAME LIST'!$B169),'PARTICIPANT NAME LIST'!$G169=3,'PARTICIPANT NAME LIST'!$G169=4,'PARTICIPANT NAME LIST'!$G169=5,'PARTICIPANT NAME LIST'!$G169=6),"",COUNTA('PARTICIPANT NAME LIST'!$B$9:$B169)-COUNTIFS('PARTICIPANT NAME LIST'!$G$9:$G169,"&gt;=3",'PARTICIPANT NAME LIST'!$G$9:$G169,"&lt;=6"))</f>
        <v/>
      </c>
      <c r="B169" s="97" t="str">
        <f>IF(OR(ISBLANK('PARTICIPANT NAME LIST'!$B169),'PARTICIPANT NAME LIST'!$G169=3,'PARTICIPANT NAME LIST'!$G169=4,'PARTICIPANT NAME LIST'!$G169=5,'PARTICIPANT NAME LIST'!$G169=6),"",UPPER('PARTICIPANT NAME LIST'!$B169))</f>
        <v/>
      </c>
      <c r="C169" s="101"/>
      <c r="D169" s="99" t="str">
        <f>IF(OR(ISBLANK('PARTICIPANT NAME LIST'!$B169),'PARTICIPANT NAME LIST'!$G169=3,'PARTICIPANT NAME LIST'!$G169=4,'PARTICIPANT NAME LIST'!$G169=5,'PARTICIPANT NAME LIST'!$G169=6),"",UPPER('PARTICIPANT NAME LIST'!$H169))</f>
        <v/>
      </c>
      <c r="E169" s="100" t="e">
        <f>IF(AND('PARTICIPANT NAME LIST'!$G169=7,'PARTICIPANT NAME LIST'!#REF!="C"),"ü","")</f>
        <v>#REF!</v>
      </c>
      <c r="F169" s="100" t="e">
        <f>IF(AND('PARTICIPANT NAME LIST'!$G169=8,'PARTICIPANT NAME LIST'!#REF!="C"),"ü","")</f>
        <v>#REF!</v>
      </c>
      <c r="G169" s="100" t="e">
        <f>IF(AND('PARTICIPANT NAME LIST'!$G169=9,'PARTICIPANT NAME LIST'!#REF!="C"),"ü","")</f>
        <v>#REF!</v>
      </c>
      <c r="H169" s="100" t="e">
        <f>IF(AND('PARTICIPANT NAME LIST'!$G169=10,'PARTICIPANT NAME LIST'!#REF!="C"),"ü","")</f>
        <v>#REF!</v>
      </c>
      <c r="I169" s="100" t="e">
        <f>IF(AND('PARTICIPANT NAME LIST'!$G169=11,'PARTICIPANT NAME LIST'!#REF!="C"),"ü","")</f>
        <v>#REF!</v>
      </c>
      <c r="J169" s="100" t="e">
        <f>IF(AND('PARTICIPANT NAME LIST'!$G169=12,'PARTICIPANT NAME LIST'!#REF!="C"),"ü","")</f>
        <v>#REF!</v>
      </c>
      <c r="K169" s="100" t="e">
        <f>IF(AND('PARTICIPANT NAME LIST'!$G169=7,'PARTICIPANT NAME LIST'!#REF!="E"),"ü","")</f>
        <v>#REF!</v>
      </c>
      <c r="L169" s="100" t="e">
        <f>IF(AND('PARTICIPANT NAME LIST'!$G169=8,'PARTICIPANT NAME LIST'!#REF!="E"),"ü","")</f>
        <v>#REF!</v>
      </c>
      <c r="M169" s="100" t="e">
        <f>IF(AND('PARTICIPANT NAME LIST'!$G169=9,'PARTICIPANT NAME LIST'!#REF!="E"),"ü","")</f>
        <v>#REF!</v>
      </c>
      <c r="N169" s="100" t="e">
        <f>IF(AND('PARTICIPANT NAME LIST'!$G169=10,'PARTICIPANT NAME LIST'!#REF!="E"),"ü","")</f>
        <v>#REF!</v>
      </c>
      <c r="O169" s="100" t="e">
        <f>IF(AND('PARTICIPANT NAME LIST'!$G169=11,'PARTICIPANT NAME LIST'!#REF!="E"),"ü","")</f>
        <v>#REF!</v>
      </c>
      <c r="P169" s="100" t="e">
        <f>IF(AND('PARTICIPANT NAME LIST'!$G169=12,'PARTICIPANT NAME LIST'!#REF!="E"),"ü","")</f>
        <v>#REF!</v>
      </c>
      <c r="Q169" s="100" t="e">
        <f>IF(AND('PARTICIPANT NAME LIST'!$G169=7,'PARTICIPANT NAME LIST'!#REF!="M"),"ü","")</f>
        <v>#REF!</v>
      </c>
      <c r="R169" s="100" t="e">
        <f>IF(AND('PARTICIPANT NAME LIST'!$G169=8,'PARTICIPANT NAME LIST'!#REF!="M"),"ü","")</f>
        <v>#REF!</v>
      </c>
      <c r="S169" s="100" t="e">
        <f>IF(AND('PARTICIPANT NAME LIST'!$G169=9,'PARTICIPANT NAME LIST'!#REF!="M"),"ü","")</f>
        <v>#REF!</v>
      </c>
      <c r="T169" s="100" t="e">
        <f>IF(AND('PARTICIPANT NAME LIST'!$G169=10,'PARTICIPANT NAME LIST'!#REF!="M"),"ü","")</f>
        <v>#REF!</v>
      </c>
      <c r="U169" s="100" t="e">
        <f>IF(AND('PARTICIPANT NAME LIST'!$G169=11,'PARTICIPANT NAME LIST'!#REF!="M"),"ü","")</f>
        <v>#REF!</v>
      </c>
      <c r="V169" s="100" t="e">
        <f>IF(AND('PARTICIPANT NAME LIST'!$G169=12,'PARTICIPANT NAME LIST'!#REF!="M"),"ü","")</f>
        <v>#REF!</v>
      </c>
      <c r="W169" s="96"/>
      <c r="X169" s="76"/>
      <c r="Y169" s="76"/>
      <c r="Z169" s="76"/>
    </row>
    <row r="170" spans="1:26" ht="22.5" customHeight="1">
      <c r="A170" s="96" t="str">
        <f>IF(OR(ISBLANK('PARTICIPANT NAME LIST'!$B170),'PARTICIPANT NAME LIST'!$G170=3,'PARTICIPANT NAME LIST'!$G170=4,'PARTICIPANT NAME LIST'!$G170=5,'PARTICIPANT NAME LIST'!$G170=6),"",COUNTA('PARTICIPANT NAME LIST'!$B$9:$B170)-COUNTIFS('PARTICIPANT NAME LIST'!$G$9:$G170,"&gt;=3",'PARTICIPANT NAME LIST'!$G$9:$G170,"&lt;=6"))</f>
        <v/>
      </c>
      <c r="B170" s="97" t="str">
        <f>IF(OR(ISBLANK('PARTICIPANT NAME LIST'!$B170),'PARTICIPANT NAME LIST'!$G170=3,'PARTICIPANT NAME LIST'!$G170=4,'PARTICIPANT NAME LIST'!$G170=5,'PARTICIPANT NAME LIST'!$G170=6),"",UPPER('PARTICIPANT NAME LIST'!$B170))</f>
        <v/>
      </c>
      <c r="C170" s="101"/>
      <c r="D170" s="99" t="str">
        <f>IF(OR(ISBLANK('PARTICIPANT NAME LIST'!$B170),'PARTICIPANT NAME LIST'!$G170=3,'PARTICIPANT NAME LIST'!$G170=4,'PARTICIPANT NAME LIST'!$G170=5,'PARTICIPANT NAME LIST'!$G170=6),"",UPPER('PARTICIPANT NAME LIST'!$H170))</f>
        <v/>
      </c>
      <c r="E170" s="100" t="e">
        <f>IF(AND('PARTICIPANT NAME LIST'!$G170=7,'PARTICIPANT NAME LIST'!#REF!="C"),"ü","")</f>
        <v>#REF!</v>
      </c>
      <c r="F170" s="100" t="e">
        <f>IF(AND('PARTICIPANT NAME LIST'!$G170=8,'PARTICIPANT NAME LIST'!#REF!="C"),"ü","")</f>
        <v>#REF!</v>
      </c>
      <c r="G170" s="100" t="e">
        <f>IF(AND('PARTICIPANT NAME LIST'!$G170=9,'PARTICIPANT NAME LIST'!#REF!="C"),"ü","")</f>
        <v>#REF!</v>
      </c>
      <c r="H170" s="100" t="e">
        <f>IF(AND('PARTICIPANT NAME LIST'!$G170=10,'PARTICIPANT NAME LIST'!#REF!="C"),"ü","")</f>
        <v>#REF!</v>
      </c>
      <c r="I170" s="100" t="e">
        <f>IF(AND('PARTICIPANT NAME LIST'!$G170=11,'PARTICIPANT NAME LIST'!#REF!="C"),"ü","")</f>
        <v>#REF!</v>
      </c>
      <c r="J170" s="100" t="e">
        <f>IF(AND('PARTICIPANT NAME LIST'!$G170=12,'PARTICIPANT NAME LIST'!#REF!="C"),"ü","")</f>
        <v>#REF!</v>
      </c>
      <c r="K170" s="100" t="e">
        <f>IF(AND('PARTICIPANT NAME LIST'!$G170=7,'PARTICIPANT NAME LIST'!#REF!="E"),"ü","")</f>
        <v>#REF!</v>
      </c>
      <c r="L170" s="100" t="e">
        <f>IF(AND('PARTICIPANT NAME LIST'!$G170=8,'PARTICIPANT NAME LIST'!#REF!="E"),"ü","")</f>
        <v>#REF!</v>
      </c>
      <c r="M170" s="100" t="e">
        <f>IF(AND('PARTICIPANT NAME LIST'!$G170=9,'PARTICIPANT NAME LIST'!#REF!="E"),"ü","")</f>
        <v>#REF!</v>
      </c>
      <c r="N170" s="100" t="e">
        <f>IF(AND('PARTICIPANT NAME LIST'!$G170=10,'PARTICIPANT NAME LIST'!#REF!="E"),"ü","")</f>
        <v>#REF!</v>
      </c>
      <c r="O170" s="100" t="e">
        <f>IF(AND('PARTICIPANT NAME LIST'!$G170=11,'PARTICIPANT NAME LIST'!#REF!="E"),"ü","")</f>
        <v>#REF!</v>
      </c>
      <c r="P170" s="100" t="e">
        <f>IF(AND('PARTICIPANT NAME LIST'!$G170=12,'PARTICIPANT NAME LIST'!#REF!="E"),"ü","")</f>
        <v>#REF!</v>
      </c>
      <c r="Q170" s="100" t="e">
        <f>IF(AND('PARTICIPANT NAME LIST'!$G170=7,'PARTICIPANT NAME LIST'!#REF!="M"),"ü","")</f>
        <v>#REF!</v>
      </c>
      <c r="R170" s="100" t="e">
        <f>IF(AND('PARTICIPANT NAME LIST'!$G170=8,'PARTICIPANT NAME LIST'!#REF!="M"),"ü","")</f>
        <v>#REF!</v>
      </c>
      <c r="S170" s="100" t="e">
        <f>IF(AND('PARTICIPANT NAME LIST'!$G170=9,'PARTICIPANT NAME LIST'!#REF!="M"),"ü","")</f>
        <v>#REF!</v>
      </c>
      <c r="T170" s="100" t="e">
        <f>IF(AND('PARTICIPANT NAME LIST'!$G170=10,'PARTICIPANT NAME LIST'!#REF!="M"),"ü","")</f>
        <v>#REF!</v>
      </c>
      <c r="U170" s="100" t="e">
        <f>IF(AND('PARTICIPANT NAME LIST'!$G170=11,'PARTICIPANT NAME LIST'!#REF!="M"),"ü","")</f>
        <v>#REF!</v>
      </c>
      <c r="V170" s="100" t="e">
        <f>IF(AND('PARTICIPANT NAME LIST'!$G170=12,'PARTICIPANT NAME LIST'!#REF!="M"),"ü","")</f>
        <v>#REF!</v>
      </c>
      <c r="W170" s="96"/>
      <c r="X170" s="76"/>
      <c r="Y170" s="76"/>
      <c r="Z170" s="76"/>
    </row>
    <row r="171" spans="1:26" ht="22.5" customHeight="1">
      <c r="A171" s="96" t="str">
        <f>IF(OR(ISBLANK('PARTICIPANT NAME LIST'!$B171),'PARTICIPANT NAME LIST'!$G171=3,'PARTICIPANT NAME LIST'!$G171=4,'PARTICIPANT NAME LIST'!$G171=5,'PARTICIPANT NAME LIST'!$G171=6),"",COUNTA('PARTICIPANT NAME LIST'!$B$9:$B171)-COUNTIFS('PARTICIPANT NAME LIST'!$G$9:$G171,"&gt;=3",'PARTICIPANT NAME LIST'!$G$9:$G171,"&lt;=6"))</f>
        <v/>
      </c>
      <c r="B171" s="97" t="str">
        <f>IF(OR(ISBLANK('PARTICIPANT NAME LIST'!$B171),'PARTICIPANT NAME LIST'!$G171=3,'PARTICIPANT NAME LIST'!$G171=4,'PARTICIPANT NAME LIST'!$G171=5,'PARTICIPANT NAME LIST'!$G171=6),"",UPPER('PARTICIPANT NAME LIST'!$B171))</f>
        <v/>
      </c>
      <c r="C171" s="101"/>
      <c r="D171" s="99" t="str">
        <f>IF(OR(ISBLANK('PARTICIPANT NAME LIST'!$B171),'PARTICIPANT NAME LIST'!$G171=3,'PARTICIPANT NAME LIST'!$G171=4,'PARTICIPANT NAME LIST'!$G171=5,'PARTICIPANT NAME LIST'!$G171=6),"",UPPER('PARTICIPANT NAME LIST'!$H171))</f>
        <v/>
      </c>
      <c r="E171" s="100" t="e">
        <f>IF(AND('PARTICIPANT NAME LIST'!$G171=7,'PARTICIPANT NAME LIST'!#REF!="C"),"ü","")</f>
        <v>#REF!</v>
      </c>
      <c r="F171" s="100" t="e">
        <f>IF(AND('PARTICIPANT NAME LIST'!$G171=8,'PARTICIPANT NAME LIST'!#REF!="C"),"ü","")</f>
        <v>#REF!</v>
      </c>
      <c r="G171" s="100" t="e">
        <f>IF(AND('PARTICIPANT NAME LIST'!$G171=9,'PARTICIPANT NAME LIST'!#REF!="C"),"ü","")</f>
        <v>#REF!</v>
      </c>
      <c r="H171" s="100" t="e">
        <f>IF(AND('PARTICIPANT NAME LIST'!$G171=10,'PARTICIPANT NAME LIST'!#REF!="C"),"ü","")</f>
        <v>#REF!</v>
      </c>
      <c r="I171" s="100" t="e">
        <f>IF(AND('PARTICIPANT NAME LIST'!$G171=11,'PARTICIPANT NAME LIST'!#REF!="C"),"ü","")</f>
        <v>#REF!</v>
      </c>
      <c r="J171" s="100" t="e">
        <f>IF(AND('PARTICIPANT NAME LIST'!$G171=12,'PARTICIPANT NAME LIST'!#REF!="C"),"ü","")</f>
        <v>#REF!</v>
      </c>
      <c r="K171" s="100" t="e">
        <f>IF(AND('PARTICIPANT NAME LIST'!$G171=7,'PARTICIPANT NAME LIST'!#REF!="E"),"ü","")</f>
        <v>#REF!</v>
      </c>
      <c r="L171" s="100" t="e">
        <f>IF(AND('PARTICIPANT NAME LIST'!$G171=8,'PARTICIPANT NAME LIST'!#REF!="E"),"ü","")</f>
        <v>#REF!</v>
      </c>
      <c r="M171" s="100" t="e">
        <f>IF(AND('PARTICIPANT NAME LIST'!$G171=9,'PARTICIPANT NAME LIST'!#REF!="E"),"ü","")</f>
        <v>#REF!</v>
      </c>
      <c r="N171" s="100" t="e">
        <f>IF(AND('PARTICIPANT NAME LIST'!$G171=10,'PARTICIPANT NAME LIST'!#REF!="E"),"ü","")</f>
        <v>#REF!</v>
      </c>
      <c r="O171" s="100" t="e">
        <f>IF(AND('PARTICIPANT NAME LIST'!$G171=11,'PARTICIPANT NAME LIST'!#REF!="E"),"ü","")</f>
        <v>#REF!</v>
      </c>
      <c r="P171" s="100" t="e">
        <f>IF(AND('PARTICIPANT NAME LIST'!$G171=12,'PARTICIPANT NAME LIST'!#REF!="E"),"ü","")</f>
        <v>#REF!</v>
      </c>
      <c r="Q171" s="100" t="e">
        <f>IF(AND('PARTICIPANT NAME LIST'!$G171=7,'PARTICIPANT NAME LIST'!#REF!="M"),"ü","")</f>
        <v>#REF!</v>
      </c>
      <c r="R171" s="100" t="e">
        <f>IF(AND('PARTICIPANT NAME LIST'!$G171=8,'PARTICIPANT NAME LIST'!#REF!="M"),"ü","")</f>
        <v>#REF!</v>
      </c>
      <c r="S171" s="100" t="e">
        <f>IF(AND('PARTICIPANT NAME LIST'!$G171=9,'PARTICIPANT NAME LIST'!#REF!="M"),"ü","")</f>
        <v>#REF!</v>
      </c>
      <c r="T171" s="100" t="e">
        <f>IF(AND('PARTICIPANT NAME LIST'!$G171=10,'PARTICIPANT NAME LIST'!#REF!="M"),"ü","")</f>
        <v>#REF!</v>
      </c>
      <c r="U171" s="100" t="e">
        <f>IF(AND('PARTICIPANT NAME LIST'!$G171=11,'PARTICIPANT NAME LIST'!#REF!="M"),"ü","")</f>
        <v>#REF!</v>
      </c>
      <c r="V171" s="100" t="e">
        <f>IF(AND('PARTICIPANT NAME LIST'!$G171=12,'PARTICIPANT NAME LIST'!#REF!="M"),"ü","")</f>
        <v>#REF!</v>
      </c>
      <c r="W171" s="96"/>
      <c r="X171" s="76"/>
      <c r="Y171" s="76"/>
      <c r="Z171" s="76"/>
    </row>
    <row r="172" spans="1:26" ht="22.5" customHeight="1">
      <c r="A172" s="96" t="str">
        <f>IF(OR(ISBLANK('PARTICIPANT NAME LIST'!$B172),'PARTICIPANT NAME LIST'!$G172=3,'PARTICIPANT NAME LIST'!$G172=4,'PARTICIPANT NAME LIST'!$G172=5,'PARTICIPANT NAME LIST'!$G172=6),"",COUNTA('PARTICIPANT NAME LIST'!$B$9:$B172)-COUNTIFS('PARTICIPANT NAME LIST'!$G$9:$G172,"&gt;=3",'PARTICIPANT NAME LIST'!$G$9:$G172,"&lt;=6"))</f>
        <v/>
      </c>
      <c r="B172" s="97" t="str">
        <f>IF(OR(ISBLANK('PARTICIPANT NAME LIST'!$B172),'PARTICIPANT NAME LIST'!$G172=3,'PARTICIPANT NAME LIST'!$G172=4,'PARTICIPANT NAME LIST'!$G172=5,'PARTICIPANT NAME LIST'!$G172=6),"",UPPER('PARTICIPANT NAME LIST'!$B172))</f>
        <v/>
      </c>
      <c r="C172" s="101"/>
      <c r="D172" s="99" t="str">
        <f>IF(OR(ISBLANK('PARTICIPANT NAME LIST'!$B172),'PARTICIPANT NAME LIST'!$G172=3,'PARTICIPANT NAME LIST'!$G172=4,'PARTICIPANT NAME LIST'!$G172=5,'PARTICIPANT NAME LIST'!$G172=6),"",UPPER('PARTICIPANT NAME LIST'!$H172))</f>
        <v/>
      </c>
      <c r="E172" s="100" t="e">
        <f>IF(AND('PARTICIPANT NAME LIST'!$G172=7,'PARTICIPANT NAME LIST'!#REF!="C"),"ü","")</f>
        <v>#REF!</v>
      </c>
      <c r="F172" s="100" t="e">
        <f>IF(AND('PARTICIPANT NAME LIST'!$G172=8,'PARTICIPANT NAME LIST'!#REF!="C"),"ü","")</f>
        <v>#REF!</v>
      </c>
      <c r="G172" s="100" t="e">
        <f>IF(AND('PARTICIPANT NAME LIST'!$G172=9,'PARTICIPANT NAME LIST'!#REF!="C"),"ü","")</f>
        <v>#REF!</v>
      </c>
      <c r="H172" s="100" t="e">
        <f>IF(AND('PARTICIPANT NAME LIST'!$G172=10,'PARTICIPANT NAME LIST'!#REF!="C"),"ü","")</f>
        <v>#REF!</v>
      </c>
      <c r="I172" s="100" t="e">
        <f>IF(AND('PARTICIPANT NAME LIST'!$G172=11,'PARTICIPANT NAME LIST'!#REF!="C"),"ü","")</f>
        <v>#REF!</v>
      </c>
      <c r="J172" s="100" t="e">
        <f>IF(AND('PARTICIPANT NAME LIST'!$G172=12,'PARTICIPANT NAME LIST'!#REF!="C"),"ü","")</f>
        <v>#REF!</v>
      </c>
      <c r="K172" s="100" t="e">
        <f>IF(AND('PARTICIPANT NAME LIST'!$G172=7,'PARTICIPANT NAME LIST'!#REF!="E"),"ü","")</f>
        <v>#REF!</v>
      </c>
      <c r="L172" s="100" t="e">
        <f>IF(AND('PARTICIPANT NAME LIST'!$G172=8,'PARTICIPANT NAME LIST'!#REF!="E"),"ü","")</f>
        <v>#REF!</v>
      </c>
      <c r="M172" s="100" t="e">
        <f>IF(AND('PARTICIPANT NAME LIST'!$G172=9,'PARTICIPANT NAME LIST'!#REF!="E"),"ü","")</f>
        <v>#REF!</v>
      </c>
      <c r="N172" s="100" t="e">
        <f>IF(AND('PARTICIPANT NAME LIST'!$G172=10,'PARTICIPANT NAME LIST'!#REF!="E"),"ü","")</f>
        <v>#REF!</v>
      </c>
      <c r="O172" s="100" t="e">
        <f>IF(AND('PARTICIPANT NAME LIST'!$G172=11,'PARTICIPANT NAME LIST'!#REF!="E"),"ü","")</f>
        <v>#REF!</v>
      </c>
      <c r="P172" s="100" t="e">
        <f>IF(AND('PARTICIPANT NAME LIST'!$G172=12,'PARTICIPANT NAME LIST'!#REF!="E"),"ü","")</f>
        <v>#REF!</v>
      </c>
      <c r="Q172" s="100" t="e">
        <f>IF(AND('PARTICIPANT NAME LIST'!$G172=7,'PARTICIPANT NAME LIST'!#REF!="M"),"ü","")</f>
        <v>#REF!</v>
      </c>
      <c r="R172" s="100" t="e">
        <f>IF(AND('PARTICIPANT NAME LIST'!$G172=8,'PARTICIPANT NAME LIST'!#REF!="M"),"ü","")</f>
        <v>#REF!</v>
      </c>
      <c r="S172" s="100" t="e">
        <f>IF(AND('PARTICIPANT NAME LIST'!$G172=9,'PARTICIPANT NAME LIST'!#REF!="M"),"ü","")</f>
        <v>#REF!</v>
      </c>
      <c r="T172" s="100" t="e">
        <f>IF(AND('PARTICIPANT NAME LIST'!$G172=10,'PARTICIPANT NAME LIST'!#REF!="M"),"ü","")</f>
        <v>#REF!</v>
      </c>
      <c r="U172" s="100" t="e">
        <f>IF(AND('PARTICIPANT NAME LIST'!$G172=11,'PARTICIPANT NAME LIST'!#REF!="M"),"ü","")</f>
        <v>#REF!</v>
      </c>
      <c r="V172" s="100" t="e">
        <f>IF(AND('PARTICIPANT NAME LIST'!$G172=12,'PARTICIPANT NAME LIST'!#REF!="M"),"ü","")</f>
        <v>#REF!</v>
      </c>
      <c r="W172" s="96"/>
      <c r="X172" s="76"/>
      <c r="Y172" s="76"/>
      <c r="Z172" s="76"/>
    </row>
    <row r="173" spans="1:26" ht="22.5" customHeight="1">
      <c r="A173" s="96" t="str">
        <f>IF(OR(ISBLANK('PARTICIPANT NAME LIST'!$B173),'PARTICIPANT NAME LIST'!$G173=3,'PARTICIPANT NAME LIST'!$G173=4,'PARTICIPANT NAME LIST'!$G173=5,'PARTICIPANT NAME LIST'!$G173=6),"",COUNTA('PARTICIPANT NAME LIST'!$B$9:$B173)-COUNTIFS('PARTICIPANT NAME LIST'!$G$9:$G173,"&gt;=3",'PARTICIPANT NAME LIST'!$G$9:$G173,"&lt;=6"))</f>
        <v/>
      </c>
      <c r="B173" s="97" t="str">
        <f>IF(OR(ISBLANK('PARTICIPANT NAME LIST'!$B173),'PARTICIPANT NAME LIST'!$G173=3,'PARTICIPANT NAME LIST'!$G173=4,'PARTICIPANT NAME LIST'!$G173=5,'PARTICIPANT NAME LIST'!$G173=6),"",UPPER('PARTICIPANT NAME LIST'!$B173))</f>
        <v/>
      </c>
      <c r="C173" s="101"/>
      <c r="D173" s="99" t="str">
        <f>IF(OR(ISBLANK('PARTICIPANT NAME LIST'!$B173),'PARTICIPANT NAME LIST'!$G173=3,'PARTICIPANT NAME LIST'!$G173=4,'PARTICIPANT NAME LIST'!$G173=5,'PARTICIPANT NAME LIST'!$G173=6),"",UPPER('PARTICIPANT NAME LIST'!$H173))</f>
        <v/>
      </c>
      <c r="E173" s="100" t="e">
        <f>IF(AND('PARTICIPANT NAME LIST'!$G173=7,'PARTICIPANT NAME LIST'!#REF!="C"),"ü","")</f>
        <v>#REF!</v>
      </c>
      <c r="F173" s="100" t="e">
        <f>IF(AND('PARTICIPANT NAME LIST'!$G173=8,'PARTICIPANT NAME LIST'!#REF!="C"),"ü","")</f>
        <v>#REF!</v>
      </c>
      <c r="G173" s="100" t="e">
        <f>IF(AND('PARTICIPANT NAME LIST'!$G173=9,'PARTICIPANT NAME LIST'!#REF!="C"),"ü","")</f>
        <v>#REF!</v>
      </c>
      <c r="H173" s="100" t="e">
        <f>IF(AND('PARTICIPANT NAME LIST'!$G173=10,'PARTICIPANT NAME LIST'!#REF!="C"),"ü","")</f>
        <v>#REF!</v>
      </c>
      <c r="I173" s="100" t="e">
        <f>IF(AND('PARTICIPANT NAME LIST'!$G173=11,'PARTICIPANT NAME LIST'!#REF!="C"),"ü","")</f>
        <v>#REF!</v>
      </c>
      <c r="J173" s="100" t="e">
        <f>IF(AND('PARTICIPANT NAME LIST'!$G173=12,'PARTICIPANT NAME LIST'!#REF!="C"),"ü","")</f>
        <v>#REF!</v>
      </c>
      <c r="K173" s="100" t="e">
        <f>IF(AND('PARTICIPANT NAME LIST'!$G173=7,'PARTICIPANT NAME LIST'!#REF!="E"),"ü","")</f>
        <v>#REF!</v>
      </c>
      <c r="L173" s="100" t="e">
        <f>IF(AND('PARTICIPANT NAME LIST'!$G173=8,'PARTICIPANT NAME LIST'!#REF!="E"),"ü","")</f>
        <v>#REF!</v>
      </c>
      <c r="M173" s="100" t="e">
        <f>IF(AND('PARTICIPANT NAME LIST'!$G173=9,'PARTICIPANT NAME LIST'!#REF!="E"),"ü","")</f>
        <v>#REF!</v>
      </c>
      <c r="N173" s="100" t="e">
        <f>IF(AND('PARTICIPANT NAME LIST'!$G173=10,'PARTICIPANT NAME LIST'!#REF!="E"),"ü","")</f>
        <v>#REF!</v>
      </c>
      <c r="O173" s="100" t="e">
        <f>IF(AND('PARTICIPANT NAME LIST'!$G173=11,'PARTICIPANT NAME LIST'!#REF!="E"),"ü","")</f>
        <v>#REF!</v>
      </c>
      <c r="P173" s="100" t="e">
        <f>IF(AND('PARTICIPANT NAME LIST'!$G173=12,'PARTICIPANT NAME LIST'!#REF!="E"),"ü","")</f>
        <v>#REF!</v>
      </c>
      <c r="Q173" s="100" t="e">
        <f>IF(AND('PARTICIPANT NAME LIST'!$G173=7,'PARTICIPANT NAME LIST'!#REF!="M"),"ü","")</f>
        <v>#REF!</v>
      </c>
      <c r="R173" s="100" t="e">
        <f>IF(AND('PARTICIPANT NAME LIST'!$G173=8,'PARTICIPANT NAME LIST'!#REF!="M"),"ü","")</f>
        <v>#REF!</v>
      </c>
      <c r="S173" s="100" t="e">
        <f>IF(AND('PARTICIPANT NAME LIST'!$G173=9,'PARTICIPANT NAME LIST'!#REF!="M"),"ü","")</f>
        <v>#REF!</v>
      </c>
      <c r="T173" s="100" t="e">
        <f>IF(AND('PARTICIPANT NAME LIST'!$G173=10,'PARTICIPANT NAME LIST'!#REF!="M"),"ü","")</f>
        <v>#REF!</v>
      </c>
      <c r="U173" s="100" t="e">
        <f>IF(AND('PARTICIPANT NAME LIST'!$G173=11,'PARTICIPANT NAME LIST'!#REF!="M"),"ü","")</f>
        <v>#REF!</v>
      </c>
      <c r="V173" s="100" t="e">
        <f>IF(AND('PARTICIPANT NAME LIST'!$G173=12,'PARTICIPANT NAME LIST'!#REF!="M"),"ü","")</f>
        <v>#REF!</v>
      </c>
      <c r="W173" s="96"/>
      <c r="X173" s="76"/>
      <c r="Y173" s="76"/>
      <c r="Z173" s="76"/>
    </row>
    <row r="174" spans="1:26" ht="22.5" customHeight="1">
      <c r="A174" s="96" t="str">
        <f>IF(OR(ISBLANK('PARTICIPANT NAME LIST'!$B174),'PARTICIPANT NAME LIST'!$G174=3,'PARTICIPANT NAME LIST'!$G174=4,'PARTICIPANT NAME LIST'!$G174=5,'PARTICIPANT NAME LIST'!$G174=6),"",COUNTA('PARTICIPANT NAME LIST'!$B$9:$B174)-COUNTIFS('PARTICIPANT NAME LIST'!$G$9:$G174,"&gt;=3",'PARTICIPANT NAME LIST'!$G$9:$G174,"&lt;=6"))</f>
        <v/>
      </c>
      <c r="B174" s="97" t="str">
        <f>IF(OR(ISBLANK('PARTICIPANT NAME LIST'!$B174),'PARTICIPANT NAME LIST'!$G174=3,'PARTICIPANT NAME LIST'!$G174=4,'PARTICIPANT NAME LIST'!$G174=5,'PARTICIPANT NAME LIST'!$G174=6),"",UPPER('PARTICIPANT NAME LIST'!$B174))</f>
        <v/>
      </c>
      <c r="C174" s="101"/>
      <c r="D174" s="99" t="str">
        <f>IF(OR(ISBLANK('PARTICIPANT NAME LIST'!$B174),'PARTICIPANT NAME LIST'!$G174=3,'PARTICIPANT NAME LIST'!$G174=4,'PARTICIPANT NAME LIST'!$G174=5,'PARTICIPANT NAME LIST'!$G174=6),"",UPPER('PARTICIPANT NAME LIST'!$H174))</f>
        <v/>
      </c>
      <c r="E174" s="100" t="e">
        <f>IF(AND('PARTICIPANT NAME LIST'!$G174=7,'PARTICIPANT NAME LIST'!#REF!="C"),"ü","")</f>
        <v>#REF!</v>
      </c>
      <c r="F174" s="100" t="e">
        <f>IF(AND('PARTICIPANT NAME LIST'!$G174=8,'PARTICIPANT NAME LIST'!#REF!="C"),"ü","")</f>
        <v>#REF!</v>
      </c>
      <c r="G174" s="100" t="e">
        <f>IF(AND('PARTICIPANT NAME LIST'!$G174=9,'PARTICIPANT NAME LIST'!#REF!="C"),"ü","")</f>
        <v>#REF!</v>
      </c>
      <c r="H174" s="100" t="e">
        <f>IF(AND('PARTICIPANT NAME LIST'!$G174=10,'PARTICIPANT NAME LIST'!#REF!="C"),"ü","")</f>
        <v>#REF!</v>
      </c>
      <c r="I174" s="100" t="e">
        <f>IF(AND('PARTICIPANT NAME LIST'!$G174=11,'PARTICIPANT NAME LIST'!#REF!="C"),"ü","")</f>
        <v>#REF!</v>
      </c>
      <c r="J174" s="100" t="e">
        <f>IF(AND('PARTICIPANT NAME LIST'!$G174=12,'PARTICIPANT NAME LIST'!#REF!="C"),"ü","")</f>
        <v>#REF!</v>
      </c>
      <c r="K174" s="100" t="e">
        <f>IF(AND('PARTICIPANT NAME LIST'!$G174=7,'PARTICIPANT NAME LIST'!#REF!="E"),"ü","")</f>
        <v>#REF!</v>
      </c>
      <c r="L174" s="100" t="e">
        <f>IF(AND('PARTICIPANT NAME LIST'!$G174=8,'PARTICIPANT NAME LIST'!#REF!="E"),"ü","")</f>
        <v>#REF!</v>
      </c>
      <c r="M174" s="100" t="e">
        <f>IF(AND('PARTICIPANT NAME LIST'!$G174=9,'PARTICIPANT NAME LIST'!#REF!="E"),"ü","")</f>
        <v>#REF!</v>
      </c>
      <c r="N174" s="100" t="e">
        <f>IF(AND('PARTICIPANT NAME LIST'!$G174=10,'PARTICIPANT NAME LIST'!#REF!="E"),"ü","")</f>
        <v>#REF!</v>
      </c>
      <c r="O174" s="100" t="e">
        <f>IF(AND('PARTICIPANT NAME LIST'!$G174=11,'PARTICIPANT NAME LIST'!#REF!="E"),"ü","")</f>
        <v>#REF!</v>
      </c>
      <c r="P174" s="100" t="e">
        <f>IF(AND('PARTICIPANT NAME LIST'!$G174=12,'PARTICIPANT NAME LIST'!#REF!="E"),"ü","")</f>
        <v>#REF!</v>
      </c>
      <c r="Q174" s="100" t="e">
        <f>IF(AND('PARTICIPANT NAME LIST'!$G174=7,'PARTICIPANT NAME LIST'!#REF!="M"),"ü","")</f>
        <v>#REF!</v>
      </c>
      <c r="R174" s="100" t="e">
        <f>IF(AND('PARTICIPANT NAME LIST'!$G174=8,'PARTICIPANT NAME LIST'!#REF!="M"),"ü","")</f>
        <v>#REF!</v>
      </c>
      <c r="S174" s="100" t="e">
        <f>IF(AND('PARTICIPANT NAME LIST'!$G174=9,'PARTICIPANT NAME LIST'!#REF!="M"),"ü","")</f>
        <v>#REF!</v>
      </c>
      <c r="T174" s="100" t="e">
        <f>IF(AND('PARTICIPANT NAME LIST'!$G174=10,'PARTICIPANT NAME LIST'!#REF!="M"),"ü","")</f>
        <v>#REF!</v>
      </c>
      <c r="U174" s="100" t="e">
        <f>IF(AND('PARTICIPANT NAME LIST'!$G174=11,'PARTICIPANT NAME LIST'!#REF!="M"),"ü","")</f>
        <v>#REF!</v>
      </c>
      <c r="V174" s="100" t="e">
        <f>IF(AND('PARTICIPANT NAME LIST'!$G174=12,'PARTICIPANT NAME LIST'!#REF!="M"),"ü","")</f>
        <v>#REF!</v>
      </c>
      <c r="W174" s="96"/>
      <c r="X174" s="76"/>
      <c r="Y174" s="76"/>
      <c r="Z174" s="76"/>
    </row>
    <row r="175" spans="1:26" ht="22.5" customHeight="1">
      <c r="A175" s="96" t="str">
        <f>IF(OR(ISBLANK('PARTICIPANT NAME LIST'!$B175),'PARTICIPANT NAME LIST'!$G175=3,'PARTICIPANT NAME LIST'!$G175=4,'PARTICIPANT NAME LIST'!$G175=5,'PARTICIPANT NAME LIST'!$G175=6),"",COUNTA('PARTICIPANT NAME LIST'!$B$9:$B175)-COUNTIFS('PARTICIPANT NAME LIST'!$G$9:$G175,"&gt;=3",'PARTICIPANT NAME LIST'!$G$9:$G175,"&lt;=6"))</f>
        <v/>
      </c>
      <c r="B175" s="97" t="str">
        <f>IF(OR(ISBLANK('PARTICIPANT NAME LIST'!$B175),'PARTICIPANT NAME LIST'!$G175=3,'PARTICIPANT NAME LIST'!$G175=4,'PARTICIPANT NAME LIST'!$G175=5,'PARTICIPANT NAME LIST'!$G175=6),"",UPPER('PARTICIPANT NAME LIST'!$B175))</f>
        <v/>
      </c>
      <c r="C175" s="101"/>
      <c r="D175" s="99" t="str">
        <f>IF(OR(ISBLANK('PARTICIPANT NAME LIST'!$B175),'PARTICIPANT NAME LIST'!$G175=3,'PARTICIPANT NAME LIST'!$G175=4,'PARTICIPANT NAME LIST'!$G175=5,'PARTICIPANT NAME LIST'!$G175=6),"",UPPER('PARTICIPANT NAME LIST'!$H175))</f>
        <v/>
      </c>
      <c r="E175" s="100" t="e">
        <f>IF(AND('PARTICIPANT NAME LIST'!$G175=7,'PARTICIPANT NAME LIST'!#REF!="C"),"ü","")</f>
        <v>#REF!</v>
      </c>
      <c r="F175" s="100" t="e">
        <f>IF(AND('PARTICIPANT NAME LIST'!$G175=8,'PARTICIPANT NAME LIST'!#REF!="C"),"ü","")</f>
        <v>#REF!</v>
      </c>
      <c r="G175" s="100" t="e">
        <f>IF(AND('PARTICIPANT NAME LIST'!$G175=9,'PARTICIPANT NAME LIST'!#REF!="C"),"ü","")</f>
        <v>#REF!</v>
      </c>
      <c r="H175" s="100" t="e">
        <f>IF(AND('PARTICIPANT NAME LIST'!$G175=10,'PARTICIPANT NAME LIST'!#REF!="C"),"ü","")</f>
        <v>#REF!</v>
      </c>
      <c r="I175" s="100" t="e">
        <f>IF(AND('PARTICIPANT NAME LIST'!$G175=11,'PARTICIPANT NAME LIST'!#REF!="C"),"ü","")</f>
        <v>#REF!</v>
      </c>
      <c r="J175" s="100" t="e">
        <f>IF(AND('PARTICIPANT NAME LIST'!$G175=12,'PARTICIPANT NAME LIST'!#REF!="C"),"ü","")</f>
        <v>#REF!</v>
      </c>
      <c r="K175" s="100" t="e">
        <f>IF(AND('PARTICIPANT NAME LIST'!$G175=7,'PARTICIPANT NAME LIST'!#REF!="E"),"ü","")</f>
        <v>#REF!</v>
      </c>
      <c r="L175" s="100" t="e">
        <f>IF(AND('PARTICIPANT NAME LIST'!$G175=8,'PARTICIPANT NAME LIST'!#REF!="E"),"ü","")</f>
        <v>#REF!</v>
      </c>
      <c r="M175" s="100" t="e">
        <f>IF(AND('PARTICIPANT NAME LIST'!$G175=9,'PARTICIPANT NAME LIST'!#REF!="E"),"ü","")</f>
        <v>#REF!</v>
      </c>
      <c r="N175" s="100" t="e">
        <f>IF(AND('PARTICIPANT NAME LIST'!$G175=10,'PARTICIPANT NAME LIST'!#REF!="E"),"ü","")</f>
        <v>#REF!</v>
      </c>
      <c r="O175" s="100" t="e">
        <f>IF(AND('PARTICIPANT NAME LIST'!$G175=11,'PARTICIPANT NAME LIST'!#REF!="E"),"ü","")</f>
        <v>#REF!</v>
      </c>
      <c r="P175" s="100" t="e">
        <f>IF(AND('PARTICIPANT NAME LIST'!$G175=12,'PARTICIPANT NAME LIST'!#REF!="E"),"ü","")</f>
        <v>#REF!</v>
      </c>
      <c r="Q175" s="100" t="e">
        <f>IF(AND('PARTICIPANT NAME LIST'!$G175=7,'PARTICIPANT NAME LIST'!#REF!="M"),"ü","")</f>
        <v>#REF!</v>
      </c>
      <c r="R175" s="100" t="e">
        <f>IF(AND('PARTICIPANT NAME LIST'!$G175=8,'PARTICIPANT NAME LIST'!#REF!="M"),"ü","")</f>
        <v>#REF!</v>
      </c>
      <c r="S175" s="100" t="e">
        <f>IF(AND('PARTICIPANT NAME LIST'!$G175=9,'PARTICIPANT NAME LIST'!#REF!="M"),"ü","")</f>
        <v>#REF!</v>
      </c>
      <c r="T175" s="100" t="e">
        <f>IF(AND('PARTICIPANT NAME LIST'!$G175=10,'PARTICIPANT NAME LIST'!#REF!="M"),"ü","")</f>
        <v>#REF!</v>
      </c>
      <c r="U175" s="100" t="e">
        <f>IF(AND('PARTICIPANT NAME LIST'!$G175=11,'PARTICIPANT NAME LIST'!#REF!="M"),"ü","")</f>
        <v>#REF!</v>
      </c>
      <c r="V175" s="100" t="e">
        <f>IF(AND('PARTICIPANT NAME LIST'!$G175=12,'PARTICIPANT NAME LIST'!#REF!="M"),"ü","")</f>
        <v>#REF!</v>
      </c>
      <c r="W175" s="96"/>
      <c r="X175" s="76"/>
      <c r="Y175" s="76"/>
      <c r="Z175" s="76"/>
    </row>
    <row r="176" spans="1:26" ht="22.5" customHeight="1">
      <c r="A176" s="96" t="str">
        <f>IF(OR(ISBLANK('PARTICIPANT NAME LIST'!$B176),'PARTICIPANT NAME LIST'!$G176=3,'PARTICIPANT NAME LIST'!$G176=4,'PARTICIPANT NAME LIST'!$G176=5,'PARTICIPANT NAME LIST'!$G176=6),"",COUNTA('PARTICIPANT NAME LIST'!$B$9:$B176)-COUNTIFS('PARTICIPANT NAME LIST'!$G$9:$G176,"&gt;=3",'PARTICIPANT NAME LIST'!$G$9:$G176,"&lt;=6"))</f>
        <v/>
      </c>
      <c r="B176" s="97" t="str">
        <f>IF(OR(ISBLANK('PARTICIPANT NAME LIST'!$B176),'PARTICIPANT NAME LIST'!$G176=3,'PARTICIPANT NAME LIST'!$G176=4,'PARTICIPANT NAME LIST'!$G176=5,'PARTICIPANT NAME LIST'!$G176=6),"",UPPER('PARTICIPANT NAME LIST'!$B176))</f>
        <v/>
      </c>
      <c r="C176" s="101"/>
      <c r="D176" s="99" t="str">
        <f>IF(OR(ISBLANK('PARTICIPANT NAME LIST'!$B176),'PARTICIPANT NAME LIST'!$G176=3,'PARTICIPANT NAME LIST'!$G176=4,'PARTICIPANT NAME LIST'!$G176=5,'PARTICIPANT NAME LIST'!$G176=6),"",UPPER('PARTICIPANT NAME LIST'!$H176))</f>
        <v/>
      </c>
      <c r="E176" s="100" t="e">
        <f>IF(AND('PARTICIPANT NAME LIST'!$G176=7,'PARTICIPANT NAME LIST'!#REF!="C"),"ü","")</f>
        <v>#REF!</v>
      </c>
      <c r="F176" s="100" t="e">
        <f>IF(AND('PARTICIPANT NAME LIST'!$G176=8,'PARTICIPANT NAME LIST'!#REF!="C"),"ü","")</f>
        <v>#REF!</v>
      </c>
      <c r="G176" s="100" t="e">
        <f>IF(AND('PARTICIPANT NAME LIST'!$G176=9,'PARTICIPANT NAME LIST'!#REF!="C"),"ü","")</f>
        <v>#REF!</v>
      </c>
      <c r="H176" s="100" t="e">
        <f>IF(AND('PARTICIPANT NAME LIST'!$G176=10,'PARTICIPANT NAME LIST'!#REF!="C"),"ü","")</f>
        <v>#REF!</v>
      </c>
      <c r="I176" s="100" t="e">
        <f>IF(AND('PARTICIPANT NAME LIST'!$G176=11,'PARTICIPANT NAME LIST'!#REF!="C"),"ü","")</f>
        <v>#REF!</v>
      </c>
      <c r="J176" s="100" t="e">
        <f>IF(AND('PARTICIPANT NAME LIST'!$G176=12,'PARTICIPANT NAME LIST'!#REF!="C"),"ü","")</f>
        <v>#REF!</v>
      </c>
      <c r="K176" s="100" t="e">
        <f>IF(AND('PARTICIPANT NAME LIST'!$G176=7,'PARTICIPANT NAME LIST'!#REF!="E"),"ü","")</f>
        <v>#REF!</v>
      </c>
      <c r="L176" s="100" t="e">
        <f>IF(AND('PARTICIPANT NAME LIST'!$G176=8,'PARTICIPANT NAME LIST'!#REF!="E"),"ü","")</f>
        <v>#REF!</v>
      </c>
      <c r="M176" s="100" t="e">
        <f>IF(AND('PARTICIPANT NAME LIST'!$G176=9,'PARTICIPANT NAME LIST'!#REF!="E"),"ü","")</f>
        <v>#REF!</v>
      </c>
      <c r="N176" s="100" t="e">
        <f>IF(AND('PARTICIPANT NAME LIST'!$G176=10,'PARTICIPANT NAME LIST'!#REF!="E"),"ü","")</f>
        <v>#REF!</v>
      </c>
      <c r="O176" s="100" t="e">
        <f>IF(AND('PARTICIPANT NAME LIST'!$G176=11,'PARTICIPANT NAME LIST'!#REF!="E"),"ü","")</f>
        <v>#REF!</v>
      </c>
      <c r="P176" s="100" t="e">
        <f>IF(AND('PARTICIPANT NAME LIST'!$G176=12,'PARTICIPANT NAME LIST'!#REF!="E"),"ü","")</f>
        <v>#REF!</v>
      </c>
      <c r="Q176" s="100" t="e">
        <f>IF(AND('PARTICIPANT NAME LIST'!$G176=7,'PARTICIPANT NAME LIST'!#REF!="M"),"ü","")</f>
        <v>#REF!</v>
      </c>
      <c r="R176" s="100" t="e">
        <f>IF(AND('PARTICIPANT NAME LIST'!$G176=8,'PARTICIPANT NAME LIST'!#REF!="M"),"ü","")</f>
        <v>#REF!</v>
      </c>
      <c r="S176" s="100" t="e">
        <f>IF(AND('PARTICIPANT NAME LIST'!$G176=9,'PARTICIPANT NAME LIST'!#REF!="M"),"ü","")</f>
        <v>#REF!</v>
      </c>
      <c r="T176" s="100" t="e">
        <f>IF(AND('PARTICIPANT NAME LIST'!$G176=10,'PARTICIPANT NAME LIST'!#REF!="M"),"ü","")</f>
        <v>#REF!</v>
      </c>
      <c r="U176" s="100" t="e">
        <f>IF(AND('PARTICIPANT NAME LIST'!$G176=11,'PARTICIPANT NAME LIST'!#REF!="M"),"ü","")</f>
        <v>#REF!</v>
      </c>
      <c r="V176" s="100" t="e">
        <f>IF(AND('PARTICIPANT NAME LIST'!$G176=12,'PARTICIPANT NAME LIST'!#REF!="M"),"ü","")</f>
        <v>#REF!</v>
      </c>
      <c r="W176" s="96"/>
      <c r="X176" s="76"/>
      <c r="Y176" s="76"/>
      <c r="Z176" s="76"/>
    </row>
    <row r="177" spans="1:26" ht="22.5" customHeight="1">
      <c r="A177" s="96" t="str">
        <f>IF(OR(ISBLANK('PARTICIPANT NAME LIST'!$B177),'PARTICIPANT NAME LIST'!$G177=3,'PARTICIPANT NAME LIST'!$G177=4,'PARTICIPANT NAME LIST'!$G177=5,'PARTICIPANT NAME LIST'!$G177=6),"",COUNTA('PARTICIPANT NAME LIST'!$B$9:$B177)-COUNTIFS('PARTICIPANT NAME LIST'!$G$9:$G177,"&gt;=3",'PARTICIPANT NAME LIST'!$G$9:$G177,"&lt;=6"))</f>
        <v/>
      </c>
      <c r="B177" s="97" t="str">
        <f>IF(OR(ISBLANK('PARTICIPANT NAME LIST'!$B177),'PARTICIPANT NAME LIST'!$G177=3,'PARTICIPANT NAME LIST'!$G177=4,'PARTICIPANT NAME LIST'!$G177=5,'PARTICIPANT NAME LIST'!$G177=6),"",UPPER('PARTICIPANT NAME LIST'!$B177))</f>
        <v/>
      </c>
      <c r="C177" s="101"/>
      <c r="D177" s="99" t="str">
        <f>IF(OR(ISBLANK('PARTICIPANT NAME LIST'!$B177),'PARTICIPANT NAME LIST'!$G177=3,'PARTICIPANT NAME LIST'!$G177=4,'PARTICIPANT NAME LIST'!$G177=5,'PARTICIPANT NAME LIST'!$G177=6),"",UPPER('PARTICIPANT NAME LIST'!$H177))</f>
        <v/>
      </c>
      <c r="E177" s="100" t="e">
        <f>IF(AND('PARTICIPANT NAME LIST'!$G177=7,'PARTICIPANT NAME LIST'!#REF!="C"),"ü","")</f>
        <v>#REF!</v>
      </c>
      <c r="F177" s="100" t="e">
        <f>IF(AND('PARTICIPANT NAME LIST'!$G177=8,'PARTICIPANT NAME LIST'!#REF!="C"),"ü","")</f>
        <v>#REF!</v>
      </c>
      <c r="G177" s="100" t="e">
        <f>IF(AND('PARTICIPANT NAME LIST'!$G177=9,'PARTICIPANT NAME LIST'!#REF!="C"),"ü","")</f>
        <v>#REF!</v>
      </c>
      <c r="H177" s="100" t="e">
        <f>IF(AND('PARTICIPANT NAME LIST'!$G177=10,'PARTICIPANT NAME LIST'!#REF!="C"),"ü","")</f>
        <v>#REF!</v>
      </c>
      <c r="I177" s="100" t="e">
        <f>IF(AND('PARTICIPANT NAME LIST'!$G177=11,'PARTICIPANT NAME LIST'!#REF!="C"),"ü","")</f>
        <v>#REF!</v>
      </c>
      <c r="J177" s="100" t="e">
        <f>IF(AND('PARTICIPANT NAME LIST'!$G177=12,'PARTICIPANT NAME LIST'!#REF!="C"),"ü","")</f>
        <v>#REF!</v>
      </c>
      <c r="K177" s="100" t="e">
        <f>IF(AND('PARTICIPANT NAME LIST'!$G177=7,'PARTICIPANT NAME LIST'!#REF!="E"),"ü","")</f>
        <v>#REF!</v>
      </c>
      <c r="L177" s="100" t="e">
        <f>IF(AND('PARTICIPANT NAME LIST'!$G177=8,'PARTICIPANT NAME LIST'!#REF!="E"),"ü","")</f>
        <v>#REF!</v>
      </c>
      <c r="M177" s="100" t="e">
        <f>IF(AND('PARTICIPANT NAME LIST'!$G177=9,'PARTICIPANT NAME LIST'!#REF!="E"),"ü","")</f>
        <v>#REF!</v>
      </c>
      <c r="N177" s="100" t="e">
        <f>IF(AND('PARTICIPANT NAME LIST'!$G177=10,'PARTICIPANT NAME LIST'!#REF!="E"),"ü","")</f>
        <v>#REF!</v>
      </c>
      <c r="O177" s="100" t="e">
        <f>IF(AND('PARTICIPANT NAME LIST'!$G177=11,'PARTICIPANT NAME LIST'!#REF!="E"),"ü","")</f>
        <v>#REF!</v>
      </c>
      <c r="P177" s="100" t="e">
        <f>IF(AND('PARTICIPANT NAME LIST'!$G177=12,'PARTICIPANT NAME LIST'!#REF!="E"),"ü","")</f>
        <v>#REF!</v>
      </c>
      <c r="Q177" s="100" t="e">
        <f>IF(AND('PARTICIPANT NAME LIST'!$G177=7,'PARTICIPANT NAME LIST'!#REF!="M"),"ü","")</f>
        <v>#REF!</v>
      </c>
      <c r="R177" s="100" t="e">
        <f>IF(AND('PARTICIPANT NAME LIST'!$G177=8,'PARTICIPANT NAME LIST'!#REF!="M"),"ü","")</f>
        <v>#REF!</v>
      </c>
      <c r="S177" s="100" t="e">
        <f>IF(AND('PARTICIPANT NAME LIST'!$G177=9,'PARTICIPANT NAME LIST'!#REF!="M"),"ü","")</f>
        <v>#REF!</v>
      </c>
      <c r="T177" s="100" t="e">
        <f>IF(AND('PARTICIPANT NAME LIST'!$G177=10,'PARTICIPANT NAME LIST'!#REF!="M"),"ü","")</f>
        <v>#REF!</v>
      </c>
      <c r="U177" s="100" t="e">
        <f>IF(AND('PARTICIPANT NAME LIST'!$G177=11,'PARTICIPANT NAME LIST'!#REF!="M"),"ü","")</f>
        <v>#REF!</v>
      </c>
      <c r="V177" s="100" t="e">
        <f>IF(AND('PARTICIPANT NAME LIST'!$G177=12,'PARTICIPANT NAME LIST'!#REF!="M"),"ü","")</f>
        <v>#REF!</v>
      </c>
      <c r="W177" s="96"/>
      <c r="X177" s="76"/>
      <c r="Y177" s="76"/>
      <c r="Z177" s="76"/>
    </row>
    <row r="178" spans="1:26" ht="22.5" customHeight="1">
      <c r="A178" s="96" t="str">
        <f>IF(OR(ISBLANK('PARTICIPANT NAME LIST'!$B178),'PARTICIPANT NAME LIST'!$G178=3,'PARTICIPANT NAME LIST'!$G178=4,'PARTICIPANT NAME LIST'!$G178=5,'PARTICIPANT NAME LIST'!$G178=6),"",COUNTA('PARTICIPANT NAME LIST'!$B$9:$B178)-COUNTIFS('PARTICIPANT NAME LIST'!$G$9:$G178,"&gt;=3",'PARTICIPANT NAME LIST'!$G$9:$G178,"&lt;=6"))</f>
        <v/>
      </c>
      <c r="B178" s="97" t="str">
        <f>IF(OR(ISBLANK('PARTICIPANT NAME LIST'!$B178),'PARTICIPANT NAME LIST'!$G178=3,'PARTICIPANT NAME LIST'!$G178=4,'PARTICIPANT NAME LIST'!$G178=5,'PARTICIPANT NAME LIST'!$G178=6),"",UPPER('PARTICIPANT NAME LIST'!$B178))</f>
        <v/>
      </c>
      <c r="C178" s="101"/>
      <c r="D178" s="99" t="str">
        <f>IF(OR(ISBLANK('PARTICIPANT NAME LIST'!$B178),'PARTICIPANT NAME LIST'!$G178=3,'PARTICIPANT NAME LIST'!$G178=4,'PARTICIPANT NAME LIST'!$G178=5,'PARTICIPANT NAME LIST'!$G178=6),"",UPPER('PARTICIPANT NAME LIST'!$H178))</f>
        <v/>
      </c>
      <c r="E178" s="100" t="e">
        <f>IF(AND('PARTICIPANT NAME LIST'!$G178=7,'PARTICIPANT NAME LIST'!#REF!="C"),"ü","")</f>
        <v>#REF!</v>
      </c>
      <c r="F178" s="100" t="e">
        <f>IF(AND('PARTICIPANT NAME LIST'!$G178=8,'PARTICIPANT NAME LIST'!#REF!="C"),"ü","")</f>
        <v>#REF!</v>
      </c>
      <c r="G178" s="100" t="e">
        <f>IF(AND('PARTICIPANT NAME LIST'!$G178=9,'PARTICIPANT NAME LIST'!#REF!="C"),"ü","")</f>
        <v>#REF!</v>
      </c>
      <c r="H178" s="100" t="e">
        <f>IF(AND('PARTICIPANT NAME LIST'!$G178=10,'PARTICIPANT NAME LIST'!#REF!="C"),"ü","")</f>
        <v>#REF!</v>
      </c>
      <c r="I178" s="100" t="e">
        <f>IF(AND('PARTICIPANT NAME LIST'!$G178=11,'PARTICIPANT NAME LIST'!#REF!="C"),"ü","")</f>
        <v>#REF!</v>
      </c>
      <c r="J178" s="100" t="e">
        <f>IF(AND('PARTICIPANT NAME LIST'!$G178=12,'PARTICIPANT NAME LIST'!#REF!="C"),"ü","")</f>
        <v>#REF!</v>
      </c>
      <c r="K178" s="100" t="e">
        <f>IF(AND('PARTICIPANT NAME LIST'!$G178=7,'PARTICIPANT NAME LIST'!#REF!="E"),"ü","")</f>
        <v>#REF!</v>
      </c>
      <c r="L178" s="100" t="e">
        <f>IF(AND('PARTICIPANT NAME LIST'!$G178=8,'PARTICIPANT NAME LIST'!#REF!="E"),"ü","")</f>
        <v>#REF!</v>
      </c>
      <c r="M178" s="100" t="e">
        <f>IF(AND('PARTICIPANT NAME LIST'!$G178=9,'PARTICIPANT NAME LIST'!#REF!="E"),"ü","")</f>
        <v>#REF!</v>
      </c>
      <c r="N178" s="100" t="e">
        <f>IF(AND('PARTICIPANT NAME LIST'!$G178=10,'PARTICIPANT NAME LIST'!#REF!="E"),"ü","")</f>
        <v>#REF!</v>
      </c>
      <c r="O178" s="100" t="e">
        <f>IF(AND('PARTICIPANT NAME LIST'!$G178=11,'PARTICIPANT NAME LIST'!#REF!="E"),"ü","")</f>
        <v>#REF!</v>
      </c>
      <c r="P178" s="100" t="e">
        <f>IF(AND('PARTICIPANT NAME LIST'!$G178=12,'PARTICIPANT NAME LIST'!#REF!="E"),"ü","")</f>
        <v>#REF!</v>
      </c>
      <c r="Q178" s="100" t="e">
        <f>IF(AND('PARTICIPANT NAME LIST'!$G178=7,'PARTICIPANT NAME LIST'!#REF!="M"),"ü","")</f>
        <v>#REF!</v>
      </c>
      <c r="R178" s="100" t="e">
        <f>IF(AND('PARTICIPANT NAME LIST'!$G178=8,'PARTICIPANT NAME LIST'!#REF!="M"),"ü","")</f>
        <v>#REF!</v>
      </c>
      <c r="S178" s="100" t="e">
        <f>IF(AND('PARTICIPANT NAME LIST'!$G178=9,'PARTICIPANT NAME LIST'!#REF!="M"),"ü","")</f>
        <v>#REF!</v>
      </c>
      <c r="T178" s="100" t="e">
        <f>IF(AND('PARTICIPANT NAME LIST'!$G178=10,'PARTICIPANT NAME LIST'!#REF!="M"),"ü","")</f>
        <v>#REF!</v>
      </c>
      <c r="U178" s="100" t="e">
        <f>IF(AND('PARTICIPANT NAME LIST'!$G178=11,'PARTICIPANT NAME LIST'!#REF!="M"),"ü","")</f>
        <v>#REF!</v>
      </c>
      <c r="V178" s="100" t="e">
        <f>IF(AND('PARTICIPANT NAME LIST'!$G178=12,'PARTICIPANT NAME LIST'!#REF!="M"),"ü","")</f>
        <v>#REF!</v>
      </c>
      <c r="W178" s="96"/>
      <c r="X178" s="76"/>
      <c r="Y178" s="76"/>
      <c r="Z178" s="76"/>
    </row>
    <row r="179" spans="1:26" ht="22.5" customHeight="1">
      <c r="A179" s="96" t="str">
        <f>IF(OR(ISBLANK('PARTICIPANT NAME LIST'!$B179),'PARTICIPANT NAME LIST'!$G179=3,'PARTICIPANT NAME LIST'!$G179=4,'PARTICIPANT NAME LIST'!$G179=5,'PARTICIPANT NAME LIST'!$G179=6),"",COUNTA('PARTICIPANT NAME LIST'!$B$9:$B179)-COUNTIFS('PARTICIPANT NAME LIST'!$G$9:$G179,"&gt;=3",'PARTICIPANT NAME LIST'!$G$9:$G179,"&lt;=6"))</f>
        <v/>
      </c>
      <c r="B179" s="97" t="str">
        <f>IF(OR(ISBLANK('PARTICIPANT NAME LIST'!$B179),'PARTICIPANT NAME LIST'!$G179=3,'PARTICIPANT NAME LIST'!$G179=4,'PARTICIPANT NAME LIST'!$G179=5,'PARTICIPANT NAME LIST'!$G179=6),"",UPPER('PARTICIPANT NAME LIST'!$B179))</f>
        <v/>
      </c>
      <c r="C179" s="101"/>
      <c r="D179" s="99" t="str">
        <f>IF(OR(ISBLANK('PARTICIPANT NAME LIST'!$B179),'PARTICIPANT NAME LIST'!$G179=3,'PARTICIPANT NAME LIST'!$G179=4,'PARTICIPANT NAME LIST'!$G179=5,'PARTICIPANT NAME LIST'!$G179=6),"",UPPER('PARTICIPANT NAME LIST'!$H179))</f>
        <v/>
      </c>
      <c r="E179" s="100" t="e">
        <f>IF(AND('PARTICIPANT NAME LIST'!$G179=7,'PARTICIPANT NAME LIST'!#REF!="C"),"ü","")</f>
        <v>#REF!</v>
      </c>
      <c r="F179" s="100" t="e">
        <f>IF(AND('PARTICIPANT NAME LIST'!$G179=8,'PARTICIPANT NAME LIST'!#REF!="C"),"ü","")</f>
        <v>#REF!</v>
      </c>
      <c r="G179" s="100" t="e">
        <f>IF(AND('PARTICIPANT NAME LIST'!$G179=9,'PARTICIPANT NAME LIST'!#REF!="C"),"ü","")</f>
        <v>#REF!</v>
      </c>
      <c r="H179" s="100" t="e">
        <f>IF(AND('PARTICIPANT NAME LIST'!$G179=10,'PARTICIPANT NAME LIST'!#REF!="C"),"ü","")</f>
        <v>#REF!</v>
      </c>
      <c r="I179" s="100" t="e">
        <f>IF(AND('PARTICIPANT NAME LIST'!$G179=11,'PARTICIPANT NAME LIST'!#REF!="C"),"ü","")</f>
        <v>#REF!</v>
      </c>
      <c r="J179" s="100" t="e">
        <f>IF(AND('PARTICIPANT NAME LIST'!$G179=12,'PARTICIPANT NAME LIST'!#REF!="C"),"ü","")</f>
        <v>#REF!</v>
      </c>
      <c r="K179" s="100" t="e">
        <f>IF(AND('PARTICIPANT NAME LIST'!$G179=7,'PARTICIPANT NAME LIST'!#REF!="E"),"ü","")</f>
        <v>#REF!</v>
      </c>
      <c r="L179" s="100" t="e">
        <f>IF(AND('PARTICIPANT NAME LIST'!$G179=8,'PARTICIPANT NAME LIST'!#REF!="E"),"ü","")</f>
        <v>#REF!</v>
      </c>
      <c r="M179" s="100" t="e">
        <f>IF(AND('PARTICIPANT NAME LIST'!$G179=9,'PARTICIPANT NAME LIST'!#REF!="E"),"ü","")</f>
        <v>#REF!</v>
      </c>
      <c r="N179" s="100" t="e">
        <f>IF(AND('PARTICIPANT NAME LIST'!$G179=10,'PARTICIPANT NAME LIST'!#REF!="E"),"ü","")</f>
        <v>#REF!</v>
      </c>
      <c r="O179" s="100" t="e">
        <f>IF(AND('PARTICIPANT NAME LIST'!$G179=11,'PARTICIPANT NAME LIST'!#REF!="E"),"ü","")</f>
        <v>#REF!</v>
      </c>
      <c r="P179" s="100" t="e">
        <f>IF(AND('PARTICIPANT NAME LIST'!$G179=12,'PARTICIPANT NAME LIST'!#REF!="E"),"ü","")</f>
        <v>#REF!</v>
      </c>
      <c r="Q179" s="100" t="e">
        <f>IF(AND('PARTICIPANT NAME LIST'!$G179=7,'PARTICIPANT NAME LIST'!#REF!="M"),"ü","")</f>
        <v>#REF!</v>
      </c>
      <c r="R179" s="100" t="e">
        <f>IF(AND('PARTICIPANT NAME LIST'!$G179=8,'PARTICIPANT NAME LIST'!#REF!="M"),"ü","")</f>
        <v>#REF!</v>
      </c>
      <c r="S179" s="100" t="e">
        <f>IF(AND('PARTICIPANT NAME LIST'!$G179=9,'PARTICIPANT NAME LIST'!#REF!="M"),"ü","")</f>
        <v>#REF!</v>
      </c>
      <c r="T179" s="100" t="e">
        <f>IF(AND('PARTICIPANT NAME LIST'!$G179=10,'PARTICIPANT NAME LIST'!#REF!="M"),"ü","")</f>
        <v>#REF!</v>
      </c>
      <c r="U179" s="100" t="e">
        <f>IF(AND('PARTICIPANT NAME LIST'!$G179=11,'PARTICIPANT NAME LIST'!#REF!="M"),"ü","")</f>
        <v>#REF!</v>
      </c>
      <c r="V179" s="100" t="e">
        <f>IF(AND('PARTICIPANT NAME LIST'!$G179=12,'PARTICIPANT NAME LIST'!#REF!="M"),"ü","")</f>
        <v>#REF!</v>
      </c>
      <c r="W179" s="96"/>
      <c r="X179" s="76"/>
      <c r="Y179" s="76"/>
      <c r="Z179" s="76"/>
    </row>
    <row r="180" spans="1:26" ht="22.5" customHeight="1">
      <c r="A180" s="96" t="str">
        <f>IF(OR(ISBLANK('PARTICIPANT NAME LIST'!$B180),'PARTICIPANT NAME LIST'!$G180=3,'PARTICIPANT NAME LIST'!$G180=4,'PARTICIPANT NAME LIST'!$G180=5,'PARTICIPANT NAME LIST'!$G180=6),"",COUNTA('PARTICIPANT NAME LIST'!$B$9:$B180)-COUNTIFS('PARTICIPANT NAME LIST'!$G$9:$G180,"&gt;=3",'PARTICIPANT NAME LIST'!$G$9:$G180,"&lt;=6"))</f>
        <v/>
      </c>
      <c r="B180" s="97" t="str">
        <f>IF(OR(ISBLANK('PARTICIPANT NAME LIST'!$B180),'PARTICIPANT NAME LIST'!$G180=3,'PARTICIPANT NAME LIST'!$G180=4,'PARTICIPANT NAME LIST'!$G180=5,'PARTICIPANT NAME LIST'!$G180=6),"",UPPER('PARTICIPANT NAME LIST'!$B180))</f>
        <v/>
      </c>
      <c r="C180" s="101"/>
      <c r="D180" s="99" t="str">
        <f>IF(OR(ISBLANK('PARTICIPANT NAME LIST'!$B180),'PARTICIPANT NAME LIST'!$G180=3,'PARTICIPANT NAME LIST'!$G180=4,'PARTICIPANT NAME LIST'!$G180=5,'PARTICIPANT NAME LIST'!$G180=6),"",UPPER('PARTICIPANT NAME LIST'!$H180))</f>
        <v/>
      </c>
      <c r="E180" s="100" t="e">
        <f>IF(AND('PARTICIPANT NAME LIST'!$G180=7,'PARTICIPANT NAME LIST'!#REF!="C"),"ü","")</f>
        <v>#REF!</v>
      </c>
      <c r="F180" s="100" t="e">
        <f>IF(AND('PARTICIPANT NAME LIST'!$G180=8,'PARTICIPANT NAME LIST'!#REF!="C"),"ü","")</f>
        <v>#REF!</v>
      </c>
      <c r="G180" s="100" t="e">
        <f>IF(AND('PARTICIPANT NAME LIST'!$G180=9,'PARTICIPANT NAME LIST'!#REF!="C"),"ü","")</f>
        <v>#REF!</v>
      </c>
      <c r="H180" s="100" t="e">
        <f>IF(AND('PARTICIPANT NAME LIST'!$G180=10,'PARTICIPANT NAME LIST'!#REF!="C"),"ü","")</f>
        <v>#REF!</v>
      </c>
      <c r="I180" s="100" t="e">
        <f>IF(AND('PARTICIPANT NAME LIST'!$G180=11,'PARTICIPANT NAME LIST'!#REF!="C"),"ü","")</f>
        <v>#REF!</v>
      </c>
      <c r="J180" s="100" t="e">
        <f>IF(AND('PARTICIPANT NAME LIST'!$G180=12,'PARTICIPANT NAME LIST'!#REF!="C"),"ü","")</f>
        <v>#REF!</v>
      </c>
      <c r="K180" s="100" t="e">
        <f>IF(AND('PARTICIPANT NAME LIST'!$G180=7,'PARTICIPANT NAME LIST'!#REF!="E"),"ü","")</f>
        <v>#REF!</v>
      </c>
      <c r="L180" s="100" t="e">
        <f>IF(AND('PARTICIPANT NAME LIST'!$G180=8,'PARTICIPANT NAME LIST'!#REF!="E"),"ü","")</f>
        <v>#REF!</v>
      </c>
      <c r="M180" s="100" t="e">
        <f>IF(AND('PARTICIPANT NAME LIST'!$G180=9,'PARTICIPANT NAME LIST'!#REF!="E"),"ü","")</f>
        <v>#REF!</v>
      </c>
      <c r="N180" s="100" t="e">
        <f>IF(AND('PARTICIPANT NAME LIST'!$G180=10,'PARTICIPANT NAME LIST'!#REF!="E"),"ü","")</f>
        <v>#REF!</v>
      </c>
      <c r="O180" s="100" t="e">
        <f>IF(AND('PARTICIPANT NAME LIST'!$G180=11,'PARTICIPANT NAME LIST'!#REF!="E"),"ü","")</f>
        <v>#REF!</v>
      </c>
      <c r="P180" s="100" t="e">
        <f>IF(AND('PARTICIPANT NAME LIST'!$G180=12,'PARTICIPANT NAME LIST'!#REF!="E"),"ü","")</f>
        <v>#REF!</v>
      </c>
      <c r="Q180" s="100" t="e">
        <f>IF(AND('PARTICIPANT NAME LIST'!$G180=7,'PARTICIPANT NAME LIST'!#REF!="M"),"ü","")</f>
        <v>#REF!</v>
      </c>
      <c r="R180" s="100" t="e">
        <f>IF(AND('PARTICIPANT NAME LIST'!$G180=8,'PARTICIPANT NAME LIST'!#REF!="M"),"ü","")</f>
        <v>#REF!</v>
      </c>
      <c r="S180" s="100" t="e">
        <f>IF(AND('PARTICIPANT NAME LIST'!$G180=9,'PARTICIPANT NAME LIST'!#REF!="M"),"ü","")</f>
        <v>#REF!</v>
      </c>
      <c r="T180" s="100" t="e">
        <f>IF(AND('PARTICIPANT NAME LIST'!$G180=10,'PARTICIPANT NAME LIST'!#REF!="M"),"ü","")</f>
        <v>#REF!</v>
      </c>
      <c r="U180" s="100" t="e">
        <f>IF(AND('PARTICIPANT NAME LIST'!$G180=11,'PARTICIPANT NAME LIST'!#REF!="M"),"ü","")</f>
        <v>#REF!</v>
      </c>
      <c r="V180" s="100" t="e">
        <f>IF(AND('PARTICIPANT NAME LIST'!$G180=12,'PARTICIPANT NAME LIST'!#REF!="M"),"ü","")</f>
        <v>#REF!</v>
      </c>
      <c r="W180" s="96"/>
      <c r="X180" s="76"/>
      <c r="Y180" s="76"/>
      <c r="Z180" s="76"/>
    </row>
    <row r="181" spans="1:26" ht="22.5" customHeight="1">
      <c r="A181" s="96" t="str">
        <f>IF(OR(ISBLANK('PARTICIPANT NAME LIST'!$B181),'PARTICIPANT NAME LIST'!$G181=3,'PARTICIPANT NAME LIST'!$G181=4,'PARTICIPANT NAME LIST'!$G181=5,'PARTICIPANT NAME LIST'!$G181=6),"",COUNTA('PARTICIPANT NAME LIST'!$B$9:$B181)-COUNTIFS('PARTICIPANT NAME LIST'!$G$9:$G181,"&gt;=3",'PARTICIPANT NAME LIST'!$G$9:$G181,"&lt;=6"))</f>
        <v/>
      </c>
      <c r="B181" s="97" t="str">
        <f>IF(OR(ISBLANK('PARTICIPANT NAME LIST'!$B181),'PARTICIPANT NAME LIST'!$G181=3,'PARTICIPANT NAME LIST'!$G181=4,'PARTICIPANT NAME LIST'!$G181=5,'PARTICIPANT NAME LIST'!$G181=6),"",UPPER('PARTICIPANT NAME LIST'!$B181))</f>
        <v/>
      </c>
      <c r="C181" s="101"/>
      <c r="D181" s="99" t="str">
        <f>IF(OR(ISBLANK('PARTICIPANT NAME LIST'!$B181),'PARTICIPANT NAME LIST'!$G181=3,'PARTICIPANT NAME LIST'!$G181=4,'PARTICIPANT NAME LIST'!$G181=5,'PARTICIPANT NAME LIST'!$G181=6),"",UPPER('PARTICIPANT NAME LIST'!$H181))</f>
        <v/>
      </c>
      <c r="E181" s="100" t="e">
        <f>IF(AND('PARTICIPANT NAME LIST'!$G181=7,'PARTICIPANT NAME LIST'!#REF!="C"),"ü","")</f>
        <v>#REF!</v>
      </c>
      <c r="F181" s="100" t="e">
        <f>IF(AND('PARTICIPANT NAME LIST'!$G181=8,'PARTICIPANT NAME LIST'!#REF!="C"),"ü","")</f>
        <v>#REF!</v>
      </c>
      <c r="G181" s="100" t="e">
        <f>IF(AND('PARTICIPANT NAME LIST'!$G181=9,'PARTICIPANT NAME LIST'!#REF!="C"),"ü","")</f>
        <v>#REF!</v>
      </c>
      <c r="H181" s="100" t="e">
        <f>IF(AND('PARTICIPANT NAME LIST'!$G181=10,'PARTICIPANT NAME LIST'!#REF!="C"),"ü","")</f>
        <v>#REF!</v>
      </c>
      <c r="I181" s="100" t="e">
        <f>IF(AND('PARTICIPANT NAME LIST'!$G181=11,'PARTICIPANT NAME LIST'!#REF!="C"),"ü","")</f>
        <v>#REF!</v>
      </c>
      <c r="J181" s="100" t="e">
        <f>IF(AND('PARTICIPANT NAME LIST'!$G181=12,'PARTICIPANT NAME LIST'!#REF!="C"),"ü","")</f>
        <v>#REF!</v>
      </c>
      <c r="K181" s="100" t="e">
        <f>IF(AND('PARTICIPANT NAME LIST'!$G181=7,'PARTICIPANT NAME LIST'!#REF!="E"),"ü","")</f>
        <v>#REF!</v>
      </c>
      <c r="L181" s="100" t="e">
        <f>IF(AND('PARTICIPANT NAME LIST'!$G181=8,'PARTICIPANT NAME LIST'!#REF!="E"),"ü","")</f>
        <v>#REF!</v>
      </c>
      <c r="M181" s="100" t="e">
        <f>IF(AND('PARTICIPANT NAME LIST'!$G181=9,'PARTICIPANT NAME LIST'!#REF!="E"),"ü","")</f>
        <v>#REF!</v>
      </c>
      <c r="N181" s="100" t="e">
        <f>IF(AND('PARTICIPANT NAME LIST'!$G181=10,'PARTICIPANT NAME LIST'!#REF!="E"),"ü","")</f>
        <v>#REF!</v>
      </c>
      <c r="O181" s="100" t="e">
        <f>IF(AND('PARTICIPANT NAME LIST'!$G181=11,'PARTICIPANT NAME LIST'!#REF!="E"),"ü","")</f>
        <v>#REF!</v>
      </c>
      <c r="P181" s="100" t="e">
        <f>IF(AND('PARTICIPANT NAME LIST'!$G181=12,'PARTICIPANT NAME LIST'!#REF!="E"),"ü","")</f>
        <v>#REF!</v>
      </c>
      <c r="Q181" s="100" t="e">
        <f>IF(AND('PARTICIPANT NAME LIST'!$G181=7,'PARTICIPANT NAME LIST'!#REF!="M"),"ü","")</f>
        <v>#REF!</v>
      </c>
      <c r="R181" s="100" t="e">
        <f>IF(AND('PARTICIPANT NAME LIST'!$G181=8,'PARTICIPANT NAME LIST'!#REF!="M"),"ü","")</f>
        <v>#REF!</v>
      </c>
      <c r="S181" s="100" t="e">
        <f>IF(AND('PARTICIPANT NAME LIST'!$G181=9,'PARTICIPANT NAME LIST'!#REF!="M"),"ü","")</f>
        <v>#REF!</v>
      </c>
      <c r="T181" s="100" t="e">
        <f>IF(AND('PARTICIPANT NAME LIST'!$G181=10,'PARTICIPANT NAME LIST'!#REF!="M"),"ü","")</f>
        <v>#REF!</v>
      </c>
      <c r="U181" s="100" t="e">
        <f>IF(AND('PARTICIPANT NAME LIST'!$G181=11,'PARTICIPANT NAME LIST'!#REF!="M"),"ü","")</f>
        <v>#REF!</v>
      </c>
      <c r="V181" s="100" t="e">
        <f>IF(AND('PARTICIPANT NAME LIST'!$G181=12,'PARTICIPANT NAME LIST'!#REF!="M"),"ü","")</f>
        <v>#REF!</v>
      </c>
      <c r="W181" s="96"/>
      <c r="X181" s="76"/>
      <c r="Y181" s="76"/>
      <c r="Z181" s="76"/>
    </row>
    <row r="182" spans="1:26" ht="22.5" customHeight="1">
      <c r="A182" s="96" t="str">
        <f>IF(OR(ISBLANK('PARTICIPANT NAME LIST'!$B182),'PARTICIPANT NAME LIST'!$G182=3,'PARTICIPANT NAME LIST'!$G182=4,'PARTICIPANT NAME LIST'!$G182=5,'PARTICIPANT NAME LIST'!$G182=6),"",COUNTA('PARTICIPANT NAME LIST'!$B$9:$B182)-COUNTIFS('PARTICIPANT NAME LIST'!$G$9:$G182,"&gt;=3",'PARTICIPANT NAME LIST'!$G$9:$G182,"&lt;=6"))</f>
        <v/>
      </c>
      <c r="B182" s="97" t="str">
        <f>IF(OR(ISBLANK('PARTICIPANT NAME LIST'!$B182),'PARTICIPANT NAME LIST'!$G182=3,'PARTICIPANT NAME LIST'!$G182=4,'PARTICIPANT NAME LIST'!$G182=5,'PARTICIPANT NAME LIST'!$G182=6),"",UPPER('PARTICIPANT NAME LIST'!$B182))</f>
        <v/>
      </c>
      <c r="C182" s="101"/>
      <c r="D182" s="99" t="str">
        <f>IF(OR(ISBLANK('PARTICIPANT NAME LIST'!$B182),'PARTICIPANT NAME LIST'!$G182=3,'PARTICIPANT NAME LIST'!$G182=4,'PARTICIPANT NAME LIST'!$G182=5,'PARTICIPANT NAME LIST'!$G182=6),"",UPPER('PARTICIPANT NAME LIST'!$H182))</f>
        <v/>
      </c>
      <c r="E182" s="100" t="e">
        <f>IF(AND('PARTICIPANT NAME LIST'!$G182=7,'PARTICIPANT NAME LIST'!#REF!="C"),"ü","")</f>
        <v>#REF!</v>
      </c>
      <c r="F182" s="100" t="e">
        <f>IF(AND('PARTICIPANT NAME LIST'!$G182=8,'PARTICIPANT NAME LIST'!#REF!="C"),"ü","")</f>
        <v>#REF!</v>
      </c>
      <c r="G182" s="100" t="e">
        <f>IF(AND('PARTICIPANT NAME LIST'!$G182=9,'PARTICIPANT NAME LIST'!#REF!="C"),"ü","")</f>
        <v>#REF!</v>
      </c>
      <c r="H182" s="100" t="e">
        <f>IF(AND('PARTICIPANT NAME LIST'!$G182=10,'PARTICIPANT NAME LIST'!#REF!="C"),"ü","")</f>
        <v>#REF!</v>
      </c>
      <c r="I182" s="100" t="e">
        <f>IF(AND('PARTICIPANT NAME LIST'!$G182=11,'PARTICIPANT NAME LIST'!#REF!="C"),"ü","")</f>
        <v>#REF!</v>
      </c>
      <c r="J182" s="100" t="e">
        <f>IF(AND('PARTICIPANT NAME LIST'!$G182=12,'PARTICIPANT NAME LIST'!#REF!="C"),"ü","")</f>
        <v>#REF!</v>
      </c>
      <c r="K182" s="100" t="e">
        <f>IF(AND('PARTICIPANT NAME LIST'!$G182=7,'PARTICIPANT NAME LIST'!#REF!="E"),"ü","")</f>
        <v>#REF!</v>
      </c>
      <c r="L182" s="100" t="e">
        <f>IF(AND('PARTICIPANT NAME LIST'!$G182=8,'PARTICIPANT NAME LIST'!#REF!="E"),"ü","")</f>
        <v>#REF!</v>
      </c>
      <c r="M182" s="100" t="e">
        <f>IF(AND('PARTICIPANT NAME LIST'!$G182=9,'PARTICIPANT NAME LIST'!#REF!="E"),"ü","")</f>
        <v>#REF!</v>
      </c>
      <c r="N182" s="100" t="e">
        <f>IF(AND('PARTICIPANT NAME LIST'!$G182=10,'PARTICIPANT NAME LIST'!#REF!="E"),"ü","")</f>
        <v>#REF!</v>
      </c>
      <c r="O182" s="100" t="e">
        <f>IF(AND('PARTICIPANT NAME LIST'!$G182=11,'PARTICIPANT NAME LIST'!#REF!="E"),"ü","")</f>
        <v>#REF!</v>
      </c>
      <c r="P182" s="100" t="e">
        <f>IF(AND('PARTICIPANT NAME LIST'!$G182=12,'PARTICIPANT NAME LIST'!#REF!="E"),"ü","")</f>
        <v>#REF!</v>
      </c>
      <c r="Q182" s="100" t="e">
        <f>IF(AND('PARTICIPANT NAME LIST'!$G182=7,'PARTICIPANT NAME LIST'!#REF!="M"),"ü","")</f>
        <v>#REF!</v>
      </c>
      <c r="R182" s="100" t="e">
        <f>IF(AND('PARTICIPANT NAME LIST'!$G182=8,'PARTICIPANT NAME LIST'!#REF!="M"),"ü","")</f>
        <v>#REF!</v>
      </c>
      <c r="S182" s="100" t="e">
        <f>IF(AND('PARTICIPANT NAME LIST'!$G182=9,'PARTICIPANT NAME LIST'!#REF!="M"),"ü","")</f>
        <v>#REF!</v>
      </c>
      <c r="T182" s="100" t="e">
        <f>IF(AND('PARTICIPANT NAME LIST'!$G182=10,'PARTICIPANT NAME LIST'!#REF!="M"),"ü","")</f>
        <v>#REF!</v>
      </c>
      <c r="U182" s="100" t="e">
        <f>IF(AND('PARTICIPANT NAME LIST'!$G182=11,'PARTICIPANT NAME LIST'!#REF!="M"),"ü","")</f>
        <v>#REF!</v>
      </c>
      <c r="V182" s="100" t="e">
        <f>IF(AND('PARTICIPANT NAME LIST'!$G182=12,'PARTICIPANT NAME LIST'!#REF!="M"),"ü","")</f>
        <v>#REF!</v>
      </c>
      <c r="W182" s="96"/>
      <c r="X182" s="76"/>
      <c r="Y182" s="76"/>
      <c r="Z182" s="76"/>
    </row>
    <row r="183" spans="1:26" ht="22.5" customHeight="1">
      <c r="A183" s="96" t="str">
        <f>IF(OR(ISBLANK('PARTICIPANT NAME LIST'!$B183),'PARTICIPANT NAME LIST'!$G183=3,'PARTICIPANT NAME LIST'!$G183=4,'PARTICIPANT NAME LIST'!$G183=5,'PARTICIPANT NAME LIST'!$G183=6),"",COUNTA('PARTICIPANT NAME LIST'!$B$9:$B183)-COUNTIFS('PARTICIPANT NAME LIST'!$G$9:$G183,"&gt;=3",'PARTICIPANT NAME LIST'!$G$9:$G183,"&lt;=6"))</f>
        <v/>
      </c>
      <c r="B183" s="97" t="str">
        <f>IF(OR(ISBLANK('PARTICIPANT NAME LIST'!$B183),'PARTICIPANT NAME LIST'!$G183=3,'PARTICIPANT NAME LIST'!$G183=4,'PARTICIPANT NAME LIST'!$G183=5,'PARTICIPANT NAME LIST'!$G183=6),"",UPPER('PARTICIPANT NAME LIST'!$B183))</f>
        <v/>
      </c>
      <c r="C183" s="101"/>
      <c r="D183" s="99" t="str">
        <f>IF(OR(ISBLANK('PARTICIPANT NAME LIST'!$B183),'PARTICIPANT NAME LIST'!$G183=3,'PARTICIPANT NAME LIST'!$G183=4,'PARTICIPANT NAME LIST'!$G183=5,'PARTICIPANT NAME LIST'!$G183=6),"",UPPER('PARTICIPANT NAME LIST'!$H183))</f>
        <v/>
      </c>
      <c r="E183" s="100" t="e">
        <f>IF(AND('PARTICIPANT NAME LIST'!$G183=7,'PARTICIPANT NAME LIST'!#REF!="C"),"ü","")</f>
        <v>#REF!</v>
      </c>
      <c r="F183" s="100" t="e">
        <f>IF(AND('PARTICIPANT NAME LIST'!$G183=8,'PARTICIPANT NAME LIST'!#REF!="C"),"ü","")</f>
        <v>#REF!</v>
      </c>
      <c r="G183" s="100" t="e">
        <f>IF(AND('PARTICIPANT NAME LIST'!$G183=9,'PARTICIPANT NAME LIST'!#REF!="C"),"ü","")</f>
        <v>#REF!</v>
      </c>
      <c r="H183" s="100" t="e">
        <f>IF(AND('PARTICIPANT NAME LIST'!$G183=10,'PARTICIPANT NAME LIST'!#REF!="C"),"ü","")</f>
        <v>#REF!</v>
      </c>
      <c r="I183" s="100" t="e">
        <f>IF(AND('PARTICIPANT NAME LIST'!$G183=11,'PARTICIPANT NAME LIST'!#REF!="C"),"ü","")</f>
        <v>#REF!</v>
      </c>
      <c r="J183" s="100" t="e">
        <f>IF(AND('PARTICIPANT NAME LIST'!$G183=12,'PARTICIPANT NAME LIST'!#REF!="C"),"ü","")</f>
        <v>#REF!</v>
      </c>
      <c r="K183" s="100" t="e">
        <f>IF(AND('PARTICIPANT NAME LIST'!$G183=7,'PARTICIPANT NAME LIST'!#REF!="E"),"ü","")</f>
        <v>#REF!</v>
      </c>
      <c r="L183" s="100" t="e">
        <f>IF(AND('PARTICIPANT NAME LIST'!$G183=8,'PARTICIPANT NAME LIST'!#REF!="E"),"ü","")</f>
        <v>#REF!</v>
      </c>
      <c r="M183" s="100" t="e">
        <f>IF(AND('PARTICIPANT NAME LIST'!$G183=9,'PARTICIPANT NAME LIST'!#REF!="E"),"ü","")</f>
        <v>#REF!</v>
      </c>
      <c r="N183" s="100" t="e">
        <f>IF(AND('PARTICIPANT NAME LIST'!$G183=10,'PARTICIPANT NAME LIST'!#REF!="E"),"ü","")</f>
        <v>#REF!</v>
      </c>
      <c r="O183" s="100" t="e">
        <f>IF(AND('PARTICIPANT NAME LIST'!$G183=11,'PARTICIPANT NAME LIST'!#REF!="E"),"ü","")</f>
        <v>#REF!</v>
      </c>
      <c r="P183" s="100" t="e">
        <f>IF(AND('PARTICIPANT NAME LIST'!$G183=12,'PARTICIPANT NAME LIST'!#REF!="E"),"ü","")</f>
        <v>#REF!</v>
      </c>
      <c r="Q183" s="100" t="e">
        <f>IF(AND('PARTICIPANT NAME LIST'!$G183=7,'PARTICIPANT NAME LIST'!#REF!="M"),"ü","")</f>
        <v>#REF!</v>
      </c>
      <c r="R183" s="100" t="e">
        <f>IF(AND('PARTICIPANT NAME LIST'!$G183=8,'PARTICIPANT NAME LIST'!#REF!="M"),"ü","")</f>
        <v>#REF!</v>
      </c>
      <c r="S183" s="100" t="e">
        <f>IF(AND('PARTICIPANT NAME LIST'!$G183=9,'PARTICIPANT NAME LIST'!#REF!="M"),"ü","")</f>
        <v>#REF!</v>
      </c>
      <c r="T183" s="100" t="e">
        <f>IF(AND('PARTICIPANT NAME LIST'!$G183=10,'PARTICIPANT NAME LIST'!#REF!="M"),"ü","")</f>
        <v>#REF!</v>
      </c>
      <c r="U183" s="100" t="e">
        <f>IF(AND('PARTICIPANT NAME LIST'!$G183=11,'PARTICIPANT NAME LIST'!#REF!="M"),"ü","")</f>
        <v>#REF!</v>
      </c>
      <c r="V183" s="100" t="e">
        <f>IF(AND('PARTICIPANT NAME LIST'!$G183=12,'PARTICIPANT NAME LIST'!#REF!="M"),"ü","")</f>
        <v>#REF!</v>
      </c>
      <c r="W183" s="96"/>
      <c r="X183" s="76"/>
      <c r="Y183" s="76"/>
      <c r="Z183" s="76"/>
    </row>
    <row r="184" spans="1:26" ht="22.5" customHeight="1">
      <c r="A184" s="96" t="str">
        <f>IF(OR(ISBLANK('PARTICIPANT NAME LIST'!$B184),'PARTICIPANT NAME LIST'!$G184=3,'PARTICIPANT NAME LIST'!$G184=4,'PARTICIPANT NAME LIST'!$G184=5,'PARTICIPANT NAME LIST'!$G184=6),"",COUNTA('PARTICIPANT NAME LIST'!$B$9:$B184)-COUNTIFS('PARTICIPANT NAME LIST'!$G$9:$G184,"&gt;=3",'PARTICIPANT NAME LIST'!$G$9:$G184,"&lt;=6"))</f>
        <v/>
      </c>
      <c r="B184" s="97" t="str">
        <f>IF(OR(ISBLANK('PARTICIPANT NAME LIST'!$B184),'PARTICIPANT NAME LIST'!$G184=3,'PARTICIPANT NAME LIST'!$G184=4,'PARTICIPANT NAME LIST'!$G184=5,'PARTICIPANT NAME LIST'!$G184=6),"",UPPER('PARTICIPANT NAME LIST'!$B184))</f>
        <v/>
      </c>
      <c r="C184" s="101"/>
      <c r="D184" s="99" t="str">
        <f>IF(OR(ISBLANK('PARTICIPANT NAME LIST'!$B184),'PARTICIPANT NAME LIST'!$G184=3,'PARTICIPANT NAME LIST'!$G184=4,'PARTICIPANT NAME LIST'!$G184=5,'PARTICIPANT NAME LIST'!$G184=6),"",UPPER('PARTICIPANT NAME LIST'!$H184))</f>
        <v/>
      </c>
      <c r="E184" s="100" t="e">
        <f>IF(AND('PARTICIPANT NAME LIST'!$G184=7,'PARTICIPANT NAME LIST'!#REF!="C"),"ü","")</f>
        <v>#REF!</v>
      </c>
      <c r="F184" s="100" t="e">
        <f>IF(AND('PARTICIPANT NAME LIST'!$G184=8,'PARTICIPANT NAME LIST'!#REF!="C"),"ü","")</f>
        <v>#REF!</v>
      </c>
      <c r="G184" s="100" t="e">
        <f>IF(AND('PARTICIPANT NAME LIST'!$G184=9,'PARTICIPANT NAME LIST'!#REF!="C"),"ü","")</f>
        <v>#REF!</v>
      </c>
      <c r="H184" s="100" t="e">
        <f>IF(AND('PARTICIPANT NAME LIST'!$G184=10,'PARTICIPANT NAME LIST'!#REF!="C"),"ü","")</f>
        <v>#REF!</v>
      </c>
      <c r="I184" s="100" t="e">
        <f>IF(AND('PARTICIPANT NAME LIST'!$G184=11,'PARTICIPANT NAME LIST'!#REF!="C"),"ü","")</f>
        <v>#REF!</v>
      </c>
      <c r="J184" s="100" t="e">
        <f>IF(AND('PARTICIPANT NAME LIST'!$G184=12,'PARTICIPANT NAME LIST'!#REF!="C"),"ü","")</f>
        <v>#REF!</v>
      </c>
      <c r="K184" s="100" t="e">
        <f>IF(AND('PARTICIPANT NAME LIST'!$G184=7,'PARTICIPANT NAME LIST'!#REF!="E"),"ü","")</f>
        <v>#REF!</v>
      </c>
      <c r="L184" s="100" t="e">
        <f>IF(AND('PARTICIPANT NAME LIST'!$G184=8,'PARTICIPANT NAME LIST'!#REF!="E"),"ü","")</f>
        <v>#REF!</v>
      </c>
      <c r="M184" s="100" t="e">
        <f>IF(AND('PARTICIPANT NAME LIST'!$G184=9,'PARTICIPANT NAME LIST'!#REF!="E"),"ü","")</f>
        <v>#REF!</v>
      </c>
      <c r="N184" s="100" t="e">
        <f>IF(AND('PARTICIPANT NAME LIST'!$G184=10,'PARTICIPANT NAME LIST'!#REF!="E"),"ü","")</f>
        <v>#REF!</v>
      </c>
      <c r="O184" s="100" t="e">
        <f>IF(AND('PARTICIPANT NAME LIST'!$G184=11,'PARTICIPANT NAME LIST'!#REF!="E"),"ü","")</f>
        <v>#REF!</v>
      </c>
      <c r="P184" s="100" t="e">
        <f>IF(AND('PARTICIPANT NAME LIST'!$G184=12,'PARTICIPANT NAME LIST'!#REF!="E"),"ü","")</f>
        <v>#REF!</v>
      </c>
      <c r="Q184" s="100" t="e">
        <f>IF(AND('PARTICIPANT NAME LIST'!$G184=7,'PARTICIPANT NAME LIST'!#REF!="M"),"ü","")</f>
        <v>#REF!</v>
      </c>
      <c r="R184" s="100" t="e">
        <f>IF(AND('PARTICIPANT NAME LIST'!$G184=8,'PARTICIPANT NAME LIST'!#REF!="M"),"ü","")</f>
        <v>#REF!</v>
      </c>
      <c r="S184" s="100" t="e">
        <f>IF(AND('PARTICIPANT NAME LIST'!$G184=9,'PARTICIPANT NAME LIST'!#REF!="M"),"ü","")</f>
        <v>#REF!</v>
      </c>
      <c r="T184" s="100" t="e">
        <f>IF(AND('PARTICIPANT NAME LIST'!$G184=10,'PARTICIPANT NAME LIST'!#REF!="M"),"ü","")</f>
        <v>#REF!</v>
      </c>
      <c r="U184" s="100" t="e">
        <f>IF(AND('PARTICIPANT NAME LIST'!$G184=11,'PARTICIPANT NAME LIST'!#REF!="M"),"ü","")</f>
        <v>#REF!</v>
      </c>
      <c r="V184" s="100" t="e">
        <f>IF(AND('PARTICIPANT NAME LIST'!$G184=12,'PARTICIPANT NAME LIST'!#REF!="M"),"ü","")</f>
        <v>#REF!</v>
      </c>
      <c r="W184" s="96"/>
      <c r="X184" s="76"/>
      <c r="Y184" s="76"/>
      <c r="Z184" s="76"/>
    </row>
    <row r="185" spans="1:26" ht="22.5" customHeight="1">
      <c r="A185" s="96" t="str">
        <f>IF(OR(ISBLANK('PARTICIPANT NAME LIST'!$B185),'PARTICIPANT NAME LIST'!$G185=3,'PARTICIPANT NAME LIST'!$G185=4,'PARTICIPANT NAME LIST'!$G185=5,'PARTICIPANT NAME LIST'!$G185=6),"",COUNTA('PARTICIPANT NAME LIST'!$B$9:$B185)-COUNTIFS('PARTICIPANT NAME LIST'!$G$9:$G185,"&gt;=3",'PARTICIPANT NAME LIST'!$G$9:$G185,"&lt;=6"))</f>
        <v/>
      </c>
      <c r="B185" s="97" t="str">
        <f>IF(OR(ISBLANK('PARTICIPANT NAME LIST'!$B185),'PARTICIPANT NAME LIST'!$G185=3,'PARTICIPANT NAME LIST'!$G185=4,'PARTICIPANT NAME LIST'!$G185=5,'PARTICIPANT NAME LIST'!$G185=6),"",UPPER('PARTICIPANT NAME LIST'!$B185))</f>
        <v/>
      </c>
      <c r="C185" s="101"/>
      <c r="D185" s="99" t="str">
        <f>IF(OR(ISBLANK('PARTICIPANT NAME LIST'!$B185),'PARTICIPANT NAME LIST'!$G185=3,'PARTICIPANT NAME LIST'!$G185=4,'PARTICIPANT NAME LIST'!$G185=5,'PARTICIPANT NAME LIST'!$G185=6),"",UPPER('PARTICIPANT NAME LIST'!$H185))</f>
        <v/>
      </c>
      <c r="E185" s="100" t="e">
        <f>IF(AND('PARTICIPANT NAME LIST'!$G185=7,'PARTICIPANT NAME LIST'!#REF!="C"),"ü","")</f>
        <v>#REF!</v>
      </c>
      <c r="F185" s="100" t="e">
        <f>IF(AND('PARTICIPANT NAME LIST'!$G185=8,'PARTICIPANT NAME LIST'!#REF!="C"),"ü","")</f>
        <v>#REF!</v>
      </c>
      <c r="G185" s="100" t="e">
        <f>IF(AND('PARTICIPANT NAME LIST'!$G185=9,'PARTICIPANT NAME LIST'!#REF!="C"),"ü","")</f>
        <v>#REF!</v>
      </c>
      <c r="H185" s="100" t="e">
        <f>IF(AND('PARTICIPANT NAME LIST'!$G185=10,'PARTICIPANT NAME LIST'!#REF!="C"),"ü","")</f>
        <v>#REF!</v>
      </c>
      <c r="I185" s="100" t="e">
        <f>IF(AND('PARTICIPANT NAME LIST'!$G185=11,'PARTICIPANT NAME LIST'!#REF!="C"),"ü","")</f>
        <v>#REF!</v>
      </c>
      <c r="J185" s="100" t="e">
        <f>IF(AND('PARTICIPANT NAME LIST'!$G185=12,'PARTICIPANT NAME LIST'!#REF!="C"),"ü","")</f>
        <v>#REF!</v>
      </c>
      <c r="K185" s="100" t="e">
        <f>IF(AND('PARTICIPANT NAME LIST'!$G185=7,'PARTICIPANT NAME LIST'!#REF!="E"),"ü","")</f>
        <v>#REF!</v>
      </c>
      <c r="L185" s="100" t="e">
        <f>IF(AND('PARTICIPANT NAME LIST'!$G185=8,'PARTICIPANT NAME LIST'!#REF!="E"),"ü","")</f>
        <v>#REF!</v>
      </c>
      <c r="M185" s="100" t="e">
        <f>IF(AND('PARTICIPANT NAME LIST'!$G185=9,'PARTICIPANT NAME LIST'!#REF!="E"),"ü","")</f>
        <v>#REF!</v>
      </c>
      <c r="N185" s="100" t="e">
        <f>IF(AND('PARTICIPANT NAME LIST'!$G185=10,'PARTICIPANT NAME LIST'!#REF!="E"),"ü","")</f>
        <v>#REF!</v>
      </c>
      <c r="O185" s="100" t="e">
        <f>IF(AND('PARTICIPANT NAME LIST'!$G185=11,'PARTICIPANT NAME LIST'!#REF!="E"),"ü","")</f>
        <v>#REF!</v>
      </c>
      <c r="P185" s="100" t="e">
        <f>IF(AND('PARTICIPANT NAME LIST'!$G185=12,'PARTICIPANT NAME LIST'!#REF!="E"),"ü","")</f>
        <v>#REF!</v>
      </c>
      <c r="Q185" s="100" t="e">
        <f>IF(AND('PARTICIPANT NAME LIST'!$G185=7,'PARTICIPANT NAME LIST'!#REF!="M"),"ü","")</f>
        <v>#REF!</v>
      </c>
      <c r="R185" s="100" t="e">
        <f>IF(AND('PARTICIPANT NAME LIST'!$G185=8,'PARTICIPANT NAME LIST'!#REF!="M"),"ü","")</f>
        <v>#REF!</v>
      </c>
      <c r="S185" s="100" t="e">
        <f>IF(AND('PARTICIPANT NAME LIST'!$G185=9,'PARTICIPANT NAME LIST'!#REF!="M"),"ü","")</f>
        <v>#REF!</v>
      </c>
      <c r="T185" s="100" t="e">
        <f>IF(AND('PARTICIPANT NAME LIST'!$G185=10,'PARTICIPANT NAME LIST'!#REF!="M"),"ü","")</f>
        <v>#REF!</v>
      </c>
      <c r="U185" s="100" t="e">
        <f>IF(AND('PARTICIPANT NAME LIST'!$G185=11,'PARTICIPANT NAME LIST'!#REF!="M"),"ü","")</f>
        <v>#REF!</v>
      </c>
      <c r="V185" s="100" t="e">
        <f>IF(AND('PARTICIPANT NAME LIST'!$G185=12,'PARTICIPANT NAME LIST'!#REF!="M"),"ü","")</f>
        <v>#REF!</v>
      </c>
      <c r="W185" s="96"/>
      <c r="X185" s="76"/>
      <c r="Y185" s="76"/>
      <c r="Z185" s="76"/>
    </row>
    <row r="186" spans="1:26" ht="22.5" customHeight="1">
      <c r="A186" s="96" t="str">
        <f>IF(OR(ISBLANK('PARTICIPANT NAME LIST'!$B186),'PARTICIPANT NAME LIST'!$G186=3,'PARTICIPANT NAME LIST'!$G186=4,'PARTICIPANT NAME LIST'!$G186=5,'PARTICIPANT NAME LIST'!$G186=6),"",COUNTA('PARTICIPANT NAME LIST'!$B$9:$B186)-COUNTIFS('PARTICIPANT NAME LIST'!$G$9:$G186,"&gt;=3",'PARTICIPANT NAME LIST'!$G$9:$G186,"&lt;=6"))</f>
        <v/>
      </c>
      <c r="B186" s="97" t="str">
        <f>IF(OR(ISBLANK('PARTICIPANT NAME LIST'!$B186),'PARTICIPANT NAME LIST'!$G186=3,'PARTICIPANT NAME LIST'!$G186=4,'PARTICIPANT NAME LIST'!$G186=5,'PARTICIPANT NAME LIST'!$G186=6),"",UPPER('PARTICIPANT NAME LIST'!$B186))</f>
        <v/>
      </c>
      <c r="C186" s="101"/>
      <c r="D186" s="99" t="str">
        <f>IF(OR(ISBLANK('PARTICIPANT NAME LIST'!$B186),'PARTICIPANT NAME LIST'!$G186=3,'PARTICIPANT NAME LIST'!$G186=4,'PARTICIPANT NAME LIST'!$G186=5,'PARTICIPANT NAME LIST'!$G186=6),"",UPPER('PARTICIPANT NAME LIST'!$H186))</f>
        <v/>
      </c>
      <c r="E186" s="100" t="e">
        <f>IF(AND('PARTICIPANT NAME LIST'!$G186=7,'PARTICIPANT NAME LIST'!#REF!="C"),"ü","")</f>
        <v>#REF!</v>
      </c>
      <c r="F186" s="100" t="e">
        <f>IF(AND('PARTICIPANT NAME LIST'!$G186=8,'PARTICIPANT NAME LIST'!#REF!="C"),"ü","")</f>
        <v>#REF!</v>
      </c>
      <c r="G186" s="100" t="e">
        <f>IF(AND('PARTICIPANT NAME LIST'!$G186=9,'PARTICIPANT NAME LIST'!#REF!="C"),"ü","")</f>
        <v>#REF!</v>
      </c>
      <c r="H186" s="100" t="e">
        <f>IF(AND('PARTICIPANT NAME LIST'!$G186=10,'PARTICIPANT NAME LIST'!#REF!="C"),"ü","")</f>
        <v>#REF!</v>
      </c>
      <c r="I186" s="100" t="e">
        <f>IF(AND('PARTICIPANT NAME LIST'!$G186=11,'PARTICIPANT NAME LIST'!#REF!="C"),"ü","")</f>
        <v>#REF!</v>
      </c>
      <c r="J186" s="100" t="e">
        <f>IF(AND('PARTICIPANT NAME LIST'!$G186=12,'PARTICIPANT NAME LIST'!#REF!="C"),"ü","")</f>
        <v>#REF!</v>
      </c>
      <c r="K186" s="100" t="e">
        <f>IF(AND('PARTICIPANT NAME LIST'!$G186=7,'PARTICIPANT NAME LIST'!#REF!="E"),"ü","")</f>
        <v>#REF!</v>
      </c>
      <c r="L186" s="100" t="e">
        <f>IF(AND('PARTICIPANT NAME LIST'!$G186=8,'PARTICIPANT NAME LIST'!#REF!="E"),"ü","")</f>
        <v>#REF!</v>
      </c>
      <c r="M186" s="100" t="e">
        <f>IF(AND('PARTICIPANT NAME LIST'!$G186=9,'PARTICIPANT NAME LIST'!#REF!="E"),"ü","")</f>
        <v>#REF!</v>
      </c>
      <c r="N186" s="100" t="e">
        <f>IF(AND('PARTICIPANT NAME LIST'!$G186=10,'PARTICIPANT NAME LIST'!#REF!="E"),"ü","")</f>
        <v>#REF!</v>
      </c>
      <c r="O186" s="100" t="e">
        <f>IF(AND('PARTICIPANT NAME LIST'!$G186=11,'PARTICIPANT NAME LIST'!#REF!="E"),"ü","")</f>
        <v>#REF!</v>
      </c>
      <c r="P186" s="100" t="e">
        <f>IF(AND('PARTICIPANT NAME LIST'!$G186=12,'PARTICIPANT NAME LIST'!#REF!="E"),"ü","")</f>
        <v>#REF!</v>
      </c>
      <c r="Q186" s="100" t="e">
        <f>IF(AND('PARTICIPANT NAME LIST'!$G186=7,'PARTICIPANT NAME LIST'!#REF!="M"),"ü","")</f>
        <v>#REF!</v>
      </c>
      <c r="R186" s="100" t="e">
        <f>IF(AND('PARTICIPANT NAME LIST'!$G186=8,'PARTICIPANT NAME LIST'!#REF!="M"),"ü","")</f>
        <v>#REF!</v>
      </c>
      <c r="S186" s="100" t="e">
        <f>IF(AND('PARTICIPANT NAME LIST'!$G186=9,'PARTICIPANT NAME LIST'!#REF!="M"),"ü","")</f>
        <v>#REF!</v>
      </c>
      <c r="T186" s="100" t="e">
        <f>IF(AND('PARTICIPANT NAME LIST'!$G186=10,'PARTICIPANT NAME LIST'!#REF!="M"),"ü","")</f>
        <v>#REF!</v>
      </c>
      <c r="U186" s="100" t="e">
        <f>IF(AND('PARTICIPANT NAME LIST'!$G186=11,'PARTICIPANT NAME LIST'!#REF!="M"),"ü","")</f>
        <v>#REF!</v>
      </c>
      <c r="V186" s="100" t="e">
        <f>IF(AND('PARTICIPANT NAME LIST'!$G186=12,'PARTICIPANT NAME LIST'!#REF!="M"),"ü","")</f>
        <v>#REF!</v>
      </c>
      <c r="W186" s="96"/>
      <c r="X186" s="76"/>
      <c r="Y186" s="76"/>
      <c r="Z186" s="76"/>
    </row>
    <row r="187" spans="1:26" ht="22.5" customHeight="1">
      <c r="A187" s="96" t="str">
        <f>IF(OR(ISBLANK('PARTICIPANT NAME LIST'!$B187),'PARTICIPANT NAME LIST'!$G187=3,'PARTICIPANT NAME LIST'!$G187=4,'PARTICIPANT NAME LIST'!$G187=5,'PARTICIPANT NAME LIST'!$G187=6),"",COUNTA('PARTICIPANT NAME LIST'!$B$9:$B187)-COUNTIFS('PARTICIPANT NAME LIST'!$G$9:$G187,"&gt;=3",'PARTICIPANT NAME LIST'!$G$9:$G187,"&lt;=6"))</f>
        <v/>
      </c>
      <c r="B187" s="97" t="str">
        <f>IF(OR(ISBLANK('PARTICIPANT NAME LIST'!$B187),'PARTICIPANT NAME LIST'!$G187=3,'PARTICIPANT NAME LIST'!$G187=4,'PARTICIPANT NAME LIST'!$G187=5,'PARTICIPANT NAME LIST'!$G187=6),"",UPPER('PARTICIPANT NAME LIST'!$B187))</f>
        <v/>
      </c>
      <c r="C187" s="101"/>
      <c r="D187" s="99" t="str">
        <f>IF(OR(ISBLANK('PARTICIPANT NAME LIST'!$B187),'PARTICIPANT NAME LIST'!$G187=3,'PARTICIPANT NAME LIST'!$G187=4,'PARTICIPANT NAME LIST'!$G187=5,'PARTICIPANT NAME LIST'!$G187=6),"",UPPER('PARTICIPANT NAME LIST'!$H187))</f>
        <v/>
      </c>
      <c r="E187" s="100" t="e">
        <f>IF(AND('PARTICIPANT NAME LIST'!$G187=7,'PARTICIPANT NAME LIST'!#REF!="C"),"ü","")</f>
        <v>#REF!</v>
      </c>
      <c r="F187" s="100" t="e">
        <f>IF(AND('PARTICIPANT NAME LIST'!$G187=8,'PARTICIPANT NAME LIST'!#REF!="C"),"ü","")</f>
        <v>#REF!</v>
      </c>
      <c r="G187" s="100" t="e">
        <f>IF(AND('PARTICIPANT NAME LIST'!$G187=9,'PARTICIPANT NAME LIST'!#REF!="C"),"ü","")</f>
        <v>#REF!</v>
      </c>
      <c r="H187" s="100" t="e">
        <f>IF(AND('PARTICIPANT NAME LIST'!$G187=10,'PARTICIPANT NAME LIST'!#REF!="C"),"ü","")</f>
        <v>#REF!</v>
      </c>
      <c r="I187" s="100" t="e">
        <f>IF(AND('PARTICIPANT NAME LIST'!$G187=11,'PARTICIPANT NAME LIST'!#REF!="C"),"ü","")</f>
        <v>#REF!</v>
      </c>
      <c r="J187" s="100" t="e">
        <f>IF(AND('PARTICIPANT NAME LIST'!$G187=12,'PARTICIPANT NAME LIST'!#REF!="C"),"ü","")</f>
        <v>#REF!</v>
      </c>
      <c r="K187" s="100" t="e">
        <f>IF(AND('PARTICIPANT NAME LIST'!$G187=7,'PARTICIPANT NAME LIST'!#REF!="E"),"ü","")</f>
        <v>#REF!</v>
      </c>
      <c r="L187" s="100" t="e">
        <f>IF(AND('PARTICIPANT NAME LIST'!$G187=8,'PARTICIPANT NAME LIST'!#REF!="E"),"ü","")</f>
        <v>#REF!</v>
      </c>
      <c r="M187" s="100" t="e">
        <f>IF(AND('PARTICIPANT NAME LIST'!$G187=9,'PARTICIPANT NAME LIST'!#REF!="E"),"ü","")</f>
        <v>#REF!</v>
      </c>
      <c r="N187" s="100" t="e">
        <f>IF(AND('PARTICIPANT NAME LIST'!$G187=10,'PARTICIPANT NAME LIST'!#REF!="E"),"ü","")</f>
        <v>#REF!</v>
      </c>
      <c r="O187" s="100" t="e">
        <f>IF(AND('PARTICIPANT NAME LIST'!$G187=11,'PARTICIPANT NAME LIST'!#REF!="E"),"ü","")</f>
        <v>#REF!</v>
      </c>
      <c r="P187" s="100" t="e">
        <f>IF(AND('PARTICIPANT NAME LIST'!$G187=12,'PARTICIPANT NAME LIST'!#REF!="E"),"ü","")</f>
        <v>#REF!</v>
      </c>
      <c r="Q187" s="100" t="e">
        <f>IF(AND('PARTICIPANT NAME LIST'!$G187=7,'PARTICIPANT NAME LIST'!#REF!="M"),"ü","")</f>
        <v>#REF!</v>
      </c>
      <c r="R187" s="100" t="e">
        <f>IF(AND('PARTICIPANT NAME LIST'!$G187=8,'PARTICIPANT NAME LIST'!#REF!="M"),"ü","")</f>
        <v>#REF!</v>
      </c>
      <c r="S187" s="100" t="e">
        <f>IF(AND('PARTICIPANT NAME LIST'!$G187=9,'PARTICIPANT NAME LIST'!#REF!="M"),"ü","")</f>
        <v>#REF!</v>
      </c>
      <c r="T187" s="100" t="e">
        <f>IF(AND('PARTICIPANT NAME LIST'!$G187=10,'PARTICIPANT NAME LIST'!#REF!="M"),"ü","")</f>
        <v>#REF!</v>
      </c>
      <c r="U187" s="100" t="e">
        <f>IF(AND('PARTICIPANT NAME LIST'!$G187=11,'PARTICIPANT NAME LIST'!#REF!="M"),"ü","")</f>
        <v>#REF!</v>
      </c>
      <c r="V187" s="100" t="e">
        <f>IF(AND('PARTICIPANT NAME LIST'!$G187=12,'PARTICIPANT NAME LIST'!#REF!="M"),"ü","")</f>
        <v>#REF!</v>
      </c>
      <c r="W187" s="96"/>
      <c r="X187" s="76"/>
      <c r="Y187" s="76"/>
      <c r="Z187" s="76"/>
    </row>
    <row r="188" spans="1:26" ht="22.5" customHeight="1">
      <c r="A188" s="96" t="str">
        <f>IF(OR(ISBLANK('PARTICIPANT NAME LIST'!$B188),'PARTICIPANT NAME LIST'!$G188=3,'PARTICIPANT NAME LIST'!$G188=4,'PARTICIPANT NAME LIST'!$G188=5,'PARTICIPANT NAME LIST'!$G188=6),"",COUNTA('PARTICIPANT NAME LIST'!$B$9:$B188)-COUNTIFS('PARTICIPANT NAME LIST'!$G$9:$G188,"&gt;=3",'PARTICIPANT NAME LIST'!$G$9:$G188,"&lt;=6"))</f>
        <v/>
      </c>
      <c r="B188" s="97" t="str">
        <f>IF(OR(ISBLANK('PARTICIPANT NAME LIST'!$B188),'PARTICIPANT NAME LIST'!$G188=3,'PARTICIPANT NAME LIST'!$G188=4,'PARTICIPANT NAME LIST'!$G188=5,'PARTICIPANT NAME LIST'!$G188=6),"",UPPER('PARTICIPANT NAME LIST'!$B188))</f>
        <v/>
      </c>
      <c r="C188" s="101"/>
      <c r="D188" s="99" t="str">
        <f>IF(OR(ISBLANK('PARTICIPANT NAME LIST'!$B188),'PARTICIPANT NAME LIST'!$G188=3,'PARTICIPANT NAME LIST'!$G188=4,'PARTICIPANT NAME LIST'!$G188=5,'PARTICIPANT NAME LIST'!$G188=6),"",UPPER('PARTICIPANT NAME LIST'!$H188))</f>
        <v/>
      </c>
      <c r="E188" s="100" t="e">
        <f>IF(AND('PARTICIPANT NAME LIST'!$G188=7,'PARTICIPANT NAME LIST'!#REF!="C"),"ü","")</f>
        <v>#REF!</v>
      </c>
      <c r="F188" s="100" t="e">
        <f>IF(AND('PARTICIPANT NAME LIST'!$G188=8,'PARTICIPANT NAME LIST'!#REF!="C"),"ü","")</f>
        <v>#REF!</v>
      </c>
      <c r="G188" s="100" t="e">
        <f>IF(AND('PARTICIPANT NAME LIST'!$G188=9,'PARTICIPANT NAME LIST'!#REF!="C"),"ü","")</f>
        <v>#REF!</v>
      </c>
      <c r="H188" s="100" t="e">
        <f>IF(AND('PARTICIPANT NAME LIST'!$G188=10,'PARTICIPANT NAME LIST'!#REF!="C"),"ü","")</f>
        <v>#REF!</v>
      </c>
      <c r="I188" s="100" t="e">
        <f>IF(AND('PARTICIPANT NAME LIST'!$G188=11,'PARTICIPANT NAME LIST'!#REF!="C"),"ü","")</f>
        <v>#REF!</v>
      </c>
      <c r="J188" s="100" t="e">
        <f>IF(AND('PARTICIPANT NAME LIST'!$G188=12,'PARTICIPANT NAME LIST'!#REF!="C"),"ü","")</f>
        <v>#REF!</v>
      </c>
      <c r="K188" s="100" t="e">
        <f>IF(AND('PARTICIPANT NAME LIST'!$G188=7,'PARTICIPANT NAME LIST'!#REF!="E"),"ü","")</f>
        <v>#REF!</v>
      </c>
      <c r="L188" s="100" t="e">
        <f>IF(AND('PARTICIPANT NAME LIST'!$G188=8,'PARTICIPANT NAME LIST'!#REF!="E"),"ü","")</f>
        <v>#REF!</v>
      </c>
      <c r="M188" s="100" t="e">
        <f>IF(AND('PARTICIPANT NAME LIST'!$G188=9,'PARTICIPANT NAME LIST'!#REF!="E"),"ü","")</f>
        <v>#REF!</v>
      </c>
      <c r="N188" s="100" t="e">
        <f>IF(AND('PARTICIPANT NAME LIST'!$G188=10,'PARTICIPANT NAME LIST'!#REF!="E"),"ü","")</f>
        <v>#REF!</v>
      </c>
      <c r="O188" s="100" t="e">
        <f>IF(AND('PARTICIPANT NAME LIST'!$G188=11,'PARTICIPANT NAME LIST'!#REF!="E"),"ü","")</f>
        <v>#REF!</v>
      </c>
      <c r="P188" s="100" t="e">
        <f>IF(AND('PARTICIPANT NAME LIST'!$G188=12,'PARTICIPANT NAME LIST'!#REF!="E"),"ü","")</f>
        <v>#REF!</v>
      </c>
      <c r="Q188" s="100" t="e">
        <f>IF(AND('PARTICIPANT NAME LIST'!$G188=7,'PARTICIPANT NAME LIST'!#REF!="M"),"ü","")</f>
        <v>#REF!</v>
      </c>
      <c r="R188" s="100" t="e">
        <f>IF(AND('PARTICIPANT NAME LIST'!$G188=8,'PARTICIPANT NAME LIST'!#REF!="M"),"ü","")</f>
        <v>#REF!</v>
      </c>
      <c r="S188" s="100" t="e">
        <f>IF(AND('PARTICIPANT NAME LIST'!$G188=9,'PARTICIPANT NAME LIST'!#REF!="M"),"ü","")</f>
        <v>#REF!</v>
      </c>
      <c r="T188" s="100" t="e">
        <f>IF(AND('PARTICIPANT NAME LIST'!$G188=10,'PARTICIPANT NAME LIST'!#REF!="M"),"ü","")</f>
        <v>#REF!</v>
      </c>
      <c r="U188" s="100" t="e">
        <f>IF(AND('PARTICIPANT NAME LIST'!$G188=11,'PARTICIPANT NAME LIST'!#REF!="M"),"ü","")</f>
        <v>#REF!</v>
      </c>
      <c r="V188" s="100" t="e">
        <f>IF(AND('PARTICIPANT NAME LIST'!$G188=12,'PARTICIPANT NAME LIST'!#REF!="M"),"ü","")</f>
        <v>#REF!</v>
      </c>
      <c r="W188" s="96"/>
      <c r="X188" s="76"/>
      <c r="Y188" s="76"/>
      <c r="Z188" s="76"/>
    </row>
    <row r="189" spans="1:26" ht="22.5" customHeight="1">
      <c r="A189" s="96" t="str">
        <f>IF(OR(ISBLANK('PARTICIPANT NAME LIST'!$B189),'PARTICIPANT NAME LIST'!$G189=3,'PARTICIPANT NAME LIST'!$G189=4,'PARTICIPANT NAME LIST'!$G189=5,'PARTICIPANT NAME LIST'!$G189=6),"",COUNTA('PARTICIPANT NAME LIST'!$B$9:$B189)-COUNTIFS('PARTICIPANT NAME LIST'!$G$9:$G189,"&gt;=3",'PARTICIPANT NAME LIST'!$G$9:$G189,"&lt;=6"))</f>
        <v/>
      </c>
      <c r="B189" s="97" t="str">
        <f>IF(OR(ISBLANK('PARTICIPANT NAME LIST'!$B189),'PARTICIPANT NAME LIST'!$G189=3,'PARTICIPANT NAME LIST'!$G189=4,'PARTICIPANT NAME LIST'!$G189=5,'PARTICIPANT NAME LIST'!$G189=6),"",UPPER('PARTICIPANT NAME LIST'!$B189))</f>
        <v/>
      </c>
      <c r="C189" s="101"/>
      <c r="D189" s="99" t="str">
        <f>IF(OR(ISBLANK('PARTICIPANT NAME LIST'!$B189),'PARTICIPANT NAME LIST'!$G189=3,'PARTICIPANT NAME LIST'!$G189=4,'PARTICIPANT NAME LIST'!$G189=5,'PARTICIPANT NAME LIST'!$G189=6),"",UPPER('PARTICIPANT NAME LIST'!$H189))</f>
        <v/>
      </c>
      <c r="E189" s="100" t="e">
        <f>IF(AND('PARTICIPANT NAME LIST'!$G189=7,'PARTICIPANT NAME LIST'!#REF!="C"),"ü","")</f>
        <v>#REF!</v>
      </c>
      <c r="F189" s="100" t="e">
        <f>IF(AND('PARTICIPANT NAME LIST'!$G189=8,'PARTICIPANT NAME LIST'!#REF!="C"),"ü","")</f>
        <v>#REF!</v>
      </c>
      <c r="G189" s="100" t="e">
        <f>IF(AND('PARTICIPANT NAME LIST'!$G189=9,'PARTICIPANT NAME LIST'!#REF!="C"),"ü","")</f>
        <v>#REF!</v>
      </c>
      <c r="H189" s="100" t="e">
        <f>IF(AND('PARTICIPANT NAME LIST'!$G189=10,'PARTICIPANT NAME LIST'!#REF!="C"),"ü","")</f>
        <v>#REF!</v>
      </c>
      <c r="I189" s="100" t="e">
        <f>IF(AND('PARTICIPANT NAME LIST'!$G189=11,'PARTICIPANT NAME LIST'!#REF!="C"),"ü","")</f>
        <v>#REF!</v>
      </c>
      <c r="J189" s="100" t="e">
        <f>IF(AND('PARTICIPANT NAME LIST'!$G189=12,'PARTICIPANT NAME LIST'!#REF!="C"),"ü","")</f>
        <v>#REF!</v>
      </c>
      <c r="K189" s="100" t="e">
        <f>IF(AND('PARTICIPANT NAME LIST'!$G189=7,'PARTICIPANT NAME LIST'!#REF!="E"),"ü","")</f>
        <v>#REF!</v>
      </c>
      <c r="L189" s="100" t="e">
        <f>IF(AND('PARTICIPANT NAME LIST'!$G189=8,'PARTICIPANT NAME LIST'!#REF!="E"),"ü","")</f>
        <v>#REF!</v>
      </c>
      <c r="M189" s="100" t="e">
        <f>IF(AND('PARTICIPANT NAME LIST'!$G189=9,'PARTICIPANT NAME LIST'!#REF!="E"),"ü","")</f>
        <v>#REF!</v>
      </c>
      <c r="N189" s="100" t="e">
        <f>IF(AND('PARTICIPANT NAME LIST'!$G189=10,'PARTICIPANT NAME LIST'!#REF!="E"),"ü","")</f>
        <v>#REF!</v>
      </c>
      <c r="O189" s="100" t="e">
        <f>IF(AND('PARTICIPANT NAME LIST'!$G189=11,'PARTICIPANT NAME LIST'!#REF!="E"),"ü","")</f>
        <v>#REF!</v>
      </c>
      <c r="P189" s="100" t="e">
        <f>IF(AND('PARTICIPANT NAME LIST'!$G189=12,'PARTICIPANT NAME LIST'!#REF!="E"),"ü","")</f>
        <v>#REF!</v>
      </c>
      <c r="Q189" s="100" t="e">
        <f>IF(AND('PARTICIPANT NAME LIST'!$G189=7,'PARTICIPANT NAME LIST'!#REF!="M"),"ü","")</f>
        <v>#REF!</v>
      </c>
      <c r="R189" s="100" t="e">
        <f>IF(AND('PARTICIPANT NAME LIST'!$G189=8,'PARTICIPANT NAME LIST'!#REF!="M"),"ü","")</f>
        <v>#REF!</v>
      </c>
      <c r="S189" s="100" t="e">
        <f>IF(AND('PARTICIPANT NAME LIST'!$G189=9,'PARTICIPANT NAME LIST'!#REF!="M"),"ü","")</f>
        <v>#REF!</v>
      </c>
      <c r="T189" s="100" t="e">
        <f>IF(AND('PARTICIPANT NAME LIST'!$G189=10,'PARTICIPANT NAME LIST'!#REF!="M"),"ü","")</f>
        <v>#REF!</v>
      </c>
      <c r="U189" s="100" t="e">
        <f>IF(AND('PARTICIPANT NAME LIST'!$G189=11,'PARTICIPANT NAME LIST'!#REF!="M"),"ü","")</f>
        <v>#REF!</v>
      </c>
      <c r="V189" s="100" t="e">
        <f>IF(AND('PARTICIPANT NAME LIST'!$G189=12,'PARTICIPANT NAME LIST'!#REF!="M"),"ü","")</f>
        <v>#REF!</v>
      </c>
      <c r="W189" s="96"/>
      <c r="X189" s="76"/>
      <c r="Y189" s="76"/>
      <c r="Z189" s="76"/>
    </row>
    <row r="190" spans="1:26" ht="22.5" customHeight="1">
      <c r="A190" s="96" t="str">
        <f>IF(OR(ISBLANK('PARTICIPANT NAME LIST'!$B190),'PARTICIPANT NAME LIST'!$G190=3,'PARTICIPANT NAME LIST'!$G190=4,'PARTICIPANT NAME LIST'!$G190=5,'PARTICIPANT NAME LIST'!$G190=6),"",COUNTA('PARTICIPANT NAME LIST'!$B$9:$B190)-COUNTIFS('PARTICIPANT NAME LIST'!$G$9:$G190,"&gt;=3",'PARTICIPANT NAME LIST'!$G$9:$G190,"&lt;=6"))</f>
        <v/>
      </c>
      <c r="B190" s="97" t="str">
        <f>IF(OR(ISBLANK('PARTICIPANT NAME LIST'!$B190),'PARTICIPANT NAME LIST'!$G190=3,'PARTICIPANT NAME LIST'!$G190=4,'PARTICIPANT NAME LIST'!$G190=5,'PARTICIPANT NAME LIST'!$G190=6),"",UPPER('PARTICIPANT NAME LIST'!$B190))</f>
        <v/>
      </c>
      <c r="C190" s="101"/>
      <c r="D190" s="99" t="str">
        <f>IF(OR(ISBLANK('PARTICIPANT NAME LIST'!$B190),'PARTICIPANT NAME LIST'!$G190=3,'PARTICIPANT NAME LIST'!$G190=4,'PARTICIPANT NAME LIST'!$G190=5,'PARTICIPANT NAME LIST'!$G190=6),"",UPPER('PARTICIPANT NAME LIST'!$H190))</f>
        <v/>
      </c>
      <c r="E190" s="100" t="e">
        <f>IF(AND('PARTICIPANT NAME LIST'!$G190=7,'PARTICIPANT NAME LIST'!#REF!="C"),"ü","")</f>
        <v>#REF!</v>
      </c>
      <c r="F190" s="100" t="e">
        <f>IF(AND('PARTICIPANT NAME LIST'!$G190=8,'PARTICIPANT NAME LIST'!#REF!="C"),"ü","")</f>
        <v>#REF!</v>
      </c>
      <c r="G190" s="100" t="e">
        <f>IF(AND('PARTICIPANT NAME LIST'!$G190=9,'PARTICIPANT NAME LIST'!#REF!="C"),"ü","")</f>
        <v>#REF!</v>
      </c>
      <c r="H190" s="100" t="e">
        <f>IF(AND('PARTICIPANT NAME LIST'!$G190=10,'PARTICIPANT NAME LIST'!#REF!="C"),"ü","")</f>
        <v>#REF!</v>
      </c>
      <c r="I190" s="100" t="e">
        <f>IF(AND('PARTICIPANT NAME LIST'!$G190=11,'PARTICIPANT NAME LIST'!#REF!="C"),"ü","")</f>
        <v>#REF!</v>
      </c>
      <c r="J190" s="100" t="e">
        <f>IF(AND('PARTICIPANT NAME LIST'!$G190=12,'PARTICIPANT NAME LIST'!#REF!="C"),"ü","")</f>
        <v>#REF!</v>
      </c>
      <c r="K190" s="100" t="e">
        <f>IF(AND('PARTICIPANT NAME LIST'!$G190=7,'PARTICIPANT NAME LIST'!#REF!="E"),"ü","")</f>
        <v>#REF!</v>
      </c>
      <c r="L190" s="100" t="e">
        <f>IF(AND('PARTICIPANT NAME LIST'!$G190=8,'PARTICIPANT NAME LIST'!#REF!="E"),"ü","")</f>
        <v>#REF!</v>
      </c>
      <c r="M190" s="100" t="e">
        <f>IF(AND('PARTICIPANT NAME LIST'!$G190=9,'PARTICIPANT NAME LIST'!#REF!="E"),"ü","")</f>
        <v>#REF!</v>
      </c>
      <c r="N190" s="100" t="e">
        <f>IF(AND('PARTICIPANT NAME LIST'!$G190=10,'PARTICIPANT NAME LIST'!#REF!="E"),"ü","")</f>
        <v>#REF!</v>
      </c>
      <c r="O190" s="100" t="e">
        <f>IF(AND('PARTICIPANT NAME LIST'!$G190=11,'PARTICIPANT NAME LIST'!#REF!="E"),"ü","")</f>
        <v>#REF!</v>
      </c>
      <c r="P190" s="100" t="e">
        <f>IF(AND('PARTICIPANT NAME LIST'!$G190=12,'PARTICIPANT NAME LIST'!#REF!="E"),"ü","")</f>
        <v>#REF!</v>
      </c>
      <c r="Q190" s="100" t="e">
        <f>IF(AND('PARTICIPANT NAME LIST'!$G190=7,'PARTICIPANT NAME LIST'!#REF!="M"),"ü","")</f>
        <v>#REF!</v>
      </c>
      <c r="R190" s="100" t="e">
        <f>IF(AND('PARTICIPANT NAME LIST'!$G190=8,'PARTICIPANT NAME LIST'!#REF!="M"),"ü","")</f>
        <v>#REF!</v>
      </c>
      <c r="S190" s="100" t="e">
        <f>IF(AND('PARTICIPANT NAME LIST'!$G190=9,'PARTICIPANT NAME LIST'!#REF!="M"),"ü","")</f>
        <v>#REF!</v>
      </c>
      <c r="T190" s="100" t="e">
        <f>IF(AND('PARTICIPANT NAME LIST'!$G190=10,'PARTICIPANT NAME LIST'!#REF!="M"),"ü","")</f>
        <v>#REF!</v>
      </c>
      <c r="U190" s="100" t="e">
        <f>IF(AND('PARTICIPANT NAME LIST'!$G190=11,'PARTICIPANT NAME LIST'!#REF!="M"),"ü","")</f>
        <v>#REF!</v>
      </c>
      <c r="V190" s="100" t="e">
        <f>IF(AND('PARTICIPANT NAME LIST'!$G190=12,'PARTICIPANT NAME LIST'!#REF!="M"),"ü","")</f>
        <v>#REF!</v>
      </c>
      <c r="W190" s="96"/>
      <c r="X190" s="76"/>
      <c r="Y190" s="76"/>
      <c r="Z190" s="76"/>
    </row>
    <row r="191" spans="1:26" ht="22.5" customHeight="1">
      <c r="A191" s="96" t="str">
        <f>IF(OR(ISBLANK('PARTICIPANT NAME LIST'!$B191),'PARTICIPANT NAME LIST'!$G191=3,'PARTICIPANT NAME LIST'!$G191=4,'PARTICIPANT NAME LIST'!$G191=5,'PARTICIPANT NAME LIST'!$G191=6),"",COUNTA('PARTICIPANT NAME LIST'!$B$9:$B191)-COUNTIFS('PARTICIPANT NAME LIST'!$G$9:$G191,"&gt;=3",'PARTICIPANT NAME LIST'!$G$9:$G191,"&lt;=6"))</f>
        <v/>
      </c>
      <c r="B191" s="97" t="str">
        <f>IF(OR(ISBLANK('PARTICIPANT NAME LIST'!$B191),'PARTICIPANT NAME LIST'!$G191=3,'PARTICIPANT NAME LIST'!$G191=4,'PARTICIPANT NAME LIST'!$G191=5,'PARTICIPANT NAME LIST'!$G191=6),"",UPPER('PARTICIPANT NAME LIST'!$B191))</f>
        <v/>
      </c>
      <c r="C191" s="101"/>
      <c r="D191" s="99" t="str">
        <f>IF(OR(ISBLANK('PARTICIPANT NAME LIST'!$B191),'PARTICIPANT NAME LIST'!$G191=3,'PARTICIPANT NAME LIST'!$G191=4,'PARTICIPANT NAME LIST'!$G191=5,'PARTICIPANT NAME LIST'!$G191=6),"",UPPER('PARTICIPANT NAME LIST'!$H191))</f>
        <v/>
      </c>
      <c r="E191" s="100" t="e">
        <f>IF(AND('PARTICIPANT NAME LIST'!$G191=7,'PARTICIPANT NAME LIST'!#REF!="C"),"ü","")</f>
        <v>#REF!</v>
      </c>
      <c r="F191" s="100" t="e">
        <f>IF(AND('PARTICIPANT NAME LIST'!$G191=8,'PARTICIPANT NAME LIST'!#REF!="C"),"ü","")</f>
        <v>#REF!</v>
      </c>
      <c r="G191" s="100" t="e">
        <f>IF(AND('PARTICIPANT NAME LIST'!$G191=9,'PARTICIPANT NAME LIST'!#REF!="C"),"ü","")</f>
        <v>#REF!</v>
      </c>
      <c r="H191" s="100" t="e">
        <f>IF(AND('PARTICIPANT NAME LIST'!$G191=10,'PARTICIPANT NAME LIST'!#REF!="C"),"ü","")</f>
        <v>#REF!</v>
      </c>
      <c r="I191" s="100" t="e">
        <f>IF(AND('PARTICIPANT NAME LIST'!$G191=11,'PARTICIPANT NAME LIST'!#REF!="C"),"ü","")</f>
        <v>#REF!</v>
      </c>
      <c r="J191" s="100" t="e">
        <f>IF(AND('PARTICIPANT NAME LIST'!$G191=12,'PARTICIPANT NAME LIST'!#REF!="C"),"ü","")</f>
        <v>#REF!</v>
      </c>
      <c r="K191" s="100" t="e">
        <f>IF(AND('PARTICIPANT NAME LIST'!$G191=7,'PARTICIPANT NAME LIST'!#REF!="E"),"ü","")</f>
        <v>#REF!</v>
      </c>
      <c r="L191" s="100" t="e">
        <f>IF(AND('PARTICIPANT NAME LIST'!$G191=8,'PARTICIPANT NAME LIST'!#REF!="E"),"ü","")</f>
        <v>#REF!</v>
      </c>
      <c r="M191" s="100" t="e">
        <f>IF(AND('PARTICIPANT NAME LIST'!$G191=9,'PARTICIPANT NAME LIST'!#REF!="E"),"ü","")</f>
        <v>#REF!</v>
      </c>
      <c r="N191" s="100" t="e">
        <f>IF(AND('PARTICIPANT NAME LIST'!$G191=10,'PARTICIPANT NAME LIST'!#REF!="E"),"ü","")</f>
        <v>#REF!</v>
      </c>
      <c r="O191" s="100" t="e">
        <f>IF(AND('PARTICIPANT NAME LIST'!$G191=11,'PARTICIPANT NAME LIST'!#REF!="E"),"ü","")</f>
        <v>#REF!</v>
      </c>
      <c r="P191" s="100" t="e">
        <f>IF(AND('PARTICIPANT NAME LIST'!$G191=12,'PARTICIPANT NAME LIST'!#REF!="E"),"ü","")</f>
        <v>#REF!</v>
      </c>
      <c r="Q191" s="100" t="e">
        <f>IF(AND('PARTICIPANT NAME LIST'!$G191=7,'PARTICIPANT NAME LIST'!#REF!="M"),"ü","")</f>
        <v>#REF!</v>
      </c>
      <c r="R191" s="100" t="e">
        <f>IF(AND('PARTICIPANT NAME LIST'!$G191=8,'PARTICIPANT NAME LIST'!#REF!="M"),"ü","")</f>
        <v>#REF!</v>
      </c>
      <c r="S191" s="100" t="e">
        <f>IF(AND('PARTICIPANT NAME LIST'!$G191=9,'PARTICIPANT NAME LIST'!#REF!="M"),"ü","")</f>
        <v>#REF!</v>
      </c>
      <c r="T191" s="100" t="e">
        <f>IF(AND('PARTICIPANT NAME LIST'!$G191=10,'PARTICIPANT NAME LIST'!#REF!="M"),"ü","")</f>
        <v>#REF!</v>
      </c>
      <c r="U191" s="100" t="e">
        <f>IF(AND('PARTICIPANT NAME LIST'!$G191=11,'PARTICIPANT NAME LIST'!#REF!="M"),"ü","")</f>
        <v>#REF!</v>
      </c>
      <c r="V191" s="100" t="e">
        <f>IF(AND('PARTICIPANT NAME LIST'!$G191=12,'PARTICIPANT NAME LIST'!#REF!="M"),"ü","")</f>
        <v>#REF!</v>
      </c>
      <c r="W191" s="96"/>
      <c r="X191" s="76"/>
      <c r="Y191" s="76"/>
      <c r="Z191" s="76"/>
    </row>
    <row r="192" spans="1:26" ht="22.5" customHeight="1">
      <c r="A192" s="96" t="str">
        <f>IF(OR(ISBLANK('PARTICIPANT NAME LIST'!$B192),'PARTICIPANT NAME LIST'!$G192=3,'PARTICIPANT NAME LIST'!$G192=4,'PARTICIPANT NAME LIST'!$G192=5,'PARTICIPANT NAME LIST'!$G192=6),"",COUNTA('PARTICIPANT NAME LIST'!$B$9:$B192)-COUNTIFS('PARTICIPANT NAME LIST'!$G$9:$G192,"&gt;=3",'PARTICIPANT NAME LIST'!$G$9:$G192,"&lt;=6"))</f>
        <v/>
      </c>
      <c r="B192" s="97" t="str">
        <f>IF(OR(ISBLANK('PARTICIPANT NAME LIST'!$B192),'PARTICIPANT NAME LIST'!$G192=3,'PARTICIPANT NAME LIST'!$G192=4,'PARTICIPANT NAME LIST'!$G192=5,'PARTICIPANT NAME LIST'!$G192=6),"",UPPER('PARTICIPANT NAME LIST'!$B192))</f>
        <v/>
      </c>
      <c r="C192" s="101"/>
      <c r="D192" s="99" t="str">
        <f>IF(OR(ISBLANK('PARTICIPANT NAME LIST'!$B192),'PARTICIPANT NAME LIST'!$G192=3,'PARTICIPANT NAME LIST'!$G192=4,'PARTICIPANT NAME LIST'!$G192=5,'PARTICIPANT NAME LIST'!$G192=6),"",UPPER('PARTICIPANT NAME LIST'!$H192))</f>
        <v/>
      </c>
      <c r="E192" s="100" t="e">
        <f>IF(AND('PARTICIPANT NAME LIST'!$G192=7,'PARTICIPANT NAME LIST'!#REF!="C"),"ü","")</f>
        <v>#REF!</v>
      </c>
      <c r="F192" s="100" t="e">
        <f>IF(AND('PARTICIPANT NAME LIST'!$G192=8,'PARTICIPANT NAME LIST'!#REF!="C"),"ü","")</f>
        <v>#REF!</v>
      </c>
      <c r="G192" s="100" t="e">
        <f>IF(AND('PARTICIPANT NAME LIST'!$G192=9,'PARTICIPANT NAME LIST'!#REF!="C"),"ü","")</f>
        <v>#REF!</v>
      </c>
      <c r="H192" s="100" t="e">
        <f>IF(AND('PARTICIPANT NAME LIST'!$G192=10,'PARTICIPANT NAME LIST'!#REF!="C"),"ü","")</f>
        <v>#REF!</v>
      </c>
      <c r="I192" s="100" t="e">
        <f>IF(AND('PARTICIPANT NAME LIST'!$G192=11,'PARTICIPANT NAME LIST'!#REF!="C"),"ü","")</f>
        <v>#REF!</v>
      </c>
      <c r="J192" s="100" t="e">
        <f>IF(AND('PARTICIPANT NAME LIST'!$G192=12,'PARTICIPANT NAME LIST'!#REF!="C"),"ü","")</f>
        <v>#REF!</v>
      </c>
      <c r="K192" s="100" t="e">
        <f>IF(AND('PARTICIPANT NAME LIST'!$G192=7,'PARTICIPANT NAME LIST'!#REF!="E"),"ü","")</f>
        <v>#REF!</v>
      </c>
      <c r="L192" s="100" t="e">
        <f>IF(AND('PARTICIPANT NAME LIST'!$G192=8,'PARTICIPANT NAME LIST'!#REF!="E"),"ü","")</f>
        <v>#REF!</v>
      </c>
      <c r="M192" s="100" t="e">
        <f>IF(AND('PARTICIPANT NAME LIST'!$G192=9,'PARTICIPANT NAME LIST'!#REF!="E"),"ü","")</f>
        <v>#REF!</v>
      </c>
      <c r="N192" s="100" t="e">
        <f>IF(AND('PARTICIPANT NAME LIST'!$G192=10,'PARTICIPANT NAME LIST'!#REF!="E"),"ü","")</f>
        <v>#REF!</v>
      </c>
      <c r="O192" s="100" t="e">
        <f>IF(AND('PARTICIPANT NAME LIST'!$G192=11,'PARTICIPANT NAME LIST'!#REF!="E"),"ü","")</f>
        <v>#REF!</v>
      </c>
      <c r="P192" s="100" t="e">
        <f>IF(AND('PARTICIPANT NAME LIST'!$G192=12,'PARTICIPANT NAME LIST'!#REF!="E"),"ü","")</f>
        <v>#REF!</v>
      </c>
      <c r="Q192" s="100" t="e">
        <f>IF(AND('PARTICIPANT NAME LIST'!$G192=7,'PARTICIPANT NAME LIST'!#REF!="M"),"ü","")</f>
        <v>#REF!</v>
      </c>
      <c r="R192" s="100" t="e">
        <f>IF(AND('PARTICIPANT NAME LIST'!$G192=8,'PARTICIPANT NAME LIST'!#REF!="M"),"ü","")</f>
        <v>#REF!</v>
      </c>
      <c r="S192" s="100" t="e">
        <f>IF(AND('PARTICIPANT NAME LIST'!$G192=9,'PARTICIPANT NAME LIST'!#REF!="M"),"ü","")</f>
        <v>#REF!</v>
      </c>
      <c r="T192" s="100" t="e">
        <f>IF(AND('PARTICIPANT NAME LIST'!$G192=10,'PARTICIPANT NAME LIST'!#REF!="M"),"ü","")</f>
        <v>#REF!</v>
      </c>
      <c r="U192" s="100" t="e">
        <f>IF(AND('PARTICIPANT NAME LIST'!$G192=11,'PARTICIPANT NAME LIST'!#REF!="M"),"ü","")</f>
        <v>#REF!</v>
      </c>
      <c r="V192" s="100" t="e">
        <f>IF(AND('PARTICIPANT NAME LIST'!$G192=12,'PARTICIPANT NAME LIST'!#REF!="M"),"ü","")</f>
        <v>#REF!</v>
      </c>
      <c r="W192" s="96"/>
      <c r="X192" s="76"/>
      <c r="Y192" s="76"/>
      <c r="Z192" s="76"/>
    </row>
    <row r="193" spans="1:26" ht="22.5" customHeight="1">
      <c r="A193" s="96" t="str">
        <f>IF(OR(ISBLANK('PARTICIPANT NAME LIST'!$B193),'PARTICIPANT NAME LIST'!$G193=3,'PARTICIPANT NAME LIST'!$G193=4,'PARTICIPANT NAME LIST'!$G193=5,'PARTICIPANT NAME LIST'!$G193=6),"",COUNTA('PARTICIPANT NAME LIST'!$B$9:$B193)-COUNTIFS('PARTICIPANT NAME LIST'!$G$9:$G193,"&gt;=3",'PARTICIPANT NAME LIST'!$G$9:$G193,"&lt;=6"))</f>
        <v/>
      </c>
      <c r="B193" s="97" t="str">
        <f>IF(OR(ISBLANK('PARTICIPANT NAME LIST'!$B193),'PARTICIPANT NAME LIST'!$G193=3,'PARTICIPANT NAME LIST'!$G193=4,'PARTICIPANT NAME LIST'!$G193=5,'PARTICIPANT NAME LIST'!$G193=6),"",UPPER('PARTICIPANT NAME LIST'!$B193))</f>
        <v/>
      </c>
      <c r="C193" s="101"/>
      <c r="D193" s="99" t="str">
        <f>IF(OR(ISBLANK('PARTICIPANT NAME LIST'!$B193),'PARTICIPANT NAME LIST'!$G193=3,'PARTICIPANT NAME LIST'!$G193=4,'PARTICIPANT NAME LIST'!$G193=5,'PARTICIPANT NAME LIST'!$G193=6),"",UPPER('PARTICIPANT NAME LIST'!$H193))</f>
        <v/>
      </c>
      <c r="E193" s="100" t="e">
        <f>IF(AND('PARTICIPANT NAME LIST'!$G193=7,'PARTICIPANT NAME LIST'!#REF!="C"),"ü","")</f>
        <v>#REF!</v>
      </c>
      <c r="F193" s="100" t="e">
        <f>IF(AND('PARTICIPANT NAME LIST'!$G193=8,'PARTICIPANT NAME LIST'!#REF!="C"),"ü","")</f>
        <v>#REF!</v>
      </c>
      <c r="G193" s="100" t="e">
        <f>IF(AND('PARTICIPANT NAME LIST'!$G193=9,'PARTICIPANT NAME LIST'!#REF!="C"),"ü","")</f>
        <v>#REF!</v>
      </c>
      <c r="H193" s="100" t="e">
        <f>IF(AND('PARTICIPANT NAME LIST'!$G193=10,'PARTICIPANT NAME LIST'!#REF!="C"),"ü","")</f>
        <v>#REF!</v>
      </c>
      <c r="I193" s="100" t="e">
        <f>IF(AND('PARTICIPANT NAME LIST'!$G193=11,'PARTICIPANT NAME LIST'!#REF!="C"),"ü","")</f>
        <v>#REF!</v>
      </c>
      <c r="J193" s="100" t="e">
        <f>IF(AND('PARTICIPANT NAME LIST'!$G193=12,'PARTICIPANT NAME LIST'!#REF!="C"),"ü","")</f>
        <v>#REF!</v>
      </c>
      <c r="K193" s="100" t="e">
        <f>IF(AND('PARTICIPANT NAME LIST'!$G193=7,'PARTICIPANT NAME LIST'!#REF!="E"),"ü","")</f>
        <v>#REF!</v>
      </c>
      <c r="L193" s="100" t="e">
        <f>IF(AND('PARTICIPANT NAME LIST'!$G193=8,'PARTICIPANT NAME LIST'!#REF!="E"),"ü","")</f>
        <v>#REF!</v>
      </c>
      <c r="M193" s="100" t="e">
        <f>IF(AND('PARTICIPANT NAME LIST'!$G193=9,'PARTICIPANT NAME LIST'!#REF!="E"),"ü","")</f>
        <v>#REF!</v>
      </c>
      <c r="N193" s="100" t="e">
        <f>IF(AND('PARTICIPANT NAME LIST'!$G193=10,'PARTICIPANT NAME LIST'!#REF!="E"),"ü","")</f>
        <v>#REF!</v>
      </c>
      <c r="O193" s="100" t="e">
        <f>IF(AND('PARTICIPANT NAME LIST'!$G193=11,'PARTICIPANT NAME LIST'!#REF!="E"),"ü","")</f>
        <v>#REF!</v>
      </c>
      <c r="P193" s="100" t="e">
        <f>IF(AND('PARTICIPANT NAME LIST'!$G193=12,'PARTICIPANT NAME LIST'!#REF!="E"),"ü","")</f>
        <v>#REF!</v>
      </c>
      <c r="Q193" s="100" t="e">
        <f>IF(AND('PARTICIPANT NAME LIST'!$G193=7,'PARTICIPANT NAME LIST'!#REF!="M"),"ü","")</f>
        <v>#REF!</v>
      </c>
      <c r="R193" s="100" t="e">
        <f>IF(AND('PARTICIPANT NAME LIST'!$G193=8,'PARTICIPANT NAME LIST'!#REF!="M"),"ü","")</f>
        <v>#REF!</v>
      </c>
      <c r="S193" s="100" t="e">
        <f>IF(AND('PARTICIPANT NAME LIST'!$G193=9,'PARTICIPANT NAME LIST'!#REF!="M"),"ü","")</f>
        <v>#REF!</v>
      </c>
      <c r="T193" s="100" t="e">
        <f>IF(AND('PARTICIPANT NAME LIST'!$G193=10,'PARTICIPANT NAME LIST'!#REF!="M"),"ü","")</f>
        <v>#REF!</v>
      </c>
      <c r="U193" s="100" t="e">
        <f>IF(AND('PARTICIPANT NAME LIST'!$G193=11,'PARTICIPANT NAME LIST'!#REF!="M"),"ü","")</f>
        <v>#REF!</v>
      </c>
      <c r="V193" s="100" t="e">
        <f>IF(AND('PARTICIPANT NAME LIST'!$G193=12,'PARTICIPANT NAME LIST'!#REF!="M"),"ü","")</f>
        <v>#REF!</v>
      </c>
      <c r="W193" s="96"/>
      <c r="X193" s="76"/>
      <c r="Y193" s="76"/>
      <c r="Z193" s="76"/>
    </row>
    <row r="194" spans="1:26" ht="22.5" customHeight="1">
      <c r="A194" s="96" t="str">
        <f>IF(OR(ISBLANK('PARTICIPANT NAME LIST'!$B194),'PARTICIPANT NAME LIST'!$G194=3,'PARTICIPANT NAME LIST'!$G194=4,'PARTICIPANT NAME LIST'!$G194=5,'PARTICIPANT NAME LIST'!$G194=6),"",COUNTA('PARTICIPANT NAME LIST'!$B$9:$B194)-COUNTIFS('PARTICIPANT NAME LIST'!$G$9:$G194,"&gt;=3",'PARTICIPANT NAME LIST'!$G$9:$G194,"&lt;=6"))</f>
        <v/>
      </c>
      <c r="B194" s="97" t="str">
        <f>IF(OR(ISBLANK('PARTICIPANT NAME LIST'!$B194),'PARTICIPANT NAME LIST'!$G194=3,'PARTICIPANT NAME LIST'!$G194=4,'PARTICIPANT NAME LIST'!$G194=5,'PARTICIPANT NAME LIST'!$G194=6),"",UPPER('PARTICIPANT NAME LIST'!$B194))</f>
        <v/>
      </c>
      <c r="C194" s="101"/>
      <c r="D194" s="99" t="str">
        <f>IF(OR(ISBLANK('PARTICIPANT NAME LIST'!$B194),'PARTICIPANT NAME LIST'!$G194=3,'PARTICIPANT NAME LIST'!$G194=4,'PARTICIPANT NAME LIST'!$G194=5,'PARTICIPANT NAME LIST'!$G194=6),"",UPPER('PARTICIPANT NAME LIST'!$H194))</f>
        <v/>
      </c>
      <c r="E194" s="100" t="e">
        <f>IF(AND('PARTICIPANT NAME LIST'!$G194=7,'PARTICIPANT NAME LIST'!#REF!="C"),"ü","")</f>
        <v>#REF!</v>
      </c>
      <c r="F194" s="100" t="e">
        <f>IF(AND('PARTICIPANT NAME LIST'!$G194=8,'PARTICIPANT NAME LIST'!#REF!="C"),"ü","")</f>
        <v>#REF!</v>
      </c>
      <c r="G194" s="100" t="e">
        <f>IF(AND('PARTICIPANT NAME LIST'!$G194=9,'PARTICIPANT NAME LIST'!#REF!="C"),"ü","")</f>
        <v>#REF!</v>
      </c>
      <c r="H194" s="100" t="e">
        <f>IF(AND('PARTICIPANT NAME LIST'!$G194=10,'PARTICIPANT NAME LIST'!#REF!="C"),"ü","")</f>
        <v>#REF!</v>
      </c>
      <c r="I194" s="100" t="e">
        <f>IF(AND('PARTICIPANT NAME LIST'!$G194=11,'PARTICIPANT NAME LIST'!#REF!="C"),"ü","")</f>
        <v>#REF!</v>
      </c>
      <c r="J194" s="100" t="e">
        <f>IF(AND('PARTICIPANT NAME LIST'!$G194=12,'PARTICIPANT NAME LIST'!#REF!="C"),"ü","")</f>
        <v>#REF!</v>
      </c>
      <c r="K194" s="100" t="e">
        <f>IF(AND('PARTICIPANT NAME LIST'!$G194=7,'PARTICIPANT NAME LIST'!#REF!="E"),"ü","")</f>
        <v>#REF!</v>
      </c>
      <c r="L194" s="100" t="e">
        <f>IF(AND('PARTICIPANT NAME LIST'!$G194=8,'PARTICIPANT NAME LIST'!#REF!="E"),"ü","")</f>
        <v>#REF!</v>
      </c>
      <c r="M194" s="100" t="e">
        <f>IF(AND('PARTICIPANT NAME LIST'!$G194=9,'PARTICIPANT NAME LIST'!#REF!="E"),"ü","")</f>
        <v>#REF!</v>
      </c>
      <c r="N194" s="100" t="e">
        <f>IF(AND('PARTICIPANT NAME LIST'!$G194=10,'PARTICIPANT NAME LIST'!#REF!="E"),"ü","")</f>
        <v>#REF!</v>
      </c>
      <c r="O194" s="100" t="e">
        <f>IF(AND('PARTICIPANT NAME LIST'!$G194=11,'PARTICIPANT NAME LIST'!#REF!="E"),"ü","")</f>
        <v>#REF!</v>
      </c>
      <c r="P194" s="100" t="e">
        <f>IF(AND('PARTICIPANT NAME LIST'!$G194=12,'PARTICIPANT NAME LIST'!#REF!="E"),"ü","")</f>
        <v>#REF!</v>
      </c>
      <c r="Q194" s="100" t="e">
        <f>IF(AND('PARTICIPANT NAME LIST'!$G194=7,'PARTICIPANT NAME LIST'!#REF!="M"),"ü","")</f>
        <v>#REF!</v>
      </c>
      <c r="R194" s="100" t="e">
        <f>IF(AND('PARTICIPANT NAME LIST'!$G194=8,'PARTICIPANT NAME LIST'!#REF!="M"),"ü","")</f>
        <v>#REF!</v>
      </c>
      <c r="S194" s="100" t="e">
        <f>IF(AND('PARTICIPANT NAME LIST'!$G194=9,'PARTICIPANT NAME LIST'!#REF!="M"),"ü","")</f>
        <v>#REF!</v>
      </c>
      <c r="T194" s="100" t="e">
        <f>IF(AND('PARTICIPANT NAME LIST'!$G194=10,'PARTICIPANT NAME LIST'!#REF!="M"),"ü","")</f>
        <v>#REF!</v>
      </c>
      <c r="U194" s="100" t="e">
        <f>IF(AND('PARTICIPANT NAME LIST'!$G194=11,'PARTICIPANT NAME LIST'!#REF!="M"),"ü","")</f>
        <v>#REF!</v>
      </c>
      <c r="V194" s="100" t="e">
        <f>IF(AND('PARTICIPANT NAME LIST'!$G194=12,'PARTICIPANT NAME LIST'!#REF!="M"),"ü","")</f>
        <v>#REF!</v>
      </c>
      <c r="W194" s="96"/>
      <c r="X194" s="76"/>
      <c r="Y194" s="76"/>
      <c r="Z194" s="76"/>
    </row>
    <row r="195" spans="1:26" ht="22.5" customHeight="1">
      <c r="A195" s="96" t="str">
        <f>IF(OR(ISBLANK('PARTICIPANT NAME LIST'!$B195),'PARTICIPANT NAME LIST'!$G195=3,'PARTICIPANT NAME LIST'!$G195=4,'PARTICIPANT NAME LIST'!$G195=5,'PARTICIPANT NAME LIST'!$G195=6),"",COUNTA('PARTICIPANT NAME LIST'!$B$9:$B195)-COUNTIFS('PARTICIPANT NAME LIST'!$G$9:$G195,"&gt;=3",'PARTICIPANT NAME LIST'!$G$9:$G195,"&lt;=6"))</f>
        <v/>
      </c>
      <c r="B195" s="97" t="str">
        <f>IF(OR(ISBLANK('PARTICIPANT NAME LIST'!$B195),'PARTICIPANT NAME LIST'!$G195=3,'PARTICIPANT NAME LIST'!$G195=4,'PARTICIPANT NAME LIST'!$G195=5,'PARTICIPANT NAME LIST'!$G195=6),"",UPPER('PARTICIPANT NAME LIST'!$B195))</f>
        <v/>
      </c>
      <c r="C195" s="101"/>
      <c r="D195" s="99" t="str">
        <f>IF(OR(ISBLANK('PARTICIPANT NAME LIST'!$B195),'PARTICIPANT NAME LIST'!$G195=3,'PARTICIPANT NAME LIST'!$G195=4,'PARTICIPANT NAME LIST'!$G195=5,'PARTICIPANT NAME LIST'!$G195=6),"",UPPER('PARTICIPANT NAME LIST'!$H195))</f>
        <v/>
      </c>
      <c r="E195" s="100" t="e">
        <f>IF(AND('PARTICIPANT NAME LIST'!$G195=7,'PARTICIPANT NAME LIST'!#REF!="C"),"ü","")</f>
        <v>#REF!</v>
      </c>
      <c r="F195" s="100" t="e">
        <f>IF(AND('PARTICIPANT NAME LIST'!$G195=8,'PARTICIPANT NAME LIST'!#REF!="C"),"ü","")</f>
        <v>#REF!</v>
      </c>
      <c r="G195" s="100" t="e">
        <f>IF(AND('PARTICIPANT NAME LIST'!$G195=9,'PARTICIPANT NAME LIST'!#REF!="C"),"ü","")</f>
        <v>#REF!</v>
      </c>
      <c r="H195" s="100" t="e">
        <f>IF(AND('PARTICIPANT NAME LIST'!$G195=10,'PARTICIPANT NAME LIST'!#REF!="C"),"ü","")</f>
        <v>#REF!</v>
      </c>
      <c r="I195" s="100" t="e">
        <f>IF(AND('PARTICIPANT NAME LIST'!$G195=11,'PARTICIPANT NAME LIST'!#REF!="C"),"ü","")</f>
        <v>#REF!</v>
      </c>
      <c r="J195" s="100" t="e">
        <f>IF(AND('PARTICIPANT NAME LIST'!$G195=12,'PARTICIPANT NAME LIST'!#REF!="C"),"ü","")</f>
        <v>#REF!</v>
      </c>
      <c r="K195" s="100" t="e">
        <f>IF(AND('PARTICIPANT NAME LIST'!$G195=7,'PARTICIPANT NAME LIST'!#REF!="E"),"ü","")</f>
        <v>#REF!</v>
      </c>
      <c r="L195" s="100" t="e">
        <f>IF(AND('PARTICIPANT NAME LIST'!$G195=8,'PARTICIPANT NAME LIST'!#REF!="E"),"ü","")</f>
        <v>#REF!</v>
      </c>
      <c r="M195" s="100" t="e">
        <f>IF(AND('PARTICIPANT NAME LIST'!$G195=9,'PARTICIPANT NAME LIST'!#REF!="E"),"ü","")</f>
        <v>#REF!</v>
      </c>
      <c r="N195" s="100" t="e">
        <f>IF(AND('PARTICIPANT NAME LIST'!$G195=10,'PARTICIPANT NAME LIST'!#REF!="E"),"ü","")</f>
        <v>#REF!</v>
      </c>
      <c r="O195" s="100" t="e">
        <f>IF(AND('PARTICIPANT NAME LIST'!$G195=11,'PARTICIPANT NAME LIST'!#REF!="E"),"ü","")</f>
        <v>#REF!</v>
      </c>
      <c r="P195" s="100" t="e">
        <f>IF(AND('PARTICIPANT NAME LIST'!$G195=12,'PARTICIPANT NAME LIST'!#REF!="E"),"ü","")</f>
        <v>#REF!</v>
      </c>
      <c r="Q195" s="100" t="e">
        <f>IF(AND('PARTICIPANT NAME LIST'!$G195=7,'PARTICIPANT NAME LIST'!#REF!="M"),"ü","")</f>
        <v>#REF!</v>
      </c>
      <c r="R195" s="100" t="e">
        <f>IF(AND('PARTICIPANT NAME LIST'!$G195=8,'PARTICIPANT NAME LIST'!#REF!="M"),"ü","")</f>
        <v>#REF!</v>
      </c>
      <c r="S195" s="100" t="e">
        <f>IF(AND('PARTICIPANT NAME LIST'!$G195=9,'PARTICIPANT NAME LIST'!#REF!="M"),"ü","")</f>
        <v>#REF!</v>
      </c>
      <c r="T195" s="100" t="e">
        <f>IF(AND('PARTICIPANT NAME LIST'!$G195=10,'PARTICIPANT NAME LIST'!#REF!="M"),"ü","")</f>
        <v>#REF!</v>
      </c>
      <c r="U195" s="100" t="e">
        <f>IF(AND('PARTICIPANT NAME LIST'!$G195=11,'PARTICIPANT NAME LIST'!#REF!="M"),"ü","")</f>
        <v>#REF!</v>
      </c>
      <c r="V195" s="100" t="e">
        <f>IF(AND('PARTICIPANT NAME LIST'!$G195=12,'PARTICIPANT NAME LIST'!#REF!="M"),"ü","")</f>
        <v>#REF!</v>
      </c>
      <c r="W195" s="96"/>
      <c r="X195" s="76"/>
      <c r="Y195" s="76"/>
      <c r="Z195" s="76"/>
    </row>
    <row r="196" spans="1:26" ht="22.5" customHeight="1">
      <c r="A196" s="96" t="str">
        <f>IF(OR(ISBLANK('PARTICIPANT NAME LIST'!$B196),'PARTICIPANT NAME LIST'!$G196=3,'PARTICIPANT NAME LIST'!$G196=4,'PARTICIPANT NAME LIST'!$G196=5,'PARTICIPANT NAME LIST'!$G196=6),"",COUNTA('PARTICIPANT NAME LIST'!$B$9:$B196)-COUNTIFS('PARTICIPANT NAME LIST'!$G$9:$G196,"&gt;=3",'PARTICIPANT NAME LIST'!$G$9:$G196,"&lt;=6"))</f>
        <v/>
      </c>
      <c r="B196" s="97" t="str">
        <f>IF(OR(ISBLANK('PARTICIPANT NAME LIST'!$B196),'PARTICIPANT NAME LIST'!$G196=3,'PARTICIPANT NAME LIST'!$G196=4,'PARTICIPANT NAME LIST'!$G196=5,'PARTICIPANT NAME LIST'!$G196=6),"",UPPER('PARTICIPANT NAME LIST'!$B196))</f>
        <v/>
      </c>
      <c r="C196" s="101"/>
      <c r="D196" s="99" t="str">
        <f>IF(OR(ISBLANK('PARTICIPANT NAME LIST'!$B196),'PARTICIPANT NAME LIST'!$G196=3,'PARTICIPANT NAME LIST'!$G196=4,'PARTICIPANT NAME LIST'!$G196=5,'PARTICIPANT NAME LIST'!$G196=6),"",UPPER('PARTICIPANT NAME LIST'!$H196))</f>
        <v/>
      </c>
      <c r="E196" s="100" t="e">
        <f>IF(AND('PARTICIPANT NAME LIST'!$G196=7,'PARTICIPANT NAME LIST'!#REF!="C"),"ü","")</f>
        <v>#REF!</v>
      </c>
      <c r="F196" s="100" t="e">
        <f>IF(AND('PARTICIPANT NAME LIST'!$G196=8,'PARTICIPANT NAME LIST'!#REF!="C"),"ü","")</f>
        <v>#REF!</v>
      </c>
      <c r="G196" s="100" t="e">
        <f>IF(AND('PARTICIPANT NAME LIST'!$G196=9,'PARTICIPANT NAME LIST'!#REF!="C"),"ü","")</f>
        <v>#REF!</v>
      </c>
      <c r="H196" s="100" t="e">
        <f>IF(AND('PARTICIPANT NAME LIST'!$G196=10,'PARTICIPANT NAME LIST'!#REF!="C"),"ü","")</f>
        <v>#REF!</v>
      </c>
      <c r="I196" s="100" t="e">
        <f>IF(AND('PARTICIPANT NAME LIST'!$G196=11,'PARTICIPANT NAME LIST'!#REF!="C"),"ü","")</f>
        <v>#REF!</v>
      </c>
      <c r="J196" s="100" t="e">
        <f>IF(AND('PARTICIPANT NAME LIST'!$G196=12,'PARTICIPANT NAME LIST'!#REF!="C"),"ü","")</f>
        <v>#REF!</v>
      </c>
      <c r="K196" s="100" t="e">
        <f>IF(AND('PARTICIPANT NAME LIST'!$G196=7,'PARTICIPANT NAME LIST'!#REF!="E"),"ü","")</f>
        <v>#REF!</v>
      </c>
      <c r="L196" s="100" t="e">
        <f>IF(AND('PARTICIPANT NAME LIST'!$G196=8,'PARTICIPANT NAME LIST'!#REF!="E"),"ü","")</f>
        <v>#REF!</v>
      </c>
      <c r="M196" s="100" t="e">
        <f>IF(AND('PARTICIPANT NAME LIST'!$G196=9,'PARTICIPANT NAME LIST'!#REF!="E"),"ü","")</f>
        <v>#REF!</v>
      </c>
      <c r="N196" s="100" t="e">
        <f>IF(AND('PARTICIPANT NAME LIST'!$G196=10,'PARTICIPANT NAME LIST'!#REF!="E"),"ü","")</f>
        <v>#REF!</v>
      </c>
      <c r="O196" s="100" t="e">
        <f>IF(AND('PARTICIPANT NAME LIST'!$G196=11,'PARTICIPANT NAME LIST'!#REF!="E"),"ü","")</f>
        <v>#REF!</v>
      </c>
      <c r="P196" s="100" t="e">
        <f>IF(AND('PARTICIPANT NAME LIST'!$G196=12,'PARTICIPANT NAME LIST'!#REF!="E"),"ü","")</f>
        <v>#REF!</v>
      </c>
      <c r="Q196" s="100" t="e">
        <f>IF(AND('PARTICIPANT NAME LIST'!$G196=7,'PARTICIPANT NAME LIST'!#REF!="M"),"ü","")</f>
        <v>#REF!</v>
      </c>
      <c r="R196" s="100" t="e">
        <f>IF(AND('PARTICIPANT NAME LIST'!$G196=8,'PARTICIPANT NAME LIST'!#REF!="M"),"ü","")</f>
        <v>#REF!</v>
      </c>
      <c r="S196" s="100" t="e">
        <f>IF(AND('PARTICIPANT NAME LIST'!$G196=9,'PARTICIPANT NAME LIST'!#REF!="M"),"ü","")</f>
        <v>#REF!</v>
      </c>
      <c r="T196" s="100" t="e">
        <f>IF(AND('PARTICIPANT NAME LIST'!$G196=10,'PARTICIPANT NAME LIST'!#REF!="M"),"ü","")</f>
        <v>#REF!</v>
      </c>
      <c r="U196" s="100" t="e">
        <f>IF(AND('PARTICIPANT NAME LIST'!$G196=11,'PARTICIPANT NAME LIST'!#REF!="M"),"ü","")</f>
        <v>#REF!</v>
      </c>
      <c r="V196" s="100" t="e">
        <f>IF(AND('PARTICIPANT NAME LIST'!$G196=12,'PARTICIPANT NAME LIST'!#REF!="M"),"ü","")</f>
        <v>#REF!</v>
      </c>
      <c r="W196" s="96"/>
      <c r="X196" s="76"/>
      <c r="Y196" s="76"/>
      <c r="Z196" s="76"/>
    </row>
    <row r="197" spans="1:26" ht="22.5" customHeight="1">
      <c r="A197" s="96" t="str">
        <f>IF(OR(ISBLANK('PARTICIPANT NAME LIST'!$B197),'PARTICIPANT NAME LIST'!$G197=3,'PARTICIPANT NAME LIST'!$G197=4,'PARTICIPANT NAME LIST'!$G197=5,'PARTICIPANT NAME LIST'!$G197=6),"",COUNTA('PARTICIPANT NAME LIST'!$B$9:$B197)-COUNTIFS('PARTICIPANT NAME LIST'!$G$9:$G197,"&gt;=3",'PARTICIPANT NAME LIST'!$G$9:$G197,"&lt;=6"))</f>
        <v/>
      </c>
      <c r="B197" s="97" t="str">
        <f>IF(OR(ISBLANK('PARTICIPANT NAME LIST'!$B197),'PARTICIPANT NAME LIST'!$G197=3,'PARTICIPANT NAME LIST'!$G197=4,'PARTICIPANT NAME LIST'!$G197=5,'PARTICIPANT NAME LIST'!$G197=6),"",UPPER('PARTICIPANT NAME LIST'!$B197))</f>
        <v/>
      </c>
      <c r="C197" s="101"/>
      <c r="D197" s="99" t="str">
        <f>IF(OR(ISBLANK('PARTICIPANT NAME LIST'!$B197),'PARTICIPANT NAME LIST'!$G197=3,'PARTICIPANT NAME LIST'!$G197=4,'PARTICIPANT NAME LIST'!$G197=5,'PARTICIPANT NAME LIST'!$G197=6),"",UPPER('PARTICIPANT NAME LIST'!$H197))</f>
        <v/>
      </c>
      <c r="E197" s="100" t="e">
        <f>IF(AND('PARTICIPANT NAME LIST'!$G197=7,'PARTICIPANT NAME LIST'!#REF!="C"),"ü","")</f>
        <v>#REF!</v>
      </c>
      <c r="F197" s="100" t="e">
        <f>IF(AND('PARTICIPANT NAME LIST'!$G197=8,'PARTICIPANT NAME LIST'!#REF!="C"),"ü","")</f>
        <v>#REF!</v>
      </c>
      <c r="G197" s="100" t="e">
        <f>IF(AND('PARTICIPANT NAME LIST'!$G197=9,'PARTICIPANT NAME LIST'!#REF!="C"),"ü","")</f>
        <v>#REF!</v>
      </c>
      <c r="H197" s="100" t="e">
        <f>IF(AND('PARTICIPANT NAME LIST'!$G197=10,'PARTICIPANT NAME LIST'!#REF!="C"),"ü","")</f>
        <v>#REF!</v>
      </c>
      <c r="I197" s="100" t="e">
        <f>IF(AND('PARTICIPANT NAME LIST'!$G197=11,'PARTICIPANT NAME LIST'!#REF!="C"),"ü","")</f>
        <v>#REF!</v>
      </c>
      <c r="J197" s="100" t="e">
        <f>IF(AND('PARTICIPANT NAME LIST'!$G197=12,'PARTICIPANT NAME LIST'!#REF!="C"),"ü","")</f>
        <v>#REF!</v>
      </c>
      <c r="K197" s="100" t="e">
        <f>IF(AND('PARTICIPANT NAME LIST'!$G197=7,'PARTICIPANT NAME LIST'!#REF!="E"),"ü","")</f>
        <v>#REF!</v>
      </c>
      <c r="L197" s="100" t="e">
        <f>IF(AND('PARTICIPANT NAME LIST'!$G197=8,'PARTICIPANT NAME LIST'!#REF!="E"),"ü","")</f>
        <v>#REF!</v>
      </c>
      <c r="M197" s="100" t="e">
        <f>IF(AND('PARTICIPANT NAME LIST'!$G197=9,'PARTICIPANT NAME LIST'!#REF!="E"),"ü","")</f>
        <v>#REF!</v>
      </c>
      <c r="N197" s="100" t="e">
        <f>IF(AND('PARTICIPANT NAME LIST'!$G197=10,'PARTICIPANT NAME LIST'!#REF!="E"),"ü","")</f>
        <v>#REF!</v>
      </c>
      <c r="O197" s="100" t="e">
        <f>IF(AND('PARTICIPANT NAME LIST'!$G197=11,'PARTICIPANT NAME LIST'!#REF!="E"),"ü","")</f>
        <v>#REF!</v>
      </c>
      <c r="P197" s="100" t="e">
        <f>IF(AND('PARTICIPANT NAME LIST'!$G197=12,'PARTICIPANT NAME LIST'!#REF!="E"),"ü","")</f>
        <v>#REF!</v>
      </c>
      <c r="Q197" s="100" t="e">
        <f>IF(AND('PARTICIPANT NAME LIST'!$G197=7,'PARTICIPANT NAME LIST'!#REF!="M"),"ü","")</f>
        <v>#REF!</v>
      </c>
      <c r="R197" s="100" t="e">
        <f>IF(AND('PARTICIPANT NAME LIST'!$G197=8,'PARTICIPANT NAME LIST'!#REF!="M"),"ü","")</f>
        <v>#REF!</v>
      </c>
      <c r="S197" s="100" t="e">
        <f>IF(AND('PARTICIPANT NAME LIST'!$G197=9,'PARTICIPANT NAME LIST'!#REF!="M"),"ü","")</f>
        <v>#REF!</v>
      </c>
      <c r="T197" s="100" t="e">
        <f>IF(AND('PARTICIPANT NAME LIST'!$G197=10,'PARTICIPANT NAME LIST'!#REF!="M"),"ü","")</f>
        <v>#REF!</v>
      </c>
      <c r="U197" s="100" t="e">
        <f>IF(AND('PARTICIPANT NAME LIST'!$G197=11,'PARTICIPANT NAME LIST'!#REF!="M"),"ü","")</f>
        <v>#REF!</v>
      </c>
      <c r="V197" s="100" t="e">
        <f>IF(AND('PARTICIPANT NAME LIST'!$G197=12,'PARTICIPANT NAME LIST'!#REF!="M"),"ü","")</f>
        <v>#REF!</v>
      </c>
      <c r="W197" s="96"/>
      <c r="X197" s="76"/>
      <c r="Y197" s="76"/>
      <c r="Z197" s="76"/>
    </row>
    <row r="198" spans="1:26" ht="22.5" customHeight="1">
      <c r="A198" s="96" t="str">
        <f>IF(OR(ISBLANK('PARTICIPANT NAME LIST'!$B198),'PARTICIPANT NAME LIST'!$G198=3,'PARTICIPANT NAME LIST'!$G198=4,'PARTICIPANT NAME LIST'!$G198=5,'PARTICIPANT NAME LIST'!$G198=6),"",COUNTA('PARTICIPANT NAME LIST'!$B$9:$B198)-COUNTIFS('PARTICIPANT NAME LIST'!$G$9:$G198,"&gt;=3",'PARTICIPANT NAME LIST'!$G$9:$G198,"&lt;=6"))</f>
        <v/>
      </c>
      <c r="B198" s="97" t="str">
        <f>IF(OR(ISBLANK('PARTICIPANT NAME LIST'!$B198),'PARTICIPANT NAME LIST'!$G198=3,'PARTICIPANT NAME LIST'!$G198=4,'PARTICIPANT NAME LIST'!$G198=5,'PARTICIPANT NAME LIST'!$G198=6),"",UPPER('PARTICIPANT NAME LIST'!$B198))</f>
        <v/>
      </c>
      <c r="C198" s="101"/>
      <c r="D198" s="99" t="str">
        <f>IF(OR(ISBLANK('PARTICIPANT NAME LIST'!$B198),'PARTICIPANT NAME LIST'!$G198=3,'PARTICIPANT NAME LIST'!$G198=4,'PARTICIPANT NAME LIST'!$G198=5,'PARTICIPANT NAME LIST'!$G198=6),"",UPPER('PARTICIPANT NAME LIST'!$H198))</f>
        <v/>
      </c>
      <c r="E198" s="100" t="e">
        <f>IF(AND('PARTICIPANT NAME LIST'!$G198=7,'PARTICIPANT NAME LIST'!#REF!="C"),"ü","")</f>
        <v>#REF!</v>
      </c>
      <c r="F198" s="100" t="e">
        <f>IF(AND('PARTICIPANT NAME LIST'!$G198=8,'PARTICIPANT NAME LIST'!#REF!="C"),"ü","")</f>
        <v>#REF!</v>
      </c>
      <c r="G198" s="100" t="e">
        <f>IF(AND('PARTICIPANT NAME LIST'!$G198=9,'PARTICIPANT NAME LIST'!#REF!="C"),"ü","")</f>
        <v>#REF!</v>
      </c>
      <c r="H198" s="100" t="e">
        <f>IF(AND('PARTICIPANT NAME LIST'!$G198=10,'PARTICIPANT NAME LIST'!#REF!="C"),"ü","")</f>
        <v>#REF!</v>
      </c>
      <c r="I198" s="100" t="e">
        <f>IF(AND('PARTICIPANT NAME LIST'!$G198=11,'PARTICIPANT NAME LIST'!#REF!="C"),"ü","")</f>
        <v>#REF!</v>
      </c>
      <c r="J198" s="100" t="e">
        <f>IF(AND('PARTICIPANT NAME LIST'!$G198=12,'PARTICIPANT NAME LIST'!#REF!="C"),"ü","")</f>
        <v>#REF!</v>
      </c>
      <c r="K198" s="100" t="e">
        <f>IF(AND('PARTICIPANT NAME LIST'!$G198=7,'PARTICIPANT NAME LIST'!#REF!="E"),"ü","")</f>
        <v>#REF!</v>
      </c>
      <c r="L198" s="100" t="e">
        <f>IF(AND('PARTICIPANT NAME LIST'!$G198=8,'PARTICIPANT NAME LIST'!#REF!="E"),"ü","")</f>
        <v>#REF!</v>
      </c>
      <c r="M198" s="100" t="e">
        <f>IF(AND('PARTICIPANT NAME LIST'!$G198=9,'PARTICIPANT NAME LIST'!#REF!="E"),"ü","")</f>
        <v>#REF!</v>
      </c>
      <c r="N198" s="100" t="e">
        <f>IF(AND('PARTICIPANT NAME LIST'!$G198=10,'PARTICIPANT NAME LIST'!#REF!="E"),"ü","")</f>
        <v>#REF!</v>
      </c>
      <c r="O198" s="100" t="e">
        <f>IF(AND('PARTICIPANT NAME LIST'!$G198=11,'PARTICIPANT NAME LIST'!#REF!="E"),"ü","")</f>
        <v>#REF!</v>
      </c>
      <c r="P198" s="100" t="e">
        <f>IF(AND('PARTICIPANT NAME LIST'!$G198=12,'PARTICIPANT NAME LIST'!#REF!="E"),"ü","")</f>
        <v>#REF!</v>
      </c>
      <c r="Q198" s="100" t="e">
        <f>IF(AND('PARTICIPANT NAME LIST'!$G198=7,'PARTICIPANT NAME LIST'!#REF!="M"),"ü","")</f>
        <v>#REF!</v>
      </c>
      <c r="R198" s="100" t="e">
        <f>IF(AND('PARTICIPANT NAME LIST'!$G198=8,'PARTICIPANT NAME LIST'!#REF!="M"),"ü","")</f>
        <v>#REF!</v>
      </c>
      <c r="S198" s="100" t="e">
        <f>IF(AND('PARTICIPANT NAME LIST'!$G198=9,'PARTICIPANT NAME LIST'!#REF!="M"),"ü","")</f>
        <v>#REF!</v>
      </c>
      <c r="T198" s="100" t="e">
        <f>IF(AND('PARTICIPANT NAME LIST'!$G198=10,'PARTICIPANT NAME LIST'!#REF!="M"),"ü","")</f>
        <v>#REF!</v>
      </c>
      <c r="U198" s="100" t="e">
        <f>IF(AND('PARTICIPANT NAME LIST'!$G198=11,'PARTICIPANT NAME LIST'!#REF!="M"),"ü","")</f>
        <v>#REF!</v>
      </c>
      <c r="V198" s="100" t="e">
        <f>IF(AND('PARTICIPANT NAME LIST'!$G198=12,'PARTICIPANT NAME LIST'!#REF!="M"),"ü","")</f>
        <v>#REF!</v>
      </c>
      <c r="W198" s="96"/>
      <c r="X198" s="76"/>
      <c r="Y198" s="76"/>
      <c r="Z198" s="76"/>
    </row>
    <row r="199" spans="1:26" ht="22.5" customHeight="1">
      <c r="A199" s="96" t="str">
        <f>IF(OR(ISBLANK('PARTICIPANT NAME LIST'!$B199),'PARTICIPANT NAME LIST'!$G199=3,'PARTICIPANT NAME LIST'!$G199=4,'PARTICIPANT NAME LIST'!$G199=5,'PARTICIPANT NAME LIST'!$G199=6),"",COUNTA('PARTICIPANT NAME LIST'!$B$9:$B199)-COUNTIFS('PARTICIPANT NAME LIST'!$G$9:$G199,"&gt;=3",'PARTICIPANT NAME LIST'!$G$9:$G199,"&lt;=6"))</f>
        <v/>
      </c>
      <c r="B199" s="97" t="str">
        <f>IF(OR(ISBLANK('PARTICIPANT NAME LIST'!$B199),'PARTICIPANT NAME LIST'!$G199=3,'PARTICIPANT NAME LIST'!$G199=4,'PARTICIPANT NAME LIST'!$G199=5,'PARTICIPANT NAME LIST'!$G199=6),"",UPPER('PARTICIPANT NAME LIST'!$B199))</f>
        <v/>
      </c>
      <c r="C199" s="101"/>
      <c r="D199" s="99" t="str">
        <f>IF(OR(ISBLANK('PARTICIPANT NAME LIST'!$B199),'PARTICIPANT NAME LIST'!$G199=3,'PARTICIPANT NAME LIST'!$G199=4,'PARTICIPANT NAME LIST'!$G199=5,'PARTICIPANT NAME LIST'!$G199=6),"",UPPER('PARTICIPANT NAME LIST'!$H199))</f>
        <v/>
      </c>
      <c r="E199" s="100" t="e">
        <f>IF(AND('PARTICIPANT NAME LIST'!$G199=7,'PARTICIPANT NAME LIST'!#REF!="C"),"ü","")</f>
        <v>#REF!</v>
      </c>
      <c r="F199" s="100" t="e">
        <f>IF(AND('PARTICIPANT NAME LIST'!$G199=8,'PARTICIPANT NAME LIST'!#REF!="C"),"ü","")</f>
        <v>#REF!</v>
      </c>
      <c r="G199" s="100" t="e">
        <f>IF(AND('PARTICIPANT NAME LIST'!$G199=9,'PARTICIPANT NAME LIST'!#REF!="C"),"ü","")</f>
        <v>#REF!</v>
      </c>
      <c r="H199" s="100" t="e">
        <f>IF(AND('PARTICIPANT NAME LIST'!$G199=10,'PARTICIPANT NAME LIST'!#REF!="C"),"ü","")</f>
        <v>#REF!</v>
      </c>
      <c r="I199" s="100" t="e">
        <f>IF(AND('PARTICIPANT NAME LIST'!$G199=11,'PARTICIPANT NAME LIST'!#REF!="C"),"ü","")</f>
        <v>#REF!</v>
      </c>
      <c r="J199" s="100" t="e">
        <f>IF(AND('PARTICIPANT NAME LIST'!$G199=12,'PARTICIPANT NAME LIST'!#REF!="C"),"ü","")</f>
        <v>#REF!</v>
      </c>
      <c r="K199" s="100" t="e">
        <f>IF(AND('PARTICIPANT NAME LIST'!$G199=7,'PARTICIPANT NAME LIST'!#REF!="E"),"ü","")</f>
        <v>#REF!</v>
      </c>
      <c r="L199" s="100" t="e">
        <f>IF(AND('PARTICIPANT NAME LIST'!$G199=8,'PARTICIPANT NAME LIST'!#REF!="E"),"ü","")</f>
        <v>#REF!</v>
      </c>
      <c r="M199" s="100" t="e">
        <f>IF(AND('PARTICIPANT NAME LIST'!$G199=9,'PARTICIPANT NAME LIST'!#REF!="E"),"ü","")</f>
        <v>#REF!</v>
      </c>
      <c r="N199" s="100" t="e">
        <f>IF(AND('PARTICIPANT NAME LIST'!$G199=10,'PARTICIPANT NAME LIST'!#REF!="E"),"ü","")</f>
        <v>#REF!</v>
      </c>
      <c r="O199" s="100" t="e">
        <f>IF(AND('PARTICIPANT NAME LIST'!$G199=11,'PARTICIPANT NAME LIST'!#REF!="E"),"ü","")</f>
        <v>#REF!</v>
      </c>
      <c r="P199" s="100" t="e">
        <f>IF(AND('PARTICIPANT NAME LIST'!$G199=12,'PARTICIPANT NAME LIST'!#REF!="E"),"ü","")</f>
        <v>#REF!</v>
      </c>
      <c r="Q199" s="100" t="e">
        <f>IF(AND('PARTICIPANT NAME LIST'!$G199=7,'PARTICIPANT NAME LIST'!#REF!="M"),"ü","")</f>
        <v>#REF!</v>
      </c>
      <c r="R199" s="100" t="e">
        <f>IF(AND('PARTICIPANT NAME LIST'!$G199=8,'PARTICIPANT NAME LIST'!#REF!="M"),"ü","")</f>
        <v>#REF!</v>
      </c>
      <c r="S199" s="100" t="e">
        <f>IF(AND('PARTICIPANT NAME LIST'!$G199=9,'PARTICIPANT NAME LIST'!#REF!="M"),"ü","")</f>
        <v>#REF!</v>
      </c>
      <c r="T199" s="100" t="e">
        <f>IF(AND('PARTICIPANT NAME LIST'!$G199=10,'PARTICIPANT NAME LIST'!#REF!="M"),"ü","")</f>
        <v>#REF!</v>
      </c>
      <c r="U199" s="100" t="e">
        <f>IF(AND('PARTICIPANT NAME LIST'!$G199=11,'PARTICIPANT NAME LIST'!#REF!="M"),"ü","")</f>
        <v>#REF!</v>
      </c>
      <c r="V199" s="100" t="e">
        <f>IF(AND('PARTICIPANT NAME LIST'!$G199=12,'PARTICIPANT NAME LIST'!#REF!="M"),"ü","")</f>
        <v>#REF!</v>
      </c>
      <c r="W199" s="96"/>
      <c r="X199" s="76"/>
      <c r="Y199" s="76"/>
      <c r="Z199" s="76"/>
    </row>
    <row r="200" spans="1:26" ht="22.5" customHeight="1">
      <c r="A200" s="96" t="str">
        <f>IF(OR(ISBLANK('PARTICIPANT NAME LIST'!$B200),'PARTICIPANT NAME LIST'!$G200=3,'PARTICIPANT NAME LIST'!$G200=4,'PARTICIPANT NAME LIST'!$G200=5,'PARTICIPANT NAME LIST'!$G200=6),"",COUNTA('PARTICIPANT NAME LIST'!$B$9:$B200)-COUNTIFS('PARTICIPANT NAME LIST'!$G$9:$G200,"&gt;=3",'PARTICIPANT NAME LIST'!$G$9:$G200,"&lt;=6"))</f>
        <v/>
      </c>
      <c r="B200" s="97" t="str">
        <f>IF(OR(ISBLANK('PARTICIPANT NAME LIST'!$B200),'PARTICIPANT NAME LIST'!$G200=3,'PARTICIPANT NAME LIST'!$G200=4,'PARTICIPANT NAME LIST'!$G200=5,'PARTICIPANT NAME LIST'!$G200=6),"",UPPER('PARTICIPANT NAME LIST'!$B200))</f>
        <v/>
      </c>
      <c r="C200" s="101"/>
      <c r="D200" s="99" t="str">
        <f>IF(OR(ISBLANK('PARTICIPANT NAME LIST'!$B200),'PARTICIPANT NAME LIST'!$G200=3,'PARTICIPANT NAME LIST'!$G200=4,'PARTICIPANT NAME LIST'!$G200=5,'PARTICIPANT NAME LIST'!$G200=6),"",UPPER('PARTICIPANT NAME LIST'!$H200))</f>
        <v/>
      </c>
      <c r="E200" s="100" t="e">
        <f>IF(AND('PARTICIPANT NAME LIST'!$G200=7,'PARTICIPANT NAME LIST'!#REF!="C"),"ü","")</f>
        <v>#REF!</v>
      </c>
      <c r="F200" s="100" t="e">
        <f>IF(AND('PARTICIPANT NAME LIST'!$G200=8,'PARTICIPANT NAME LIST'!#REF!="C"),"ü","")</f>
        <v>#REF!</v>
      </c>
      <c r="G200" s="100" t="e">
        <f>IF(AND('PARTICIPANT NAME LIST'!$G200=9,'PARTICIPANT NAME LIST'!#REF!="C"),"ü","")</f>
        <v>#REF!</v>
      </c>
      <c r="H200" s="100" t="e">
        <f>IF(AND('PARTICIPANT NAME LIST'!$G200=10,'PARTICIPANT NAME LIST'!#REF!="C"),"ü","")</f>
        <v>#REF!</v>
      </c>
      <c r="I200" s="100" t="e">
        <f>IF(AND('PARTICIPANT NAME LIST'!$G200=11,'PARTICIPANT NAME LIST'!#REF!="C"),"ü","")</f>
        <v>#REF!</v>
      </c>
      <c r="J200" s="100" t="e">
        <f>IF(AND('PARTICIPANT NAME LIST'!$G200=12,'PARTICIPANT NAME LIST'!#REF!="C"),"ü","")</f>
        <v>#REF!</v>
      </c>
      <c r="K200" s="100" t="e">
        <f>IF(AND('PARTICIPANT NAME LIST'!$G200=7,'PARTICIPANT NAME LIST'!#REF!="E"),"ü","")</f>
        <v>#REF!</v>
      </c>
      <c r="L200" s="100" t="e">
        <f>IF(AND('PARTICIPANT NAME LIST'!$G200=8,'PARTICIPANT NAME LIST'!#REF!="E"),"ü","")</f>
        <v>#REF!</v>
      </c>
      <c r="M200" s="100" t="e">
        <f>IF(AND('PARTICIPANT NAME LIST'!$G200=9,'PARTICIPANT NAME LIST'!#REF!="E"),"ü","")</f>
        <v>#REF!</v>
      </c>
      <c r="N200" s="100" t="e">
        <f>IF(AND('PARTICIPANT NAME LIST'!$G200=10,'PARTICIPANT NAME LIST'!#REF!="E"),"ü","")</f>
        <v>#REF!</v>
      </c>
      <c r="O200" s="100" t="e">
        <f>IF(AND('PARTICIPANT NAME LIST'!$G200=11,'PARTICIPANT NAME LIST'!#REF!="E"),"ü","")</f>
        <v>#REF!</v>
      </c>
      <c r="P200" s="100" t="e">
        <f>IF(AND('PARTICIPANT NAME LIST'!$G200=12,'PARTICIPANT NAME LIST'!#REF!="E"),"ü","")</f>
        <v>#REF!</v>
      </c>
      <c r="Q200" s="100" t="e">
        <f>IF(AND('PARTICIPANT NAME LIST'!$G200=7,'PARTICIPANT NAME LIST'!#REF!="M"),"ü","")</f>
        <v>#REF!</v>
      </c>
      <c r="R200" s="100" t="e">
        <f>IF(AND('PARTICIPANT NAME LIST'!$G200=8,'PARTICIPANT NAME LIST'!#REF!="M"),"ü","")</f>
        <v>#REF!</v>
      </c>
      <c r="S200" s="100" t="e">
        <f>IF(AND('PARTICIPANT NAME LIST'!$G200=9,'PARTICIPANT NAME LIST'!#REF!="M"),"ü","")</f>
        <v>#REF!</v>
      </c>
      <c r="T200" s="100" t="e">
        <f>IF(AND('PARTICIPANT NAME LIST'!$G200=10,'PARTICIPANT NAME LIST'!#REF!="M"),"ü","")</f>
        <v>#REF!</v>
      </c>
      <c r="U200" s="100" t="e">
        <f>IF(AND('PARTICIPANT NAME LIST'!$G200=11,'PARTICIPANT NAME LIST'!#REF!="M"),"ü","")</f>
        <v>#REF!</v>
      </c>
      <c r="V200" s="100" t="e">
        <f>IF(AND('PARTICIPANT NAME LIST'!$G200=12,'PARTICIPANT NAME LIST'!#REF!="M"),"ü","")</f>
        <v>#REF!</v>
      </c>
      <c r="W200" s="96"/>
      <c r="X200" s="76"/>
      <c r="Y200" s="76"/>
      <c r="Z200" s="76"/>
    </row>
    <row r="201" spans="1:26" ht="22.5" customHeight="1">
      <c r="A201" s="96" t="str">
        <f>IF(OR(ISBLANK('PARTICIPANT NAME LIST'!$B201),'PARTICIPANT NAME LIST'!$G201=3,'PARTICIPANT NAME LIST'!$G201=4,'PARTICIPANT NAME LIST'!$G201=5,'PARTICIPANT NAME LIST'!$G201=6),"",COUNTA('PARTICIPANT NAME LIST'!$B$9:$B201)-COUNTIFS('PARTICIPANT NAME LIST'!$G$9:$G201,"&gt;=3",'PARTICIPANT NAME LIST'!$G$9:$G201,"&lt;=6"))</f>
        <v/>
      </c>
      <c r="B201" s="97" t="str">
        <f>IF(OR(ISBLANK('PARTICIPANT NAME LIST'!$B201),'PARTICIPANT NAME LIST'!$G201=3,'PARTICIPANT NAME LIST'!$G201=4,'PARTICIPANT NAME LIST'!$G201=5,'PARTICIPANT NAME LIST'!$G201=6),"",UPPER('PARTICIPANT NAME LIST'!$B201))</f>
        <v/>
      </c>
      <c r="C201" s="101"/>
      <c r="D201" s="99" t="str">
        <f>IF(OR(ISBLANK('PARTICIPANT NAME LIST'!$B201),'PARTICIPANT NAME LIST'!$G201=3,'PARTICIPANT NAME LIST'!$G201=4,'PARTICIPANT NAME LIST'!$G201=5,'PARTICIPANT NAME LIST'!$G201=6),"",UPPER('PARTICIPANT NAME LIST'!$H201))</f>
        <v/>
      </c>
      <c r="E201" s="100" t="e">
        <f>IF(AND('PARTICIPANT NAME LIST'!$G201=7,'PARTICIPANT NAME LIST'!#REF!="C"),"ü","")</f>
        <v>#REF!</v>
      </c>
      <c r="F201" s="100" t="e">
        <f>IF(AND('PARTICIPANT NAME LIST'!$G201=8,'PARTICIPANT NAME LIST'!#REF!="C"),"ü","")</f>
        <v>#REF!</v>
      </c>
      <c r="G201" s="100" t="e">
        <f>IF(AND('PARTICIPANT NAME LIST'!$G201=9,'PARTICIPANT NAME LIST'!#REF!="C"),"ü","")</f>
        <v>#REF!</v>
      </c>
      <c r="H201" s="100" t="e">
        <f>IF(AND('PARTICIPANT NAME LIST'!$G201=10,'PARTICIPANT NAME LIST'!#REF!="C"),"ü","")</f>
        <v>#REF!</v>
      </c>
      <c r="I201" s="100" t="e">
        <f>IF(AND('PARTICIPANT NAME LIST'!$G201=11,'PARTICIPANT NAME LIST'!#REF!="C"),"ü","")</f>
        <v>#REF!</v>
      </c>
      <c r="J201" s="100" t="e">
        <f>IF(AND('PARTICIPANT NAME LIST'!$G201=12,'PARTICIPANT NAME LIST'!#REF!="C"),"ü","")</f>
        <v>#REF!</v>
      </c>
      <c r="K201" s="100" t="e">
        <f>IF(AND('PARTICIPANT NAME LIST'!$G201=7,'PARTICIPANT NAME LIST'!#REF!="E"),"ü","")</f>
        <v>#REF!</v>
      </c>
      <c r="L201" s="100" t="e">
        <f>IF(AND('PARTICIPANT NAME LIST'!$G201=8,'PARTICIPANT NAME LIST'!#REF!="E"),"ü","")</f>
        <v>#REF!</v>
      </c>
      <c r="M201" s="100" t="e">
        <f>IF(AND('PARTICIPANT NAME LIST'!$G201=9,'PARTICIPANT NAME LIST'!#REF!="E"),"ü","")</f>
        <v>#REF!</v>
      </c>
      <c r="N201" s="100" t="e">
        <f>IF(AND('PARTICIPANT NAME LIST'!$G201=10,'PARTICIPANT NAME LIST'!#REF!="E"),"ü","")</f>
        <v>#REF!</v>
      </c>
      <c r="O201" s="100" t="e">
        <f>IF(AND('PARTICIPANT NAME LIST'!$G201=11,'PARTICIPANT NAME LIST'!#REF!="E"),"ü","")</f>
        <v>#REF!</v>
      </c>
      <c r="P201" s="100" t="e">
        <f>IF(AND('PARTICIPANT NAME LIST'!$G201=12,'PARTICIPANT NAME LIST'!#REF!="E"),"ü","")</f>
        <v>#REF!</v>
      </c>
      <c r="Q201" s="100" t="e">
        <f>IF(AND('PARTICIPANT NAME LIST'!$G201=7,'PARTICIPANT NAME LIST'!#REF!="M"),"ü","")</f>
        <v>#REF!</v>
      </c>
      <c r="R201" s="100" t="e">
        <f>IF(AND('PARTICIPANT NAME LIST'!$G201=8,'PARTICIPANT NAME LIST'!#REF!="M"),"ü","")</f>
        <v>#REF!</v>
      </c>
      <c r="S201" s="100" t="e">
        <f>IF(AND('PARTICIPANT NAME LIST'!$G201=9,'PARTICIPANT NAME LIST'!#REF!="M"),"ü","")</f>
        <v>#REF!</v>
      </c>
      <c r="T201" s="100" t="e">
        <f>IF(AND('PARTICIPANT NAME LIST'!$G201=10,'PARTICIPANT NAME LIST'!#REF!="M"),"ü","")</f>
        <v>#REF!</v>
      </c>
      <c r="U201" s="100" t="e">
        <f>IF(AND('PARTICIPANT NAME LIST'!$G201=11,'PARTICIPANT NAME LIST'!#REF!="M"),"ü","")</f>
        <v>#REF!</v>
      </c>
      <c r="V201" s="100" t="e">
        <f>IF(AND('PARTICIPANT NAME LIST'!$G201=12,'PARTICIPANT NAME LIST'!#REF!="M"),"ü","")</f>
        <v>#REF!</v>
      </c>
      <c r="W201" s="96"/>
      <c r="X201" s="76"/>
      <c r="Y201" s="76"/>
      <c r="Z201" s="76"/>
    </row>
    <row r="202" spans="1:26" ht="22.5" customHeight="1">
      <c r="A202" s="96" t="str">
        <f>IF(OR(ISBLANK('PARTICIPANT NAME LIST'!$B202),'PARTICIPANT NAME LIST'!$G202=3,'PARTICIPANT NAME LIST'!$G202=4,'PARTICIPANT NAME LIST'!$G202=5,'PARTICIPANT NAME LIST'!$G202=6),"",COUNTA('PARTICIPANT NAME LIST'!$B$9:$B202)-COUNTIFS('PARTICIPANT NAME LIST'!$G$9:$G202,"&gt;=3",'PARTICIPANT NAME LIST'!$G$9:$G202,"&lt;=6"))</f>
        <v/>
      </c>
      <c r="B202" s="97" t="str">
        <f>IF(OR(ISBLANK('PARTICIPANT NAME LIST'!$B202),'PARTICIPANT NAME LIST'!$G202=3,'PARTICIPANT NAME LIST'!$G202=4,'PARTICIPANT NAME LIST'!$G202=5,'PARTICIPANT NAME LIST'!$G202=6),"",UPPER('PARTICIPANT NAME LIST'!$B202))</f>
        <v/>
      </c>
      <c r="C202" s="101"/>
      <c r="D202" s="99" t="str">
        <f>IF(OR(ISBLANK('PARTICIPANT NAME LIST'!$B202),'PARTICIPANT NAME LIST'!$G202=3,'PARTICIPANT NAME LIST'!$G202=4,'PARTICIPANT NAME LIST'!$G202=5,'PARTICIPANT NAME LIST'!$G202=6),"",UPPER('PARTICIPANT NAME LIST'!$H202))</f>
        <v/>
      </c>
      <c r="E202" s="100" t="e">
        <f>IF(AND('PARTICIPANT NAME LIST'!$G202=7,'PARTICIPANT NAME LIST'!#REF!="C"),"ü","")</f>
        <v>#REF!</v>
      </c>
      <c r="F202" s="100" t="e">
        <f>IF(AND('PARTICIPANT NAME LIST'!$G202=8,'PARTICIPANT NAME LIST'!#REF!="C"),"ü","")</f>
        <v>#REF!</v>
      </c>
      <c r="G202" s="100" t="e">
        <f>IF(AND('PARTICIPANT NAME LIST'!$G202=9,'PARTICIPANT NAME LIST'!#REF!="C"),"ü","")</f>
        <v>#REF!</v>
      </c>
      <c r="H202" s="100" t="e">
        <f>IF(AND('PARTICIPANT NAME LIST'!$G202=10,'PARTICIPANT NAME LIST'!#REF!="C"),"ü","")</f>
        <v>#REF!</v>
      </c>
      <c r="I202" s="100" t="e">
        <f>IF(AND('PARTICIPANT NAME LIST'!$G202=11,'PARTICIPANT NAME LIST'!#REF!="C"),"ü","")</f>
        <v>#REF!</v>
      </c>
      <c r="J202" s="100" t="e">
        <f>IF(AND('PARTICIPANT NAME LIST'!$G202=12,'PARTICIPANT NAME LIST'!#REF!="C"),"ü","")</f>
        <v>#REF!</v>
      </c>
      <c r="K202" s="100" t="e">
        <f>IF(AND('PARTICIPANT NAME LIST'!$G202=7,'PARTICIPANT NAME LIST'!#REF!="E"),"ü","")</f>
        <v>#REF!</v>
      </c>
      <c r="L202" s="100" t="e">
        <f>IF(AND('PARTICIPANT NAME LIST'!$G202=8,'PARTICIPANT NAME LIST'!#REF!="E"),"ü","")</f>
        <v>#REF!</v>
      </c>
      <c r="M202" s="100" t="e">
        <f>IF(AND('PARTICIPANT NAME LIST'!$G202=9,'PARTICIPANT NAME LIST'!#REF!="E"),"ü","")</f>
        <v>#REF!</v>
      </c>
      <c r="N202" s="100" t="e">
        <f>IF(AND('PARTICIPANT NAME LIST'!$G202=10,'PARTICIPANT NAME LIST'!#REF!="E"),"ü","")</f>
        <v>#REF!</v>
      </c>
      <c r="O202" s="100" t="e">
        <f>IF(AND('PARTICIPANT NAME LIST'!$G202=11,'PARTICIPANT NAME LIST'!#REF!="E"),"ü","")</f>
        <v>#REF!</v>
      </c>
      <c r="P202" s="100" t="e">
        <f>IF(AND('PARTICIPANT NAME LIST'!$G202=12,'PARTICIPANT NAME LIST'!#REF!="E"),"ü","")</f>
        <v>#REF!</v>
      </c>
      <c r="Q202" s="100" t="e">
        <f>IF(AND('PARTICIPANT NAME LIST'!$G202=7,'PARTICIPANT NAME LIST'!#REF!="M"),"ü","")</f>
        <v>#REF!</v>
      </c>
      <c r="R202" s="100" t="e">
        <f>IF(AND('PARTICIPANT NAME LIST'!$G202=8,'PARTICIPANT NAME LIST'!#REF!="M"),"ü","")</f>
        <v>#REF!</v>
      </c>
      <c r="S202" s="100" t="e">
        <f>IF(AND('PARTICIPANT NAME LIST'!$G202=9,'PARTICIPANT NAME LIST'!#REF!="M"),"ü","")</f>
        <v>#REF!</v>
      </c>
      <c r="T202" s="100" t="e">
        <f>IF(AND('PARTICIPANT NAME LIST'!$G202=10,'PARTICIPANT NAME LIST'!#REF!="M"),"ü","")</f>
        <v>#REF!</v>
      </c>
      <c r="U202" s="100" t="e">
        <f>IF(AND('PARTICIPANT NAME LIST'!$G202=11,'PARTICIPANT NAME LIST'!#REF!="M"),"ü","")</f>
        <v>#REF!</v>
      </c>
      <c r="V202" s="100" t="e">
        <f>IF(AND('PARTICIPANT NAME LIST'!$G202=12,'PARTICIPANT NAME LIST'!#REF!="M"),"ü","")</f>
        <v>#REF!</v>
      </c>
      <c r="W202" s="96"/>
      <c r="X202" s="76"/>
      <c r="Y202" s="76"/>
      <c r="Z202" s="76"/>
    </row>
    <row r="203" spans="1:26" ht="22.5" customHeight="1">
      <c r="A203" s="96" t="str">
        <f>IF(OR(ISBLANK('PARTICIPANT NAME LIST'!$B203),'PARTICIPANT NAME LIST'!$G203=3,'PARTICIPANT NAME LIST'!$G203=4,'PARTICIPANT NAME LIST'!$G203=5,'PARTICIPANT NAME LIST'!$G203=6),"",COUNTA('PARTICIPANT NAME LIST'!$B$9:$B203)-COUNTIFS('PARTICIPANT NAME LIST'!$G$9:$G203,"&gt;=3",'PARTICIPANT NAME LIST'!$G$9:$G203,"&lt;=6"))</f>
        <v/>
      </c>
      <c r="B203" s="97" t="str">
        <f>IF(OR(ISBLANK('PARTICIPANT NAME LIST'!$B203),'PARTICIPANT NAME LIST'!$G203=3,'PARTICIPANT NAME LIST'!$G203=4,'PARTICIPANT NAME LIST'!$G203=5,'PARTICIPANT NAME LIST'!$G203=6),"",UPPER('PARTICIPANT NAME LIST'!$B203))</f>
        <v/>
      </c>
      <c r="C203" s="101"/>
      <c r="D203" s="99" t="str">
        <f>IF(OR(ISBLANK('PARTICIPANT NAME LIST'!$B203),'PARTICIPANT NAME LIST'!$G203=3,'PARTICIPANT NAME LIST'!$G203=4,'PARTICIPANT NAME LIST'!$G203=5,'PARTICIPANT NAME LIST'!$G203=6),"",UPPER('PARTICIPANT NAME LIST'!$H203))</f>
        <v/>
      </c>
      <c r="E203" s="100" t="e">
        <f>IF(AND('PARTICIPANT NAME LIST'!$G203=7,'PARTICIPANT NAME LIST'!#REF!="C"),"ü","")</f>
        <v>#REF!</v>
      </c>
      <c r="F203" s="100" t="e">
        <f>IF(AND('PARTICIPANT NAME LIST'!$G203=8,'PARTICIPANT NAME LIST'!#REF!="C"),"ü","")</f>
        <v>#REF!</v>
      </c>
      <c r="G203" s="100" t="e">
        <f>IF(AND('PARTICIPANT NAME LIST'!$G203=9,'PARTICIPANT NAME LIST'!#REF!="C"),"ü","")</f>
        <v>#REF!</v>
      </c>
      <c r="H203" s="100" t="e">
        <f>IF(AND('PARTICIPANT NAME LIST'!$G203=10,'PARTICIPANT NAME LIST'!#REF!="C"),"ü","")</f>
        <v>#REF!</v>
      </c>
      <c r="I203" s="100" t="e">
        <f>IF(AND('PARTICIPANT NAME LIST'!$G203=11,'PARTICIPANT NAME LIST'!#REF!="C"),"ü","")</f>
        <v>#REF!</v>
      </c>
      <c r="J203" s="100" t="e">
        <f>IF(AND('PARTICIPANT NAME LIST'!$G203=12,'PARTICIPANT NAME LIST'!#REF!="C"),"ü","")</f>
        <v>#REF!</v>
      </c>
      <c r="K203" s="100" t="e">
        <f>IF(AND('PARTICIPANT NAME LIST'!$G203=7,'PARTICIPANT NAME LIST'!#REF!="E"),"ü","")</f>
        <v>#REF!</v>
      </c>
      <c r="L203" s="100" t="e">
        <f>IF(AND('PARTICIPANT NAME LIST'!$G203=8,'PARTICIPANT NAME LIST'!#REF!="E"),"ü","")</f>
        <v>#REF!</v>
      </c>
      <c r="M203" s="100" t="e">
        <f>IF(AND('PARTICIPANT NAME LIST'!$G203=9,'PARTICIPANT NAME LIST'!#REF!="E"),"ü","")</f>
        <v>#REF!</v>
      </c>
      <c r="N203" s="100" t="e">
        <f>IF(AND('PARTICIPANT NAME LIST'!$G203=10,'PARTICIPANT NAME LIST'!#REF!="E"),"ü","")</f>
        <v>#REF!</v>
      </c>
      <c r="O203" s="100" t="e">
        <f>IF(AND('PARTICIPANT NAME LIST'!$G203=11,'PARTICIPANT NAME LIST'!#REF!="E"),"ü","")</f>
        <v>#REF!</v>
      </c>
      <c r="P203" s="100" t="e">
        <f>IF(AND('PARTICIPANT NAME LIST'!$G203=12,'PARTICIPANT NAME LIST'!#REF!="E"),"ü","")</f>
        <v>#REF!</v>
      </c>
      <c r="Q203" s="100" t="e">
        <f>IF(AND('PARTICIPANT NAME LIST'!$G203=7,'PARTICIPANT NAME LIST'!#REF!="M"),"ü","")</f>
        <v>#REF!</v>
      </c>
      <c r="R203" s="100" t="e">
        <f>IF(AND('PARTICIPANT NAME LIST'!$G203=8,'PARTICIPANT NAME LIST'!#REF!="M"),"ü","")</f>
        <v>#REF!</v>
      </c>
      <c r="S203" s="100" t="e">
        <f>IF(AND('PARTICIPANT NAME LIST'!$G203=9,'PARTICIPANT NAME LIST'!#REF!="M"),"ü","")</f>
        <v>#REF!</v>
      </c>
      <c r="T203" s="100" t="e">
        <f>IF(AND('PARTICIPANT NAME LIST'!$G203=10,'PARTICIPANT NAME LIST'!#REF!="M"),"ü","")</f>
        <v>#REF!</v>
      </c>
      <c r="U203" s="100" t="e">
        <f>IF(AND('PARTICIPANT NAME LIST'!$G203=11,'PARTICIPANT NAME LIST'!#REF!="M"),"ü","")</f>
        <v>#REF!</v>
      </c>
      <c r="V203" s="100" t="e">
        <f>IF(AND('PARTICIPANT NAME LIST'!$G203=12,'PARTICIPANT NAME LIST'!#REF!="M"),"ü","")</f>
        <v>#REF!</v>
      </c>
      <c r="W203" s="96"/>
      <c r="X203" s="76"/>
      <c r="Y203" s="76"/>
      <c r="Z203" s="76"/>
    </row>
    <row r="204" spans="1:26" ht="22.5" customHeight="1">
      <c r="A204" s="96" t="str">
        <f>IF(OR(ISBLANK('PARTICIPANT NAME LIST'!$B204),'PARTICIPANT NAME LIST'!$G204=3,'PARTICIPANT NAME LIST'!$G204=4,'PARTICIPANT NAME LIST'!$G204=5,'PARTICIPANT NAME LIST'!$G204=6),"",COUNTA('PARTICIPANT NAME LIST'!$B$9:$B204)-COUNTIFS('PARTICIPANT NAME LIST'!$G$9:$G204,"&gt;=3",'PARTICIPANT NAME LIST'!$G$9:$G204,"&lt;=6"))</f>
        <v/>
      </c>
      <c r="B204" s="97" t="str">
        <f>IF(OR(ISBLANK('PARTICIPANT NAME LIST'!$B204),'PARTICIPANT NAME LIST'!$G204=3,'PARTICIPANT NAME LIST'!$G204=4,'PARTICIPANT NAME LIST'!$G204=5,'PARTICIPANT NAME LIST'!$G204=6),"",UPPER('PARTICIPANT NAME LIST'!$B204))</f>
        <v/>
      </c>
      <c r="C204" s="101"/>
      <c r="D204" s="99" t="str">
        <f>IF(OR(ISBLANK('PARTICIPANT NAME LIST'!$B204),'PARTICIPANT NAME LIST'!$G204=3,'PARTICIPANT NAME LIST'!$G204=4,'PARTICIPANT NAME LIST'!$G204=5,'PARTICIPANT NAME LIST'!$G204=6),"",UPPER('PARTICIPANT NAME LIST'!$H204))</f>
        <v/>
      </c>
      <c r="E204" s="100" t="e">
        <f>IF(AND('PARTICIPANT NAME LIST'!$G204=7,'PARTICIPANT NAME LIST'!#REF!="C"),"ü","")</f>
        <v>#REF!</v>
      </c>
      <c r="F204" s="100" t="e">
        <f>IF(AND('PARTICIPANT NAME LIST'!$G204=8,'PARTICIPANT NAME LIST'!#REF!="C"),"ü","")</f>
        <v>#REF!</v>
      </c>
      <c r="G204" s="100" t="e">
        <f>IF(AND('PARTICIPANT NAME LIST'!$G204=9,'PARTICIPANT NAME LIST'!#REF!="C"),"ü","")</f>
        <v>#REF!</v>
      </c>
      <c r="H204" s="100" t="e">
        <f>IF(AND('PARTICIPANT NAME LIST'!$G204=10,'PARTICIPANT NAME LIST'!#REF!="C"),"ü","")</f>
        <v>#REF!</v>
      </c>
      <c r="I204" s="100" t="e">
        <f>IF(AND('PARTICIPANT NAME LIST'!$G204=11,'PARTICIPANT NAME LIST'!#REF!="C"),"ü","")</f>
        <v>#REF!</v>
      </c>
      <c r="J204" s="100" t="e">
        <f>IF(AND('PARTICIPANT NAME LIST'!$G204=12,'PARTICIPANT NAME LIST'!#REF!="C"),"ü","")</f>
        <v>#REF!</v>
      </c>
      <c r="K204" s="100" t="e">
        <f>IF(AND('PARTICIPANT NAME LIST'!$G204=7,'PARTICIPANT NAME LIST'!#REF!="E"),"ü","")</f>
        <v>#REF!</v>
      </c>
      <c r="L204" s="100" t="e">
        <f>IF(AND('PARTICIPANT NAME LIST'!$G204=8,'PARTICIPANT NAME LIST'!#REF!="E"),"ü","")</f>
        <v>#REF!</v>
      </c>
      <c r="M204" s="100" t="e">
        <f>IF(AND('PARTICIPANT NAME LIST'!$G204=9,'PARTICIPANT NAME LIST'!#REF!="E"),"ü","")</f>
        <v>#REF!</v>
      </c>
      <c r="N204" s="100" t="e">
        <f>IF(AND('PARTICIPANT NAME LIST'!$G204=10,'PARTICIPANT NAME LIST'!#REF!="E"),"ü","")</f>
        <v>#REF!</v>
      </c>
      <c r="O204" s="100" t="e">
        <f>IF(AND('PARTICIPANT NAME LIST'!$G204=11,'PARTICIPANT NAME LIST'!#REF!="E"),"ü","")</f>
        <v>#REF!</v>
      </c>
      <c r="P204" s="100" t="e">
        <f>IF(AND('PARTICIPANT NAME LIST'!$G204=12,'PARTICIPANT NAME LIST'!#REF!="E"),"ü","")</f>
        <v>#REF!</v>
      </c>
      <c r="Q204" s="100" t="e">
        <f>IF(AND('PARTICIPANT NAME LIST'!$G204=7,'PARTICIPANT NAME LIST'!#REF!="M"),"ü","")</f>
        <v>#REF!</v>
      </c>
      <c r="R204" s="100" t="e">
        <f>IF(AND('PARTICIPANT NAME LIST'!$G204=8,'PARTICIPANT NAME LIST'!#REF!="M"),"ü","")</f>
        <v>#REF!</v>
      </c>
      <c r="S204" s="100" t="e">
        <f>IF(AND('PARTICIPANT NAME LIST'!$G204=9,'PARTICIPANT NAME LIST'!#REF!="M"),"ü","")</f>
        <v>#REF!</v>
      </c>
      <c r="T204" s="100" t="e">
        <f>IF(AND('PARTICIPANT NAME LIST'!$G204=10,'PARTICIPANT NAME LIST'!#REF!="M"),"ü","")</f>
        <v>#REF!</v>
      </c>
      <c r="U204" s="100" t="e">
        <f>IF(AND('PARTICIPANT NAME LIST'!$G204=11,'PARTICIPANT NAME LIST'!#REF!="M"),"ü","")</f>
        <v>#REF!</v>
      </c>
      <c r="V204" s="100" t="e">
        <f>IF(AND('PARTICIPANT NAME LIST'!$G204=12,'PARTICIPANT NAME LIST'!#REF!="M"),"ü","")</f>
        <v>#REF!</v>
      </c>
      <c r="W204" s="96"/>
      <c r="X204" s="76"/>
      <c r="Y204" s="76"/>
      <c r="Z204" s="76"/>
    </row>
    <row r="205" spans="1:26" ht="22.5" customHeight="1">
      <c r="A205" s="96" t="str">
        <f>IF(OR(ISBLANK('PARTICIPANT NAME LIST'!$B205),'PARTICIPANT NAME LIST'!$G205=3,'PARTICIPANT NAME LIST'!$G205=4,'PARTICIPANT NAME LIST'!$G205=5,'PARTICIPANT NAME LIST'!$G205=6),"",COUNTA('PARTICIPANT NAME LIST'!$B$9:$B205)-COUNTIFS('PARTICIPANT NAME LIST'!$G$9:$G205,"&gt;=3",'PARTICIPANT NAME LIST'!$G$9:$G205,"&lt;=6"))</f>
        <v/>
      </c>
      <c r="B205" s="97" t="str">
        <f>IF(OR(ISBLANK('PARTICIPANT NAME LIST'!$B205),'PARTICIPANT NAME LIST'!$G205=3,'PARTICIPANT NAME LIST'!$G205=4,'PARTICIPANT NAME LIST'!$G205=5,'PARTICIPANT NAME LIST'!$G205=6),"",UPPER('PARTICIPANT NAME LIST'!$B205))</f>
        <v/>
      </c>
      <c r="C205" s="101"/>
      <c r="D205" s="99" t="str">
        <f>IF(OR(ISBLANK('PARTICIPANT NAME LIST'!$B205),'PARTICIPANT NAME LIST'!$G205=3,'PARTICIPANT NAME LIST'!$G205=4,'PARTICIPANT NAME LIST'!$G205=5,'PARTICIPANT NAME LIST'!$G205=6),"",UPPER('PARTICIPANT NAME LIST'!$H205))</f>
        <v/>
      </c>
      <c r="E205" s="100" t="e">
        <f>IF(AND('PARTICIPANT NAME LIST'!$G205=7,'PARTICIPANT NAME LIST'!#REF!="C"),"ü","")</f>
        <v>#REF!</v>
      </c>
      <c r="F205" s="100" t="e">
        <f>IF(AND('PARTICIPANT NAME LIST'!$G205=8,'PARTICIPANT NAME LIST'!#REF!="C"),"ü","")</f>
        <v>#REF!</v>
      </c>
      <c r="G205" s="100" t="e">
        <f>IF(AND('PARTICIPANT NAME LIST'!$G205=9,'PARTICIPANT NAME LIST'!#REF!="C"),"ü","")</f>
        <v>#REF!</v>
      </c>
      <c r="H205" s="100" t="e">
        <f>IF(AND('PARTICIPANT NAME LIST'!$G205=10,'PARTICIPANT NAME LIST'!#REF!="C"),"ü","")</f>
        <v>#REF!</v>
      </c>
      <c r="I205" s="100" t="e">
        <f>IF(AND('PARTICIPANT NAME LIST'!$G205=11,'PARTICIPANT NAME LIST'!#REF!="C"),"ü","")</f>
        <v>#REF!</v>
      </c>
      <c r="J205" s="100" t="e">
        <f>IF(AND('PARTICIPANT NAME LIST'!$G205=12,'PARTICIPANT NAME LIST'!#REF!="C"),"ü","")</f>
        <v>#REF!</v>
      </c>
      <c r="K205" s="100" t="e">
        <f>IF(AND('PARTICIPANT NAME LIST'!$G205=7,'PARTICIPANT NAME LIST'!#REF!="E"),"ü","")</f>
        <v>#REF!</v>
      </c>
      <c r="L205" s="100" t="e">
        <f>IF(AND('PARTICIPANT NAME LIST'!$G205=8,'PARTICIPANT NAME LIST'!#REF!="E"),"ü","")</f>
        <v>#REF!</v>
      </c>
      <c r="M205" s="100" t="e">
        <f>IF(AND('PARTICIPANT NAME LIST'!$G205=9,'PARTICIPANT NAME LIST'!#REF!="E"),"ü","")</f>
        <v>#REF!</v>
      </c>
      <c r="N205" s="100" t="e">
        <f>IF(AND('PARTICIPANT NAME LIST'!$G205=10,'PARTICIPANT NAME LIST'!#REF!="E"),"ü","")</f>
        <v>#REF!</v>
      </c>
      <c r="O205" s="100" t="e">
        <f>IF(AND('PARTICIPANT NAME LIST'!$G205=11,'PARTICIPANT NAME LIST'!#REF!="E"),"ü","")</f>
        <v>#REF!</v>
      </c>
      <c r="P205" s="100" t="e">
        <f>IF(AND('PARTICIPANT NAME LIST'!$G205=12,'PARTICIPANT NAME LIST'!#REF!="E"),"ü","")</f>
        <v>#REF!</v>
      </c>
      <c r="Q205" s="100" t="e">
        <f>IF(AND('PARTICIPANT NAME LIST'!$G205=7,'PARTICIPANT NAME LIST'!#REF!="M"),"ü","")</f>
        <v>#REF!</v>
      </c>
      <c r="R205" s="100" t="e">
        <f>IF(AND('PARTICIPANT NAME LIST'!$G205=8,'PARTICIPANT NAME LIST'!#REF!="M"),"ü","")</f>
        <v>#REF!</v>
      </c>
      <c r="S205" s="100" t="e">
        <f>IF(AND('PARTICIPANT NAME LIST'!$G205=9,'PARTICIPANT NAME LIST'!#REF!="M"),"ü","")</f>
        <v>#REF!</v>
      </c>
      <c r="T205" s="100" t="e">
        <f>IF(AND('PARTICIPANT NAME LIST'!$G205=10,'PARTICIPANT NAME LIST'!#REF!="M"),"ü","")</f>
        <v>#REF!</v>
      </c>
      <c r="U205" s="100" t="e">
        <f>IF(AND('PARTICIPANT NAME LIST'!$G205=11,'PARTICIPANT NAME LIST'!#REF!="M"),"ü","")</f>
        <v>#REF!</v>
      </c>
      <c r="V205" s="100" t="e">
        <f>IF(AND('PARTICIPANT NAME LIST'!$G205=12,'PARTICIPANT NAME LIST'!#REF!="M"),"ü","")</f>
        <v>#REF!</v>
      </c>
      <c r="W205" s="96"/>
      <c r="X205" s="76"/>
      <c r="Y205" s="76"/>
      <c r="Z205" s="76"/>
    </row>
    <row r="206" spans="1:26" ht="22.5" customHeight="1">
      <c r="A206" s="96" t="str">
        <f>IF(OR(ISBLANK('PARTICIPANT NAME LIST'!$B206),'PARTICIPANT NAME LIST'!$G206=3,'PARTICIPANT NAME LIST'!$G206=4,'PARTICIPANT NAME LIST'!$G206=5,'PARTICIPANT NAME LIST'!$G206=6),"",COUNTA('PARTICIPANT NAME LIST'!$B$9:$B206)-COUNTIFS('PARTICIPANT NAME LIST'!$G$9:$G206,"&gt;=3",'PARTICIPANT NAME LIST'!$G$9:$G206,"&lt;=6"))</f>
        <v/>
      </c>
      <c r="B206" s="97" t="str">
        <f>IF(OR(ISBLANK('PARTICIPANT NAME LIST'!$B206),'PARTICIPANT NAME LIST'!$G206=3,'PARTICIPANT NAME LIST'!$G206=4,'PARTICIPANT NAME LIST'!$G206=5,'PARTICIPANT NAME LIST'!$G206=6),"",UPPER('PARTICIPANT NAME LIST'!$B206))</f>
        <v/>
      </c>
      <c r="C206" s="101"/>
      <c r="D206" s="99" t="str">
        <f>IF(OR(ISBLANK('PARTICIPANT NAME LIST'!$B206),'PARTICIPANT NAME LIST'!$G206=3,'PARTICIPANT NAME LIST'!$G206=4,'PARTICIPANT NAME LIST'!$G206=5,'PARTICIPANT NAME LIST'!$G206=6),"",UPPER('PARTICIPANT NAME LIST'!$H206))</f>
        <v/>
      </c>
      <c r="E206" s="100" t="e">
        <f>IF(AND('PARTICIPANT NAME LIST'!$G206=7,'PARTICIPANT NAME LIST'!#REF!="C"),"ü","")</f>
        <v>#REF!</v>
      </c>
      <c r="F206" s="100" t="e">
        <f>IF(AND('PARTICIPANT NAME LIST'!$G206=8,'PARTICIPANT NAME LIST'!#REF!="C"),"ü","")</f>
        <v>#REF!</v>
      </c>
      <c r="G206" s="100" t="e">
        <f>IF(AND('PARTICIPANT NAME LIST'!$G206=9,'PARTICIPANT NAME LIST'!#REF!="C"),"ü","")</f>
        <v>#REF!</v>
      </c>
      <c r="H206" s="100" t="e">
        <f>IF(AND('PARTICIPANT NAME LIST'!$G206=10,'PARTICIPANT NAME LIST'!#REF!="C"),"ü","")</f>
        <v>#REF!</v>
      </c>
      <c r="I206" s="100" t="e">
        <f>IF(AND('PARTICIPANT NAME LIST'!$G206=11,'PARTICIPANT NAME LIST'!#REF!="C"),"ü","")</f>
        <v>#REF!</v>
      </c>
      <c r="J206" s="100" t="e">
        <f>IF(AND('PARTICIPANT NAME LIST'!$G206=12,'PARTICIPANT NAME LIST'!#REF!="C"),"ü","")</f>
        <v>#REF!</v>
      </c>
      <c r="K206" s="100" t="e">
        <f>IF(AND('PARTICIPANT NAME LIST'!$G206=7,'PARTICIPANT NAME LIST'!#REF!="E"),"ü","")</f>
        <v>#REF!</v>
      </c>
      <c r="L206" s="100" t="e">
        <f>IF(AND('PARTICIPANT NAME LIST'!$G206=8,'PARTICIPANT NAME LIST'!#REF!="E"),"ü","")</f>
        <v>#REF!</v>
      </c>
      <c r="M206" s="100" t="e">
        <f>IF(AND('PARTICIPANT NAME LIST'!$G206=9,'PARTICIPANT NAME LIST'!#REF!="E"),"ü","")</f>
        <v>#REF!</v>
      </c>
      <c r="N206" s="100" t="e">
        <f>IF(AND('PARTICIPANT NAME LIST'!$G206=10,'PARTICIPANT NAME LIST'!#REF!="E"),"ü","")</f>
        <v>#REF!</v>
      </c>
      <c r="O206" s="100" t="e">
        <f>IF(AND('PARTICIPANT NAME LIST'!$G206=11,'PARTICIPANT NAME LIST'!#REF!="E"),"ü","")</f>
        <v>#REF!</v>
      </c>
      <c r="P206" s="100" t="e">
        <f>IF(AND('PARTICIPANT NAME LIST'!$G206=12,'PARTICIPANT NAME LIST'!#REF!="E"),"ü","")</f>
        <v>#REF!</v>
      </c>
      <c r="Q206" s="100" t="e">
        <f>IF(AND('PARTICIPANT NAME LIST'!$G206=7,'PARTICIPANT NAME LIST'!#REF!="M"),"ü","")</f>
        <v>#REF!</v>
      </c>
      <c r="R206" s="100" t="e">
        <f>IF(AND('PARTICIPANT NAME LIST'!$G206=8,'PARTICIPANT NAME LIST'!#REF!="M"),"ü","")</f>
        <v>#REF!</v>
      </c>
      <c r="S206" s="100" t="e">
        <f>IF(AND('PARTICIPANT NAME LIST'!$G206=9,'PARTICIPANT NAME LIST'!#REF!="M"),"ü","")</f>
        <v>#REF!</v>
      </c>
      <c r="T206" s="100" t="e">
        <f>IF(AND('PARTICIPANT NAME LIST'!$G206=10,'PARTICIPANT NAME LIST'!#REF!="M"),"ü","")</f>
        <v>#REF!</v>
      </c>
      <c r="U206" s="100" t="e">
        <f>IF(AND('PARTICIPANT NAME LIST'!$G206=11,'PARTICIPANT NAME LIST'!#REF!="M"),"ü","")</f>
        <v>#REF!</v>
      </c>
      <c r="V206" s="100" t="e">
        <f>IF(AND('PARTICIPANT NAME LIST'!$G206=12,'PARTICIPANT NAME LIST'!#REF!="M"),"ü","")</f>
        <v>#REF!</v>
      </c>
      <c r="W206" s="96"/>
      <c r="X206" s="76"/>
      <c r="Y206" s="76"/>
      <c r="Z206" s="76"/>
    </row>
    <row r="207" spans="1:26" ht="22.5" customHeight="1">
      <c r="A207" s="96" t="str">
        <f>IF(OR(ISBLANK('PARTICIPANT NAME LIST'!$B207),'PARTICIPANT NAME LIST'!$G207=3,'PARTICIPANT NAME LIST'!$G207=4,'PARTICIPANT NAME LIST'!$G207=5,'PARTICIPANT NAME LIST'!$G207=6),"",COUNTA('PARTICIPANT NAME LIST'!$B$9:$B207)-COUNTIFS('PARTICIPANT NAME LIST'!$G$9:$G207,"&gt;=3",'PARTICIPANT NAME LIST'!$G$9:$G207,"&lt;=6"))</f>
        <v/>
      </c>
      <c r="B207" s="97" t="str">
        <f>IF(OR(ISBLANK('PARTICIPANT NAME LIST'!$B207),'PARTICIPANT NAME LIST'!$G207=3,'PARTICIPANT NAME LIST'!$G207=4,'PARTICIPANT NAME LIST'!$G207=5,'PARTICIPANT NAME LIST'!$G207=6),"",UPPER('PARTICIPANT NAME LIST'!$B207))</f>
        <v/>
      </c>
      <c r="C207" s="101"/>
      <c r="D207" s="99" t="str">
        <f>IF(OR(ISBLANK('PARTICIPANT NAME LIST'!$B207),'PARTICIPANT NAME LIST'!$G207=3,'PARTICIPANT NAME LIST'!$G207=4,'PARTICIPANT NAME LIST'!$G207=5,'PARTICIPANT NAME LIST'!$G207=6),"",UPPER('PARTICIPANT NAME LIST'!$H207))</f>
        <v/>
      </c>
      <c r="E207" s="100" t="e">
        <f>IF(AND('PARTICIPANT NAME LIST'!$G207=7,'PARTICIPANT NAME LIST'!#REF!="C"),"ü","")</f>
        <v>#REF!</v>
      </c>
      <c r="F207" s="100" t="e">
        <f>IF(AND('PARTICIPANT NAME LIST'!$G207=8,'PARTICIPANT NAME LIST'!#REF!="C"),"ü","")</f>
        <v>#REF!</v>
      </c>
      <c r="G207" s="100" t="e">
        <f>IF(AND('PARTICIPANT NAME LIST'!$G207=9,'PARTICIPANT NAME LIST'!#REF!="C"),"ü","")</f>
        <v>#REF!</v>
      </c>
      <c r="H207" s="100" t="e">
        <f>IF(AND('PARTICIPANT NAME LIST'!$G207=10,'PARTICIPANT NAME LIST'!#REF!="C"),"ü","")</f>
        <v>#REF!</v>
      </c>
      <c r="I207" s="100" t="e">
        <f>IF(AND('PARTICIPANT NAME LIST'!$G207=11,'PARTICIPANT NAME LIST'!#REF!="C"),"ü","")</f>
        <v>#REF!</v>
      </c>
      <c r="J207" s="100" t="e">
        <f>IF(AND('PARTICIPANT NAME LIST'!$G207=12,'PARTICIPANT NAME LIST'!#REF!="C"),"ü","")</f>
        <v>#REF!</v>
      </c>
      <c r="K207" s="100" t="e">
        <f>IF(AND('PARTICIPANT NAME LIST'!$G207=7,'PARTICIPANT NAME LIST'!#REF!="E"),"ü","")</f>
        <v>#REF!</v>
      </c>
      <c r="L207" s="100" t="e">
        <f>IF(AND('PARTICIPANT NAME LIST'!$G207=8,'PARTICIPANT NAME LIST'!#REF!="E"),"ü","")</f>
        <v>#REF!</v>
      </c>
      <c r="M207" s="100" t="e">
        <f>IF(AND('PARTICIPANT NAME LIST'!$G207=9,'PARTICIPANT NAME LIST'!#REF!="E"),"ü","")</f>
        <v>#REF!</v>
      </c>
      <c r="N207" s="100" t="e">
        <f>IF(AND('PARTICIPANT NAME LIST'!$G207=10,'PARTICIPANT NAME LIST'!#REF!="E"),"ü","")</f>
        <v>#REF!</v>
      </c>
      <c r="O207" s="100" t="e">
        <f>IF(AND('PARTICIPANT NAME LIST'!$G207=11,'PARTICIPANT NAME LIST'!#REF!="E"),"ü","")</f>
        <v>#REF!</v>
      </c>
      <c r="P207" s="100" t="e">
        <f>IF(AND('PARTICIPANT NAME LIST'!$G207=12,'PARTICIPANT NAME LIST'!#REF!="E"),"ü","")</f>
        <v>#REF!</v>
      </c>
      <c r="Q207" s="100" t="e">
        <f>IF(AND('PARTICIPANT NAME LIST'!$G207=7,'PARTICIPANT NAME LIST'!#REF!="M"),"ü","")</f>
        <v>#REF!</v>
      </c>
      <c r="R207" s="100" t="e">
        <f>IF(AND('PARTICIPANT NAME LIST'!$G207=8,'PARTICIPANT NAME LIST'!#REF!="M"),"ü","")</f>
        <v>#REF!</v>
      </c>
      <c r="S207" s="100" t="e">
        <f>IF(AND('PARTICIPANT NAME LIST'!$G207=9,'PARTICIPANT NAME LIST'!#REF!="M"),"ü","")</f>
        <v>#REF!</v>
      </c>
      <c r="T207" s="100" t="e">
        <f>IF(AND('PARTICIPANT NAME LIST'!$G207=10,'PARTICIPANT NAME LIST'!#REF!="M"),"ü","")</f>
        <v>#REF!</v>
      </c>
      <c r="U207" s="100" t="e">
        <f>IF(AND('PARTICIPANT NAME LIST'!$G207=11,'PARTICIPANT NAME LIST'!#REF!="M"),"ü","")</f>
        <v>#REF!</v>
      </c>
      <c r="V207" s="100" t="e">
        <f>IF(AND('PARTICIPANT NAME LIST'!$G207=12,'PARTICIPANT NAME LIST'!#REF!="M"),"ü","")</f>
        <v>#REF!</v>
      </c>
      <c r="W207" s="96"/>
      <c r="X207" s="76"/>
      <c r="Y207" s="76"/>
      <c r="Z207" s="76"/>
    </row>
    <row r="208" spans="1:26" ht="22.5" customHeight="1">
      <c r="A208" s="96" t="str">
        <f>IF(OR(ISBLANK('PARTICIPANT NAME LIST'!$B208),'PARTICIPANT NAME LIST'!$G208=3,'PARTICIPANT NAME LIST'!$G208=4,'PARTICIPANT NAME LIST'!$G208=5,'PARTICIPANT NAME LIST'!$G208=6),"",COUNTA('PARTICIPANT NAME LIST'!$B$9:$B208)-COUNTIFS('PARTICIPANT NAME LIST'!$G$9:$G208,"&gt;=3",'PARTICIPANT NAME LIST'!$G$9:$G208,"&lt;=6"))</f>
        <v/>
      </c>
      <c r="B208" s="97" t="str">
        <f>IF(OR(ISBLANK('PARTICIPANT NAME LIST'!$B208),'PARTICIPANT NAME LIST'!$G208=3,'PARTICIPANT NAME LIST'!$G208=4,'PARTICIPANT NAME LIST'!$G208=5,'PARTICIPANT NAME LIST'!$G208=6),"",UPPER('PARTICIPANT NAME LIST'!$B208))</f>
        <v/>
      </c>
      <c r="C208" s="101"/>
      <c r="D208" s="99" t="str">
        <f>IF(OR(ISBLANK('PARTICIPANT NAME LIST'!$B208),'PARTICIPANT NAME LIST'!$G208=3,'PARTICIPANT NAME LIST'!$G208=4,'PARTICIPANT NAME LIST'!$G208=5,'PARTICIPANT NAME LIST'!$G208=6),"",UPPER('PARTICIPANT NAME LIST'!$H208))</f>
        <v/>
      </c>
      <c r="E208" s="100" t="e">
        <f>IF(AND('PARTICIPANT NAME LIST'!$G208=7,'PARTICIPANT NAME LIST'!#REF!="C"),"ü","")</f>
        <v>#REF!</v>
      </c>
      <c r="F208" s="100" t="e">
        <f>IF(AND('PARTICIPANT NAME LIST'!$G208=8,'PARTICIPANT NAME LIST'!#REF!="C"),"ü","")</f>
        <v>#REF!</v>
      </c>
      <c r="G208" s="100" t="e">
        <f>IF(AND('PARTICIPANT NAME LIST'!$G208=9,'PARTICIPANT NAME LIST'!#REF!="C"),"ü","")</f>
        <v>#REF!</v>
      </c>
      <c r="H208" s="100" t="e">
        <f>IF(AND('PARTICIPANT NAME LIST'!$G208=10,'PARTICIPANT NAME LIST'!#REF!="C"),"ü","")</f>
        <v>#REF!</v>
      </c>
      <c r="I208" s="100" t="e">
        <f>IF(AND('PARTICIPANT NAME LIST'!$G208=11,'PARTICIPANT NAME LIST'!#REF!="C"),"ü","")</f>
        <v>#REF!</v>
      </c>
      <c r="J208" s="100" t="e">
        <f>IF(AND('PARTICIPANT NAME LIST'!$G208=12,'PARTICIPANT NAME LIST'!#REF!="C"),"ü","")</f>
        <v>#REF!</v>
      </c>
      <c r="K208" s="100" t="e">
        <f>IF(AND('PARTICIPANT NAME LIST'!$G208=7,'PARTICIPANT NAME LIST'!#REF!="E"),"ü","")</f>
        <v>#REF!</v>
      </c>
      <c r="L208" s="100" t="e">
        <f>IF(AND('PARTICIPANT NAME LIST'!$G208=8,'PARTICIPANT NAME LIST'!#REF!="E"),"ü","")</f>
        <v>#REF!</v>
      </c>
      <c r="M208" s="100" t="e">
        <f>IF(AND('PARTICIPANT NAME LIST'!$G208=9,'PARTICIPANT NAME LIST'!#REF!="E"),"ü","")</f>
        <v>#REF!</v>
      </c>
      <c r="N208" s="100" t="e">
        <f>IF(AND('PARTICIPANT NAME LIST'!$G208=10,'PARTICIPANT NAME LIST'!#REF!="E"),"ü","")</f>
        <v>#REF!</v>
      </c>
      <c r="O208" s="100" t="e">
        <f>IF(AND('PARTICIPANT NAME LIST'!$G208=11,'PARTICIPANT NAME LIST'!#REF!="E"),"ü","")</f>
        <v>#REF!</v>
      </c>
      <c r="P208" s="100" t="e">
        <f>IF(AND('PARTICIPANT NAME LIST'!$G208=12,'PARTICIPANT NAME LIST'!#REF!="E"),"ü","")</f>
        <v>#REF!</v>
      </c>
      <c r="Q208" s="100" t="e">
        <f>IF(AND('PARTICIPANT NAME LIST'!$G208=7,'PARTICIPANT NAME LIST'!#REF!="M"),"ü","")</f>
        <v>#REF!</v>
      </c>
      <c r="R208" s="100" t="e">
        <f>IF(AND('PARTICIPANT NAME LIST'!$G208=8,'PARTICIPANT NAME LIST'!#REF!="M"),"ü","")</f>
        <v>#REF!</v>
      </c>
      <c r="S208" s="100" t="e">
        <f>IF(AND('PARTICIPANT NAME LIST'!$G208=9,'PARTICIPANT NAME LIST'!#REF!="M"),"ü","")</f>
        <v>#REF!</v>
      </c>
      <c r="T208" s="100" t="e">
        <f>IF(AND('PARTICIPANT NAME LIST'!$G208=10,'PARTICIPANT NAME LIST'!#REF!="M"),"ü","")</f>
        <v>#REF!</v>
      </c>
      <c r="U208" s="100" t="e">
        <f>IF(AND('PARTICIPANT NAME LIST'!$G208=11,'PARTICIPANT NAME LIST'!#REF!="M"),"ü","")</f>
        <v>#REF!</v>
      </c>
      <c r="V208" s="100" t="e">
        <f>IF(AND('PARTICIPANT NAME LIST'!$G208=12,'PARTICIPANT NAME LIST'!#REF!="M"),"ü","")</f>
        <v>#REF!</v>
      </c>
      <c r="W208" s="96"/>
      <c r="X208" s="76"/>
      <c r="Y208" s="76"/>
      <c r="Z208" s="76"/>
    </row>
    <row r="209" spans="1:26" ht="22.5" customHeight="1">
      <c r="A209" s="96" t="str">
        <f>IF(OR(ISBLANK('PARTICIPANT NAME LIST'!$B209),'PARTICIPANT NAME LIST'!$G209=3,'PARTICIPANT NAME LIST'!$G209=4,'PARTICIPANT NAME LIST'!$G209=5,'PARTICIPANT NAME LIST'!$G209=6),"",COUNTA('PARTICIPANT NAME LIST'!$B$9:$B209)-COUNTIFS('PARTICIPANT NAME LIST'!$G$9:$G209,"&gt;=3",'PARTICIPANT NAME LIST'!$G$9:$G209,"&lt;=6"))</f>
        <v/>
      </c>
      <c r="B209" s="97" t="str">
        <f>IF(OR(ISBLANK('PARTICIPANT NAME LIST'!$B209),'PARTICIPANT NAME LIST'!$G209=3,'PARTICIPANT NAME LIST'!$G209=4,'PARTICIPANT NAME LIST'!$G209=5,'PARTICIPANT NAME LIST'!$G209=6),"",UPPER('PARTICIPANT NAME LIST'!$B209))</f>
        <v/>
      </c>
      <c r="C209" s="101"/>
      <c r="D209" s="99" t="str">
        <f>IF(OR(ISBLANK('PARTICIPANT NAME LIST'!$B209),'PARTICIPANT NAME LIST'!$G209=3,'PARTICIPANT NAME LIST'!$G209=4,'PARTICIPANT NAME LIST'!$G209=5,'PARTICIPANT NAME LIST'!$G209=6),"",UPPER('PARTICIPANT NAME LIST'!$H209))</f>
        <v/>
      </c>
      <c r="E209" s="100" t="e">
        <f>IF(AND('PARTICIPANT NAME LIST'!$G209=7,'PARTICIPANT NAME LIST'!#REF!="C"),"ü","")</f>
        <v>#REF!</v>
      </c>
      <c r="F209" s="100" t="e">
        <f>IF(AND('PARTICIPANT NAME LIST'!$G209=8,'PARTICIPANT NAME LIST'!#REF!="C"),"ü","")</f>
        <v>#REF!</v>
      </c>
      <c r="G209" s="100" t="e">
        <f>IF(AND('PARTICIPANT NAME LIST'!$G209=9,'PARTICIPANT NAME LIST'!#REF!="C"),"ü","")</f>
        <v>#REF!</v>
      </c>
      <c r="H209" s="100" t="e">
        <f>IF(AND('PARTICIPANT NAME LIST'!$G209=10,'PARTICIPANT NAME LIST'!#REF!="C"),"ü","")</f>
        <v>#REF!</v>
      </c>
      <c r="I209" s="100" t="e">
        <f>IF(AND('PARTICIPANT NAME LIST'!$G209=11,'PARTICIPANT NAME LIST'!#REF!="C"),"ü","")</f>
        <v>#REF!</v>
      </c>
      <c r="J209" s="100" t="e">
        <f>IF(AND('PARTICIPANT NAME LIST'!$G209=12,'PARTICIPANT NAME LIST'!#REF!="C"),"ü","")</f>
        <v>#REF!</v>
      </c>
      <c r="K209" s="100" t="e">
        <f>IF(AND('PARTICIPANT NAME LIST'!$G209=7,'PARTICIPANT NAME LIST'!#REF!="E"),"ü","")</f>
        <v>#REF!</v>
      </c>
      <c r="L209" s="100" t="e">
        <f>IF(AND('PARTICIPANT NAME LIST'!$G209=8,'PARTICIPANT NAME LIST'!#REF!="E"),"ü","")</f>
        <v>#REF!</v>
      </c>
      <c r="M209" s="100" t="e">
        <f>IF(AND('PARTICIPANT NAME LIST'!$G209=9,'PARTICIPANT NAME LIST'!#REF!="E"),"ü","")</f>
        <v>#REF!</v>
      </c>
      <c r="N209" s="100" t="e">
        <f>IF(AND('PARTICIPANT NAME LIST'!$G209=10,'PARTICIPANT NAME LIST'!#REF!="E"),"ü","")</f>
        <v>#REF!</v>
      </c>
      <c r="O209" s="100" t="e">
        <f>IF(AND('PARTICIPANT NAME LIST'!$G209=11,'PARTICIPANT NAME LIST'!#REF!="E"),"ü","")</f>
        <v>#REF!</v>
      </c>
      <c r="P209" s="100" t="e">
        <f>IF(AND('PARTICIPANT NAME LIST'!$G209=12,'PARTICIPANT NAME LIST'!#REF!="E"),"ü","")</f>
        <v>#REF!</v>
      </c>
      <c r="Q209" s="100" t="e">
        <f>IF(AND('PARTICIPANT NAME LIST'!$G209=7,'PARTICIPANT NAME LIST'!#REF!="M"),"ü","")</f>
        <v>#REF!</v>
      </c>
      <c r="R209" s="100" t="e">
        <f>IF(AND('PARTICIPANT NAME LIST'!$G209=8,'PARTICIPANT NAME LIST'!#REF!="M"),"ü","")</f>
        <v>#REF!</v>
      </c>
      <c r="S209" s="100" t="e">
        <f>IF(AND('PARTICIPANT NAME LIST'!$G209=9,'PARTICIPANT NAME LIST'!#REF!="M"),"ü","")</f>
        <v>#REF!</v>
      </c>
      <c r="T209" s="100" t="e">
        <f>IF(AND('PARTICIPANT NAME LIST'!$G209=10,'PARTICIPANT NAME LIST'!#REF!="M"),"ü","")</f>
        <v>#REF!</v>
      </c>
      <c r="U209" s="100" t="e">
        <f>IF(AND('PARTICIPANT NAME LIST'!$G209=11,'PARTICIPANT NAME LIST'!#REF!="M"),"ü","")</f>
        <v>#REF!</v>
      </c>
      <c r="V209" s="100" t="e">
        <f>IF(AND('PARTICIPANT NAME LIST'!$G209=12,'PARTICIPANT NAME LIST'!#REF!="M"),"ü","")</f>
        <v>#REF!</v>
      </c>
      <c r="W209" s="96"/>
      <c r="X209" s="76"/>
      <c r="Y209" s="76"/>
      <c r="Z209" s="76"/>
    </row>
    <row r="210" spans="1:26" ht="22.5" customHeight="1">
      <c r="A210" s="96" t="str">
        <f>IF(OR(ISBLANK('PARTICIPANT NAME LIST'!$B210),'PARTICIPANT NAME LIST'!$G210=3,'PARTICIPANT NAME LIST'!$G210=4,'PARTICIPANT NAME LIST'!$G210=5,'PARTICIPANT NAME LIST'!$G210=6),"",COUNTA('PARTICIPANT NAME LIST'!$B$9:$B210)-COUNTIFS('PARTICIPANT NAME LIST'!$G$9:$G210,"&gt;=3",'PARTICIPANT NAME LIST'!$G$9:$G210,"&lt;=6"))</f>
        <v/>
      </c>
      <c r="B210" s="97" t="str">
        <f>IF(OR(ISBLANK('PARTICIPANT NAME LIST'!$B210),'PARTICIPANT NAME LIST'!$G210=3,'PARTICIPANT NAME LIST'!$G210=4,'PARTICIPANT NAME LIST'!$G210=5,'PARTICIPANT NAME LIST'!$G210=6),"",UPPER('PARTICIPANT NAME LIST'!$B210))</f>
        <v/>
      </c>
      <c r="C210" s="101"/>
      <c r="D210" s="99" t="str">
        <f>IF(OR(ISBLANK('PARTICIPANT NAME LIST'!$B210),'PARTICIPANT NAME LIST'!$G210=3,'PARTICIPANT NAME LIST'!$G210=4,'PARTICIPANT NAME LIST'!$G210=5,'PARTICIPANT NAME LIST'!$G210=6),"",UPPER('PARTICIPANT NAME LIST'!$H210))</f>
        <v/>
      </c>
      <c r="E210" s="100" t="e">
        <f>IF(AND('PARTICIPANT NAME LIST'!$G210=7,'PARTICIPANT NAME LIST'!#REF!="C"),"ü","")</f>
        <v>#REF!</v>
      </c>
      <c r="F210" s="100" t="e">
        <f>IF(AND('PARTICIPANT NAME LIST'!$G210=8,'PARTICIPANT NAME LIST'!#REF!="C"),"ü","")</f>
        <v>#REF!</v>
      </c>
      <c r="G210" s="100" t="e">
        <f>IF(AND('PARTICIPANT NAME LIST'!$G210=9,'PARTICIPANT NAME LIST'!#REF!="C"),"ü","")</f>
        <v>#REF!</v>
      </c>
      <c r="H210" s="100" t="e">
        <f>IF(AND('PARTICIPANT NAME LIST'!$G210=10,'PARTICIPANT NAME LIST'!#REF!="C"),"ü","")</f>
        <v>#REF!</v>
      </c>
      <c r="I210" s="100" t="e">
        <f>IF(AND('PARTICIPANT NAME LIST'!$G210=11,'PARTICIPANT NAME LIST'!#REF!="C"),"ü","")</f>
        <v>#REF!</v>
      </c>
      <c r="J210" s="100" t="e">
        <f>IF(AND('PARTICIPANT NAME LIST'!$G210=12,'PARTICIPANT NAME LIST'!#REF!="C"),"ü","")</f>
        <v>#REF!</v>
      </c>
      <c r="K210" s="100" t="e">
        <f>IF(AND('PARTICIPANT NAME LIST'!$G210=7,'PARTICIPANT NAME LIST'!#REF!="E"),"ü","")</f>
        <v>#REF!</v>
      </c>
      <c r="L210" s="100" t="e">
        <f>IF(AND('PARTICIPANT NAME LIST'!$G210=8,'PARTICIPANT NAME LIST'!#REF!="E"),"ü","")</f>
        <v>#REF!</v>
      </c>
      <c r="M210" s="100" t="e">
        <f>IF(AND('PARTICIPANT NAME LIST'!$G210=9,'PARTICIPANT NAME LIST'!#REF!="E"),"ü","")</f>
        <v>#REF!</v>
      </c>
      <c r="N210" s="100" t="e">
        <f>IF(AND('PARTICIPANT NAME LIST'!$G210=10,'PARTICIPANT NAME LIST'!#REF!="E"),"ü","")</f>
        <v>#REF!</v>
      </c>
      <c r="O210" s="100" t="e">
        <f>IF(AND('PARTICIPANT NAME LIST'!$G210=11,'PARTICIPANT NAME LIST'!#REF!="E"),"ü","")</f>
        <v>#REF!</v>
      </c>
      <c r="P210" s="100" t="e">
        <f>IF(AND('PARTICIPANT NAME LIST'!$G210=12,'PARTICIPANT NAME LIST'!#REF!="E"),"ü","")</f>
        <v>#REF!</v>
      </c>
      <c r="Q210" s="100" t="e">
        <f>IF(AND('PARTICIPANT NAME LIST'!$G210=7,'PARTICIPANT NAME LIST'!#REF!="M"),"ü","")</f>
        <v>#REF!</v>
      </c>
      <c r="R210" s="100" t="e">
        <f>IF(AND('PARTICIPANT NAME LIST'!$G210=8,'PARTICIPANT NAME LIST'!#REF!="M"),"ü","")</f>
        <v>#REF!</v>
      </c>
      <c r="S210" s="100" t="e">
        <f>IF(AND('PARTICIPANT NAME LIST'!$G210=9,'PARTICIPANT NAME LIST'!#REF!="M"),"ü","")</f>
        <v>#REF!</v>
      </c>
      <c r="T210" s="100" t="e">
        <f>IF(AND('PARTICIPANT NAME LIST'!$G210=10,'PARTICIPANT NAME LIST'!#REF!="M"),"ü","")</f>
        <v>#REF!</v>
      </c>
      <c r="U210" s="100" t="e">
        <f>IF(AND('PARTICIPANT NAME LIST'!$G210=11,'PARTICIPANT NAME LIST'!#REF!="M"),"ü","")</f>
        <v>#REF!</v>
      </c>
      <c r="V210" s="100" t="e">
        <f>IF(AND('PARTICIPANT NAME LIST'!$G210=12,'PARTICIPANT NAME LIST'!#REF!="M"),"ü","")</f>
        <v>#REF!</v>
      </c>
      <c r="W210" s="96"/>
      <c r="X210" s="76"/>
      <c r="Y210" s="76"/>
      <c r="Z210" s="76"/>
    </row>
    <row r="211" spans="1:26" ht="22.5" customHeight="1">
      <c r="A211" s="96" t="str">
        <f>IF(OR(ISBLANK('PARTICIPANT NAME LIST'!$B211),'PARTICIPANT NAME LIST'!$G211=3,'PARTICIPANT NAME LIST'!$G211=4,'PARTICIPANT NAME LIST'!$G211=5,'PARTICIPANT NAME LIST'!$G211=6),"",COUNTA('PARTICIPANT NAME LIST'!$B$9:$B211)-COUNTIFS('PARTICIPANT NAME LIST'!$G$9:$G211,"&gt;=3",'PARTICIPANT NAME LIST'!$G$9:$G211,"&lt;=6"))</f>
        <v/>
      </c>
      <c r="B211" s="97" t="str">
        <f>IF(OR(ISBLANK('PARTICIPANT NAME LIST'!$B211),'PARTICIPANT NAME LIST'!$G211=3,'PARTICIPANT NAME LIST'!$G211=4,'PARTICIPANT NAME LIST'!$G211=5,'PARTICIPANT NAME LIST'!$G211=6),"",UPPER('PARTICIPANT NAME LIST'!$B211))</f>
        <v/>
      </c>
      <c r="C211" s="101"/>
      <c r="D211" s="99" t="str">
        <f>IF(OR(ISBLANK('PARTICIPANT NAME LIST'!$B211),'PARTICIPANT NAME LIST'!$G211=3,'PARTICIPANT NAME LIST'!$G211=4,'PARTICIPANT NAME LIST'!$G211=5,'PARTICIPANT NAME LIST'!$G211=6),"",UPPER('PARTICIPANT NAME LIST'!$H211))</f>
        <v/>
      </c>
      <c r="E211" s="100" t="e">
        <f>IF(AND('PARTICIPANT NAME LIST'!$G211=7,'PARTICIPANT NAME LIST'!#REF!="C"),"ü","")</f>
        <v>#REF!</v>
      </c>
      <c r="F211" s="100" t="e">
        <f>IF(AND('PARTICIPANT NAME LIST'!$G211=8,'PARTICIPANT NAME LIST'!#REF!="C"),"ü","")</f>
        <v>#REF!</v>
      </c>
      <c r="G211" s="100" t="e">
        <f>IF(AND('PARTICIPANT NAME LIST'!$G211=9,'PARTICIPANT NAME LIST'!#REF!="C"),"ü","")</f>
        <v>#REF!</v>
      </c>
      <c r="H211" s="100" t="e">
        <f>IF(AND('PARTICIPANT NAME LIST'!$G211=10,'PARTICIPANT NAME LIST'!#REF!="C"),"ü","")</f>
        <v>#REF!</v>
      </c>
      <c r="I211" s="100" t="e">
        <f>IF(AND('PARTICIPANT NAME LIST'!$G211=11,'PARTICIPANT NAME LIST'!#REF!="C"),"ü","")</f>
        <v>#REF!</v>
      </c>
      <c r="J211" s="100" t="e">
        <f>IF(AND('PARTICIPANT NAME LIST'!$G211=12,'PARTICIPANT NAME LIST'!#REF!="C"),"ü","")</f>
        <v>#REF!</v>
      </c>
      <c r="K211" s="100" t="e">
        <f>IF(AND('PARTICIPANT NAME LIST'!$G211=7,'PARTICIPANT NAME LIST'!#REF!="E"),"ü","")</f>
        <v>#REF!</v>
      </c>
      <c r="L211" s="100" t="e">
        <f>IF(AND('PARTICIPANT NAME LIST'!$G211=8,'PARTICIPANT NAME LIST'!#REF!="E"),"ü","")</f>
        <v>#REF!</v>
      </c>
      <c r="M211" s="100" t="e">
        <f>IF(AND('PARTICIPANT NAME LIST'!$G211=9,'PARTICIPANT NAME LIST'!#REF!="E"),"ü","")</f>
        <v>#REF!</v>
      </c>
      <c r="N211" s="100" t="e">
        <f>IF(AND('PARTICIPANT NAME LIST'!$G211=10,'PARTICIPANT NAME LIST'!#REF!="E"),"ü","")</f>
        <v>#REF!</v>
      </c>
      <c r="O211" s="100" t="e">
        <f>IF(AND('PARTICIPANT NAME LIST'!$G211=11,'PARTICIPANT NAME LIST'!#REF!="E"),"ü","")</f>
        <v>#REF!</v>
      </c>
      <c r="P211" s="100" t="e">
        <f>IF(AND('PARTICIPANT NAME LIST'!$G211=12,'PARTICIPANT NAME LIST'!#REF!="E"),"ü","")</f>
        <v>#REF!</v>
      </c>
      <c r="Q211" s="100" t="e">
        <f>IF(AND('PARTICIPANT NAME LIST'!$G211=7,'PARTICIPANT NAME LIST'!#REF!="M"),"ü","")</f>
        <v>#REF!</v>
      </c>
      <c r="R211" s="100" t="e">
        <f>IF(AND('PARTICIPANT NAME LIST'!$G211=8,'PARTICIPANT NAME LIST'!#REF!="M"),"ü","")</f>
        <v>#REF!</v>
      </c>
      <c r="S211" s="100" t="e">
        <f>IF(AND('PARTICIPANT NAME LIST'!$G211=9,'PARTICIPANT NAME LIST'!#REF!="M"),"ü","")</f>
        <v>#REF!</v>
      </c>
      <c r="T211" s="100" t="e">
        <f>IF(AND('PARTICIPANT NAME LIST'!$G211=10,'PARTICIPANT NAME LIST'!#REF!="M"),"ü","")</f>
        <v>#REF!</v>
      </c>
      <c r="U211" s="100" t="e">
        <f>IF(AND('PARTICIPANT NAME LIST'!$G211=11,'PARTICIPANT NAME LIST'!#REF!="M"),"ü","")</f>
        <v>#REF!</v>
      </c>
      <c r="V211" s="100" t="e">
        <f>IF(AND('PARTICIPANT NAME LIST'!$G211=12,'PARTICIPANT NAME LIST'!#REF!="M"),"ü","")</f>
        <v>#REF!</v>
      </c>
      <c r="W211" s="96"/>
      <c r="X211" s="76"/>
      <c r="Y211" s="76"/>
      <c r="Z211" s="76"/>
    </row>
    <row r="212" spans="1:26" ht="22.5" customHeight="1">
      <c r="A212" s="96" t="str">
        <f>IF(OR(ISBLANK('PARTICIPANT NAME LIST'!$B212),'PARTICIPANT NAME LIST'!$G212=3,'PARTICIPANT NAME LIST'!$G212=4,'PARTICIPANT NAME LIST'!$G212=5,'PARTICIPANT NAME LIST'!$G212=6),"",COUNTA('PARTICIPANT NAME LIST'!$B$9:$B212)-COUNTIFS('PARTICIPANT NAME LIST'!$G$9:$G212,"&gt;=3",'PARTICIPANT NAME LIST'!$G$9:$G212,"&lt;=6"))</f>
        <v/>
      </c>
      <c r="B212" s="97" t="str">
        <f>IF(OR(ISBLANK('PARTICIPANT NAME LIST'!$B212),'PARTICIPANT NAME LIST'!$G212=3,'PARTICIPANT NAME LIST'!$G212=4,'PARTICIPANT NAME LIST'!$G212=5,'PARTICIPANT NAME LIST'!$G212=6),"",UPPER('PARTICIPANT NAME LIST'!$B212))</f>
        <v/>
      </c>
      <c r="C212" s="101"/>
      <c r="D212" s="99" t="str">
        <f>IF(OR(ISBLANK('PARTICIPANT NAME LIST'!$B212),'PARTICIPANT NAME LIST'!$G212=3,'PARTICIPANT NAME LIST'!$G212=4,'PARTICIPANT NAME LIST'!$G212=5,'PARTICIPANT NAME LIST'!$G212=6),"",UPPER('PARTICIPANT NAME LIST'!$H212))</f>
        <v/>
      </c>
      <c r="E212" s="100" t="e">
        <f>IF(AND('PARTICIPANT NAME LIST'!$G212=7,'PARTICIPANT NAME LIST'!#REF!="C"),"ü","")</f>
        <v>#REF!</v>
      </c>
      <c r="F212" s="100" t="e">
        <f>IF(AND('PARTICIPANT NAME LIST'!$G212=8,'PARTICIPANT NAME LIST'!#REF!="C"),"ü","")</f>
        <v>#REF!</v>
      </c>
      <c r="G212" s="100" t="e">
        <f>IF(AND('PARTICIPANT NAME LIST'!$G212=9,'PARTICIPANT NAME LIST'!#REF!="C"),"ü","")</f>
        <v>#REF!</v>
      </c>
      <c r="H212" s="100" t="e">
        <f>IF(AND('PARTICIPANT NAME LIST'!$G212=10,'PARTICIPANT NAME LIST'!#REF!="C"),"ü","")</f>
        <v>#REF!</v>
      </c>
      <c r="I212" s="100" t="e">
        <f>IF(AND('PARTICIPANT NAME LIST'!$G212=11,'PARTICIPANT NAME LIST'!#REF!="C"),"ü","")</f>
        <v>#REF!</v>
      </c>
      <c r="J212" s="100" t="e">
        <f>IF(AND('PARTICIPANT NAME LIST'!$G212=12,'PARTICIPANT NAME LIST'!#REF!="C"),"ü","")</f>
        <v>#REF!</v>
      </c>
      <c r="K212" s="100" t="e">
        <f>IF(AND('PARTICIPANT NAME LIST'!$G212=7,'PARTICIPANT NAME LIST'!#REF!="E"),"ü","")</f>
        <v>#REF!</v>
      </c>
      <c r="L212" s="100" t="e">
        <f>IF(AND('PARTICIPANT NAME LIST'!$G212=8,'PARTICIPANT NAME LIST'!#REF!="E"),"ü","")</f>
        <v>#REF!</v>
      </c>
      <c r="M212" s="100" t="e">
        <f>IF(AND('PARTICIPANT NAME LIST'!$G212=9,'PARTICIPANT NAME LIST'!#REF!="E"),"ü","")</f>
        <v>#REF!</v>
      </c>
      <c r="N212" s="100" t="e">
        <f>IF(AND('PARTICIPANT NAME LIST'!$G212=10,'PARTICIPANT NAME LIST'!#REF!="E"),"ü","")</f>
        <v>#REF!</v>
      </c>
      <c r="O212" s="100" t="e">
        <f>IF(AND('PARTICIPANT NAME LIST'!$G212=11,'PARTICIPANT NAME LIST'!#REF!="E"),"ü","")</f>
        <v>#REF!</v>
      </c>
      <c r="P212" s="100" t="e">
        <f>IF(AND('PARTICIPANT NAME LIST'!$G212=12,'PARTICIPANT NAME LIST'!#REF!="E"),"ü","")</f>
        <v>#REF!</v>
      </c>
      <c r="Q212" s="100" t="e">
        <f>IF(AND('PARTICIPANT NAME LIST'!$G212=7,'PARTICIPANT NAME LIST'!#REF!="M"),"ü","")</f>
        <v>#REF!</v>
      </c>
      <c r="R212" s="100" t="e">
        <f>IF(AND('PARTICIPANT NAME LIST'!$G212=8,'PARTICIPANT NAME LIST'!#REF!="M"),"ü","")</f>
        <v>#REF!</v>
      </c>
      <c r="S212" s="100" t="e">
        <f>IF(AND('PARTICIPANT NAME LIST'!$G212=9,'PARTICIPANT NAME LIST'!#REF!="M"),"ü","")</f>
        <v>#REF!</v>
      </c>
      <c r="T212" s="100" t="e">
        <f>IF(AND('PARTICIPANT NAME LIST'!$G212=10,'PARTICIPANT NAME LIST'!#REF!="M"),"ü","")</f>
        <v>#REF!</v>
      </c>
      <c r="U212" s="100" t="e">
        <f>IF(AND('PARTICIPANT NAME LIST'!$G212=11,'PARTICIPANT NAME LIST'!#REF!="M"),"ü","")</f>
        <v>#REF!</v>
      </c>
      <c r="V212" s="100" t="e">
        <f>IF(AND('PARTICIPANT NAME LIST'!$G212=12,'PARTICIPANT NAME LIST'!#REF!="M"),"ü","")</f>
        <v>#REF!</v>
      </c>
      <c r="W212" s="96"/>
      <c r="X212" s="76"/>
      <c r="Y212" s="76"/>
      <c r="Z212" s="76"/>
    </row>
    <row r="213" spans="1:26" ht="22.5" customHeight="1">
      <c r="A213" s="96" t="str">
        <f>IF(OR(ISBLANK('PARTICIPANT NAME LIST'!$B213),'PARTICIPANT NAME LIST'!$G213=3,'PARTICIPANT NAME LIST'!$G213=4,'PARTICIPANT NAME LIST'!$G213=5,'PARTICIPANT NAME LIST'!$G213=6),"",COUNTA('PARTICIPANT NAME LIST'!$B$9:$B213)-COUNTIFS('PARTICIPANT NAME LIST'!$G$9:$G213,"&gt;=3",'PARTICIPANT NAME LIST'!$G$9:$G213,"&lt;=6"))</f>
        <v/>
      </c>
      <c r="B213" s="97" t="str">
        <f>IF(OR(ISBLANK('PARTICIPANT NAME LIST'!$B213),'PARTICIPANT NAME LIST'!$G213=3,'PARTICIPANT NAME LIST'!$G213=4,'PARTICIPANT NAME LIST'!$G213=5,'PARTICIPANT NAME LIST'!$G213=6),"",UPPER('PARTICIPANT NAME LIST'!$B213))</f>
        <v/>
      </c>
      <c r="C213" s="101"/>
      <c r="D213" s="99" t="str">
        <f>IF(OR(ISBLANK('PARTICIPANT NAME LIST'!$B213),'PARTICIPANT NAME LIST'!$G213=3,'PARTICIPANT NAME LIST'!$G213=4,'PARTICIPANT NAME LIST'!$G213=5,'PARTICIPANT NAME LIST'!$G213=6),"",UPPER('PARTICIPANT NAME LIST'!$H213))</f>
        <v/>
      </c>
      <c r="E213" s="100" t="e">
        <f>IF(AND('PARTICIPANT NAME LIST'!$G213=7,'PARTICIPANT NAME LIST'!#REF!="C"),"ü","")</f>
        <v>#REF!</v>
      </c>
      <c r="F213" s="100" t="e">
        <f>IF(AND('PARTICIPANT NAME LIST'!$G213=8,'PARTICIPANT NAME LIST'!#REF!="C"),"ü","")</f>
        <v>#REF!</v>
      </c>
      <c r="G213" s="100" t="e">
        <f>IF(AND('PARTICIPANT NAME LIST'!$G213=9,'PARTICIPANT NAME LIST'!#REF!="C"),"ü","")</f>
        <v>#REF!</v>
      </c>
      <c r="H213" s="100" t="e">
        <f>IF(AND('PARTICIPANT NAME LIST'!$G213=10,'PARTICIPANT NAME LIST'!#REF!="C"),"ü","")</f>
        <v>#REF!</v>
      </c>
      <c r="I213" s="100" t="e">
        <f>IF(AND('PARTICIPANT NAME LIST'!$G213=11,'PARTICIPANT NAME LIST'!#REF!="C"),"ü","")</f>
        <v>#REF!</v>
      </c>
      <c r="J213" s="100" t="e">
        <f>IF(AND('PARTICIPANT NAME LIST'!$G213=12,'PARTICIPANT NAME LIST'!#REF!="C"),"ü","")</f>
        <v>#REF!</v>
      </c>
      <c r="K213" s="100" t="e">
        <f>IF(AND('PARTICIPANT NAME LIST'!$G213=7,'PARTICIPANT NAME LIST'!#REF!="E"),"ü","")</f>
        <v>#REF!</v>
      </c>
      <c r="L213" s="100" t="e">
        <f>IF(AND('PARTICIPANT NAME LIST'!$G213=8,'PARTICIPANT NAME LIST'!#REF!="E"),"ü","")</f>
        <v>#REF!</v>
      </c>
      <c r="M213" s="100" t="e">
        <f>IF(AND('PARTICIPANT NAME LIST'!$G213=9,'PARTICIPANT NAME LIST'!#REF!="E"),"ü","")</f>
        <v>#REF!</v>
      </c>
      <c r="N213" s="100" t="e">
        <f>IF(AND('PARTICIPANT NAME LIST'!$G213=10,'PARTICIPANT NAME LIST'!#REF!="E"),"ü","")</f>
        <v>#REF!</v>
      </c>
      <c r="O213" s="100" t="e">
        <f>IF(AND('PARTICIPANT NAME LIST'!$G213=11,'PARTICIPANT NAME LIST'!#REF!="E"),"ü","")</f>
        <v>#REF!</v>
      </c>
      <c r="P213" s="100" t="e">
        <f>IF(AND('PARTICIPANT NAME LIST'!$G213=12,'PARTICIPANT NAME LIST'!#REF!="E"),"ü","")</f>
        <v>#REF!</v>
      </c>
      <c r="Q213" s="100" t="e">
        <f>IF(AND('PARTICIPANT NAME LIST'!$G213=7,'PARTICIPANT NAME LIST'!#REF!="M"),"ü","")</f>
        <v>#REF!</v>
      </c>
      <c r="R213" s="100" t="e">
        <f>IF(AND('PARTICIPANT NAME LIST'!$G213=8,'PARTICIPANT NAME LIST'!#REF!="M"),"ü","")</f>
        <v>#REF!</v>
      </c>
      <c r="S213" s="100" t="e">
        <f>IF(AND('PARTICIPANT NAME LIST'!$G213=9,'PARTICIPANT NAME LIST'!#REF!="M"),"ü","")</f>
        <v>#REF!</v>
      </c>
      <c r="T213" s="100" t="e">
        <f>IF(AND('PARTICIPANT NAME LIST'!$G213=10,'PARTICIPANT NAME LIST'!#REF!="M"),"ü","")</f>
        <v>#REF!</v>
      </c>
      <c r="U213" s="100" t="e">
        <f>IF(AND('PARTICIPANT NAME LIST'!$G213=11,'PARTICIPANT NAME LIST'!#REF!="M"),"ü","")</f>
        <v>#REF!</v>
      </c>
      <c r="V213" s="100" t="e">
        <f>IF(AND('PARTICIPANT NAME LIST'!$G213=12,'PARTICIPANT NAME LIST'!#REF!="M"),"ü","")</f>
        <v>#REF!</v>
      </c>
      <c r="W213" s="96"/>
      <c r="X213" s="76"/>
      <c r="Y213" s="76"/>
      <c r="Z213" s="76"/>
    </row>
    <row r="214" spans="1:26" ht="22.5" customHeight="1">
      <c r="A214" s="96" t="str">
        <f>IF(OR(ISBLANK('PARTICIPANT NAME LIST'!$B214),'PARTICIPANT NAME LIST'!$G214=3,'PARTICIPANT NAME LIST'!$G214=4,'PARTICIPANT NAME LIST'!$G214=5,'PARTICIPANT NAME LIST'!$G214=6),"",COUNTA('PARTICIPANT NAME LIST'!$B$9:$B214)-COUNTIFS('PARTICIPANT NAME LIST'!$G$9:$G214,"&gt;=3",'PARTICIPANT NAME LIST'!$G$9:$G214,"&lt;=6"))</f>
        <v/>
      </c>
      <c r="B214" s="97" t="str">
        <f>IF(OR(ISBLANK('PARTICIPANT NAME LIST'!$B214),'PARTICIPANT NAME LIST'!$G214=3,'PARTICIPANT NAME LIST'!$G214=4,'PARTICIPANT NAME LIST'!$G214=5,'PARTICIPANT NAME LIST'!$G214=6),"",UPPER('PARTICIPANT NAME LIST'!$B214))</f>
        <v/>
      </c>
      <c r="C214" s="101"/>
      <c r="D214" s="99" t="str">
        <f>IF(OR(ISBLANK('PARTICIPANT NAME LIST'!$B214),'PARTICIPANT NAME LIST'!$G214=3,'PARTICIPANT NAME LIST'!$G214=4,'PARTICIPANT NAME LIST'!$G214=5,'PARTICIPANT NAME LIST'!$G214=6),"",UPPER('PARTICIPANT NAME LIST'!$H214))</f>
        <v/>
      </c>
      <c r="E214" s="100" t="e">
        <f>IF(AND('PARTICIPANT NAME LIST'!$G214=7,'PARTICIPANT NAME LIST'!#REF!="C"),"ü","")</f>
        <v>#REF!</v>
      </c>
      <c r="F214" s="100" t="e">
        <f>IF(AND('PARTICIPANT NAME LIST'!$G214=8,'PARTICIPANT NAME LIST'!#REF!="C"),"ü","")</f>
        <v>#REF!</v>
      </c>
      <c r="G214" s="100" t="e">
        <f>IF(AND('PARTICIPANT NAME LIST'!$G214=9,'PARTICIPANT NAME LIST'!#REF!="C"),"ü","")</f>
        <v>#REF!</v>
      </c>
      <c r="H214" s="100" t="e">
        <f>IF(AND('PARTICIPANT NAME LIST'!$G214=10,'PARTICIPANT NAME LIST'!#REF!="C"),"ü","")</f>
        <v>#REF!</v>
      </c>
      <c r="I214" s="100" t="e">
        <f>IF(AND('PARTICIPANT NAME LIST'!$G214=11,'PARTICIPANT NAME LIST'!#REF!="C"),"ü","")</f>
        <v>#REF!</v>
      </c>
      <c r="J214" s="100" t="e">
        <f>IF(AND('PARTICIPANT NAME LIST'!$G214=12,'PARTICIPANT NAME LIST'!#REF!="C"),"ü","")</f>
        <v>#REF!</v>
      </c>
      <c r="K214" s="100" t="e">
        <f>IF(AND('PARTICIPANT NAME LIST'!$G214=7,'PARTICIPANT NAME LIST'!#REF!="E"),"ü","")</f>
        <v>#REF!</v>
      </c>
      <c r="L214" s="100" t="e">
        <f>IF(AND('PARTICIPANT NAME LIST'!$G214=8,'PARTICIPANT NAME LIST'!#REF!="E"),"ü","")</f>
        <v>#REF!</v>
      </c>
      <c r="M214" s="100" t="e">
        <f>IF(AND('PARTICIPANT NAME LIST'!$G214=9,'PARTICIPANT NAME LIST'!#REF!="E"),"ü","")</f>
        <v>#REF!</v>
      </c>
      <c r="N214" s="100" t="e">
        <f>IF(AND('PARTICIPANT NAME LIST'!$G214=10,'PARTICIPANT NAME LIST'!#REF!="E"),"ü","")</f>
        <v>#REF!</v>
      </c>
      <c r="O214" s="100" t="e">
        <f>IF(AND('PARTICIPANT NAME LIST'!$G214=11,'PARTICIPANT NAME LIST'!#REF!="E"),"ü","")</f>
        <v>#REF!</v>
      </c>
      <c r="P214" s="100" t="e">
        <f>IF(AND('PARTICIPANT NAME LIST'!$G214=12,'PARTICIPANT NAME LIST'!#REF!="E"),"ü","")</f>
        <v>#REF!</v>
      </c>
      <c r="Q214" s="100" t="e">
        <f>IF(AND('PARTICIPANT NAME LIST'!$G214=7,'PARTICIPANT NAME LIST'!#REF!="M"),"ü","")</f>
        <v>#REF!</v>
      </c>
      <c r="R214" s="100" t="e">
        <f>IF(AND('PARTICIPANT NAME LIST'!$G214=8,'PARTICIPANT NAME LIST'!#REF!="M"),"ü","")</f>
        <v>#REF!</v>
      </c>
      <c r="S214" s="100" t="e">
        <f>IF(AND('PARTICIPANT NAME LIST'!$G214=9,'PARTICIPANT NAME LIST'!#REF!="M"),"ü","")</f>
        <v>#REF!</v>
      </c>
      <c r="T214" s="100" t="e">
        <f>IF(AND('PARTICIPANT NAME LIST'!$G214=10,'PARTICIPANT NAME LIST'!#REF!="M"),"ü","")</f>
        <v>#REF!</v>
      </c>
      <c r="U214" s="100" t="e">
        <f>IF(AND('PARTICIPANT NAME LIST'!$G214=11,'PARTICIPANT NAME LIST'!#REF!="M"),"ü","")</f>
        <v>#REF!</v>
      </c>
      <c r="V214" s="100" t="e">
        <f>IF(AND('PARTICIPANT NAME LIST'!$G214=12,'PARTICIPANT NAME LIST'!#REF!="M"),"ü","")</f>
        <v>#REF!</v>
      </c>
      <c r="W214" s="96"/>
      <c r="X214" s="76"/>
      <c r="Y214" s="76"/>
      <c r="Z214" s="76"/>
    </row>
    <row r="215" spans="1:26" ht="22.5" customHeight="1">
      <c r="A215" s="96" t="str">
        <f>IF(OR(ISBLANK('PARTICIPANT NAME LIST'!$B215),'PARTICIPANT NAME LIST'!$G215=3,'PARTICIPANT NAME LIST'!$G215=4,'PARTICIPANT NAME LIST'!$G215=5,'PARTICIPANT NAME LIST'!$G215=6),"",COUNTA('PARTICIPANT NAME LIST'!$B$9:$B215)-COUNTIFS('PARTICIPANT NAME LIST'!$G$9:$G215,"&gt;=3",'PARTICIPANT NAME LIST'!$G$9:$G215,"&lt;=6"))</f>
        <v/>
      </c>
      <c r="B215" s="97" t="str">
        <f>IF(OR(ISBLANK('PARTICIPANT NAME LIST'!$B215),'PARTICIPANT NAME LIST'!$G215=3,'PARTICIPANT NAME LIST'!$G215=4,'PARTICIPANT NAME LIST'!$G215=5,'PARTICIPANT NAME LIST'!$G215=6),"",UPPER('PARTICIPANT NAME LIST'!$B215))</f>
        <v/>
      </c>
      <c r="C215" s="101"/>
      <c r="D215" s="99" t="str">
        <f>IF(OR(ISBLANK('PARTICIPANT NAME LIST'!$B215),'PARTICIPANT NAME LIST'!$G215=3,'PARTICIPANT NAME LIST'!$G215=4,'PARTICIPANT NAME LIST'!$G215=5,'PARTICIPANT NAME LIST'!$G215=6),"",UPPER('PARTICIPANT NAME LIST'!$H215))</f>
        <v/>
      </c>
      <c r="E215" s="100" t="e">
        <f>IF(AND('PARTICIPANT NAME LIST'!$G215=7,'PARTICIPANT NAME LIST'!#REF!="C"),"ü","")</f>
        <v>#REF!</v>
      </c>
      <c r="F215" s="100" t="e">
        <f>IF(AND('PARTICIPANT NAME LIST'!$G215=8,'PARTICIPANT NAME LIST'!#REF!="C"),"ü","")</f>
        <v>#REF!</v>
      </c>
      <c r="G215" s="100" t="e">
        <f>IF(AND('PARTICIPANT NAME LIST'!$G215=9,'PARTICIPANT NAME LIST'!#REF!="C"),"ü","")</f>
        <v>#REF!</v>
      </c>
      <c r="H215" s="100" t="e">
        <f>IF(AND('PARTICIPANT NAME LIST'!$G215=10,'PARTICIPANT NAME LIST'!#REF!="C"),"ü","")</f>
        <v>#REF!</v>
      </c>
      <c r="I215" s="100" t="e">
        <f>IF(AND('PARTICIPANT NAME LIST'!$G215=11,'PARTICIPANT NAME LIST'!#REF!="C"),"ü","")</f>
        <v>#REF!</v>
      </c>
      <c r="J215" s="100" t="e">
        <f>IF(AND('PARTICIPANT NAME LIST'!$G215=12,'PARTICIPANT NAME LIST'!#REF!="C"),"ü","")</f>
        <v>#REF!</v>
      </c>
      <c r="K215" s="100" t="e">
        <f>IF(AND('PARTICIPANT NAME LIST'!$G215=7,'PARTICIPANT NAME LIST'!#REF!="E"),"ü","")</f>
        <v>#REF!</v>
      </c>
      <c r="L215" s="100" t="e">
        <f>IF(AND('PARTICIPANT NAME LIST'!$G215=8,'PARTICIPANT NAME LIST'!#REF!="E"),"ü","")</f>
        <v>#REF!</v>
      </c>
      <c r="M215" s="100" t="e">
        <f>IF(AND('PARTICIPANT NAME LIST'!$G215=9,'PARTICIPANT NAME LIST'!#REF!="E"),"ü","")</f>
        <v>#REF!</v>
      </c>
      <c r="N215" s="100" t="e">
        <f>IF(AND('PARTICIPANT NAME LIST'!$G215=10,'PARTICIPANT NAME LIST'!#REF!="E"),"ü","")</f>
        <v>#REF!</v>
      </c>
      <c r="O215" s="100" t="e">
        <f>IF(AND('PARTICIPANT NAME LIST'!$G215=11,'PARTICIPANT NAME LIST'!#REF!="E"),"ü","")</f>
        <v>#REF!</v>
      </c>
      <c r="P215" s="100" t="e">
        <f>IF(AND('PARTICIPANT NAME LIST'!$G215=12,'PARTICIPANT NAME LIST'!#REF!="E"),"ü","")</f>
        <v>#REF!</v>
      </c>
      <c r="Q215" s="100" t="e">
        <f>IF(AND('PARTICIPANT NAME LIST'!$G215=7,'PARTICIPANT NAME LIST'!#REF!="M"),"ü","")</f>
        <v>#REF!</v>
      </c>
      <c r="R215" s="100" t="e">
        <f>IF(AND('PARTICIPANT NAME LIST'!$G215=8,'PARTICIPANT NAME LIST'!#REF!="M"),"ü","")</f>
        <v>#REF!</v>
      </c>
      <c r="S215" s="100" t="e">
        <f>IF(AND('PARTICIPANT NAME LIST'!$G215=9,'PARTICIPANT NAME LIST'!#REF!="M"),"ü","")</f>
        <v>#REF!</v>
      </c>
      <c r="T215" s="100" t="e">
        <f>IF(AND('PARTICIPANT NAME LIST'!$G215=10,'PARTICIPANT NAME LIST'!#REF!="M"),"ü","")</f>
        <v>#REF!</v>
      </c>
      <c r="U215" s="100" t="e">
        <f>IF(AND('PARTICIPANT NAME LIST'!$G215=11,'PARTICIPANT NAME LIST'!#REF!="M"),"ü","")</f>
        <v>#REF!</v>
      </c>
      <c r="V215" s="100" t="e">
        <f>IF(AND('PARTICIPANT NAME LIST'!$G215=12,'PARTICIPANT NAME LIST'!#REF!="M"),"ü","")</f>
        <v>#REF!</v>
      </c>
      <c r="W215" s="96"/>
      <c r="X215" s="76"/>
      <c r="Y215" s="76"/>
      <c r="Z215" s="76"/>
    </row>
    <row r="216" spans="1:26" ht="22.5" customHeight="1">
      <c r="A216" s="96" t="str">
        <f>IF(OR(ISBLANK('PARTICIPANT NAME LIST'!$B216),'PARTICIPANT NAME LIST'!$G216=3,'PARTICIPANT NAME LIST'!$G216=4,'PARTICIPANT NAME LIST'!$G216=5,'PARTICIPANT NAME LIST'!$G216=6),"",COUNTA('PARTICIPANT NAME LIST'!$B$9:$B216)-COUNTIFS('PARTICIPANT NAME LIST'!$G$9:$G216,"&gt;=3",'PARTICIPANT NAME LIST'!$G$9:$G216,"&lt;=6"))</f>
        <v/>
      </c>
      <c r="B216" s="97" t="str">
        <f>IF(OR(ISBLANK('PARTICIPANT NAME LIST'!$B216),'PARTICIPANT NAME LIST'!$G216=3,'PARTICIPANT NAME LIST'!$G216=4,'PARTICIPANT NAME LIST'!$G216=5,'PARTICIPANT NAME LIST'!$G216=6),"",UPPER('PARTICIPANT NAME LIST'!$B216))</f>
        <v/>
      </c>
      <c r="C216" s="101"/>
      <c r="D216" s="99" t="str">
        <f>IF(OR(ISBLANK('PARTICIPANT NAME LIST'!$B216),'PARTICIPANT NAME LIST'!$G216=3,'PARTICIPANT NAME LIST'!$G216=4,'PARTICIPANT NAME LIST'!$G216=5,'PARTICIPANT NAME LIST'!$G216=6),"",UPPER('PARTICIPANT NAME LIST'!$H216))</f>
        <v/>
      </c>
      <c r="E216" s="100" t="e">
        <f>IF(AND('PARTICIPANT NAME LIST'!$G216=7,'PARTICIPANT NAME LIST'!#REF!="C"),"ü","")</f>
        <v>#REF!</v>
      </c>
      <c r="F216" s="100" t="e">
        <f>IF(AND('PARTICIPANT NAME LIST'!$G216=8,'PARTICIPANT NAME LIST'!#REF!="C"),"ü","")</f>
        <v>#REF!</v>
      </c>
      <c r="G216" s="100" t="e">
        <f>IF(AND('PARTICIPANT NAME LIST'!$G216=9,'PARTICIPANT NAME LIST'!#REF!="C"),"ü","")</f>
        <v>#REF!</v>
      </c>
      <c r="H216" s="100" t="e">
        <f>IF(AND('PARTICIPANT NAME LIST'!$G216=10,'PARTICIPANT NAME LIST'!#REF!="C"),"ü","")</f>
        <v>#REF!</v>
      </c>
      <c r="I216" s="100" t="e">
        <f>IF(AND('PARTICIPANT NAME LIST'!$G216=11,'PARTICIPANT NAME LIST'!#REF!="C"),"ü","")</f>
        <v>#REF!</v>
      </c>
      <c r="J216" s="100" t="e">
        <f>IF(AND('PARTICIPANT NAME LIST'!$G216=12,'PARTICIPANT NAME LIST'!#REF!="C"),"ü","")</f>
        <v>#REF!</v>
      </c>
      <c r="K216" s="100" t="e">
        <f>IF(AND('PARTICIPANT NAME LIST'!$G216=7,'PARTICIPANT NAME LIST'!#REF!="E"),"ü","")</f>
        <v>#REF!</v>
      </c>
      <c r="L216" s="100" t="e">
        <f>IF(AND('PARTICIPANT NAME LIST'!$G216=8,'PARTICIPANT NAME LIST'!#REF!="E"),"ü","")</f>
        <v>#REF!</v>
      </c>
      <c r="M216" s="100" t="e">
        <f>IF(AND('PARTICIPANT NAME LIST'!$G216=9,'PARTICIPANT NAME LIST'!#REF!="E"),"ü","")</f>
        <v>#REF!</v>
      </c>
      <c r="N216" s="100" t="e">
        <f>IF(AND('PARTICIPANT NAME LIST'!$G216=10,'PARTICIPANT NAME LIST'!#REF!="E"),"ü","")</f>
        <v>#REF!</v>
      </c>
      <c r="O216" s="100" t="e">
        <f>IF(AND('PARTICIPANT NAME LIST'!$G216=11,'PARTICIPANT NAME LIST'!#REF!="E"),"ü","")</f>
        <v>#REF!</v>
      </c>
      <c r="P216" s="100" t="e">
        <f>IF(AND('PARTICIPANT NAME LIST'!$G216=12,'PARTICIPANT NAME LIST'!#REF!="E"),"ü","")</f>
        <v>#REF!</v>
      </c>
      <c r="Q216" s="100" t="e">
        <f>IF(AND('PARTICIPANT NAME LIST'!$G216=7,'PARTICIPANT NAME LIST'!#REF!="M"),"ü","")</f>
        <v>#REF!</v>
      </c>
      <c r="R216" s="100" t="e">
        <f>IF(AND('PARTICIPANT NAME LIST'!$G216=8,'PARTICIPANT NAME LIST'!#REF!="M"),"ü","")</f>
        <v>#REF!</v>
      </c>
      <c r="S216" s="100" t="e">
        <f>IF(AND('PARTICIPANT NAME LIST'!$G216=9,'PARTICIPANT NAME LIST'!#REF!="M"),"ü","")</f>
        <v>#REF!</v>
      </c>
      <c r="T216" s="100" t="e">
        <f>IF(AND('PARTICIPANT NAME LIST'!$G216=10,'PARTICIPANT NAME LIST'!#REF!="M"),"ü","")</f>
        <v>#REF!</v>
      </c>
      <c r="U216" s="100" t="e">
        <f>IF(AND('PARTICIPANT NAME LIST'!$G216=11,'PARTICIPANT NAME LIST'!#REF!="M"),"ü","")</f>
        <v>#REF!</v>
      </c>
      <c r="V216" s="100" t="e">
        <f>IF(AND('PARTICIPANT NAME LIST'!$G216=12,'PARTICIPANT NAME LIST'!#REF!="M"),"ü","")</f>
        <v>#REF!</v>
      </c>
      <c r="W216" s="96"/>
      <c r="X216" s="76"/>
      <c r="Y216" s="76"/>
      <c r="Z216" s="76"/>
    </row>
    <row r="217" spans="1:26" ht="22.5" customHeight="1">
      <c r="A217" s="96" t="str">
        <f>IF(OR(ISBLANK('PARTICIPANT NAME LIST'!$B217),'PARTICIPANT NAME LIST'!$G217=3,'PARTICIPANT NAME LIST'!$G217=4,'PARTICIPANT NAME LIST'!$G217=5,'PARTICIPANT NAME LIST'!$G217=6),"",COUNTA('PARTICIPANT NAME LIST'!$B$9:$B217)-COUNTIFS('PARTICIPANT NAME LIST'!$G$9:$G217,"&gt;=3",'PARTICIPANT NAME LIST'!$G$9:$G217,"&lt;=6"))</f>
        <v/>
      </c>
      <c r="B217" s="97" t="str">
        <f>IF(OR(ISBLANK('PARTICIPANT NAME LIST'!$B217),'PARTICIPANT NAME LIST'!$G217=3,'PARTICIPANT NAME LIST'!$G217=4,'PARTICIPANT NAME LIST'!$G217=5,'PARTICIPANT NAME LIST'!$G217=6),"",UPPER('PARTICIPANT NAME LIST'!$B217))</f>
        <v/>
      </c>
      <c r="C217" s="101"/>
      <c r="D217" s="99" t="str">
        <f>IF(OR(ISBLANK('PARTICIPANT NAME LIST'!$B217),'PARTICIPANT NAME LIST'!$G217=3,'PARTICIPANT NAME LIST'!$G217=4,'PARTICIPANT NAME LIST'!$G217=5,'PARTICIPANT NAME LIST'!$G217=6),"",UPPER('PARTICIPANT NAME LIST'!$H217))</f>
        <v/>
      </c>
      <c r="E217" s="100" t="e">
        <f>IF(AND('PARTICIPANT NAME LIST'!$G217=7,'PARTICIPANT NAME LIST'!#REF!="C"),"ü","")</f>
        <v>#REF!</v>
      </c>
      <c r="F217" s="100" t="e">
        <f>IF(AND('PARTICIPANT NAME LIST'!$G217=8,'PARTICIPANT NAME LIST'!#REF!="C"),"ü","")</f>
        <v>#REF!</v>
      </c>
      <c r="G217" s="100" t="e">
        <f>IF(AND('PARTICIPANT NAME LIST'!$G217=9,'PARTICIPANT NAME LIST'!#REF!="C"),"ü","")</f>
        <v>#REF!</v>
      </c>
      <c r="H217" s="100" t="e">
        <f>IF(AND('PARTICIPANT NAME LIST'!$G217=10,'PARTICIPANT NAME LIST'!#REF!="C"),"ü","")</f>
        <v>#REF!</v>
      </c>
      <c r="I217" s="100" t="e">
        <f>IF(AND('PARTICIPANT NAME LIST'!$G217=11,'PARTICIPANT NAME LIST'!#REF!="C"),"ü","")</f>
        <v>#REF!</v>
      </c>
      <c r="J217" s="100" t="e">
        <f>IF(AND('PARTICIPANT NAME LIST'!$G217=12,'PARTICIPANT NAME LIST'!#REF!="C"),"ü","")</f>
        <v>#REF!</v>
      </c>
      <c r="K217" s="100" t="e">
        <f>IF(AND('PARTICIPANT NAME LIST'!$G217=7,'PARTICIPANT NAME LIST'!#REF!="E"),"ü","")</f>
        <v>#REF!</v>
      </c>
      <c r="L217" s="100" t="e">
        <f>IF(AND('PARTICIPANT NAME LIST'!$G217=8,'PARTICIPANT NAME LIST'!#REF!="E"),"ü","")</f>
        <v>#REF!</v>
      </c>
      <c r="M217" s="100" t="e">
        <f>IF(AND('PARTICIPANT NAME LIST'!$G217=9,'PARTICIPANT NAME LIST'!#REF!="E"),"ü","")</f>
        <v>#REF!</v>
      </c>
      <c r="N217" s="100" t="e">
        <f>IF(AND('PARTICIPANT NAME LIST'!$G217=10,'PARTICIPANT NAME LIST'!#REF!="E"),"ü","")</f>
        <v>#REF!</v>
      </c>
      <c r="O217" s="100" t="e">
        <f>IF(AND('PARTICIPANT NAME LIST'!$G217=11,'PARTICIPANT NAME LIST'!#REF!="E"),"ü","")</f>
        <v>#REF!</v>
      </c>
      <c r="P217" s="100" t="e">
        <f>IF(AND('PARTICIPANT NAME LIST'!$G217=12,'PARTICIPANT NAME LIST'!#REF!="E"),"ü","")</f>
        <v>#REF!</v>
      </c>
      <c r="Q217" s="100" t="e">
        <f>IF(AND('PARTICIPANT NAME LIST'!$G217=7,'PARTICIPANT NAME LIST'!#REF!="M"),"ü","")</f>
        <v>#REF!</v>
      </c>
      <c r="R217" s="100" t="e">
        <f>IF(AND('PARTICIPANT NAME LIST'!$G217=8,'PARTICIPANT NAME LIST'!#REF!="M"),"ü","")</f>
        <v>#REF!</v>
      </c>
      <c r="S217" s="100" t="e">
        <f>IF(AND('PARTICIPANT NAME LIST'!$G217=9,'PARTICIPANT NAME LIST'!#REF!="M"),"ü","")</f>
        <v>#REF!</v>
      </c>
      <c r="T217" s="100" t="e">
        <f>IF(AND('PARTICIPANT NAME LIST'!$G217=10,'PARTICIPANT NAME LIST'!#REF!="M"),"ü","")</f>
        <v>#REF!</v>
      </c>
      <c r="U217" s="100" t="e">
        <f>IF(AND('PARTICIPANT NAME LIST'!$G217=11,'PARTICIPANT NAME LIST'!#REF!="M"),"ü","")</f>
        <v>#REF!</v>
      </c>
      <c r="V217" s="100" t="e">
        <f>IF(AND('PARTICIPANT NAME LIST'!$G217=12,'PARTICIPANT NAME LIST'!#REF!="M"),"ü","")</f>
        <v>#REF!</v>
      </c>
      <c r="W217" s="96"/>
      <c r="X217" s="76"/>
      <c r="Y217" s="76"/>
      <c r="Z217" s="76"/>
    </row>
    <row r="218" spans="1:26" ht="22.5" customHeight="1">
      <c r="A218" s="96" t="str">
        <f>IF(OR(ISBLANK('PARTICIPANT NAME LIST'!$B218),'PARTICIPANT NAME LIST'!$G218=3,'PARTICIPANT NAME LIST'!$G218=4,'PARTICIPANT NAME LIST'!$G218=5,'PARTICIPANT NAME LIST'!$G218=6),"",COUNTA('PARTICIPANT NAME LIST'!$B$9:$B218)-COUNTIFS('PARTICIPANT NAME LIST'!$G$9:$G218,"&gt;=3",'PARTICIPANT NAME LIST'!$G$9:$G218,"&lt;=6"))</f>
        <v/>
      </c>
      <c r="B218" s="97" t="str">
        <f>IF(OR(ISBLANK('PARTICIPANT NAME LIST'!$B218),'PARTICIPANT NAME LIST'!$G218=3,'PARTICIPANT NAME LIST'!$G218=4,'PARTICIPANT NAME LIST'!$G218=5,'PARTICIPANT NAME LIST'!$G218=6),"",UPPER('PARTICIPANT NAME LIST'!$B218))</f>
        <v/>
      </c>
      <c r="C218" s="101"/>
      <c r="D218" s="99" t="str">
        <f>IF(OR(ISBLANK('PARTICIPANT NAME LIST'!$B218),'PARTICIPANT NAME LIST'!$G218=3,'PARTICIPANT NAME LIST'!$G218=4,'PARTICIPANT NAME LIST'!$G218=5,'PARTICIPANT NAME LIST'!$G218=6),"",UPPER('PARTICIPANT NAME LIST'!$H218))</f>
        <v/>
      </c>
      <c r="E218" s="100" t="e">
        <f>IF(AND('PARTICIPANT NAME LIST'!$G218=7,'PARTICIPANT NAME LIST'!#REF!="C"),"ü","")</f>
        <v>#REF!</v>
      </c>
      <c r="F218" s="100" t="e">
        <f>IF(AND('PARTICIPANT NAME LIST'!$G218=8,'PARTICIPANT NAME LIST'!#REF!="C"),"ü","")</f>
        <v>#REF!</v>
      </c>
      <c r="G218" s="100" t="e">
        <f>IF(AND('PARTICIPANT NAME LIST'!$G218=9,'PARTICIPANT NAME LIST'!#REF!="C"),"ü","")</f>
        <v>#REF!</v>
      </c>
      <c r="H218" s="100" t="e">
        <f>IF(AND('PARTICIPANT NAME LIST'!$G218=10,'PARTICIPANT NAME LIST'!#REF!="C"),"ü","")</f>
        <v>#REF!</v>
      </c>
      <c r="I218" s="100" t="e">
        <f>IF(AND('PARTICIPANT NAME LIST'!$G218=11,'PARTICIPANT NAME LIST'!#REF!="C"),"ü","")</f>
        <v>#REF!</v>
      </c>
      <c r="J218" s="100" t="e">
        <f>IF(AND('PARTICIPANT NAME LIST'!$G218=12,'PARTICIPANT NAME LIST'!#REF!="C"),"ü","")</f>
        <v>#REF!</v>
      </c>
      <c r="K218" s="100" t="e">
        <f>IF(AND('PARTICIPANT NAME LIST'!$G218=7,'PARTICIPANT NAME LIST'!#REF!="E"),"ü","")</f>
        <v>#REF!</v>
      </c>
      <c r="L218" s="100" t="e">
        <f>IF(AND('PARTICIPANT NAME LIST'!$G218=8,'PARTICIPANT NAME LIST'!#REF!="E"),"ü","")</f>
        <v>#REF!</v>
      </c>
      <c r="M218" s="100" t="e">
        <f>IF(AND('PARTICIPANT NAME LIST'!$G218=9,'PARTICIPANT NAME LIST'!#REF!="E"),"ü","")</f>
        <v>#REF!</v>
      </c>
      <c r="N218" s="100" t="e">
        <f>IF(AND('PARTICIPANT NAME LIST'!$G218=10,'PARTICIPANT NAME LIST'!#REF!="E"),"ü","")</f>
        <v>#REF!</v>
      </c>
      <c r="O218" s="100" t="e">
        <f>IF(AND('PARTICIPANT NAME LIST'!$G218=11,'PARTICIPANT NAME LIST'!#REF!="E"),"ü","")</f>
        <v>#REF!</v>
      </c>
      <c r="P218" s="100" t="e">
        <f>IF(AND('PARTICIPANT NAME LIST'!$G218=12,'PARTICIPANT NAME LIST'!#REF!="E"),"ü","")</f>
        <v>#REF!</v>
      </c>
      <c r="Q218" s="100" t="e">
        <f>IF(AND('PARTICIPANT NAME LIST'!$G218=7,'PARTICIPANT NAME LIST'!#REF!="M"),"ü","")</f>
        <v>#REF!</v>
      </c>
      <c r="R218" s="100" t="e">
        <f>IF(AND('PARTICIPANT NAME LIST'!$G218=8,'PARTICIPANT NAME LIST'!#REF!="M"),"ü","")</f>
        <v>#REF!</v>
      </c>
      <c r="S218" s="100" t="e">
        <f>IF(AND('PARTICIPANT NAME LIST'!$G218=9,'PARTICIPANT NAME LIST'!#REF!="M"),"ü","")</f>
        <v>#REF!</v>
      </c>
      <c r="T218" s="100" t="e">
        <f>IF(AND('PARTICIPANT NAME LIST'!$G218=10,'PARTICIPANT NAME LIST'!#REF!="M"),"ü","")</f>
        <v>#REF!</v>
      </c>
      <c r="U218" s="100" t="e">
        <f>IF(AND('PARTICIPANT NAME LIST'!$G218=11,'PARTICIPANT NAME LIST'!#REF!="M"),"ü","")</f>
        <v>#REF!</v>
      </c>
      <c r="V218" s="100" t="e">
        <f>IF(AND('PARTICIPANT NAME LIST'!$G218=12,'PARTICIPANT NAME LIST'!#REF!="M"),"ü","")</f>
        <v>#REF!</v>
      </c>
      <c r="W218" s="96"/>
      <c r="X218" s="76"/>
      <c r="Y218" s="76"/>
      <c r="Z218" s="76"/>
    </row>
    <row r="219" spans="1:26" ht="22.5" customHeight="1">
      <c r="A219" s="96" t="str">
        <f>IF(OR(ISBLANK('PARTICIPANT NAME LIST'!$B219),'PARTICIPANT NAME LIST'!$G219=3,'PARTICIPANT NAME LIST'!$G219=4,'PARTICIPANT NAME LIST'!$G219=5,'PARTICIPANT NAME LIST'!$G219=6),"",COUNTA('PARTICIPANT NAME LIST'!$B$9:$B219)-COUNTIFS('PARTICIPANT NAME LIST'!$G$9:$G219,"&gt;=3",'PARTICIPANT NAME LIST'!$G$9:$G219,"&lt;=6"))</f>
        <v/>
      </c>
      <c r="B219" s="97" t="str">
        <f>IF(OR(ISBLANK('PARTICIPANT NAME LIST'!$B219),'PARTICIPANT NAME LIST'!$G219=3,'PARTICIPANT NAME LIST'!$G219=4,'PARTICIPANT NAME LIST'!$G219=5,'PARTICIPANT NAME LIST'!$G219=6),"",UPPER('PARTICIPANT NAME LIST'!$B219))</f>
        <v/>
      </c>
      <c r="C219" s="101"/>
      <c r="D219" s="99" t="str">
        <f>IF(OR(ISBLANK('PARTICIPANT NAME LIST'!$B219),'PARTICIPANT NAME LIST'!$G219=3,'PARTICIPANT NAME LIST'!$G219=4,'PARTICIPANT NAME LIST'!$G219=5,'PARTICIPANT NAME LIST'!$G219=6),"",UPPER('PARTICIPANT NAME LIST'!$H219))</f>
        <v/>
      </c>
      <c r="E219" s="100" t="e">
        <f>IF(AND('PARTICIPANT NAME LIST'!$G219=7,'PARTICIPANT NAME LIST'!#REF!="C"),"ü","")</f>
        <v>#REF!</v>
      </c>
      <c r="F219" s="100" t="e">
        <f>IF(AND('PARTICIPANT NAME LIST'!$G219=8,'PARTICIPANT NAME LIST'!#REF!="C"),"ü","")</f>
        <v>#REF!</v>
      </c>
      <c r="G219" s="100" t="e">
        <f>IF(AND('PARTICIPANT NAME LIST'!$G219=9,'PARTICIPANT NAME LIST'!#REF!="C"),"ü","")</f>
        <v>#REF!</v>
      </c>
      <c r="H219" s="100" t="e">
        <f>IF(AND('PARTICIPANT NAME LIST'!$G219=10,'PARTICIPANT NAME LIST'!#REF!="C"),"ü","")</f>
        <v>#REF!</v>
      </c>
      <c r="I219" s="100" t="e">
        <f>IF(AND('PARTICIPANT NAME LIST'!$G219=11,'PARTICIPANT NAME LIST'!#REF!="C"),"ü","")</f>
        <v>#REF!</v>
      </c>
      <c r="J219" s="100" t="e">
        <f>IF(AND('PARTICIPANT NAME LIST'!$G219=12,'PARTICIPANT NAME LIST'!#REF!="C"),"ü","")</f>
        <v>#REF!</v>
      </c>
      <c r="K219" s="100" t="e">
        <f>IF(AND('PARTICIPANT NAME LIST'!$G219=7,'PARTICIPANT NAME LIST'!#REF!="E"),"ü","")</f>
        <v>#REF!</v>
      </c>
      <c r="L219" s="100" t="e">
        <f>IF(AND('PARTICIPANT NAME LIST'!$G219=8,'PARTICIPANT NAME LIST'!#REF!="E"),"ü","")</f>
        <v>#REF!</v>
      </c>
      <c r="M219" s="100" t="e">
        <f>IF(AND('PARTICIPANT NAME LIST'!$G219=9,'PARTICIPANT NAME LIST'!#REF!="E"),"ü","")</f>
        <v>#REF!</v>
      </c>
      <c r="N219" s="100" t="e">
        <f>IF(AND('PARTICIPANT NAME LIST'!$G219=10,'PARTICIPANT NAME LIST'!#REF!="E"),"ü","")</f>
        <v>#REF!</v>
      </c>
      <c r="O219" s="100" t="e">
        <f>IF(AND('PARTICIPANT NAME LIST'!$G219=11,'PARTICIPANT NAME LIST'!#REF!="E"),"ü","")</f>
        <v>#REF!</v>
      </c>
      <c r="P219" s="100" t="e">
        <f>IF(AND('PARTICIPANT NAME LIST'!$G219=12,'PARTICIPANT NAME LIST'!#REF!="E"),"ü","")</f>
        <v>#REF!</v>
      </c>
      <c r="Q219" s="100" t="e">
        <f>IF(AND('PARTICIPANT NAME LIST'!$G219=7,'PARTICIPANT NAME LIST'!#REF!="M"),"ü","")</f>
        <v>#REF!</v>
      </c>
      <c r="R219" s="100" t="e">
        <f>IF(AND('PARTICIPANT NAME LIST'!$G219=8,'PARTICIPANT NAME LIST'!#REF!="M"),"ü","")</f>
        <v>#REF!</v>
      </c>
      <c r="S219" s="100" t="e">
        <f>IF(AND('PARTICIPANT NAME LIST'!$G219=9,'PARTICIPANT NAME LIST'!#REF!="M"),"ü","")</f>
        <v>#REF!</v>
      </c>
      <c r="T219" s="100" t="e">
        <f>IF(AND('PARTICIPANT NAME LIST'!$G219=10,'PARTICIPANT NAME LIST'!#REF!="M"),"ü","")</f>
        <v>#REF!</v>
      </c>
      <c r="U219" s="100" t="e">
        <f>IF(AND('PARTICIPANT NAME LIST'!$G219=11,'PARTICIPANT NAME LIST'!#REF!="M"),"ü","")</f>
        <v>#REF!</v>
      </c>
      <c r="V219" s="100" t="e">
        <f>IF(AND('PARTICIPANT NAME LIST'!$G219=12,'PARTICIPANT NAME LIST'!#REF!="M"),"ü","")</f>
        <v>#REF!</v>
      </c>
      <c r="W219" s="96"/>
      <c r="X219" s="76"/>
      <c r="Y219" s="76"/>
      <c r="Z219" s="76"/>
    </row>
    <row r="220" spans="1:26" ht="22.5" customHeight="1">
      <c r="A220" s="96" t="str">
        <f>IF(OR(ISBLANK('PARTICIPANT NAME LIST'!$B220),'PARTICIPANT NAME LIST'!$G220=3,'PARTICIPANT NAME LIST'!$G220=4,'PARTICIPANT NAME LIST'!$G220=5,'PARTICIPANT NAME LIST'!$G220=6),"",COUNTA('PARTICIPANT NAME LIST'!$B$9:$B220)-COUNTIFS('PARTICIPANT NAME LIST'!$G$9:$G220,"&gt;=3",'PARTICIPANT NAME LIST'!$G$9:$G220,"&lt;=6"))</f>
        <v/>
      </c>
      <c r="B220" s="97" t="str">
        <f>IF(OR(ISBLANK('PARTICIPANT NAME LIST'!$B220),'PARTICIPANT NAME LIST'!$G220=3,'PARTICIPANT NAME LIST'!$G220=4,'PARTICIPANT NAME LIST'!$G220=5,'PARTICIPANT NAME LIST'!$G220=6),"",UPPER('PARTICIPANT NAME LIST'!$B220))</f>
        <v/>
      </c>
      <c r="C220" s="101"/>
      <c r="D220" s="99" t="str">
        <f>IF(OR(ISBLANK('PARTICIPANT NAME LIST'!$B220),'PARTICIPANT NAME LIST'!$G220=3,'PARTICIPANT NAME LIST'!$G220=4,'PARTICIPANT NAME LIST'!$G220=5,'PARTICIPANT NAME LIST'!$G220=6),"",UPPER('PARTICIPANT NAME LIST'!$H220))</f>
        <v/>
      </c>
      <c r="E220" s="100" t="e">
        <f>IF(AND('PARTICIPANT NAME LIST'!$G220=7,'PARTICIPANT NAME LIST'!#REF!="C"),"ü","")</f>
        <v>#REF!</v>
      </c>
      <c r="F220" s="100" t="e">
        <f>IF(AND('PARTICIPANT NAME LIST'!$G220=8,'PARTICIPANT NAME LIST'!#REF!="C"),"ü","")</f>
        <v>#REF!</v>
      </c>
      <c r="G220" s="100" t="e">
        <f>IF(AND('PARTICIPANT NAME LIST'!$G220=9,'PARTICIPANT NAME LIST'!#REF!="C"),"ü","")</f>
        <v>#REF!</v>
      </c>
      <c r="H220" s="100" t="e">
        <f>IF(AND('PARTICIPANT NAME LIST'!$G220=10,'PARTICIPANT NAME LIST'!#REF!="C"),"ü","")</f>
        <v>#REF!</v>
      </c>
      <c r="I220" s="100" t="e">
        <f>IF(AND('PARTICIPANT NAME LIST'!$G220=11,'PARTICIPANT NAME LIST'!#REF!="C"),"ü","")</f>
        <v>#REF!</v>
      </c>
      <c r="J220" s="100" t="e">
        <f>IF(AND('PARTICIPANT NAME LIST'!$G220=12,'PARTICIPANT NAME LIST'!#REF!="C"),"ü","")</f>
        <v>#REF!</v>
      </c>
      <c r="K220" s="100" t="e">
        <f>IF(AND('PARTICIPANT NAME LIST'!$G220=7,'PARTICIPANT NAME LIST'!#REF!="E"),"ü","")</f>
        <v>#REF!</v>
      </c>
      <c r="L220" s="100" t="e">
        <f>IF(AND('PARTICIPANT NAME LIST'!$G220=8,'PARTICIPANT NAME LIST'!#REF!="E"),"ü","")</f>
        <v>#REF!</v>
      </c>
      <c r="M220" s="100" t="e">
        <f>IF(AND('PARTICIPANT NAME LIST'!$G220=9,'PARTICIPANT NAME LIST'!#REF!="E"),"ü","")</f>
        <v>#REF!</v>
      </c>
      <c r="N220" s="100" t="e">
        <f>IF(AND('PARTICIPANT NAME LIST'!$G220=10,'PARTICIPANT NAME LIST'!#REF!="E"),"ü","")</f>
        <v>#REF!</v>
      </c>
      <c r="O220" s="100" t="e">
        <f>IF(AND('PARTICIPANT NAME LIST'!$G220=11,'PARTICIPANT NAME LIST'!#REF!="E"),"ü","")</f>
        <v>#REF!</v>
      </c>
      <c r="P220" s="100" t="e">
        <f>IF(AND('PARTICIPANT NAME LIST'!$G220=12,'PARTICIPANT NAME LIST'!#REF!="E"),"ü","")</f>
        <v>#REF!</v>
      </c>
      <c r="Q220" s="100" t="e">
        <f>IF(AND('PARTICIPANT NAME LIST'!$G220=7,'PARTICIPANT NAME LIST'!#REF!="M"),"ü","")</f>
        <v>#REF!</v>
      </c>
      <c r="R220" s="100" t="e">
        <f>IF(AND('PARTICIPANT NAME LIST'!$G220=8,'PARTICIPANT NAME LIST'!#REF!="M"),"ü","")</f>
        <v>#REF!</v>
      </c>
      <c r="S220" s="100" t="e">
        <f>IF(AND('PARTICIPANT NAME LIST'!$G220=9,'PARTICIPANT NAME LIST'!#REF!="M"),"ü","")</f>
        <v>#REF!</v>
      </c>
      <c r="T220" s="100" t="e">
        <f>IF(AND('PARTICIPANT NAME LIST'!$G220=10,'PARTICIPANT NAME LIST'!#REF!="M"),"ü","")</f>
        <v>#REF!</v>
      </c>
      <c r="U220" s="100" t="e">
        <f>IF(AND('PARTICIPANT NAME LIST'!$G220=11,'PARTICIPANT NAME LIST'!#REF!="M"),"ü","")</f>
        <v>#REF!</v>
      </c>
      <c r="V220" s="100" t="e">
        <f>IF(AND('PARTICIPANT NAME LIST'!$G220=12,'PARTICIPANT NAME LIST'!#REF!="M"),"ü","")</f>
        <v>#REF!</v>
      </c>
      <c r="W220" s="96"/>
      <c r="X220" s="76"/>
      <c r="Y220" s="76"/>
      <c r="Z220" s="76"/>
    </row>
    <row r="221" spans="1:26" ht="22.5" customHeight="1">
      <c r="A221" s="96" t="str">
        <f>IF(OR(ISBLANK('PARTICIPANT NAME LIST'!$B221),'PARTICIPANT NAME LIST'!$G221=3,'PARTICIPANT NAME LIST'!$G221=4,'PARTICIPANT NAME LIST'!$G221=5,'PARTICIPANT NAME LIST'!$G221=6),"",COUNTA('PARTICIPANT NAME LIST'!$B$9:$B221)-COUNTIFS('PARTICIPANT NAME LIST'!$G$9:$G221,"&gt;=3",'PARTICIPANT NAME LIST'!$G$9:$G221,"&lt;=6"))</f>
        <v/>
      </c>
      <c r="B221" s="97" t="str">
        <f>IF(OR(ISBLANK('PARTICIPANT NAME LIST'!$B221),'PARTICIPANT NAME LIST'!$G221=3,'PARTICIPANT NAME LIST'!$G221=4,'PARTICIPANT NAME LIST'!$G221=5,'PARTICIPANT NAME LIST'!$G221=6),"",UPPER('PARTICIPANT NAME LIST'!$B221))</f>
        <v/>
      </c>
      <c r="C221" s="101"/>
      <c r="D221" s="99" t="str">
        <f>IF(OR(ISBLANK('PARTICIPANT NAME LIST'!$B221),'PARTICIPANT NAME LIST'!$G221=3,'PARTICIPANT NAME LIST'!$G221=4,'PARTICIPANT NAME LIST'!$G221=5,'PARTICIPANT NAME LIST'!$G221=6),"",UPPER('PARTICIPANT NAME LIST'!$H221))</f>
        <v/>
      </c>
      <c r="E221" s="100" t="e">
        <f>IF(AND('PARTICIPANT NAME LIST'!$G221=7,'PARTICIPANT NAME LIST'!#REF!="C"),"ü","")</f>
        <v>#REF!</v>
      </c>
      <c r="F221" s="100" t="e">
        <f>IF(AND('PARTICIPANT NAME LIST'!$G221=8,'PARTICIPANT NAME LIST'!#REF!="C"),"ü","")</f>
        <v>#REF!</v>
      </c>
      <c r="G221" s="100" t="e">
        <f>IF(AND('PARTICIPANT NAME LIST'!$G221=9,'PARTICIPANT NAME LIST'!#REF!="C"),"ü","")</f>
        <v>#REF!</v>
      </c>
      <c r="H221" s="100" t="e">
        <f>IF(AND('PARTICIPANT NAME LIST'!$G221=10,'PARTICIPANT NAME LIST'!#REF!="C"),"ü","")</f>
        <v>#REF!</v>
      </c>
      <c r="I221" s="100" t="e">
        <f>IF(AND('PARTICIPANT NAME LIST'!$G221=11,'PARTICIPANT NAME LIST'!#REF!="C"),"ü","")</f>
        <v>#REF!</v>
      </c>
      <c r="J221" s="100" t="e">
        <f>IF(AND('PARTICIPANT NAME LIST'!$G221=12,'PARTICIPANT NAME LIST'!#REF!="C"),"ü","")</f>
        <v>#REF!</v>
      </c>
      <c r="K221" s="100" t="e">
        <f>IF(AND('PARTICIPANT NAME LIST'!$G221=7,'PARTICIPANT NAME LIST'!#REF!="E"),"ü","")</f>
        <v>#REF!</v>
      </c>
      <c r="L221" s="100" t="e">
        <f>IF(AND('PARTICIPANT NAME LIST'!$G221=8,'PARTICIPANT NAME LIST'!#REF!="E"),"ü","")</f>
        <v>#REF!</v>
      </c>
      <c r="M221" s="100" t="e">
        <f>IF(AND('PARTICIPANT NAME LIST'!$G221=9,'PARTICIPANT NAME LIST'!#REF!="E"),"ü","")</f>
        <v>#REF!</v>
      </c>
      <c r="N221" s="100" t="e">
        <f>IF(AND('PARTICIPANT NAME LIST'!$G221=10,'PARTICIPANT NAME LIST'!#REF!="E"),"ü","")</f>
        <v>#REF!</v>
      </c>
      <c r="O221" s="100" t="e">
        <f>IF(AND('PARTICIPANT NAME LIST'!$G221=11,'PARTICIPANT NAME LIST'!#REF!="E"),"ü","")</f>
        <v>#REF!</v>
      </c>
      <c r="P221" s="100" t="e">
        <f>IF(AND('PARTICIPANT NAME LIST'!$G221=12,'PARTICIPANT NAME LIST'!#REF!="E"),"ü","")</f>
        <v>#REF!</v>
      </c>
      <c r="Q221" s="100" t="e">
        <f>IF(AND('PARTICIPANT NAME LIST'!$G221=7,'PARTICIPANT NAME LIST'!#REF!="M"),"ü","")</f>
        <v>#REF!</v>
      </c>
      <c r="R221" s="100" t="e">
        <f>IF(AND('PARTICIPANT NAME LIST'!$G221=8,'PARTICIPANT NAME LIST'!#REF!="M"),"ü","")</f>
        <v>#REF!</v>
      </c>
      <c r="S221" s="100" t="e">
        <f>IF(AND('PARTICIPANT NAME LIST'!$G221=9,'PARTICIPANT NAME LIST'!#REF!="M"),"ü","")</f>
        <v>#REF!</v>
      </c>
      <c r="T221" s="100" t="e">
        <f>IF(AND('PARTICIPANT NAME LIST'!$G221=10,'PARTICIPANT NAME LIST'!#REF!="M"),"ü","")</f>
        <v>#REF!</v>
      </c>
      <c r="U221" s="100" t="e">
        <f>IF(AND('PARTICIPANT NAME LIST'!$G221=11,'PARTICIPANT NAME LIST'!#REF!="M"),"ü","")</f>
        <v>#REF!</v>
      </c>
      <c r="V221" s="100" t="e">
        <f>IF(AND('PARTICIPANT NAME LIST'!$G221=12,'PARTICIPANT NAME LIST'!#REF!="M"),"ü","")</f>
        <v>#REF!</v>
      </c>
      <c r="W221" s="96"/>
      <c r="X221" s="76"/>
      <c r="Y221" s="76"/>
      <c r="Z221" s="76"/>
    </row>
    <row r="222" spans="1:26" ht="22.5" customHeight="1">
      <c r="A222" s="96" t="str">
        <f>IF(OR(ISBLANK('PARTICIPANT NAME LIST'!$B222),'PARTICIPANT NAME LIST'!$G222=3,'PARTICIPANT NAME LIST'!$G222=4,'PARTICIPANT NAME LIST'!$G222=5,'PARTICIPANT NAME LIST'!$G222=6),"",COUNTA('PARTICIPANT NAME LIST'!$B$9:$B222)-COUNTIFS('PARTICIPANT NAME LIST'!$G$9:$G222,"&gt;=3",'PARTICIPANT NAME LIST'!$G$9:$G222,"&lt;=6"))</f>
        <v/>
      </c>
      <c r="B222" s="97" t="str">
        <f>IF(OR(ISBLANK('PARTICIPANT NAME LIST'!$B222),'PARTICIPANT NAME LIST'!$G222=3,'PARTICIPANT NAME LIST'!$G222=4,'PARTICIPANT NAME LIST'!$G222=5,'PARTICIPANT NAME LIST'!$G222=6),"",UPPER('PARTICIPANT NAME LIST'!$B222))</f>
        <v/>
      </c>
      <c r="C222" s="101"/>
      <c r="D222" s="99" t="str">
        <f>IF(OR(ISBLANK('PARTICIPANT NAME LIST'!$B222),'PARTICIPANT NAME LIST'!$G222=3,'PARTICIPANT NAME LIST'!$G222=4,'PARTICIPANT NAME LIST'!$G222=5,'PARTICIPANT NAME LIST'!$G222=6),"",UPPER('PARTICIPANT NAME LIST'!$H222))</f>
        <v/>
      </c>
      <c r="E222" s="100" t="e">
        <f>IF(AND('PARTICIPANT NAME LIST'!$G222=7,'PARTICIPANT NAME LIST'!#REF!="C"),"ü","")</f>
        <v>#REF!</v>
      </c>
      <c r="F222" s="100" t="e">
        <f>IF(AND('PARTICIPANT NAME LIST'!$G222=8,'PARTICIPANT NAME LIST'!#REF!="C"),"ü","")</f>
        <v>#REF!</v>
      </c>
      <c r="G222" s="100" t="e">
        <f>IF(AND('PARTICIPANT NAME LIST'!$G222=9,'PARTICIPANT NAME LIST'!#REF!="C"),"ü","")</f>
        <v>#REF!</v>
      </c>
      <c r="H222" s="100" t="e">
        <f>IF(AND('PARTICIPANT NAME LIST'!$G222=10,'PARTICIPANT NAME LIST'!#REF!="C"),"ü","")</f>
        <v>#REF!</v>
      </c>
      <c r="I222" s="100" t="e">
        <f>IF(AND('PARTICIPANT NAME LIST'!$G222=11,'PARTICIPANT NAME LIST'!#REF!="C"),"ü","")</f>
        <v>#REF!</v>
      </c>
      <c r="J222" s="100" t="e">
        <f>IF(AND('PARTICIPANT NAME LIST'!$G222=12,'PARTICIPANT NAME LIST'!#REF!="C"),"ü","")</f>
        <v>#REF!</v>
      </c>
      <c r="K222" s="100" t="e">
        <f>IF(AND('PARTICIPANT NAME LIST'!$G222=7,'PARTICIPANT NAME LIST'!#REF!="E"),"ü","")</f>
        <v>#REF!</v>
      </c>
      <c r="L222" s="100" t="e">
        <f>IF(AND('PARTICIPANT NAME LIST'!$G222=8,'PARTICIPANT NAME LIST'!#REF!="E"),"ü","")</f>
        <v>#REF!</v>
      </c>
      <c r="M222" s="100" t="e">
        <f>IF(AND('PARTICIPANT NAME LIST'!$G222=9,'PARTICIPANT NAME LIST'!#REF!="E"),"ü","")</f>
        <v>#REF!</v>
      </c>
      <c r="N222" s="100" t="e">
        <f>IF(AND('PARTICIPANT NAME LIST'!$G222=10,'PARTICIPANT NAME LIST'!#REF!="E"),"ü","")</f>
        <v>#REF!</v>
      </c>
      <c r="O222" s="100" t="e">
        <f>IF(AND('PARTICIPANT NAME LIST'!$G222=11,'PARTICIPANT NAME LIST'!#REF!="E"),"ü","")</f>
        <v>#REF!</v>
      </c>
      <c r="P222" s="100" t="e">
        <f>IF(AND('PARTICIPANT NAME LIST'!$G222=12,'PARTICIPANT NAME LIST'!#REF!="E"),"ü","")</f>
        <v>#REF!</v>
      </c>
      <c r="Q222" s="100" t="e">
        <f>IF(AND('PARTICIPANT NAME LIST'!$G222=7,'PARTICIPANT NAME LIST'!#REF!="M"),"ü","")</f>
        <v>#REF!</v>
      </c>
      <c r="R222" s="100" t="e">
        <f>IF(AND('PARTICIPANT NAME LIST'!$G222=8,'PARTICIPANT NAME LIST'!#REF!="M"),"ü","")</f>
        <v>#REF!</v>
      </c>
      <c r="S222" s="100" t="e">
        <f>IF(AND('PARTICIPANT NAME LIST'!$G222=9,'PARTICIPANT NAME LIST'!#REF!="M"),"ü","")</f>
        <v>#REF!</v>
      </c>
      <c r="T222" s="100" t="e">
        <f>IF(AND('PARTICIPANT NAME LIST'!$G222=10,'PARTICIPANT NAME LIST'!#REF!="M"),"ü","")</f>
        <v>#REF!</v>
      </c>
      <c r="U222" s="100" t="e">
        <f>IF(AND('PARTICIPANT NAME LIST'!$G222=11,'PARTICIPANT NAME LIST'!#REF!="M"),"ü","")</f>
        <v>#REF!</v>
      </c>
      <c r="V222" s="100" t="e">
        <f>IF(AND('PARTICIPANT NAME LIST'!$G222=12,'PARTICIPANT NAME LIST'!#REF!="M"),"ü","")</f>
        <v>#REF!</v>
      </c>
      <c r="W222" s="96"/>
      <c r="X222" s="76"/>
      <c r="Y222" s="76"/>
      <c r="Z222" s="76"/>
    </row>
    <row r="223" spans="1:26" ht="22.5" customHeight="1">
      <c r="A223" s="96" t="str">
        <f>IF(OR(ISBLANK('PARTICIPANT NAME LIST'!$B223),'PARTICIPANT NAME LIST'!$G223=3,'PARTICIPANT NAME LIST'!$G223=4,'PARTICIPANT NAME LIST'!$G223=5,'PARTICIPANT NAME LIST'!$G223=6),"",COUNTA('PARTICIPANT NAME LIST'!$B$9:$B223)-COUNTIFS('PARTICIPANT NAME LIST'!$G$9:$G223,"&gt;=3",'PARTICIPANT NAME LIST'!$G$9:$G223,"&lt;=6"))</f>
        <v/>
      </c>
      <c r="B223" s="97" t="str">
        <f>IF(OR(ISBLANK('PARTICIPANT NAME LIST'!$B223),'PARTICIPANT NAME LIST'!$G223=3,'PARTICIPANT NAME LIST'!$G223=4,'PARTICIPANT NAME LIST'!$G223=5,'PARTICIPANT NAME LIST'!$G223=6),"",UPPER('PARTICIPANT NAME LIST'!$B223))</f>
        <v/>
      </c>
      <c r="C223" s="101"/>
      <c r="D223" s="99" t="str">
        <f>IF(OR(ISBLANK('PARTICIPANT NAME LIST'!$B223),'PARTICIPANT NAME LIST'!$G223=3,'PARTICIPANT NAME LIST'!$G223=4,'PARTICIPANT NAME LIST'!$G223=5,'PARTICIPANT NAME LIST'!$G223=6),"",UPPER('PARTICIPANT NAME LIST'!$H223))</f>
        <v/>
      </c>
      <c r="E223" s="100" t="e">
        <f>IF(AND('PARTICIPANT NAME LIST'!$G223=7,'PARTICIPANT NAME LIST'!#REF!="C"),"ü","")</f>
        <v>#REF!</v>
      </c>
      <c r="F223" s="100" t="e">
        <f>IF(AND('PARTICIPANT NAME LIST'!$G223=8,'PARTICIPANT NAME LIST'!#REF!="C"),"ü","")</f>
        <v>#REF!</v>
      </c>
      <c r="G223" s="100" t="e">
        <f>IF(AND('PARTICIPANT NAME LIST'!$G223=9,'PARTICIPANT NAME LIST'!#REF!="C"),"ü","")</f>
        <v>#REF!</v>
      </c>
      <c r="H223" s="100" t="e">
        <f>IF(AND('PARTICIPANT NAME LIST'!$G223=10,'PARTICIPANT NAME LIST'!#REF!="C"),"ü","")</f>
        <v>#REF!</v>
      </c>
      <c r="I223" s="100" t="e">
        <f>IF(AND('PARTICIPANT NAME LIST'!$G223=11,'PARTICIPANT NAME LIST'!#REF!="C"),"ü","")</f>
        <v>#REF!</v>
      </c>
      <c r="J223" s="100" t="e">
        <f>IF(AND('PARTICIPANT NAME LIST'!$G223=12,'PARTICIPANT NAME LIST'!#REF!="C"),"ü","")</f>
        <v>#REF!</v>
      </c>
      <c r="K223" s="100" t="e">
        <f>IF(AND('PARTICIPANT NAME LIST'!$G223=7,'PARTICIPANT NAME LIST'!#REF!="E"),"ü","")</f>
        <v>#REF!</v>
      </c>
      <c r="L223" s="100" t="e">
        <f>IF(AND('PARTICIPANT NAME LIST'!$G223=8,'PARTICIPANT NAME LIST'!#REF!="E"),"ü","")</f>
        <v>#REF!</v>
      </c>
      <c r="M223" s="100" t="e">
        <f>IF(AND('PARTICIPANT NAME LIST'!$G223=9,'PARTICIPANT NAME LIST'!#REF!="E"),"ü","")</f>
        <v>#REF!</v>
      </c>
      <c r="N223" s="100" t="e">
        <f>IF(AND('PARTICIPANT NAME LIST'!$G223=10,'PARTICIPANT NAME LIST'!#REF!="E"),"ü","")</f>
        <v>#REF!</v>
      </c>
      <c r="O223" s="100" t="e">
        <f>IF(AND('PARTICIPANT NAME LIST'!$G223=11,'PARTICIPANT NAME LIST'!#REF!="E"),"ü","")</f>
        <v>#REF!</v>
      </c>
      <c r="P223" s="100" t="e">
        <f>IF(AND('PARTICIPANT NAME LIST'!$G223=12,'PARTICIPANT NAME LIST'!#REF!="E"),"ü","")</f>
        <v>#REF!</v>
      </c>
      <c r="Q223" s="100" t="e">
        <f>IF(AND('PARTICIPANT NAME LIST'!$G223=7,'PARTICIPANT NAME LIST'!#REF!="M"),"ü","")</f>
        <v>#REF!</v>
      </c>
      <c r="R223" s="100" t="e">
        <f>IF(AND('PARTICIPANT NAME LIST'!$G223=8,'PARTICIPANT NAME LIST'!#REF!="M"),"ü","")</f>
        <v>#REF!</v>
      </c>
      <c r="S223" s="100" t="e">
        <f>IF(AND('PARTICIPANT NAME LIST'!$G223=9,'PARTICIPANT NAME LIST'!#REF!="M"),"ü","")</f>
        <v>#REF!</v>
      </c>
      <c r="T223" s="100" t="e">
        <f>IF(AND('PARTICIPANT NAME LIST'!$G223=10,'PARTICIPANT NAME LIST'!#REF!="M"),"ü","")</f>
        <v>#REF!</v>
      </c>
      <c r="U223" s="100" t="e">
        <f>IF(AND('PARTICIPANT NAME LIST'!$G223=11,'PARTICIPANT NAME LIST'!#REF!="M"),"ü","")</f>
        <v>#REF!</v>
      </c>
      <c r="V223" s="100" t="e">
        <f>IF(AND('PARTICIPANT NAME LIST'!$G223=12,'PARTICIPANT NAME LIST'!#REF!="M"),"ü","")</f>
        <v>#REF!</v>
      </c>
      <c r="W223" s="96"/>
      <c r="X223" s="76"/>
      <c r="Y223" s="76"/>
      <c r="Z223" s="76"/>
    </row>
    <row r="224" spans="1:26" ht="22.5" customHeight="1">
      <c r="A224" s="96" t="str">
        <f>IF(OR(ISBLANK('PARTICIPANT NAME LIST'!$B224),'PARTICIPANT NAME LIST'!$G224=3,'PARTICIPANT NAME LIST'!$G224=4,'PARTICIPANT NAME LIST'!$G224=5,'PARTICIPANT NAME LIST'!$G224=6),"",COUNTA('PARTICIPANT NAME LIST'!$B$9:$B224)-COUNTIFS('PARTICIPANT NAME LIST'!$G$9:$G224,"&gt;=3",'PARTICIPANT NAME LIST'!$G$9:$G224,"&lt;=6"))</f>
        <v/>
      </c>
      <c r="B224" s="97" t="str">
        <f>IF(OR(ISBLANK('PARTICIPANT NAME LIST'!$B224),'PARTICIPANT NAME LIST'!$G224=3,'PARTICIPANT NAME LIST'!$G224=4,'PARTICIPANT NAME LIST'!$G224=5,'PARTICIPANT NAME LIST'!$G224=6),"",UPPER('PARTICIPANT NAME LIST'!$B224))</f>
        <v/>
      </c>
      <c r="C224" s="101"/>
      <c r="D224" s="99" t="str">
        <f>IF(OR(ISBLANK('PARTICIPANT NAME LIST'!$B224),'PARTICIPANT NAME LIST'!$G224=3,'PARTICIPANT NAME LIST'!$G224=4,'PARTICIPANT NAME LIST'!$G224=5,'PARTICIPANT NAME LIST'!$G224=6),"",UPPER('PARTICIPANT NAME LIST'!$H224))</f>
        <v/>
      </c>
      <c r="E224" s="100" t="e">
        <f>IF(AND('PARTICIPANT NAME LIST'!$G224=7,'PARTICIPANT NAME LIST'!#REF!="C"),"ü","")</f>
        <v>#REF!</v>
      </c>
      <c r="F224" s="100" t="e">
        <f>IF(AND('PARTICIPANT NAME LIST'!$G224=8,'PARTICIPANT NAME LIST'!#REF!="C"),"ü","")</f>
        <v>#REF!</v>
      </c>
      <c r="G224" s="100" t="e">
        <f>IF(AND('PARTICIPANT NAME LIST'!$G224=9,'PARTICIPANT NAME LIST'!#REF!="C"),"ü","")</f>
        <v>#REF!</v>
      </c>
      <c r="H224" s="100" t="e">
        <f>IF(AND('PARTICIPANT NAME LIST'!$G224=10,'PARTICIPANT NAME LIST'!#REF!="C"),"ü","")</f>
        <v>#REF!</v>
      </c>
      <c r="I224" s="100" t="e">
        <f>IF(AND('PARTICIPANT NAME LIST'!$G224=11,'PARTICIPANT NAME LIST'!#REF!="C"),"ü","")</f>
        <v>#REF!</v>
      </c>
      <c r="J224" s="100" t="e">
        <f>IF(AND('PARTICIPANT NAME LIST'!$G224=12,'PARTICIPANT NAME LIST'!#REF!="C"),"ü","")</f>
        <v>#REF!</v>
      </c>
      <c r="K224" s="100" t="e">
        <f>IF(AND('PARTICIPANT NAME LIST'!$G224=7,'PARTICIPANT NAME LIST'!#REF!="E"),"ü","")</f>
        <v>#REF!</v>
      </c>
      <c r="L224" s="100" t="e">
        <f>IF(AND('PARTICIPANT NAME LIST'!$G224=8,'PARTICIPANT NAME LIST'!#REF!="E"),"ü","")</f>
        <v>#REF!</v>
      </c>
      <c r="M224" s="100" t="e">
        <f>IF(AND('PARTICIPANT NAME LIST'!$G224=9,'PARTICIPANT NAME LIST'!#REF!="E"),"ü","")</f>
        <v>#REF!</v>
      </c>
      <c r="N224" s="100" t="e">
        <f>IF(AND('PARTICIPANT NAME LIST'!$G224=10,'PARTICIPANT NAME LIST'!#REF!="E"),"ü","")</f>
        <v>#REF!</v>
      </c>
      <c r="O224" s="100" t="e">
        <f>IF(AND('PARTICIPANT NAME LIST'!$G224=11,'PARTICIPANT NAME LIST'!#REF!="E"),"ü","")</f>
        <v>#REF!</v>
      </c>
      <c r="P224" s="100" t="e">
        <f>IF(AND('PARTICIPANT NAME LIST'!$G224=12,'PARTICIPANT NAME LIST'!#REF!="E"),"ü","")</f>
        <v>#REF!</v>
      </c>
      <c r="Q224" s="100" t="e">
        <f>IF(AND('PARTICIPANT NAME LIST'!$G224=7,'PARTICIPANT NAME LIST'!#REF!="M"),"ü","")</f>
        <v>#REF!</v>
      </c>
      <c r="R224" s="100" t="e">
        <f>IF(AND('PARTICIPANT NAME LIST'!$G224=8,'PARTICIPANT NAME LIST'!#REF!="M"),"ü","")</f>
        <v>#REF!</v>
      </c>
      <c r="S224" s="100" t="e">
        <f>IF(AND('PARTICIPANT NAME LIST'!$G224=9,'PARTICIPANT NAME LIST'!#REF!="M"),"ü","")</f>
        <v>#REF!</v>
      </c>
      <c r="T224" s="100" t="e">
        <f>IF(AND('PARTICIPANT NAME LIST'!$G224=10,'PARTICIPANT NAME LIST'!#REF!="M"),"ü","")</f>
        <v>#REF!</v>
      </c>
      <c r="U224" s="100" t="e">
        <f>IF(AND('PARTICIPANT NAME LIST'!$G224=11,'PARTICIPANT NAME LIST'!#REF!="M"),"ü","")</f>
        <v>#REF!</v>
      </c>
      <c r="V224" s="100" t="e">
        <f>IF(AND('PARTICIPANT NAME LIST'!$G224=12,'PARTICIPANT NAME LIST'!#REF!="M"),"ü","")</f>
        <v>#REF!</v>
      </c>
      <c r="W224" s="96"/>
      <c r="X224" s="76"/>
      <c r="Y224" s="76"/>
      <c r="Z224" s="76"/>
    </row>
    <row r="225" spans="1:26" ht="22.5" customHeight="1">
      <c r="A225" s="96" t="str">
        <f>IF(OR(ISBLANK('PARTICIPANT NAME LIST'!$B225),'PARTICIPANT NAME LIST'!$G225=3,'PARTICIPANT NAME LIST'!$G225=4,'PARTICIPANT NAME LIST'!$G225=5,'PARTICIPANT NAME LIST'!$G225=6),"",COUNTA('PARTICIPANT NAME LIST'!$B$9:$B225)-COUNTIFS('PARTICIPANT NAME LIST'!$G$9:$G225,"&gt;=3",'PARTICIPANT NAME LIST'!$G$9:$G225,"&lt;=6"))</f>
        <v/>
      </c>
      <c r="B225" s="97" t="str">
        <f>IF(OR(ISBLANK('PARTICIPANT NAME LIST'!$B225),'PARTICIPANT NAME LIST'!$G225=3,'PARTICIPANT NAME LIST'!$G225=4,'PARTICIPANT NAME LIST'!$G225=5,'PARTICIPANT NAME LIST'!$G225=6),"",UPPER('PARTICIPANT NAME LIST'!$B225))</f>
        <v/>
      </c>
      <c r="C225" s="101"/>
      <c r="D225" s="99" t="str">
        <f>IF(OR(ISBLANK('PARTICIPANT NAME LIST'!$B225),'PARTICIPANT NAME LIST'!$G225=3,'PARTICIPANT NAME LIST'!$G225=4,'PARTICIPANT NAME LIST'!$G225=5,'PARTICIPANT NAME LIST'!$G225=6),"",UPPER('PARTICIPANT NAME LIST'!$H225))</f>
        <v/>
      </c>
      <c r="E225" s="100" t="e">
        <f>IF(AND('PARTICIPANT NAME LIST'!$G225=7,'PARTICIPANT NAME LIST'!#REF!="C"),"ü","")</f>
        <v>#REF!</v>
      </c>
      <c r="F225" s="100" t="e">
        <f>IF(AND('PARTICIPANT NAME LIST'!$G225=8,'PARTICIPANT NAME LIST'!#REF!="C"),"ü","")</f>
        <v>#REF!</v>
      </c>
      <c r="G225" s="100" t="e">
        <f>IF(AND('PARTICIPANT NAME LIST'!$G225=9,'PARTICIPANT NAME LIST'!#REF!="C"),"ü","")</f>
        <v>#REF!</v>
      </c>
      <c r="H225" s="100" t="e">
        <f>IF(AND('PARTICIPANT NAME LIST'!$G225=10,'PARTICIPANT NAME LIST'!#REF!="C"),"ü","")</f>
        <v>#REF!</v>
      </c>
      <c r="I225" s="100" t="e">
        <f>IF(AND('PARTICIPANT NAME LIST'!$G225=11,'PARTICIPANT NAME LIST'!#REF!="C"),"ü","")</f>
        <v>#REF!</v>
      </c>
      <c r="J225" s="100" t="e">
        <f>IF(AND('PARTICIPANT NAME LIST'!$G225=12,'PARTICIPANT NAME LIST'!#REF!="C"),"ü","")</f>
        <v>#REF!</v>
      </c>
      <c r="K225" s="100" t="e">
        <f>IF(AND('PARTICIPANT NAME LIST'!$G225=7,'PARTICIPANT NAME LIST'!#REF!="E"),"ü","")</f>
        <v>#REF!</v>
      </c>
      <c r="L225" s="100" t="e">
        <f>IF(AND('PARTICIPANT NAME LIST'!$G225=8,'PARTICIPANT NAME LIST'!#REF!="E"),"ü","")</f>
        <v>#REF!</v>
      </c>
      <c r="M225" s="100" t="e">
        <f>IF(AND('PARTICIPANT NAME LIST'!$G225=9,'PARTICIPANT NAME LIST'!#REF!="E"),"ü","")</f>
        <v>#REF!</v>
      </c>
      <c r="N225" s="100" t="e">
        <f>IF(AND('PARTICIPANT NAME LIST'!$G225=10,'PARTICIPANT NAME LIST'!#REF!="E"),"ü","")</f>
        <v>#REF!</v>
      </c>
      <c r="O225" s="100" t="e">
        <f>IF(AND('PARTICIPANT NAME LIST'!$G225=11,'PARTICIPANT NAME LIST'!#REF!="E"),"ü","")</f>
        <v>#REF!</v>
      </c>
      <c r="P225" s="100" t="e">
        <f>IF(AND('PARTICIPANT NAME LIST'!$G225=12,'PARTICIPANT NAME LIST'!#REF!="E"),"ü","")</f>
        <v>#REF!</v>
      </c>
      <c r="Q225" s="100" t="e">
        <f>IF(AND('PARTICIPANT NAME LIST'!$G225=7,'PARTICIPANT NAME LIST'!#REF!="M"),"ü","")</f>
        <v>#REF!</v>
      </c>
      <c r="R225" s="100" t="e">
        <f>IF(AND('PARTICIPANT NAME LIST'!$G225=8,'PARTICIPANT NAME LIST'!#REF!="M"),"ü","")</f>
        <v>#REF!</v>
      </c>
      <c r="S225" s="100" t="e">
        <f>IF(AND('PARTICIPANT NAME LIST'!$G225=9,'PARTICIPANT NAME LIST'!#REF!="M"),"ü","")</f>
        <v>#REF!</v>
      </c>
      <c r="T225" s="100" t="e">
        <f>IF(AND('PARTICIPANT NAME LIST'!$G225=10,'PARTICIPANT NAME LIST'!#REF!="M"),"ü","")</f>
        <v>#REF!</v>
      </c>
      <c r="U225" s="100" t="e">
        <f>IF(AND('PARTICIPANT NAME LIST'!$G225=11,'PARTICIPANT NAME LIST'!#REF!="M"),"ü","")</f>
        <v>#REF!</v>
      </c>
      <c r="V225" s="100" t="e">
        <f>IF(AND('PARTICIPANT NAME LIST'!$G225=12,'PARTICIPANT NAME LIST'!#REF!="M"),"ü","")</f>
        <v>#REF!</v>
      </c>
      <c r="W225" s="96"/>
      <c r="X225" s="76"/>
      <c r="Y225" s="76"/>
      <c r="Z225" s="76"/>
    </row>
    <row r="226" spans="1:26" ht="22.5" customHeight="1">
      <c r="A226" s="96" t="str">
        <f>IF(OR(ISBLANK('PARTICIPANT NAME LIST'!$B226),'PARTICIPANT NAME LIST'!$G226=3,'PARTICIPANT NAME LIST'!$G226=4,'PARTICIPANT NAME LIST'!$G226=5,'PARTICIPANT NAME LIST'!$G226=6),"",COUNTA('PARTICIPANT NAME LIST'!$B$9:$B226)-COUNTIFS('PARTICIPANT NAME LIST'!$G$9:$G226,"&gt;=3",'PARTICIPANT NAME LIST'!$G$9:$G226,"&lt;=6"))</f>
        <v/>
      </c>
      <c r="B226" s="97" t="str">
        <f>IF(OR(ISBLANK('PARTICIPANT NAME LIST'!$B226),'PARTICIPANT NAME LIST'!$G226=3,'PARTICIPANT NAME LIST'!$G226=4,'PARTICIPANT NAME LIST'!$G226=5,'PARTICIPANT NAME LIST'!$G226=6),"",UPPER('PARTICIPANT NAME LIST'!$B226))</f>
        <v/>
      </c>
      <c r="C226" s="101"/>
      <c r="D226" s="99" t="str">
        <f>IF(OR(ISBLANK('PARTICIPANT NAME LIST'!$B226),'PARTICIPANT NAME LIST'!$G226=3,'PARTICIPANT NAME LIST'!$G226=4,'PARTICIPANT NAME LIST'!$G226=5,'PARTICIPANT NAME LIST'!$G226=6),"",UPPER('PARTICIPANT NAME LIST'!$H226))</f>
        <v/>
      </c>
      <c r="E226" s="100" t="e">
        <f>IF(AND('PARTICIPANT NAME LIST'!$G226=7,'PARTICIPANT NAME LIST'!#REF!="C"),"ü","")</f>
        <v>#REF!</v>
      </c>
      <c r="F226" s="100" t="e">
        <f>IF(AND('PARTICIPANT NAME LIST'!$G226=8,'PARTICIPANT NAME LIST'!#REF!="C"),"ü","")</f>
        <v>#REF!</v>
      </c>
      <c r="G226" s="100" t="e">
        <f>IF(AND('PARTICIPANT NAME LIST'!$G226=9,'PARTICIPANT NAME LIST'!#REF!="C"),"ü","")</f>
        <v>#REF!</v>
      </c>
      <c r="H226" s="100" t="e">
        <f>IF(AND('PARTICIPANT NAME LIST'!$G226=10,'PARTICIPANT NAME LIST'!#REF!="C"),"ü","")</f>
        <v>#REF!</v>
      </c>
      <c r="I226" s="100" t="e">
        <f>IF(AND('PARTICIPANT NAME LIST'!$G226=11,'PARTICIPANT NAME LIST'!#REF!="C"),"ü","")</f>
        <v>#REF!</v>
      </c>
      <c r="J226" s="100" t="e">
        <f>IF(AND('PARTICIPANT NAME LIST'!$G226=12,'PARTICIPANT NAME LIST'!#REF!="C"),"ü","")</f>
        <v>#REF!</v>
      </c>
      <c r="K226" s="100" t="e">
        <f>IF(AND('PARTICIPANT NAME LIST'!$G226=7,'PARTICIPANT NAME LIST'!#REF!="E"),"ü","")</f>
        <v>#REF!</v>
      </c>
      <c r="L226" s="100" t="e">
        <f>IF(AND('PARTICIPANT NAME LIST'!$G226=8,'PARTICIPANT NAME LIST'!#REF!="E"),"ü","")</f>
        <v>#REF!</v>
      </c>
      <c r="M226" s="100" t="e">
        <f>IF(AND('PARTICIPANT NAME LIST'!$G226=9,'PARTICIPANT NAME LIST'!#REF!="E"),"ü","")</f>
        <v>#REF!</v>
      </c>
      <c r="N226" s="100" t="e">
        <f>IF(AND('PARTICIPANT NAME LIST'!$G226=10,'PARTICIPANT NAME LIST'!#REF!="E"),"ü","")</f>
        <v>#REF!</v>
      </c>
      <c r="O226" s="100" t="e">
        <f>IF(AND('PARTICIPANT NAME LIST'!$G226=11,'PARTICIPANT NAME LIST'!#REF!="E"),"ü","")</f>
        <v>#REF!</v>
      </c>
      <c r="P226" s="100" t="e">
        <f>IF(AND('PARTICIPANT NAME LIST'!$G226=12,'PARTICIPANT NAME LIST'!#REF!="E"),"ü","")</f>
        <v>#REF!</v>
      </c>
      <c r="Q226" s="100" t="e">
        <f>IF(AND('PARTICIPANT NAME LIST'!$G226=7,'PARTICIPANT NAME LIST'!#REF!="M"),"ü","")</f>
        <v>#REF!</v>
      </c>
      <c r="R226" s="100" t="e">
        <f>IF(AND('PARTICIPANT NAME LIST'!$G226=8,'PARTICIPANT NAME LIST'!#REF!="M"),"ü","")</f>
        <v>#REF!</v>
      </c>
      <c r="S226" s="100" t="e">
        <f>IF(AND('PARTICIPANT NAME LIST'!$G226=9,'PARTICIPANT NAME LIST'!#REF!="M"),"ü","")</f>
        <v>#REF!</v>
      </c>
      <c r="T226" s="100" t="e">
        <f>IF(AND('PARTICIPANT NAME LIST'!$G226=10,'PARTICIPANT NAME LIST'!#REF!="M"),"ü","")</f>
        <v>#REF!</v>
      </c>
      <c r="U226" s="100" t="e">
        <f>IF(AND('PARTICIPANT NAME LIST'!$G226=11,'PARTICIPANT NAME LIST'!#REF!="M"),"ü","")</f>
        <v>#REF!</v>
      </c>
      <c r="V226" s="100" t="e">
        <f>IF(AND('PARTICIPANT NAME LIST'!$G226=12,'PARTICIPANT NAME LIST'!#REF!="M"),"ü","")</f>
        <v>#REF!</v>
      </c>
      <c r="W226" s="96"/>
      <c r="X226" s="76"/>
      <c r="Y226" s="76"/>
      <c r="Z226" s="76"/>
    </row>
    <row r="227" spans="1:26" ht="22.5" customHeight="1">
      <c r="A227" s="96" t="str">
        <f>IF(OR(ISBLANK('PARTICIPANT NAME LIST'!$B227),'PARTICIPANT NAME LIST'!$G227=3,'PARTICIPANT NAME LIST'!$G227=4,'PARTICIPANT NAME LIST'!$G227=5,'PARTICIPANT NAME LIST'!$G227=6),"",COUNTA('PARTICIPANT NAME LIST'!$B$9:$B227)-COUNTIFS('PARTICIPANT NAME LIST'!$G$9:$G227,"&gt;=3",'PARTICIPANT NAME LIST'!$G$9:$G227,"&lt;=6"))</f>
        <v/>
      </c>
      <c r="B227" s="97" t="str">
        <f>IF(OR(ISBLANK('PARTICIPANT NAME LIST'!$B227),'PARTICIPANT NAME LIST'!$G227=3,'PARTICIPANT NAME LIST'!$G227=4,'PARTICIPANT NAME LIST'!$G227=5,'PARTICIPANT NAME LIST'!$G227=6),"",UPPER('PARTICIPANT NAME LIST'!$B227))</f>
        <v/>
      </c>
      <c r="C227" s="101"/>
      <c r="D227" s="99" t="str">
        <f>IF(OR(ISBLANK('PARTICIPANT NAME LIST'!$B227),'PARTICIPANT NAME LIST'!$G227=3,'PARTICIPANT NAME LIST'!$G227=4,'PARTICIPANT NAME LIST'!$G227=5,'PARTICIPANT NAME LIST'!$G227=6),"",UPPER('PARTICIPANT NAME LIST'!$H227))</f>
        <v/>
      </c>
      <c r="E227" s="100" t="e">
        <f>IF(AND('PARTICIPANT NAME LIST'!$G227=7,'PARTICIPANT NAME LIST'!#REF!="C"),"ü","")</f>
        <v>#REF!</v>
      </c>
      <c r="F227" s="100" t="e">
        <f>IF(AND('PARTICIPANT NAME LIST'!$G227=8,'PARTICIPANT NAME LIST'!#REF!="C"),"ü","")</f>
        <v>#REF!</v>
      </c>
      <c r="G227" s="100" t="e">
        <f>IF(AND('PARTICIPANT NAME LIST'!$G227=9,'PARTICIPANT NAME LIST'!#REF!="C"),"ü","")</f>
        <v>#REF!</v>
      </c>
      <c r="H227" s="100" t="e">
        <f>IF(AND('PARTICIPANT NAME LIST'!$G227=10,'PARTICIPANT NAME LIST'!#REF!="C"),"ü","")</f>
        <v>#REF!</v>
      </c>
      <c r="I227" s="100" t="e">
        <f>IF(AND('PARTICIPANT NAME LIST'!$G227=11,'PARTICIPANT NAME LIST'!#REF!="C"),"ü","")</f>
        <v>#REF!</v>
      </c>
      <c r="J227" s="100" t="e">
        <f>IF(AND('PARTICIPANT NAME LIST'!$G227=12,'PARTICIPANT NAME LIST'!#REF!="C"),"ü","")</f>
        <v>#REF!</v>
      </c>
      <c r="K227" s="100" t="e">
        <f>IF(AND('PARTICIPANT NAME LIST'!$G227=7,'PARTICIPANT NAME LIST'!#REF!="E"),"ü","")</f>
        <v>#REF!</v>
      </c>
      <c r="L227" s="100" t="e">
        <f>IF(AND('PARTICIPANT NAME LIST'!$G227=8,'PARTICIPANT NAME LIST'!#REF!="E"),"ü","")</f>
        <v>#REF!</v>
      </c>
      <c r="M227" s="100" t="e">
        <f>IF(AND('PARTICIPANT NAME LIST'!$G227=9,'PARTICIPANT NAME LIST'!#REF!="E"),"ü","")</f>
        <v>#REF!</v>
      </c>
      <c r="N227" s="100" t="e">
        <f>IF(AND('PARTICIPANT NAME LIST'!$G227=10,'PARTICIPANT NAME LIST'!#REF!="E"),"ü","")</f>
        <v>#REF!</v>
      </c>
      <c r="O227" s="100" t="e">
        <f>IF(AND('PARTICIPANT NAME LIST'!$G227=11,'PARTICIPANT NAME LIST'!#REF!="E"),"ü","")</f>
        <v>#REF!</v>
      </c>
      <c r="P227" s="100" t="e">
        <f>IF(AND('PARTICIPANT NAME LIST'!$G227=12,'PARTICIPANT NAME LIST'!#REF!="E"),"ü","")</f>
        <v>#REF!</v>
      </c>
      <c r="Q227" s="100" t="e">
        <f>IF(AND('PARTICIPANT NAME LIST'!$G227=7,'PARTICIPANT NAME LIST'!#REF!="M"),"ü","")</f>
        <v>#REF!</v>
      </c>
      <c r="R227" s="100" t="e">
        <f>IF(AND('PARTICIPANT NAME LIST'!$G227=8,'PARTICIPANT NAME LIST'!#REF!="M"),"ü","")</f>
        <v>#REF!</v>
      </c>
      <c r="S227" s="100" t="e">
        <f>IF(AND('PARTICIPANT NAME LIST'!$G227=9,'PARTICIPANT NAME LIST'!#REF!="M"),"ü","")</f>
        <v>#REF!</v>
      </c>
      <c r="T227" s="100" t="e">
        <f>IF(AND('PARTICIPANT NAME LIST'!$G227=10,'PARTICIPANT NAME LIST'!#REF!="M"),"ü","")</f>
        <v>#REF!</v>
      </c>
      <c r="U227" s="100" t="e">
        <f>IF(AND('PARTICIPANT NAME LIST'!$G227=11,'PARTICIPANT NAME LIST'!#REF!="M"),"ü","")</f>
        <v>#REF!</v>
      </c>
      <c r="V227" s="100" t="e">
        <f>IF(AND('PARTICIPANT NAME LIST'!$G227=12,'PARTICIPANT NAME LIST'!#REF!="M"),"ü","")</f>
        <v>#REF!</v>
      </c>
      <c r="W227" s="96"/>
      <c r="X227" s="76"/>
      <c r="Y227" s="76"/>
      <c r="Z227" s="76"/>
    </row>
    <row r="228" spans="1:26" ht="22.5" customHeight="1">
      <c r="A228" s="96" t="str">
        <f>IF(OR(ISBLANK('PARTICIPANT NAME LIST'!$B228),'PARTICIPANT NAME LIST'!$G228=3,'PARTICIPANT NAME LIST'!$G228=4,'PARTICIPANT NAME LIST'!$G228=5,'PARTICIPANT NAME LIST'!$G228=6),"",COUNTA('PARTICIPANT NAME LIST'!$B$9:$B228)-COUNTIFS('PARTICIPANT NAME LIST'!$G$9:$G228,"&gt;=3",'PARTICIPANT NAME LIST'!$G$9:$G228,"&lt;=6"))</f>
        <v/>
      </c>
      <c r="B228" s="97" t="str">
        <f>IF(OR(ISBLANK('PARTICIPANT NAME LIST'!$B228),'PARTICIPANT NAME LIST'!$G228=3,'PARTICIPANT NAME LIST'!$G228=4,'PARTICIPANT NAME LIST'!$G228=5,'PARTICIPANT NAME LIST'!$G228=6),"",UPPER('PARTICIPANT NAME LIST'!$B228))</f>
        <v/>
      </c>
      <c r="C228" s="101"/>
      <c r="D228" s="99" t="str">
        <f>IF(OR(ISBLANK('PARTICIPANT NAME LIST'!$B228),'PARTICIPANT NAME LIST'!$G228=3,'PARTICIPANT NAME LIST'!$G228=4,'PARTICIPANT NAME LIST'!$G228=5,'PARTICIPANT NAME LIST'!$G228=6),"",UPPER('PARTICIPANT NAME LIST'!$H228))</f>
        <v/>
      </c>
      <c r="E228" s="100" t="e">
        <f>IF(AND('PARTICIPANT NAME LIST'!$G228=7,'PARTICIPANT NAME LIST'!#REF!="C"),"ü","")</f>
        <v>#REF!</v>
      </c>
      <c r="F228" s="100" t="e">
        <f>IF(AND('PARTICIPANT NAME LIST'!$G228=8,'PARTICIPANT NAME LIST'!#REF!="C"),"ü","")</f>
        <v>#REF!</v>
      </c>
      <c r="G228" s="100" t="e">
        <f>IF(AND('PARTICIPANT NAME LIST'!$G228=9,'PARTICIPANT NAME LIST'!#REF!="C"),"ü","")</f>
        <v>#REF!</v>
      </c>
      <c r="H228" s="100" t="e">
        <f>IF(AND('PARTICIPANT NAME LIST'!$G228=10,'PARTICIPANT NAME LIST'!#REF!="C"),"ü","")</f>
        <v>#REF!</v>
      </c>
      <c r="I228" s="100" t="e">
        <f>IF(AND('PARTICIPANT NAME LIST'!$G228=11,'PARTICIPANT NAME LIST'!#REF!="C"),"ü","")</f>
        <v>#REF!</v>
      </c>
      <c r="J228" s="100" t="e">
        <f>IF(AND('PARTICIPANT NAME LIST'!$G228=12,'PARTICIPANT NAME LIST'!#REF!="C"),"ü","")</f>
        <v>#REF!</v>
      </c>
      <c r="K228" s="100" t="e">
        <f>IF(AND('PARTICIPANT NAME LIST'!$G228=7,'PARTICIPANT NAME LIST'!#REF!="E"),"ü","")</f>
        <v>#REF!</v>
      </c>
      <c r="L228" s="100" t="e">
        <f>IF(AND('PARTICIPANT NAME LIST'!$G228=8,'PARTICIPANT NAME LIST'!#REF!="E"),"ü","")</f>
        <v>#REF!</v>
      </c>
      <c r="M228" s="100" t="e">
        <f>IF(AND('PARTICIPANT NAME LIST'!$G228=9,'PARTICIPANT NAME LIST'!#REF!="E"),"ü","")</f>
        <v>#REF!</v>
      </c>
      <c r="N228" s="100" t="e">
        <f>IF(AND('PARTICIPANT NAME LIST'!$G228=10,'PARTICIPANT NAME LIST'!#REF!="E"),"ü","")</f>
        <v>#REF!</v>
      </c>
      <c r="O228" s="100" t="e">
        <f>IF(AND('PARTICIPANT NAME LIST'!$G228=11,'PARTICIPANT NAME LIST'!#REF!="E"),"ü","")</f>
        <v>#REF!</v>
      </c>
      <c r="P228" s="100" t="e">
        <f>IF(AND('PARTICIPANT NAME LIST'!$G228=12,'PARTICIPANT NAME LIST'!#REF!="E"),"ü","")</f>
        <v>#REF!</v>
      </c>
      <c r="Q228" s="100" t="e">
        <f>IF(AND('PARTICIPANT NAME LIST'!$G228=7,'PARTICIPANT NAME LIST'!#REF!="M"),"ü","")</f>
        <v>#REF!</v>
      </c>
      <c r="R228" s="100" t="e">
        <f>IF(AND('PARTICIPANT NAME LIST'!$G228=8,'PARTICIPANT NAME LIST'!#REF!="M"),"ü","")</f>
        <v>#REF!</v>
      </c>
      <c r="S228" s="100" t="e">
        <f>IF(AND('PARTICIPANT NAME LIST'!$G228=9,'PARTICIPANT NAME LIST'!#REF!="M"),"ü","")</f>
        <v>#REF!</v>
      </c>
      <c r="T228" s="100" t="e">
        <f>IF(AND('PARTICIPANT NAME LIST'!$G228=10,'PARTICIPANT NAME LIST'!#REF!="M"),"ü","")</f>
        <v>#REF!</v>
      </c>
      <c r="U228" s="100" t="e">
        <f>IF(AND('PARTICIPANT NAME LIST'!$G228=11,'PARTICIPANT NAME LIST'!#REF!="M"),"ü","")</f>
        <v>#REF!</v>
      </c>
      <c r="V228" s="100" t="e">
        <f>IF(AND('PARTICIPANT NAME LIST'!$G228=12,'PARTICIPANT NAME LIST'!#REF!="M"),"ü","")</f>
        <v>#REF!</v>
      </c>
      <c r="W228" s="96"/>
      <c r="X228" s="76"/>
      <c r="Y228" s="76"/>
      <c r="Z228" s="76"/>
    </row>
    <row r="229" spans="1:26" ht="22.5" customHeight="1">
      <c r="A229" s="96" t="str">
        <f>IF(OR(ISBLANK('PARTICIPANT NAME LIST'!$B229),'PARTICIPANT NAME LIST'!$G229=3,'PARTICIPANT NAME LIST'!$G229=4,'PARTICIPANT NAME LIST'!$G229=5,'PARTICIPANT NAME LIST'!$G229=6),"",COUNTA('PARTICIPANT NAME LIST'!$B$9:$B229)-COUNTIFS('PARTICIPANT NAME LIST'!$G$9:$G229,"&gt;=3",'PARTICIPANT NAME LIST'!$G$9:$G229,"&lt;=6"))</f>
        <v/>
      </c>
      <c r="B229" s="97" t="str">
        <f>IF(OR(ISBLANK('PARTICIPANT NAME LIST'!$B229),'PARTICIPANT NAME LIST'!$G229=3,'PARTICIPANT NAME LIST'!$G229=4,'PARTICIPANT NAME LIST'!$G229=5,'PARTICIPANT NAME LIST'!$G229=6),"",UPPER('PARTICIPANT NAME LIST'!$B229))</f>
        <v/>
      </c>
      <c r="C229" s="101"/>
      <c r="D229" s="99" t="str">
        <f>IF(OR(ISBLANK('PARTICIPANT NAME LIST'!$B229),'PARTICIPANT NAME LIST'!$G229=3,'PARTICIPANT NAME LIST'!$G229=4,'PARTICIPANT NAME LIST'!$G229=5,'PARTICIPANT NAME LIST'!$G229=6),"",UPPER('PARTICIPANT NAME LIST'!$H229))</f>
        <v/>
      </c>
      <c r="E229" s="100" t="e">
        <f>IF(AND('PARTICIPANT NAME LIST'!$G229=7,'PARTICIPANT NAME LIST'!#REF!="C"),"ü","")</f>
        <v>#REF!</v>
      </c>
      <c r="F229" s="100" t="e">
        <f>IF(AND('PARTICIPANT NAME LIST'!$G229=8,'PARTICIPANT NAME LIST'!#REF!="C"),"ü","")</f>
        <v>#REF!</v>
      </c>
      <c r="G229" s="100" t="e">
        <f>IF(AND('PARTICIPANT NAME LIST'!$G229=9,'PARTICIPANT NAME LIST'!#REF!="C"),"ü","")</f>
        <v>#REF!</v>
      </c>
      <c r="H229" s="100" t="e">
        <f>IF(AND('PARTICIPANT NAME LIST'!$G229=10,'PARTICIPANT NAME LIST'!#REF!="C"),"ü","")</f>
        <v>#REF!</v>
      </c>
      <c r="I229" s="100" t="e">
        <f>IF(AND('PARTICIPANT NAME LIST'!$G229=11,'PARTICIPANT NAME LIST'!#REF!="C"),"ü","")</f>
        <v>#REF!</v>
      </c>
      <c r="J229" s="100" t="e">
        <f>IF(AND('PARTICIPANT NAME LIST'!$G229=12,'PARTICIPANT NAME LIST'!#REF!="C"),"ü","")</f>
        <v>#REF!</v>
      </c>
      <c r="K229" s="100" t="e">
        <f>IF(AND('PARTICIPANT NAME LIST'!$G229=7,'PARTICIPANT NAME LIST'!#REF!="E"),"ü","")</f>
        <v>#REF!</v>
      </c>
      <c r="L229" s="100" t="e">
        <f>IF(AND('PARTICIPANT NAME LIST'!$G229=8,'PARTICIPANT NAME LIST'!#REF!="E"),"ü","")</f>
        <v>#REF!</v>
      </c>
      <c r="M229" s="100" t="e">
        <f>IF(AND('PARTICIPANT NAME LIST'!$G229=9,'PARTICIPANT NAME LIST'!#REF!="E"),"ü","")</f>
        <v>#REF!</v>
      </c>
      <c r="N229" s="100" t="e">
        <f>IF(AND('PARTICIPANT NAME LIST'!$G229=10,'PARTICIPANT NAME LIST'!#REF!="E"),"ü","")</f>
        <v>#REF!</v>
      </c>
      <c r="O229" s="100" t="e">
        <f>IF(AND('PARTICIPANT NAME LIST'!$G229=11,'PARTICIPANT NAME LIST'!#REF!="E"),"ü","")</f>
        <v>#REF!</v>
      </c>
      <c r="P229" s="100" t="e">
        <f>IF(AND('PARTICIPANT NAME LIST'!$G229=12,'PARTICIPANT NAME LIST'!#REF!="E"),"ü","")</f>
        <v>#REF!</v>
      </c>
      <c r="Q229" s="100" t="e">
        <f>IF(AND('PARTICIPANT NAME LIST'!$G229=7,'PARTICIPANT NAME LIST'!#REF!="M"),"ü","")</f>
        <v>#REF!</v>
      </c>
      <c r="R229" s="100" t="e">
        <f>IF(AND('PARTICIPANT NAME LIST'!$G229=8,'PARTICIPANT NAME LIST'!#REF!="M"),"ü","")</f>
        <v>#REF!</v>
      </c>
      <c r="S229" s="100" t="e">
        <f>IF(AND('PARTICIPANT NAME LIST'!$G229=9,'PARTICIPANT NAME LIST'!#REF!="M"),"ü","")</f>
        <v>#REF!</v>
      </c>
      <c r="T229" s="100" t="e">
        <f>IF(AND('PARTICIPANT NAME LIST'!$G229=10,'PARTICIPANT NAME LIST'!#REF!="M"),"ü","")</f>
        <v>#REF!</v>
      </c>
      <c r="U229" s="100" t="e">
        <f>IF(AND('PARTICIPANT NAME LIST'!$G229=11,'PARTICIPANT NAME LIST'!#REF!="M"),"ü","")</f>
        <v>#REF!</v>
      </c>
      <c r="V229" s="100" t="e">
        <f>IF(AND('PARTICIPANT NAME LIST'!$G229=12,'PARTICIPANT NAME LIST'!#REF!="M"),"ü","")</f>
        <v>#REF!</v>
      </c>
      <c r="W229" s="96"/>
      <c r="X229" s="76"/>
      <c r="Y229" s="76"/>
      <c r="Z229" s="76"/>
    </row>
    <row r="230" spans="1:26" ht="22.5" customHeight="1">
      <c r="A230" s="96" t="str">
        <f>IF(OR(ISBLANK('PARTICIPANT NAME LIST'!$B230),'PARTICIPANT NAME LIST'!$G230=3,'PARTICIPANT NAME LIST'!$G230=4,'PARTICIPANT NAME LIST'!$G230=5,'PARTICIPANT NAME LIST'!$G230=6),"",COUNTA('PARTICIPANT NAME LIST'!$B$9:$B230)-COUNTIFS('PARTICIPANT NAME LIST'!$G$9:$G230,"&gt;=3",'PARTICIPANT NAME LIST'!$G$9:$G230,"&lt;=6"))</f>
        <v/>
      </c>
      <c r="B230" s="97" t="str">
        <f>IF(OR(ISBLANK('PARTICIPANT NAME LIST'!$B230),'PARTICIPANT NAME LIST'!$G230=3,'PARTICIPANT NAME LIST'!$G230=4,'PARTICIPANT NAME LIST'!$G230=5,'PARTICIPANT NAME LIST'!$G230=6),"",UPPER('PARTICIPANT NAME LIST'!$B230))</f>
        <v/>
      </c>
      <c r="C230" s="101"/>
      <c r="D230" s="99" t="str">
        <f>IF(OR(ISBLANK('PARTICIPANT NAME LIST'!$B230),'PARTICIPANT NAME LIST'!$G230=3,'PARTICIPANT NAME LIST'!$G230=4,'PARTICIPANT NAME LIST'!$G230=5,'PARTICIPANT NAME LIST'!$G230=6),"",UPPER('PARTICIPANT NAME LIST'!$H230))</f>
        <v/>
      </c>
      <c r="E230" s="100" t="e">
        <f>IF(AND('PARTICIPANT NAME LIST'!$G230=7,'PARTICIPANT NAME LIST'!#REF!="C"),"ü","")</f>
        <v>#REF!</v>
      </c>
      <c r="F230" s="100" t="e">
        <f>IF(AND('PARTICIPANT NAME LIST'!$G230=8,'PARTICIPANT NAME LIST'!#REF!="C"),"ü","")</f>
        <v>#REF!</v>
      </c>
      <c r="G230" s="100" t="e">
        <f>IF(AND('PARTICIPANT NAME LIST'!$G230=9,'PARTICIPANT NAME LIST'!#REF!="C"),"ü","")</f>
        <v>#REF!</v>
      </c>
      <c r="H230" s="100" t="e">
        <f>IF(AND('PARTICIPANT NAME LIST'!$G230=10,'PARTICIPANT NAME LIST'!#REF!="C"),"ü","")</f>
        <v>#REF!</v>
      </c>
      <c r="I230" s="100" t="e">
        <f>IF(AND('PARTICIPANT NAME LIST'!$G230=11,'PARTICIPANT NAME LIST'!#REF!="C"),"ü","")</f>
        <v>#REF!</v>
      </c>
      <c r="J230" s="100" t="e">
        <f>IF(AND('PARTICIPANT NAME LIST'!$G230=12,'PARTICIPANT NAME LIST'!#REF!="C"),"ü","")</f>
        <v>#REF!</v>
      </c>
      <c r="K230" s="100" t="e">
        <f>IF(AND('PARTICIPANT NAME LIST'!$G230=7,'PARTICIPANT NAME LIST'!#REF!="E"),"ü","")</f>
        <v>#REF!</v>
      </c>
      <c r="L230" s="100" t="e">
        <f>IF(AND('PARTICIPANT NAME LIST'!$G230=8,'PARTICIPANT NAME LIST'!#REF!="E"),"ü","")</f>
        <v>#REF!</v>
      </c>
      <c r="M230" s="100" t="e">
        <f>IF(AND('PARTICIPANT NAME LIST'!$G230=9,'PARTICIPANT NAME LIST'!#REF!="E"),"ü","")</f>
        <v>#REF!</v>
      </c>
      <c r="N230" s="100" t="e">
        <f>IF(AND('PARTICIPANT NAME LIST'!$G230=10,'PARTICIPANT NAME LIST'!#REF!="E"),"ü","")</f>
        <v>#REF!</v>
      </c>
      <c r="O230" s="100" t="e">
        <f>IF(AND('PARTICIPANT NAME LIST'!$G230=11,'PARTICIPANT NAME LIST'!#REF!="E"),"ü","")</f>
        <v>#REF!</v>
      </c>
      <c r="P230" s="100" t="e">
        <f>IF(AND('PARTICIPANT NAME LIST'!$G230=12,'PARTICIPANT NAME LIST'!#REF!="E"),"ü","")</f>
        <v>#REF!</v>
      </c>
      <c r="Q230" s="100" t="e">
        <f>IF(AND('PARTICIPANT NAME LIST'!$G230=7,'PARTICIPANT NAME LIST'!#REF!="M"),"ü","")</f>
        <v>#REF!</v>
      </c>
      <c r="R230" s="100" t="e">
        <f>IF(AND('PARTICIPANT NAME LIST'!$G230=8,'PARTICIPANT NAME LIST'!#REF!="M"),"ü","")</f>
        <v>#REF!</v>
      </c>
      <c r="S230" s="100" t="e">
        <f>IF(AND('PARTICIPANT NAME LIST'!$G230=9,'PARTICIPANT NAME LIST'!#REF!="M"),"ü","")</f>
        <v>#REF!</v>
      </c>
      <c r="T230" s="100" t="e">
        <f>IF(AND('PARTICIPANT NAME LIST'!$G230=10,'PARTICIPANT NAME LIST'!#REF!="M"),"ü","")</f>
        <v>#REF!</v>
      </c>
      <c r="U230" s="100" t="e">
        <f>IF(AND('PARTICIPANT NAME LIST'!$G230=11,'PARTICIPANT NAME LIST'!#REF!="M"),"ü","")</f>
        <v>#REF!</v>
      </c>
      <c r="V230" s="100" t="e">
        <f>IF(AND('PARTICIPANT NAME LIST'!$G230=12,'PARTICIPANT NAME LIST'!#REF!="M"),"ü","")</f>
        <v>#REF!</v>
      </c>
      <c r="W230" s="96"/>
      <c r="X230" s="76"/>
      <c r="Y230" s="76"/>
      <c r="Z230" s="76"/>
    </row>
    <row r="231" spans="1:26" ht="22.5" customHeight="1">
      <c r="A231" s="96" t="str">
        <f>IF(OR(ISBLANK('PARTICIPANT NAME LIST'!$B231),'PARTICIPANT NAME LIST'!$G231=3,'PARTICIPANT NAME LIST'!$G231=4,'PARTICIPANT NAME LIST'!$G231=5,'PARTICIPANT NAME LIST'!$G231=6),"",COUNTA('PARTICIPANT NAME LIST'!$B$9:$B231)-COUNTIFS('PARTICIPANT NAME LIST'!$G$9:$G231,"&gt;=3",'PARTICIPANT NAME LIST'!$G$9:$G231,"&lt;=6"))</f>
        <v/>
      </c>
      <c r="B231" s="97" t="str">
        <f>IF(OR(ISBLANK('PARTICIPANT NAME LIST'!$B231),'PARTICIPANT NAME LIST'!$G231=3,'PARTICIPANT NAME LIST'!$G231=4,'PARTICIPANT NAME LIST'!$G231=5,'PARTICIPANT NAME LIST'!$G231=6),"",UPPER('PARTICIPANT NAME LIST'!$B231))</f>
        <v/>
      </c>
      <c r="C231" s="101"/>
      <c r="D231" s="99" t="str">
        <f>IF(OR(ISBLANK('PARTICIPANT NAME LIST'!$B231),'PARTICIPANT NAME LIST'!$G231=3,'PARTICIPANT NAME LIST'!$G231=4,'PARTICIPANT NAME LIST'!$G231=5,'PARTICIPANT NAME LIST'!$G231=6),"",UPPER('PARTICIPANT NAME LIST'!$H231))</f>
        <v/>
      </c>
      <c r="E231" s="100" t="e">
        <f>IF(AND('PARTICIPANT NAME LIST'!$G231=7,'PARTICIPANT NAME LIST'!#REF!="C"),"ü","")</f>
        <v>#REF!</v>
      </c>
      <c r="F231" s="100" t="e">
        <f>IF(AND('PARTICIPANT NAME LIST'!$G231=8,'PARTICIPANT NAME LIST'!#REF!="C"),"ü","")</f>
        <v>#REF!</v>
      </c>
      <c r="G231" s="100" t="e">
        <f>IF(AND('PARTICIPANT NAME LIST'!$G231=9,'PARTICIPANT NAME LIST'!#REF!="C"),"ü","")</f>
        <v>#REF!</v>
      </c>
      <c r="H231" s="100" t="e">
        <f>IF(AND('PARTICIPANT NAME LIST'!$G231=10,'PARTICIPANT NAME LIST'!#REF!="C"),"ü","")</f>
        <v>#REF!</v>
      </c>
      <c r="I231" s="100" t="e">
        <f>IF(AND('PARTICIPANT NAME LIST'!$G231=11,'PARTICIPANT NAME LIST'!#REF!="C"),"ü","")</f>
        <v>#REF!</v>
      </c>
      <c r="J231" s="100" t="e">
        <f>IF(AND('PARTICIPANT NAME LIST'!$G231=12,'PARTICIPANT NAME LIST'!#REF!="C"),"ü","")</f>
        <v>#REF!</v>
      </c>
      <c r="K231" s="100" t="e">
        <f>IF(AND('PARTICIPANT NAME LIST'!$G231=7,'PARTICIPANT NAME LIST'!#REF!="E"),"ü","")</f>
        <v>#REF!</v>
      </c>
      <c r="L231" s="100" t="e">
        <f>IF(AND('PARTICIPANT NAME LIST'!$G231=8,'PARTICIPANT NAME LIST'!#REF!="E"),"ü","")</f>
        <v>#REF!</v>
      </c>
      <c r="M231" s="100" t="e">
        <f>IF(AND('PARTICIPANT NAME LIST'!$G231=9,'PARTICIPANT NAME LIST'!#REF!="E"),"ü","")</f>
        <v>#REF!</v>
      </c>
      <c r="N231" s="100" t="e">
        <f>IF(AND('PARTICIPANT NAME LIST'!$G231=10,'PARTICIPANT NAME LIST'!#REF!="E"),"ü","")</f>
        <v>#REF!</v>
      </c>
      <c r="O231" s="100" t="e">
        <f>IF(AND('PARTICIPANT NAME LIST'!$G231=11,'PARTICIPANT NAME LIST'!#REF!="E"),"ü","")</f>
        <v>#REF!</v>
      </c>
      <c r="P231" s="100" t="e">
        <f>IF(AND('PARTICIPANT NAME LIST'!$G231=12,'PARTICIPANT NAME LIST'!#REF!="E"),"ü","")</f>
        <v>#REF!</v>
      </c>
      <c r="Q231" s="100" t="e">
        <f>IF(AND('PARTICIPANT NAME LIST'!$G231=7,'PARTICIPANT NAME LIST'!#REF!="M"),"ü","")</f>
        <v>#REF!</v>
      </c>
      <c r="R231" s="100" t="e">
        <f>IF(AND('PARTICIPANT NAME LIST'!$G231=8,'PARTICIPANT NAME LIST'!#REF!="M"),"ü","")</f>
        <v>#REF!</v>
      </c>
      <c r="S231" s="100" t="e">
        <f>IF(AND('PARTICIPANT NAME LIST'!$G231=9,'PARTICIPANT NAME LIST'!#REF!="M"),"ü","")</f>
        <v>#REF!</v>
      </c>
      <c r="T231" s="100" t="e">
        <f>IF(AND('PARTICIPANT NAME LIST'!$G231=10,'PARTICIPANT NAME LIST'!#REF!="M"),"ü","")</f>
        <v>#REF!</v>
      </c>
      <c r="U231" s="100" t="e">
        <f>IF(AND('PARTICIPANT NAME LIST'!$G231=11,'PARTICIPANT NAME LIST'!#REF!="M"),"ü","")</f>
        <v>#REF!</v>
      </c>
      <c r="V231" s="100" t="e">
        <f>IF(AND('PARTICIPANT NAME LIST'!$G231=12,'PARTICIPANT NAME LIST'!#REF!="M"),"ü","")</f>
        <v>#REF!</v>
      </c>
      <c r="W231" s="96"/>
      <c r="X231" s="76"/>
      <c r="Y231" s="76"/>
      <c r="Z231" s="76"/>
    </row>
    <row r="232" spans="1:26" ht="22.5" customHeight="1">
      <c r="A232" s="96" t="str">
        <f>IF(OR(ISBLANK('PARTICIPANT NAME LIST'!$B232),'PARTICIPANT NAME LIST'!$G232=3,'PARTICIPANT NAME LIST'!$G232=4,'PARTICIPANT NAME LIST'!$G232=5,'PARTICIPANT NAME LIST'!$G232=6),"",COUNTA('PARTICIPANT NAME LIST'!$B$9:$B232)-COUNTIFS('PARTICIPANT NAME LIST'!$G$9:$G232,"&gt;=3",'PARTICIPANT NAME LIST'!$G$9:$G232,"&lt;=6"))</f>
        <v/>
      </c>
      <c r="B232" s="97" t="str">
        <f>IF(OR(ISBLANK('PARTICIPANT NAME LIST'!$B232),'PARTICIPANT NAME LIST'!$G232=3,'PARTICIPANT NAME LIST'!$G232=4,'PARTICIPANT NAME LIST'!$G232=5,'PARTICIPANT NAME LIST'!$G232=6),"",UPPER('PARTICIPANT NAME LIST'!$B232))</f>
        <v/>
      </c>
      <c r="C232" s="101"/>
      <c r="D232" s="99" t="str">
        <f>IF(OR(ISBLANK('PARTICIPANT NAME LIST'!$B232),'PARTICIPANT NAME LIST'!$G232=3,'PARTICIPANT NAME LIST'!$G232=4,'PARTICIPANT NAME LIST'!$G232=5,'PARTICIPANT NAME LIST'!$G232=6),"",UPPER('PARTICIPANT NAME LIST'!$H232))</f>
        <v/>
      </c>
      <c r="E232" s="100" t="e">
        <f>IF(AND('PARTICIPANT NAME LIST'!$G232=7,'PARTICIPANT NAME LIST'!#REF!="C"),"ü","")</f>
        <v>#REF!</v>
      </c>
      <c r="F232" s="100" t="e">
        <f>IF(AND('PARTICIPANT NAME LIST'!$G232=8,'PARTICIPANT NAME LIST'!#REF!="C"),"ü","")</f>
        <v>#REF!</v>
      </c>
      <c r="G232" s="100" t="e">
        <f>IF(AND('PARTICIPANT NAME LIST'!$G232=9,'PARTICIPANT NAME LIST'!#REF!="C"),"ü","")</f>
        <v>#REF!</v>
      </c>
      <c r="H232" s="100" t="e">
        <f>IF(AND('PARTICIPANT NAME LIST'!$G232=10,'PARTICIPANT NAME LIST'!#REF!="C"),"ü","")</f>
        <v>#REF!</v>
      </c>
      <c r="I232" s="100" t="e">
        <f>IF(AND('PARTICIPANT NAME LIST'!$G232=11,'PARTICIPANT NAME LIST'!#REF!="C"),"ü","")</f>
        <v>#REF!</v>
      </c>
      <c r="J232" s="100" t="e">
        <f>IF(AND('PARTICIPANT NAME LIST'!$G232=12,'PARTICIPANT NAME LIST'!#REF!="C"),"ü","")</f>
        <v>#REF!</v>
      </c>
      <c r="K232" s="100" t="e">
        <f>IF(AND('PARTICIPANT NAME LIST'!$G232=7,'PARTICIPANT NAME LIST'!#REF!="E"),"ü","")</f>
        <v>#REF!</v>
      </c>
      <c r="L232" s="100" t="e">
        <f>IF(AND('PARTICIPANT NAME LIST'!$G232=8,'PARTICIPANT NAME LIST'!#REF!="E"),"ü","")</f>
        <v>#REF!</v>
      </c>
      <c r="M232" s="100" t="e">
        <f>IF(AND('PARTICIPANT NAME LIST'!$G232=9,'PARTICIPANT NAME LIST'!#REF!="E"),"ü","")</f>
        <v>#REF!</v>
      </c>
      <c r="N232" s="100" t="e">
        <f>IF(AND('PARTICIPANT NAME LIST'!$G232=10,'PARTICIPANT NAME LIST'!#REF!="E"),"ü","")</f>
        <v>#REF!</v>
      </c>
      <c r="O232" s="100" t="e">
        <f>IF(AND('PARTICIPANT NAME LIST'!$G232=11,'PARTICIPANT NAME LIST'!#REF!="E"),"ü","")</f>
        <v>#REF!</v>
      </c>
      <c r="P232" s="100" t="e">
        <f>IF(AND('PARTICIPANT NAME LIST'!$G232=12,'PARTICIPANT NAME LIST'!#REF!="E"),"ü","")</f>
        <v>#REF!</v>
      </c>
      <c r="Q232" s="100" t="e">
        <f>IF(AND('PARTICIPANT NAME LIST'!$G232=7,'PARTICIPANT NAME LIST'!#REF!="M"),"ü","")</f>
        <v>#REF!</v>
      </c>
      <c r="R232" s="100" t="e">
        <f>IF(AND('PARTICIPANT NAME LIST'!$G232=8,'PARTICIPANT NAME LIST'!#REF!="M"),"ü","")</f>
        <v>#REF!</v>
      </c>
      <c r="S232" s="100" t="e">
        <f>IF(AND('PARTICIPANT NAME LIST'!$G232=9,'PARTICIPANT NAME LIST'!#REF!="M"),"ü","")</f>
        <v>#REF!</v>
      </c>
      <c r="T232" s="100" t="e">
        <f>IF(AND('PARTICIPANT NAME LIST'!$G232=10,'PARTICIPANT NAME LIST'!#REF!="M"),"ü","")</f>
        <v>#REF!</v>
      </c>
      <c r="U232" s="100" t="e">
        <f>IF(AND('PARTICIPANT NAME LIST'!$G232=11,'PARTICIPANT NAME LIST'!#REF!="M"),"ü","")</f>
        <v>#REF!</v>
      </c>
      <c r="V232" s="100" t="e">
        <f>IF(AND('PARTICIPANT NAME LIST'!$G232=12,'PARTICIPANT NAME LIST'!#REF!="M"),"ü","")</f>
        <v>#REF!</v>
      </c>
      <c r="W232" s="96"/>
      <c r="X232" s="76"/>
      <c r="Y232" s="76"/>
      <c r="Z232" s="76"/>
    </row>
    <row r="233" spans="1:26" ht="22.5" customHeight="1">
      <c r="A233" s="96" t="str">
        <f>IF(OR(ISBLANK('PARTICIPANT NAME LIST'!$B233),'PARTICIPANT NAME LIST'!$G233=3,'PARTICIPANT NAME LIST'!$G233=4,'PARTICIPANT NAME LIST'!$G233=5,'PARTICIPANT NAME LIST'!$G233=6),"",COUNTA('PARTICIPANT NAME LIST'!$B$9:$B233)-COUNTIFS('PARTICIPANT NAME LIST'!$G$9:$G233,"&gt;=3",'PARTICIPANT NAME LIST'!$G$9:$G233,"&lt;=6"))</f>
        <v/>
      </c>
      <c r="B233" s="97" t="str">
        <f>IF(OR(ISBLANK('PARTICIPANT NAME LIST'!$B233),'PARTICIPANT NAME LIST'!$G233=3,'PARTICIPANT NAME LIST'!$G233=4,'PARTICIPANT NAME LIST'!$G233=5,'PARTICIPANT NAME LIST'!$G233=6),"",UPPER('PARTICIPANT NAME LIST'!$B233))</f>
        <v/>
      </c>
      <c r="C233" s="101"/>
      <c r="D233" s="99" t="str">
        <f>IF(OR(ISBLANK('PARTICIPANT NAME LIST'!$B233),'PARTICIPANT NAME LIST'!$G233=3,'PARTICIPANT NAME LIST'!$G233=4,'PARTICIPANT NAME LIST'!$G233=5,'PARTICIPANT NAME LIST'!$G233=6),"",UPPER('PARTICIPANT NAME LIST'!$H233))</f>
        <v/>
      </c>
      <c r="E233" s="100" t="e">
        <f>IF(AND('PARTICIPANT NAME LIST'!$G233=7,'PARTICIPANT NAME LIST'!#REF!="C"),"ü","")</f>
        <v>#REF!</v>
      </c>
      <c r="F233" s="100" t="e">
        <f>IF(AND('PARTICIPANT NAME LIST'!$G233=8,'PARTICIPANT NAME LIST'!#REF!="C"),"ü","")</f>
        <v>#REF!</v>
      </c>
      <c r="G233" s="100" t="e">
        <f>IF(AND('PARTICIPANT NAME LIST'!$G233=9,'PARTICIPANT NAME LIST'!#REF!="C"),"ü","")</f>
        <v>#REF!</v>
      </c>
      <c r="H233" s="100" t="e">
        <f>IF(AND('PARTICIPANT NAME LIST'!$G233=10,'PARTICIPANT NAME LIST'!#REF!="C"),"ü","")</f>
        <v>#REF!</v>
      </c>
      <c r="I233" s="100" t="e">
        <f>IF(AND('PARTICIPANT NAME LIST'!$G233=11,'PARTICIPANT NAME LIST'!#REF!="C"),"ü","")</f>
        <v>#REF!</v>
      </c>
      <c r="J233" s="100" t="e">
        <f>IF(AND('PARTICIPANT NAME LIST'!$G233=12,'PARTICIPANT NAME LIST'!#REF!="C"),"ü","")</f>
        <v>#REF!</v>
      </c>
      <c r="K233" s="100" t="e">
        <f>IF(AND('PARTICIPANT NAME LIST'!$G233=7,'PARTICIPANT NAME LIST'!#REF!="E"),"ü","")</f>
        <v>#REF!</v>
      </c>
      <c r="L233" s="100" t="e">
        <f>IF(AND('PARTICIPANT NAME LIST'!$G233=8,'PARTICIPANT NAME LIST'!#REF!="E"),"ü","")</f>
        <v>#REF!</v>
      </c>
      <c r="M233" s="100" t="e">
        <f>IF(AND('PARTICIPANT NAME LIST'!$G233=9,'PARTICIPANT NAME LIST'!#REF!="E"),"ü","")</f>
        <v>#REF!</v>
      </c>
      <c r="N233" s="100" t="e">
        <f>IF(AND('PARTICIPANT NAME LIST'!$G233=10,'PARTICIPANT NAME LIST'!#REF!="E"),"ü","")</f>
        <v>#REF!</v>
      </c>
      <c r="O233" s="100" t="e">
        <f>IF(AND('PARTICIPANT NAME LIST'!$G233=11,'PARTICIPANT NAME LIST'!#REF!="E"),"ü","")</f>
        <v>#REF!</v>
      </c>
      <c r="P233" s="100" t="e">
        <f>IF(AND('PARTICIPANT NAME LIST'!$G233=12,'PARTICIPANT NAME LIST'!#REF!="E"),"ü","")</f>
        <v>#REF!</v>
      </c>
      <c r="Q233" s="100" t="e">
        <f>IF(AND('PARTICIPANT NAME LIST'!$G233=7,'PARTICIPANT NAME LIST'!#REF!="M"),"ü","")</f>
        <v>#REF!</v>
      </c>
      <c r="R233" s="100" t="e">
        <f>IF(AND('PARTICIPANT NAME LIST'!$G233=8,'PARTICIPANT NAME LIST'!#REF!="M"),"ü","")</f>
        <v>#REF!</v>
      </c>
      <c r="S233" s="100" t="e">
        <f>IF(AND('PARTICIPANT NAME LIST'!$G233=9,'PARTICIPANT NAME LIST'!#REF!="M"),"ü","")</f>
        <v>#REF!</v>
      </c>
      <c r="T233" s="100" t="e">
        <f>IF(AND('PARTICIPANT NAME LIST'!$G233=10,'PARTICIPANT NAME LIST'!#REF!="M"),"ü","")</f>
        <v>#REF!</v>
      </c>
      <c r="U233" s="100" t="e">
        <f>IF(AND('PARTICIPANT NAME LIST'!$G233=11,'PARTICIPANT NAME LIST'!#REF!="M"),"ü","")</f>
        <v>#REF!</v>
      </c>
      <c r="V233" s="100" t="e">
        <f>IF(AND('PARTICIPANT NAME LIST'!$G233=12,'PARTICIPANT NAME LIST'!#REF!="M"),"ü","")</f>
        <v>#REF!</v>
      </c>
      <c r="W233" s="96"/>
      <c r="X233" s="76"/>
      <c r="Y233" s="76"/>
      <c r="Z233" s="76"/>
    </row>
    <row r="234" spans="1:26" ht="22.5" customHeight="1">
      <c r="A234" s="96" t="str">
        <f>IF(OR(ISBLANK('PARTICIPANT NAME LIST'!$B234),'PARTICIPANT NAME LIST'!$G234=3,'PARTICIPANT NAME LIST'!$G234=4,'PARTICIPANT NAME LIST'!$G234=5,'PARTICIPANT NAME LIST'!$G234=6),"",COUNTA('PARTICIPANT NAME LIST'!$B$9:$B234)-COUNTIFS('PARTICIPANT NAME LIST'!$G$9:$G234,"&gt;=3",'PARTICIPANT NAME LIST'!$G$9:$G234,"&lt;=6"))</f>
        <v/>
      </c>
      <c r="B234" s="97" t="str">
        <f>IF(OR(ISBLANK('PARTICIPANT NAME LIST'!$B234),'PARTICIPANT NAME LIST'!$G234=3,'PARTICIPANT NAME LIST'!$G234=4,'PARTICIPANT NAME LIST'!$G234=5,'PARTICIPANT NAME LIST'!$G234=6),"",UPPER('PARTICIPANT NAME LIST'!$B234))</f>
        <v/>
      </c>
      <c r="C234" s="101"/>
      <c r="D234" s="99" t="str">
        <f>IF(OR(ISBLANK('PARTICIPANT NAME LIST'!$B234),'PARTICIPANT NAME LIST'!$G234=3,'PARTICIPANT NAME LIST'!$G234=4,'PARTICIPANT NAME LIST'!$G234=5,'PARTICIPANT NAME LIST'!$G234=6),"",UPPER('PARTICIPANT NAME LIST'!$H234))</f>
        <v/>
      </c>
      <c r="E234" s="100" t="e">
        <f>IF(AND('PARTICIPANT NAME LIST'!$G234=7,'PARTICIPANT NAME LIST'!#REF!="C"),"ü","")</f>
        <v>#REF!</v>
      </c>
      <c r="F234" s="100" t="e">
        <f>IF(AND('PARTICIPANT NAME LIST'!$G234=8,'PARTICIPANT NAME LIST'!#REF!="C"),"ü","")</f>
        <v>#REF!</v>
      </c>
      <c r="G234" s="100" t="e">
        <f>IF(AND('PARTICIPANT NAME LIST'!$G234=9,'PARTICIPANT NAME LIST'!#REF!="C"),"ü","")</f>
        <v>#REF!</v>
      </c>
      <c r="H234" s="100" t="e">
        <f>IF(AND('PARTICIPANT NAME LIST'!$G234=10,'PARTICIPANT NAME LIST'!#REF!="C"),"ü","")</f>
        <v>#REF!</v>
      </c>
      <c r="I234" s="100" t="e">
        <f>IF(AND('PARTICIPANT NAME LIST'!$G234=11,'PARTICIPANT NAME LIST'!#REF!="C"),"ü","")</f>
        <v>#REF!</v>
      </c>
      <c r="J234" s="100" t="e">
        <f>IF(AND('PARTICIPANT NAME LIST'!$G234=12,'PARTICIPANT NAME LIST'!#REF!="C"),"ü","")</f>
        <v>#REF!</v>
      </c>
      <c r="K234" s="100" t="e">
        <f>IF(AND('PARTICIPANT NAME LIST'!$G234=7,'PARTICIPANT NAME LIST'!#REF!="E"),"ü","")</f>
        <v>#REF!</v>
      </c>
      <c r="L234" s="100" t="e">
        <f>IF(AND('PARTICIPANT NAME LIST'!$G234=8,'PARTICIPANT NAME LIST'!#REF!="E"),"ü","")</f>
        <v>#REF!</v>
      </c>
      <c r="M234" s="100" t="e">
        <f>IF(AND('PARTICIPANT NAME LIST'!$G234=9,'PARTICIPANT NAME LIST'!#REF!="E"),"ü","")</f>
        <v>#REF!</v>
      </c>
      <c r="N234" s="100" t="e">
        <f>IF(AND('PARTICIPANT NAME LIST'!$G234=10,'PARTICIPANT NAME LIST'!#REF!="E"),"ü","")</f>
        <v>#REF!</v>
      </c>
      <c r="O234" s="100" t="e">
        <f>IF(AND('PARTICIPANT NAME LIST'!$G234=11,'PARTICIPANT NAME LIST'!#REF!="E"),"ü","")</f>
        <v>#REF!</v>
      </c>
      <c r="P234" s="100" t="e">
        <f>IF(AND('PARTICIPANT NAME LIST'!$G234=12,'PARTICIPANT NAME LIST'!#REF!="E"),"ü","")</f>
        <v>#REF!</v>
      </c>
      <c r="Q234" s="100" t="e">
        <f>IF(AND('PARTICIPANT NAME LIST'!$G234=7,'PARTICIPANT NAME LIST'!#REF!="M"),"ü","")</f>
        <v>#REF!</v>
      </c>
      <c r="R234" s="100" t="e">
        <f>IF(AND('PARTICIPANT NAME LIST'!$G234=8,'PARTICIPANT NAME LIST'!#REF!="M"),"ü","")</f>
        <v>#REF!</v>
      </c>
      <c r="S234" s="100" t="e">
        <f>IF(AND('PARTICIPANT NAME LIST'!$G234=9,'PARTICIPANT NAME LIST'!#REF!="M"),"ü","")</f>
        <v>#REF!</v>
      </c>
      <c r="T234" s="100" t="e">
        <f>IF(AND('PARTICIPANT NAME LIST'!$G234=10,'PARTICIPANT NAME LIST'!#REF!="M"),"ü","")</f>
        <v>#REF!</v>
      </c>
      <c r="U234" s="100" t="e">
        <f>IF(AND('PARTICIPANT NAME LIST'!$G234=11,'PARTICIPANT NAME LIST'!#REF!="M"),"ü","")</f>
        <v>#REF!</v>
      </c>
      <c r="V234" s="100" t="e">
        <f>IF(AND('PARTICIPANT NAME LIST'!$G234=12,'PARTICIPANT NAME LIST'!#REF!="M"),"ü","")</f>
        <v>#REF!</v>
      </c>
      <c r="W234" s="96"/>
      <c r="X234" s="76"/>
      <c r="Y234" s="76"/>
      <c r="Z234" s="76"/>
    </row>
    <row r="235" spans="1:26" ht="22.5" customHeight="1">
      <c r="A235" s="96" t="str">
        <f>IF(OR(ISBLANK('PARTICIPANT NAME LIST'!$B235),'PARTICIPANT NAME LIST'!$G235=3,'PARTICIPANT NAME LIST'!$G235=4,'PARTICIPANT NAME LIST'!$G235=5,'PARTICIPANT NAME LIST'!$G235=6),"",COUNTA('PARTICIPANT NAME LIST'!$B$9:$B235)-COUNTIFS('PARTICIPANT NAME LIST'!$G$9:$G235,"&gt;=3",'PARTICIPANT NAME LIST'!$G$9:$G235,"&lt;=6"))</f>
        <v/>
      </c>
      <c r="B235" s="97" t="str">
        <f>IF(OR(ISBLANK('PARTICIPANT NAME LIST'!$B235),'PARTICIPANT NAME LIST'!$G235=3,'PARTICIPANT NAME LIST'!$G235=4,'PARTICIPANT NAME LIST'!$G235=5,'PARTICIPANT NAME LIST'!$G235=6),"",UPPER('PARTICIPANT NAME LIST'!$B235))</f>
        <v/>
      </c>
      <c r="C235" s="101"/>
      <c r="D235" s="99" t="str">
        <f>IF(OR(ISBLANK('PARTICIPANT NAME LIST'!$B235),'PARTICIPANT NAME LIST'!$G235=3,'PARTICIPANT NAME LIST'!$G235=4,'PARTICIPANT NAME LIST'!$G235=5,'PARTICIPANT NAME LIST'!$G235=6),"",UPPER('PARTICIPANT NAME LIST'!$H235))</f>
        <v/>
      </c>
      <c r="E235" s="100" t="e">
        <f>IF(AND('PARTICIPANT NAME LIST'!$G235=7,'PARTICIPANT NAME LIST'!#REF!="C"),"ü","")</f>
        <v>#REF!</v>
      </c>
      <c r="F235" s="100" t="e">
        <f>IF(AND('PARTICIPANT NAME LIST'!$G235=8,'PARTICIPANT NAME LIST'!#REF!="C"),"ü","")</f>
        <v>#REF!</v>
      </c>
      <c r="G235" s="100" t="e">
        <f>IF(AND('PARTICIPANT NAME LIST'!$G235=9,'PARTICIPANT NAME LIST'!#REF!="C"),"ü","")</f>
        <v>#REF!</v>
      </c>
      <c r="H235" s="100" t="e">
        <f>IF(AND('PARTICIPANT NAME LIST'!$G235=10,'PARTICIPANT NAME LIST'!#REF!="C"),"ü","")</f>
        <v>#REF!</v>
      </c>
      <c r="I235" s="100" t="e">
        <f>IF(AND('PARTICIPANT NAME LIST'!$G235=11,'PARTICIPANT NAME LIST'!#REF!="C"),"ü","")</f>
        <v>#REF!</v>
      </c>
      <c r="J235" s="100" t="e">
        <f>IF(AND('PARTICIPANT NAME LIST'!$G235=12,'PARTICIPANT NAME LIST'!#REF!="C"),"ü","")</f>
        <v>#REF!</v>
      </c>
      <c r="K235" s="100" t="e">
        <f>IF(AND('PARTICIPANT NAME LIST'!$G235=7,'PARTICIPANT NAME LIST'!#REF!="E"),"ü","")</f>
        <v>#REF!</v>
      </c>
      <c r="L235" s="100" t="e">
        <f>IF(AND('PARTICIPANT NAME LIST'!$G235=8,'PARTICIPANT NAME LIST'!#REF!="E"),"ü","")</f>
        <v>#REF!</v>
      </c>
      <c r="M235" s="100" t="e">
        <f>IF(AND('PARTICIPANT NAME LIST'!$G235=9,'PARTICIPANT NAME LIST'!#REF!="E"),"ü","")</f>
        <v>#REF!</v>
      </c>
      <c r="N235" s="100" t="e">
        <f>IF(AND('PARTICIPANT NAME LIST'!$G235=10,'PARTICIPANT NAME LIST'!#REF!="E"),"ü","")</f>
        <v>#REF!</v>
      </c>
      <c r="O235" s="100" t="e">
        <f>IF(AND('PARTICIPANT NAME LIST'!$G235=11,'PARTICIPANT NAME LIST'!#REF!="E"),"ü","")</f>
        <v>#REF!</v>
      </c>
      <c r="P235" s="100" t="e">
        <f>IF(AND('PARTICIPANT NAME LIST'!$G235=12,'PARTICIPANT NAME LIST'!#REF!="E"),"ü","")</f>
        <v>#REF!</v>
      </c>
      <c r="Q235" s="100" t="e">
        <f>IF(AND('PARTICIPANT NAME LIST'!$G235=7,'PARTICIPANT NAME LIST'!#REF!="M"),"ü","")</f>
        <v>#REF!</v>
      </c>
      <c r="R235" s="100" t="e">
        <f>IF(AND('PARTICIPANT NAME LIST'!$G235=8,'PARTICIPANT NAME LIST'!#REF!="M"),"ü","")</f>
        <v>#REF!</v>
      </c>
      <c r="S235" s="100" t="e">
        <f>IF(AND('PARTICIPANT NAME LIST'!$G235=9,'PARTICIPANT NAME LIST'!#REF!="M"),"ü","")</f>
        <v>#REF!</v>
      </c>
      <c r="T235" s="100" t="e">
        <f>IF(AND('PARTICIPANT NAME LIST'!$G235=10,'PARTICIPANT NAME LIST'!#REF!="M"),"ü","")</f>
        <v>#REF!</v>
      </c>
      <c r="U235" s="100" t="e">
        <f>IF(AND('PARTICIPANT NAME LIST'!$G235=11,'PARTICIPANT NAME LIST'!#REF!="M"),"ü","")</f>
        <v>#REF!</v>
      </c>
      <c r="V235" s="100" t="e">
        <f>IF(AND('PARTICIPANT NAME LIST'!$G235=12,'PARTICIPANT NAME LIST'!#REF!="M"),"ü","")</f>
        <v>#REF!</v>
      </c>
      <c r="W235" s="96"/>
      <c r="X235" s="76"/>
      <c r="Y235" s="76"/>
      <c r="Z235" s="76"/>
    </row>
    <row r="236" spans="1:26" ht="22.5" customHeight="1">
      <c r="A236" s="96" t="str">
        <f>IF(OR(ISBLANK('PARTICIPANT NAME LIST'!$B236),'PARTICIPANT NAME LIST'!$G236=3,'PARTICIPANT NAME LIST'!$G236=4,'PARTICIPANT NAME LIST'!$G236=5,'PARTICIPANT NAME LIST'!$G236=6),"",COUNTA('PARTICIPANT NAME LIST'!$B$9:$B236)-COUNTIFS('PARTICIPANT NAME LIST'!$G$9:$G236,"&gt;=3",'PARTICIPANT NAME LIST'!$G$9:$G236,"&lt;=6"))</f>
        <v/>
      </c>
      <c r="B236" s="97" t="str">
        <f>IF(OR(ISBLANK('PARTICIPANT NAME LIST'!$B236),'PARTICIPANT NAME LIST'!$G236=3,'PARTICIPANT NAME LIST'!$G236=4,'PARTICIPANT NAME LIST'!$G236=5,'PARTICIPANT NAME LIST'!$G236=6),"",UPPER('PARTICIPANT NAME LIST'!$B236))</f>
        <v/>
      </c>
      <c r="C236" s="101"/>
      <c r="D236" s="99" t="str">
        <f>IF(OR(ISBLANK('PARTICIPANT NAME LIST'!$B236),'PARTICIPANT NAME LIST'!$G236=3,'PARTICIPANT NAME LIST'!$G236=4,'PARTICIPANT NAME LIST'!$G236=5,'PARTICIPANT NAME LIST'!$G236=6),"",UPPER('PARTICIPANT NAME LIST'!$H236))</f>
        <v/>
      </c>
      <c r="E236" s="100" t="e">
        <f>IF(AND('PARTICIPANT NAME LIST'!$G236=7,'PARTICIPANT NAME LIST'!#REF!="C"),"ü","")</f>
        <v>#REF!</v>
      </c>
      <c r="F236" s="100" t="e">
        <f>IF(AND('PARTICIPANT NAME LIST'!$G236=8,'PARTICIPANT NAME LIST'!#REF!="C"),"ü","")</f>
        <v>#REF!</v>
      </c>
      <c r="G236" s="100" t="e">
        <f>IF(AND('PARTICIPANT NAME LIST'!$G236=9,'PARTICIPANT NAME LIST'!#REF!="C"),"ü","")</f>
        <v>#REF!</v>
      </c>
      <c r="H236" s="100" t="e">
        <f>IF(AND('PARTICIPANT NAME LIST'!$G236=10,'PARTICIPANT NAME LIST'!#REF!="C"),"ü","")</f>
        <v>#REF!</v>
      </c>
      <c r="I236" s="100" t="e">
        <f>IF(AND('PARTICIPANT NAME LIST'!$G236=11,'PARTICIPANT NAME LIST'!#REF!="C"),"ü","")</f>
        <v>#REF!</v>
      </c>
      <c r="J236" s="100" t="e">
        <f>IF(AND('PARTICIPANT NAME LIST'!$G236=12,'PARTICIPANT NAME LIST'!#REF!="C"),"ü","")</f>
        <v>#REF!</v>
      </c>
      <c r="K236" s="100" t="e">
        <f>IF(AND('PARTICIPANT NAME LIST'!$G236=7,'PARTICIPANT NAME LIST'!#REF!="E"),"ü","")</f>
        <v>#REF!</v>
      </c>
      <c r="L236" s="100" t="e">
        <f>IF(AND('PARTICIPANT NAME LIST'!$G236=8,'PARTICIPANT NAME LIST'!#REF!="E"),"ü","")</f>
        <v>#REF!</v>
      </c>
      <c r="M236" s="100" t="e">
        <f>IF(AND('PARTICIPANT NAME LIST'!$G236=9,'PARTICIPANT NAME LIST'!#REF!="E"),"ü","")</f>
        <v>#REF!</v>
      </c>
      <c r="N236" s="100" t="e">
        <f>IF(AND('PARTICIPANT NAME LIST'!$G236=10,'PARTICIPANT NAME LIST'!#REF!="E"),"ü","")</f>
        <v>#REF!</v>
      </c>
      <c r="O236" s="100" t="e">
        <f>IF(AND('PARTICIPANT NAME LIST'!$G236=11,'PARTICIPANT NAME LIST'!#REF!="E"),"ü","")</f>
        <v>#REF!</v>
      </c>
      <c r="P236" s="100" t="e">
        <f>IF(AND('PARTICIPANT NAME LIST'!$G236=12,'PARTICIPANT NAME LIST'!#REF!="E"),"ü","")</f>
        <v>#REF!</v>
      </c>
      <c r="Q236" s="100" t="e">
        <f>IF(AND('PARTICIPANT NAME LIST'!$G236=7,'PARTICIPANT NAME LIST'!#REF!="M"),"ü","")</f>
        <v>#REF!</v>
      </c>
      <c r="R236" s="100" t="e">
        <f>IF(AND('PARTICIPANT NAME LIST'!$G236=8,'PARTICIPANT NAME LIST'!#REF!="M"),"ü","")</f>
        <v>#REF!</v>
      </c>
      <c r="S236" s="100" t="e">
        <f>IF(AND('PARTICIPANT NAME LIST'!$G236=9,'PARTICIPANT NAME LIST'!#REF!="M"),"ü","")</f>
        <v>#REF!</v>
      </c>
      <c r="T236" s="100" t="e">
        <f>IF(AND('PARTICIPANT NAME LIST'!$G236=10,'PARTICIPANT NAME LIST'!#REF!="M"),"ü","")</f>
        <v>#REF!</v>
      </c>
      <c r="U236" s="100" t="e">
        <f>IF(AND('PARTICIPANT NAME LIST'!$G236=11,'PARTICIPANT NAME LIST'!#REF!="M"),"ü","")</f>
        <v>#REF!</v>
      </c>
      <c r="V236" s="100" t="e">
        <f>IF(AND('PARTICIPANT NAME LIST'!$G236=12,'PARTICIPANT NAME LIST'!#REF!="M"),"ü","")</f>
        <v>#REF!</v>
      </c>
      <c r="W236" s="96"/>
      <c r="X236" s="76"/>
      <c r="Y236" s="76"/>
      <c r="Z236" s="76"/>
    </row>
    <row r="237" spans="1:26" ht="22.5" customHeight="1">
      <c r="A237" s="96" t="str">
        <f>IF(OR(ISBLANK('PARTICIPANT NAME LIST'!$B237),'PARTICIPANT NAME LIST'!$G237=3,'PARTICIPANT NAME LIST'!$G237=4,'PARTICIPANT NAME LIST'!$G237=5,'PARTICIPANT NAME LIST'!$G237=6),"",COUNTA('PARTICIPANT NAME LIST'!$B$9:$B237)-COUNTIFS('PARTICIPANT NAME LIST'!$G$9:$G237,"&gt;=3",'PARTICIPANT NAME LIST'!$G$9:$G237,"&lt;=6"))</f>
        <v/>
      </c>
      <c r="B237" s="97" t="str">
        <f>IF(OR(ISBLANK('PARTICIPANT NAME LIST'!$B237),'PARTICIPANT NAME LIST'!$G237=3,'PARTICIPANT NAME LIST'!$G237=4,'PARTICIPANT NAME LIST'!$G237=5,'PARTICIPANT NAME LIST'!$G237=6),"",UPPER('PARTICIPANT NAME LIST'!$B237))</f>
        <v/>
      </c>
      <c r="C237" s="101"/>
      <c r="D237" s="99" t="str">
        <f>IF(OR(ISBLANK('PARTICIPANT NAME LIST'!$B237),'PARTICIPANT NAME LIST'!$G237=3,'PARTICIPANT NAME LIST'!$G237=4,'PARTICIPANT NAME LIST'!$G237=5,'PARTICIPANT NAME LIST'!$G237=6),"",UPPER('PARTICIPANT NAME LIST'!$H237))</f>
        <v/>
      </c>
      <c r="E237" s="100" t="e">
        <f>IF(AND('PARTICIPANT NAME LIST'!$G237=7,'PARTICIPANT NAME LIST'!#REF!="C"),"ü","")</f>
        <v>#REF!</v>
      </c>
      <c r="F237" s="100" t="e">
        <f>IF(AND('PARTICIPANT NAME LIST'!$G237=8,'PARTICIPANT NAME LIST'!#REF!="C"),"ü","")</f>
        <v>#REF!</v>
      </c>
      <c r="G237" s="100" t="e">
        <f>IF(AND('PARTICIPANT NAME LIST'!$G237=9,'PARTICIPANT NAME LIST'!#REF!="C"),"ü","")</f>
        <v>#REF!</v>
      </c>
      <c r="H237" s="100" t="e">
        <f>IF(AND('PARTICIPANT NAME LIST'!$G237=10,'PARTICIPANT NAME LIST'!#REF!="C"),"ü","")</f>
        <v>#REF!</v>
      </c>
      <c r="I237" s="100" t="e">
        <f>IF(AND('PARTICIPANT NAME LIST'!$G237=11,'PARTICIPANT NAME LIST'!#REF!="C"),"ü","")</f>
        <v>#REF!</v>
      </c>
      <c r="J237" s="100" t="e">
        <f>IF(AND('PARTICIPANT NAME LIST'!$G237=12,'PARTICIPANT NAME LIST'!#REF!="C"),"ü","")</f>
        <v>#REF!</v>
      </c>
      <c r="K237" s="100" t="e">
        <f>IF(AND('PARTICIPANT NAME LIST'!$G237=7,'PARTICIPANT NAME LIST'!#REF!="E"),"ü","")</f>
        <v>#REF!</v>
      </c>
      <c r="L237" s="100" t="e">
        <f>IF(AND('PARTICIPANT NAME LIST'!$G237=8,'PARTICIPANT NAME LIST'!#REF!="E"),"ü","")</f>
        <v>#REF!</v>
      </c>
      <c r="M237" s="100" t="e">
        <f>IF(AND('PARTICIPANT NAME LIST'!$G237=9,'PARTICIPANT NAME LIST'!#REF!="E"),"ü","")</f>
        <v>#REF!</v>
      </c>
      <c r="N237" s="100" t="e">
        <f>IF(AND('PARTICIPANT NAME LIST'!$G237=10,'PARTICIPANT NAME LIST'!#REF!="E"),"ü","")</f>
        <v>#REF!</v>
      </c>
      <c r="O237" s="100" t="e">
        <f>IF(AND('PARTICIPANT NAME LIST'!$G237=11,'PARTICIPANT NAME LIST'!#REF!="E"),"ü","")</f>
        <v>#REF!</v>
      </c>
      <c r="P237" s="100" t="e">
        <f>IF(AND('PARTICIPANT NAME LIST'!$G237=12,'PARTICIPANT NAME LIST'!#REF!="E"),"ü","")</f>
        <v>#REF!</v>
      </c>
      <c r="Q237" s="100" t="e">
        <f>IF(AND('PARTICIPANT NAME LIST'!$G237=7,'PARTICIPANT NAME LIST'!#REF!="M"),"ü","")</f>
        <v>#REF!</v>
      </c>
      <c r="R237" s="100" t="e">
        <f>IF(AND('PARTICIPANT NAME LIST'!$G237=8,'PARTICIPANT NAME LIST'!#REF!="M"),"ü","")</f>
        <v>#REF!</v>
      </c>
      <c r="S237" s="100" t="e">
        <f>IF(AND('PARTICIPANT NAME LIST'!$G237=9,'PARTICIPANT NAME LIST'!#REF!="M"),"ü","")</f>
        <v>#REF!</v>
      </c>
      <c r="T237" s="100" t="e">
        <f>IF(AND('PARTICIPANT NAME LIST'!$G237=10,'PARTICIPANT NAME LIST'!#REF!="M"),"ü","")</f>
        <v>#REF!</v>
      </c>
      <c r="U237" s="100" t="e">
        <f>IF(AND('PARTICIPANT NAME LIST'!$G237=11,'PARTICIPANT NAME LIST'!#REF!="M"),"ü","")</f>
        <v>#REF!</v>
      </c>
      <c r="V237" s="100" t="e">
        <f>IF(AND('PARTICIPANT NAME LIST'!$G237=12,'PARTICIPANT NAME LIST'!#REF!="M"),"ü","")</f>
        <v>#REF!</v>
      </c>
      <c r="W237" s="96"/>
      <c r="X237" s="76"/>
      <c r="Y237" s="76"/>
      <c r="Z237" s="76"/>
    </row>
    <row r="238" spans="1:26" ht="22.5" customHeight="1">
      <c r="A238" s="96" t="str">
        <f>IF(OR(ISBLANK('PARTICIPANT NAME LIST'!$B238),'PARTICIPANT NAME LIST'!$G238=3,'PARTICIPANT NAME LIST'!$G238=4,'PARTICIPANT NAME LIST'!$G238=5,'PARTICIPANT NAME LIST'!$G238=6),"",COUNTA('PARTICIPANT NAME LIST'!$B$9:$B238)-COUNTIFS('PARTICIPANT NAME LIST'!$G$9:$G238,"&gt;=3",'PARTICIPANT NAME LIST'!$G$9:$G238,"&lt;=6"))</f>
        <v/>
      </c>
      <c r="B238" s="97" t="str">
        <f>IF(OR(ISBLANK('PARTICIPANT NAME LIST'!$B238),'PARTICIPANT NAME LIST'!$G238=3,'PARTICIPANT NAME LIST'!$G238=4,'PARTICIPANT NAME LIST'!$G238=5,'PARTICIPANT NAME LIST'!$G238=6),"",UPPER('PARTICIPANT NAME LIST'!$B238))</f>
        <v/>
      </c>
      <c r="C238" s="101"/>
      <c r="D238" s="99" t="str">
        <f>IF(OR(ISBLANK('PARTICIPANT NAME LIST'!$B238),'PARTICIPANT NAME LIST'!$G238=3,'PARTICIPANT NAME LIST'!$G238=4,'PARTICIPANT NAME LIST'!$G238=5,'PARTICIPANT NAME LIST'!$G238=6),"",UPPER('PARTICIPANT NAME LIST'!$H238))</f>
        <v/>
      </c>
      <c r="E238" s="100" t="e">
        <f>IF(AND('PARTICIPANT NAME LIST'!$G238=7,'PARTICIPANT NAME LIST'!#REF!="C"),"ü","")</f>
        <v>#REF!</v>
      </c>
      <c r="F238" s="100" t="e">
        <f>IF(AND('PARTICIPANT NAME LIST'!$G238=8,'PARTICIPANT NAME LIST'!#REF!="C"),"ü","")</f>
        <v>#REF!</v>
      </c>
      <c r="G238" s="100" t="e">
        <f>IF(AND('PARTICIPANT NAME LIST'!$G238=9,'PARTICIPANT NAME LIST'!#REF!="C"),"ü","")</f>
        <v>#REF!</v>
      </c>
      <c r="H238" s="100" t="e">
        <f>IF(AND('PARTICIPANT NAME LIST'!$G238=10,'PARTICIPANT NAME LIST'!#REF!="C"),"ü","")</f>
        <v>#REF!</v>
      </c>
      <c r="I238" s="100" t="e">
        <f>IF(AND('PARTICIPANT NAME LIST'!$G238=11,'PARTICIPANT NAME LIST'!#REF!="C"),"ü","")</f>
        <v>#REF!</v>
      </c>
      <c r="J238" s="100" t="e">
        <f>IF(AND('PARTICIPANT NAME LIST'!$G238=12,'PARTICIPANT NAME LIST'!#REF!="C"),"ü","")</f>
        <v>#REF!</v>
      </c>
      <c r="K238" s="100" t="e">
        <f>IF(AND('PARTICIPANT NAME LIST'!$G238=7,'PARTICIPANT NAME LIST'!#REF!="E"),"ü","")</f>
        <v>#REF!</v>
      </c>
      <c r="L238" s="100" t="e">
        <f>IF(AND('PARTICIPANT NAME LIST'!$G238=8,'PARTICIPANT NAME LIST'!#REF!="E"),"ü","")</f>
        <v>#REF!</v>
      </c>
      <c r="M238" s="100" t="e">
        <f>IF(AND('PARTICIPANT NAME LIST'!$G238=9,'PARTICIPANT NAME LIST'!#REF!="E"),"ü","")</f>
        <v>#REF!</v>
      </c>
      <c r="N238" s="100" t="e">
        <f>IF(AND('PARTICIPANT NAME LIST'!$G238=10,'PARTICIPANT NAME LIST'!#REF!="E"),"ü","")</f>
        <v>#REF!</v>
      </c>
      <c r="O238" s="100" t="e">
        <f>IF(AND('PARTICIPANT NAME LIST'!$G238=11,'PARTICIPANT NAME LIST'!#REF!="E"),"ü","")</f>
        <v>#REF!</v>
      </c>
      <c r="P238" s="100" t="e">
        <f>IF(AND('PARTICIPANT NAME LIST'!$G238=12,'PARTICIPANT NAME LIST'!#REF!="E"),"ü","")</f>
        <v>#REF!</v>
      </c>
      <c r="Q238" s="100" t="e">
        <f>IF(AND('PARTICIPANT NAME LIST'!$G238=7,'PARTICIPANT NAME LIST'!#REF!="M"),"ü","")</f>
        <v>#REF!</v>
      </c>
      <c r="R238" s="100" t="e">
        <f>IF(AND('PARTICIPANT NAME LIST'!$G238=8,'PARTICIPANT NAME LIST'!#REF!="M"),"ü","")</f>
        <v>#REF!</v>
      </c>
      <c r="S238" s="100" t="e">
        <f>IF(AND('PARTICIPANT NAME LIST'!$G238=9,'PARTICIPANT NAME LIST'!#REF!="M"),"ü","")</f>
        <v>#REF!</v>
      </c>
      <c r="T238" s="100" t="e">
        <f>IF(AND('PARTICIPANT NAME LIST'!$G238=10,'PARTICIPANT NAME LIST'!#REF!="M"),"ü","")</f>
        <v>#REF!</v>
      </c>
      <c r="U238" s="100" t="e">
        <f>IF(AND('PARTICIPANT NAME LIST'!$G238=11,'PARTICIPANT NAME LIST'!#REF!="M"),"ü","")</f>
        <v>#REF!</v>
      </c>
      <c r="V238" s="100" t="e">
        <f>IF(AND('PARTICIPANT NAME LIST'!$G238=12,'PARTICIPANT NAME LIST'!#REF!="M"),"ü","")</f>
        <v>#REF!</v>
      </c>
      <c r="W238" s="96"/>
      <c r="X238" s="76"/>
      <c r="Y238" s="76"/>
      <c r="Z238" s="76"/>
    </row>
    <row r="239" spans="1:26" ht="22.5" customHeight="1">
      <c r="A239" s="96" t="str">
        <f>IF(OR(ISBLANK('PARTICIPANT NAME LIST'!$B239),'PARTICIPANT NAME LIST'!$G239=3,'PARTICIPANT NAME LIST'!$G239=4,'PARTICIPANT NAME LIST'!$G239=5,'PARTICIPANT NAME LIST'!$G239=6),"",COUNTA('PARTICIPANT NAME LIST'!$B$9:$B239)-COUNTIFS('PARTICIPANT NAME LIST'!$G$9:$G239,"&gt;=3",'PARTICIPANT NAME LIST'!$G$9:$G239,"&lt;=6"))</f>
        <v/>
      </c>
      <c r="B239" s="97" t="str">
        <f>IF(OR(ISBLANK('PARTICIPANT NAME LIST'!$B239),'PARTICIPANT NAME LIST'!$G239=3,'PARTICIPANT NAME LIST'!$G239=4,'PARTICIPANT NAME LIST'!$G239=5,'PARTICIPANT NAME LIST'!$G239=6),"",UPPER('PARTICIPANT NAME LIST'!$B239))</f>
        <v/>
      </c>
      <c r="C239" s="101"/>
      <c r="D239" s="99" t="str">
        <f>IF(OR(ISBLANK('PARTICIPANT NAME LIST'!$B239),'PARTICIPANT NAME LIST'!$G239=3,'PARTICIPANT NAME LIST'!$G239=4,'PARTICIPANT NAME LIST'!$G239=5,'PARTICIPANT NAME LIST'!$G239=6),"",UPPER('PARTICIPANT NAME LIST'!$H239))</f>
        <v/>
      </c>
      <c r="E239" s="100" t="e">
        <f>IF(AND('PARTICIPANT NAME LIST'!$G239=7,'PARTICIPANT NAME LIST'!#REF!="C"),"ü","")</f>
        <v>#REF!</v>
      </c>
      <c r="F239" s="100" t="e">
        <f>IF(AND('PARTICIPANT NAME LIST'!$G239=8,'PARTICIPANT NAME LIST'!#REF!="C"),"ü","")</f>
        <v>#REF!</v>
      </c>
      <c r="G239" s="100" t="e">
        <f>IF(AND('PARTICIPANT NAME LIST'!$G239=9,'PARTICIPANT NAME LIST'!#REF!="C"),"ü","")</f>
        <v>#REF!</v>
      </c>
      <c r="H239" s="100" t="e">
        <f>IF(AND('PARTICIPANT NAME LIST'!$G239=10,'PARTICIPANT NAME LIST'!#REF!="C"),"ü","")</f>
        <v>#REF!</v>
      </c>
      <c r="I239" s="100" t="e">
        <f>IF(AND('PARTICIPANT NAME LIST'!$G239=11,'PARTICIPANT NAME LIST'!#REF!="C"),"ü","")</f>
        <v>#REF!</v>
      </c>
      <c r="J239" s="100" t="e">
        <f>IF(AND('PARTICIPANT NAME LIST'!$G239=12,'PARTICIPANT NAME LIST'!#REF!="C"),"ü","")</f>
        <v>#REF!</v>
      </c>
      <c r="K239" s="100" t="e">
        <f>IF(AND('PARTICIPANT NAME LIST'!$G239=7,'PARTICIPANT NAME LIST'!#REF!="E"),"ü","")</f>
        <v>#REF!</v>
      </c>
      <c r="L239" s="100" t="e">
        <f>IF(AND('PARTICIPANT NAME LIST'!$G239=8,'PARTICIPANT NAME LIST'!#REF!="E"),"ü","")</f>
        <v>#REF!</v>
      </c>
      <c r="M239" s="100" t="e">
        <f>IF(AND('PARTICIPANT NAME LIST'!$G239=9,'PARTICIPANT NAME LIST'!#REF!="E"),"ü","")</f>
        <v>#REF!</v>
      </c>
      <c r="N239" s="100" t="e">
        <f>IF(AND('PARTICIPANT NAME LIST'!$G239=10,'PARTICIPANT NAME LIST'!#REF!="E"),"ü","")</f>
        <v>#REF!</v>
      </c>
      <c r="O239" s="100" t="e">
        <f>IF(AND('PARTICIPANT NAME LIST'!$G239=11,'PARTICIPANT NAME LIST'!#REF!="E"),"ü","")</f>
        <v>#REF!</v>
      </c>
      <c r="P239" s="100" t="e">
        <f>IF(AND('PARTICIPANT NAME LIST'!$G239=12,'PARTICIPANT NAME LIST'!#REF!="E"),"ü","")</f>
        <v>#REF!</v>
      </c>
      <c r="Q239" s="100" t="e">
        <f>IF(AND('PARTICIPANT NAME LIST'!$G239=7,'PARTICIPANT NAME LIST'!#REF!="M"),"ü","")</f>
        <v>#REF!</v>
      </c>
      <c r="R239" s="100" t="e">
        <f>IF(AND('PARTICIPANT NAME LIST'!$G239=8,'PARTICIPANT NAME LIST'!#REF!="M"),"ü","")</f>
        <v>#REF!</v>
      </c>
      <c r="S239" s="100" t="e">
        <f>IF(AND('PARTICIPANT NAME LIST'!$G239=9,'PARTICIPANT NAME LIST'!#REF!="M"),"ü","")</f>
        <v>#REF!</v>
      </c>
      <c r="T239" s="100" t="e">
        <f>IF(AND('PARTICIPANT NAME LIST'!$G239=10,'PARTICIPANT NAME LIST'!#REF!="M"),"ü","")</f>
        <v>#REF!</v>
      </c>
      <c r="U239" s="100" t="e">
        <f>IF(AND('PARTICIPANT NAME LIST'!$G239=11,'PARTICIPANT NAME LIST'!#REF!="M"),"ü","")</f>
        <v>#REF!</v>
      </c>
      <c r="V239" s="100" t="e">
        <f>IF(AND('PARTICIPANT NAME LIST'!$G239=12,'PARTICIPANT NAME LIST'!#REF!="M"),"ü","")</f>
        <v>#REF!</v>
      </c>
      <c r="W239" s="96"/>
      <c r="X239" s="76"/>
      <c r="Y239" s="76"/>
      <c r="Z239" s="76"/>
    </row>
    <row r="240" spans="1:26" ht="22.5" customHeight="1">
      <c r="A240" s="96" t="str">
        <f>IF(OR(ISBLANK('PARTICIPANT NAME LIST'!$B240),'PARTICIPANT NAME LIST'!$G240=3,'PARTICIPANT NAME LIST'!$G240=4,'PARTICIPANT NAME LIST'!$G240=5,'PARTICIPANT NAME LIST'!$G240=6),"",COUNTA('PARTICIPANT NAME LIST'!$B$9:$B240)-COUNTIFS('PARTICIPANT NAME LIST'!$G$9:$G240,"&gt;=3",'PARTICIPANT NAME LIST'!$G$9:$G240,"&lt;=6"))</f>
        <v/>
      </c>
      <c r="B240" s="97" t="str">
        <f>IF(OR(ISBLANK('PARTICIPANT NAME LIST'!$B240),'PARTICIPANT NAME LIST'!$G240=3,'PARTICIPANT NAME LIST'!$G240=4,'PARTICIPANT NAME LIST'!$G240=5,'PARTICIPANT NAME LIST'!$G240=6),"",UPPER('PARTICIPANT NAME LIST'!$B240))</f>
        <v/>
      </c>
      <c r="C240" s="101"/>
      <c r="D240" s="99" t="str">
        <f>IF(OR(ISBLANK('PARTICIPANT NAME LIST'!$B240),'PARTICIPANT NAME LIST'!$G240=3,'PARTICIPANT NAME LIST'!$G240=4,'PARTICIPANT NAME LIST'!$G240=5,'PARTICIPANT NAME LIST'!$G240=6),"",UPPER('PARTICIPANT NAME LIST'!$H240))</f>
        <v/>
      </c>
      <c r="E240" s="100" t="e">
        <f>IF(AND('PARTICIPANT NAME LIST'!$G240=7,'PARTICIPANT NAME LIST'!#REF!="C"),"ü","")</f>
        <v>#REF!</v>
      </c>
      <c r="F240" s="100" t="e">
        <f>IF(AND('PARTICIPANT NAME LIST'!$G240=8,'PARTICIPANT NAME LIST'!#REF!="C"),"ü","")</f>
        <v>#REF!</v>
      </c>
      <c r="G240" s="100" t="e">
        <f>IF(AND('PARTICIPANT NAME LIST'!$G240=9,'PARTICIPANT NAME LIST'!#REF!="C"),"ü","")</f>
        <v>#REF!</v>
      </c>
      <c r="H240" s="100" t="e">
        <f>IF(AND('PARTICIPANT NAME LIST'!$G240=10,'PARTICIPANT NAME LIST'!#REF!="C"),"ü","")</f>
        <v>#REF!</v>
      </c>
      <c r="I240" s="100" t="e">
        <f>IF(AND('PARTICIPANT NAME LIST'!$G240=11,'PARTICIPANT NAME LIST'!#REF!="C"),"ü","")</f>
        <v>#REF!</v>
      </c>
      <c r="J240" s="100" t="e">
        <f>IF(AND('PARTICIPANT NAME LIST'!$G240=12,'PARTICIPANT NAME LIST'!#REF!="C"),"ü","")</f>
        <v>#REF!</v>
      </c>
      <c r="K240" s="100" t="e">
        <f>IF(AND('PARTICIPANT NAME LIST'!$G240=7,'PARTICIPANT NAME LIST'!#REF!="E"),"ü","")</f>
        <v>#REF!</v>
      </c>
      <c r="L240" s="100" t="e">
        <f>IF(AND('PARTICIPANT NAME LIST'!$G240=8,'PARTICIPANT NAME LIST'!#REF!="E"),"ü","")</f>
        <v>#REF!</v>
      </c>
      <c r="M240" s="100" t="e">
        <f>IF(AND('PARTICIPANT NAME LIST'!$G240=9,'PARTICIPANT NAME LIST'!#REF!="E"),"ü","")</f>
        <v>#REF!</v>
      </c>
      <c r="N240" s="100" t="e">
        <f>IF(AND('PARTICIPANT NAME LIST'!$G240=10,'PARTICIPANT NAME LIST'!#REF!="E"),"ü","")</f>
        <v>#REF!</v>
      </c>
      <c r="O240" s="100" t="e">
        <f>IF(AND('PARTICIPANT NAME LIST'!$G240=11,'PARTICIPANT NAME LIST'!#REF!="E"),"ü","")</f>
        <v>#REF!</v>
      </c>
      <c r="P240" s="100" t="e">
        <f>IF(AND('PARTICIPANT NAME LIST'!$G240=12,'PARTICIPANT NAME LIST'!#REF!="E"),"ü","")</f>
        <v>#REF!</v>
      </c>
      <c r="Q240" s="100" t="e">
        <f>IF(AND('PARTICIPANT NAME LIST'!$G240=7,'PARTICIPANT NAME LIST'!#REF!="M"),"ü","")</f>
        <v>#REF!</v>
      </c>
      <c r="R240" s="100" t="e">
        <f>IF(AND('PARTICIPANT NAME LIST'!$G240=8,'PARTICIPANT NAME LIST'!#REF!="M"),"ü","")</f>
        <v>#REF!</v>
      </c>
      <c r="S240" s="100" t="e">
        <f>IF(AND('PARTICIPANT NAME LIST'!$G240=9,'PARTICIPANT NAME LIST'!#REF!="M"),"ü","")</f>
        <v>#REF!</v>
      </c>
      <c r="T240" s="100" t="e">
        <f>IF(AND('PARTICIPANT NAME LIST'!$G240=10,'PARTICIPANT NAME LIST'!#REF!="M"),"ü","")</f>
        <v>#REF!</v>
      </c>
      <c r="U240" s="100" t="e">
        <f>IF(AND('PARTICIPANT NAME LIST'!$G240=11,'PARTICIPANT NAME LIST'!#REF!="M"),"ü","")</f>
        <v>#REF!</v>
      </c>
      <c r="V240" s="100" t="e">
        <f>IF(AND('PARTICIPANT NAME LIST'!$G240=12,'PARTICIPANT NAME LIST'!#REF!="M"),"ü","")</f>
        <v>#REF!</v>
      </c>
      <c r="W240" s="96"/>
      <c r="X240" s="76"/>
      <c r="Y240" s="76"/>
      <c r="Z240" s="76"/>
    </row>
    <row r="241" spans="1:26" ht="22.5" customHeight="1">
      <c r="A241" s="96" t="str">
        <f>IF(OR(ISBLANK('PARTICIPANT NAME LIST'!$B241),'PARTICIPANT NAME LIST'!$G241=3,'PARTICIPANT NAME LIST'!$G241=4,'PARTICIPANT NAME LIST'!$G241=5,'PARTICIPANT NAME LIST'!$G241=6),"",COUNTA('PARTICIPANT NAME LIST'!$B$9:$B241)-COUNTIFS('PARTICIPANT NAME LIST'!$G$9:$G241,"&gt;=3",'PARTICIPANT NAME LIST'!$G$9:$G241,"&lt;=6"))</f>
        <v/>
      </c>
      <c r="B241" s="97" t="str">
        <f>IF(OR(ISBLANK('PARTICIPANT NAME LIST'!$B241),'PARTICIPANT NAME LIST'!$G241=3,'PARTICIPANT NAME LIST'!$G241=4,'PARTICIPANT NAME LIST'!$G241=5,'PARTICIPANT NAME LIST'!$G241=6),"",UPPER('PARTICIPANT NAME LIST'!$B241))</f>
        <v/>
      </c>
      <c r="C241" s="101"/>
      <c r="D241" s="99" t="str">
        <f>IF(OR(ISBLANK('PARTICIPANT NAME LIST'!$B241),'PARTICIPANT NAME LIST'!$G241=3,'PARTICIPANT NAME LIST'!$G241=4,'PARTICIPANT NAME LIST'!$G241=5,'PARTICIPANT NAME LIST'!$G241=6),"",UPPER('PARTICIPANT NAME LIST'!$H241))</f>
        <v/>
      </c>
      <c r="E241" s="100" t="e">
        <f>IF(AND('PARTICIPANT NAME LIST'!$G241=7,'PARTICIPANT NAME LIST'!#REF!="C"),"ü","")</f>
        <v>#REF!</v>
      </c>
      <c r="F241" s="100" t="e">
        <f>IF(AND('PARTICIPANT NAME LIST'!$G241=8,'PARTICIPANT NAME LIST'!#REF!="C"),"ü","")</f>
        <v>#REF!</v>
      </c>
      <c r="G241" s="100" t="e">
        <f>IF(AND('PARTICIPANT NAME LIST'!$G241=9,'PARTICIPANT NAME LIST'!#REF!="C"),"ü","")</f>
        <v>#REF!</v>
      </c>
      <c r="H241" s="100" t="e">
        <f>IF(AND('PARTICIPANT NAME LIST'!$G241=10,'PARTICIPANT NAME LIST'!#REF!="C"),"ü","")</f>
        <v>#REF!</v>
      </c>
      <c r="I241" s="100" t="e">
        <f>IF(AND('PARTICIPANT NAME LIST'!$G241=11,'PARTICIPANT NAME LIST'!#REF!="C"),"ü","")</f>
        <v>#REF!</v>
      </c>
      <c r="J241" s="100" t="e">
        <f>IF(AND('PARTICIPANT NAME LIST'!$G241=12,'PARTICIPANT NAME LIST'!#REF!="C"),"ü","")</f>
        <v>#REF!</v>
      </c>
      <c r="K241" s="100" t="e">
        <f>IF(AND('PARTICIPANT NAME LIST'!$G241=7,'PARTICIPANT NAME LIST'!#REF!="E"),"ü","")</f>
        <v>#REF!</v>
      </c>
      <c r="L241" s="100" t="e">
        <f>IF(AND('PARTICIPANT NAME LIST'!$G241=8,'PARTICIPANT NAME LIST'!#REF!="E"),"ü","")</f>
        <v>#REF!</v>
      </c>
      <c r="M241" s="100" t="e">
        <f>IF(AND('PARTICIPANT NAME LIST'!$G241=9,'PARTICIPANT NAME LIST'!#REF!="E"),"ü","")</f>
        <v>#REF!</v>
      </c>
      <c r="N241" s="100" t="e">
        <f>IF(AND('PARTICIPANT NAME LIST'!$G241=10,'PARTICIPANT NAME LIST'!#REF!="E"),"ü","")</f>
        <v>#REF!</v>
      </c>
      <c r="O241" s="100" t="e">
        <f>IF(AND('PARTICIPANT NAME LIST'!$G241=11,'PARTICIPANT NAME LIST'!#REF!="E"),"ü","")</f>
        <v>#REF!</v>
      </c>
      <c r="P241" s="100" t="e">
        <f>IF(AND('PARTICIPANT NAME LIST'!$G241=12,'PARTICIPANT NAME LIST'!#REF!="E"),"ü","")</f>
        <v>#REF!</v>
      </c>
      <c r="Q241" s="100" t="e">
        <f>IF(AND('PARTICIPANT NAME LIST'!$G241=7,'PARTICIPANT NAME LIST'!#REF!="M"),"ü","")</f>
        <v>#REF!</v>
      </c>
      <c r="R241" s="100" t="e">
        <f>IF(AND('PARTICIPANT NAME LIST'!$G241=8,'PARTICIPANT NAME LIST'!#REF!="M"),"ü","")</f>
        <v>#REF!</v>
      </c>
      <c r="S241" s="100" t="e">
        <f>IF(AND('PARTICIPANT NAME LIST'!$G241=9,'PARTICIPANT NAME LIST'!#REF!="M"),"ü","")</f>
        <v>#REF!</v>
      </c>
      <c r="T241" s="100" t="e">
        <f>IF(AND('PARTICIPANT NAME LIST'!$G241=10,'PARTICIPANT NAME LIST'!#REF!="M"),"ü","")</f>
        <v>#REF!</v>
      </c>
      <c r="U241" s="100" t="e">
        <f>IF(AND('PARTICIPANT NAME LIST'!$G241=11,'PARTICIPANT NAME LIST'!#REF!="M"),"ü","")</f>
        <v>#REF!</v>
      </c>
      <c r="V241" s="100" t="e">
        <f>IF(AND('PARTICIPANT NAME LIST'!$G241=12,'PARTICIPANT NAME LIST'!#REF!="M"),"ü","")</f>
        <v>#REF!</v>
      </c>
      <c r="W241" s="96"/>
      <c r="X241" s="76"/>
      <c r="Y241" s="76"/>
      <c r="Z241" s="76"/>
    </row>
    <row r="242" spans="1:26" ht="22.5" customHeight="1">
      <c r="A242" s="96" t="str">
        <f>IF(OR(ISBLANK('PARTICIPANT NAME LIST'!$B242),'PARTICIPANT NAME LIST'!$G242=3,'PARTICIPANT NAME LIST'!$G242=4,'PARTICIPANT NAME LIST'!$G242=5,'PARTICIPANT NAME LIST'!$G242=6),"",COUNTA('PARTICIPANT NAME LIST'!$B$9:$B242)-COUNTIFS('PARTICIPANT NAME LIST'!$G$9:$G242,"&gt;=3",'PARTICIPANT NAME LIST'!$G$9:$G242,"&lt;=6"))</f>
        <v/>
      </c>
      <c r="B242" s="97" t="str">
        <f>IF(OR(ISBLANK('PARTICIPANT NAME LIST'!$B242),'PARTICIPANT NAME LIST'!$G242=3,'PARTICIPANT NAME LIST'!$G242=4,'PARTICIPANT NAME LIST'!$G242=5,'PARTICIPANT NAME LIST'!$G242=6),"",UPPER('PARTICIPANT NAME LIST'!$B242))</f>
        <v/>
      </c>
      <c r="C242" s="101"/>
      <c r="D242" s="99" t="str">
        <f>IF(OR(ISBLANK('PARTICIPANT NAME LIST'!$B242),'PARTICIPANT NAME LIST'!$G242=3,'PARTICIPANT NAME LIST'!$G242=4,'PARTICIPANT NAME LIST'!$G242=5,'PARTICIPANT NAME LIST'!$G242=6),"",UPPER('PARTICIPANT NAME LIST'!$H242))</f>
        <v/>
      </c>
      <c r="E242" s="100" t="e">
        <f>IF(AND('PARTICIPANT NAME LIST'!$G242=7,'PARTICIPANT NAME LIST'!#REF!="C"),"ü","")</f>
        <v>#REF!</v>
      </c>
      <c r="F242" s="100" t="e">
        <f>IF(AND('PARTICIPANT NAME LIST'!$G242=8,'PARTICIPANT NAME LIST'!#REF!="C"),"ü","")</f>
        <v>#REF!</v>
      </c>
      <c r="G242" s="100" t="e">
        <f>IF(AND('PARTICIPANT NAME LIST'!$G242=9,'PARTICIPANT NAME LIST'!#REF!="C"),"ü","")</f>
        <v>#REF!</v>
      </c>
      <c r="H242" s="100" t="e">
        <f>IF(AND('PARTICIPANT NAME LIST'!$G242=10,'PARTICIPANT NAME LIST'!#REF!="C"),"ü","")</f>
        <v>#REF!</v>
      </c>
      <c r="I242" s="100" t="e">
        <f>IF(AND('PARTICIPANT NAME LIST'!$G242=11,'PARTICIPANT NAME LIST'!#REF!="C"),"ü","")</f>
        <v>#REF!</v>
      </c>
      <c r="J242" s="100" t="e">
        <f>IF(AND('PARTICIPANT NAME LIST'!$G242=12,'PARTICIPANT NAME LIST'!#REF!="C"),"ü","")</f>
        <v>#REF!</v>
      </c>
      <c r="K242" s="100" t="e">
        <f>IF(AND('PARTICIPANT NAME LIST'!$G242=7,'PARTICIPANT NAME LIST'!#REF!="E"),"ü","")</f>
        <v>#REF!</v>
      </c>
      <c r="L242" s="100" t="e">
        <f>IF(AND('PARTICIPANT NAME LIST'!$G242=8,'PARTICIPANT NAME LIST'!#REF!="E"),"ü","")</f>
        <v>#REF!</v>
      </c>
      <c r="M242" s="100" t="e">
        <f>IF(AND('PARTICIPANT NAME LIST'!$G242=9,'PARTICIPANT NAME LIST'!#REF!="E"),"ü","")</f>
        <v>#REF!</v>
      </c>
      <c r="N242" s="100" t="e">
        <f>IF(AND('PARTICIPANT NAME LIST'!$G242=10,'PARTICIPANT NAME LIST'!#REF!="E"),"ü","")</f>
        <v>#REF!</v>
      </c>
      <c r="O242" s="100" t="e">
        <f>IF(AND('PARTICIPANT NAME LIST'!$G242=11,'PARTICIPANT NAME LIST'!#REF!="E"),"ü","")</f>
        <v>#REF!</v>
      </c>
      <c r="P242" s="100" t="e">
        <f>IF(AND('PARTICIPANT NAME LIST'!$G242=12,'PARTICIPANT NAME LIST'!#REF!="E"),"ü","")</f>
        <v>#REF!</v>
      </c>
      <c r="Q242" s="100" t="e">
        <f>IF(AND('PARTICIPANT NAME LIST'!$G242=7,'PARTICIPANT NAME LIST'!#REF!="M"),"ü","")</f>
        <v>#REF!</v>
      </c>
      <c r="R242" s="100" t="e">
        <f>IF(AND('PARTICIPANT NAME LIST'!$G242=8,'PARTICIPANT NAME LIST'!#REF!="M"),"ü","")</f>
        <v>#REF!</v>
      </c>
      <c r="S242" s="100" t="e">
        <f>IF(AND('PARTICIPANT NAME LIST'!$G242=9,'PARTICIPANT NAME LIST'!#REF!="M"),"ü","")</f>
        <v>#REF!</v>
      </c>
      <c r="T242" s="100" t="e">
        <f>IF(AND('PARTICIPANT NAME LIST'!$G242=10,'PARTICIPANT NAME LIST'!#REF!="M"),"ü","")</f>
        <v>#REF!</v>
      </c>
      <c r="U242" s="100" t="e">
        <f>IF(AND('PARTICIPANT NAME LIST'!$G242=11,'PARTICIPANT NAME LIST'!#REF!="M"),"ü","")</f>
        <v>#REF!</v>
      </c>
      <c r="V242" s="100" t="e">
        <f>IF(AND('PARTICIPANT NAME LIST'!$G242=12,'PARTICIPANT NAME LIST'!#REF!="M"),"ü","")</f>
        <v>#REF!</v>
      </c>
      <c r="W242" s="96"/>
      <c r="X242" s="76"/>
      <c r="Y242" s="76"/>
      <c r="Z242" s="76"/>
    </row>
    <row r="243" spans="1:26" ht="22.5" customHeight="1">
      <c r="A243" s="96" t="str">
        <f>IF(OR(ISBLANK('PARTICIPANT NAME LIST'!$B243),'PARTICIPANT NAME LIST'!$G243=3,'PARTICIPANT NAME LIST'!$G243=4,'PARTICIPANT NAME LIST'!$G243=5,'PARTICIPANT NAME LIST'!$G243=6),"",COUNTA('PARTICIPANT NAME LIST'!$B$9:$B243)-COUNTIFS('PARTICIPANT NAME LIST'!$G$9:$G243,"&gt;=3",'PARTICIPANT NAME LIST'!$G$9:$G243,"&lt;=6"))</f>
        <v/>
      </c>
      <c r="B243" s="97" t="str">
        <f>IF(OR(ISBLANK('PARTICIPANT NAME LIST'!$B243),'PARTICIPANT NAME LIST'!$G243=3,'PARTICIPANT NAME LIST'!$G243=4,'PARTICIPANT NAME LIST'!$G243=5,'PARTICIPANT NAME LIST'!$G243=6),"",UPPER('PARTICIPANT NAME LIST'!$B243))</f>
        <v/>
      </c>
      <c r="C243" s="101"/>
      <c r="D243" s="99" t="str">
        <f>IF(OR(ISBLANK('PARTICIPANT NAME LIST'!$B243),'PARTICIPANT NAME LIST'!$G243=3,'PARTICIPANT NAME LIST'!$G243=4,'PARTICIPANT NAME LIST'!$G243=5,'PARTICIPANT NAME LIST'!$G243=6),"",UPPER('PARTICIPANT NAME LIST'!$H243))</f>
        <v/>
      </c>
      <c r="E243" s="100" t="e">
        <f>IF(AND('PARTICIPANT NAME LIST'!$G243=7,'PARTICIPANT NAME LIST'!#REF!="C"),"ü","")</f>
        <v>#REF!</v>
      </c>
      <c r="F243" s="100" t="e">
        <f>IF(AND('PARTICIPANT NAME LIST'!$G243=8,'PARTICIPANT NAME LIST'!#REF!="C"),"ü","")</f>
        <v>#REF!</v>
      </c>
      <c r="G243" s="100" t="e">
        <f>IF(AND('PARTICIPANT NAME LIST'!$G243=9,'PARTICIPANT NAME LIST'!#REF!="C"),"ü","")</f>
        <v>#REF!</v>
      </c>
      <c r="H243" s="100" t="e">
        <f>IF(AND('PARTICIPANT NAME LIST'!$G243=10,'PARTICIPANT NAME LIST'!#REF!="C"),"ü","")</f>
        <v>#REF!</v>
      </c>
      <c r="I243" s="100" t="e">
        <f>IF(AND('PARTICIPANT NAME LIST'!$G243=11,'PARTICIPANT NAME LIST'!#REF!="C"),"ü","")</f>
        <v>#REF!</v>
      </c>
      <c r="J243" s="100" t="e">
        <f>IF(AND('PARTICIPANT NAME LIST'!$G243=12,'PARTICIPANT NAME LIST'!#REF!="C"),"ü","")</f>
        <v>#REF!</v>
      </c>
      <c r="K243" s="100" t="e">
        <f>IF(AND('PARTICIPANT NAME LIST'!$G243=7,'PARTICIPANT NAME LIST'!#REF!="E"),"ü","")</f>
        <v>#REF!</v>
      </c>
      <c r="L243" s="100" t="e">
        <f>IF(AND('PARTICIPANT NAME LIST'!$G243=8,'PARTICIPANT NAME LIST'!#REF!="E"),"ü","")</f>
        <v>#REF!</v>
      </c>
      <c r="M243" s="100" t="e">
        <f>IF(AND('PARTICIPANT NAME LIST'!$G243=9,'PARTICIPANT NAME LIST'!#REF!="E"),"ü","")</f>
        <v>#REF!</v>
      </c>
      <c r="N243" s="100" t="e">
        <f>IF(AND('PARTICIPANT NAME LIST'!$G243=10,'PARTICIPANT NAME LIST'!#REF!="E"),"ü","")</f>
        <v>#REF!</v>
      </c>
      <c r="O243" s="100" t="e">
        <f>IF(AND('PARTICIPANT NAME LIST'!$G243=11,'PARTICIPANT NAME LIST'!#REF!="E"),"ü","")</f>
        <v>#REF!</v>
      </c>
      <c r="P243" s="100" t="e">
        <f>IF(AND('PARTICIPANT NAME LIST'!$G243=12,'PARTICIPANT NAME LIST'!#REF!="E"),"ü","")</f>
        <v>#REF!</v>
      </c>
      <c r="Q243" s="100" t="e">
        <f>IF(AND('PARTICIPANT NAME LIST'!$G243=7,'PARTICIPANT NAME LIST'!#REF!="M"),"ü","")</f>
        <v>#REF!</v>
      </c>
      <c r="R243" s="100" t="e">
        <f>IF(AND('PARTICIPANT NAME LIST'!$G243=8,'PARTICIPANT NAME LIST'!#REF!="M"),"ü","")</f>
        <v>#REF!</v>
      </c>
      <c r="S243" s="100" t="e">
        <f>IF(AND('PARTICIPANT NAME LIST'!$G243=9,'PARTICIPANT NAME LIST'!#REF!="M"),"ü","")</f>
        <v>#REF!</v>
      </c>
      <c r="T243" s="100" t="e">
        <f>IF(AND('PARTICIPANT NAME LIST'!$G243=10,'PARTICIPANT NAME LIST'!#REF!="M"),"ü","")</f>
        <v>#REF!</v>
      </c>
      <c r="U243" s="100" t="e">
        <f>IF(AND('PARTICIPANT NAME LIST'!$G243=11,'PARTICIPANT NAME LIST'!#REF!="M"),"ü","")</f>
        <v>#REF!</v>
      </c>
      <c r="V243" s="100" t="e">
        <f>IF(AND('PARTICIPANT NAME LIST'!$G243=12,'PARTICIPANT NAME LIST'!#REF!="M"),"ü","")</f>
        <v>#REF!</v>
      </c>
      <c r="W243" s="96"/>
      <c r="X243" s="76"/>
      <c r="Y243" s="76"/>
      <c r="Z243" s="76"/>
    </row>
    <row r="244" spans="1:26" ht="22.5" customHeight="1">
      <c r="A244" s="96" t="str">
        <f>IF(OR(ISBLANK('PARTICIPANT NAME LIST'!$B244),'PARTICIPANT NAME LIST'!$G244=3,'PARTICIPANT NAME LIST'!$G244=4,'PARTICIPANT NAME LIST'!$G244=5,'PARTICIPANT NAME LIST'!$G244=6),"",COUNTA('PARTICIPANT NAME LIST'!$B$9:$B244)-COUNTIFS('PARTICIPANT NAME LIST'!$G$9:$G244,"&gt;=3",'PARTICIPANT NAME LIST'!$G$9:$G244,"&lt;=6"))</f>
        <v/>
      </c>
      <c r="B244" s="97" t="str">
        <f>IF(OR(ISBLANK('PARTICIPANT NAME LIST'!$B244),'PARTICIPANT NAME LIST'!$G244=3,'PARTICIPANT NAME LIST'!$G244=4,'PARTICIPANT NAME LIST'!$G244=5,'PARTICIPANT NAME LIST'!$G244=6),"",UPPER('PARTICIPANT NAME LIST'!$B244))</f>
        <v/>
      </c>
      <c r="C244" s="101"/>
      <c r="D244" s="99" t="str">
        <f>IF(OR(ISBLANK('PARTICIPANT NAME LIST'!$B244),'PARTICIPANT NAME LIST'!$G244=3,'PARTICIPANT NAME LIST'!$G244=4,'PARTICIPANT NAME LIST'!$G244=5,'PARTICIPANT NAME LIST'!$G244=6),"",UPPER('PARTICIPANT NAME LIST'!$H244))</f>
        <v/>
      </c>
      <c r="E244" s="100" t="e">
        <f>IF(AND('PARTICIPANT NAME LIST'!$G244=7,'PARTICIPANT NAME LIST'!#REF!="C"),"ü","")</f>
        <v>#REF!</v>
      </c>
      <c r="F244" s="100" t="e">
        <f>IF(AND('PARTICIPANT NAME LIST'!$G244=8,'PARTICIPANT NAME LIST'!#REF!="C"),"ü","")</f>
        <v>#REF!</v>
      </c>
      <c r="G244" s="100" t="e">
        <f>IF(AND('PARTICIPANT NAME LIST'!$G244=9,'PARTICIPANT NAME LIST'!#REF!="C"),"ü","")</f>
        <v>#REF!</v>
      </c>
      <c r="H244" s="100" t="e">
        <f>IF(AND('PARTICIPANT NAME LIST'!$G244=10,'PARTICIPANT NAME LIST'!#REF!="C"),"ü","")</f>
        <v>#REF!</v>
      </c>
      <c r="I244" s="100" t="e">
        <f>IF(AND('PARTICIPANT NAME LIST'!$G244=11,'PARTICIPANT NAME LIST'!#REF!="C"),"ü","")</f>
        <v>#REF!</v>
      </c>
      <c r="J244" s="100" t="e">
        <f>IF(AND('PARTICIPANT NAME LIST'!$G244=12,'PARTICIPANT NAME LIST'!#REF!="C"),"ü","")</f>
        <v>#REF!</v>
      </c>
      <c r="K244" s="100" t="e">
        <f>IF(AND('PARTICIPANT NAME LIST'!$G244=7,'PARTICIPANT NAME LIST'!#REF!="E"),"ü","")</f>
        <v>#REF!</v>
      </c>
      <c r="L244" s="100" t="e">
        <f>IF(AND('PARTICIPANT NAME LIST'!$G244=8,'PARTICIPANT NAME LIST'!#REF!="E"),"ü","")</f>
        <v>#REF!</v>
      </c>
      <c r="M244" s="100" t="e">
        <f>IF(AND('PARTICIPANT NAME LIST'!$G244=9,'PARTICIPANT NAME LIST'!#REF!="E"),"ü","")</f>
        <v>#REF!</v>
      </c>
      <c r="N244" s="100" t="e">
        <f>IF(AND('PARTICIPANT NAME LIST'!$G244=10,'PARTICIPANT NAME LIST'!#REF!="E"),"ü","")</f>
        <v>#REF!</v>
      </c>
      <c r="O244" s="100" t="e">
        <f>IF(AND('PARTICIPANT NAME LIST'!$G244=11,'PARTICIPANT NAME LIST'!#REF!="E"),"ü","")</f>
        <v>#REF!</v>
      </c>
      <c r="P244" s="100" t="e">
        <f>IF(AND('PARTICIPANT NAME LIST'!$G244=12,'PARTICIPANT NAME LIST'!#REF!="E"),"ü","")</f>
        <v>#REF!</v>
      </c>
      <c r="Q244" s="100" t="e">
        <f>IF(AND('PARTICIPANT NAME LIST'!$G244=7,'PARTICIPANT NAME LIST'!#REF!="M"),"ü","")</f>
        <v>#REF!</v>
      </c>
      <c r="R244" s="100" t="e">
        <f>IF(AND('PARTICIPANT NAME LIST'!$G244=8,'PARTICIPANT NAME LIST'!#REF!="M"),"ü","")</f>
        <v>#REF!</v>
      </c>
      <c r="S244" s="100" t="e">
        <f>IF(AND('PARTICIPANT NAME LIST'!$G244=9,'PARTICIPANT NAME LIST'!#REF!="M"),"ü","")</f>
        <v>#REF!</v>
      </c>
      <c r="T244" s="100" t="e">
        <f>IF(AND('PARTICIPANT NAME LIST'!$G244=10,'PARTICIPANT NAME LIST'!#REF!="M"),"ü","")</f>
        <v>#REF!</v>
      </c>
      <c r="U244" s="100" t="e">
        <f>IF(AND('PARTICIPANT NAME LIST'!$G244=11,'PARTICIPANT NAME LIST'!#REF!="M"),"ü","")</f>
        <v>#REF!</v>
      </c>
      <c r="V244" s="100" t="e">
        <f>IF(AND('PARTICIPANT NAME LIST'!$G244=12,'PARTICIPANT NAME LIST'!#REF!="M"),"ü","")</f>
        <v>#REF!</v>
      </c>
      <c r="W244" s="96"/>
      <c r="X244" s="76"/>
      <c r="Y244" s="76"/>
      <c r="Z244" s="76"/>
    </row>
    <row r="245" spans="1:26" ht="22.5" customHeight="1">
      <c r="A245" s="96" t="str">
        <f>IF(OR(ISBLANK('PARTICIPANT NAME LIST'!$B245),'PARTICIPANT NAME LIST'!$G245=3,'PARTICIPANT NAME LIST'!$G245=4,'PARTICIPANT NAME LIST'!$G245=5,'PARTICIPANT NAME LIST'!$G245=6),"",COUNTA('PARTICIPANT NAME LIST'!$B$9:$B245)-COUNTIFS('PARTICIPANT NAME LIST'!$G$9:$G245,"&gt;=3",'PARTICIPANT NAME LIST'!$G$9:$G245,"&lt;=6"))</f>
        <v/>
      </c>
      <c r="B245" s="97" t="str">
        <f>IF(OR(ISBLANK('PARTICIPANT NAME LIST'!$B245),'PARTICIPANT NAME LIST'!$G245=3,'PARTICIPANT NAME LIST'!$G245=4,'PARTICIPANT NAME LIST'!$G245=5,'PARTICIPANT NAME LIST'!$G245=6),"",UPPER('PARTICIPANT NAME LIST'!$B245))</f>
        <v/>
      </c>
      <c r="C245" s="101"/>
      <c r="D245" s="99" t="str">
        <f>IF(OR(ISBLANK('PARTICIPANT NAME LIST'!$B245),'PARTICIPANT NAME LIST'!$G245=3,'PARTICIPANT NAME LIST'!$G245=4,'PARTICIPANT NAME LIST'!$G245=5,'PARTICIPANT NAME LIST'!$G245=6),"",UPPER('PARTICIPANT NAME LIST'!$H245))</f>
        <v/>
      </c>
      <c r="E245" s="100" t="e">
        <f>IF(AND('PARTICIPANT NAME LIST'!$G245=7,'PARTICIPANT NAME LIST'!#REF!="C"),"ü","")</f>
        <v>#REF!</v>
      </c>
      <c r="F245" s="100" t="e">
        <f>IF(AND('PARTICIPANT NAME LIST'!$G245=8,'PARTICIPANT NAME LIST'!#REF!="C"),"ü","")</f>
        <v>#REF!</v>
      </c>
      <c r="G245" s="100" t="e">
        <f>IF(AND('PARTICIPANT NAME LIST'!$G245=9,'PARTICIPANT NAME LIST'!#REF!="C"),"ü","")</f>
        <v>#REF!</v>
      </c>
      <c r="H245" s="100" t="e">
        <f>IF(AND('PARTICIPANT NAME LIST'!$G245=10,'PARTICIPANT NAME LIST'!#REF!="C"),"ü","")</f>
        <v>#REF!</v>
      </c>
      <c r="I245" s="100" t="e">
        <f>IF(AND('PARTICIPANT NAME LIST'!$G245=11,'PARTICIPANT NAME LIST'!#REF!="C"),"ü","")</f>
        <v>#REF!</v>
      </c>
      <c r="J245" s="100" t="e">
        <f>IF(AND('PARTICIPANT NAME LIST'!$G245=12,'PARTICIPANT NAME LIST'!#REF!="C"),"ü","")</f>
        <v>#REF!</v>
      </c>
      <c r="K245" s="100" t="e">
        <f>IF(AND('PARTICIPANT NAME LIST'!$G245=7,'PARTICIPANT NAME LIST'!#REF!="E"),"ü","")</f>
        <v>#REF!</v>
      </c>
      <c r="L245" s="100" t="e">
        <f>IF(AND('PARTICIPANT NAME LIST'!$G245=8,'PARTICIPANT NAME LIST'!#REF!="E"),"ü","")</f>
        <v>#REF!</v>
      </c>
      <c r="M245" s="100" t="e">
        <f>IF(AND('PARTICIPANT NAME LIST'!$G245=9,'PARTICIPANT NAME LIST'!#REF!="E"),"ü","")</f>
        <v>#REF!</v>
      </c>
      <c r="N245" s="100" t="e">
        <f>IF(AND('PARTICIPANT NAME LIST'!$G245=10,'PARTICIPANT NAME LIST'!#REF!="E"),"ü","")</f>
        <v>#REF!</v>
      </c>
      <c r="O245" s="100" t="e">
        <f>IF(AND('PARTICIPANT NAME LIST'!$G245=11,'PARTICIPANT NAME LIST'!#REF!="E"),"ü","")</f>
        <v>#REF!</v>
      </c>
      <c r="P245" s="100" t="e">
        <f>IF(AND('PARTICIPANT NAME LIST'!$G245=12,'PARTICIPANT NAME LIST'!#REF!="E"),"ü","")</f>
        <v>#REF!</v>
      </c>
      <c r="Q245" s="100" t="e">
        <f>IF(AND('PARTICIPANT NAME LIST'!$G245=7,'PARTICIPANT NAME LIST'!#REF!="M"),"ü","")</f>
        <v>#REF!</v>
      </c>
      <c r="R245" s="100" t="e">
        <f>IF(AND('PARTICIPANT NAME LIST'!$G245=8,'PARTICIPANT NAME LIST'!#REF!="M"),"ü","")</f>
        <v>#REF!</v>
      </c>
      <c r="S245" s="100" t="e">
        <f>IF(AND('PARTICIPANT NAME LIST'!$G245=9,'PARTICIPANT NAME LIST'!#REF!="M"),"ü","")</f>
        <v>#REF!</v>
      </c>
      <c r="T245" s="100" t="e">
        <f>IF(AND('PARTICIPANT NAME LIST'!$G245=10,'PARTICIPANT NAME LIST'!#REF!="M"),"ü","")</f>
        <v>#REF!</v>
      </c>
      <c r="U245" s="100" t="e">
        <f>IF(AND('PARTICIPANT NAME LIST'!$G245=11,'PARTICIPANT NAME LIST'!#REF!="M"),"ü","")</f>
        <v>#REF!</v>
      </c>
      <c r="V245" s="100" t="e">
        <f>IF(AND('PARTICIPANT NAME LIST'!$G245=12,'PARTICIPANT NAME LIST'!#REF!="M"),"ü","")</f>
        <v>#REF!</v>
      </c>
      <c r="W245" s="96"/>
      <c r="X245" s="76"/>
      <c r="Y245" s="76"/>
      <c r="Z245" s="76"/>
    </row>
    <row r="246" spans="1:26" ht="22.5" customHeight="1">
      <c r="A246" s="96" t="str">
        <f>IF(OR(ISBLANK('PARTICIPANT NAME LIST'!$B246),'PARTICIPANT NAME LIST'!$G246=3,'PARTICIPANT NAME LIST'!$G246=4,'PARTICIPANT NAME LIST'!$G246=5,'PARTICIPANT NAME LIST'!$G246=6),"",COUNTA('PARTICIPANT NAME LIST'!$B$9:$B246)-COUNTIFS('PARTICIPANT NAME LIST'!$G$9:$G246,"&gt;=3",'PARTICIPANT NAME LIST'!$G$9:$G246,"&lt;=6"))</f>
        <v/>
      </c>
      <c r="B246" s="97" t="str">
        <f>IF(OR(ISBLANK('PARTICIPANT NAME LIST'!$B246),'PARTICIPANT NAME LIST'!$G246=3,'PARTICIPANT NAME LIST'!$G246=4,'PARTICIPANT NAME LIST'!$G246=5,'PARTICIPANT NAME LIST'!$G246=6),"",UPPER('PARTICIPANT NAME LIST'!$B246))</f>
        <v/>
      </c>
      <c r="C246" s="101"/>
      <c r="D246" s="99" t="str">
        <f>IF(OR(ISBLANK('PARTICIPANT NAME LIST'!$B246),'PARTICIPANT NAME LIST'!$G246=3,'PARTICIPANT NAME LIST'!$G246=4,'PARTICIPANT NAME LIST'!$G246=5,'PARTICIPANT NAME LIST'!$G246=6),"",UPPER('PARTICIPANT NAME LIST'!$H246))</f>
        <v/>
      </c>
      <c r="E246" s="100" t="e">
        <f>IF(AND('PARTICIPANT NAME LIST'!$G246=7,'PARTICIPANT NAME LIST'!#REF!="C"),"ü","")</f>
        <v>#REF!</v>
      </c>
      <c r="F246" s="100" t="e">
        <f>IF(AND('PARTICIPANT NAME LIST'!$G246=8,'PARTICIPANT NAME LIST'!#REF!="C"),"ü","")</f>
        <v>#REF!</v>
      </c>
      <c r="G246" s="100" t="e">
        <f>IF(AND('PARTICIPANT NAME LIST'!$G246=9,'PARTICIPANT NAME LIST'!#REF!="C"),"ü","")</f>
        <v>#REF!</v>
      </c>
      <c r="H246" s="100" t="e">
        <f>IF(AND('PARTICIPANT NAME LIST'!$G246=10,'PARTICIPANT NAME LIST'!#REF!="C"),"ü","")</f>
        <v>#REF!</v>
      </c>
      <c r="I246" s="100" t="e">
        <f>IF(AND('PARTICIPANT NAME LIST'!$G246=11,'PARTICIPANT NAME LIST'!#REF!="C"),"ü","")</f>
        <v>#REF!</v>
      </c>
      <c r="J246" s="100" t="e">
        <f>IF(AND('PARTICIPANT NAME LIST'!$G246=12,'PARTICIPANT NAME LIST'!#REF!="C"),"ü","")</f>
        <v>#REF!</v>
      </c>
      <c r="K246" s="100" t="e">
        <f>IF(AND('PARTICIPANT NAME LIST'!$G246=7,'PARTICIPANT NAME LIST'!#REF!="E"),"ü","")</f>
        <v>#REF!</v>
      </c>
      <c r="L246" s="100" t="e">
        <f>IF(AND('PARTICIPANT NAME LIST'!$G246=8,'PARTICIPANT NAME LIST'!#REF!="E"),"ü","")</f>
        <v>#REF!</v>
      </c>
      <c r="M246" s="100" t="e">
        <f>IF(AND('PARTICIPANT NAME LIST'!$G246=9,'PARTICIPANT NAME LIST'!#REF!="E"),"ü","")</f>
        <v>#REF!</v>
      </c>
      <c r="N246" s="100" t="e">
        <f>IF(AND('PARTICIPANT NAME LIST'!$G246=10,'PARTICIPANT NAME LIST'!#REF!="E"),"ü","")</f>
        <v>#REF!</v>
      </c>
      <c r="O246" s="100" t="e">
        <f>IF(AND('PARTICIPANT NAME LIST'!$G246=11,'PARTICIPANT NAME LIST'!#REF!="E"),"ü","")</f>
        <v>#REF!</v>
      </c>
      <c r="P246" s="100" t="e">
        <f>IF(AND('PARTICIPANT NAME LIST'!$G246=12,'PARTICIPANT NAME LIST'!#REF!="E"),"ü","")</f>
        <v>#REF!</v>
      </c>
      <c r="Q246" s="100" t="e">
        <f>IF(AND('PARTICIPANT NAME LIST'!$G246=7,'PARTICIPANT NAME LIST'!#REF!="M"),"ü","")</f>
        <v>#REF!</v>
      </c>
      <c r="R246" s="100" t="e">
        <f>IF(AND('PARTICIPANT NAME LIST'!$G246=8,'PARTICIPANT NAME LIST'!#REF!="M"),"ü","")</f>
        <v>#REF!</v>
      </c>
      <c r="S246" s="100" t="e">
        <f>IF(AND('PARTICIPANT NAME LIST'!$G246=9,'PARTICIPANT NAME LIST'!#REF!="M"),"ü","")</f>
        <v>#REF!</v>
      </c>
      <c r="T246" s="100" t="e">
        <f>IF(AND('PARTICIPANT NAME LIST'!$G246=10,'PARTICIPANT NAME LIST'!#REF!="M"),"ü","")</f>
        <v>#REF!</v>
      </c>
      <c r="U246" s="100" t="e">
        <f>IF(AND('PARTICIPANT NAME LIST'!$G246=11,'PARTICIPANT NAME LIST'!#REF!="M"),"ü","")</f>
        <v>#REF!</v>
      </c>
      <c r="V246" s="100" t="e">
        <f>IF(AND('PARTICIPANT NAME LIST'!$G246=12,'PARTICIPANT NAME LIST'!#REF!="M"),"ü","")</f>
        <v>#REF!</v>
      </c>
      <c r="W246" s="96"/>
      <c r="X246" s="76"/>
      <c r="Y246" s="76"/>
      <c r="Z246" s="76"/>
    </row>
    <row r="247" spans="1:26" ht="22.5" customHeight="1">
      <c r="A247" s="96" t="str">
        <f>IF(OR(ISBLANK('PARTICIPANT NAME LIST'!$B247),'PARTICIPANT NAME LIST'!$G247=3,'PARTICIPANT NAME LIST'!$G247=4,'PARTICIPANT NAME LIST'!$G247=5,'PARTICIPANT NAME LIST'!$G247=6),"",COUNTA('PARTICIPANT NAME LIST'!$B$9:$B247)-COUNTIFS('PARTICIPANT NAME LIST'!$G$9:$G247,"&gt;=3",'PARTICIPANT NAME LIST'!$G$9:$G247,"&lt;=6"))</f>
        <v/>
      </c>
      <c r="B247" s="97" t="str">
        <f>IF(OR(ISBLANK('PARTICIPANT NAME LIST'!$B247),'PARTICIPANT NAME LIST'!$G247=3,'PARTICIPANT NAME LIST'!$G247=4,'PARTICIPANT NAME LIST'!$G247=5,'PARTICIPANT NAME LIST'!$G247=6),"",UPPER('PARTICIPANT NAME LIST'!$B247))</f>
        <v/>
      </c>
      <c r="C247" s="101"/>
      <c r="D247" s="99" t="str">
        <f>IF(OR(ISBLANK('PARTICIPANT NAME LIST'!$B247),'PARTICIPANT NAME LIST'!$G247=3,'PARTICIPANT NAME LIST'!$G247=4,'PARTICIPANT NAME LIST'!$G247=5,'PARTICIPANT NAME LIST'!$G247=6),"",UPPER('PARTICIPANT NAME LIST'!$H247))</f>
        <v/>
      </c>
      <c r="E247" s="100" t="e">
        <f>IF(AND('PARTICIPANT NAME LIST'!$G247=7,'PARTICIPANT NAME LIST'!#REF!="C"),"ü","")</f>
        <v>#REF!</v>
      </c>
      <c r="F247" s="100" t="e">
        <f>IF(AND('PARTICIPANT NAME LIST'!$G247=8,'PARTICIPANT NAME LIST'!#REF!="C"),"ü","")</f>
        <v>#REF!</v>
      </c>
      <c r="G247" s="100" t="e">
        <f>IF(AND('PARTICIPANT NAME LIST'!$G247=9,'PARTICIPANT NAME LIST'!#REF!="C"),"ü","")</f>
        <v>#REF!</v>
      </c>
      <c r="H247" s="100" t="e">
        <f>IF(AND('PARTICIPANT NAME LIST'!$G247=10,'PARTICIPANT NAME LIST'!#REF!="C"),"ü","")</f>
        <v>#REF!</v>
      </c>
      <c r="I247" s="100" t="e">
        <f>IF(AND('PARTICIPANT NAME LIST'!$G247=11,'PARTICIPANT NAME LIST'!#REF!="C"),"ü","")</f>
        <v>#REF!</v>
      </c>
      <c r="J247" s="100" t="e">
        <f>IF(AND('PARTICIPANT NAME LIST'!$G247=12,'PARTICIPANT NAME LIST'!#REF!="C"),"ü","")</f>
        <v>#REF!</v>
      </c>
      <c r="K247" s="100" t="e">
        <f>IF(AND('PARTICIPANT NAME LIST'!$G247=7,'PARTICIPANT NAME LIST'!#REF!="E"),"ü","")</f>
        <v>#REF!</v>
      </c>
      <c r="L247" s="100" t="e">
        <f>IF(AND('PARTICIPANT NAME LIST'!$G247=8,'PARTICIPANT NAME LIST'!#REF!="E"),"ü","")</f>
        <v>#REF!</v>
      </c>
      <c r="M247" s="100" t="e">
        <f>IF(AND('PARTICIPANT NAME LIST'!$G247=9,'PARTICIPANT NAME LIST'!#REF!="E"),"ü","")</f>
        <v>#REF!</v>
      </c>
      <c r="N247" s="100" t="e">
        <f>IF(AND('PARTICIPANT NAME LIST'!$G247=10,'PARTICIPANT NAME LIST'!#REF!="E"),"ü","")</f>
        <v>#REF!</v>
      </c>
      <c r="O247" s="100" t="e">
        <f>IF(AND('PARTICIPANT NAME LIST'!$G247=11,'PARTICIPANT NAME LIST'!#REF!="E"),"ü","")</f>
        <v>#REF!</v>
      </c>
      <c r="P247" s="100" t="e">
        <f>IF(AND('PARTICIPANT NAME LIST'!$G247=12,'PARTICIPANT NAME LIST'!#REF!="E"),"ü","")</f>
        <v>#REF!</v>
      </c>
      <c r="Q247" s="100" t="e">
        <f>IF(AND('PARTICIPANT NAME LIST'!$G247=7,'PARTICIPANT NAME LIST'!#REF!="M"),"ü","")</f>
        <v>#REF!</v>
      </c>
      <c r="R247" s="100" t="e">
        <f>IF(AND('PARTICIPANT NAME LIST'!$G247=8,'PARTICIPANT NAME LIST'!#REF!="M"),"ü","")</f>
        <v>#REF!</v>
      </c>
      <c r="S247" s="100" t="e">
        <f>IF(AND('PARTICIPANT NAME LIST'!$G247=9,'PARTICIPANT NAME LIST'!#REF!="M"),"ü","")</f>
        <v>#REF!</v>
      </c>
      <c r="T247" s="100" t="e">
        <f>IF(AND('PARTICIPANT NAME LIST'!$G247=10,'PARTICIPANT NAME LIST'!#REF!="M"),"ü","")</f>
        <v>#REF!</v>
      </c>
      <c r="U247" s="100" t="e">
        <f>IF(AND('PARTICIPANT NAME LIST'!$G247=11,'PARTICIPANT NAME LIST'!#REF!="M"),"ü","")</f>
        <v>#REF!</v>
      </c>
      <c r="V247" s="100" t="e">
        <f>IF(AND('PARTICIPANT NAME LIST'!$G247=12,'PARTICIPANT NAME LIST'!#REF!="M"),"ü","")</f>
        <v>#REF!</v>
      </c>
      <c r="W247" s="96"/>
      <c r="X247" s="76"/>
      <c r="Y247" s="76"/>
      <c r="Z247" s="76"/>
    </row>
    <row r="248" spans="1:26" ht="22.5" customHeight="1">
      <c r="A248" s="96" t="str">
        <f>IF(OR(ISBLANK('PARTICIPANT NAME LIST'!$B248),'PARTICIPANT NAME LIST'!$G248=3,'PARTICIPANT NAME LIST'!$G248=4,'PARTICIPANT NAME LIST'!$G248=5,'PARTICIPANT NAME LIST'!$G248=6),"",COUNTA('PARTICIPANT NAME LIST'!$B$9:$B248)-COUNTIFS('PARTICIPANT NAME LIST'!$G$9:$G248,"&gt;=3",'PARTICIPANT NAME LIST'!$G$9:$G248,"&lt;=6"))</f>
        <v/>
      </c>
      <c r="B248" s="97" t="str">
        <f>IF(OR(ISBLANK('PARTICIPANT NAME LIST'!$B248),'PARTICIPANT NAME LIST'!$G248=3,'PARTICIPANT NAME LIST'!$G248=4,'PARTICIPANT NAME LIST'!$G248=5,'PARTICIPANT NAME LIST'!$G248=6),"",UPPER('PARTICIPANT NAME LIST'!$B248))</f>
        <v/>
      </c>
      <c r="C248" s="101"/>
      <c r="D248" s="99" t="str">
        <f>IF(OR(ISBLANK('PARTICIPANT NAME LIST'!$B248),'PARTICIPANT NAME LIST'!$G248=3,'PARTICIPANT NAME LIST'!$G248=4,'PARTICIPANT NAME LIST'!$G248=5,'PARTICIPANT NAME LIST'!$G248=6),"",UPPER('PARTICIPANT NAME LIST'!$H248))</f>
        <v/>
      </c>
      <c r="E248" s="100" t="e">
        <f>IF(AND('PARTICIPANT NAME LIST'!$G248=7,'PARTICIPANT NAME LIST'!#REF!="C"),"ü","")</f>
        <v>#REF!</v>
      </c>
      <c r="F248" s="100" t="e">
        <f>IF(AND('PARTICIPANT NAME LIST'!$G248=8,'PARTICIPANT NAME LIST'!#REF!="C"),"ü","")</f>
        <v>#REF!</v>
      </c>
      <c r="G248" s="100" t="e">
        <f>IF(AND('PARTICIPANT NAME LIST'!$G248=9,'PARTICIPANT NAME LIST'!#REF!="C"),"ü","")</f>
        <v>#REF!</v>
      </c>
      <c r="H248" s="100" t="e">
        <f>IF(AND('PARTICIPANT NAME LIST'!$G248=10,'PARTICIPANT NAME LIST'!#REF!="C"),"ü","")</f>
        <v>#REF!</v>
      </c>
      <c r="I248" s="100" t="e">
        <f>IF(AND('PARTICIPANT NAME LIST'!$G248=11,'PARTICIPANT NAME LIST'!#REF!="C"),"ü","")</f>
        <v>#REF!</v>
      </c>
      <c r="J248" s="100" t="e">
        <f>IF(AND('PARTICIPANT NAME LIST'!$G248=12,'PARTICIPANT NAME LIST'!#REF!="C"),"ü","")</f>
        <v>#REF!</v>
      </c>
      <c r="K248" s="100" t="e">
        <f>IF(AND('PARTICIPANT NAME LIST'!$G248=7,'PARTICIPANT NAME LIST'!#REF!="E"),"ü","")</f>
        <v>#REF!</v>
      </c>
      <c r="L248" s="100" t="e">
        <f>IF(AND('PARTICIPANT NAME LIST'!$G248=8,'PARTICIPANT NAME LIST'!#REF!="E"),"ü","")</f>
        <v>#REF!</v>
      </c>
      <c r="M248" s="100" t="e">
        <f>IF(AND('PARTICIPANT NAME LIST'!$G248=9,'PARTICIPANT NAME LIST'!#REF!="E"),"ü","")</f>
        <v>#REF!</v>
      </c>
      <c r="N248" s="100" t="e">
        <f>IF(AND('PARTICIPANT NAME LIST'!$G248=10,'PARTICIPANT NAME LIST'!#REF!="E"),"ü","")</f>
        <v>#REF!</v>
      </c>
      <c r="O248" s="100" t="e">
        <f>IF(AND('PARTICIPANT NAME LIST'!$G248=11,'PARTICIPANT NAME LIST'!#REF!="E"),"ü","")</f>
        <v>#REF!</v>
      </c>
      <c r="P248" s="100" t="e">
        <f>IF(AND('PARTICIPANT NAME LIST'!$G248=12,'PARTICIPANT NAME LIST'!#REF!="E"),"ü","")</f>
        <v>#REF!</v>
      </c>
      <c r="Q248" s="100" t="e">
        <f>IF(AND('PARTICIPANT NAME LIST'!$G248=7,'PARTICIPANT NAME LIST'!#REF!="M"),"ü","")</f>
        <v>#REF!</v>
      </c>
      <c r="R248" s="100" t="e">
        <f>IF(AND('PARTICIPANT NAME LIST'!$G248=8,'PARTICIPANT NAME LIST'!#REF!="M"),"ü","")</f>
        <v>#REF!</v>
      </c>
      <c r="S248" s="100" t="e">
        <f>IF(AND('PARTICIPANT NAME LIST'!$G248=9,'PARTICIPANT NAME LIST'!#REF!="M"),"ü","")</f>
        <v>#REF!</v>
      </c>
      <c r="T248" s="100" t="e">
        <f>IF(AND('PARTICIPANT NAME LIST'!$G248=10,'PARTICIPANT NAME LIST'!#REF!="M"),"ü","")</f>
        <v>#REF!</v>
      </c>
      <c r="U248" s="100" t="e">
        <f>IF(AND('PARTICIPANT NAME LIST'!$G248=11,'PARTICIPANT NAME LIST'!#REF!="M"),"ü","")</f>
        <v>#REF!</v>
      </c>
      <c r="V248" s="100" t="e">
        <f>IF(AND('PARTICIPANT NAME LIST'!$G248=12,'PARTICIPANT NAME LIST'!#REF!="M"),"ü","")</f>
        <v>#REF!</v>
      </c>
      <c r="W248" s="96"/>
      <c r="X248" s="76"/>
      <c r="Y248" s="76"/>
      <c r="Z248" s="76"/>
    </row>
    <row r="249" spans="1:26" ht="22.5" customHeight="1">
      <c r="A249" s="96" t="str">
        <f>IF(OR(ISBLANK('PARTICIPANT NAME LIST'!$B249),'PARTICIPANT NAME LIST'!$G249=3,'PARTICIPANT NAME LIST'!$G249=4,'PARTICIPANT NAME LIST'!$G249=5,'PARTICIPANT NAME LIST'!$G249=6),"",COUNTA('PARTICIPANT NAME LIST'!$B$9:$B249)-COUNTIFS('PARTICIPANT NAME LIST'!$G$9:$G249,"&gt;=3",'PARTICIPANT NAME LIST'!$G$9:$G249,"&lt;=6"))</f>
        <v/>
      </c>
      <c r="B249" s="97" t="str">
        <f>IF(OR(ISBLANK('PARTICIPANT NAME LIST'!$B249),'PARTICIPANT NAME LIST'!$G249=3,'PARTICIPANT NAME LIST'!$G249=4,'PARTICIPANT NAME LIST'!$G249=5,'PARTICIPANT NAME LIST'!$G249=6),"",UPPER('PARTICIPANT NAME LIST'!$B249))</f>
        <v/>
      </c>
      <c r="C249" s="101"/>
      <c r="D249" s="99" t="str">
        <f>IF(OR(ISBLANK('PARTICIPANT NAME LIST'!$B249),'PARTICIPANT NAME LIST'!$G249=3,'PARTICIPANT NAME LIST'!$G249=4,'PARTICIPANT NAME LIST'!$G249=5,'PARTICIPANT NAME LIST'!$G249=6),"",UPPER('PARTICIPANT NAME LIST'!$H249))</f>
        <v/>
      </c>
      <c r="E249" s="100" t="e">
        <f>IF(AND('PARTICIPANT NAME LIST'!$G249=7,'PARTICIPANT NAME LIST'!#REF!="C"),"ü","")</f>
        <v>#REF!</v>
      </c>
      <c r="F249" s="100" t="e">
        <f>IF(AND('PARTICIPANT NAME LIST'!$G249=8,'PARTICIPANT NAME LIST'!#REF!="C"),"ü","")</f>
        <v>#REF!</v>
      </c>
      <c r="G249" s="100" t="e">
        <f>IF(AND('PARTICIPANT NAME LIST'!$G249=9,'PARTICIPANT NAME LIST'!#REF!="C"),"ü","")</f>
        <v>#REF!</v>
      </c>
      <c r="H249" s="100" t="e">
        <f>IF(AND('PARTICIPANT NAME LIST'!$G249=10,'PARTICIPANT NAME LIST'!#REF!="C"),"ü","")</f>
        <v>#REF!</v>
      </c>
      <c r="I249" s="100" t="e">
        <f>IF(AND('PARTICIPANT NAME LIST'!$G249=11,'PARTICIPANT NAME LIST'!#REF!="C"),"ü","")</f>
        <v>#REF!</v>
      </c>
      <c r="J249" s="100" t="e">
        <f>IF(AND('PARTICIPANT NAME LIST'!$G249=12,'PARTICIPANT NAME LIST'!#REF!="C"),"ü","")</f>
        <v>#REF!</v>
      </c>
      <c r="K249" s="100" t="e">
        <f>IF(AND('PARTICIPANT NAME LIST'!$G249=7,'PARTICIPANT NAME LIST'!#REF!="E"),"ü","")</f>
        <v>#REF!</v>
      </c>
      <c r="L249" s="100" t="e">
        <f>IF(AND('PARTICIPANT NAME LIST'!$G249=8,'PARTICIPANT NAME LIST'!#REF!="E"),"ü","")</f>
        <v>#REF!</v>
      </c>
      <c r="M249" s="100" t="e">
        <f>IF(AND('PARTICIPANT NAME LIST'!$G249=9,'PARTICIPANT NAME LIST'!#REF!="E"),"ü","")</f>
        <v>#REF!</v>
      </c>
      <c r="N249" s="100" t="e">
        <f>IF(AND('PARTICIPANT NAME LIST'!$G249=10,'PARTICIPANT NAME LIST'!#REF!="E"),"ü","")</f>
        <v>#REF!</v>
      </c>
      <c r="O249" s="100" t="e">
        <f>IF(AND('PARTICIPANT NAME LIST'!$G249=11,'PARTICIPANT NAME LIST'!#REF!="E"),"ü","")</f>
        <v>#REF!</v>
      </c>
      <c r="P249" s="100" t="e">
        <f>IF(AND('PARTICIPANT NAME LIST'!$G249=12,'PARTICIPANT NAME LIST'!#REF!="E"),"ü","")</f>
        <v>#REF!</v>
      </c>
      <c r="Q249" s="100" t="e">
        <f>IF(AND('PARTICIPANT NAME LIST'!$G249=7,'PARTICIPANT NAME LIST'!#REF!="M"),"ü","")</f>
        <v>#REF!</v>
      </c>
      <c r="R249" s="100" t="e">
        <f>IF(AND('PARTICIPANT NAME LIST'!$G249=8,'PARTICIPANT NAME LIST'!#REF!="M"),"ü","")</f>
        <v>#REF!</v>
      </c>
      <c r="S249" s="100" t="e">
        <f>IF(AND('PARTICIPANT NAME LIST'!$G249=9,'PARTICIPANT NAME LIST'!#REF!="M"),"ü","")</f>
        <v>#REF!</v>
      </c>
      <c r="T249" s="100" t="e">
        <f>IF(AND('PARTICIPANT NAME LIST'!$G249=10,'PARTICIPANT NAME LIST'!#REF!="M"),"ü","")</f>
        <v>#REF!</v>
      </c>
      <c r="U249" s="100" t="e">
        <f>IF(AND('PARTICIPANT NAME LIST'!$G249=11,'PARTICIPANT NAME LIST'!#REF!="M"),"ü","")</f>
        <v>#REF!</v>
      </c>
      <c r="V249" s="100" t="e">
        <f>IF(AND('PARTICIPANT NAME LIST'!$G249=12,'PARTICIPANT NAME LIST'!#REF!="M"),"ü","")</f>
        <v>#REF!</v>
      </c>
      <c r="W249" s="96"/>
      <c r="X249" s="76"/>
      <c r="Y249" s="76"/>
      <c r="Z249" s="76"/>
    </row>
    <row r="250" spans="1:26" ht="22.5" customHeight="1">
      <c r="A250" s="96" t="str">
        <f>IF(OR(ISBLANK('PARTICIPANT NAME LIST'!$B250),'PARTICIPANT NAME LIST'!$G250=3,'PARTICIPANT NAME LIST'!$G250=4,'PARTICIPANT NAME LIST'!$G250=5,'PARTICIPANT NAME LIST'!$G250=6),"",COUNTA('PARTICIPANT NAME LIST'!$B$9:$B250)-COUNTIFS('PARTICIPANT NAME LIST'!$G$9:$G250,"&gt;=3",'PARTICIPANT NAME LIST'!$G$9:$G250,"&lt;=6"))</f>
        <v/>
      </c>
      <c r="B250" s="97" t="str">
        <f>IF(OR(ISBLANK('PARTICIPANT NAME LIST'!$B250),'PARTICIPANT NAME LIST'!$G250=3,'PARTICIPANT NAME LIST'!$G250=4,'PARTICIPANT NAME LIST'!$G250=5,'PARTICIPANT NAME LIST'!$G250=6),"",UPPER('PARTICIPANT NAME LIST'!$B250))</f>
        <v/>
      </c>
      <c r="C250" s="101"/>
      <c r="D250" s="99" t="str">
        <f>IF(OR(ISBLANK('PARTICIPANT NAME LIST'!$B250),'PARTICIPANT NAME LIST'!$G250=3,'PARTICIPANT NAME LIST'!$G250=4,'PARTICIPANT NAME LIST'!$G250=5,'PARTICIPANT NAME LIST'!$G250=6),"",UPPER('PARTICIPANT NAME LIST'!$H250))</f>
        <v/>
      </c>
      <c r="E250" s="100" t="e">
        <f>IF(AND('PARTICIPANT NAME LIST'!$G250=7,'PARTICIPANT NAME LIST'!#REF!="C"),"ü","")</f>
        <v>#REF!</v>
      </c>
      <c r="F250" s="100" t="e">
        <f>IF(AND('PARTICIPANT NAME LIST'!$G250=8,'PARTICIPANT NAME LIST'!#REF!="C"),"ü","")</f>
        <v>#REF!</v>
      </c>
      <c r="G250" s="100" t="e">
        <f>IF(AND('PARTICIPANT NAME LIST'!$G250=9,'PARTICIPANT NAME LIST'!#REF!="C"),"ü","")</f>
        <v>#REF!</v>
      </c>
      <c r="H250" s="100" t="e">
        <f>IF(AND('PARTICIPANT NAME LIST'!$G250=10,'PARTICIPANT NAME LIST'!#REF!="C"),"ü","")</f>
        <v>#REF!</v>
      </c>
      <c r="I250" s="100" t="e">
        <f>IF(AND('PARTICIPANT NAME LIST'!$G250=11,'PARTICIPANT NAME LIST'!#REF!="C"),"ü","")</f>
        <v>#REF!</v>
      </c>
      <c r="J250" s="100" t="e">
        <f>IF(AND('PARTICIPANT NAME LIST'!$G250=12,'PARTICIPANT NAME LIST'!#REF!="C"),"ü","")</f>
        <v>#REF!</v>
      </c>
      <c r="K250" s="100" t="e">
        <f>IF(AND('PARTICIPANT NAME LIST'!$G250=7,'PARTICIPANT NAME LIST'!#REF!="E"),"ü","")</f>
        <v>#REF!</v>
      </c>
      <c r="L250" s="100" t="e">
        <f>IF(AND('PARTICIPANT NAME LIST'!$G250=8,'PARTICIPANT NAME LIST'!#REF!="E"),"ü","")</f>
        <v>#REF!</v>
      </c>
      <c r="M250" s="100" t="e">
        <f>IF(AND('PARTICIPANT NAME LIST'!$G250=9,'PARTICIPANT NAME LIST'!#REF!="E"),"ü","")</f>
        <v>#REF!</v>
      </c>
      <c r="N250" s="100" t="e">
        <f>IF(AND('PARTICIPANT NAME LIST'!$G250=10,'PARTICIPANT NAME LIST'!#REF!="E"),"ü","")</f>
        <v>#REF!</v>
      </c>
      <c r="O250" s="100" t="e">
        <f>IF(AND('PARTICIPANT NAME LIST'!$G250=11,'PARTICIPANT NAME LIST'!#REF!="E"),"ü","")</f>
        <v>#REF!</v>
      </c>
      <c r="P250" s="100" t="e">
        <f>IF(AND('PARTICIPANT NAME LIST'!$G250=12,'PARTICIPANT NAME LIST'!#REF!="E"),"ü","")</f>
        <v>#REF!</v>
      </c>
      <c r="Q250" s="100" t="e">
        <f>IF(AND('PARTICIPANT NAME LIST'!$G250=7,'PARTICIPANT NAME LIST'!#REF!="M"),"ü","")</f>
        <v>#REF!</v>
      </c>
      <c r="R250" s="100" t="e">
        <f>IF(AND('PARTICIPANT NAME LIST'!$G250=8,'PARTICIPANT NAME LIST'!#REF!="M"),"ü","")</f>
        <v>#REF!</v>
      </c>
      <c r="S250" s="100" t="e">
        <f>IF(AND('PARTICIPANT NAME LIST'!$G250=9,'PARTICIPANT NAME LIST'!#REF!="M"),"ü","")</f>
        <v>#REF!</v>
      </c>
      <c r="T250" s="100" t="e">
        <f>IF(AND('PARTICIPANT NAME LIST'!$G250=10,'PARTICIPANT NAME LIST'!#REF!="M"),"ü","")</f>
        <v>#REF!</v>
      </c>
      <c r="U250" s="100" t="e">
        <f>IF(AND('PARTICIPANT NAME LIST'!$G250=11,'PARTICIPANT NAME LIST'!#REF!="M"),"ü","")</f>
        <v>#REF!</v>
      </c>
      <c r="V250" s="100" t="e">
        <f>IF(AND('PARTICIPANT NAME LIST'!$G250=12,'PARTICIPANT NAME LIST'!#REF!="M"),"ü","")</f>
        <v>#REF!</v>
      </c>
      <c r="W250" s="96"/>
      <c r="X250" s="76"/>
      <c r="Y250" s="76"/>
      <c r="Z250" s="76"/>
    </row>
    <row r="251" spans="1:26" ht="22.5" customHeight="1">
      <c r="A251" s="96" t="str">
        <f>IF(OR(ISBLANK('PARTICIPANT NAME LIST'!$B251),'PARTICIPANT NAME LIST'!$G251=3,'PARTICIPANT NAME LIST'!$G251=4,'PARTICIPANT NAME LIST'!$G251=5,'PARTICIPANT NAME LIST'!$G251=6),"",COUNTA('PARTICIPANT NAME LIST'!$B$9:$B251)-COUNTIFS('PARTICIPANT NAME LIST'!$G$9:$G251,"&gt;=3",'PARTICIPANT NAME LIST'!$G$9:$G251,"&lt;=6"))</f>
        <v/>
      </c>
      <c r="B251" s="97" t="str">
        <f>IF(OR(ISBLANK('PARTICIPANT NAME LIST'!$B251),'PARTICIPANT NAME LIST'!$G251=3,'PARTICIPANT NAME LIST'!$G251=4,'PARTICIPANT NAME LIST'!$G251=5,'PARTICIPANT NAME LIST'!$G251=6),"",UPPER('PARTICIPANT NAME LIST'!$B251))</f>
        <v/>
      </c>
      <c r="C251" s="101"/>
      <c r="D251" s="99" t="str">
        <f>IF(OR(ISBLANK('PARTICIPANT NAME LIST'!$B251),'PARTICIPANT NAME LIST'!$G251=3,'PARTICIPANT NAME LIST'!$G251=4,'PARTICIPANT NAME LIST'!$G251=5,'PARTICIPANT NAME LIST'!$G251=6),"",UPPER('PARTICIPANT NAME LIST'!$H251))</f>
        <v/>
      </c>
      <c r="E251" s="100" t="e">
        <f>IF(AND('PARTICIPANT NAME LIST'!$G251=7,'PARTICIPANT NAME LIST'!#REF!="C"),"ü","")</f>
        <v>#REF!</v>
      </c>
      <c r="F251" s="100" t="e">
        <f>IF(AND('PARTICIPANT NAME LIST'!$G251=8,'PARTICIPANT NAME LIST'!#REF!="C"),"ü","")</f>
        <v>#REF!</v>
      </c>
      <c r="G251" s="100" t="e">
        <f>IF(AND('PARTICIPANT NAME LIST'!$G251=9,'PARTICIPANT NAME LIST'!#REF!="C"),"ü","")</f>
        <v>#REF!</v>
      </c>
      <c r="H251" s="100" t="e">
        <f>IF(AND('PARTICIPANT NAME LIST'!$G251=10,'PARTICIPANT NAME LIST'!#REF!="C"),"ü","")</f>
        <v>#REF!</v>
      </c>
      <c r="I251" s="100" t="e">
        <f>IF(AND('PARTICIPANT NAME LIST'!$G251=11,'PARTICIPANT NAME LIST'!#REF!="C"),"ü","")</f>
        <v>#REF!</v>
      </c>
      <c r="J251" s="100" t="e">
        <f>IF(AND('PARTICIPANT NAME LIST'!$G251=12,'PARTICIPANT NAME LIST'!#REF!="C"),"ü","")</f>
        <v>#REF!</v>
      </c>
      <c r="K251" s="100" t="e">
        <f>IF(AND('PARTICIPANT NAME LIST'!$G251=7,'PARTICIPANT NAME LIST'!#REF!="E"),"ü","")</f>
        <v>#REF!</v>
      </c>
      <c r="L251" s="100" t="e">
        <f>IF(AND('PARTICIPANT NAME LIST'!$G251=8,'PARTICIPANT NAME LIST'!#REF!="E"),"ü","")</f>
        <v>#REF!</v>
      </c>
      <c r="M251" s="100" t="e">
        <f>IF(AND('PARTICIPANT NAME LIST'!$G251=9,'PARTICIPANT NAME LIST'!#REF!="E"),"ü","")</f>
        <v>#REF!</v>
      </c>
      <c r="N251" s="100" t="e">
        <f>IF(AND('PARTICIPANT NAME LIST'!$G251=10,'PARTICIPANT NAME LIST'!#REF!="E"),"ü","")</f>
        <v>#REF!</v>
      </c>
      <c r="O251" s="100" t="e">
        <f>IF(AND('PARTICIPANT NAME LIST'!$G251=11,'PARTICIPANT NAME LIST'!#REF!="E"),"ü","")</f>
        <v>#REF!</v>
      </c>
      <c r="P251" s="100" t="e">
        <f>IF(AND('PARTICIPANT NAME LIST'!$G251=12,'PARTICIPANT NAME LIST'!#REF!="E"),"ü","")</f>
        <v>#REF!</v>
      </c>
      <c r="Q251" s="100" t="e">
        <f>IF(AND('PARTICIPANT NAME LIST'!$G251=7,'PARTICIPANT NAME LIST'!#REF!="M"),"ü","")</f>
        <v>#REF!</v>
      </c>
      <c r="R251" s="100" t="e">
        <f>IF(AND('PARTICIPANT NAME LIST'!$G251=8,'PARTICIPANT NAME LIST'!#REF!="M"),"ü","")</f>
        <v>#REF!</v>
      </c>
      <c r="S251" s="100" t="e">
        <f>IF(AND('PARTICIPANT NAME LIST'!$G251=9,'PARTICIPANT NAME LIST'!#REF!="M"),"ü","")</f>
        <v>#REF!</v>
      </c>
      <c r="T251" s="100" t="e">
        <f>IF(AND('PARTICIPANT NAME LIST'!$G251=10,'PARTICIPANT NAME LIST'!#REF!="M"),"ü","")</f>
        <v>#REF!</v>
      </c>
      <c r="U251" s="100" t="e">
        <f>IF(AND('PARTICIPANT NAME LIST'!$G251=11,'PARTICIPANT NAME LIST'!#REF!="M"),"ü","")</f>
        <v>#REF!</v>
      </c>
      <c r="V251" s="100" t="e">
        <f>IF(AND('PARTICIPANT NAME LIST'!$G251=12,'PARTICIPANT NAME LIST'!#REF!="M"),"ü","")</f>
        <v>#REF!</v>
      </c>
      <c r="W251" s="96"/>
      <c r="X251" s="76"/>
      <c r="Y251" s="76"/>
      <c r="Z251" s="76"/>
    </row>
    <row r="252" spans="1:26" ht="22.5" customHeight="1">
      <c r="A252" s="96" t="str">
        <f>IF(OR(ISBLANK('PARTICIPANT NAME LIST'!$B252),'PARTICIPANT NAME LIST'!$G252=3,'PARTICIPANT NAME LIST'!$G252=4,'PARTICIPANT NAME LIST'!$G252=5,'PARTICIPANT NAME LIST'!$G252=6),"",COUNTA('PARTICIPANT NAME LIST'!$B$9:$B252)-COUNTIFS('PARTICIPANT NAME LIST'!$G$9:$G252,"&gt;=3",'PARTICIPANT NAME LIST'!$G$9:$G252,"&lt;=6"))</f>
        <v/>
      </c>
      <c r="B252" s="97" t="str">
        <f>IF(OR(ISBLANK('PARTICIPANT NAME LIST'!$B252),'PARTICIPANT NAME LIST'!$G252=3,'PARTICIPANT NAME LIST'!$G252=4,'PARTICIPANT NAME LIST'!$G252=5,'PARTICIPANT NAME LIST'!$G252=6),"",UPPER('PARTICIPANT NAME LIST'!$B252))</f>
        <v/>
      </c>
      <c r="C252" s="101"/>
      <c r="D252" s="99" t="str">
        <f>IF(OR(ISBLANK('PARTICIPANT NAME LIST'!$B252),'PARTICIPANT NAME LIST'!$G252=3,'PARTICIPANT NAME LIST'!$G252=4,'PARTICIPANT NAME LIST'!$G252=5,'PARTICIPANT NAME LIST'!$G252=6),"",UPPER('PARTICIPANT NAME LIST'!$H252))</f>
        <v/>
      </c>
      <c r="E252" s="100" t="e">
        <f>IF(AND('PARTICIPANT NAME LIST'!$G252=7,'PARTICIPANT NAME LIST'!#REF!="C"),"ü","")</f>
        <v>#REF!</v>
      </c>
      <c r="F252" s="100" t="e">
        <f>IF(AND('PARTICIPANT NAME LIST'!$G252=8,'PARTICIPANT NAME LIST'!#REF!="C"),"ü","")</f>
        <v>#REF!</v>
      </c>
      <c r="G252" s="100" t="e">
        <f>IF(AND('PARTICIPANT NAME LIST'!$G252=9,'PARTICIPANT NAME LIST'!#REF!="C"),"ü","")</f>
        <v>#REF!</v>
      </c>
      <c r="H252" s="100" t="e">
        <f>IF(AND('PARTICIPANT NAME LIST'!$G252=10,'PARTICIPANT NAME LIST'!#REF!="C"),"ü","")</f>
        <v>#REF!</v>
      </c>
      <c r="I252" s="100" t="e">
        <f>IF(AND('PARTICIPANT NAME LIST'!$G252=11,'PARTICIPANT NAME LIST'!#REF!="C"),"ü","")</f>
        <v>#REF!</v>
      </c>
      <c r="J252" s="100" t="e">
        <f>IF(AND('PARTICIPANT NAME LIST'!$G252=12,'PARTICIPANT NAME LIST'!#REF!="C"),"ü","")</f>
        <v>#REF!</v>
      </c>
      <c r="K252" s="100" t="e">
        <f>IF(AND('PARTICIPANT NAME LIST'!$G252=7,'PARTICIPANT NAME LIST'!#REF!="E"),"ü","")</f>
        <v>#REF!</v>
      </c>
      <c r="L252" s="100" t="e">
        <f>IF(AND('PARTICIPANT NAME LIST'!$G252=8,'PARTICIPANT NAME LIST'!#REF!="E"),"ü","")</f>
        <v>#REF!</v>
      </c>
      <c r="M252" s="100" t="e">
        <f>IF(AND('PARTICIPANT NAME LIST'!$G252=9,'PARTICIPANT NAME LIST'!#REF!="E"),"ü","")</f>
        <v>#REF!</v>
      </c>
      <c r="N252" s="100" t="e">
        <f>IF(AND('PARTICIPANT NAME LIST'!$G252=10,'PARTICIPANT NAME LIST'!#REF!="E"),"ü","")</f>
        <v>#REF!</v>
      </c>
      <c r="O252" s="100" t="e">
        <f>IF(AND('PARTICIPANT NAME LIST'!$G252=11,'PARTICIPANT NAME LIST'!#REF!="E"),"ü","")</f>
        <v>#REF!</v>
      </c>
      <c r="P252" s="100" t="e">
        <f>IF(AND('PARTICIPANT NAME LIST'!$G252=12,'PARTICIPANT NAME LIST'!#REF!="E"),"ü","")</f>
        <v>#REF!</v>
      </c>
      <c r="Q252" s="100" t="e">
        <f>IF(AND('PARTICIPANT NAME LIST'!$G252=7,'PARTICIPANT NAME LIST'!#REF!="M"),"ü","")</f>
        <v>#REF!</v>
      </c>
      <c r="R252" s="100" t="e">
        <f>IF(AND('PARTICIPANT NAME LIST'!$G252=8,'PARTICIPANT NAME LIST'!#REF!="M"),"ü","")</f>
        <v>#REF!</v>
      </c>
      <c r="S252" s="100" t="e">
        <f>IF(AND('PARTICIPANT NAME LIST'!$G252=9,'PARTICIPANT NAME LIST'!#REF!="M"),"ü","")</f>
        <v>#REF!</v>
      </c>
      <c r="T252" s="100" t="e">
        <f>IF(AND('PARTICIPANT NAME LIST'!$G252=10,'PARTICIPANT NAME LIST'!#REF!="M"),"ü","")</f>
        <v>#REF!</v>
      </c>
      <c r="U252" s="100" t="e">
        <f>IF(AND('PARTICIPANT NAME LIST'!$G252=11,'PARTICIPANT NAME LIST'!#REF!="M"),"ü","")</f>
        <v>#REF!</v>
      </c>
      <c r="V252" s="100" t="e">
        <f>IF(AND('PARTICIPANT NAME LIST'!$G252=12,'PARTICIPANT NAME LIST'!#REF!="M"),"ü","")</f>
        <v>#REF!</v>
      </c>
      <c r="W252" s="96"/>
      <c r="X252" s="76"/>
      <c r="Y252" s="76"/>
      <c r="Z252" s="76"/>
    </row>
    <row r="253" spans="1:26" ht="22.5" customHeight="1">
      <c r="A253" s="96" t="str">
        <f>IF(OR(ISBLANK('PARTICIPANT NAME LIST'!$B253),'PARTICIPANT NAME LIST'!$G253=3,'PARTICIPANT NAME LIST'!$G253=4,'PARTICIPANT NAME LIST'!$G253=5,'PARTICIPANT NAME LIST'!$G253=6),"",COUNTA('PARTICIPANT NAME LIST'!$B$9:$B253)-COUNTIFS('PARTICIPANT NAME LIST'!$G$9:$G253,"&gt;=3",'PARTICIPANT NAME LIST'!$G$9:$G253,"&lt;=6"))</f>
        <v/>
      </c>
      <c r="B253" s="97" t="str">
        <f>IF(OR(ISBLANK('PARTICIPANT NAME LIST'!$B253),'PARTICIPANT NAME LIST'!$G253=3,'PARTICIPANT NAME LIST'!$G253=4,'PARTICIPANT NAME LIST'!$G253=5,'PARTICIPANT NAME LIST'!$G253=6),"",UPPER('PARTICIPANT NAME LIST'!$B253))</f>
        <v/>
      </c>
      <c r="C253" s="101"/>
      <c r="D253" s="99" t="str">
        <f>IF(OR(ISBLANK('PARTICIPANT NAME LIST'!$B253),'PARTICIPANT NAME LIST'!$G253=3,'PARTICIPANT NAME LIST'!$G253=4,'PARTICIPANT NAME LIST'!$G253=5,'PARTICIPANT NAME LIST'!$G253=6),"",UPPER('PARTICIPANT NAME LIST'!$H253))</f>
        <v/>
      </c>
      <c r="E253" s="100" t="e">
        <f>IF(AND('PARTICIPANT NAME LIST'!$G253=7,'PARTICIPANT NAME LIST'!#REF!="C"),"ü","")</f>
        <v>#REF!</v>
      </c>
      <c r="F253" s="100" t="e">
        <f>IF(AND('PARTICIPANT NAME LIST'!$G253=8,'PARTICIPANT NAME LIST'!#REF!="C"),"ü","")</f>
        <v>#REF!</v>
      </c>
      <c r="G253" s="100" t="e">
        <f>IF(AND('PARTICIPANT NAME LIST'!$G253=9,'PARTICIPANT NAME LIST'!#REF!="C"),"ü","")</f>
        <v>#REF!</v>
      </c>
      <c r="H253" s="100" t="e">
        <f>IF(AND('PARTICIPANT NAME LIST'!$G253=10,'PARTICIPANT NAME LIST'!#REF!="C"),"ü","")</f>
        <v>#REF!</v>
      </c>
      <c r="I253" s="100" t="e">
        <f>IF(AND('PARTICIPANT NAME LIST'!$G253=11,'PARTICIPANT NAME LIST'!#REF!="C"),"ü","")</f>
        <v>#REF!</v>
      </c>
      <c r="J253" s="100" t="e">
        <f>IF(AND('PARTICIPANT NAME LIST'!$G253=12,'PARTICIPANT NAME LIST'!#REF!="C"),"ü","")</f>
        <v>#REF!</v>
      </c>
      <c r="K253" s="100" t="e">
        <f>IF(AND('PARTICIPANT NAME LIST'!$G253=7,'PARTICIPANT NAME LIST'!#REF!="E"),"ü","")</f>
        <v>#REF!</v>
      </c>
      <c r="L253" s="100" t="e">
        <f>IF(AND('PARTICIPANT NAME LIST'!$G253=8,'PARTICIPANT NAME LIST'!#REF!="E"),"ü","")</f>
        <v>#REF!</v>
      </c>
      <c r="M253" s="100" t="e">
        <f>IF(AND('PARTICIPANT NAME LIST'!$G253=9,'PARTICIPANT NAME LIST'!#REF!="E"),"ü","")</f>
        <v>#REF!</v>
      </c>
      <c r="N253" s="100" t="e">
        <f>IF(AND('PARTICIPANT NAME LIST'!$G253=10,'PARTICIPANT NAME LIST'!#REF!="E"),"ü","")</f>
        <v>#REF!</v>
      </c>
      <c r="O253" s="100" t="e">
        <f>IF(AND('PARTICIPANT NAME LIST'!$G253=11,'PARTICIPANT NAME LIST'!#REF!="E"),"ü","")</f>
        <v>#REF!</v>
      </c>
      <c r="P253" s="100" t="e">
        <f>IF(AND('PARTICIPANT NAME LIST'!$G253=12,'PARTICIPANT NAME LIST'!#REF!="E"),"ü","")</f>
        <v>#REF!</v>
      </c>
      <c r="Q253" s="100" t="e">
        <f>IF(AND('PARTICIPANT NAME LIST'!$G253=7,'PARTICIPANT NAME LIST'!#REF!="M"),"ü","")</f>
        <v>#REF!</v>
      </c>
      <c r="R253" s="100" t="e">
        <f>IF(AND('PARTICIPANT NAME LIST'!$G253=8,'PARTICIPANT NAME LIST'!#REF!="M"),"ü","")</f>
        <v>#REF!</v>
      </c>
      <c r="S253" s="100" t="e">
        <f>IF(AND('PARTICIPANT NAME LIST'!$G253=9,'PARTICIPANT NAME LIST'!#REF!="M"),"ü","")</f>
        <v>#REF!</v>
      </c>
      <c r="T253" s="100" t="e">
        <f>IF(AND('PARTICIPANT NAME LIST'!$G253=10,'PARTICIPANT NAME LIST'!#REF!="M"),"ü","")</f>
        <v>#REF!</v>
      </c>
      <c r="U253" s="100" t="e">
        <f>IF(AND('PARTICIPANT NAME LIST'!$G253=11,'PARTICIPANT NAME LIST'!#REF!="M"),"ü","")</f>
        <v>#REF!</v>
      </c>
      <c r="V253" s="100" t="e">
        <f>IF(AND('PARTICIPANT NAME LIST'!$G253=12,'PARTICIPANT NAME LIST'!#REF!="M"),"ü","")</f>
        <v>#REF!</v>
      </c>
      <c r="W253" s="96"/>
      <c r="X253" s="76"/>
      <c r="Y253" s="76"/>
      <c r="Z253" s="76"/>
    </row>
    <row r="254" spans="1:26" ht="22.5" customHeight="1">
      <c r="A254" s="96" t="str">
        <f>IF(OR(ISBLANK('PARTICIPANT NAME LIST'!$B254),'PARTICIPANT NAME LIST'!$G254=3,'PARTICIPANT NAME LIST'!$G254=4,'PARTICIPANT NAME LIST'!$G254=5,'PARTICIPANT NAME LIST'!$G254=6),"",COUNTA('PARTICIPANT NAME LIST'!$B$9:$B254)-COUNTIFS('PARTICIPANT NAME LIST'!$G$9:$G254,"&gt;=3",'PARTICIPANT NAME LIST'!$G$9:$G254,"&lt;=6"))</f>
        <v/>
      </c>
      <c r="B254" s="97" t="str">
        <f>IF(OR(ISBLANK('PARTICIPANT NAME LIST'!$B254),'PARTICIPANT NAME LIST'!$G254=3,'PARTICIPANT NAME LIST'!$G254=4,'PARTICIPANT NAME LIST'!$G254=5,'PARTICIPANT NAME LIST'!$G254=6),"",UPPER('PARTICIPANT NAME LIST'!$B254))</f>
        <v/>
      </c>
      <c r="C254" s="101"/>
      <c r="D254" s="99" t="str">
        <f>IF(OR(ISBLANK('PARTICIPANT NAME LIST'!$B254),'PARTICIPANT NAME LIST'!$G254=3,'PARTICIPANT NAME LIST'!$G254=4,'PARTICIPANT NAME LIST'!$G254=5,'PARTICIPANT NAME LIST'!$G254=6),"",UPPER('PARTICIPANT NAME LIST'!$H254))</f>
        <v/>
      </c>
      <c r="E254" s="100" t="e">
        <f>IF(AND('PARTICIPANT NAME LIST'!$G254=7,'PARTICIPANT NAME LIST'!#REF!="C"),"ü","")</f>
        <v>#REF!</v>
      </c>
      <c r="F254" s="100" t="e">
        <f>IF(AND('PARTICIPANT NAME LIST'!$G254=8,'PARTICIPANT NAME LIST'!#REF!="C"),"ü","")</f>
        <v>#REF!</v>
      </c>
      <c r="G254" s="100" t="e">
        <f>IF(AND('PARTICIPANT NAME LIST'!$G254=9,'PARTICIPANT NAME LIST'!#REF!="C"),"ü","")</f>
        <v>#REF!</v>
      </c>
      <c r="H254" s="100" t="e">
        <f>IF(AND('PARTICIPANT NAME LIST'!$G254=10,'PARTICIPANT NAME LIST'!#REF!="C"),"ü","")</f>
        <v>#REF!</v>
      </c>
      <c r="I254" s="100" t="e">
        <f>IF(AND('PARTICIPANT NAME LIST'!$G254=11,'PARTICIPANT NAME LIST'!#REF!="C"),"ü","")</f>
        <v>#REF!</v>
      </c>
      <c r="J254" s="100" t="e">
        <f>IF(AND('PARTICIPANT NAME LIST'!$G254=12,'PARTICIPANT NAME LIST'!#REF!="C"),"ü","")</f>
        <v>#REF!</v>
      </c>
      <c r="K254" s="100" t="e">
        <f>IF(AND('PARTICIPANT NAME LIST'!$G254=7,'PARTICIPANT NAME LIST'!#REF!="E"),"ü","")</f>
        <v>#REF!</v>
      </c>
      <c r="L254" s="100" t="e">
        <f>IF(AND('PARTICIPANT NAME LIST'!$G254=8,'PARTICIPANT NAME LIST'!#REF!="E"),"ü","")</f>
        <v>#REF!</v>
      </c>
      <c r="M254" s="100" t="e">
        <f>IF(AND('PARTICIPANT NAME LIST'!$G254=9,'PARTICIPANT NAME LIST'!#REF!="E"),"ü","")</f>
        <v>#REF!</v>
      </c>
      <c r="N254" s="100" t="e">
        <f>IF(AND('PARTICIPANT NAME LIST'!$G254=10,'PARTICIPANT NAME LIST'!#REF!="E"),"ü","")</f>
        <v>#REF!</v>
      </c>
      <c r="O254" s="100" t="e">
        <f>IF(AND('PARTICIPANT NAME LIST'!$G254=11,'PARTICIPANT NAME LIST'!#REF!="E"),"ü","")</f>
        <v>#REF!</v>
      </c>
      <c r="P254" s="100" t="e">
        <f>IF(AND('PARTICIPANT NAME LIST'!$G254=12,'PARTICIPANT NAME LIST'!#REF!="E"),"ü","")</f>
        <v>#REF!</v>
      </c>
      <c r="Q254" s="100" t="e">
        <f>IF(AND('PARTICIPANT NAME LIST'!$G254=7,'PARTICIPANT NAME LIST'!#REF!="M"),"ü","")</f>
        <v>#REF!</v>
      </c>
      <c r="R254" s="100" t="e">
        <f>IF(AND('PARTICIPANT NAME LIST'!$G254=8,'PARTICIPANT NAME LIST'!#REF!="M"),"ü","")</f>
        <v>#REF!</v>
      </c>
      <c r="S254" s="100" t="e">
        <f>IF(AND('PARTICIPANT NAME LIST'!$G254=9,'PARTICIPANT NAME LIST'!#REF!="M"),"ü","")</f>
        <v>#REF!</v>
      </c>
      <c r="T254" s="100" t="e">
        <f>IF(AND('PARTICIPANT NAME LIST'!$G254=10,'PARTICIPANT NAME LIST'!#REF!="M"),"ü","")</f>
        <v>#REF!</v>
      </c>
      <c r="U254" s="100" t="e">
        <f>IF(AND('PARTICIPANT NAME LIST'!$G254=11,'PARTICIPANT NAME LIST'!#REF!="M"),"ü","")</f>
        <v>#REF!</v>
      </c>
      <c r="V254" s="100" t="e">
        <f>IF(AND('PARTICIPANT NAME LIST'!$G254=12,'PARTICIPANT NAME LIST'!#REF!="M"),"ü","")</f>
        <v>#REF!</v>
      </c>
      <c r="W254" s="96"/>
      <c r="X254" s="76"/>
      <c r="Y254" s="76"/>
      <c r="Z254" s="76"/>
    </row>
    <row r="255" spans="1:26" ht="22.5" customHeight="1">
      <c r="A255" s="96" t="str">
        <f>IF(OR(ISBLANK('PARTICIPANT NAME LIST'!$B255),'PARTICIPANT NAME LIST'!$G255=3,'PARTICIPANT NAME LIST'!$G255=4,'PARTICIPANT NAME LIST'!$G255=5,'PARTICIPANT NAME LIST'!$G255=6),"",COUNTA('PARTICIPANT NAME LIST'!$B$9:$B255)-COUNTIFS('PARTICIPANT NAME LIST'!$G$9:$G255,"&gt;=3",'PARTICIPANT NAME LIST'!$G$9:$G255,"&lt;=6"))</f>
        <v/>
      </c>
      <c r="B255" s="97" t="str">
        <f>IF(OR(ISBLANK('PARTICIPANT NAME LIST'!$B255),'PARTICIPANT NAME LIST'!$G255=3,'PARTICIPANT NAME LIST'!$G255=4,'PARTICIPANT NAME LIST'!$G255=5,'PARTICIPANT NAME LIST'!$G255=6),"",UPPER('PARTICIPANT NAME LIST'!$B255))</f>
        <v/>
      </c>
      <c r="C255" s="101"/>
      <c r="D255" s="99" t="str">
        <f>IF(OR(ISBLANK('PARTICIPANT NAME LIST'!$B255),'PARTICIPANT NAME LIST'!$G255=3,'PARTICIPANT NAME LIST'!$G255=4,'PARTICIPANT NAME LIST'!$G255=5,'PARTICIPANT NAME LIST'!$G255=6),"",UPPER('PARTICIPANT NAME LIST'!$H255))</f>
        <v/>
      </c>
      <c r="E255" s="100" t="e">
        <f>IF(AND('PARTICIPANT NAME LIST'!$G255=7,'PARTICIPANT NAME LIST'!#REF!="C"),"ü","")</f>
        <v>#REF!</v>
      </c>
      <c r="F255" s="100" t="e">
        <f>IF(AND('PARTICIPANT NAME LIST'!$G255=8,'PARTICIPANT NAME LIST'!#REF!="C"),"ü","")</f>
        <v>#REF!</v>
      </c>
      <c r="G255" s="100" t="e">
        <f>IF(AND('PARTICIPANT NAME LIST'!$G255=9,'PARTICIPANT NAME LIST'!#REF!="C"),"ü","")</f>
        <v>#REF!</v>
      </c>
      <c r="H255" s="100" t="e">
        <f>IF(AND('PARTICIPANT NAME LIST'!$G255=10,'PARTICIPANT NAME LIST'!#REF!="C"),"ü","")</f>
        <v>#REF!</v>
      </c>
      <c r="I255" s="100" t="e">
        <f>IF(AND('PARTICIPANT NAME LIST'!$G255=11,'PARTICIPANT NAME LIST'!#REF!="C"),"ü","")</f>
        <v>#REF!</v>
      </c>
      <c r="J255" s="100" t="e">
        <f>IF(AND('PARTICIPANT NAME LIST'!$G255=12,'PARTICIPANT NAME LIST'!#REF!="C"),"ü","")</f>
        <v>#REF!</v>
      </c>
      <c r="K255" s="100" t="e">
        <f>IF(AND('PARTICIPANT NAME LIST'!$G255=7,'PARTICIPANT NAME LIST'!#REF!="E"),"ü","")</f>
        <v>#REF!</v>
      </c>
      <c r="L255" s="100" t="e">
        <f>IF(AND('PARTICIPANT NAME LIST'!$G255=8,'PARTICIPANT NAME LIST'!#REF!="E"),"ü","")</f>
        <v>#REF!</v>
      </c>
      <c r="M255" s="100" t="e">
        <f>IF(AND('PARTICIPANT NAME LIST'!$G255=9,'PARTICIPANT NAME LIST'!#REF!="E"),"ü","")</f>
        <v>#REF!</v>
      </c>
      <c r="N255" s="100" t="e">
        <f>IF(AND('PARTICIPANT NAME LIST'!$G255=10,'PARTICIPANT NAME LIST'!#REF!="E"),"ü","")</f>
        <v>#REF!</v>
      </c>
      <c r="O255" s="100" t="e">
        <f>IF(AND('PARTICIPANT NAME LIST'!$G255=11,'PARTICIPANT NAME LIST'!#REF!="E"),"ü","")</f>
        <v>#REF!</v>
      </c>
      <c r="P255" s="100" t="e">
        <f>IF(AND('PARTICIPANT NAME LIST'!$G255=12,'PARTICIPANT NAME LIST'!#REF!="E"),"ü","")</f>
        <v>#REF!</v>
      </c>
      <c r="Q255" s="100" t="e">
        <f>IF(AND('PARTICIPANT NAME LIST'!$G255=7,'PARTICIPANT NAME LIST'!#REF!="M"),"ü","")</f>
        <v>#REF!</v>
      </c>
      <c r="R255" s="100" t="e">
        <f>IF(AND('PARTICIPANT NAME LIST'!$G255=8,'PARTICIPANT NAME LIST'!#REF!="M"),"ü","")</f>
        <v>#REF!</v>
      </c>
      <c r="S255" s="100" t="e">
        <f>IF(AND('PARTICIPANT NAME LIST'!$G255=9,'PARTICIPANT NAME LIST'!#REF!="M"),"ü","")</f>
        <v>#REF!</v>
      </c>
      <c r="T255" s="100" t="e">
        <f>IF(AND('PARTICIPANT NAME LIST'!$G255=10,'PARTICIPANT NAME LIST'!#REF!="M"),"ü","")</f>
        <v>#REF!</v>
      </c>
      <c r="U255" s="100" t="e">
        <f>IF(AND('PARTICIPANT NAME LIST'!$G255=11,'PARTICIPANT NAME LIST'!#REF!="M"),"ü","")</f>
        <v>#REF!</v>
      </c>
      <c r="V255" s="100" t="e">
        <f>IF(AND('PARTICIPANT NAME LIST'!$G255=12,'PARTICIPANT NAME LIST'!#REF!="M"),"ü","")</f>
        <v>#REF!</v>
      </c>
      <c r="W255" s="96"/>
      <c r="X255" s="76"/>
      <c r="Y255" s="76"/>
      <c r="Z255" s="76"/>
    </row>
    <row r="256" spans="1:26" ht="22.5" customHeight="1">
      <c r="A256" s="96" t="str">
        <f>IF(OR(ISBLANK('PARTICIPANT NAME LIST'!$B256),'PARTICIPANT NAME LIST'!$G256=3,'PARTICIPANT NAME LIST'!$G256=4,'PARTICIPANT NAME LIST'!$G256=5,'PARTICIPANT NAME LIST'!$G256=6),"",COUNTA('PARTICIPANT NAME LIST'!$B$9:$B256)-COUNTIFS('PARTICIPANT NAME LIST'!$G$9:$G256,"&gt;=3",'PARTICIPANT NAME LIST'!$G$9:$G256,"&lt;=6"))</f>
        <v/>
      </c>
      <c r="B256" s="97" t="str">
        <f>IF(OR(ISBLANK('PARTICIPANT NAME LIST'!$B256),'PARTICIPANT NAME LIST'!$G256=3,'PARTICIPANT NAME LIST'!$G256=4,'PARTICIPANT NAME LIST'!$G256=5,'PARTICIPANT NAME LIST'!$G256=6),"",UPPER('PARTICIPANT NAME LIST'!$B256))</f>
        <v/>
      </c>
      <c r="C256" s="101"/>
      <c r="D256" s="99" t="str">
        <f>IF(OR(ISBLANK('PARTICIPANT NAME LIST'!$B256),'PARTICIPANT NAME LIST'!$G256=3,'PARTICIPANT NAME LIST'!$G256=4,'PARTICIPANT NAME LIST'!$G256=5,'PARTICIPANT NAME LIST'!$G256=6),"",UPPER('PARTICIPANT NAME LIST'!$H256))</f>
        <v/>
      </c>
      <c r="E256" s="100" t="e">
        <f>IF(AND('PARTICIPANT NAME LIST'!$G256=7,'PARTICIPANT NAME LIST'!#REF!="C"),"ü","")</f>
        <v>#REF!</v>
      </c>
      <c r="F256" s="100" t="e">
        <f>IF(AND('PARTICIPANT NAME LIST'!$G256=8,'PARTICIPANT NAME LIST'!#REF!="C"),"ü","")</f>
        <v>#REF!</v>
      </c>
      <c r="G256" s="100" t="e">
        <f>IF(AND('PARTICIPANT NAME LIST'!$G256=9,'PARTICIPANT NAME LIST'!#REF!="C"),"ü","")</f>
        <v>#REF!</v>
      </c>
      <c r="H256" s="100" t="e">
        <f>IF(AND('PARTICIPANT NAME LIST'!$G256=10,'PARTICIPANT NAME LIST'!#REF!="C"),"ü","")</f>
        <v>#REF!</v>
      </c>
      <c r="I256" s="100" t="e">
        <f>IF(AND('PARTICIPANT NAME LIST'!$G256=11,'PARTICIPANT NAME LIST'!#REF!="C"),"ü","")</f>
        <v>#REF!</v>
      </c>
      <c r="J256" s="100" t="e">
        <f>IF(AND('PARTICIPANT NAME LIST'!$G256=12,'PARTICIPANT NAME LIST'!#REF!="C"),"ü","")</f>
        <v>#REF!</v>
      </c>
      <c r="K256" s="100" t="e">
        <f>IF(AND('PARTICIPANT NAME LIST'!$G256=7,'PARTICIPANT NAME LIST'!#REF!="E"),"ü","")</f>
        <v>#REF!</v>
      </c>
      <c r="L256" s="100" t="e">
        <f>IF(AND('PARTICIPANT NAME LIST'!$G256=8,'PARTICIPANT NAME LIST'!#REF!="E"),"ü","")</f>
        <v>#REF!</v>
      </c>
      <c r="M256" s="100" t="e">
        <f>IF(AND('PARTICIPANT NAME LIST'!$G256=9,'PARTICIPANT NAME LIST'!#REF!="E"),"ü","")</f>
        <v>#REF!</v>
      </c>
      <c r="N256" s="100" t="e">
        <f>IF(AND('PARTICIPANT NAME LIST'!$G256=10,'PARTICIPANT NAME LIST'!#REF!="E"),"ü","")</f>
        <v>#REF!</v>
      </c>
      <c r="O256" s="100" t="e">
        <f>IF(AND('PARTICIPANT NAME LIST'!$G256=11,'PARTICIPANT NAME LIST'!#REF!="E"),"ü","")</f>
        <v>#REF!</v>
      </c>
      <c r="P256" s="100" t="e">
        <f>IF(AND('PARTICIPANT NAME LIST'!$G256=12,'PARTICIPANT NAME LIST'!#REF!="E"),"ü","")</f>
        <v>#REF!</v>
      </c>
      <c r="Q256" s="100" t="e">
        <f>IF(AND('PARTICIPANT NAME LIST'!$G256=7,'PARTICIPANT NAME LIST'!#REF!="M"),"ü","")</f>
        <v>#REF!</v>
      </c>
      <c r="R256" s="100" t="e">
        <f>IF(AND('PARTICIPANT NAME LIST'!$G256=8,'PARTICIPANT NAME LIST'!#REF!="M"),"ü","")</f>
        <v>#REF!</v>
      </c>
      <c r="S256" s="100" t="e">
        <f>IF(AND('PARTICIPANT NAME LIST'!$G256=9,'PARTICIPANT NAME LIST'!#REF!="M"),"ü","")</f>
        <v>#REF!</v>
      </c>
      <c r="T256" s="100" t="e">
        <f>IF(AND('PARTICIPANT NAME LIST'!$G256=10,'PARTICIPANT NAME LIST'!#REF!="M"),"ü","")</f>
        <v>#REF!</v>
      </c>
      <c r="U256" s="100" t="e">
        <f>IF(AND('PARTICIPANT NAME LIST'!$G256=11,'PARTICIPANT NAME LIST'!#REF!="M"),"ü","")</f>
        <v>#REF!</v>
      </c>
      <c r="V256" s="100" t="e">
        <f>IF(AND('PARTICIPANT NAME LIST'!$G256=12,'PARTICIPANT NAME LIST'!#REF!="M"),"ü","")</f>
        <v>#REF!</v>
      </c>
      <c r="W256" s="96"/>
      <c r="X256" s="76"/>
      <c r="Y256" s="76"/>
      <c r="Z256" s="76"/>
    </row>
    <row r="257" spans="1:26" ht="22.5" customHeight="1">
      <c r="A257" s="96" t="str">
        <f>IF(OR(ISBLANK('PARTICIPANT NAME LIST'!$B257),'PARTICIPANT NAME LIST'!$G257=3,'PARTICIPANT NAME LIST'!$G257=4,'PARTICIPANT NAME LIST'!$G257=5,'PARTICIPANT NAME LIST'!$G257=6),"",COUNTA('PARTICIPANT NAME LIST'!$B$9:$B257)-COUNTIFS('PARTICIPANT NAME LIST'!$G$9:$G257,"&gt;=3",'PARTICIPANT NAME LIST'!$G$9:$G257,"&lt;=6"))</f>
        <v/>
      </c>
      <c r="B257" s="97" t="str">
        <f>IF(OR(ISBLANK('PARTICIPANT NAME LIST'!$B257),'PARTICIPANT NAME LIST'!$G257=3,'PARTICIPANT NAME LIST'!$G257=4,'PARTICIPANT NAME LIST'!$G257=5,'PARTICIPANT NAME LIST'!$G257=6),"",UPPER('PARTICIPANT NAME LIST'!$B257))</f>
        <v/>
      </c>
      <c r="C257" s="101"/>
      <c r="D257" s="99" t="str">
        <f>IF(OR(ISBLANK('PARTICIPANT NAME LIST'!$B257),'PARTICIPANT NAME LIST'!$G257=3,'PARTICIPANT NAME LIST'!$G257=4,'PARTICIPANT NAME LIST'!$G257=5,'PARTICIPANT NAME LIST'!$G257=6),"",UPPER('PARTICIPANT NAME LIST'!$H257))</f>
        <v/>
      </c>
      <c r="E257" s="100" t="e">
        <f>IF(AND('PARTICIPANT NAME LIST'!$G257=7,'PARTICIPANT NAME LIST'!#REF!="C"),"ü","")</f>
        <v>#REF!</v>
      </c>
      <c r="F257" s="100" t="e">
        <f>IF(AND('PARTICIPANT NAME LIST'!$G257=8,'PARTICIPANT NAME LIST'!#REF!="C"),"ü","")</f>
        <v>#REF!</v>
      </c>
      <c r="G257" s="100" t="e">
        <f>IF(AND('PARTICIPANT NAME LIST'!$G257=9,'PARTICIPANT NAME LIST'!#REF!="C"),"ü","")</f>
        <v>#REF!</v>
      </c>
      <c r="H257" s="100" t="e">
        <f>IF(AND('PARTICIPANT NAME LIST'!$G257=10,'PARTICIPANT NAME LIST'!#REF!="C"),"ü","")</f>
        <v>#REF!</v>
      </c>
      <c r="I257" s="100" t="e">
        <f>IF(AND('PARTICIPANT NAME LIST'!$G257=11,'PARTICIPANT NAME LIST'!#REF!="C"),"ü","")</f>
        <v>#REF!</v>
      </c>
      <c r="J257" s="100" t="e">
        <f>IF(AND('PARTICIPANT NAME LIST'!$G257=12,'PARTICIPANT NAME LIST'!#REF!="C"),"ü","")</f>
        <v>#REF!</v>
      </c>
      <c r="K257" s="100" t="e">
        <f>IF(AND('PARTICIPANT NAME LIST'!$G257=7,'PARTICIPANT NAME LIST'!#REF!="E"),"ü","")</f>
        <v>#REF!</v>
      </c>
      <c r="L257" s="100" t="e">
        <f>IF(AND('PARTICIPANT NAME LIST'!$G257=8,'PARTICIPANT NAME LIST'!#REF!="E"),"ü","")</f>
        <v>#REF!</v>
      </c>
      <c r="M257" s="100" t="e">
        <f>IF(AND('PARTICIPANT NAME LIST'!$G257=9,'PARTICIPANT NAME LIST'!#REF!="E"),"ü","")</f>
        <v>#REF!</v>
      </c>
      <c r="N257" s="100" t="e">
        <f>IF(AND('PARTICIPANT NAME LIST'!$G257=10,'PARTICIPANT NAME LIST'!#REF!="E"),"ü","")</f>
        <v>#REF!</v>
      </c>
      <c r="O257" s="100" t="e">
        <f>IF(AND('PARTICIPANT NAME LIST'!$G257=11,'PARTICIPANT NAME LIST'!#REF!="E"),"ü","")</f>
        <v>#REF!</v>
      </c>
      <c r="P257" s="100" t="e">
        <f>IF(AND('PARTICIPANT NAME LIST'!$G257=12,'PARTICIPANT NAME LIST'!#REF!="E"),"ü","")</f>
        <v>#REF!</v>
      </c>
      <c r="Q257" s="100" t="e">
        <f>IF(AND('PARTICIPANT NAME LIST'!$G257=7,'PARTICIPANT NAME LIST'!#REF!="M"),"ü","")</f>
        <v>#REF!</v>
      </c>
      <c r="R257" s="100" t="e">
        <f>IF(AND('PARTICIPANT NAME LIST'!$G257=8,'PARTICIPANT NAME LIST'!#REF!="M"),"ü","")</f>
        <v>#REF!</v>
      </c>
      <c r="S257" s="100" t="e">
        <f>IF(AND('PARTICIPANT NAME LIST'!$G257=9,'PARTICIPANT NAME LIST'!#REF!="M"),"ü","")</f>
        <v>#REF!</v>
      </c>
      <c r="T257" s="100" t="e">
        <f>IF(AND('PARTICIPANT NAME LIST'!$G257=10,'PARTICIPANT NAME LIST'!#REF!="M"),"ü","")</f>
        <v>#REF!</v>
      </c>
      <c r="U257" s="100" t="e">
        <f>IF(AND('PARTICIPANT NAME LIST'!$G257=11,'PARTICIPANT NAME LIST'!#REF!="M"),"ü","")</f>
        <v>#REF!</v>
      </c>
      <c r="V257" s="100" t="e">
        <f>IF(AND('PARTICIPANT NAME LIST'!$G257=12,'PARTICIPANT NAME LIST'!#REF!="M"),"ü","")</f>
        <v>#REF!</v>
      </c>
      <c r="W257" s="96"/>
      <c r="X257" s="76"/>
      <c r="Y257" s="76"/>
      <c r="Z257" s="76"/>
    </row>
    <row r="258" spans="1:26" ht="22.5" customHeight="1">
      <c r="A258" s="96" t="str">
        <f>IF(OR(ISBLANK('PARTICIPANT NAME LIST'!$B258),'PARTICIPANT NAME LIST'!$G258=3,'PARTICIPANT NAME LIST'!$G258=4,'PARTICIPANT NAME LIST'!$G258=5,'PARTICIPANT NAME LIST'!$G258=6),"",COUNTA('PARTICIPANT NAME LIST'!$B$9:$B258)-COUNTIFS('PARTICIPANT NAME LIST'!$G$9:$G258,"&gt;=3",'PARTICIPANT NAME LIST'!$G$9:$G258,"&lt;=6"))</f>
        <v/>
      </c>
      <c r="B258" s="97" t="str">
        <f>IF(OR(ISBLANK('PARTICIPANT NAME LIST'!$B258),'PARTICIPANT NAME LIST'!$G258=3,'PARTICIPANT NAME LIST'!$G258=4,'PARTICIPANT NAME LIST'!$G258=5,'PARTICIPANT NAME LIST'!$G258=6),"",UPPER('PARTICIPANT NAME LIST'!$B258))</f>
        <v/>
      </c>
      <c r="C258" s="101"/>
      <c r="D258" s="99" t="str">
        <f>IF(OR(ISBLANK('PARTICIPANT NAME LIST'!$B258),'PARTICIPANT NAME LIST'!$G258=3,'PARTICIPANT NAME LIST'!$G258=4,'PARTICIPANT NAME LIST'!$G258=5,'PARTICIPANT NAME LIST'!$G258=6),"",UPPER('PARTICIPANT NAME LIST'!$H258))</f>
        <v/>
      </c>
      <c r="E258" s="100" t="e">
        <f>IF(AND('PARTICIPANT NAME LIST'!$G258=7,'PARTICIPANT NAME LIST'!#REF!="C"),"ü","")</f>
        <v>#REF!</v>
      </c>
      <c r="F258" s="100" t="e">
        <f>IF(AND('PARTICIPANT NAME LIST'!$G258=8,'PARTICIPANT NAME LIST'!#REF!="C"),"ü","")</f>
        <v>#REF!</v>
      </c>
      <c r="G258" s="100" t="e">
        <f>IF(AND('PARTICIPANT NAME LIST'!$G258=9,'PARTICIPANT NAME LIST'!#REF!="C"),"ü","")</f>
        <v>#REF!</v>
      </c>
      <c r="H258" s="100" t="e">
        <f>IF(AND('PARTICIPANT NAME LIST'!$G258=10,'PARTICIPANT NAME LIST'!#REF!="C"),"ü","")</f>
        <v>#REF!</v>
      </c>
      <c r="I258" s="100" t="e">
        <f>IF(AND('PARTICIPANT NAME LIST'!$G258=11,'PARTICIPANT NAME LIST'!#REF!="C"),"ü","")</f>
        <v>#REF!</v>
      </c>
      <c r="J258" s="100" t="e">
        <f>IF(AND('PARTICIPANT NAME LIST'!$G258=12,'PARTICIPANT NAME LIST'!#REF!="C"),"ü","")</f>
        <v>#REF!</v>
      </c>
      <c r="K258" s="100" t="e">
        <f>IF(AND('PARTICIPANT NAME LIST'!$G258=7,'PARTICIPANT NAME LIST'!#REF!="E"),"ü","")</f>
        <v>#REF!</v>
      </c>
      <c r="L258" s="100" t="e">
        <f>IF(AND('PARTICIPANT NAME LIST'!$G258=8,'PARTICIPANT NAME LIST'!#REF!="E"),"ü","")</f>
        <v>#REF!</v>
      </c>
      <c r="M258" s="100" t="e">
        <f>IF(AND('PARTICIPANT NAME LIST'!$G258=9,'PARTICIPANT NAME LIST'!#REF!="E"),"ü","")</f>
        <v>#REF!</v>
      </c>
      <c r="N258" s="100" t="e">
        <f>IF(AND('PARTICIPANT NAME LIST'!$G258=10,'PARTICIPANT NAME LIST'!#REF!="E"),"ü","")</f>
        <v>#REF!</v>
      </c>
      <c r="O258" s="100" t="e">
        <f>IF(AND('PARTICIPANT NAME LIST'!$G258=11,'PARTICIPANT NAME LIST'!#REF!="E"),"ü","")</f>
        <v>#REF!</v>
      </c>
      <c r="P258" s="100" t="e">
        <f>IF(AND('PARTICIPANT NAME LIST'!$G258=12,'PARTICIPANT NAME LIST'!#REF!="E"),"ü","")</f>
        <v>#REF!</v>
      </c>
      <c r="Q258" s="100" t="e">
        <f>IF(AND('PARTICIPANT NAME LIST'!$G258=7,'PARTICIPANT NAME LIST'!#REF!="M"),"ü","")</f>
        <v>#REF!</v>
      </c>
      <c r="R258" s="100" t="e">
        <f>IF(AND('PARTICIPANT NAME LIST'!$G258=8,'PARTICIPANT NAME LIST'!#REF!="M"),"ü","")</f>
        <v>#REF!</v>
      </c>
      <c r="S258" s="100" t="e">
        <f>IF(AND('PARTICIPANT NAME LIST'!$G258=9,'PARTICIPANT NAME LIST'!#REF!="M"),"ü","")</f>
        <v>#REF!</v>
      </c>
      <c r="T258" s="100" t="e">
        <f>IF(AND('PARTICIPANT NAME LIST'!$G258=10,'PARTICIPANT NAME LIST'!#REF!="M"),"ü","")</f>
        <v>#REF!</v>
      </c>
      <c r="U258" s="100" t="e">
        <f>IF(AND('PARTICIPANT NAME LIST'!$G258=11,'PARTICIPANT NAME LIST'!#REF!="M"),"ü","")</f>
        <v>#REF!</v>
      </c>
      <c r="V258" s="100" t="e">
        <f>IF(AND('PARTICIPANT NAME LIST'!$G258=12,'PARTICIPANT NAME LIST'!#REF!="M"),"ü","")</f>
        <v>#REF!</v>
      </c>
      <c r="W258" s="96"/>
      <c r="X258" s="76"/>
      <c r="Y258" s="76"/>
      <c r="Z258" s="76"/>
    </row>
    <row r="259" spans="1:26" ht="22.5" customHeight="1">
      <c r="A259" s="96" t="str">
        <f>IF(OR(ISBLANK('PARTICIPANT NAME LIST'!$B259),'PARTICIPANT NAME LIST'!$G259=3,'PARTICIPANT NAME LIST'!$G259=4,'PARTICIPANT NAME LIST'!$G259=5,'PARTICIPANT NAME LIST'!$G259=6),"",COUNTA('PARTICIPANT NAME LIST'!$B$9:$B259)-COUNTIFS('PARTICIPANT NAME LIST'!$G$9:$G259,"&gt;=3",'PARTICIPANT NAME LIST'!$G$9:$G259,"&lt;=6"))</f>
        <v/>
      </c>
      <c r="B259" s="97" t="str">
        <f>IF(OR(ISBLANK('PARTICIPANT NAME LIST'!$B259),'PARTICIPANT NAME LIST'!$G259=3,'PARTICIPANT NAME LIST'!$G259=4,'PARTICIPANT NAME LIST'!$G259=5,'PARTICIPANT NAME LIST'!$G259=6),"",UPPER('PARTICIPANT NAME LIST'!$B259))</f>
        <v/>
      </c>
      <c r="C259" s="101"/>
      <c r="D259" s="99" t="str">
        <f>IF(OR(ISBLANK('PARTICIPANT NAME LIST'!$B259),'PARTICIPANT NAME LIST'!$G259=3,'PARTICIPANT NAME LIST'!$G259=4,'PARTICIPANT NAME LIST'!$G259=5,'PARTICIPANT NAME LIST'!$G259=6),"",UPPER('PARTICIPANT NAME LIST'!$H259))</f>
        <v/>
      </c>
      <c r="E259" s="100" t="e">
        <f>IF(AND('PARTICIPANT NAME LIST'!$G259=7,'PARTICIPANT NAME LIST'!#REF!="C"),"ü","")</f>
        <v>#REF!</v>
      </c>
      <c r="F259" s="100" t="e">
        <f>IF(AND('PARTICIPANT NAME LIST'!$G259=8,'PARTICIPANT NAME LIST'!#REF!="C"),"ü","")</f>
        <v>#REF!</v>
      </c>
      <c r="G259" s="100" t="e">
        <f>IF(AND('PARTICIPANT NAME LIST'!$G259=9,'PARTICIPANT NAME LIST'!#REF!="C"),"ü","")</f>
        <v>#REF!</v>
      </c>
      <c r="H259" s="100" t="e">
        <f>IF(AND('PARTICIPANT NAME LIST'!$G259=10,'PARTICIPANT NAME LIST'!#REF!="C"),"ü","")</f>
        <v>#REF!</v>
      </c>
      <c r="I259" s="100" t="e">
        <f>IF(AND('PARTICIPANT NAME LIST'!$G259=11,'PARTICIPANT NAME LIST'!#REF!="C"),"ü","")</f>
        <v>#REF!</v>
      </c>
      <c r="J259" s="100" t="e">
        <f>IF(AND('PARTICIPANT NAME LIST'!$G259=12,'PARTICIPANT NAME LIST'!#REF!="C"),"ü","")</f>
        <v>#REF!</v>
      </c>
      <c r="K259" s="100" t="e">
        <f>IF(AND('PARTICIPANT NAME LIST'!$G259=7,'PARTICIPANT NAME LIST'!#REF!="E"),"ü","")</f>
        <v>#REF!</v>
      </c>
      <c r="L259" s="100" t="e">
        <f>IF(AND('PARTICIPANT NAME LIST'!$G259=8,'PARTICIPANT NAME LIST'!#REF!="E"),"ü","")</f>
        <v>#REF!</v>
      </c>
      <c r="M259" s="100" t="e">
        <f>IF(AND('PARTICIPANT NAME LIST'!$G259=9,'PARTICIPANT NAME LIST'!#REF!="E"),"ü","")</f>
        <v>#REF!</v>
      </c>
      <c r="N259" s="100" t="e">
        <f>IF(AND('PARTICIPANT NAME LIST'!$G259=10,'PARTICIPANT NAME LIST'!#REF!="E"),"ü","")</f>
        <v>#REF!</v>
      </c>
      <c r="O259" s="100" t="e">
        <f>IF(AND('PARTICIPANT NAME LIST'!$G259=11,'PARTICIPANT NAME LIST'!#REF!="E"),"ü","")</f>
        <v>#REF!</v>
      </c>
      <c r="P259" s="100" t="e">
        <f>IF(AND('PARTICIPANT NAME LIST'!$G259=12,'PARTICIPANT NAME LIST'!#REF!="E"),"ü","")</f>
        <v>#REF!</v>
      </c>
      <c r="Q259" s="100" t="e">
        <f>IF(AND('PARTICIPANT NAME LIST'!$G259=7,'PARTICIPANT NAME LIST'!#REF!="M"),"ü","")</f>
        <v>#REF!</v>
      </c>
      <c r="R259" s="100" t="e">
        <f>IF(AND('PARTICIPANT NAME LIST'!$G259=8,'PARTICIPANT NAME LIST'!#REF!="M"),"ü","")</f>
        <v>#REF!</v>
      </c>
      <c r="S259" s="100" t="e">
        <f>IF(AND('PARTICIPANT NAME LIST'!$G259=9,'PARTICIPANT NAME LIST'!#REF!="M"),"ü","")</f>
        <v>#REF!</v>
      </c>
      <c r="T259" s="100" t="e">
        <f>IF(AND('PARTICIPANT NAME LIST'!$G259=10,'PARTICIPANT NAME LIST'!#REF!="M"),"ü","")</f>
        <v>#REF!</v>
      </c>
      <c r="U259" s="100" t="e">
        <f>IF(AND('PARTICIPANT NAME LIST'!$G259=11,'PARTICIPANT NAME LIST'!#REF!="M"),"ü","")</f>
        <v>#REF!</v>
      </c>
      <c r="V259" s="100" t="e">
        <f>IF(AND('PARTICIPANT NAME LIST'!$G259=12,'PARTICIPANT NAME LIST'!#REF!="M"),"ü","")</f>
        <v>#REF!</v>
      </c>
      <c r="W259" s="96"/>
      <c r="X259" s="76"/>
      <c r="Y259" s="76"/>
      <c r="Z259" s="76"/>
    </row>
    <row r="260" spans="1:26" ht="22.5" customHeight="1">
      <c r="A260" s="96" t="str">
        <f>IF(OR(ISBLANK('PARTICIPANT NAME LIST'!$B260),'PARTICIPANT NAME LIST'!$G260=3,'PARTICIPANT NAME LIST'!$G260=4,'PARTICIPANT NAME LIST'!$G260=5,'PARTICIPANT NAME LIST'!$G260=6),"",COUNTA('PARTICIPANT NAME LIST'!$B$9:$B260)-COUNTIFS('PARTICIPANT NAME LIST'!$G$9:$G260,"&gt;=3",'PARTICIPANT NAME LIST'!$G$9:$G260,"&lt;=6"))</f>
        <v/>
      </c>
      <c r="B260" s="97" t="str">
        <f>IF(OR(ISBLANK('PARTICIPANT NAME LIST'!$B260),'PARTICIPANT NAME LIST'!$G260=3,'PARTICIPANT NAME LIST'!$G260=4,'PARTICIPANT NAME LIST'!$G260=5,'PARTICIPANT NAME LIST'!$G260=6),"",UPPER('PARTICIPANT NAME LIST'!$B260))</f>
        <v/>
      </c>
      <c r="C260" s="101"/>
      <c r="D260" s="99" t="str">
        <f>IF(OR(ISBLANK('PARTICIPANT NAME LIST'!$B260),'PARTICIPANT NAME LIST'!$G260=3,'PARTICIPANT NAME LIST'!$G260=4,'PARTICIPANT NAME LIST'!$G260=5,'PARTICIPANT NAME LIST'!$G260=6),"",UPPER('PARTICIPANT NAME LIST'!$H260))</f>
        <v/>
      </c>
      <c r="E260" s="100" t="e">
        <f>IF(AND('PARTICIPANT NAME LIST'!$G260=7,'PARTICIPANT NAME LIST'!#REF!="C"),"ü","")</f>
        <v>#REF!</v>
      </c>
      <c r="F260" s="100" t="e">
        <f>IF(AND('PARTICIPANT NAME LIST'!$G260=8,'PARTICIPANT NAME LIST'!#REF!="C"),"ü","")</f>
        <v>#REF!</v>
      </c>
      <c r="G260" s="100" t="e">
        <f>IF(AND('PARTICIPANT NAME LIST'!$G260=9,'PARTICIPANT NAME LIST'!#REF!="C"),"ü","")</f>
        <v>#REF!</v>
      </c>
      <c r="H260" s="100" t="e">
        <f>IF(AND('PARTICIPANT NAME LIST'!$G260=10,'PARTICIPANT NAME LIST'!#REF!="C"),"ü","")</f>
        <v>#REF!</v>
      </c>
      <c r="I260" s="100" t="e">
        <f>IF(AND('PARTICIPANT NAME LIST'!$G260=11,'PARTICIPANT NAME LIST'!#REF!="C"),"ü","")</f>
        <v>#REF!</v>
      </c>
      <c r="J260" s="100" t="e">
        <f>IF(AND('PARTICIPANT NAME LIST'!$G260=12,'PARTICIPANT NAME LIST'!#REF!="C"),"ü","")</f>
        <v>#REF!</v>
      </c>
      <c r="K260" s="100" t="e">
        <f>IF(AND('PARTICIPANT NAME LIST'!$G260=7,'PARTICIPANT NAME LIST'!#REF!="E"),"ü","")</f>
        <v>#REF!</v>
      </c>
      <c r="L260" s="100" t="e">
        <f>IF(AND('PARTICIPANT NAME LIST'!$G260=8,'PARTICIPANT NAME LIST'!#REF!="E"),"ü","")</f>
        <v>#REF!</v>
      </c>
      <c r="M260" s="100" t="e">
        <f>IF(AND('PARTICIPANT NAME LIST'!$G260=9,'PARTICIPANT NAME LIST'!#REF!="E"),"ü","")</f>
        <v>#REF!</v>
      </c>
      <c r="N260" s="100" t="e">
        <f>IF(AND('PARTICIPANT NAME LIST'!$G260=10,'PARTICIPANT NAME LIST'!#REF!="E"),"ü","")</f>
        <v>#REF!</v>
      </c>
      <c r="O260" s="100" t="e">
        <f>IF(AND('PARTICIPANT NAME LIST'!$G260=11,'PARTICIPANT NAME LIST'!#REF!="E"),"ü","")</f>
        <v>#REF!</v>
      </c>
      <c r="P260" s="100" t="e">
        <f>IF(AND('PARTICIPANT NAME LIST'!$G260=12,'PARTICIPANT NAME LIST'!#REF!="E"),"ü","")</f>
        <v>#REF!</v>
      </c>
      <c r="Q260" s="100" t="e">
        <f>IF(AND('PARTICIPANT NAME LIST'!$G260=7,'PARTICIPANT NAME LIST'!#REF!="M"),"ü","")</f>
        <v>#REF!</v>
      </c>
      <c r="R260" s="100" t="e">
        <f>IF(AND('PARTICIPANT NAME LIST'!$G260=8,'PARTICIPANT NAME LIST'!#REF!="M"),"ü","")</f>
        <v>#REF!</v>
      </c>
      <c r="S260" s="100" t="e">
        <f>IF(AND('PARTICIPANT NAME LIST'!$G260=9,'PARTICIPANT NAME LIST'!#REF!="M"),"ü","")</f>
        <v>#REF!</v>
      </c>
      <c r="T260" s="100" t="e">
        <f>IF(AND('PARTICIPANT NAME LIST'!$G260=10,'PARTICIPANT NAME LIST'!#REF!="M"),"ü","")</f>
        <v>#REF!</v>
      </c>
      <c r="U260" s="100" t="e">
        <f>IF(AND('PARTICIPANT NAME LIST'!$G260=11,'PARTICIPANT NAME LIST'!#REF!="M"),"ü","")</f>
        <v>#REF!</v>
      </c>
      <c r="V260" s="100" t="e">
        <f>IF(AND('PARTICIPANT NAME LIST'!$G260=12,'PARTICIPANT NAME LIST'!#REF!="M"),"ü","")</f>
        <v>#REF!</v>
      </c>
      <c r="W260" s="96"/>
      <c r="X260" s="76"/>
      <c r="Y260" s="76"/>
      <c r="Z260" s="76"/>
    </row>
    <row r="261" spans="1:26" ht="22.5" customHeight="1">
      <c r="A261" s="96" t="str">
        <f>IF(OR(ISBLANK('PARTICIPANT NAME LIST'!$B261),'PARTICIPANT NAME LIST'!$G261=3,'PARTICIPANT NAME LIST'!$G261=4,'PARTICIPANT NAME LIST'!$G261=5,'PARTICIPANT NAME LIST'!$G261=6),"",COUNTA('PARTICIPANT NAME LIST'!$B$9:$B261)-COUNTIFS('PARTICIPANT NAME LIST'!$G$9:$G261,"&gt;=3",'PARTICIPANT NAME LIST'!$G$9:$G261,"&lt;=6"))</f>
        <v/>
      </c>
      <c r="B261" s="97" t="str">
        <f>IF(OR(ISBLANK('PARTICIPANT NAME LIST'!$B261),'PARTICIPANT NAME LIST'!$G261=3,'PARTICIPANT NAME LIST'!$G261=4,'PARTICIPANT NAME LIST'!$G261=5,'PARTICIPANT NAME LIST'!$G261=6),"",UPPER('PARTICIPANT NAME LIST'!$B261))</f>
        <v/>
      </c>
      <c r="C261" s="101"/>
      <c r="D261" s="99" t="str">
        <f>IF(OR(ISBLANK('PARTICIPANT NAME LIST'!$B261),'PARTICIPANT NAME LIST'!$G261=3,'PARTICIPANT NAME LIST'!$G261=4,'PARTICIPANT NAME LIST'!$G261=5,'PARTICIPANT NAME LIST'!$G261=6),"",UPPER('PARTICIPANT NAME LIST'!$H261))</f>
        <v/>
      </c>
      <c r="E261" s="100" t="e">
        <f>IF(AND('PARTICIPANT NAME LIST'!$G261=7,'PARTICIPANT NAME LIST'!#REF!="C"),"ü","")</f>
        <v>#REF!</v>
      </c>
      <c r="F261" s="100" t="e">
        <f>IF(AND('PARTICIPANT NAME LIST'!$G261=8,'PARTICIPANT NAME LIST'!#REF!="C"),"ü","")</f>
        <v>#REF!</v>
      </c>
      <c r="G261" s="100" t="e">
        <f>IF(AND('PARTICIPANT NAME LIST'!$G261=9,'PARTICIPANT NAME LIST'!#REF!="C"),"ü","")</f>
        <v>#REF!</v>
      </c>
      <c r="H261" s="100" t="e">
        <f>IF(AND('PARTICIPANT NAME LIST'!$G261=10,'PARTICIPANT NAME LIST'!#REF!="C"),"ü","")</f>
        <v>#REF!</v>
      </c>
      <c r="I261" s="100" t="e">
        <f>IF(AND('PARTICIPANT NAME LIST'!$G261=11,'PARTICIPANT NAME LIST'!#REF!="C"),"ü","")</f>
        <v>#REF!</v>
      </c>
      <c r="J261" s="100" t="e">
        <f>IF(AND('PARTICIPANT NAME LIST'!$G261=12,'PARTICIPANT NAME LIST'!#REF!="C"),"ü","")</f>
        <v>#REF!</v>
      </c>
      <c r="K261" s="100" t="e">
        <f>IF(AND('PARTICIPANT NAME LIST'!$G261=7,'PARTICIPANT NAME LIST'!#REF!="E"),"ü","")</f>
        <v>#REF!</v>
      </c>
      <c r="L261" s="100" t="e">
        <f>IF(AND('PARTICIPANT NAME LIST'!$G261=8,'PARTICIPANT NAME LIST'!#REF!="E"),"ü","")</f>
        <v>#REF!</v>
      </c>
      <c r="M261" s="100" t="e">
        <f>IF(AND('PARTICIPANT NAME LIST'!$G261=9,'PARTICIPANT NAME LIST'!#REF!="E"),"ü","")</f>
        <v>#REF!</v>
      </c>
      <c r="N261" s="100" t="e">
        <f>IF(AND('PARTICIPANT NAME LIST'!$G261=10,'PARTICIPANT NAME LIST'!#REF!="E"),"ü","")</f>
        <v>#REF!</v>
      </c>
      <c r="O261" s="100" t="e">
        <f>IF(AND('PARTICIPANT NAME LIST'!$G261=11,'PARTICIPANT NAME LIST'!#REF!="E"),"ü","")</f>
        <v>#REF!</v>
      </c>
      <c r="P261" s="100" t="e">
        <f>IF(AND('PARTICIPANT NAME LIST'!$G261=12,'PARTICIPANT NAME LIST'!#REF!="E"),"ü","")</f>
        <v>#REF!</v>
      </c>
      <c r="Q261" s="100" t="e">
        <f>IF(AND('PARTICIPANT NAME LIST'!$G261=7,'PARTICIPANT NAME LIST'!#REF!="M"),"ü","")</f>
        <v>#REF!</v>
      </c>
      <c r="R261" s="100" t="e">
        <f>IF(AND('PARTICIPANT NAME LIST'!$G261=8,'PARTICIPANT NAME LIST'!#REF!="M"),"ü","")</f>
        <v>#REF!</v>
      </c>
      <c r="S261" s="100" t="e">
        <f>IF(AND('PARTICIPANT NAME LIST'!$G261=9,'PARTICIPANT NAME LIST'!#REF!="M"),"ü","")</f>
        <v>#REF!</v>
      </c>
      <c r="T261" s="100" t="e">
        <f>IF(AND('PARTICIPANT NAME LIST'!$G261=10,'PARTICIPANT NAME LIST'!#REF!="M"),"ü","")</f>
        <v>#REF!</v>
      </c>
      <c r="U261" s="100" t="e">
        <f>IF(AND('PARTICIPANT NAME LIST'!$G261=11,'PARTICIPANT NAME LIST'!#REF!="M"),"ü","")</f>
        <v>#REF!</v>
      </c>
      <c r="V261" s="100" t="e">
        <f>IF(AND('PARTICIPANT NAME LIST'!$G261=12,'PARTICIPANT NAME LIST'!#REF!="M"),"ü","")</f>
        <v>#REF!</v>
      </c>
      <c r="W261" s="96"/>
      <c r="X261" s="76"/>
      <c r="Y261" s="76"/>
      <c r="Z261" s="76"/>
    </row>
    <row r="262" spans="1:26" ht="22.5" customHeight="1">
      <c r="A262" s="96" t="str">
        <f>IF(OR(ISBLANK('PARTICIPANT NAME LIST'!$B262),'PARTICIPANT NAME LIST'!$G262=3,'PARTICIPANT NAME LIST'!$G262=4,'PARTICIPANT NAME LIST'!$G262=5,'PARTICIPANT NAME LIST'!$G262=6),"",COUNTA('PARTICIPANT NAME LIST'!$B$9:$B262)-COUNTIFS('PARTICIPANT NAME LIST'!$G$9:$G262,"&gt;=3",'PARTICIPANT NAME LIST'!$G$9:$G262,"&lt;=6"))</f>
        <v/>
      </c>
      <c r="B262" s="97" t="str">
        <f>IF(OR(ISBLANK('PARTICIPANT NAME LIST'!$B262),'PARTICIPANT NAME LIST'!$G262=3,'PARTICIPANT NAME LIST'!$G262=4,'PARTICIPANT NAME LIST'!$G262=5,'PARTICIPANT NAME LIST'!$G262=6),"",UPPER('PARTICIPANT NAME LIST'!$B262))</f>
        <v/>
      </c>
      <c r="C262" s="101"/>
      <c r="D262" s="99" t="str">
        <f>IF(OR(ISBLANK('PARTICIPANT NAME LIST'!$B262),'PARTICIPANT NAME LIST'!$G262=3,'PARTICIPANT NAME LIST'!$G262=4,'PARTICIPANT NAME LIST'!$G262=5,'PARTICIPANT NAME LIST'!$G262=6),"",UPPER('PARTICIPANT NAME LIST'!$H262))</f>
        <v/>
      </c>
      <c r="E262" s="100" t="e">
        <f>IF(AND('PARTICIPANT NAME LIST'!$G262=7,'PARTICIPANT NAME LIST'!#REF!="C"),"ü","")</f>
        <v>#REF!</v>
      </c>
      <c r="F262" s="100" t="e">
        <f>IF(AND('PARTICIPANT NAME LIST'!$G262=8,'PARTICIPANT NAME LIST'!#REF!="C"),"ü","")</f>
        <v>#REF!</v>
      </c>
      <c r="G262" s="100" t="e">
        <f>IF(AND('PARTICIPANT NAME LIST'!$G262=9,'PARTICIPANT NAME LIST'!#REF!="C"),"ü","")</f>
        <v>#REF!</v>
      </c>
      <c r="H262" s="100" t="e">
        <f>IF(AND('PARTICIPANT NAME LIST'!$G262=10,'PARTICIPANT NAME LIST'!#REF!="C"),"ü","")</f>
        <v>#REF!</v>
      </c>
      <c r="I262" s="100" t="e">
        <f>IF(AND('PARTICIPANT NAME LIST'!$G262=11,'PARTICIPANT NAME LIST'!#REF!="C"),"ü","")</f>
        <v>#REF!</v>
      </c>
      <c r="J262" s="100" t="e">
        <f>IF(AND('PARTICIPANT NAME LIST'!$G262=12,'PARTICIPANT NAME LIST'!#REF!="C"),"ü","")</f>
        <v>#REF!</v>
      </c>
      <c r="K262" s="100" t="e">
        <f>IF(AND('PARTICIPANT NAME LIST'!$G262=7,'PARTICIPANT NAME LIST'!#REF!="E"),"ü","")</f>
        <v>#REF!</v>
      </c>
      <c r="L262" s="100" t="e">
        <f>IF(AND('PARTICIPANT NAME LIST'!$G262=8,'PARTICIPANT NAME LIST'!#REF!="E"),"ü","")</f>
        <v>#REF!</v>
      </c>
      <c r="M262" s="100" t="e">
        <f>IF(AND('PARTICIPANT NAME LIST'!$G262=9,'PARTICIPANT NAME LIST'!#REF!="E"),"ü","")</f>
        <v>#REF!</v>
      </c>
      <c r="N262" s="100" t="e">
        <f>IF(AND('PARTICIPANT NAME LIST'!$G262=10,'PARTICIPANT NAME LIST'!#REF!="E"),"ü","")</f>
        <v>#REF!</v>
      </c>
      <c r="O262" s="100" t="e">
        <f>IF(AND('PARTICIPANT NAME LIST'!$G262=11,'PARTICIPANT NAME LIST'!#REF!="E"),"ü","")</f>
        <v>#REF!</v>
      </c>
      <c r="P262" s="100" t="e">
        <f>IF(AND('PARTICIPANT NAME LIST'!$G262=12,'PARTICIPANT NAME LIST'!#REF!="E"),"ü","")</f>
        <v>#REF!</v>
      </c>
      <c r="Q262" s="100" t="e">
        <f>IF(AND('PARTICIPANT NAME LIST'!$G262=7,'PARTICIPANT NAME LIST'!#REF!="M"),"ü","")</f>
        <v>#REF!</v>
      </c>
      <c r="R262" s="100" t="e">
        <f>IF(AND('PARTICIPANT NAME LIST'!$G262=8,'PARTICIPANT NAME LIST'!#REF!="M"),"ü","")</f>
        <v>#REF!</v>
      </c>
      <c r="S262" s="100" t="e">
        <f>IF(AND('PARTICIPANT NAME LIST'!$G262=9,'PARTICIPANT NAME LIST'!#REF!="M"),"ü","")</f>
        <v>#REF!</v>
      </c>
      <c r="T262" s="100" t="e">
        <f>IF(AND('PARTICIPANT NAME LIST'!$G262=10,'PARTICIPANT NAME LIST'!#REF!="M"),"ü","")</f>
        <v>#REF!</v>
      </c>
      <c r="U262" s="100" t="e">
        <f>IF(AND('PARTICIPANT NAME LIST'!$G262=11,'PARTICIPANT NAME LIST'!#REF!="M"),"ü","")</f>
        <v>#REF!</v>
      </c>
      <c r="V262" s="100" t="e">
        <f>IF(AND('PARTICIPANT NAME LIST'!$G262=12,'PARTICIPANT NAME LIST'!#REF!="M"),"ü","")</f>
        <v>#REF!</v>
      </c>
      <c r="W262" s="96"/>
      <c r="X262" s="76"/>
      <c r="Y262" s="76"/>
      <c r="Z262" s="76"/>
    </row>
    <row r="263" spans="1:26" ht="22.5" customHeight="1">
      <c r="A263" s="96" t="str">
        <f>IF(OR(ISBLANK('PARTICIPANT NAME LIST'!$B263),'PARTICIPANT NAME LIST'!$G263=3,'PARTICIPANT NAME LIST'!$G263=4,'PARTICIPANT NAME LIST'!$G263=5,'PARTICIPANT NAME LIST'!$G263=6),"",COUNTA('PARTICIPANT NAME LIST'!$B$9:$B263)-COUNTIFS('PARTICIPANT NAME LIST'!$G$9:$G263,"&gt;=3",'PARTICIPANT NAME LIST'!$G$9:$G263,"&lt;=6"))</f>
        <v/>
      </c>
      <c r="B263" s="97" t="str">
        <f>IF(OR(ISBLANK('PARTICIPANT NAME LIST'!$B263),'PARTICIPANT NAME LIST'!$G263=3,'PARTICIPANT NAME LIST'!$G263=4,'PARTICIPANT NAME LIST'!$G263=5,'PARTICIPANT NAME LIST'!$G263=6),"",UPPER('PARTICIPANT NAME LIST'!$B263))</f>
        <v/>
      </c>
      <c r="C263" s="101"/>
      <c r="D263" s="99" t="str">
        <f>IF(OR(ISBLANK('PARTICIPANT NAME LIST'!$B263),'PARTICIPANT NAME LIST'!$G263=3,'PARTICIPANT NAME LIST'!$G263=4,'PARTICIPANT NAME LIST'!$G263=5,'PARTICIPANT NAME LIST'!$G263=6),"",UPPER('PARTICIPANT NAME LIST'!$H263))</f>
        <v/>
      </c>
      <c r="E263" s="100" t="e">
        <f>IF(AND('PARTICIPANT NAME LIST'!$G263=7,'PARTICIPANT NAME LIST'!#REF!="C"),"ü","")</f>
        <v>#REF!</v>
      </c>
      <c r="F263" s="100" t="e">
        <f>IF(AND('PARTICIPANT NAME LIST'!$G263=8,'PARTICIPANT NAME LIST'!#REF!="C"),"ü","")</f>
        <v>#REF!</v>
      </c>
      <c r="G263" s="100" t="e">
        <f>IF(AND('PARTICIPANT NAME LIST'!$G263=9,'PARTICIPANT NAME LIST'!#REF!="C"),"ü","")</f>
        <v>#REF!</v>
      </c>
      <c r="H263" s="100" t="e">
        <f>IF(AND('PARTICIPANT NAME LIST'!$G263=10,'PARTICIPANT NAME LIST'!#REF!="C"),"ü","")</f>
        <v>#REF!</v>
      </c>
      <c r="I263" s="100" t="e">
        <f>IF(AND('PARTICIPANT NAME LIST'!$G263=11,'PARTICIPANT NAME LIST'!#REF!="C"),"ü","")</f>
        <v>#REF!</v>
      </c>
      <c r="J263" s="100" t="e">
        <f>IF(AND('PARTICIPANT NAME LIST'!$G263=12,'PARTICIPANT NAME LIST'!#REF!="C"),"ü","")</f>
        <v>#REF!</v>
      </c>
      <c r="K263" s="100" t="e">
        <f>IF(AND('PARTICIPANT NAME LIST'!$G263=7,'PARTICIPANT NAME LIST'!#REF!="E"),"ü","")</f>
        <v>#REF!</v>
      </c>
      <c r="L263" s="100" t="e">
        <f>IF(AND('PARTICIPANT NAME LIST'!$G263=8,'PARTICIPANT NAME LIST'!#REF!="E"),"ü","")</f>
        <v>#REF!</v>
      </c>
      <c r="M263" s="100" t="e">
        <f>IF(AND('PARTICIPANT NAME LIST'!$G263=9,'PARTICIPANT NAME LIST'!#REF!="E"),"ü","")</f>
        <v>#REF!</v>
      </c>
      <c r="N263" s="100" t="e">
        <f>IF(AND('PARTICIPANT NAME LIST'!$G263=10,'PARTICIPANT NAME LIST'!#REF!="E"),"ü","")</f>
        <v>#REF!</v>
      </c>
      <c r="O263" s="100" t="e">
        <f>IF(AND('PARTICIPANT NAME LIST'!$G263=11,'PARTICIPANT NAME LIST'!#REF!="E"),"ü","")</f>
        <v>#REF!</v>
      </c>
      <c r="P263" s="100" t="e">
        <f>IF(AND('PARTICIPANT NAME LIST'!$G263=12,'PARTICIPANT NAME LIST'!#REF!="E"),"ü","")</f>
        <v>#REF!</v>
      </c>
      <c r="Q263" s="100" t="e">
        <f>IF(AND('PARTICIPANT NAME LIST'!$G263=7,'PARTICIPANT NAME LIST'!#REF!="M"),"ü","")</f>
        <v>#REF!</v>
      </c>
      <c r="R263" s="100" t="e">
        <f>IF(AND('PARTICIPANT NAME LIST'!$G263=8,'PARTICIPANT NAME LIST'!#REF!="M"),"ü","")</f>
        <v>#REF!</v>
      </c>
      <c r="S263" s="100" t="e">
        <f>IF(AND('PARTICIPANT NAME LIST'!$G263=9,'PARTICIPANT NAME LIST'!#REF!="M"),"ü","")</f>
        <v>#REF!</v>
      </c>
      <c r="T263" s="100" t="e">
        <f>IF(AND('PARTICIPANT NAME LIST'!$G263=10,'PARTICIPANT NAME LIST'!#REF!="M"),"ü","")</f>
        <v>#REF!</v>
      </c>
      <c r="U263" s="100" t="e">
        <f>IF(AND('PARTICIPANT NAME LIST'!$G263=11,'PARTICIPANT NAME LIST'!#REF!="M"),"ü","")</f>
        <v>#REF!</v>
      </c>
      <c r="V263" s="100" t="e">
        <f>IF(AND('PARTICIPANT NAME LIST'!$G263=12,'PARTICIPANT NAME LIST'!#REF!="M"),"ü","")</f>
        <v>#REF!</v>
      </c>
      <c r="W263" s="96"/>
      <c r="X263" s="76"/>
      <c r="Y263" s="76"/>
      <c r="Z263" s="76"/>
    </row>
    <row r="264" spans="1:26" ht="22.5" customHeight="1">
      <c r="A264" s="96" t="str">
        <f>IF(OR(ISBLANK('PARTICIPANT NAME LIST'!$B264),'PARTICIPANT NAME LIST'!$G264=3,'PARTICIPANT NAME LIST'!$G264=4,'PARTICIPANT NAME LIST'!$G264=5,'PARTICIPANT NAME LIST'!$G264=6),"",COUNTA('PARTICIPANT NAME LIST'!$B$9:$B264)-COUNTIFS('PARTICIPANT NAME LIST'!$G$9:$G264,"&gt;=3",'PARTICIPANT NAME LIST'!$G$9:$G264,"&lt;=6"))</f>
        <v/>
      </c>
      <c r="B264" s="97" t="str">
        <f>IF(OR(ISBLANK('PARTICIPANT NAME LIST'!$B264),'PARTICIPANT NAME LIST'!$G264=3,'PARTICIPANT NAME LIST'!$G264=4,'PARTICIPANT NAME LIST'!$G264=5,'PARTICIPANT NAME LIST'!$G264=6),"",UPPER('PARTICIPANT NAME LIST'!$B264))</f>
        <v/>
      </c>
      <c r="C264" s="101"/>
      <c r="D264" s="99" t="str">
        <f>IF(OR(ISBLANK('PARTICIPANT NAME LIST'!$B264),'PARTICIPANT NAME LIST'!$G264=3,'PARTICIPANT NAME LIST'!$G264=4,'PARTICIPANT NAME LIST'!$G264=5,'PARTICIPANT NAME LIST'!$G264=6),"",UPPER('PARTICIPANT NAME LIST'!$H264))</f>
        <v/>
      </c>
      <c r="E264" s="100" t="e">
        <f>IF(AND('PARTICIPANT NAME LIST'!$G264=7,'PARTICIPANT NAME LIST'!#REF!="C"),"ü","")</f>
        <v>#REF!</v>
      </c>
      <c r="F264" s="100" t="e">
        <f>IF(AND('PARTICIPANT NAME LIST'!$G264=8,'PARTICIPANT NAME LIST'!#REF!="C"),"ü","")</f>
        <v>#REF!</v>
      </c>
      <c r="G264" s="100" t="e">
        <f>IF(AND('PARTICIPANT NAME LIST'!$G264=9,'PARTICIPANT NAME LIST'!#REF!="C"),"ü","")</f>
        <v>#REF!</v>
      </c>
      <c r="H264" s="100" t="e">
        <f>IF(AND('PARTICIPANT NAME LIST'!$G264=10,'PARTICIPANT NAME LIST'!#REF!="C"),"ü","")</f>
        <v>#REF!</v>
      </c>
      <c r="I264" s="100" t="e">
        <f>IF(AND('PARTICIPANT NAME LIST'!$G264=11,'PARTICIPANT NAME LIST'!#REF!="C"),"ü","")</f>
        <v>#REF!</v>
      </c>
      <c r="J264" s="100" t="e">
        <f>IF(AND('PARTICIPANT NAME LIST'!$G264=12,'PARTICIPANT NAME LIST'!#REF!="C"),"ü","")</f>
        <v>#REF!</v>
      </c>
      <c r="K264" s="100" t="e">
        <f>IF(AND('PARTICIPANT NAME LIST'!$G264=7,'PARTICIPANT NAME LIST'!#REF!="E"),"ü","")</f>
        <v>#REF!</v>
      </c>
      <c r="L264" s="100" t="e">
        <f>IF(AND('PARTICIPANT NAME LIST'!$G264=8,'PARTICIPANT NAME LIST'!#REF!="E"),"ü","")</f>
        <v>#REF!</v>
      </c>
      <c r="M264" s="100" t="e">
        <f>IF(AND('PARTICIPANT NAME LIST'!$G264=9,'PARTICIPANT NAME LIST'!#REF!="E"),"ü","")</f>
        <v>#REF!</v>
      </c>
      <c r="N264" s="100" t="e">
        <f>IF(AND('PARTICIPANT NAME LIST'!$G264=10,'PARTICIPANT NAME LIST'!#REF!="E"),"ü","")</f>
        <v>#REF!</v>
      </c>
      <c r="O264" s="100" t="e">
        <f>IF(AND('PARTICIPANT NAME LIST'!$G264=11,'PARTICIPANT NAME LIST'!#REF!="E"),"ü","")</f>
        <v>#REF!</v>
      </c>
      <c r="P264" s="100" t="e">
        <f>IF(AND('PARTICIPANT NAME LIST'!$G264=12,'PARTICIPANT NAME LIST'!#REF!="E"),"ü","")</f>
        <v>#REF!</v>
      </c>
      <c r="Q264" s="100" t="e">
        <f>IF(AND('PARTICIPANT NAME LIST'!$G264=7,'PARTICIPANT NAME LIST'!#REF!="M"),"ü","")</f>
        <v>#REF!</v>
      </c>
      <c r="R264" s="100" t="e">
        <f>IF(AND('PARTICIPANT NAME LIST'!$G264=8,'PARTICIPANT NAME LIST'!#REF!="M"),"ü","")</f>
        <v>#REF!</v>
      </c>
      <c r="S264" s="100" t="e">
        <f>IF(AND('PARTICIPANT NAME LIST'!$G264=9,'PARTICIPANT NAME LIST'!#REF!="M"),"ü","")</f>
        <v>#REF!</v>
      </c>
      <c r="T264" s="100" t="e">
        <f>IF(AND('PARTICIPANT NAME LIST'!$G264=10,'PARTICIPANT NAME LIST'!#REF!="M"),"ü","")</f>
        <v>#REF!</v>
      </c>
      <c r="U264" s="100" t="e">
        <f>IF(AND('PARTICIPANT NAME LIST'!$G264=11,'PARTICIPANT NAME LIST'!#REF!="M"),"ü","")</f>
        <v>#REF!</v>
      </c>
      <c r="V264" s="100" t="e">
        <f>IF(AND('PARTICIPANT NAME LIST'!$G264=12,'PARTICIPANT NAME LIST'!#REF!="M"),"ü","")</f>
        <v>#REF!</v>
      </c>
      <c r="W264" s="96"/>
      <c r="X264" s="76"/>
      <c r="Y264" s="76"/>
      <c r="Z264" s="76"/>
    </row>
    <row r="265" spans="1:26" ht="22.5" customHeight="1">
      <c r="A265" s="96" t="str">
        <f>IF(OR(ISBLANK('PARTICIPANT NAME LIST'!$B265),'PARTICIPANT NAME LIST'!$G265=3,'PARTICIPANT NAME LIST'!$G265=4,'PARTICIPANT NAME LIST'!$G265=5,'PARTICIPANT NAME LIST'!$G265=6),"",COUNTA('PARTICIPANT NAME LIST'!$B$9:$B265)-COUNTIFS('PARTICIPANT NAME LIST'!$G$9:$G265,"&gt;=3",'PARTICIPANT NAME LIST'!$G$9:$G265,"&lt;=6"))</f>
        <v/>
      </c>
      <c r="B265" s="97" t="str">
        <f>IF(OR(ISBLANK('PARTICIPANT NAME LIST'!$B265),'PARTICIPANT NAME LIST'!$G265=3,'PARTICIPANT NAME LIST'!$G265=4,'PARTICIPANT NAME LIST'!$G265=5,'PARTICIPANT NAME LIST'!$G265=6),"",UPPER('PARTICIPANT NAME LIST'!$B265))</f>
        <v/>
      </c>
      <c r="C265" s="101"/>
      <c r="D265" s="99" t="str">
        <f>IF(OR(ISBLANK('PARTICIPANT NAME LIST'!$B265),'PARTICIPANT NAME LIST'!$G265=3,'PARTICIPANT NAME LIST'!$G265=4,'PARTICIPANT NAME LIST'!$G265=5,'PARTICIPANT NAME LIST'!$G265=6),"",UPPER('PARTICIPANT NAME LIST'!$H265))</f>
        <v/>
      </c>
      <c r="E265" s="100" t="e">
        <f>IF(AND('PARTICIPANT NAME LIST'!$G265=7,'PARTICIPANT NAME LIST'!#REF!="C"),"ü","")</f>
        <v>#REF!</v>
      </c>
      <c r="F265" s="100" t="e">
        <f>IF(AND('PARTICIPANT NAME LIST'!$G265=8,'PARTICIPANT NAME LIST'!#REF!="C"),"ü","")</f>
        <v>#REF!</v>
      </c>
      <c r="G265" s="100" t="e">
        <f>IF(AND('PARTICIPANT NAME LIST'!$G265=9,'PARTICIPANT NAME LIST'!#REF!="C"),"ü","")</f>
        <v>#REF!</v>
      </c>
      <c r="H265" s="100" t="e">
        <f>IF(AND('PARTICIPANT NAME LIST'!$G265=10,'PARTICIPANT NAME LIST'!#REF!="C"),"ü","")</f>
        <v>#REF!</v>
      </c>
      <c r="I265" s="100" t="e">
        <f>IF(AND('PARTICIPANT NAME LIST'!$G265=11,'PARTICIPANT NAME LIST'!#REF!="C"),"ü","")</f>
        <v>#REF!</v>
      </c>
      <c r="J265" s="100" t="e">
        <f>IF(AND('PARTICIPANT NAME LIST'!$G265=12,'PARTICIPANT NAME LIST'!#REF!="C"),"ü","")</f>
        <v>#REF!</v>
      </c>
      <c r="K265" s="100" t="e">
        <f>IF(AND('PARTICIPANT NAME LIST'!$G265=7,'PARTICIPANT NAME LIST'!#REF!="E"),"ü","")</f>
        <v>#REF!</v>
      </c>
      <c r="L265" s="100" t="e">
        <f>IF(AND('PARTICIPANT NAME LIST'!$G265=8,'PARTICIPANT NAME LIST'!#REF!="E"),"ü","")</f>
        <v>#REF!</v>
      </c>
      <c r="M265" s="100" t="e">
        <f>IF(AND('PARTICIPANT NAME LIST'!$G265=9,'PARTICIPANT NAME LIST'!#REF!="E"),"ü","")</f>
        <v>#REF!</v>
      </c>
      <c r="N265" s="100" t="e">
        <f>IF(AND('PARTICIPANT NAME LIST'!$G265=10,'PARTICIPANT NAME LIST'!#REF!="E"),"ü","")</f>
        <v>#REF!</v>
      </c>
      <c r="O265" s="100" t="e">
        <f>IF(AND('PARTICIPANT NAME LIST'!$G265=11,'PARTICIPANT NAME LIST'!#REF!="E"),"ü","")</f>
        <v>#REF!</v>
      </c>
      <c r="P265" s="100" t="e">
        <f>IF(AND('PARTICIPANT NAME LIST'!$G265=12,'PARTICIPANT NAME LIST'!#REF!="E"),"ü","")</f>
        <v>#REF!</v>
      </c>
      <c r="Q265" s="100" t="e">
        <f>IF(AND('PARTICIPANT NAME LIST'!$G265=7,'PARTICIPANT NAME LIST'!#REF!="M"),"ü","")</f>
        <v>#REF!</v>
      </c>
      <c r="R265" s="100" t="e">
        <f>IF(AND('PARTICIPANT NAME LIST'!$G265=8,'PARTICIPANT NAME LIST'!#REF!="M"),"ü","")</f>
        <v>#REF!</v>
      </c>
      <c r="S265" s="100" t="e">
        <f>IF(AND('PARTICIPANT NAME LIST'!$G265=9,'PARTICIPANT NAME LIST'!#REF!="M"),"ü","")</f>
        <v>#REF!</v>
      </c>
      <c r="T265" s="100" t="e">
        <f>IF(AND('PARTICIPANT NAME LIST'!$G265=10,'PARTICIPANT NAME LIST'!#REF!="M"),"ü","")</f>
        <v>#REF!</v>
      </c>
      <c r="U265" s="100" t="e">
        <f>IF(AND('PARTICIPANT NAME LIST'!$G265=11,'PARTICIPANT NAME LIST'!#REF!="M"),"ü","")</f>
        <v>#REF!</v>
      </c>
      <c r="V265" s="100" t="e">
        <f>IF(AND('PARTICIPANT NAME LIST'!$G265=12,'PARTICIPANT NAME LIST'!#REF!="M"),"ü","")</f>
        <v>#REF!</v>
      </c>
      <c r="W265" s="96"/>
      <c r="X265" s="76"/>
      <c r="Y265" s="76"/>
      <c r="Z265" s="76"/>
    </row>
    <row r="266" spans="1:26" ht="22.5" customHeight="1">
      <c r="A266" s="96" t="str">
        <f>IF(OR(ISBLANK('PARTICIPANT NAME LIST'!$B266),'PARTICIPANT NAME LIST'!$G266=3,'PARTICIPANT NAME LIST'!$G266=4,'PARTICIPANT NAME LIST'!$G266=5,'PARTICIPANT NAME LIST'!$G266=6),"",COUNTA('PARTICIPANT NAME LIST'!$B$9:$B266)-COUNTIFS('PARTICIPANT NAME LIST'!$G$9:$G266,"&gt;=3",'PARTICIPANT NAME LIST'!$G$9:$G266,"&lt;=6"))</f>
        <v/>
      </c>
      <c r="B266" s="97" t="str">
        <f>IF(OR(ISBLANK('PARTICIPANT NAME LIST'!$B266),'PARTICIPANT NAME LIST'!$G266=3,'PARTICIPANT NAME LIST'!$G266=4,'PARTICIPANT NAME LIST'!$G266=5,'PARTICIPANT NAME LIST'!$G266=6),"",UPPER('PARTICIPANT NAME LIST'!$B266))</f>
        <v/>
      </c>
      <c r="C266" s="101"/>
      <c r="D266" s="99" t="str">
        <f>IF(OR(ISBLANK('PARTICIPANT NAME LIST'!$B266),'PARTICIPANT NAME LIST'!$G266=3,'PARTICIPANT NAME LIST'!$G266=4,'PARTICIPANT NAME LIST'!$G266=5,'PARTICIPANT NAME LIST'!$G266=6),"",UPPER('PARTICIPANT NAME LIST'!$H266))</f>
        <v/>
      </c>
      <c r="E266" s="100" t="e">
        <f>IF(AND('PARTICIPANT NAME LIST'!$G266=7,'PARTICIPANT NAME LIST'!#REF!="C"),"ü","")</f>
        <v>#REF!</v>
      </c>
      <c r="F266" s="100" t="e">
        <f>IF(AND('PARTICIPANT NAME LIST'!$G266=8,'PARTICIPANT NAME LIST'!#REF!="C"),"ü","")</f>
        <v>#REF!</v>
      </c>
      <c r="G266" s="100" t="e">
        <f>IF(AND('PARTICIPANT NAME LIST'!$G266=9,'PARTICIPANT NAME LIST'!#REF!="C"),"ü","")</f>
        <v>#REF!</v>
      </c>
      <c r="H266" s="100" t="e">
        <f>IF(AND('PARTICIPANT NAME LIST'!$G266=10,'PARTICIPANT NAME LIST'!#REF!="C"),"ü","")</f>
        <v>#REF!</v>
      </c>
      <c r="I266" s="100" t="e">
        <f>IF(AND('PARTICIPANT NAME LIST'!$G266=11,'PARTICIPANT NAME LIST'!#REF!="C"),"ü","")</f>
        <v>#REF!</v>
      </c>
      <c r="J266" s="100" t="e">
        <f>IF(AND('PARTICIPANT NAME LIST'!$G266=12,'PARTICIPANT NAME LIST'!#REF!="C"),"ü","")</f>
        <v>#REF!</v>
      </c>
      <c r="K266" s="100" t="e">
        <f>IF(AND('PARTICIPANT NAME LIST'!$G266=7,'PARTICIPANT NAME LIST'!#REF!="E"),"ü","")</f>
        <v>#REF!</v>
      </c>
      <c r="L266" s="100" t="e">
        <f>IF(AND('PARTICIPANT NAME LIST'!$G266=8,'PARTICIPANT NAME LIST'!#REF!="E"),"ü","")</f>
        <v>#REF!</v>
      </c>
      <c r="M266" s="100" t="e">
        <f>IF(AND('PARTICIPANT NAME LIST'!$G266=9,'PARTICIPANT NAME LIST'!#REF!="E"),"ü","")</f>
        <v>#REF!</v>
      </c>
      <c r="N266" s="100" t="e">
        <f>IF(AND('PARTICIPANT NAME LIST'!$G266=10,'PARTICIPANT NAME LIST'!#REF!="E"),"ü","")</f>
        <v>#REF!</v>
      </c>
      <c r="O266" s="100" t="e">
        <f>IF(AND('PARTICIPANT NAME LIST'!$G266=11,'PARTICIPANT NAME LIST'!#REF!="E"),"ü","")</f>
        <v>#REF!</v>
      </c>
      <c r="P266" s="100" t="e">
        <f>IF(AND('PARTICIPANT NAME LIST'!$G266=12,'PARTICIPANT NAME LIST'!#REF!="E"),"ü","")</f>
        <v>#REF!</v>
      </c>
      <c r="Q266" s="100" t="e">
        <f>IF(AND('PARTICIPANT NAME LIST'!$G266=7,'PARTICIPANT NAME LIST'!#REF!="M"),"ü","")</f>
        <v>#REF!</v>
      </c>
      <c r="R266" s="100" t="e">
        <f>IF(AND('PARTICIPANT NAME LIST'!$G266=8,'PARTICIPANT NAME LIST'!#REF!="M"),"ü","")</f>
        <v>#REF!</v>
      </c>
      <c r="S266" s="100" t="e">
        <f>IF(AND('PARTICIPANT NAME LIST'!$G266=9,'PARTICIPANT NAME LIST'!#REF!="M"),"ü","")</f>
        <v>#REF!</v>
      </c>
      <c r="T266" s="100" t="e">
        <f>IF(AND('PARTICIPANT NAME LIST'!$G266=10,'PARTICIPANT NAME LIST'!#REF!="M"),"ü","")</f>
        <v>#REF!</v>
      </c>
      <c r="U266" s="100" t="e">
        <f>IF(AND('PARTICIPANT NAME LIST'!$G266=11,'PARTICIPANT NAME LIST'!#REF!="M"),"ü","")</f>
        <v>#REF!</v>
      </c>
      <c r="V266" s="100" t="e">
        <f>IF(AND('PARTICIPANT NAME LIST'!$G266=12,'PARTICIPANT NAME LIST'!#REF!="M"),"ü","")</f>
        <v>#REF!</v>
      </c>
      <c r="W266" s="96"/>
      <c r="X266" s="76"/>
      <c r="Y266" s="76"/>
      <c r="Z266" s="76"/>
    </row>
    <row r="267" spans="1:26" ht="22.5" customHeight="1">
      <c r="A267" s="96" t="str">
        <f>IF(OR(ISBLANK('PARTICIPANT NAME LIST'!$B267),'PARTICIPANT NAME LIST'!$G267=3,'PARTICIPANT NAME LIST'!$G267=4,'PARTICIPANT NAME LIST'!$G267=5,'PARTICIPANT NAME LIST'!$G267=6),"",COUNTA('PARTICIPANT NAME LIST'!$B$9:$B267)-COUNTIFS('PARTICIPANT NAME LIST'!$G$9:$G267,"&gt;=3",'PARTICIPANT NAME LIST'!$G$9:$G267,"&lt;=6"))</f>
        <v/>
      </c>
      <c r="B267" s="97" t="str">
        <f>IF(OR(ISBLANK('PARTICIPANT NAME LIST'!$B267),'PARTICIPANT NAME LIST'!$G267=3,'PARTICIPANT NAME LIST'!$G267=4,'PARTICIPANT NAME LIST'!$G267=5,'PARTICIPANT NAME LIST'!$G267=6),"",UPPER('PARTICIPANT NAME LIST'!$B267))</f>
        <v/>
      </c>
      <c r="C267" s="101"/>
      <c r="D267" s="99" t="str">
        <f>IF(OR(ISBLANK('PARTICIPANT NAME LIST'!$B267),'PARTICIPANT NAME LIST'!$G267=3,'PARTICIPANT NAME LIST'!$G267=4,'PARTICIPANT NAME LIST'!$G267=5,'PARTICIPANT NAME LIST'!$G267=6),"",UPPER('PARTICIPANT NAME LIST'!$H267))</f>
        <v/>
      </c>
      <c r="E267" s="100" t="e">
        <f>IF(AND('PARTICIPANT NAME LIST'!$G267=7,'PARTICIPANT NAME LIST'!#REF!="C"),"ü","")</f>
        <v>#REF!</v>
      </c>
      <c r="F267" s="100" t="e">
        <f>IF(AND('PARTICIPANT NAME LIST'!$G267=8,'PARTICIPANT NAME LIST'!#REF!="C"),"ü","")</f>
        <v>#REF!</v>
      </c>
      <c r="G267" s="100" t="e">
        <f>IF(AND('PARTICIPANT NAME LIST'!$G267=9,'PARTICIPANT NAME LIST'!#REF!="C"),"ü","")</f>
        <v>#REF!</v>
      </c>
      <c r="H267" s="100" t="e">
        <f>IF(AND('PARTICIPANT NAME LIST'!$G267=10,'PARTICIPANT NAME LIST'!#REF!="C"),"ü","")</f>
        <v>#REF!</v>
      </c>
      <c r="I267" s="100" t="e">
        <f>IF(AND('PARTICIPANT NAME LIST'!$G267=11,'PARTICIPANT NAME LIST'!#REF!="C"),"ü","")</f>
        <v>#REF!</v>
      </c>
      <c r="J267" s="100" t="e">
        <f>IF(AND('PARTICIPANT NAME LIST'!$G267=12,'PARTICIPANT NAME LIST'!#REF!="C"),"ü","")</f>
        <v>#REF!</v>
      </c>
      <c r="K267" s="100" t="e">
        <f>IF(AND('PARTICIPANT NAME LIST'!$G267=7,'PARTICIPANT NAME LIST'!#REF!="E"),"ü","")</f>
        <v>#REF!</v>
      </c>
      <c r="L267" s="100" t="e">
        <f>IF(AND('PARTICIPANT NAME LIST'!$G267=8,'PARTICIPANT NAME LIST'!#REF!="E"),"ü","")</f>
        <v>#REF!</v>
      </c>
      <c r="M267" s="100" t="e">
        <f>IF(AND('PARTICIPANT NAME LIST'!$G267=9,'PARTICIPANT NAME LIST'!#REF!="E"),"ü","")</f>
        <v>#REF!</v>
      </c>
      <c r="N267" s="100" t="e">
        <f>IF(AND('PARTICIPANT NAME LIST'!$G267=10,'PARTICIPANT NAME LIST'!#REF!="E"),"ü","")</f>
        <v>#REF!</v>
      </c>
      <c r="O267" s="100" t="e">
        <f>IF(AND('PARTICIPANT NAME LIST'!$G267=11,'PARTICIPANT NAME LIST'!#REF!="E"),"ü","")</f>
        <v>#REF!</v>
      </c>
      <c r="P267" s="100" t="e">
        <f>IF(AND('PARTICIPANT NAME LIST'!$G267=12,'PARTICIPANT NAME LIST'!#REF!="E"),"ü","")</f>
        <v>#REF!</v>
      </c>
      <c r="Q267" s="100" t="e">
        <f>IF(AND('PARTICIPANT NAME LIST'!$G267=7,'PARTICIPANT NAME LIST'!#REF!="M"),"ü","")</f>
        <v>#REF!</v>
      </c>
      <c r="R267" s="100" t="e">
        <f>IF(AND('PARTICIPANT NAME LIST'!$G267=8,'PARTICIPANT NAME LIST'!#REF!="M"),"ü","")</f>
        <v>#REF!</v>
      </c>
      <c r="S267" s="100" t="e">
        <f>IF(AND('PARTICIPANT NAME LIST'!$G267=9,'PARTICIPANT NAME LIST'!#REF!="M"),"ü","")</f>
        <v>#REF!</v>
      </c>
      <c r="T267" s="100" t="e">
        <f>IF(AND('PARTICIPANT NAME LIST'!$G267=10,'PARTICIPANT NAME LIST'!#REF!="M"),"ü","")</f>
        <v>#REF!</v>
      </c>
      <c r="U267" s="100" t="e">
        <f>IF(AND('PARTICIPANT NAME LIST'!$G267=11,'PARTICIPANT NAME LIST'!#REF!="M"),"ü","")</f>
        <v>#REF!</v>
      </c>
      <c r="V267" s="100" t="e">
        <f>IF(AND('PARTICIPANT NAME LIST'!$G267=12,'PARTICIPANT NAME LIST'!#REF!="M"),"ü","")</f>
        <v>#REF!</v>
      </c>
      <c r="W267" s="96"/>
      <c r="X267" s="76"/>
      <c r="Y267" s="76"/>
      <c r="Z267" s="76"/>
    </row>
    <row r="268" spans="1:26" ht="22.5" customHeight="1">
      <c r="A268" s="96" t="str">
        <f>IF(OR(ISBLANK('PARTICIPANT NAME LIST'!$B268),'PARTICIPANT NAME LIST'!$G268=3,'PARTICIPANT NAME LIST'!$G268=4,'PARTICIPANT NAME LIST'!$G268=5,'PARTICIPANT NAME LIST'!$G268=6),"",COUNTA('PARTICIPANT NAME LIST'!$B$9:$B268)-COUNTIFS('PARTICIPANT NAME LIST'!$G$9:$G268,"&gt;=3",'PARTICIPANT NAME LIST'!$G$9:$G268,"&lt;=6"))</f>
        <v/>
      </c>
      <c r="B268" s="97" t="str">
        <f>IF(OR(ISBLANK('PARTICIPANT NAME LIST'!$B268),'PARTICIPANT NAME LIST'!$G268=3,'PARTICIPANT NAME LIST'!$G268=4,'PARTICIPANT NAME LIST'!$G268=5,'PARTICIPANT NAME LIST'!$G268=6),"",UPPER('PARTICIPANT NAME LIST'!$B268))</f>
        <v/>
      </c>
      <c r="C268" s="101"/>
      <c r="D268" s="99" t="str">
        <f>IF(OR(ISBLANK('PARTICIPANT NAME LIST'!$B268),'PARTICIPANT NAME LIST'!$G268=3,'PARTICIPANT NAME LIST'!$G268=4,'PARTICIPANT NAME LIST'!$G268=5,'PARTICIPANT NAME LIST'!$G268=6),"",UPPER('PARTICIPANT NAME LIST'!$H268))</f>
        <v/>
      </c>
      <c r="E268" s="100" t="e">
        <f>IF(AND('PARTICIPANT NAME LIST'!$G268=7,'PARTICIPANT NAME LIST'!#REF!="C"),"ü","")</f>
        <v>#REF!</v>
      </c>
      <c r="F268" s="100" t="e">
        <f>IF(AND('PARTICIPANT NAME LIST'!$G268=8,'PARTICIPANT NAME LIST'!#REF!="C"),"ü","")</f>
        <v>#REF!</v>
      </c>
      <c r="G268" s="100" t="e">
        <f>IF(AND('PARTICIPANT NAME LIST'!$G268=9,'PARTICIPANT NAME LIST'!#REF!="C"),"ü","")</f>
        <v>#REF!</v>
      </c>
      <c r="H268" s="100" t="e">
        <f>IF(AND('PARTICIPANT NAME LIST'!$G268=10,'PARTICIPANT NAME LIST'!#REF!="C"),"ü","")</f>
        <v>#REF!</v>
      </c>
      <c r="I268" s="100" t="e">
        <f>IF(AND('PARTICIPANT NAME LIST'!$G268=11,'PARTICIPANT NAME LIST'!#REF!="C"),"ü","")</f>
        <v>#REF!</v>
      </c>
      <c r="J268" s="100" t="e">
        <f>IF(AND('PARTICIPANT NAME LIST'!$G268=12,'PARTICIPANT NAME LIST'!#REF!="C"),"ü","")</f>
        <v>#REF!</v>
      </c>
      <c r="K268" s="100" t="e">
        <f>IF(AND('PARTICIPANT NAME LIST'!$G268=7,'PARTICIPANT NAME LIST'!#REF!="E"),"ü","")</f>
        <v>#REF!</v>
      </c>
      <c r="L268" s="100" t="e">
        <f>IF(AND('PARTICIPANT NAME LIST'!$G268=8,'PARTICIPANT NAME LIST'!#REF!="E"),"ü","")</f>
        <v>#REF!</v>
      </c>
      <c r="M268" s="100" t="e">
        <f>IF(AND('PARTICIPANT NAME LIST'!$G268=9,'PARTICIPANT NAME LIST'!#REF!="E"),"ü","")</f>
        <v>#REF!</v>
      </c>
      <c r="N268" s="100" t="e">
        <f>IF(AND('PARTICIPANT NAME LIST'!$G268=10,'PARTICIPANT NAME LIST'!#REF!="E"),"ü","")</f>
        <v>#REF!</v>
      </c>
      <c r="O268" s="100" t="e">
        <f>IF(AND('PARTICIPANT NAME LIST'!$G268=11,'PARTICIPANT NAME LIST'!#REF!="E"),"ü","")</f>
        <v>#REF!</v>
      </c>
      <c r="P268" s="100" t="e">
        <f>IF(AND('PARTICIPANT NAME LIST'!$G268=12,'PARTICIPANT NAME LIST'!#REF!="E"),"ü","")</f>
        <v>#REF!</v>
      </c>
      <c r="Q268" s="100" t="e">
        <f>IF(AND('PARTICIPANT NAME LIST'!$G268=7,'PARTICIPANT NAME LIST'!#REF!="M"),"ü","")</f>
        <v>#REF!</v>
      </c>
      <c r="R268" s="100" t="e">
        <f>IF(AND('PARTICIPANT NAME LIST'!$G268=8,'PARTICIPANT NAME LIST'!#REF!="M"),"ü","")</f>
        <v>#REF!</v>
      </c>
      <c r="S268" s="100" t="e">
        <f>IF(AND('PARTICIPANT NAME LIST'!$G268=9,'PARTICIPANT NAME LIST'!#REF!="M"),"ü","")</f>
        <v>#REF!</v>
      </c>
      <c r="T268" s="100" t="e">
        <f>IF(AND('PARTICIPANT NAME LIST'!$G268=10,'PARTICIPANT NAME LIST'!#REF!="M"),"ü","")</f>
        <v>#REF!</v>
      </c>
      <c r="U268" s="100" t="e">
        <f>IF(AND('PARTICIPANT NAME LIST'!$G268=11,'PARTICIPANT NAME LIST'!#REF!="M"),"ü","")</f>
        <v>#REF!</v>
      </c>
      <c r="V268" s="100" t="e">
        <f>IF(AND('PARTICIPANT NAME LIST'!$G268=12,'PARTICIPANT NAME LIST'!#REF!="M"),"ü","")</f>
        <v>#REF!</v>
      </c>
      <c r="W268" s="96"/>
      <c r="X268" s="76"/>
      <c r="Y268" s="76"/>
      <c r="Z268" s="76"/>
    </row>
    <row r="269" spans="1:26" ht="22.5" customHeight="1">
      <c r="A269" s="96" t="str">
        <f>IF(OR(ISBLANK('PARTICIPANT NAME LIST'!$B269),'PARTICIPANT NAME LIST'!$G269=3,'PARTICIPANT NAME LIST'!$G269=4,'PARTICIPANT NAME LIST'!$G269=5,'PARTICIPANT NAME LIST'!$G269=6),"",COUNTA('PARTICIPANT NAME LIST'!$B$9:$B269)-COUNTIFS('PARTICIPANT NAME LIST'!$G$9:$G269,"&gt;=3",'PARTICIPANT NAME LIST'!$G$9:$G269,"&lt;=6"))</f>
        <v/>
      </c>
      <c r="B269" s="97" t="str">
        <f>IF(OR(ISBLANK('PARTICIPANT NAME LIST'!$B269),'PARTICIPANT NAME LIST'!$G269=3,'PARTICIPANT NAME LIST'!$G269=4,'PARTICIPANT NAME LIST'!$G269=5,'PARTICIPANT NAME LIST'!$G269=6),"",UPPER('PARTICIPANT NAME LIST'!$B269))</f>
        <v/>
      </c>
      <c r="C269" s="101"/>
      <c r="D269" s="99" t="str">
        <f>IF(OR(ISBLANK('PARTICIPANT NAME LIST'!$B269),'PARTICIPANT NAME LIST'!$G269=3,'PARTICIPANT NAME LIST'!$G269=4,'PARTICIPANT NAME LIST'!$G269=5,'PARTICIPANT NAME LIST'!$G269=6),"",UPPER('PARTICIPANT NAME LIST'!$H269))</f>
        <v/>
      </c>
      <c r="E269" s="100" t="e">
        <f>IF(AND('PARTICIPANT NAME LIST'!$G269=7,'PARTICIPANT NAME LIST'!#REF!="C"),"ü","")</f>
        <v>#REF!</v>
      </c>
      <c r="F269" s="100" t="e">
        <f>IF(AND('PARTICIPANT NAME LIST'!$G269=8,'PARTICIPANT NAME LIST'!#REF!="C"),"ü","")</f>
        <v>#REF!</v>
      </c>
      <c r="G269" s="100" t="e">
        <f>IF(AND('PARTICIPANT NAME LIST'!$G269=9,'PARTICIPANT NAME LIST'!#REF!="C"),"ü","")</f>
        <v>#REF!</v>
      </c>
      <c r="H269" s="100" t="e">
        <f>IF(AND('PARTICIPANT NAME LIST'!$G269=10,'PARTICIPANT NAME LIST'!#REF!="C"),"ü","")</f>
        <v>#REF!</v>
      </c>
      <c r="I269" s="100" t="e">
        <f>IF(AND('PARTICIPANT NAME LIST'!$G269=11,'PARTICIPANT NAME LIST'!#REF!="C"),"ü","")</f>
        <v>#REF!</v>
      </c>
      <c r="J269" s="100" t="e">
        <f>IF(AND('PARTICIPANT NAME LIST'!$G269=12,'PARTICIPANT NAME LIST'!#REF!="C"),"ü","")</f>
        <v>#REF!</v>
      </c>
      <c r="K269" s="100" t="e">
        <f>IF(AND('PARTICIPANT NAME LIST'!$G269=7,'PARTICIPANT NAME LIST'!#REF!="E"),"ü","")</f>
        <v>#REF!</v>
      </c>
      <c r="L269" s="100" t="e">
        <f>IF(AND('PARTICIPANT NAME LIST'!$G269=8,'PARTICIPANT NAME LIST'!#REF!="E"),"ü","")</f>
        <v>#REF!</v>
      </c>
      <c r="M269" s="100" t="e">
        <f>IF(AND('PARTICIPANT NAME LIST'!$G269=9,'PARTICIPANT NAME LIST'!#REF!="E"),"ü","")</f>
        <v>#REF!</v>
      </c>
      <c r="N269" s="100" t="e">
        <f>IF(AND('PARTICIPANT NAME LIST'!$G269=10,'PARTICIPANT NAME LIST'!#REF!="E"),"ü","")</f>
        <v>#REF!</v>
      </c>
      <c r="O269" s="100" t="e">
        <f>IF(AND('PARTICIPANT NAME LIST'!$G269=11,'PARTICIPANT NAME LIST'!#REF!="E"),"ü","")</f>
        <v>#REF!</v>
      </c>
      <c r="P269" s="100" t="e">
        <f>IF(AND('PARTICIPANT NAME LIST'!$G269=12,'PARTICIPANT NAME LIST'!#REF!="E"),"ü","")</f>
        <v>#REF!</v>
      </c>
      <c r="Q269" s="100" t="e">
        <f>IF(AND('PARTICIPANT NAME LIST'!$G269=7,'PARTICIPANT NAME LIST'!#REF!="M"),"ü","")</f>
        <v>#REF!</v>
      </c>
      <c r="R269" s="100" t="e">
        <f>IF(AND('PARTICIPANT NAME LIST'!$G269=8,'PARTICIPANT NAME LIST'!#REF!="M"),"ü","")</f>
        <v>#REF!</v>
      </c>
      <c r="S269" s="100" t="e">
        <f>IF(AND('PARTICIPANT NAME LIST'!$G269=9,'PARTICIPANT NAME LIST'!#REF!="M"),"ü","")</f>
        <v>#REF!</v>
      </c>
      <c r="T269" s="100" t="e">
        <f>IF(AND('PARTICIPANT NAME LIST'!$G269=10,'PARTICIPANT NAME LIST'!#REF!="M"),"ü","")</f>
        <v>#REF!</v>
      </c>
      <c r="U269" s="100" t="e">
        <f>IF(AND('PARTICIPANT NAME LIST'!$G269=11,'PARTICIPANT NAME LIST'!#REF!="M"),"ü","")</f>
        <v>#REF!</v>
      </c>
      <c r="V269" s="100" t="e">
        <f>IF(AND('PARTICIPANT NAME LIST'!$G269=12,'PARTICIPANT NAME LIST'!#REF!="M"),"ü","")</f>
        <v>#REF!</v>
      </c>
      <c r="W269" s="96"/>
      <c r="X269" s="76"/>
      <c r="Y269" s="76"/>
      <c r="Z269" s="76"/>
    </row>
    <row r="270" spans="1:26" ht="22.5" customHeight="1">
      <c r="A270" s="96" t="str">
        <f>IF(OR(ISBLANK('PARTICIPANT NAME LIST'!$B270),'PARTICIPANT NAME LIST'!$G270=3,'PARTICIPANT NAME LIST'!$G270=4,'PARTICIPANT NAME LIST'!$G270=5,'PARTICIPANT NAME LIST'!$G270=6),"",COUNTA('PARTICIPANT NAME LIST'!$B$9:$B270)-COUNTIFS('PARTICIPANT NAME LIST'!$G$9:$G270,"&gt;=3",'PARTICIPANT NAME LIST'!$G$9:$G270,"&lt;=6"))</f>
        <v/>
      </c>
      <c r="B270" s="97" t="str">
        <f>IF(OR(ISBLANK('PARTICIPANT NAME LIST'!$B270),'PARTICIPANT NAME LIST'!$G270=3,'PARTICIPANT NAME LIST'!$G270=4,'PARTICIPANT NAME LIST'!$G270=5,'PARTICIPANT NAME LIST'!$G270=6),"",UPPER('PARTICIPANT NAME LIST'!$B270))</f>
        <v/>
      </c>
      <c r="C270" s="101"/>
      <c r="D270" s="99" t="str">
        <f>IF(OR(ISBLANK('PARTICIPANT NAME LIST'!$B270),'PARTICIPANT NAME LIST'!$G270=3,'PARTICIPANT NAME LIST'!$G270=4,'PARTICIPANT NAME LIST'!$G270=5,'PARTICIPANT NAME LIST'!$G270=6),"",UPPER('PARTICIPANT NAME LIST'!$H270))</f>
        <v/>
      </c>
      <c r="E270" s="100" t="e">
        <f>IF(AND('PARTICIPANT NAME LIST'!$G270=7,'PARTICIPANT NAME LIST'!#REF!="C"),"ü","")</f>
        <v>#REF!</v>
      </c>
      <c r="F270" s="100" t="e">
        <f>IF(AND('PARTICIPANT NAME LIST'!$G270=8,'PARTICIPANT NAME LIST'!#REF!="C"),"ü","")</f>
        <v>#REF!</v>
      </c>
      <c r="G270" s="100" t="e">
        <f>IF(AND('PARTICIPANT NAME LIST'!$G270=9,'PARTICIPANT NAME LIST'!#REF!="C"),"ü","")</f>
        <v>#REF!</v>
      </c>
      <c r="H270" s="100" t="e">
        <f>IF(AND('PARTICIPANT NAME LIST'!$G270=10,'PARTICIPANT NAME LIST'!#REF!="C"),"ü","")</f>
        <v>#REF!</v>
      </c>
      <c r="I270" s="100" t="e">
        <f>IF(AND('PARTICIPANT NAME LIST'!$G270=11,'PARTICIPANT NAME LIST'!#REF!="C"),"ü","")</f>
        <v>#REF!</v>
      </c>
      <c r="J270" s="100" t="e">
        <f>IF(AND('PARTICIPANT NAME LIST'!$G270=12,'PARTICIPANT NAME LIST'!#REF!="C"),"ü","")</f>
        <v>#REF!</v>
      </c>
      <c r="K270" s="100" t="e">
        <f>IF(AND('PARTICIPANT NAME LIST'!$G270=7,'PARTICIPANT NAME LIST'!#REF!="E"),"ü","")</f>
        <v>#REF!</v>
      </c>
      <c r="L270" s="100" t="e">
        <f>IF(AND('PARTICIPANT NAME LIST'!$G270=8,'PARTICIPANT NAME LIST'!#REF!="E"),"ü","")</f>
        <v>#REF!</v>
      </c>
      <c r="M270" s="100" t="e">
        <f>IF(AND('PARTICIPANT NAME LIST'!$G270=9,'PARTICIPANT NAME LIST'!#REF!="E"),"ü","")</f>
        <v>#REF!</v>
      </c>
      <c r="N270" s="100" t="e">
        <f>IF(AND('PARTICIPANT NAME LIST'!$G270=10,'PARTICIPANT NAME LIST'!#REF!="E"),"ü","")</f>
        <v>#REF!</v>
      </c>
      <c r="O270" s="100" t="e">
        <f>IF(AND('PARTICIPANT NAME LIST'!$G270=11,'PARTICIPANT NAME LIST'!#REF!="E"),"ü","")</f>
        <v>#REF!</v>
      </c>
      <c r="P270" s="100" t="e">
        <f>IF(AND('PARTICIPANT NAME LIST'!$G270=12,'PARTICIPANT NAME LIST'!#REF!="E"),"ü","")</f>
        <v>#REF!</v>
      </c>
      <c r="Q270" s="100" t="e">
        <f>IF(AND('PARTICIPANT NAME LIST'!$G270=7,'PARTICIPANT NAME LIST'!#REF!="M"),"ü","")</f>
        <v>#REF!</v>
      </c>
      <c r="R270" s="100" t="e">
        <f>IF(AND('PARTICIPANT NAME LIST'!$G270=8,'PARTICIPANT NAME LIST'!#REF!="M"),"ü","")</f>
        <v>#REF!</v>
      </c>
      <c r="S270" s="100" t="e">
        <f>IF(AND('PARTICIPANT NAME LIST'!$G270=9,'PARTICIPANT NAME LIST'!#REF!="M"),"ü","")</f>
        <v>#REF!</v>
      </c>
      <c r="T270" s="100" t="e">
        <f>IF(AND('PARTICIPANT NAME LIST'!$G270=10,'PARTICIPANT NAME LIST'!#REF!="M"),"ü","")</f>
        <v>#REF!</v>
      </c>
      <c r="U270" s="100" t="e">
        <f>IF(AND('PARTICIPANT NAME LIST'!$G270=11,'PARTICIPANT NAME LIST'!#REF!="M"),"ü","")</f>
        <v>#REF!</v>
      </c>
      <c r="V270" s="100" t="e">
        <f>IF(AND('PARTICIPANT NAME LIST'!$G270=12,'PARTICIPANT NAME LIST'!#REF!="M"),"ü","")</f>
        <v>#REF!</v>
      </c>
      <c r="W270" s="96"/>
      <c r="X270" s="76"/>
      <c r="Y270" s="76"/>
      <c r="Z270" s="76"/>
    </row>
    <row r="271" spans="1:26" ht="22.5" customHeight="1">
      <c r="A271" s="96" t="str">
        <f>IF(OR(ISBLANK('PARTICIPANT NAME LIST'!$B271),'PARTICIPANT NAME LIST'!$G271=3,'PARTICIPANT NAME LIST'!$G271=4,'PARTICIPANT NAME LIST'!$G271=5,'PARTICIPANT NAME LIST'!$G271=6),"",COUNTA('PARTICIPANT NAME LIST'!$B$9:$B271)-COUNTIFS('PARTICIPANT NAME LIST'!$G$9:$G271,"&gt;=3",'PARTICIPANT NAME LIST'!$G$9:$G271,"&lt;=6"))</f>
        <v/>
      </c>
      <c r="B271" s="97" t="str">
        <f>IF(OR(ISBLANK('PARTICIPANT NAME LIST'!$B271),'PARTICIPANT NAME LIST'!$G271=3,'PARTICIPANT NAME LIST'!$G271=4,'PARTICIPANT NAME LIST'!$G271=5,'PARTICIPANT NAME LIST'!$G271=6),"",UPPER('PARTICIPANT NAME LIST'!$B271))</f>
        <v/>
      </c>
      <c r="C271" s="101"/>
      <c r="D271" s="99" t="str">
        <f>IF(OR(ISBLANK('PARTICIPANT NAME LIST'!$B271),'PARTICIPANT NAME LIST'!$G271=3,'PARTICIPANT NAME LIST'!$G271=4,'PARTICIPANT NAME LIST'!$G271=5,'PARTICIPANT NAME LIST'!$G271=6),"",UPPER('PARTICIPANT NAME LIST'!$H271))</f>
        <v/>
      </c>
      <c r="E271" s="100" t="e">
        <f>IF(AND('PARTICIPANT NAME LIST'!$G271=7,'PARTICIPANT NAME LIST'!#REF!="C"),"ü","")</f>
        <v>#REF!</v>
      </c>
      <c r="F271" s="100" t="e">
        <f>IF(AND('PARTICIPANT NAME LIST'!$G271=8,'PARTICIPANT NAME LIST'!#REF!="C"),"ü","")</f>
        <v>#REF!</v>
      </c>
      <c r="G271" s="100" t="e">
        <f>IF(AND('PARTICIPANT NAME LIST'!$G271=9,'PARTICIPANT NAME LIST'!#REF!="C"),"ü","")</f>
        <v>#REF!</v>
      </c>
      <c r="H271" s="100" t="e">
        <f>IF(AND('PARTICIPANT NAME LIST'!$G271=10,'PARTICIPANT NAME LIST'!#REF!="C"),"ü","")</f>
        <v>#REF!</v>
      </c>
      <c r="I271" s="100" t="e">
        <f>IF(AND('PARTICIPANT NAME LIST'!$G271=11,'PARTICIPANT NAME LIST'!#REF!="C"),"ü","")</f>
        <v>#REF!</v>
      </c>
      <c r="J271" s="100" t="e">
        <f>IF(AND('PARTICIPANT NAME LIST'!$G271=12,'PARTICIPANT NAME LIST'!#REF!="C"),"ü","")</f>
        <v>#REF!</v>
      </c>
      <c r="K271" s="100" t="e">
        <f>IF(AND('PARTICIPANT NAME LIST'!$G271=7,'PARTICIPANT NAME LIST'!#REF!="E"),"ü","")</f>
        <v>#REF!</v>
      </c>
      <c r="L271" s="100" t="e">
        <f>IF(AND('PARTICIPANT NAME LIST'!$G271=8,'PARTICIPANT NAME LIST'!#REF!="E"),"ü","")</f>
        <v>#REF!</v>
      </c>
      <c r="M271" s="100" t="e">
        <f>IF(AND('PARTICIPANT NAME LIST'!$G271=9,'PARTICIPANT NAME LIST'!#REF!="E"),"ü","")</f>
        <v>#REF!</v>
      </c>
      <c r="N271" s="100" t="e">
        <f>IF(AND('PARTICIPANT NAME LIST'!$G271=10,'PARTICIPANT NAME LIST'!#REF!="E"),"ü","")</f>
        <v>#REF!</v>
      </c>
      <c r="O271" s="100" t="e">
        <f>IF(AND('PARTICIPANT NAME LIST'!$G271=11,'PARTICIPANT NAME LIST'!#REF!="E"),"ü","")</f>
        <v>#REF!</v>
      </c>
      <c r="P271" s="100" t="e">
        <f>IF(AND('PARTICIPANT NAME LIST'!$G271=12,'PARTICIPANT NAME LIST'!#REF!="E"),"ü","")</f>
        <v>#REF!</v>
      </c>
      <c r="Q271" s="100" t="e">
        <f>IF(AND('PARTICIPANT NAME LIST'!$G271=7,'PARTICIPANT NAME LIST'!#REF!="M"),"ü","")</f>
        <v>#REF!</v>
      </c>
      <c r="R271" s="100" t="e">
        <f>IF(AND('PARTICIPANT NAME LIST'!$G271=8,'PARTICIPANT NAME LIST'!#REF!="M"),"ü","")</f>
        <v>#REF!</v>
      </c>
      <c r="S271" s="100" t="e">
        <f>IF(AND('PARTICIPANT NAME LIST'!$G271=9,'PARTICIPANT NAME LIST'!#REF!="M"),"ü","")</f>
        <v>#REF!</v>
      </c>
      <c r="T271" s="100" t="e">
        <f>IF(AND('PARTICIPANT NAME LIST'!$G271=10,'PARTICIPANT NAME LIST'!#REF!="M"),"ü","")</f>
        <v>#REF!</v>
      </c>
      <c r="U271" s="100" t="e">
        <f>IF(AND('PARTICIPANT NAME LIST'!$G271=11,'PARTICIPANT NAME LIST'!#REF!="M"),"ü","")</f>
        <v>#REF!</v>
      </c>
      <c r="V271" s="100" t="e">
        <f>IF(AND('PARTICIPANT NAME LIST'!$G271=12,'PARTICIPANT NAME LIST'!#REF!="M"),"ü","")</f>
        <v>#REF!</v>
      </c>
      <c r="W271" s="96"/>
      <c r="X271" s="76"/>
      <c r="Y271" s="76"/>
      <c r="Z271" s="76"/>
    </row>
    <row r="272" spans="1:26" ht="22.5" customHeight="1">
      <c r="A272" s="96" t="str">
        <f>IF(OR(ISBLANK('PARTICIPANT NAME LIST'!$B272),'PARTICIPANT NAME LIST'!$G272=3,'PARTICIPANT NAME LIST'!$G272=4,'PARTICIPANT NAME LIST'!$G272=5,'PARTICIPANT NAME LIST'!$G272=6),"",COUNTA('PARTICIPANT NAME LIST'!$B$9:$B272)-COUNTIFS('PARTICIPANT NAME LIST'!$G$9:$G272,"&gt;=3",'PARTICIPANT NAME LIST'!$G$9:$G272,"&lt;=6"))</f>
        <v/>
      </c>
      <c r="B272" s="97" t="str">
        <f>IF(OR(ISBLANK('PARTICIPANT NAME LIST'!$B272),'PARTICIPANT NAME LIST'!$G272=3,'PARTICIPANT NAME LIST'!$G272=4,'PARTICIPANT NAME LIST'!$G272=5,'PARTICIPANT NAME LIST'!$G272=6),"",UPPER('PARTICIPANT NAME LIST'!$B272))</f>
        <v/>
      </c>
      <c r="C272" s="101"/>
      <c r="D272" s="99" t="str">
        <f>IF(OR(ISBLANK('PARTICIPANT NAME LIST'!$B272),'PARTICIPANT NAME LIST'!$G272=3,'PARTICIPANT NAME LIST'!$G272=4,'PARTICIPANT NAME LIST'!$G272=5,'PARTICIPANT NAME LIST'!$G272=6),"",UPPER('PARTICIPANT NAME LIST'!$H272))</f>
        <v/>
      </c>
      <c r="E272" s="100" t="e">
        <f>IF(AND('PARTICIPANT NAME LIST'!$G272=7,'PARTICIPANT NAME LIST'!#REF!="C"),"ü","")</f>
        <v>#REF!</v>
      </c>
      <c r="F272" s="100" t="e">
        <f>IF(AND('PARTICIPANT NAME LIST'!$G272=8,'PARTICIPANT NAME LIST'!#REF!="C"),"ü","")</f>
        <v>#REF!</v>
      </c>
      <c r="G272" s="100" t="e">
        <f>IF(AND('PARTICIPANT NAME LIST'!$G272=9,'PARTICIPANT NAME LIST'!#REF!="C"),"ü","")</f>
        <v>#REF!</v>
      </c>
      <c r="H272" s="100" t="e">
        <f>IF(AND('PARTICIPANT NAME LIST'!$G272=10,'PARTICIPANT NAME LIST'!#REF!="C"),"ü","")</f>
        <v>#REF!</v>
      </c>
      <c r="I272" s="100" t="e">
        <f>IF(AND('PARTICIPANT NAME LIST'!$G272=11,'PARTICIPANT NAME LIST'!#REF!="C"),"ü","")</f>
        <v>#REF!</v>
      </c>
      <c r="J272" s="100" t="e">
        <f>IF(AND('PARTICIPANT NAME LIST'!$G272=12,'PARTICIPANT NAME LIST'!#REF!="C"),"ü","")</f>
        <v>#REF!</v>
      </c>
      <c r="K272" s="100" t="e">
        <f>IF(AND('PARTICIPANT NAME LIST'!$G272=7,'PARTICIPANT NAME LIST'!#REF!="E"),"ü","")</f>
        <v>#REF!</v>
      </c>
      <c r="L272" s="100" t="e">
        <f>IF(AND('PARTICIPANT NAME LIST'!$G272=8,'PARTICIPANT NAME LIST'!#REF!="E"),"ü","")</f>
        <v>#REF!</v>
      </c>
      <c r="M272" s="100" t="e">
        <f>IF(AND('PARTICIPANT NAME LIST'!$G272=9,'PARTICIPANT NAME LIST'!#REF!="E"),"ü","")</f>
        <v>#REF!</v>
      </c>
      <c r="N272" s="100" t="e">
        <f>IF(AND('PARTICIPANT NAME LIST'!$G272=10,'PARTICIPANT NAME LIST'!#REF!="E"),"ü","")</f>
        <v>#REF!</v>
      </c>
      <c r="O272" s="100" t="e">
        <f>IF(AND('PARTICIPANT NAME LIST'!$G272=11,'PARTICIPANT NAME LIST'!#REF!="E"),"ü","")</f>
        <v>#REF!</v>
      </c>
      <c r="P272" s="100" t="e">
        <f>IF(AND('PARTICIPANT NAME LIST'!$G272=12,'PARTICIPANT NAME LIST'!#REF!="E"),"ü","")</f>
        <v>#REF!</v>
      </c>
      <c r="Q272" s="100" t="e">
        <f>IF(AND('PARTICIPANT NAME LIST'!$G272=7,'PARTICIPANT NAME LIST'!#REF!="M"),"ü","")</f>
        <v>#REF!</v>
      </c>
      <c r="R272" s="100" t="e">
        <f>IF(AND('PARTICIPANT NAME LIST'!$G272=8,'PARTICIPANT NAME LIST'!#REF!="M"),"ü","")</f>
        <v>#REF!</v>
      </c>
      <c r="S272" s="100" t="e">
        <f>IF(AND('PARTICIPANT NAME LIST'!$G272=9,'PARTICIPANT NAME LIST'!#REF!="M"),"ü","")</f>
        <v>#REF!</v>
      </c>
      <c r="T272" s="100" t="e">
        <f>IF(AND('PARTICIPANT NAME LIST'!$G272=10,'PARTICIPANT NAME LIST'!#REF!="M"),"ü","")</f>
        <v>#REF!</v>
      </c>
      <c r="U272" s="100" t="e">
        <f>IF(AND('PARTICIPANT NAME LIST'!$G272=11,'PARTICIPANT NAME LIST'!#REF!="M"),"ü","")</f>
        <v>#REF!</v>
      </c>
      <c r="V272" s="100" t="e">
        <f>IF(AND('PARTICIPANT NAME LIST'!$G272=12,'PARTICIPANT NAME LIST'!#REF!="M"),"ü","")</f>
        <v>#REF!</v>
      </c>
      <c r="W272" s="96"/>
      <c r="X272" s="76"/>
      <c r="Y272" s="76"/>
      <c r="Z272" s="76"/>
    </row>
    <row r="273" spans="1:26" ht="22.5" customHeight="1">
      <c r="A273" s="96" t="str">
        <f>IF(OR(ISBLANK('PARTICIPANT NAME LIST'!$B273),'PARTICIPANT NAME LIST'!$G273=3,'PARTICIPANT NAME LIST'!$G273=4,'PARTICIPANT NAME LIST'!$G273=5,'PARTICIPANT NAME LIST'!$G273=6),"",COUNTA('PARTICIPANT NAME LIST'!$B$9:$B273)-COUNTIFS('PARTICIPANT NAME LIST'!$G$9:$G273,"&gt;=3",'PARTICIPANT NAME LIST'!$G$9:$G273,"&lt;=6"))</f>
        <v/>
      </c>
      <c r="B273" s="97" t="str">
        <f>IF(OR(ISBLANK('PARTICIPANT NAME LIST'!$B273),'PARTICIPANT NAME LIST'!$G273=3,'PARTICIPANT NAME LIST'!$G273=4,'PARTICIPANT NAME LIST'!$G273=5,'PARTICIPANT NAME LIST'!$G273=6),"",UPPER('PARTICIPANT NAME LIST'!$B273))</f>
        <v/>
      </c>
      <c r="C273" s="101"/>
      <c r="D273" s="99" t="str">
        <f>IF(OR(ISBLANK('PARTICIPANT NAME LIST'!$B273),'PARTICIPANT NAME LIST'!$G273=3,'PARTICIPANT NAME LIST'!$G273=4,'PARTICIPANT NAME LIST'!$G273=5,'PARTICIPANT NAME LIST'!$G273=6),"",UPPER('PARTICIPANT NAME LIST'!$H273))</f>
        <v/>
      </c>
      <c r="E273" s="100" t="e">
        <f>IF(AND('PARTICIPANT NAME LIST'!$G273=7,'PARTICIPANT NAME LIST'!#REF!="C"),"ü","")</f>
        <v>#REF!</v>
      </c>
      <c r="F273" s="100" t="e">
        <f>IF(AND('PARTICIPANT NAME LIST'!$G273=8,'PARTICIPANT NAME LIST'!#REF!="C"),"ü","")</f>
        <v>#REF!</v>
      </c>
      <c r="G273" s="100" t="e">
        <f>IF(AND('PARTICIPANT NAME LIST'!$G273=9,'PARTICIPANT NAME LIST'!#REF!="C"),"ü","")</f>
        <v>#REF!</v>
      </c>
      <c r="H273" s="100" t="e">
        <f>IF(AND('PARTICIPANT NAME LIST'!$G273=10,'PARTICIPANT NAME LIST'!#REF!="C"),"ü","")</f>
        <v>#REF!</v>
      </c>
      <c r="I273" s="100" t="e">
        <f>IF(AND('PARTICIPANT NAME LIST'!$G273=11,'PARTICIPANT NAME LIST'!#REF!="C"),"ü","")</f>
        <v>#REF!</v>
      </c>
      <c r="J273" s="100" t="e">
        <f>IF(AND('PARTICIPANT NAME LIST'!$G273=12,'PARTICIPANT NAME LIST'!#REF!="C"),"ü","")</f>
        <v>#REF!</v>
      </c>
      <c r="K273" s="100" t="e">
        <f>IF(AND('PARTICIPANT NAME LIST'!$G273=7,'PARTICIPANT NAME LIST'!#REF!="E"),"ü","")</f>
        <v>#REF!</v>
      </c>
      <c r="L273" s="100" t="e">
        <f>IF(AND('PARTICIPANT NAME LIST'!$G273=8,'PARTICIPANT NAME LIST'!#REF!="E"),"ü","")</f>
        <v>#REF!</v>
      </c>
      <c r="M273" s="100" t="e">
        <f>IF(AND('PARTICIPANT NAME LIST'!$G273=9,'PARTICIPANT NAME LIST'!#REF!="E"),"ü","")</f>
        <v>#REF!</v>
      </c>
      <c r="N273" s="100" t="e">
        <f>IF(AND('PARTICIPANT NAME LIST'!$G273=10,'PARTICIPANT NAME LIST'!#REF!="E"),"ü","")</f>
        <v>#REF!</v>
      </c>
      <c r="O273" s="100" t="e">
        <f>IF(AND('PARTICIPANT NAME LIST'!$G273=11,'PARTICIPANT NAME LIST'!#REF!="E"),"ü","")</f>
        <v>#REF!</v>
      </c>
      <c r="P273" s="100" t="e">
        <f>IF(AND('PARTICIPANT NAME LIST'!$G273=12,'PARTICIPANT NAME LIST'!#REF!="E"),"ü","")</f>
        <v>#REF!</v>
      </c>
      <c r="Q273" s="100" t="e">
        <f>IF(AND('PARTICIPANT NAME LIST'!$G273=7,'PARTICIPANT NAME LIST'!#REF!="M"),"ü","")</f>
        <v>#REF!</v>
      </c>
      <c r="R273" s="100" t="e">
        <f>IF(AND('PARTICIPANT NAME LIST'!$G273=8,'PARTICIPANT NAME LIST'!#REF!="M"),"ü","")</f>
        <v>#REF!</v>
      </c>
      <c r="S273" s="100" t="e">
        <f>IF(AND('PARTICIPANT NAME LIST'!$G273=9,'PARTICIPANT NAME LIST'!#REF!="M"),"ü","")</f>
        <v>#REF!</v>
      </c>
      <c r="T273" s="100" t="e">
        <f>IF(AND('PARTICIPANT NAME LIST'!$G273=10,'PARTICIPANT NAME LIST'!#REF!="M"),"ü","")</f>
        <v>#REF!</v>
      </c>
      <c r="U273" s="100" t="e">
        <f>IF(AND('PARTICIPANT NAME LIST'!$G273=11,'PARTICIPANT NAME LIST'!#REF!="M"),"ü","")</f>
        <v>#REF!</v>
      </c>
      <c r="V273" s="100" t="e">
        <f>IF(AND('PARTICIPANT NAME LIST'!$G273=12,'PARTICIPANT NAME LIST'!#REF!="M"),"ü","")</f>
        <v>#REF!</v>
      </c>
      <c r="W273" s="96"/>
      <c r="X273" s="76"/>
      <c r="Y273" s="76"/>
      <c r="Z273" s="76"/>
    </row>
    <row r="274" spans="1:26" ht="22.5" customHeight="1">
      <c r="A274" s="96" t="str">
        <f>IF(OR(ISBLANK('PARTICIPANT NAME LIST'!$B274),'PARTICIPANT NAME LIST'!$G274=3,'PARTICIPANT NAME LIST'!$G274=4,'PARTICIPANT NAME LIST'!$G274=5,'PARTICIPANT NAME LIST'!$G274=6),"",COUNTA('PARTICIPANT NAME LIST'!$B$9:$B274)-COUNTIFS('PARTICIPANT NAME LIST'!$G$9:$G274,"&gt;=3",'PARTICIPANT NAME LIST'!$G$9:$G274,"&lt;=6"))</f>
        <v/>
      </c>
      <c r="B274" s="97" t="str">
        <f>IF(OR(ISBLANK('PARTICIPANT NAME LIST'!$B274),'PARTICIPANT NAME LIST'!$G274=3,'PARTICIPANT NAME LIST'!$G274=4,'PARTICIPANT NAME LIST'!$G274=5,'PARTICIPANT NAME LIST'!$G274=6),"",UPPER('PARTICIPANT NAME LIST'!$B274))</f>
        <v/>
      </c>
      <c r="C274" s="101"/>
      <c r="D274" s="99" t="str">
        <f>IF(OR(ISBLANK('PARTICIPANT NAME LIST'!$B274),'PARTICIPANT NAME LIST'!$G274=3,'PARTICIPANT NAME LIST'!$G274=4,'PARTICIPANT NAME LIST'!$G274=5,'PARTICIPANT NAME LIST'!$G274=6),"",UPPER('PARTICIPANT NAME LIST'!$H274))</f>
        <v/>
      </c>
      <c r="E274" s="100" t="e">
        <f>IF(AND('PARTICIPANT NAME LIST'!$G274=7,'PARTICIPANT NAME LIST'!#REF!="C"),"ü","")</f>
        <v>#REF!</v>
      </c>
      <c r="F274" s="100" t="e">
        <f>IF(AND('PARTICIPANT NAME LIST'!$G274=8,'PARTICIPANT NAME LIST'!#REF!="C"),"ü","")</f>
        <v>#REF!</v>
      </c>
      <c r="G274" s="100" t="e">
        <f>IF(AND('PARTICIPANT NAME LIST'!$G274=9,'PARTICIPANT NAME LIST'!#REF!="C"),"ü","")</f>
        <v>#REF!</v>
      </c>
      <c r="H274" s="100" t="e">
        <f>IF(AND('PARTICIPANT NAME LIST'!$G274=10,'PARTICIPANT NAME LIST'!#REF!="C"),"ü","")</f>
        <v>#REF!</v>
      </c>
      <c r="I274" s="100" t="e">
        <f>IF(AND('PARTICIPANT NAME LIST'!$G274=11,'PARTICIPANT NAME LIST'!#REF!="C"),"ü","")</f>
        <v>#REF!</v>
      </c>
      <c r="J274" s="100" t="e">
        <f>IF(AND('PARTICIPANT NAME LIST'!$G274=12,'PARTICIPANT NAME LIST'!#REF!="C"),"ü","")</f>
        <v>#REF!</v>
      </c>
      <c r="K274" s="100" t="e">
        <f>IF(AND('PARTICIPANT NAME LIST'!$G274=7,'PARTICIPANT NAME LIST'!#REF!="E"),"ü","")</f>
        <v>#REF!</v>
      </c>
      <c r="L274" s="100" t="e">
        <f>IF(AND('PARTICIPANT NAME LIST'!$G274=8,'PARTICIPANT NAME LIST'!#REF!="E"),"ü","")</f>
        <v>#REF!</v>
      </c>
      <c r="M274" s="100" t="e">
        <f>IF(AND('PARTICIPANT NAME LIST'!$G274=9,'PARTICIPANT NAME LIST'!#REF!="E"),"ü","")</f>
        <v>#REF!</v>
      </c>
      <c r="N274" s="100" t="e">
        <f>IF(AND('PARTICIPANT NAME LIST'!$G274=10,'PARTICIPANT NAME LIST'!#REF!="E"),"ü","")</f>
        <v>#REF!</v>
      </c>
      <c r="O274" s="100" t="e">
        <f>IF(AND('PARTICIPANT NAME LIST'!$G274=11,'PARTICIPANT NAME LIST'!#REF!="E"),"ü","")</f>
        <v>#REF!</v>
      </c>
      <c r="P274" s="100" t="e">
        <f>IF(AND('PARTICIPANT NAME LIST'!$G274=12,'PARTICIPANT NAME LIST'!#REF!="E"),"ü","")</f>
        <v>#REF!</v>
      </c>
      <c r="Q274" s="100" t="e">
        <f>IF(AND('PARTICIPANT NAME LIST'!$G274=7,'PARTICIPANT NAME LIST'!#REF!="M"),"ü","")</f>
        <v>#REF!</v>
      </c>
      <c r="R274" s="100" t="e">
        <f>IF(AND('PARTICIPANT NAME LIST'!$G274=8,'PARTICIPANT NAME LIST'!#REF!="M"),"ü","")</f>
        <v>#REF!</v>
      </c>
      <c r="S274" s="100" t="e">
        <f>IF(AND('PARTICIPANT NAME LIST'!$G274=9,'PARTICIPANT NAME LIST'!#REF!="M"),"ü","")</f>
        <v>#REF!</v>
      </c>
      <c r="T274" s="100" t="e">
        <f>IF(AND('PARTICIPANT NAME LIST'!$G274=10,'PARTICIPANT NAME LIST'!#REF!="M"),"ü","")</f>
        <v>#REF!</v>
      </c>
      <c r="U274" s="100" t="e">
        <f>IF(AND('PARTICIPANT NAME LIST'!$G274=11,'PARTICIPANT NAME LIST'!#REF!="M"),"ü","")</f>
        <v>#REF!</v>
      </c>
      <c r="V274" s="100" t="e">
        <f>IF(AND('PARTICIPANT NAME LIST'!$G274=12,'PARTICIPANT NAME LIST'!#REF!="M"),"ü","")</f>
        <v>#REF!</v>
      </c>
      <c r="W274" s="96"/>
      <c r="X274" s="76"/>
      <c r="Y274" s="76"/>
      <c r="Z274" s="76"/>
    </row>
    <row r="275" spans="1:26" ht="22.5" customHeight="1">
      <c r="A275" s="96" t="str">
        <f>IF(OR(ISBLANK('PARTICIPANT NAME LIST'!$B275),'PARTICIPANT NAME LIST'!$G275=3,'PARTICIPANT NAME LIST'!$G275=4,'PARTICIPANT NAME LIST'!$G275=5,'PARTICIPANT NAME LIST'!$G275=6),"",COUNTA('PARTICIPANT NAME LIST'!$B$9:$B275)-COUNTIFS('PARTICIPANT NAME LIST'!$G$9:$G275,"&gt;=3",'PARTICIPANT NAME LIST'!$G$9:$G275,"&lt;=6"))</f>
        <v/>
      </c>
      <c r="B275" s="97" t="str">
        <f>IF(OR(ISBLANK('PARTICIPANT NAME LIST'!$B275),'PARTICIPANT NAME LIST'!$G275=3,'PARTICIPANT NAME LIST'!$G275=4,'PARTICIPANT NAME LIST'!$G275=5,'PARTICIPANT NAME LIST'!$G275=6),"",UPPER('PARTICIPANT NAME LIST'!$B275))</f>
        <v/>
      </c>
      <c r="C275" s="101"/>
      <c r="D275" s="99" t="str">
        <f>IF(OR(ISBLANK('PARTICIPANT NAME LIST'!$B275),'PARTICIPANT NAME LIST'!$G275=3,'PARTICIPANT NAME LIST'!$G275=4,'PARTICIPANT NAME LIST'!$G275=5,'PARTICIPANT NAME LIST'!$G275=6),"",UPPER('PARTICIPANT NAME LIST'!$H275))</f>
        <v/>
      </c>
      <c r="E275" s="100" t="e">
        <f>IF(AND('PARTICIPANT NAME LIST'!$G275=7,'PARTICIPANT NAME LIST'!#REF!="C"),"ü","")</f>
        <v>#REF!</v>
      </c>
      <c r="F275" s="100" t="e">
        <f>IF(AND('PARTICIPANT NAME LIST'!$G275=8,'PARTICIPANT NAME LIST'!#REF!="C"),"ü","")</f>
        <v>#REF!</v>
      </c>
      <c r="G275" s="100" t="e">
        <f>IF(AND('PARTICIPANT NAME LIST'!$G275=9,'PARTICIPANT NAME LIST'!#REF!="C"),"ü","")</f>
        <v>#REF!</v>
      </c>
      <c r="H275" s="100" t="e">
        <f>IF(AND('PARTICIPANT NAME LIST'!$G275=10,'PARTICIPANT NAME LIST'!#REF!="C"),"ü","")</f>
        <v>#REF!</v>
      </c>
      <c r="I275" s="100" t="e">
        <f>IF(AND('PARTICIPANT NAME LIST'!$G275=11,'PARTICIPANT NAME LIST'!#REF!="C"),"ü","")</f>
        <v>#REF!</v>
      </c>
      <c r="J275" s="100" t="e">
        <f>IF(AND('PARTICIPANT NAME LIST'!$G275=12,'PARTICIPANT NAME LIST'!#REF!="C"),"ü","")</f>
        <v>#REF!</v>
      </c>
      <c r="K275" s="100" t="e">
        <f>IF(AND('PARTICIPANT NAME LIST'!$G275=7,'PARTICIPANT NAME LIST'!#REF!="E"),"ü","")</f>
        <v>#REF!</v>
      </c>
      <c r="L275" s="100" t="e">
        <f>IF(AND('PARTICIPANT NAME LIST'!$G275=8,'PARTICIPANT NAME LIST'!#REF!="E"),"ü","")</f>
        <v>#REF!</v>
      </c>
      <c r="M275" s="100" t="e">
        <f>IF(AND('PARTICIPANT NAME LIST'!$G275=9,'PARTICIPANT NAME LIST'!#REF!="E"),"ü","")</f>
        <v>#REF!</v>
      </c>
      <c r="N275" s="100" t="e">
        <f>IF(AND('PARTICIPANT NAME LIST'!$G275=10,'PARTICIPANT NAME LIST'!#REF!="E"),"ü","")</f>
        <v>#REF!</v>
      </c>
      <c r="O275" s="100" t="e">
        <f>IF(AND('PARTICIPANT NAME LIST'!$G275=11,'PARTICIPANT NAME LIST'!#REF!="E"),"ü","")</f>
        <v>#REF!</v>
      </c>
      <c r="P275" s="100" t="e">
        <f>IF(AND('PARTICIPANT NAME LIST'!$G275=12,'PARTICIPANT NAME LIST'!#REF!="E"),"ü","")</f>
        <v>#REF!</v>
      </c>
      <c r="Q275" s="100" t="e">
        <f>IF(AND('PARTICIPANT NAME LIST'!$G275=7,'PARTICIPANT NAME LIST'!#REF!="M"),"ü","")</f>
        <v>#REF!</v>
      </c>
      <c r="R275" s="100" t="e">
        <f>IF(AND('PARTICIPANT NAME LIST'!$G275=8,'PARTICIPANT NAME LIST'!#REF!="M"),"ü","")</f>
        <v>#REF!</v>
      </c>
      <c r="S275" s="100" t="e">
        <f>IF(AND('PARTICIPANT NAME LIST'!$G275=9,'PARTICIPANT NAME LIST'!#REF!="M"),"ü","")</f>
        <v>#REF!</v>
      </c>
      <c r="T275" s="100" t="e">
        <f>IF(AND('PARTICIPANT NAME LIST'!$G275=10,'PARTICIPANT NAME LIST'!#REF!="M"),"ü","")</f>
        <v>#REF!</v>
      </c>
      <c r="U275" s="100" t="e">
        <f>IF(AND('PARTICIPANT NAME LIST'!$G275=11,'PARTICIPANT NAME LIST'!#REF!="M"),"ü","")</f>
        <v>#REF!</v>
      </c>
      <c r="V275" s="100" t="e">
        <f>IF(AND('PARTICIPANT NAME LIST'!$G275=12,'PARTICIPANT NAME LIST'!#REF!="M"),"ü","")</f>
        <v>#REF!</v>
      </c>
      <c r="W275" s="96"/>
      <c r="X275" s="76"/>
      <c r="Y275" s="76"/>
      <c r="Z275" s="76"/>
    </row>
    <row r="276" spans="1:26" ht="22.5" customHeight="1">
      <c r="A276" s="96" t="str">
        <f>IF(OR(ISBLANK('PARTICIPANT NAME LIST'!$B276),'PARTICIPANT NAME LIST'!$G276=3,'PARTICIPANT NAME LIST'!$G276=4,'PARTICIPANT NAME LIST'!$G276=5,'PARTICIPANT NAME LIST'!$G276=6),"",COUNTA('PARTICIPANT NAME LIST'!$B$9:$B276)-COUNTIFS('PARTICIPANT NAME LIST'!$G$9:$G276,"&gt;=3",'PARTICIPANT NAME LIST'!$G$9:$G276,"&lt;=6"))</f>
        <v/>
      </c>
      <c r="B276" s="97" t="str">
        <f>IF(OR(ISBLANK('PARTICIPANT NAME LIST'!$B276),'PARTICIPANT NAME LIST'!$G276=3,'PARTICIPANT NAME LIST'!$G276=4,'PARTICIPANT NAME LIST'!$G276=5,'PARTICIPANT NAME LIST'!$G276=6),"",UPPER('PARTICIPANT NAME LIST'!$B276))</f>
        <v/>
      </c>
      <c r="C276" s="101"/>
      <c r="D276" s="99" t="str">
        <f>IF(OR(ISBLANK('PARTICIPANT NAME LIST'!$B276),'PARTICIPANT NAME LIST'!$G276=3,'PARTICIPANT NAME LIST'!$G276=4,'PARTICIPANT NAME LIST'!$G276=5,'PARTICIPANT NAME LIST'!$G276=6),"",UPPER('PARTICIPANT NAME LIST'!$H276))</f>
        <v/>
      </c>
      <c r="E276" s="100" t="e">
        <f>IF(AND('PARTICIPANT NAME LIST'!$G276=7,'PARTICIPANT NAME LIST'!#REF!="C"),"ü","")</f>
        <v>#REF!</v>
      </c>
      <c r="F276" s="100" t="e">
        <f>IF(AND('PARTICIPANT NAME LIST'!$G276=8,'PARTICIPANT NAME LIST'!#REF!="C"),"ü","")</f>
        <v>#REF!</v>
      </c>
      <c r="G276" s="100" t="e">
        <f>IF(AND('PARTICIPANT NAME LIST'!$G276=9,'PARTICIPANT NAME LIST'!#REF!="C"),"ü","")</f>
        <v>#REF!</v>
      </c>
      <c r="H276" s="100" t="e">
        <f>IF(AND('PARTICIPANT NAME LIST'!$G276=10,'PARTICIPANT NAME LIST'!#REF!="C"),"ü","")</f>
        <v>#REF!</v>
      </c>
      <c r="I276" s="100" t="e">
        <f>IF(AND('PARTICIPANT NAME LIST'!$G276=11,'PARTICIPANT NAME LIST'!#REF!="C"),"ü","")</f>
        <v>#REF!</v>
      </c>
      <c r="J276" s="100" t="e">
        <f>IF(AND('PARTICIPANT NAME LIST'!$G276=12,'PARTICIPANT NAME LIST'!#REF!="C"),"ü","")</f>
        <v>#REF!</v>
      </c>
      <c r="K276" s="100" t="e">
        <f>IF(AND('PARTICIPANT NAME LIST'!$G276=7,'PARTICIPANT NAME LIST'!#REF!="E"),"ü","")</f>
        <v>#REF!</v>
      </c>
      <c r="L276" s="100" t="e">
        <f>IF(AND('PARTICIPANT NAME LIST'!$G276=8,'PARTICIPANT NAME LIST'!#REF!="E"),"ü","")</f>
        <v>#REF!</v>
      </c>
      <c r="M276" s="100" t="e">
        <f>IF(AND('PARTICIPANT NAME LIST'!$G276=9,'PARTICIPANT NAME LIST'!#REF!="E"),"ü","")</f>
        <v>#REF!</v>
      </c>
      <c r="N276" s="100" t="e">
        <f>IF(AND('PARTICIPANT NAME LIST'!$G276=10,'PARTICIPANT NAME LIST'!#REF!="E"),"ü","")</f>
        <v>#REF!</v>
      </c>
      <c r="O276" s="100" t="e">
        <f>IF(AND('PARTICIPANT NAME LIST'!$G276=11,'PARTICIPANT NAME LIST'!#REF!="E"),"ü","")</f>
        <v>#REF!</v>
      </c>
      <c r="P276" s="100" t="e">
        <f>IF(AND('PARTICIPANT NAME LIST'!$G276=12,'PARTICIPANT NAME LIST'!#REF!="E"),"ü","")</f>
        <v>#REF!</v>
      </c>
      <c r="Q276" s="100" t="e">
        <f>IF(AND('PARTICIPANT NAME LIST'!$G276=7,'PARTICIPANT NAME LIST'!#REF!="M"),"ü","")</f>
        <v>#REF!</v>
      </c>
      <c r="R276" s="100" t="e">
        <f>IF(AND('PARTICIPANT NAME LIST'!$G276=8,'PARTICIPANT NAME LIST'!#REF!="M"),"ü","")</f>
        <v>#REF!</v>
      </c>
      <c r="S276" s="100" t="e">
        <f>IF(AND('PARTICIPANT NAME LIST'!$G276=9,'PARTICIPANT NAME LIST'!#REF!="M"),"ü","")</f>
        <v>#REF!</v>
      </c>
      <c r="T276" s="100" t="e">
        <f>IF(AND('PARTICIPANT NAME LIST'!$G276=10,'PARTICIPANT NAME LIST'!#REF!="M"),"ü","")</f>
        <v>#REF!</v>
      </c>
      <c r="U276" s="100" t="e">
        <f>IF(AND('PARTICIPANT NAME LIST'!$G276=11,'PARTICIPANT NAME LIST'!#REF!="M"),"ü","")</f>
        <v>#REF!</v>
      </c>
      <c r="V276" s="100" t="e">
        <f>IF(AND('PARTICIPANT NAME LIST'!$G276=12,'PARTICIPANT NAME LIST'!#REF!="M"),"ü","")</f>
        <v>#REF!</v>
      </c>
      <c r="W276" s="96"/>
      <c r="X276" s="76"/>
      <c r="Y276" s="76"/>
      <c r="Z276" s="76"/>
    </row>
    <row r="277" spans="1:26" ht="22.5" customHeight="1">
      <c r="A277" s="96" t="str">
        <f>IF(OR(ISBLANK('PARTICIPANT NAME LIST'!$B277),'PARTICIPANT NAME LIST'!$G277=3,'PARTICIPANT NAME LIST'!$G277=4,'PARTICIPANT NAME LIST'!$G277=5,'PARTICIPANT NAME LIST'!$G277=6),"",COUNTA('PARTICIPANT NAME LIST'!$B$9:$B277)-COUNTIFS('PARTICIPANT NAME LIST'!$G$9:$G277,"&gt;=3",'PARTICIPANT NAME LIST'!$G$9:$G277,"&lt;=6"))</f>
        <v/>
      </c>
      <c r="B277" s="97" t="str">
        <f>IF(OR(ISBLANK('PARTICIPANT NAME LIST'!$B277),'PARTICIPANT NAME LIST'!$G277=3,'PARTICIPANT NAME LIST'!$G277=4,'PARTICIPANT NAME LIST'!$G277=5,'PARTICIPANT NAME LIST'!$G277=6),"",UPPER('PARTICIPANT NAME LIST'!$B277))</f>
        <v/>
      </c>
      <c r="C277" s="101"/>
      <c r="D277" s="99" t="str">
        <f>IF(OR(ISBLANK('PARTICIPANT NAME LIST'!$B277),'PARTICIPANT NAME LIST'!$G277=3,'PARTICIPANT NAME LIST'!$G277=4,'PARTICIPANT NAME LIST'!$G277=5,'PARTICIPANT NAME LIST'!$G277=6),"",UPPER('PARTICIPANT NAME LIST'!$H277))</f>
        <v/>
      </c>
      <c r="E277" s="100" t="e">
        <f>IF(AND('PARTICIPANT NAME LIST'!$G277=7,'PARTICIPANT NAME LIST'!#REF!="C"),"ü","")</f>
        <v>#REF!</v>
      </c>
      <c r="F277" s="100" t="e">
        <f>IF(AND('PARTICIPANT NAME LIST'!$G277=8,'PARTICIPANT NAME LIST'!#REF!="C"),"ü","")</f>
        <v>#REF!</v>
      </c>
      <c r="G277" s="100" t="e">
        <f>IF(AND('PARTICIPANT NAME LIST'!$G277=9,'PARTICIPANT NAME LIST'!#REF!="C"),"ü","")</f>
        <v>#REF!</v>
      </c>
      <c r="H277" s="100" t="e">
        <f>IF(AND('PARTICIPANT NAME LIST'!$G277=10,'PARTICIPANT NAME LIST'!#REF!="C"),"ü","")</f>
        <v>#REF!</v>
      </c>
      <c r="I277" s="100" t="e">
        <f>IF(AND('PARTICIPANT NAME LIST'!$G277=11,'PARTICIPANT NAME LIST'!#REF!="C"),"ü","")</f>
        <v>#REF!</v>
      </c>
      <c r="J277" s="100" t="e">
        <f>IF(AND('PARTICIPANT NAME LIST'!$G277=12,'PARTICIPANT NAME LIST'!#REF!="C"),"ü","")</f>
        <v>#REF!</v>
      </c>
      <c r="K277" s="100" t="e">
        <f>IF(AND('PARTICIPANT NAME LIST'!$G277=7,'PARTICIPANT NAME LIST'!#REF!="E"),"ü","")</f>
        <v>#REF!</v>
      </c>
      <c r="L277" s="100" t="e">
        <f>IF(AND('PARTICIPANT NAME LIST'!$G277=8,'PARTICIPANT NAME LIST'!#REF!="E"),"ü","")</f>
        <v>#REF!</v>
      </c>
      <c r="M277" s="100" t="e">
        <f>IF(AND('PARTICIPANT NAME LIST'!$G277=9,'PARTICIPANT NAME LIST'!#REF!="E"),"ü","")</f>
        <v>#REF!</v>
      </c>
      <c r="N277" s="100" t="e">
        <f>IF(AND('PARTICIPANT NAME LIST'!$G277=10,'PARTICIPANT NAME LIST'!#REF!="E"),"ü","")</f>
        <v>#REF!</v>
      </c>
      <c r="O277" s="100" t="e">
        <f>IF(AND('PARTICIPANT NAME LIST'!$G277=11,'PARTICIPANT NAME LIST'!#REF!="E"),"ü","")</f>
        <v>#REF!</v>
      </c>
      <c r="P277" s="100" t="e">
        <f>IF(AND('PARTICIPANT NAME LIST'!$G277=12,'PARTICIPANT NAME LIST'!#REF!="E"),"ü","")</f>
        <v>#REF!</v>
      </c>
      <c r="Q277" s="100" t="e">
        <f>IF(AND('PARTICIPANT NAME LIST'!$G277=7,'PARTICIPANT NAME LIST'!#REF!="M"),"ü","")</f>
        <v>#REF!</v>
      </c>
      <c r="R277" s="100" t="e">
        <f>IF(AND('PARTICIPANT NAME LIST'!$G277=8,'PARTICIPANT NAME LIST'!#REF!="M"),"ü","")</f>
        <v>#REF!</v>
      </c>
      <c r="S277" s="100" t="e">
        <f>IF(AND('PARTICIPANT NAME LIST'!$G277=9,'PARTICIPANT NAME LIST'!#REF!="M"),"ü","")</f>
        <v>#REF!</v>
      </c>
      <c r="T277" s="100" t="e">
        <f>IF(AND('PARTICIPANT NAME LIST'!$G277=10,'PARTICIPANT NAME LIST'!#REF!="M"),"ü","")</f>
        <v>#REF!</v>
      </c>
      <c r="U277" s="100" t="e">
        <f>IF(AND('PARTICIPANT NAME LIST'!$G277=11,'PARTICIPANT NAME LIST'!#REF!="M"),"ü","")</f>
        <v>#REF!</v>
      </c>
      <c r="V277" s="100" t="e">
        <f>IF(AND('PARTICIPANT NAME LIST'!$G277=12,'PARTICIPANT NAME LIST'!#REF!="M"),"ü","")</f>
        <v>#REF!</v>
      </c>
      <c r="W277" s="96"/>
      <c r="X277" s="76"/>
      <c r="Y277" s="76"/>
      <c r="Z277" s="76"/>
    </row>
    <row r="278" spans="1:26" ht="22.5" customHeight="1">
      <c r="A278" s="96" t="str">
        <f>IF(OR(ISBLANK('PARTICIPANT NAME LIST'!$B278),'PARTICIPANT NAME LIST'!$G278=3,'PARTICIPANT NAME LIST'!$G278=4,'PARTICIPANT NAME LIST'!$G278=5,'PARTICIPANT NAME LIST'!$G278=6),"",COUNTA('PARTICIPANT NAME LIST'!$B$9:$B278)-COUNTIFS('PARTICIPANT NAME LIST'!$G$9:$G278,"&gt;=3",'PARTICIPANT NAME LIST'!$G$9:$G278,"&lt;=6"))</f>
        <v/>
      </c>
      <c r="B278" s="97" t="str">
        <f>IF(OR(ISBLANK('PARTICIPANT NAME LIST'!$B278),'PARTICIPANT NAME LIST'!$G278=3,'PARTICIPANT NAME LIST'!$G278=4,'PARTICIPANT NAME LIST'!$G278=5,'PARTICIPANT NAME LIST'!$G278=6),"",UPPER('PARTICIPANT NAME LIST'!$B278))</f>
        <v/>
      </c>
      <c r="C278" s="101"/>
      <c r="D278" s="99" t="str">
        <f>IF(OR(ISBLANK('PARTICIPANT NAME LIST'!$B278),'PARTICIPANT NAME LIST'!$G278=3,'PARTICIPANT NAME LIST'!$G278=4,'PARTICIPANT NAME LIST'!$G278=5,'PARTICIPANT NAME LIST'!$G278=6),"",UPPER('PARTICIPANT NAME LIST'!$H278))</f>
        <v/>
      </c>
      <c r="E278" s="100" t="e">
        <f>IF(AND('PARTICIPANT NAME LIST'!$G278=7,'PARTICIPANT NAME LIST'!#REF!="C"),"ü","")</f>
        <v>#REF!</v>
      </c>
      <c r="F278" s="100" t="e">
        <f>IF(AND('PARTICIPANT NAME LIST'!$G278=8,'PARTICIPANT NAME LIST'!#REF!="C"),"ü","")</f>
        <v>#REF!</v>
      </c>
      <c r="G278" s="100" t="e">
        <f>IF(AND('PARTICIPANT NAME LIST'!$G278=9,'PARTICIPANT NAME LIST'!#REF!="C"),"ü","")</f>
        <v>#REF!</v>
      </c>
      <c r="H278" s="100" t="e">
        <f>IF(AND('PARTICIPANT NAME LIST'!$G278=10,'PARTICIPANT NAME LIST'!#REF!="C"),"ü","")</f>
        <v>#REF!</v>
      </c>
      <c r="I278" s="100" t="e">
        <f>IF(AND('PARTICIPANT NAME LIST'!$G278=11,'PARTICIPANT NAME LIST'!#REF!="C"),"ü","")</f>
        <v>#REF!</v>
      </c>
      <c r="J278" s="100" t="e">
        <f>IF(AND('PARTICIPANT NAME LIST'!$G278=12,'PARTICIPANT NAME LIST'!#REF!="C"),"ü","")</f>
        <v>#REF!</v>
      </c>
      <c r="K278" s="100" t="e">
        <f>IF(AND('PARTICIPANT NAME LIST'!$G278=7,'PARTICIPANT NAME LIST'!#REF!="E"),"ü","")</f>
        <v>#REF!</v>
      </c>
      <c r="L278" s="100" t="e">
        <f>IF(AND('PARTICIPANT NAME LIST'!$G278=8,'PARTICIPANT NAME LIST'!#REF!="E"),"ü","")</f>
        <v>#REF!</v>
      </c>
      <c r="M278" s="100" t="e">
        <f>IF(AND('PARTICIPANT NAME LIST'!$G278=9,'PARTICIPANT NAME LIST'!#REF!="E"),"ü","")</f>
        <v>#REF!</v>
      </c>
      <c r="N278" s="100" t="e">
        <f>IF(AND('PARTICIPANT NAME LIST'!$G278=10,'PARTICIPANT NAME LIST'!#REF!="E"),"ü","")</f>
        <v>#REF!</v>
      </c>
      <c r="O278" s="100" t="e">
        <f>IF(AND('PARTICIPANT NAME LIST'!$G278=11,'PARTICIPANT NAME LIST'!#REF!="E"),"ü","")</f>
        <v>#REF!</v>
      </c>
      <c r="P278" s="100" t="e">
        <f>IF(AND('PARTICIPANT NAME LIST'!$G278=12,'PARTICIPANT NAME LIST'!#REF!="E"),"ü","")</f>
        <v>#REF!</v>
      </c>
      <c r="Q278" s="100" t="e">
        <f>IF(AND('PARTICIPANT NAME LIST'!$G278=7,'PARTICIPANT NAME LIST'!#REF!="M"),"ü","")</f>
        <v>#REF!</v>
      </c>
      <c r="R278" s="100" t="e">
        <f>IF(AND('PARTICIPANT NAME LIST'!$G278=8,'PARTICIPANT NAME LIST'!#REF!="M"),"ü","")</f>
        <v>#REF!</v>
      </c>
      <c r="S278" s="100" t="e">
        <f>IF(AND('PARTICIPANT NAME LIST'!$G278=9,'PARTICIPANT NAME LIST'!#REF!="M"),"ü","")</f>
        <v>#REF!</v>
      </c>
      <c r="T278" s="100" t="e">
        <f>IF(AND('PARTICIPANT NAME LIST'!$G278=10,'PARTICIPANT NAME LIST'!#REF!="M"),"ü","")</f>
        <v>#REF!</v>
      </c>
      <c r="U278" s="100" t="e">
        <f>IF(AND('PARTICIPANT NAME LIST'!$G278=11,'PARTICIPANT NAME LIST'!#REF!="M"),"ü","")</f>
        <v>#REF!</v>
      </c>
      <c r="V278" s="100" t="e">
        <f>IF(AND('PARTICIPANT NAME LIST'!$G278=12,'PARTICIPANT NAME LIST'!#REF!="M"),"ü","")</f>
        <v>#REF!</v>
      </c>
      <c r="W278" s="96"/>
      <c r="X278" s="76"/>
      <c r="Y278" s="76"/>
      <c r="Z278" s="76"/>
    </row>
    <row r="279" spans="1:26" ht="22.5" customHeight="1">
      <c r="A279" s="96" t="str">
        <f>IF(OR(ISBLANK('PARTICIPANT NAME LIST'!$B279),'PARTICIPANT NAME LIST'!$G279=3,'PARTICIPANT NAME LIST'!$G279=4,'PARTICIPANT NAME LIST'!$G279=5,'PARTICIPANT NAME LIST'!$G279=6),"",COUNTA('PARTICIPANT NAME LIST'!$B$9:$B279)-COUNTIFS('PARTICIPANT NAME LIST'!$G$9:$G279,"&gt;=3",'PARTICIPANT NAME LIST'!$G$9:$G279,"&lt;=6"))</f>
        <v/>
      </c>
      <c r="B279" s="97" t="str">
        <f>IF(OR(ISBLANK('PARTICIPANT NAME LIST'!$B279),'PARTICIPANT NAME LIST'!$G279=3,'PARTICIPANT NAME LIST'!$G279=4,'PARTICIPANT NAME LIST'!$G279=5,'PARTICIPANT NAME LIST'!$G279=6),"",UPPER('PARTICIPANT NAME LIST'!$B279))</f>
        <v/>
      </c>
      <c r="C279" s="101"/>
      <c r="D279" s="99" t="str">
        <f>IF(OR(ISBLANK('PARTICIPANT NAME LIST'!$B279),'PARTICIPANT NAME LIST'!$G279=3,'PARTICIPANT NAME LIST'!$G279=4,'PARTICIPANT NAME LIST'!$G279=5,'PARTICIPANT NAME LIST'!$G279=6),"",UPPER('PARTICIPANT NAME LIST'!$H279))</f>
        <v/>
      </c>
      <c r="E279" s="100" t="e">
        <f>IF(AND('PARTICIPANT NAME LIST'!$G279=7,'PARTICIPANT NAME LIST'!#REF!="C"),"ü","")</f>
        <v>#REF!</v>
      </c>
      <c r="F279" s="100" t="e">
        <f>IF(AND('PARTICIPANT NAME LIST'!$G279=8,'PARTICIPANT NAME LIST'!#REF!="C"),"ü","")</f>
        <v>#REF!</v>
      </c>
      <c r="G279" s="100" t="e">
        <f>IF(AND('PARTICIPANT NAME LIST'!$G279=9,'PARTICIPANT NAME LIST'!#REF!="C"),"ü","")</f>
        <v>#REF!</v>
      </c>
      <c r="H279" s="100" t="e">
        <f>IF(AND('PARTICIPANT NAME LIST'!$G279=10,'PARTICIPANT NAME LIST'!#REF!="C"),"ü","")</f>
        <v>#REF!</v>
      </c>
      <c r="I279" s="100" t="e">
        <f>IF(AND('PARTICIPANT NAME LIST'!$G279=11,'PARTICIPANT NAME LIST'!#REF!="C"),"ü","")</f>
        <v>#REF!</v>
      </c>
      <c r="J279" s="100" t="e">
        <f>IF(AND('PARTICIPANT NAME LIST'!$G279=12,'PARTICIPANT NAME LIST'!#REF!="C"),"ü","")</f>
        <v>#REF!</v>
      </c>
      <c r="K279" s="100" t="e">
        <f>IF(AND('PARTICIPANT NAME LIST'!$G279=7,'PARTICIPANT NAME LIST'!#REF!="E"),"ü","")</f>
        <v>#REF!</v>
      </c>
      <c r="L279" s="100" t="e">
        <f>IF(AND('PARTICIPANT NAME LIST'!$G279=8,'PARTICIPANT NAME LIST'!#REF!="E"),"ü","")</f>
        <v>#REF!</v>
      </c>
      <c r="M279" s="100" t="e">
        <f>IF(AND('PARTICIPANT NAME LIST'!$G279=9,'PARTICIPANT NAME LIST'!#REF!="E"),"ü","")</f>
        <v>#REF!</v>
      </c>
      <c r="N279" s="100" t="e">
        <f>IF(AND('PARTICIPANT NAME LIST'!$G279=10,'PARTICIPANT NAME LIST'!#REF!="E"),"ü","")</f>
        <v>#REF!</v>
      </c>
      <c r="O279" s="100" t="e">
        <f>IF(AND('PARTICIPANT NAME LIST'!$G279=11,'PARTICIPANT NAME LIST'!#REF!="E"),"ü","")</f>
        <v>#REF!</v>
      </c>
      <c r="P279" s="100" t="e">
        <f>IF(AND('PARTICIPANT NAME LIST'!$G279=12,'PARTICIPANT NAME LIST'!#REF!="E"),"ü","")</f>
        <v>#REF!</v>
      </c>
      <c r="Q279" s="100" t="e">
        <f>IF(AND('PARTICIPANT NAME LIST'!$G279=7,'PARTICIPANT NAME LIST'!#REF!="M"),"ü","")</f>
        <v>#REF!</v>
      </c>
      <c r="R279" s="100" t="e">
        <f>IF(AND('PARTICIPANT NAME LIST'!$G279=8,'PARTICIPANT NAME LIST'!#REF!="M"),"ü","")</f>
        <v>#REF!</v>
      </c>
      <c r="S279" s="100" t="e">
        <f>IF(AND('PARTICIPANT NAME LIST'!$G279=9,'PARTICIPANT NAME LIST'!#REF!="M"),"ü","")</f>
        <v>#REF!</v>
      </c>
      <c r="T279" s="100" t="e">
        <f>IF(AND('PARTICIPANT NAME LIST'!$G279=10,'PARTICIPANT NAME LIST'!#REF!="M"),"ü","")</f>
        <v>#REF!</v>
      </c>
      <c r="U279" s="100" t="e">
        <f>IF(AND('PARTICIPANT NAME LIST'!$G279=11,'PARTICIPANT NAME LIST'!#REF!="M"),"ü","")</f>
        <v>#REF!</v>
      </c>
      <c r="V279" s="100" t="e">
        <f>IF(AND('PARTICIPANT NAME LIST'!$G279=12,'PARTICIPANT NAME LIST'!#REF!="M"),"ü","")</f>
        <v>#REF!</v>
      </c>
      <c r="W279" s="96"/>
      <c r="X279" s="76"/>
      <c r="Y279" s="76"/>
      <c r="Z279" s="76"/>
    </row>
    <row r="280" spans="1:26" ht="22.5" customHeight="1">
      <c r="A280" s="96" t="str">
        <f>IF(OR(ISBLANK('PARTICIPANT NAME LIST'!$B280),'PARTICIPANT NAME LIST'!$G280=3,'PARTICIPANT NAME LIST'!$G280=4,'PARTICIPANT NAME LIST'!$G280=5,'PARTICIPANT NAME LIST'!$G280=6),"",COUNTA('PARTICIPANT NAME LIST'!$B$9:$B280)-COUNTIFS('PARTICIPANT NAME LIST'!$G$9:$G280,"&gt;=3",'PARTICIPANT NAME LIST'!$G$9:$G280,"&lt;=6"))</f>
        <v/>
      </c>
      <c r="B280" s="97" t="str">
        <f>IF(OR(ISBLANK('PARTICIPANT NAME LIST'!$B280),'PARTICIPANT NAME LIST'!$G280=3,'PARTICIPANT NAME LIST'!$G280=4,'PARTICIPANT NAME LIST'!$G280=5,'PARTICIPANT NAME LIST'!$G280=6),"",UPPER('PARTICIPANT NAME LIST'!$B280))</f>
        <v/>
      </c>
      <c r="C280" s="101"/>
      <c r="D280" s="99" t="str">
        <f>IF(OR(ISBLANK('PARTICIPANT NAME LIST'!$B280),'PARTICIPANT NAME LIST'!$G280=3,'PARTICIPANT NAME LIST'!$G280=4,'PARTICIPANT NAME LIST'!$G280=5,'PARTICIPANT NAME LIST'!$G280=6),"",UPPER('PARTICIPANT NAME LIST'!$H280))</f>
        <v/>
      </c>
      <c r="E280" s="100" t="e">
        <f>IF(AND('PARTICIPANT NAME LIST'!$G280=7,'PARTICIPANT NAME LIST'!#REF!="C"),"ü","")</f>
        <v>#REF!</v>
      </c>
      <c r="F280" s="100" t="e">
        <f>IF(AND('PARTICIPANT NAME LIST'!$G280=8,'PARTICIPANT NAME LIST'!#REF!="C"),"ü","")</f>
        <v>#REF!</v>
      </c>
      <c r="G280" s="100" t="e">
        <f>IF(AND('PARTICIPANT NAME LIST'!$G280=9,'PARTICIPANT NAME LIST'!#REF!="C"),"ü","")</f>
        <v>#REF!</v>
      </c>
      <c r="H280" s="100" t="e">
        <f>IF(AND('PARTICIPANT NAME LIST'!$G280=10,'PARTICIPANT NAME LIST'!#REF!="C"),"ü","")</f>
        <v>#REF!</v>
      </c>
      <c r="I280" s="100" t="e">
        <f>IF(AND('PARTICIPANT NAME LIST'!$G280=11,'PARTICIPANT NAME LIST'!#REF!="C"),"ü","")</f>
        <v>#REF!</v>
      </c>
      <c r="J280" s="100" t="e">
        <f>IF(AND('PARTICIPANT NAME LIST'!$G280=12,'PARTICIPANT NAME LIST'!#REF!="C"),"ü","")</f>
        <v>#REF!</v>
      </c>
      <c r="K280" s="100" t="e">
        <f>IF(AND('PARTICIPANT NAME LIST'!$G280=7,'PARTICIPANT NAME LIST'!#REF!="E"),"ü","")</f>
        <v>#REF!</v>
      </c>
      <c r="L280" s="100" t="e">
        <f>IF(AND('PARTICIPANT NAME LIST'!$G280=8,'PARTICIPANT NAME LIST'!#REF!="E"),"ü","")</f>
        <v>#REF!</v>
      </c>
      <c r="M280" s="100" t="e">
        <f>IF(AND('PARTICIPANT NAME LIST'!$G280=9,'PARTICIPANT NAME LIST'!#REF!="E"),"ü","")</f>
        <v>#REF!</v>
      </c>
      <c r="N280" s="100" t="e">
        <f>IF(AND('PARTICIPANT NAME LIST'!$G280=10,'PARTICIPANT NAME LIST'!#REF!="E"),"ü","")</f>
        <v>#REF!</v>
      </c>
      <c r="O280" s="100" t="e">
        <f>IF(AND('PARTICIPANT NAME LIST'!$G280=11,'PARTICIPANT NAME LIST'!#REF!="E"),"ü","")</f>
        <v>#REF!</v>
      </c>
      <c r="P280" s="100" t="e">
        <f>IF(AND('PARTICIPANT NAME LIST'!$G280=12,'PARTICIPANT NAME LIST'!#REF!="E"),"ü","")</f>
        <v>#REF!</v>
      </c>
      <c r="Q280" s="100" t="e">
        <f>IF(AND('PARTICIPANT NAME LIST'!$G280=7,'PARTICIPANT NAME LIST'!#REF!="M"),"ü","")</f>
        <v>#REF!</v>
      </c>
      <c r="R280" s="100" t="e">
        <f>IF(AND('PARTICIPANT NAME LIST'!$G280=8,'PARTICIPANT NAME LIST'!#REF!="M"),"ü","")</f>
        <v>#REF!</v>
      </c>
      <c r="S280" s="100" t="e">
        <f>IF(AND('PARTICIPANT NAME LIST'!$G280=9,'PARTICIPANT NAME LIST'!#REF!="M"),"ü","")</f>
        <v>#REF!</v>
      </c>
      <c r="T280" s="100" t="e">
        <f>IF(AND('PARTICIPANT NAME LIST'!$G280=10,'PARTICIPANT NAME LIST'!#REF!="M"),"ü","")</f>
        <v>#REF!</v>
      </c>
      <c r="U280" s="100" t="e">
        <f>IF(AND('PARTICIPANT NAME LIST'!$G280=11,'PARTICIPANT NAME LIST'!#REF!="M"),"ü","")</f>
        <v>#REF!</v>
      </c>
      <c r="V280" s="100" t="e">
        <f>IF(AND('PARTICIPANT NAME LIST'!$G280=12,'PARTICIPANT NAME LIST'!#REF!="M"),"ü","")</f>
        <v>#REF!</v>
      </c>
      <c r="W280" s="96"/>
      <c r="X280" s="76"/>
      <c r="Y280" s="76"/>
      <c r="Z280" s="76"/>
    </row>
    <row r="281" spans="1:26" ht="22.5" customHeight="1">
      <c r="A281" s="96" t="str">
        <f>IF(OR(ISBLANK('PARTICIPANT NAME LIST'!$B281),'PARTICIPANT NAME LIST'!$G281=3,'PARTICIPANT NAME LIST'!$G281=4,'PARTICIPANT NAME LIST'!$G281=5,'PARTICIPANT NAME LIST'!$G281=6),"",COUNTA('PARTICIPANT NAME LIST'!$B$9:$B281)-COUNTIFS('PARTICIPANT NAME LIST'!$G$9:$G281,"&gt;=3",'PARTICIPANT NAME LIST'!$G$9:$G281,"&lt;=6"))</f>
        <v/>
      </c>
      <c r="B281" s="97" t="str">
        <f>IF(OR(ISBLANK('PARTICIPANT NAME LIST'!$B281),'PARTICIPANT NAME LIST'!$G281=3,'PARTICIPANT NAME LIST'!$G281=4,'PARTICIPANT NAME LIST'!$G281=5,'PARTICIPANT NAME LIST'!$G281=6),"",UPPER('PARTICIPANT NAME LIST'!$B281))</f>
        <v/>
      </c>
      <c r="C281" s="101"/>
      <c r="D281" s="99" t="str">
        <f>IF(OR(ISBLANK('PARTICIPANT NAME LIST'!$B281),'PARTICIPANT NAME LIST'!$G281=3,'PARTICIPANT NAME LIST'!$G281=4,'PARTICIPANT NAME LIST'!$G281=5,'PARTICIPANT NAME LIST'!$G281=6),"",UPPER('PARTICIPANT NAME LIST'!$H281))</f>
        <v/>
      </c>
      <c r="E281" s="100" t="e">
        <f>IF(AND('PARTICIPANT NAME LIST'!$G281=7,'PARTICIPANT NAME LIST'!#REF!="C"),"ü","")</f>
        <v>#REF!</v>
      </c>
      <c r="F281" s="100" t="e">
        <f>IF(AND('PARTICIPANT NAME LIST'!$G281=8,'PARTICIPANT NAME LIST'!#REF!="C"),"ü","")</f>
        <v>#REF!</v>
      </c>
      <c r="G281" s="100" t="e">
        <f>IF(AND('PARTICIPANT NAME LIST'!$G281=9,'PARTICIPANT NAME LIST'!#REF!="C"),"ü","")</f>
        <v>#REF!</v>
      </c>
      <c r="H281" s="100" t="e">
        <f>IF(AND('PARTICIPANT NAME LIST'!$G281=10,'PARTICIPANT NAME LIST'!#REF!="C"),"ü","")</f>
        <v>#REF!</v>
      </c>
      <c r="I281" s="100" t="e">
        <f>IF(AND('PARTICIPANT NAME LIST'!$G281=11,'PARTICIPANT NAME LIST'!#REF!="C"),"ü","")</f>
        <v>#REF!</v>
      </c>
      <c r="J281" s="100" t="e">
        <f>IF(AND('PARTICIPANT NAME LIST'!$G281=12,'PARTICIPANT NAME LIST'!#REF!="C"),"ü","")</f>
        <v>#REF!</v>
      </c>
      <c r="K281" s="100" t="e">
        <f>IF(AND('PARTICIPANT NAME LIST'!$G281=7,'PARTICIPANT NAME LIST'!#REF!="E"),"ü","")</f>
        <v>#REF!</v>
      </c>
      <c r="L281" s="100" t="e">
        <f>IF(AND('PARTICIPANT NAME LIST'!$G281=8,'PARTICIPANT NAME LIST'!#REF!="E"),"ü","")</f>
        <v>#REF!</v>
      </c>
      <c r="M281" s="100" t="e">
        <f>IF(AND('PARTICIPANT NAME LIST'!$G281=9,'PARTICIPANT NAME LIST'!#REF!="E"),"ü","")</f>
        <v>#REF!</v>
      </c>
      <c r="N281" s="100" t="e">
        <f>IF(AND('PARTICIPANT NAME LIST'!$G281=10,'PARTICIPANT NAME LIST'!#REF!="E"),"ü","")</f>
        <v>#REF!</v>
      </c>
      <c r="O281" s="100" t="e">
        <f>IF(AND('PARTICIPANT NAME LIST'!$G281=11,'PARTICIPANT NAME LIST'!#REF!="E"),"ü","")</f>
        <v>#REF!</v>
      </c>
      <c r="P281" s="100" t="e">
        <f>IF(AND('PARTICIPANT NAME LIST'!$G281=12,'PARTICIPANT NAME LIST'!#REF!="E"),"ü","")</f>
        <v>#REF!</v>
      </c>
      <c r="Q281" s="100" t="e">
        <f>IF(AND('PARTICIPANT NAME LIST'!$G281=7,'PARTICIPANT NAME LIST'!#REF!="M"),"ü","")</f>
        <v>#REF!</v>
      </c>
      <c r="R281" s="100" t="e">
        <f>IF(AND('PARTICIPANT NAME LIST'!$G281=8,'PARTICIPANT NAME LIST'!#REF!="M"),"ü","")</f>
        <v>#REF!</v>
      </c>
      <c r="S281" s="100" t="e">
        <f>IF(AND('PARTICIPANT NAME LIST'!$G281=9,'PARTICIPANT NAME LIST'!#REF!="M"),"ü","")</f>
        <v>#REF!</v>
      </c>
      <c r="T281" s="100" t="e">
        <f>IF(AND('PARTICIPANT NAME LIST'!$G281=10,'PARTICIPANT NAME LIST'!#REF!="M"),"ü","")</f>
        <v>#REF!</v>
      </c>
      <c r="U281" s="100" t="e">
        <f>IF(AND('PARTICIPANT NAME LIST'!$G281=11,'PARTICIPANT NAME LIST'!#REF!="M"),"ü","")</f>
        <v>#REF!</v>
      </c>
      <c r="V281" s="100" t="e">
        <f>IF(AND('PARTICIPANT NAME LIST'!$G281=12,'PARTICIPANT NAME LIST'!#REF!="M"),"ü","")</f>
        <v>#REF!</v>
      </c>
      <c r="W281" s="96"/>
      <c r="X281" s="76"/>
      <c r="Y281" s="76"/>
      <c r="Z281" s="76"/>
    </row>
    <row r="282" spans="1:26" ht="22.5" customHeight="1">
      <c r="A282" s="96" t="str">
        <f>IF(OR(ISBLANK('PARTICIPANT NAME LIST'!$B282),'PARTICIPANT NAME LIST'!$G282=3,'PARTICIPANT NAME LIST'!$G282=4,'PARTICIPANT NAME LIST'!$G282=5,'PARTICIPANT NAME LIST'!$G282=6),"",COUNTA('PARTICIPANT NAME LIST'!$B$9:$B282)-COUNTIFS('PARTICIPANT NAME LIST'!$G$9:$G282,"&gt;=3",'PARTICIPANT NAME LIST'!$G$9:$G282,"&lt;=6"))</f>
        <v/>
      </c>
      <c r="B282" s="97" t="str">
        <f>IF(OR(ISBLANK('PARTICIPANT NAME LIST'!$B282),'PARTICIPANT NAME LIST'!$G282=3,'PARTICIPANT NAME LIST'!$G282=4,'PARTICIPANT NAME LIST'!$G282=5,'PARTICIPANT NAME LIST'!$G282=6),"",UPPER('PARTICIPANT NAME LIST'!$B282))</f>
        <v/>
      </c>
      <c r="C282" s="101"/>
      <c r="D282" s="99" t="str">
        <f>IF(OR(ISBLANK('PARTICIPANT NAME LIST'!$B282),'PARTICIPANT NAME LIST'!$G282=3,'PARTICIPANT NAME LIST'!$G282=4,'PARTICIPANT NAME LIST'!$G282=5,'PARTICIPANT NAME LIST'!$G282=6),"",UPPER('PARTICIPANT NAME LIST'!$H282))</f>
        <v/>
      </c>
      <c r="E282" s="100" t="e">
        <f>IF(AND('PARTICIPANT NAME LIST'!$G282=7,'PARTICIPANT NAME LIST'!#REF!="C"),"ü","")</f>
        <v>#REF!</v>
      </c>
      <c r="F282" s="100" t="e">
        <f>IF(AND('PARTICIPANT NAME LIST'!$G282=8,'PARTICIPANT NAME LIST'!#REF!="C"),"ü","")</f>
        <v>#REF!</v>
      </c>
      <c r="G282" s="100" t="e">
        <f>IF(AND('PARTICIPANT NAME LIST'!$G282=9,'PARTICIPANT NAME LIST'!#REF!="C"),"ü","")</f>
        <v>#REF!</v>
      </c>
      <c r="H282" s="100" t="e">
        <f>IF(AND('PARTICIPANT NAME LIST'!$G282=10,'PARTICIPANT NAME LIST'!#REF!="C"),"ü","")</f>
        <v>#REF!</v>
      </c>
      <c r="I282" s="100" t="e">
        <f>IF(AND('PARTICIPANT NAME LIST'!$G282=11,'PARTICIPANT NAME LIST'!#REF!="C"),"ü","")</f>
        <v>#REF!</v>
      </c>
      <c r="J282" s="100" t="e">
        <f>IF(AND('PARTICIPANT NAME LIST'!$G282=12,'PARTICIPANT NAME LIST'!#REF!="C"),"ü","")</f>
        <v>#REF!</v>
      </c>
      <c r="K282" s="100" t="e">
        <f>IF(AND('PARTICIPANT NAME LIST'!$G282=7,'PARTICIPANT NAME LIST'!#REF!="E"),"ü","")</f>
        <v>#REF!</v>
      </c>
      <c r="L282" s="100" t="e">
        <f>IF(AND('PARTICIPANT NAME LIST'!$G282=8,'PARTICIPANT NAME LIST'!#REF!="E"),"ü","")</f>
        <v>#REF!</v>
      </c>
      <c r="M282" s="100" t="e">
        <f>IF(AND('PARTICIPANT NAME LIST'!$G282=9,'PARTICIPANT NAME LIST'!#REF!="E"),"ü","")</f>
        <v>#REF!</v>
      </c>
      <c r="N282" s="100" t="e">
        <f>IF(AND('PARTICIPANT NAME LIST'!$G282=10,'PARTICIPANT NAME LIST'!#REF!="E"),"ü","")</f>
        <v>#REF!</v>
      </c>
      <c r="O282" s="100" t="e">
        <f>IF(AND('PARTICIPANT NAME LIST'!$G282=11,'PARTICIPANT NAME LIST'!#REF!="E"),"ü","")</f>
        <v>#REF!</v>
      </c>
      <c r="P282" s="100" t="e">
        <f>IF(AND('PARTICIPANT NAME LIST'!$G282=12,'PARTICIPANT NAME LIST'!#REF!="E"),"ü","")</f>
        <v>#REF!</v>
      </c>
      <c r="Q282" s="100" t="e">
        <f>IF(AND('PARTICIPANT NAME LIST'!$G282=7,'PARTICIPANT NAME LIST'!#REF!="M"),"ü","")</f>
        <v>#REF!</v>
      </c>
      <c r="R282" s="100" t="e">
        <f>IF(AND('PARTICIPANT NAME LIST'!$G282=8,'PARTICIPANT NAME LIST'!#REF!="M"),"ü","")</f>
        <v>#REF!</v>
      </c>
      <c r="S282" s="100" t="e">
        <f>IF(AND('PARTICIPANT NAME LIST'!$G282=9,'PARTICIPANT NAME LIST'!#REF!="M"),"ü","")</f>
        <v>#REF!</v>
      </c>
      <c r="T282" s="100" t="e">
        <f>IF(AND('PARTICIPANT NAME LIST'!$G282=10,'PARTICIPANT NAME LIST'!#REF!="M"),"ü","")</f>
        <v>#REF!</v>
      </c>
      <c r="U282" s="100" t="e">
        <f>IF(AND('PARTICIPANT NAME LIST'!$G282=11,'PARTICIPANT NAME LIST'!#REF!="M"),"ü","")</f>
        <v>#REF!</v>
      </c>
      <c r="V282" s="100" t="e">
        <f>IF(AND('PARTICIPANT NAME LIST'!$G282=12,'PARTICIPANT NAME LIST'!#REF!="M"),"ü","")</f>
        <v>#REF!</v>
      </c>
      <c r="W282" s="96"/>
      <c r="X282" s="76"/>
      <c r="Y282" s="76"/>
      <c r="Z282" s="76"/>
    </row>
    <row r="283" spans="1:26" ht="22.5" customHeight="1">
      <c r="A283" s="96" t="str">
        <f>IF(OR(ISBLANK('PARTICIPANT NAME LIST'!$B283),'PARTICIPANT NAME LIST'!$G283=3,'PARTICIPANT NAME LIST'!$G283=4,'PARTICIPANT NAME LIST'!$G283=5,'PARTICIPANT NAME LIST'!$G283=6),"",COUNTA('PARTICIPANT NAME LIST'!$B$9:$B283)-COUNTIFS('PARTICIPANT NAME LIST'!$G$9:$G283,"&gt;=3",'PARTICIPANT NAME LIST'!$G$9:$G283,"&lt;=6"))</f>
        <v/>
      </c>
      <c r="B283" s="97" t="str">
        <f>IF(OR(ISBLANK('PARTICIPANT NAME LIST'!$B283),'PARTICIPANT NAME LIST'!$G283=3,'PARTICIPANT NAME LIST'!$G283=4,'PARTICIPANT NAME LIST'!$G283=5,'PARTICIPANT NAME LIST'!$G283=6),"",UPPER('PARTICIPANT NAME LIST'!$B283))</f>
        <v/>
      </c>
      <c r="C283" s="101"/>
      <c r="D283" s="99" t="str">
        <f>IF(OR(ISBLANK('PARTICIPANT NAME LIST'!$B283),'PARTICIPANT NAME LIST'!$G283=3,'PARTICIPANT NAME LIST'!$G283=4,'PARTICIPANT NAME LIST'!$G283=5,'PARTICIPANT NAME LIST'!$G283=6),"",UPPER('PARTICIPANT NAME LIST'!$H283))</f>
        <v/>
      </c>
      <c r="E283" s="100" t="e">
        <f>IF(AND('PARTICIPANT NAME LIST'!$G283=7,'PARTICIPANT NAME LIST'!#REF!="C"),"ü","")</f>
        <v>#REF!</v>
      </c>
      <c r="F283" s="100" t="e">
        <f>IF(AND('PARTICIPANT NAME LIST'!$G283=8,'PARTICIPANT NAME LIST'!#REF!="C"),"ü","")</f>
        <v>#REF!</v>
      </c>
      <c r="G283" s="100" t="e">
        <f>IF(AND('PARTICIPANT NAME LIST'!$G283=9,'PARTICIPANT NAME LIST'!#REF!="C"),"ü","")</f>
        <v>#REF!</v>
      </c>
      <c r="H283" s="100" t="e">
        <f>IF(AND('PARTICIPANT NAME LIST'!$G283=10,'PARTICIPANT NAME LIST'!#REF!="C"),"ü","")</f>
        <v>#REF!</v>
      </c>
      <c r="I283" s="100" t="e">
        <f>IF(AND('PARTICIPANT NAME LIST'!$G283=11,'PARTICIPANT NAME LIST'!#REF!="C"),"ü","")</f>
        <v>#REF!</v>
      </c>
      <c r="J283" s="100" t="e">
        <f>IF(AND('PARTICIPANT NAME LIST'!$G283=12,'PARTICIPANT NAME LIST'!#REF!="C"),"ü","")</f>
        <v>#REF!</v>
      </c>
      <c r="K283" s="100" t="e">
        <f>IF(AND('PARTICIPANT NAME LIST'!$G283=7,'PARTICIPANT NAME LIST'!#REF!="E"),"ü","")</f>
        <v>#REF!</v>
      </c>
      <c r="L283" s="100" t="e">
        <f>IF(AND('PARTICIPANT NAME LIST'!$G283=8,'PARTICIPANT NAME LIST'!#REF!="E"),"ü","")</f>
        <v>#REF!</v>
      </c>
      <c r="M283" s="100" t="e">
        <f>IF(AND('PARTICIPANT NAME LIST'!$G283=9,'PARTICIPANT NAME LIST'!#REF!="E"),"ü","")</f>
        <v>#REF!</v>
      </c>
      <c r="N283" s="100" t="e">
        <f>IF(AND('PARTICIPANT NAME LIST'!$G283=10,'PARTICIPANT NAME LIST'!#REF!="E"),"ü","")</f>
        <v>#REF!</v>
      </c>
      <c r="O283" s="100" t="e">
        <f>IF(AND('PARTICIPANT NAME LIST'!$G283=11,'PARTICIPANT NAME LIST'!#REF!="E"),"ü","")</f>
        <v>#REF!</v>
      </c>
      <c r="P283" s="100" t="e">
        <f>IF(AND('PARTICIPANT NAME LIST'!$G283=12,'PARTICIPANT NAME LIST'!#REF!="E"),"ü","")</f>
        <v>#REF!</v>
      </c>
      <c r="Q283" s="100" t="e">
        <f>IF(AND('PARTICIPANT NAME LIST'!$G283=7,'PARTICIPANT NAME LIST'!#REF!="M"),"ü","")</f>
        <v>#REF!</v>
      </c>
      <c r="R283" s="100" t="e">
        <f>IF(AND('PARTICIPANT NAME LIST'!$G283=8,'PARTICIPANT NAME LIST'!#REF!="M"),"ü","")</f>
        <v>#REF!</v>
      </c>
      <c r="S283" s="100" t="e">
        <f>IF(AND('PARTICIPANT NAME LIST'!$G283=9,'PARTICIPANT NAME LIST'!#REF!="M"),"ü","")</f>
        <v>#REF!</v>
      </c>
      <c r="T283" s="100" t="e">
        <f>IF(AND('PARTICIPANT NAME LIST'!$G283=10,'PARTICIPANT NAME LIST'!#REF!="M"),"ü","")</f>
        <v>#REF!</v>
      </c>
      <c r="U283" s="100" t="e">
        <f>IF(AND('PARTICIPANT NAME LIST'!$G283=11,'PARTICIPANT NAME LIST'!#REF!="M"),"ü","")</f>
        <v>#REF!</v>
      </c>
      <c r="V283" s="100" t="e">
        <f>IF(AND('PARTICIPANT NAME LIST'!$G283=12,'PARTICIPANT NAME LIST'!#REF!="M"),"ü","")</f>
        <v>#REF!</v>
      </c>
      <c r="W283" s="96"/>
      <c r="X283" s="76"/>
      <c r="Y283" s="76"/>
      <c r="Z283" s="76"/>
    </row>
    <row r="284" spans="1:26" ht="22.5" customHeight="1">
      <c r="A284" s="96" t="str">
        <f>IF(OR(ISBLANK('PARTICIPANT NAME LIST'!$B284),'PARTICIPANT NAME LIST'!$G284=3,'PARTICIPANT NAME LIST'!$G284=4,'PARTICIPANT NAME LIST'!$G284=5,'PARTICIPANT NAME LIST'!$G284=6),"",COUNTA('PARTICIPANT NAME LIST'!$B$9:$B284)-COUNTIFS('PARTICIPANT NAME LIST'!$G$9:$G284,"&gt;=3",'PARTICIPANT NAME LIST'!$G$9:$G284,"&lt;=6"))</f>
        <v/>
      </c>
      <c r="B284" s="97" t="str">
        <f>IF(OR(ISBLANK('PARTICIPANT NAME LIST'!$B284),'PARTICIPANT NAME LIST'!$G284=3,'PARTICIPANT NAME LIST'!$G284=4,'PARTICIPANT NAME LIST'!$G284=5,'PARTICIPANT NAME LIST'!$G284=6),"",UPPER('PARTICIPANT NAME LIST'!$B284))</f>
        <v/>
      </c>
      <c r="C284" s="101"/>
      <c r="D284" s="99" t="str">
        <f>IF(OR(ISBLANK('PARTICIPANT NAME LIST'!$B284),'PARTICIPANT NAME LIST'!$G284=3,'PARTICIPANT NAME LIST'!$G284=4,'PARTICIPANT NAME LIST'!$G284=5,'PARTICIPANT NAME LIST'!$G284=6),"",UPPER('PARTICIPANT NAME LIST'!$H284))</f>
        <v/>
      </c>
      <c r="E284" s="100" t="e">
        <f>IF(AND('PARTICIPANT NAME LIST'!$G284=7,'PARTICIPANT NAME LIST'!#REF!="C"),"ü","")</f>
        <v>#REF!</v>
      </c>
      <c r="F284" s="100" t="e">
        <f>IF(AND('PARTICIPANT NAME LIST'!$G284=8,'PARTICIPANT NAME LIST'!#REF!="C"),"ü","")</f>
        <v>#REF!</v>
      </c>
      <c r="G284" s="100" t="e">
        <f>IF(AND('PARTICIPANT NAME LIST'!$G284=9,'PARTICIPANT NAME LIST'!#REF!="C"),"ü","")</f>
        <v>#REF!</v>
      </c>
      <c r="H284" s="100" t="e">
        <f>IF(AND('PARTICIPANT NAME LIST'!$G284=10,'PARTICIPANT NAME LIST'!#REF!="C"),"ü","")</f>
        <v>#REF!</v>
      </c>
      <c r="I284" s="100" t="e">
        <f>IF(AND('PARTICIPANT NAME LIST'!$G284=11,'PARTICIPANT NAME LIST'!#REF!="C"),"ü","")</f>
        <v>#REF!</v>
      </c>
      <c r="J284" s="100" t="e">
        <f>IF(AND('PARTICIPANT NAME LIST'!$G284=12,'PARTICIPANT NAME LIST'!#REF!="C"),"ü","")</f>
        <v>#REF!</v>
      </c>
      <c r="K284" s="100" t="e">
        <f>IF(AND('PARTICIPANT NAME LIST'!$G284=7,'PARTICIPANT NAME LIST'!#REF!="E"),"ü","")</f>
        <v>#REF!</v>
      </c>
      <c r="L284" s="100" t="e">
        <f>IF(AND('PARTICIPANT NAME LIST'!$G284=8,'PARTICIPANT NAME LIST'!#REF!="E"),"ü","")</f>
        <v>#REF!</v>
      </c>
      <c r="M284" s="100" t="e">
        <f>IF(AND('PARTICIPANT NAME LIST'!$G284=9,'PARTICIPANT NAME LIST'!#REF!="E"),"ü","")</f>
        <v>#REF!</v>
      </c>
      <c r="N284" s="100" t="e">
        <f>IF(AND('PARTICIPANT NAME LIST'!$G284=10,'PARTICIPANT NAME LIST'!#REF!="E"),"ü","")</f>
        <v>#REF!</v>
      </c>
      <c r="O284" s="100" t="e">
        <f>IF(AND('PARTICIPANT NAME LIST'!$G284=11,'PARTICIPANT NAME LIST'!#REF!="E"),"ü","")</f>
        <v>#REF!</v>
      </c>
      <c r="P284" s="100" t="e">
        <f>IF(AND('PARTICIPANT NAME LIST'!$G284=12,'PARTICIPANT NAME LIST'!#REF!="E"),"ü","")</f>
        <v>#REF!</v>
      </c>
      <c r="Q284" s="100" t="e">
        <f>IF(AND('PARTICIPANT NAME LIST'!$G284=7,'PARTICIPANT NAME LIST'!#REF!="M"),"ü","")</f>
        <v>#REF!</v>
      </c>
      <c r="R284" s="100" t="e">
        <f>IF(AND('PARTICIPANT NAME LIST'!$G284=8,'PARTICIPANT NAME LIST'!#REF!="M"),"ü","")</f>
        <v>#REF!</v>
      </c>
      <c r="S284" s="100" t="e">
        <f>IF(AND('PARTICIPANT NAME LIST'!$G284=9,'PARTICIPANT NAME LIST'!#REF!="M"),"ü","")</f>
        <v>#REF!</v>
      </c>
      <c r="T284" s="100" t="e">
        <f>IF(AND('PARTICIPANT NAME LIST'!$G284=10,'PARTICIPANT NAME LIST'!#REF!="M"),"ü","")</f>
        <v>#REF!</v>
      </c>
      <c r="U284" s="100" t="e">
        <f>IF(AND('PARTICIPANT NAME LIST'!$G284=11,'PARTICIPANT NAME LIST'!#REF!="M"),"ü","")</f>
        <v>#REF!</v>
      </c>
      <c r="V284" s="100" t="e">
        <f>IF(AND('PARTICIPANT NAME LIST'!$G284=12,'PARTICIPANT NAME LIST'!#REF!="M"),"ü","")</f>
        <v>#REF!</v>
      </c>
      <c r="W284" s="96"/>
      <c r="X284" s="76"/>
      <c r="Y284" s="76"/>
      <c r="Z284" s="76"/>
    </row>
    <row r="285" spans="1:26" ht="22.5" customHeight="1">
      <c r="A285" s="96" t="str">
        <f>IF(OR(ISBLANK('PARTICIPANT NAME LIST'!$B285),'PARTICIPANT NAME LIST'!$G285=3,'PARTICIPANT NAME LIST'!$G285=4,'PARTICIPANT NAME LIST'!$G285=5,'PARTICIPANT NAME LIST'!$G285=6),"",COUNTA('PARTICIPANT NAME LIST'!$B$9:$B285)-COUNTIFS('PARTICIPANT NAME LIST'!$G$9:$G285,"&gt;=3",'PARTICIPANT NAME LIST'!$G$9:$G285,"&lt;=6"))</f>
        <v/>
      </c>
      <c r="B285" s="97" t="str">
        <f>IF(OR(ISBLANK('PARTICIPANT NAME LIST'!$B285),'PARTICIPANT NAME LIST'!$G285=3,'PARTICIPANT NAME LIST'!$G285=4,'PARTICIPANT NAME LIST'!$G285=5,'PARTICIPANT NAME LIST'!$G285=6),"",UPPER('PARTICIPANT NAME LIST'!$B285))</f>
        <v/>
      </c>
      <c r="C285" s="101"/>
      <c r="D285" s="99" t="str">
        <f>IF(OR(ISBLANK('PARTICIPANT NAME LIST'!$B285),'PARTICIPANT NAME LIST'!$G285=3,'PARTICIPANT NAME LIST'!$G285=4,'PARTICIPANT NAME LIST'!$G285=5,'PARTICIPANT NAME LIST'!$G285=6),"",UPPER('PARTICIPANT NAME LIST'!$H285))</f>
        <v/>
      </c>
      <c r="E285" s="100" t="e">
        <f>IF(AND('PARTICIPANT NAME LIST'!$G285=7,'PARTICIPANT NAME LIST'!#REF!="C"),"ü","")</f>
        <v>#REF!</v>
      </c>
      <c r="F285" s="100" t="e">
        <f>IF(AND('PARTICIPANT NAME LIST'!$G285=8,'PARTICIPANT NAME LIST'!#REF!="C"),"ü","")</f>
        <v>#REF!</v>
      </c>
      <c r="G285" s="100" t="e">
        <f>IF(AND('PARTICIPANT NAME LIST'!$G285=9,'PARTICIPANT NAME LIST'!#REF!="C"),"ü","")</f>
        <v>#REF!</v>
      </c>
      <c r="H285" s="100" t="e">
        <f>IF(AND('PARTICIPANT NAME LIST'!$G285=10,'PARTICIPANT NAME LIST'!#REF!="C"),"ü","")</f>
        <v>#REF!</v>
      </c>
      <c r="I285" s="100" t="e">
        <f>IF(AND('PARTICIPANT NAME LIST'!$G285=11,'PARTICIPANT NAME LIST'!#REF!="C"),"ü","")</f>
        <v>#REF!</v>
      </c>
      <c r="J285" s="100" t="e">
        <f>IF(AND('PARTICIPANT NAME LIST'!$G285=12,'PARTICIPANT NAME LIST'!#REF!="C"),"ü","")</f>
        <v>#REF!</v>
      </c>
      <c r="K285" s="100" t="e">
        <f>IF(AND('PARTICIPANT NAME LIST'!$G285=7,'PARTICIPANT NAME LIST'!#REF!="E"),"ü","")</f>
        <v>#REF!</v>
      </c>
      <c r="L285" s="100" t="e">
        <f>IF(AND('PARTICIPANT NAME LIST'!$G285=8,'PARTICIPANT NAME LIST'!#REF!="E"),"ü","")</f>
        <v>#REF!</v>
      </c>
      <c r="M285" s="100" t="e">
        <f>IF(AND('PARTICIPANT NAME LIST'!$G285=9,'PARTICIPANT NAME LIST'!#REF!="E"),"ü","")</f>
        <v>#REF!</v>
      </c>
      <c r="N285" s="100" t="e">
        <f>IF(AND('PARTICIPANT NAME LIST'!$G285=10,'PARTICIPANT NAME LIST'!#REF!="E"),"ü","")</f>
        <v>#REF!</v>
      </c>
      <c r="O285" s="100" t="e">
        <f>IF(AND('PARTICIPANT NAME LIST'!$G285=11,'PARTICIPANT NAME LIST'!#REF!="E"),"ü","")</f>
        <v>#REF!</v>
      </c>
      <c r="P285" s="100" t="e">
        <f>IF(AND('PARTICIPANT NAME LIST'!$G285=12,'PARTICIPANT NAME LIST'!#REF!="E"),"ü","")</f>
        <v>#REF!</v>
      </c>
      <c r="Q285" s="100" t="e">
        <f>IF(AND('PARTICIPANT NAME LIST'!$G285=7,'PARTICIPANT NAME LIST'!#REF!="M"),"ü","")</f>
        <v>#REF!</v>
      </c>
      <c r="R285" s="100" t="e">
        <f>IF(AND('PARTICIPANT NAME LIST'!$G285=8,'PARTICIPANT NAME LIST'!#REF!="M"),"ü","")</f>
        <v>#REF!</v>
      </c>
      <c r="S285" s="100" t="e">
        <f>IF(AND('PARTICIPANT NAME LIST'!$G285=9,'PARTICIPANT NAME LIST'!#REF!="M"),"ü","")</f>
        <v>#REF!</v>
      </c>
      <c r="T285" s="100" t="e">
        <f>IF(AND('PARTICIPANT NAME LIST'!$G285=10,'PARTICIPANT NAME LIST'!#REF!="M"),"ü","")</f>
        <v>#REF!</v>
      </c>
      <c r="U285" s="100" t="e">
        <f>IF(AND('PARTICIPANT NAME LIST'!$G285=11,'PARTICIPANT NAME LIST'!#REF!="M"),"ü","")</f>
        <v>#REF!</v>
      </c>
      <c r="V285" s="100" t="e">
        <f>IF(AND('PARTICIPANT NAME LIST'!$G285=12,'PARTICIPANT NAME LIST'!#REF!="M"),"ü","")</f>
        <v>#REF!</v>
      </c>
      <c r="W285" s="96"/>
      <c r="X285" s="76"/>
      <c r="Y285" s="76"/>
      <c r="Z285" s="76"/>
    </row>
    <row r="286" spans="1:26" ht="22.5" customHeight="1">
      <c r="A286" s="96" t="str">
        <f>IF(OR(ISBLANK('PARTICIPANT NAME LIST'!$B286),'PARTICIPANT NAME LIST'!$G286=3,'PARTICIPANT NAME LIST'!$G286=4,'PARTICIPANT NAME LIST'!$G286=5,'PARTICIPANT NAME LIST'!$G286=6),"",COUNTA('PARTICIPANT NAME LIST'!$B$9:$B286)-COUNTIFS('PARTICIPANT NAME LIST'!$G$9:$G286,"&gt;=3",'PARTICIPANT NAME LIST'!$G$9:$G286,"&lt;=6"))</f>
        <v/>
      </c>
      <c r="B286" s="97" t="str">
        <f>IF(OR(ISBLANK('PARTICIPANT NAME LIST'!$B286),'PARTICIPANT NAME LIST'!$G286=3,'PARTICIPANT NAME LIST'!$G286=4,'PARTICIPANT NAME LIST'!$G286=5,'PARTICIPANT NAME LIST'!$G286=6),"",UPPER('PARTICIPANT NAME LIST'!$B286))</f>
        <v/>
      </c>
      <c r="C286" s="101"/>
      <c r="D286" s="99" t="str">
        <f>IF(OR(ISBLANK('PARTICIPANT NAME LIST'!$B286),'PARTICIPANT NAME LIST'!$G286=3,'PARTICIPANT NAME LIST'!$G286=4,'PARTICIPANT NAME LIST'!$G286=5,'PARTICIPANT NAME LIST'!$G286=6),"",UPPER('PARTICIPANT NAME LIST'!$H286))</f>
        <v/>
      </c>
      <c r="E286" s="100" t="e">
        <f>IF(AND('PARTICIPANT NAME LIST'!$G286=7,'PARTICIPANT NAME LIST'!#REF!="C"),"ü","")</f>
        <v>#REF!</v>
      </c>
      <c r="F286" s="100" t="e">
        <f>IF(AND('PARTICIPANT NAME LIST'!$G286=8,'PARTICIPANT NAME LIST'!#REF!="C"),"ü","")</f>
        <v>#REF!</v>
      </c>
      <c r="G286" s="100" t="e">
        <f>IF(AND('PARTICIPANT NAME LIST'!$G286=9,'PARTICIPANT NAME LIST'!#REF!="C"),"ü","")</f>
        <v>#REF!</v>
      </c>
      <c r="H286" s="100" t="e">
        <f>IF(AND('PARTICIPANT NAME LIST'!$G286=10,'PARTICIPANT NAME LIST'!#REF!="C"),"ü","")</f>
        <v>#REF!</v>
      </c>
      <c r="I286" s="100" t="e">
        <f>IF(AND('PARTICIPANT NAME LIST'!$G286=11,'PARTICIPANT NAME LIST'!#REF!="C"),"ü","")</f>
        <v>#REF!</v>
      </c>
      <c r="J286" s="100" t="e">
        <f>IF(AND('PARTICIPANT NAME LIST'!$G286=12,'PARTICIPANT NAME LIST'!#REF!="C"),"ü","")</f>
        <v>#REF!</v>
      </c>
      <c r="K286" s="100" t="e">
        <f>IF(AND('PARTICIPANT NAME LIST'!$G286=7,'PARTICIPANT NAME LIST'!#REF!="E"),"ü","")</f>
        <v>#REF!</v>
      </c>
      <c r="L286" s="100" t="e">
        <f>IF(AND('PARTICIPANT NAME LIST'!$G286=8,'PARTICIPANT NAME LIST'!#REF!="E"),"ü","")</f>
        <v>#REF!</v>
      </c>
      <c r="M286" s="100" t="e">
        <f>IF(AND('PARTICIPANT NAME LIST'!$G286=9,'PARTICIPANT NAME LIST'!#REF!="E"),"ü","")</f>
        <v>#REF!</v>
      </c>
      <c r="N286" s="100" t="e">
        <f>IF(AND('PARTICIPANT NAME LIST'!$G286=10,'PARTICIPANT NAME LIST'!#REF!="E"),"ü","")</f>
        <v>#REF!</v>
      </c>
      <c r="O286" s="100" t="e">
        <f>IF(AND('PARTICIPANT NAME LIST'!$G286=11,'PARTICIPANT NAME LIST'!#REF!="E"),"ü","")</f>
        <v>#REF!</v>
      </c>
      <c r="P286" s="100" t="e">
        <f>IF(AND('PARTICIPANT NAME LIST'!$G286=12,'PARTICIPANT NAME LIST'!#REF!="E"),"ü","")</f>
        <v>#REF!</v>
      </c>
      <c r="Q286" s="100" t="e">
        <f>IF(AND('PARTICIPANT NAME LIST'!$G286=7,'PARTICIPANT NAME LIST'!#REF!="M"),"ü","")</f>
        <v>#REF!</v>
      </c>
      <c r="R286" s="100" t="e">
        <f>IF(AND('PARTICIPANT NAME LIST'!$G286=8,'PARTICIPANT NAME LIST'!#REF!="M"),"ü","")</f>
        <v>#REF!</v>
      </c>
      <c r="S286" s="100" t="e">
        <f>IF(AND('PARTICIPANT NAME LIST'!$G286=9,'PARTICIPANT NAME LIST'!#REF!="M"),"ü","")</f>
        <v>#REF!</v>
      </c>
      <c r="T286" s="100" t="e">
        <f>IF(AND('PARTICIPANT NAME LIST'!$G286=10,'PARTICIPANT NAME LIST'!#REF!="M"),"ü","")</f>
        <v>#REF!</v>
      </c>
      <c r="U286" s="100" t="e">
        <f>IF(AND('PARTICIPANT NAME LIST'!$G286=11,'PARTICIPANT NAME LIST'!#REF!="M"),"ü","")</f>
        <v>#REF!</v>
      </c>
      <c r="V286" s="100" t="e">
        <f>IF(AND('PARTICIPANT NAME LIST'!$G286=12,'PARTICIPANT NAME LIST'!#REF!="M"),"ü","")</f>
        <v>#REF!</v>
      </c>
      <c r="W286" s="96"/>
      <c r="X286" s="76"/>
      <c r="Y286" s="76"/>
      <c r="Z286" s="76"/>
    </row>
    <row r="287" spans="1:26" ht="22.5" customHeight="1">
      <c r="A287" s="96" t="str">
        <f>IF(OR(ISBLANK('PARTICIPANT NAME LIST'!$B287),'PARTICIPANT NAME LIST'!$G287=3,'PARTICIPANT NAME LIST'!$G287=4,'PARTICIPANT NAME LIST'!$G287=5,'PARTICIPANT NAME LIST'!$G287=6),"",COUNTA('PARTICIPANT NAME LIST'!$B$9:$B287)-COUNTIFS('PARTICIPANT NAME LIST'!$G$9:$G287,"&gt;=3",'PARTICIPANT NAME LIST'!$G$9:$G287,"&lt;=6"))</f>
        <v/>
      </c>
      <c r="B287" s="97" t="str">
        <f>IF(OR(ISBLANK('PARTICIPANT NAME LIST'!$B287),'PARTICIPANT NAME LIST'!$G287=3,'PARTICIPANT NAME LIST'!$G287=4,'PARTICIPANT NAME LIST'!$G287=5,'PARTICIPANT NAME LIST'!$G287=6),"",UPPER('PARTICIPANT NAME LIST'!$B287))</f>
        <v/>
      </c>
      <c r="C287" s="101"/>
      <c r="D287" s="99" t="str">
        <f>IF(OR(ISBLANK('PARTICIPANT NAME LIST'!$B287),'PARTICIPANT NAME LIST'!$G287=3,'PARTICIPANT NAME LIST'!$G287=4,'PARTICIPANT NAME LIST'!$G287=5,'PARTICIPANT NAME LIST'!$G287=6),"",UPPER('PARTICIPANT NAME LIST'!$H287))</f>
        <v/>
      </c>
      <c r="E287" s="100" t="e">
        <f>IF(AND('PARTICIPANT NAME LIST'!$G287=7,'PARTICIPANT NAME LIST'!#REF!="C"),"ü","")</f>
        <v>#REF!</v>
      </c>
      <c r="F287" s="100" t="e">
        <f>IF(AND('PARTICIPANT NAME LIST'!$G287=8,'PARTICIPANT NAME LIST'!#REF!="C"),"ü","")</f>
        <v>#REF!</v>
      </c>
      <c r="G287" s="100" t="e">
        <f>IF(AND('PARTICIPANT NAME LIST'!$G287=9,'PARTICIPANT NAME LIST'!#REF!="C"),"ü","")</f>
        <v>#REF!</v>
      </c>
      <c r="H287" s="100" t="e">
        <f>IF(AND('PARTICIPANT NAME LIST'!$G287=10,'PARTICIPANT NAME LIST'!#REF!="C"),"ü","")</f>
        <v>#REF!</v>
      </c>
      <c r="I287" s="100" t="e">
        <f>IF(AND('PARTICIPANT NAME LIST'!$G287=11,'PARTICIPANT NAME LIST'!#REF!="C"),"ü","")</f>
        <v>#REF!</v>
      </c>
      <c r="J287" s="100" t="e">
        <f>IF(AND('PARTICIPANT NAME LIST'!$G287=12,'PARTICIPANT NAME LIST'!#REF!="C"),"ü","")</f>
        <v>#REF!</v>
      </c>
      <c r="K287" s="100" t="e">
        <f>IF(AND('PARTICIPANT NAME LIST'!$G287=7,'PARTICIPANT NAME LIST'!#REF!="E"),"ü","")</f>
        <v>#REF!</v>
      </c>
      <c r="L287" s="100" t="e">
        <f>IF(AND('PARTICIPANT NAME LIST'!$G287=8,'PARTICIPANT NAME LIST'!#REF!="E"),"ü","")</f>
        <v>#REF!</v>
      </c>
      <c r="M287" s="100" t="e">
        <f>IF(AND('PARTICIPANT NAME LIST'!$G287=9,'PARTICIPANT NAME LIST'!#REF!="E"),"ü","")</f>
        <v>#REF!</v>
      </c>
      <c r="N287" s="100" t="e">
        <f>IF(AND('PARTICIPANT NAME LIST'!$G287=10,'PARTICIPANT NAME LIST'!#REF!="E"),"ü","")</f>
        <v>#REF!</v>
      </c>
      <c r="O287" s="100" t="e">
        <f>IF(AND('PARTICIPANT NAME LIST'!$G287=11,'PARTICIPANT NAME LIST'!#REF!="E"),"ü","")</f>
        <v>#REF!</v>
      </c>
      <c r="P287" s="100" t="e">
        <f>IF(AND('PARTICIPANT NAME LIST'!$G287=12,'PARTICIPANT NAME LIST'!#REF!="E"),"ü","")</f>
        <v>#REF!</v>
      </c>
      <c r="Q287" s="100" t="e">
        <f>IF(AND('PARTICIPANT NAME LIST'!$G287=7,'PARTICIPANT NAME LIST'!#REF!="M"),"ü","")</f>
        <v>#REF!</v>
      </c>
      <c r="R287" s="100" t="e">
        <f>IF(AND('PARTICIPANT NAME LIST'!$G287=8,'PARTICIPANT NAME LIST'!#REF!="M"),"ü","")</f>
        <v>#REF!</v>
      </c>
      <c r="S287" s="100" t="e">
        <f>IF(AND('PARTICIPANT NAME LIST'!$G287=9,'PARTICIPANT NAME LIST'!#REF!="M"),"ü","")</f>
        <v>#REF!</v>
      </c>
      <c r="T287" s="100" t="e">
        <f>IF(AND('PARTICIPANT NAME LIST'!$G287=10,'PARTICIPANT NAME LIST'!#REF!="M"),"ü","")</f>
        <v>#REF!</v>
      </c>
      <c r="U287" s="100" t="e">
        <f>IF(AND('PARTICIPANT NAME LIST'!$G287=11,'PARTICIPANT NAME LIST'!#REF!="M"),"ü","")</f>
        <v>#REF!</v>
      </c>
      <c r="V287" s="100" t="e">
        <f>IF(AND('PARTICIPANT NAME LIST'!$G287=12,'PARTICIPANT NAME LIST'!#REF!="M"),"ü","")</f>
        <v>#REF!</v>
      </c>
      <c r="W287" s="96"/>
      <c r="X287" s="76"/>
      <c r="Y287" s="76"/>
      <c r="Z287" s="76"/>
    </row>
    <row r="288" spans="1:26" ht="22.5" customHeight="1">
      <c r="A288" s="96" t="str">
        <f>IF(OR(ISBLANK('PARTICIPANT NAME LIST'!$B288),'PARTICIPANT NAME LIST'!$G288=3,'PARTICIPANT NAME LIST'!$G288=4,'PARTICIPANT NAME LIST'!$G288=5,'PARTICIPANT NAME LIST'!$G288=6),"",COUNTA('PARTICIPANT NAME LIST'!$B$9:$B288)-COUNTIFS('PARTICIPANT NAME LIST'!$G$9:$G288,"&gt;=3",'PARTICIPANT NAME LIST'!$G$9:$G288,"&lt;=6"))</f>
        <v/>
      </c>
      <c r="B288" s="97" t="str">
        <f>IF(OR(ISBLANK('PARTICIPANT NAME LIST'!$B288),'PARTICIPANT NAME LIST'!$G288=3,'PARTICIPANT NAME LIST'!$G288=4,'PARTICIPANT NAME LIST'!$G288=5,'PARTICIPANT NAME LIST'!$G288=6),"",UPPER('PARTICIPANT NAME LIST'!$B288))</f>
        <v/>
      </c>
      <c r="C288" s="101"/>
      <c r="D288" s="99" t="str">
        <f>IF(OR(ISBLANK('PARTICIPANT NAME LIST'!$B288),'PARTICIPANT NAME LIST'!$G288=3,'PARTICIPANT NAME LIST'!$G288=4,'PARTICIPANT NAME LIST'!$G288=5,'PARTICIPANT NAME LIST'!$G288=6),"",UPPER('PARTICIPANT NAME LIST'!$H288))</f>
        <v/>
      </c>
      <c r="E288" s="100" t="e">
        <f>IF(AND('PARTICIPANT NAME LIST'!$G288=7,'PARTICIPANT NAME LIST'!#REF!="C"),"ü","")</f>
        <v>#REF!</v>
      </c>
      <c r="F288" s="100" t="e">
        <f>IF(AND('PARTICIPANT NAME LIST'!$G288=8,'PARTICIPANT NAME LIST'!#REF!="C"),"ü","")</f>
        <v>#REF!</v>
      </c>
      <c r="G288" s="100" t="e">
        <f>IF(AND('PARTICIPANT NAME LIST'!$G288=9,'PARTICIPANT NAME LIST'!#REF!="C"),"ü","")</f>
        <v>#REF!</v>
      </c>
      <c r="H288" s="100" t="e">
        <f>IF(AND('PARTICIPANT NAME LIST'!$G288=10,'PARTICIPANT NAME LIST'!#REF!="C"),"ü","")</f>
        <v>#REF!</v>
      </c>
      <c r="I288" s="100" t="e">
        <f>IF(AND('PARTICIPANT NAME LIST'!$G288=11,'PARTICIPANT NAME LIST'!#REF!="C"),"ü","")</f>
        <v>#REF!</v>
      </c>
      <c r="J288" s="100" t="e">
        <f>IF(AND('PARTICIPANT NAME LIST'!$G288=12,'PARTICIPANT NAME LIST'!#REF!="C"),"ü","")</f>
        <v>#REF!</v>
      </c>
      <c r="K288" s="100" t="e">
        <f>IF(AND('PARTICIPANT NAME LIST'!$G288=7,'PARTICIPANT NAME LIST'!#REF!="E"),"ü","")</f>
        <v>#REF!</v>
      </c>
      <c r="L288" s="100" t="e">
        <f>IF(AND('PARTICIPANT NAME LIST'!$G288=8,'PARTICIPANT NAME LIST'!#REF!="E"),"ü","")</f>
        <v>#REF!</v>
      </c>
      <c r="M288" s="100" t="e">
        <f>IF(AND('PARTICIPANT NAME LIST'!$G288=9,'PARTICIPANT NAME LIST'!#REF!="E"),"ü","")</f>
        <v>#REF!</v>
      </c>
      <c r="N288" s="100" t="e">
        <f>IF(AND('PARTICIPANT NAME LIST'!$G288=10,'PARTICIPANT NAME LIST'!#REF!="E"),"ü","")</f>
        <v>#REF!</v>
      </c>
      <c r="O288" s="100" t="e">
        <f>IF(AND('PARTICIPANT NAME LIST'!$G288=11,'PARTICIPANT NAME LIST'!#REF!="E"),"ü","")</f>
        <v>#REF!</v>
      </c>
      <c r="P288" s="100" t="e">
        <f>IF(AND('PARTICIPANT NAME LIST'!$G288=12,'PARTICIPANT NAME LIST'!#REF!="E"),"ü","")</f>
        <v>#REF!</v>
      </c>
      <c r="Q288" s="100" t="e">
        <f>IF(AND('PARTICIPANT NAME LIST'!$G288=7,'PARTICIPANT NAME LIST'!#REF!="M"),"ü","")</f>
        <v>#REF!</v>
      </c>
      <c r="R288" s="100" t="e">
        <f>IF(AND('PARTICIPANT NAME LIST'!$G288=8,'PARTICIPANT NAME LIST'!#REF!="M"),"ü","")</f>
        <v>#REF!</v>
      </c>
      <c r="S288" s="100" t="e">
        <f>IF(AND('PARTICIPANT NAME LIST'!$G288=9,'PARTICIPANT NAME LIST'!#REF!="M"),"ü","")</f>
        <v>#REF!</v>
      </c>
      <c r="T288" s="100" t="e">
        <f>IF(AND('PARTICIPANT NAME LIST'!$G288=10,'PARTICIPANT NAME LIST'!#REF!="M"),"ü","")</f>
        <v>#REF!</v>
      </c>
      <c r="U288" s="100" t="e">
        <f>IF(AND('PARTICIPANT NAME LIST'!$G288=11,'PARTICIPANT NAME LIST'!#REF!="M"),"ü","")</f>
        <v>#REF!</v>
      </c>
      <c r="V288" s="100" t="e">
        <f>IF(AND('PARTICIPANT NAME LIST'!$G288=12,'PARTICIPANT NAME LIST'!#REF!="M"),"ü","")</f>
        <v>#REF!</v>
      </c>
      <c r="W288" s="96"/>
      <c r="X288" s="76"/>
      <c r="Y288" s="76"/>
      <c r="Z288" s="76"/>
    </row>
    <row r="289" spans="1:26" ht="22.5" customHeight="1">
      <c r="A289" s="96" t="str">
        <f>IF(OR(ISBLANK('PARTICIPANT NAME LIST'!$B289),'PARTICIPANT NAME LIST'!$G289=3,'PARTICIPANT NAME LIST'!$G289=4,'PARTICIPANT NAME LIST'!$G289=5,'PARTICIPANT NAME LIST'!$G289=6),"",COUNTA('PARTICIPANT NAME LIST'!$B$9:$B289)-COUNTIFS('PARTICIPANT NAME LIST'!$G$9:$G289,"&gt;=3",'PARTICIPANT NAME LIST'!$G$9:$G289,"&lt;=6"))</f>
        <v/>
      </c>
      <c r="B289" s="97" t="str">
        <f>IF(OR(ISBLANK('PARTICIPANT NAME LIST'!$B289),'PARTICIPANT NAME LIST'!$G289=3,'PARTICIPANT NAME LIST'!$G289=4,'PARTICIPANT NAME LIST'!$G289=5,'PARTICIPANT NAME LIST'!$G289=6),"",UPPER('PARTICIPANT NAME LIST'!$B289))</f>
        <v/>
      </c>
      <c r="C289" s="101"/>
      <c r="D289" s="99" t="str">
        <f>IF(OR(ISBLANK('PARTICIPANT NAME LIST'!$B289),'PARTICIPANT NAME LIST'!$G289=3,'PARTICIPANT NAME LIST'!$G289=4,'PARTICIPANT NAME LIST'!$G289=5,'PARTICIPANT NAME LIST'!$G289=6),"",UPPER('PARTICIPANT NAME LIST'!$H289))</f>
        <v/>
      </c>
      <c r="E289" s="100" t="e">
        <f>IF(AND('PARTICIPANT NAME LIST'!$G289=7,'PARTICIPANT NAME LIST'!#REF!="C"),"ü","")</f>
        <v>#REF!</v>
      </c>
      <c r="F289" s="100" t="e">
        <f>IF(AND('PARTICIPANT NAME LIST'!$G289=8,'PARTICIPANT NAME LIST'!#REF!="C"),"ü","")</f>
        <v>#REF!</v>
      </c>
      <c r="G289" s="100" t="e">
        <f>IF(AND('PARTICIPANT NAME LIST'!$G289=9,'PARTICIPANT NAME LIST'!#REF!="C"),"ü","")</f>
        <v>#REF!</v>
      </c>
      <c r="H289" s="100" t="e">
        <f>IF(AND('PARTICIPANT NAME LIST'!$G289=10,'PARTICIPANT NAME LIST'!#REF!="C"),"ü","")</f>
        <v>#REF!</v>
      </c>
      <c r="I289" s="100" t="e">
        <f>IF(AND('PARTICIPANT NAME LIST'!$G289=11,'PARTICIPANT NAME LIST'!#REF!="C"),"ü","")</f>
        <v>#REF!</v>
      </c>
      <c r="J289" s="100" t="e">
        <f>IF(AND('PARTICIPANT NAME LIST'!$G289=12,'PARTICIPANT NAME LIST'!#REF!="C"),"ü","")</f>
        <v>#REF!</v>
      </c>
      <c r="K289" s="100" t="e">
        <f>IF(AND('PARTICIPANT NAME LIST'!$G289=7,'PARTICIPANT NAME LIST'!#REF!="E"),"ü","")</f>
        <v>#REF!</v>
      </c>
      <c r="L289" s="100" t="e">
        <f>IF(AND('PARTICIPANT NAME LIST'!$G289=8,'PARTICIPANT NAME LIST'!#REF!="E"),"ü","")</f>
        <v>#REF!</v>
      </c>
      <c r="M289" s="100" t="e">
        <f>IF(AND('PARTICIPANT NAME LIST'!$G289=9,'PARTICIPANT NAME LIST'!#REF!="E"),"ü","")</f>
        <v>#REF!</v>
      </c>
      <c r="N289" s="100" t="e">
        <f>IF(AND('PARTICIPANT NAME LIST'!$G289=10,'PARTICIPANT NAME LIST'!#REF!="E"),"ü","")</f>
        <v>#REF!</v>
      </c>
      <c r="O289" s="100" t="e">
        <f>IF(AND('PARTICIPANT NAME LIST'!$G289=11,'PARTICIPANT NAME LIST'!#REF!="E"),"ü","")</f>
        <v>#REF!</v>
      </c>
      <c r="P289" s="100" t="e">
        <f>IF(AND('PARTICIPANT NAME LIST'!$G289=12,'PARTICIPANT NAME LIST'!#REF!="E"),"ü","")</f>
        <v>#REF!</v>
      </c>
      <c r="Q289" s="100" t="e">
        <f>IF(AND('PARTICIPANT NAME LIST'!$G289=7,'PARTICIPANT NAME LIST'!#REF!="M"),"ü","")</f>
        <v>#REF!</v>
      </c>
      <c r="R289" s="100" t="e">
        <f>IF(AND('PARTICIPANT NAME LIST'!$G289=8,'PARTICIPANT NAME LIST'!#REF!="M"),"ü","")</f>
        <v>#REF!</v>
      </c>
      <c r="S289" s="100" t="e">
        <f>IF(AND('PARTICIPANT NAME LIST'!$G289=9,'PARTICIPANT NAME LIST'!#REF!="M"),"ü","")</f>
        <v>#REF!</v>
      </c>
      <c r="T289" s="100" t="e">
        <f>IF(AND('PARTICIPANT NAME LIST'!$G289=10,'PARTICIPANT NAME LIST'!#REF!="M"),"ü","")</f>
        <v>#REF!</v>
      </c>
      <c r="U289" s="100" t="e">
        <f>IF(AND('PARTICIPANT NAME LIST'!$G289=11,'PARTICIPANT NAME LIST'!#REF!="M"),"ü","")</f>
        <v>#REF!</v>
      </c>
      <c r="V289" s="100" t="e">
        <f>IF(AND('PARTICIPANT NAME LIST'!$G289=12,'PARTICIPANT NAME LIST'!#REF!="M"),"ü","")</f>
        <v>#REF!</v>
      </c>
      <c r="W289" s="96"/>
      <c r="X289" s="76"/>
      <c r="Y289" s="76"/>
      <c r="Z289" s="76"/>
    </row>
    <row r="290" spans="1:26" ht="22.5" customHeight="1">
      <c r="A290" s="96" t="str">
        <f>IF(OR(ISBLANK('PARTICIPANT NAME LIST'!$B290),'PARTICIPANT NAME LIST'!$G290=3,'PARTICIPANT NAME LIST'!$G290=4,'PARTICIPANT NAME LIST'!$G290=5,'PARTICIPANT NAME LIST'!$G290=6),"",COUNTA('PARTICIPANT NAME LIST'!$B$9:$B290)-COUNTIFS('PARTICIPANT NAME LIST'!$G$9:$G290,"&gt;=3",'PARTICIPANT NAME LIST'!$G$9:$G290,"&lt;=6"))</f>
        <v/>
      </c>
      <c r="B290" s="97" t="str">
        <f>IF(OR(ISBLANK('PARTICIPANT NAME LIST'!$B290),'PARTICIPANT NAME LIST'!$G290=3,'PARTICIPANT NAME LIST'!$G290=4,'PARTICIPANT NAME LIST'!$G290=5,'PARTICIPANT NAME LIST'!$G290=6),"",UPPER('PARTICIPANT NAME LIST'!$B290))</f>
        <v/>
      </c>
      <c r="C290" s="101"/>
      <c r="D290" s="99" t="str">
        <f>IF(OR(ISBLANK('PARTICIPANT NAME LIST'!$B290),'PARTICIPANT NAME LIST'!$G290=3,'PARTICIPANT NAME LIST'!$G290=4,'PARTICIPANT NAME LIST'!$G290=5,'PARTICIPANT NAME LIST'!$G290=6),"",UPPER('PARTICIPANT NAME LIST'!$H290))</f>
        <v/>
      </c>
      <c r="E290" s="100" t="e">
        <f>IF(AND('PARTICIPANT NAME LIST'!$G290=7,'PARTICIPANT NAME LIST'!#REF!="C"),"ü","")</f>
        <v>#REF!</v>
      </c>
      <c r="F290" s="100" t="e">
        <f>IF(AND('PARTICIPANT NAME LIST'!$G290=8,'PARTICIPANT NAME LIST'!#REF!="C"),"ü","")</f>
        <v>#REF!</v>
      </c>
      <c r="G290" s="100" t="e">
        <f>IF(AND('PARTICIPANT NAME LIST'!$G290=9,'PARTICIPANT NAME LIST'!#REF!="C"),"ü","")</f>
        <v>#REF!</v>
      </c>
      <c r="H290" s="100" t="e">
        <f>IF(AND('PARTICIPANT NAME LIST'!$G290=10,'PARTICIPANT NAME LIST'!#REF!="C"),"ü","")</f>
        <v>#REF!</v>
      </c>
      <c r="I290" s="100" t="e">
        <f>IF(AND('PARTICIPANT NAME LIST'!$G290=11,'PARTICIPANT NAME LIST'!#REF!="C"),"ü","")</f>
        <v>#REF!</v>
      </c>
      <c r="J290" s="100" t="e">
        <f>IF(AND('PARTICIPANT NAME LIST'!$G290=12,'PARTICIPANT NAME LIST'!#REF!="C"),"ü","")</f>
        <v>#REF!</v>
      </c>
      <c r="K290" s="100" t="e">
        <f>IF(AND('PARTICIPANT NAME LIST'!$G290=7,'PARTICIPANT NAME LIST'!#REF!="E"),"ü","")</f>
        <v>#REF!</v>
      </c>
      <c r="L290" s="100" t="e">
        <f>IF(AND('PARTICIPANT NAME LIST'!$G290=8,'PARTICIPANT NAME LIST'!#REF!="E"),"ü","")</f>
        <v>#REF!</v>
      </c>
      <c r="M290" s="100" t="e">
        <f>IF(AND('PARTICIPANT NAME LIST'!$G290=9,'PARTICIPANT NAME LIST'!#REF!="E"),"ü","")</f>
        <v>#REF!</v>
      </c>
      <c r="N290" s="100" t="e">
        <f>IF(AND('PARTICIPANT NAME LIST'!$G290=10,'PARTICIPANT NAME LIST'!#REF!="E"),"ü","")</f>
        <v>#REF!</v>
      </c>
      <c r="O290" s="100" t="e">
        <f>IF(AND('PARTICIPANT NAME LIST'!$G290=11,'PARTICIPANT NAME LIST'!#REF!="E"),"ü","")</f>
        <v>#REF!</v>
      </c>
      <c r="P290" s="100" t="e">
        <f>IF(AND('PARTICIPANT NAME LIST'!$G290=12,'PARTICIPANT NAME LIST'!#REF!="E"),"ü","")</f>
        <v>#REF!</v>
      </c>
      <c r="Q290" s="100" t="e">
        <f>IF(AND('PARTICIPANT NAME LIST'!$G290=7,'PARTICIPANT NAME LIST'!#REF!="M"),"ü","")</f>
        <v>#REF!</v>
      </c>
      <c r="R290" s="100" t="e">
        <f>IF(AND('PARTICIPANT NAME LIST'!$G290=8,'PARTICIPANT NAME LIST'!#REF!="M"),"ü","")</f>
        <v>#REF!</v>
      </c>
      <c r="S290" s="100" t="e">
        <f>IF(AND('PARTICIPANT NAME LIST'!$G290=9,'PARTICIPANT NAME LIST'!#REF!="M"),"ü","")</f>
        <v>#REF!</v>
      </c>
      <c r="T290" s="100" t="e">
        <f>IF(AND('PARTICIPANT NAME LIST'!$G290=10,'PARTICIPANT NAME LIST'!#REF!="M"),"ü","")</f>
        <v>#REF!</v>
      </c>
      <c r="U290" s="100" t="e">
        <f>IF(AND('PARTICIPANT NAME LIST'!$G290=11,'PARTICIPANT NAME LIST'!#REF!="M"),"ü","")</f>
        <v>#REF!</v>
      </c>
      <c r="V290" s="100" t="e">
        <f>IF(AND('PARTICIPANT NAME LIST'!$G290=12,'PARTICIPANT NAME LIST'!#REF!="M"),"ü","")</f>
        <v>#REF!</v>
      </c>
      <c r="W290" s="96"/>
      <c r="X290" s="76"/>
      <c r="Y290" s="76"/>
      <c r="Z290" s="76"/>
    </row>
    <row r="291" spans="1:26" ht="22.5" customHeight="1">
      <c r="A291" s="96" t="str">
        <f>IF(OR(ISBLANK('PARTICIPANT NAME LIST'!$B291),'PARTICIPANT NAME LIST'!$G291=3,'PARTICIPANT NAME LIST'!$G291=4,'PARTICIPANT NAME LIST'!$G291=5,'PARTICIPANT NAME LIST'!$G291=6),"",COUNTA('PARTICIPANT NAME LIST'!$B$9:$B291)-COUNTIFS('PARTICIPANT NAME LIST'!$G$9:$G291,"&gt;=3",'PARTICIPANT NAME LIST'!$G$9:$G291,"&lt;=6"))</f>
        <v/>
      </c>
      <c r="B291" s="97" t="str">
        <f>IF(OR(ISBLANK('PARTICIPANT NAME LIST'!$B291),'PARTICIPANT NAME LIST'!$G291=3,'PARTICIPANT NAME LIST'!$G291=4,'PARTICIPANT NAME LIST'!$G291=5,'PARTICIPANT NAME LIST'!$G291=6),"",UPPER('PARTICIPANT NAME LIST'!$B291))</f>
        <v/>
      </c>
      <c r="C291" s="101"/>
      <c r="D291" s="99" t="str">
        <f>IF(OR(ISBLANK('PARTICIPANT NAME LIST'!$B291),'PARTICIPANT NAME LIST'!$G291=3,'PARTICIPANT NAME LIST'!$G291=4,'PARTICIPANT NAME LIST'!$G291=5,'PARTICIPANT NAME LIST'!$G291=6),"",UPPER('PARTICIPANT NAME LIST'!$H291))</f>
        <v/>
      </c>
      <c r="E291" s="100" t="e">
        <f>IF(AND('PARTICIPANT NAME LIST'!$G291=7,'PARTICIPANT NAME LIST'!#REF!="C"),"ü","")</f>
        <v>#REF!</v>
      </c>
      <c r="F291" s="100" t="e">
        <f>IF(AND('PARTICIPANT NAME LIST'!$G291=8,'PARTICIPANT NAME LIST'!#REF!="C"),"ü","")</f>
        <v>#REF!</v>
      </c>
      <c r="G291" s="100" t="e">
        <f>IF(AND('PARTICIPANT NAME LIST'!$G291=9,'PARTICIPANT NAME LIST'!#REF!="C"),"ü","")</f>
        <v>#REF!</v>
      </c>
      <c r="H291" s="100" t="e">
        <f>IF(AND('PARTICIPANT NAME LIST'!$G291=10,'PARTICIPANT NAME LIST'!#REF!="C"),"ü","")</f>
        <v>#REF!</v>
      </c>
      <c r="I291" s="100" t="e">
        <f>IF(AND('PARTICIPANT NAME LIST'!$G291=11,'PARTICIPANT NAME LIST'!#REF!="C"),"ü","")</f>
        <v>#REF!</v>
      </c>
      <c r="J291" s="100" t="e">
        <f>IF(AND('PARTICIPANT NAME LIST'!$G291=12,'PARTICIPANT NAME LIST'!#REF!="C"),"ü","")</f>
        <v>#REF!</v>
      </c>
      <c r="K291" s="100" t="e">
        <f>IF(AND('PARTICIPANT NAME LIST'!$G291=7,'PARTICIPANT NAME LIST'!#REF!="E"),"ü","")</f>
        <v>#REF!</v>
      </c>
      <c r="L291" s="100" t="e">
        <f>IF(AND('PARTICIPANT NAME LIST'!$G291=8,'PARTICIPANT NAME LIST'!#REF!="E"),"ü","")</f>
        <v>#REF!</v>
      </c>
      <c r="M291" s="100" t="e">
        <f>IF(AND('PARTICIPANT NAME LIST'!$G291=9,'PARTICIPANT NAME LIST'!#REF!="E"),"ü","")</f>
        <v>#REF!</v>
      </c>
      <c r="N291" s="100" t="e">
        <f>IF(AND('PARTICIPANT NAME LIST'!$G291=10,'PARTICIPANT NAME LIST'!#REF!="E"),"ü","")</f>
        <v>#REF!</v>
      </c>
      <c r="O291" s="100" t="e">
        <f>IF(AND('PARTICIPANT NAME LIST'!$G291=11,'PARTICIPANT NAME LIST'!#REF!="E"),"ü","")</f>
        <v>#REF!</v>
      </c>
      <c r="P291" s="100" t="e">
        <f>IF(AND('PARTICIPANT NAME LIST'!$G291=12,'PARTICIPANT NAME LIST'!#REF!="E"),"ü","")</f>
        <v>#REF!</v>
      </c>
      <c r="Q291" s="100" t="e">
        <f>IF(AND('PARTICIPANT NAME LIST'!$G291=7,'PARTICIPANT NAME LIST'!#REF!="M"),"ü","")</f>
        <v>#REF!</v>
      </c>
      <c r="R291" s="100" t="e">
        <f>IF(AND('PARTICIPANT NAME LIST'!$G291=8,'PARTICIPANT NAME LIST'!#REF!="M"),"ü","")</f>
        <v>#REF!</v>
      </c>
      <c r="S291" s="100" t="e">
        <f>IF(AND('PARTICIPANT NAME LIST'!$G291=9,'PARTICIPANT NAME LIST'!#REF!="M"),"ü","")</f>
        <v>#REF!</v>
      </c>
      <c r="T291" s="100" t="e">
        <f>IF(AND('PARTICIPANT NAME LIST'!$G291=10,'PARTICIPANT NAME LIST'!#REF!="M"),"ü","")</f>
        <v>#REF!</v>
      </c>
      <c r="U291" s="100" t="e">
        <f>IF(AND('PARTICIPANT NAME LIST'!$G291=11,'PARTICIPANT NAME LIST'!#REF!="M"),"ü","")</f>
        <v>#REF!</v>
      </c>
      <c r="V291" s="100" t="e">
        <f>IF(AND('PARTICIPANT NAME LIST'!$G291=12,'PARTICIPANT NAME LIST'!#REF!="M"),"ü","")</f>
        <v>#REF!</v>
      </c>
      <c r="W291" s="96"/>
      <c r="X291" s="76"/>
      <c r="Y291" s="76"/>
      <c r="Z291" s="76"/>
    </row>
    <row r="292" spans="1:26" ht="22.5" customHeight="1">
      <c r="A292" s="96" t="str">
        <f>IF(OR(ISBLANK('PARTICIPANT NAME LIST'!$B292),'PARTICIPANT NAME LIST'!$G292=3,'PARTICIPANT NAME LIST'!$G292=4,'PARTICIPANT NAME LIST'!$G292=5,'PARTICIPANT NAME LIST'!$G292=6),"",COUNTA('PARTICIPANT NAME LIST'!$B$9:$B292)-COUNTIFS('PARTICIPANT NAME LIST'!$G$9:$G292,"&gt;=3",'PARTICIPANT NAME LIST'!$G$9:$G292,"&lt;=6"))</f>
        <v/>
      </c>
      <c r="B292" s="97" t="str">
        <f>IF(OR(ISBLANK('PARTICIPANT NAME LIST'!$B292),'PARTICIPANT NAME LIST'!$G292=3,'PARTICIPANT NAME LIST'!$G292=4,'PARTICIPANT NAME LIST'!$G292=5,'PARTICIPANT NAME LIST'!$G292=6),"",UPPER('PARTICIPANT NAME LIST'!$B292))</f>
        <v/>
      </c>
      <c r="C292" s="101"/>
      <c r="D292" s="99" t="str">
        <f>IF(OR(ISBLANK('PARTICIPANT NAME LIST'!$B292),'PARTICIPANT NAME LIST'!$G292=3,'PARTICIPANT NAME LIST'!$G292=4,'PARTICIPANT NAME LIST'!$G292=5,'PARTICIPANT NAME LIST'!$G292=6),"",UPPER('PARTICIPANT NAME LIST'!$H292))</f>
        <v/>
      </c>
      <c r="E292" s="100" t="e">
        <f>IF(AND('PARTICIPANT NAME LIST'!$G292=7,'PARTICIPANT NAME LIST'!#REF!="C"),"ü","")</f>
        <v>#REF!</v>
      </c>
      <c r="F292" s="100" t="e">
        <f>IF(AND('PARTICIPANT NAME LIST'!$G292=8,'PARTICIPANT NAME LIST'!#REF!="C"),"ü","")</f>
        <v>#REF!</v>
      </c>
      <c r="G292" s="100" t="e">
        <f>IF(AND('PARTICIPANT NAME LIST'!$G292=9,'PARTICIPANT NAME LIST'!#REF!="C"),"ü","")</f>
        <v>#REF!</v>
      </c>
      <c r="H292" s="100" t="e">
        <f>IF(AND('PARTICIPANT NAME LIST'!$G292=10,'PARTICIPANT NAME LIST'!#REF!="C"),"ü","")</f>
        <v>#REF!</v>
      </c>
      <c r="I292" s="100" t="e">
        <f>IF(AND('PARTICIPANT NAME LIST'!$G292=11,'PARTICIPANT NAME LIST'!#REF!="C"),"ü","")</f>
        <v>#REF!</v>
      </c>
      <c r="J292" s="100" t="e">
        <f>IF(AND('PARTICIPANT NAME LIST'!$G292=12,'PARTICIPANT NAME LIST'!#REF!="C"),"ü","")</f>
        <v>#REF!</v>
      </c>
      <c r="K292" s="100" t="e">
        <f>IF(AND('PARTICIPANT NAME LIST'!$G292=7,'PARTICIPANT NAME LIST'!#REF!="E"),"ü","")</f>
        <v>#REF!</v>
      </c>
      <c r="L292" s="100" t="e">
        <f>IF(AND('PARTICIPANT NAME LIST'!$G292=8,'PARTICIPANT NAME LIST'!#REF!="E"),"ü","")</f>
        <v>#REF!</v>
      </c>
      <c r="M292" s="100" t="e">
        <f>IF(AND('PARTICIPANT NAME LIST'!$G292=9,'PARTICIPANT NAME LIST'!#REF!="E"),"ü","")</f>
        <v>#REF!</v>
      </c>
      <c r="N292" s="100" t="e">
        <f>IF(AND('PARTICIPANT NAME LIST'!$G292=10,'PARTICIPANT NAME LIST'!#REF!="E"),"ü","")</f>
        <v>#REF!</v>
      </c>
      <c r="O292" s="100" t="e">
        <f>IF(AND('PARTICIPANT NAME LIST'!$G292=11,'PARTICIPANT NAME LIST'!#REF!="E"),"ü","")</f>
        <v>#REF!</v>
      </c>
      <c r="P292" s="100" t="e">
        <f>IF(AND('PARTICIPANT NAME LIST'!$G292=12,'PARTICIPANT NAME LIST'!#REF!="E"),"ü","")</f>
        <v>#REF!</v>
      </c>
      <c r="Q292" s="100" t="e">
        <f>IF(AND('PARTICIPANT NAME LIST'!$G292=7,'PARTICIPANT NAME LIST'!#REF!="M"),"ü","")</f>
        <v>#REF!</v>
      </c>
      <c r="R292" s="100" t="e">
        <f>IF(AND('PARTICIPANT NAME LIST'!$G292=8,'PARTICIPANT NAME LIST'!#REF!="M"),"ü","")</f>
        <v>#REF!</v>
      </c>
      <c r="S292" s="100" t="e">
        <f>IF(AND('PARTICIPANT NAME LIST'!$G292=9,'PARTICIPANT NAME LIST'!#REF!="M"),"ü","")</f>
        <v>#REF!</v>
      </c>
      <c r="T292" s="100" t="e">
        <f>IF(AND('PARTICIPANT NAME LIST'!$G292=10,'PARTICIPANT NAME LIST'!#REF!="M"),"ü","")</f>
        <v>#REF!</v>
      </c>
      <c r="U292" s="100" t="e">
        <f>IF(AND('PARTICIPANT NAME LIST'!$G292=11,'PARTICIPANT NAME LIST'!#REF!="M"),"ü","")</f>
        <v>#REF!</v>
      </c>
      <c r="V292" s="100" t="e">
        <f>IF(AND('PARTICIPANT NAME LIST'!$G292=12,'PARTICIPANT NAME LIST'!#REF!="M"),"ü","")</f>
        <v>#REF!</v>
      </c>
      <c r="W292" s="96"/>
      <c r="X292" s="76"/>
      <c r="Y292" s="76"/>
      <c r="Z292" s="76"/>
    </row>
    <row r="293" spans="1:26" ht="22.5" customHeight="1">
      <c r="A293" s="96" t="str">
        <f>IF(OR(ISBLANK('PARTICIPANT NAME LIST'!$B293),'PARTICIPANT NAME LIST'!$G293=3,'PARTICIPANT NAME LIST'!$G293=4,'PARTICIPANT NAME LIST'!$G293=5,'PARTICIPANT NAME LIST'!$G293=6),"",COUNTA('PARTICIPANT NAME LIST'!$B$9:$B293)-COUNTIFS('PARTICIPANT NAME LIST'!$G$9:$G293,"&gt;=3",'PARTICIPANT NAME LIST'!$G$9:$G293,"&lt;=6"))</f>
        <v/>
      </c>
      <c r="B293" s="97" t="str">
        <f>IF(OR(ISBLANK('PARTICIPANT NAME LIST'!$B293),'PARTICIPANT NAME LIST'!$G293=3,'PARTICIPANT NAME LIST'!$G293=4,'PARTICIPANT NAME LIST'!$G293=5,'PARTICIPANT NAME LIST'!$G293=6),"",UPPER('PARTICIPANT NAME LIST'!$B293))</f>
        <v/>
      </c>
      <c r="C293" s="101"/>
      <c r="D293" s="99" t="str">
        <f>IF(OR(ISBLANK('PARTICIPANT NAME LIST'!$B293),'PARTICIPANT NAME LIST'!$G293=3,'PARTICIPANT NAME LIST'!$G293=4,'PARTICIPANT NAME LIST'!$G293=5,'PARTICIPANT NAME LIST'!$G293=6),"",UPPER('PARTICIPANT NAME LIST'!$H293))</f>
        <v/>
      </c>
      <c r="E293" s="100" t="e">
        <f>IF(AND('PARTICIPANT NAME LIST'!$G293=7,'PARTICIPANT NAME LIST'!#REF!="C"),"ü","")</f>
        <v>#REF!</v>
      </c>
      <c r="F293" s="100" t="e">
        <f>IF(AND('PARTICIPANT NAME LIST'!$G293=8,'PARTICIPANT NAME LIST'!#REF!="C"),"ü","")</f>
        <v>#REF!</v>
      </c>
      <c r="G293" s="100" t="e">
        <f>IF(AND('PARTICIPANT NAME LIST'!$G293=9,'PARTICIPANT NAME LIST'!#REF!="C"),"ü","")</f>
        <v>#REF!</v>
      </c>
      <c r="H293" s="100" t="e">
        <f>IF(AND('PARTICIPANT NAME LIST'!$G293=10,'PARTICIPANT NAME LIST'!#REF!="C"),"ü","")</f>
        <v>#REF!</v>
      </c>
      <c r="I293" s="100" t="e">
        <f>IF(AND('PARTICIPANT NAME LIST'!$G293=11,'PARTICIPANT NAME LIST'!#REF!="C"),"ü","")</f>
        <v>#REF!</v>
      </c>
      <c r="J293" s="100" t="e">
        <f>IF(AND('PARTICIPANT NAME LIST'!$G293=12,'PARTICIPANT NAME LIST'!#REF!="C"),"ü","")</f>
        <v>#REF!</v>
      </c>
      <c r="K293" s="100" t="e">
        <f>IF(AND('PARTICIPANT NAME LIST'!$G293=7,'PARTICIPANT NAME LIST'!#REF!="E"),"ü","")</f>
        <v>#REF!</v>
      </c>
      <c r="L293" s="100" t="e">
        <f>IF(AND('PARTICIPANT NAME LIST'!$G293=8,'PARTICIPANT NAME LIST'!#REF!="E"),"ü","")</f>
        <v>#REF!</v>
      </c>
      <c r="M293" s="100" t="e">
        <f>IF(AND('PARTICIPANT NAME LIST'!$G293=9,'PARTICIPANT NAME LIST'!#REF!="E"),"ü","")</f>
        <v>#REF!</v>
      </c>
      <c r="N293" s="100" t="e">
        <f>IF(AND('PARTICIPANT NAME LIST'!$G293=10,'PARTICIPANT NAME LIST'!#REF!="E"),"ü","")</f>
        <v>#REF!</v>
      </c>
      <c r="O293" s="100" t="e">
        <f>IF(AND('PARTICIPANT NAME LIST'!$G293=11,'PARTICIPANT NAME LIST'!#REF!="E"),"ü","")</f>
        <v>#REF!</v>
      </c>
      <c r="P293" s="100" t="e">
        <f>IF(AND('PARTICIPANT NAME LIST'!$G293=12,'PARTICIPANT NAME LIST'!#REF!="E"),"ü","")</f>
        <v>#REF!</v>
      </c>
      <c r="Q293" s="100" t="e">
        <f>IF(AND('PARTICIPANT NAME LIST'!$G293=7,'PARTICIPANT NAME LIST'!#REF!="M"),"ü","")</f>
        <v>#REF!</v>
      </c>
      <c r="R293" s="100" t="e">
        <f>IF(AND('PARTICIPANT NAME LIST'!$G293=8,'PARTICIPANT NAME LIST'!#REF!="M"),"ü","")</f>
        <v>#REF!</v>
      </c>
      <c r="S293" s="100" t="e">
        <f>IF(AND('PARTICIPANT NAME LIST'!$G293=9,'PARTICIPANT NAME LIST'!#REF!="M"),"ü","")</f>
        <v>#REF!</v>
      </c>
      <c r="T293" s="100" t="e">
        <f>IF(AND('PARTICIPANT NAME LIST'!$G293=10,'PARTICIPANT NAME LIST'!#REF!="M"),"ü","")</f>
        <v>#REF!</v>
      </c>
      <c r="U293" s="100" t="e">
        <f>IF(AND('PARTICIPANT NAME LIST'!$G293=11,'PARTICIPANT NAME LIST'!#REF!="M"),"ü","")</f>
        <v>#REF!</v>
      </c>
      <c r="V293" s="100" t="e">
        <f>IF(AND('PARTICIPANT NAME LIST'!$G293=12,'PARTICIPANT NAME LIST'!#REF!="M"),"ü","")</f>
        <v>#REF!</v>
      </c>
      <c r="W293" s="96"/>
      <c r="X293" s="76"/>
      <c r="Y293" s="76"/>
      <c r="Z293" s="76"/>
    </row>
    <row r="294" spans="1:26" ht="22.5" customHeight="1">
      <c r="A294" s="96" t="str">
        <f>IF(OR(ISBLANK('PARTICIPANT NAME LIST'!$B294),'PARTICIPANT NAME LIST'!$G294=3,'PARTICIPANT NAME LIST'!$G294=4,'PARTICIPANT NAME LIST'!$G294=5,'PARTICIPANT NAME LIST'!$G294=6),"",COUNTA('PARTICIPANT NAME LIST'!$B$9:$B294)-COUNTIFS('PARTICIPANT NAME LIST'!$G$9:$G294,"&gt;=3",'PARTICIPANT NAME LIST'!$G$9:$G294,"&lt;=6"))</f>
        <v/>
      </c>
      <c r="B294" s="97" t="str">
        <f>IF(OR(ISBLANK('PARTICIPANT NAME LIST'!$B294),'PARTICIPANT NAME LIST'!$G294=3,'PARTICIPANT NAME LIST'!$G294=4,'PARTICIPANT NAME LIST'!$G294=5,'PARTICIPANT NAME LIST'!$G294=6),"",UPPER('PARTICIPANT NAME LIST'!$B294))</f>
        <v/>
      </c>
      <c r="C294" s="101"/>
      <c r="D294" s="99" t="str">
        <f>IF(OR(ISBLANK('PARTICIPANT NAME LIST'!$B294),'PARTICIPANT NAME LIST'!$G294=3,'PARTICIPANT NAME LIST'!$G294=4,'PARTICIPANT NAME LIST'!$G294=5,'PARTICIPANT NAME LIST'!$G294=6),"",UPPER('PARTICIPANT NAME LIST'!$H294))</f>
        <v/>
      </c>
      <c r="E294" s="100" t="e">
        <f>IF(AND('PARTICIPANT NAME LIST'!$G294=7,'PARTICIPANT NAME LIST'!#REF!="C"),"ü","")</f>
        <v>#REF!</v>
      </c>
      <c r="F294" s="100" t="e">
        <f>IF(AND('PARTICIPANT NAME LIST'!$G294=8,'PARTICIPANT NAME LIST'!#REF!="C"),"ü","")</f>
        <v>#REF!</v>
      </c>
      <c r="G294" s="100" t="e">
        <f>IF(AND('PARTICIPANT NAME LIST'!$G294=9,'PARTICIPANT NAME LIST'!#REF!="C"),"ü","")</f>
        <v>#REF!</v>
      </c>
      <c r="H294" s="100" t="e">
        <f>IF(AND('PARTICIPANT NAME LIST'!$G294=10,'PARTICIPANT NAME LIST'!#REF!="C"),"ü","")</f>
        <v>#REF!</v>
      </c>
      <c r="I294" s="100" t="e">
        <f>IF(AND('PARTICIPANT NAME LIST'!$G294=11,'PARTICIPANT NAME LIST'!#REF!="C"),"ü","")</f>
        <v>#REF!</v>
      </c>
      <c r="J294" s="100" t="e">
        <f>IF(AND('PARTICIPANT NAME LIST'!$G294=12,'PARTICIPANT NAME LIST'!#REF!="C"),"ü","")</f>
        <v>#REF!</v>
      </c>
      <c r="K294" s="100" t="e">
        <f>IF(AND('PARTICIPANT NAME LIST'!$G294=7,'PARTICIPANT NAME LIST'!#REF!="E"),"ü","")</f>
        <v>#REF!</v>
      </c>
      <c r="L294" s="100" t="e">
        <f>IF(AND('PARTICIPANT NAME LIST'!$G294=8,'PARTICIPANT NAME LIST'!#REF!="E"),"ü","")</f>
        <v>#REF!</v>
      </c>
      <c r="M294" s="100" t="e">
        <f>IF(AND('PARTICIPANT NAME LIST'!$G294=9,'PARTICIPANT NAME LIST'!#REF!="E"),"ü","")</f>
        <v>#REF!</v>
      </c>
      <c r="N294" s="100" t="e">
        <f>IF(AND('PARTICIPANT NAME LIST'!$G294=10,'PARTICIPANT NAME LIST'!#REF!="E"),"ü","")</f>
        <v>#REF!</v>
      </c>
      <c r="O294" s="100" t="e">
        <f>IF(AND('PARTICIPANT NAME LIST'!$G294=11,'PARTICIPANT NAME LIST'!#REF!="E"),"ü","")</f>
        <v>#REF!</v>
      </c>
      <c r="P294" s="100" t="e">
        <f>IF(AND('PARTICIPANT NAME LIST'!$G294=12,'PARTICIPANT NAME LIST'!#REF!="E"),"ü","")</f>
        <v>#REF!</v>
      </c>
      <c r="Q294" s="100" t="e">
        <f>IF(AND('PARTICIPANT NAME LIST'!$G294=7,'PARTICIPANT NAME LIST'!#REF!="M"),"ü","")</f>
        <v>#REF!</v>
      </c>
      <c r="R294" s="100" t="e">
        <f>IF(AND('PARTICIPANT NAME LIST'!$G294=8,'PARTICIPANT NAME LIST'!#REF!="M"),"ü","")</f>
        <v>#REF!</v>
      </c>
      <c r="S294" s="100" t="e">
        <f>IF(AND('PARTICIPANT NAME LIST'!$G294=9,'PARTICIPANT NAME LIST'!#REF!="M"),"ü","")</f>
        <v>#REF!</v>
      </c>
      <c r="T294" s="100" t="e">
        <f>IF(AND('PARTICIPANT NAME LIST'!$G294=10,'PARTICIPANT NAME LIST'!#REF!="M"),"ü","")</f>
        <v>#REF!</v>
      </c>
      <c r="U294" s="100" t="e">
        <f>IF(AND('PARTICIPANT NAME LIST'!$G294=11,'PARTICIPANT NAME LIST'!#REF!="M"),"ü","")</f>
        <v>#REF!</v>
      </c>
      <c r="V294" s="100" t="e">
        <f>IF(AND('PARTICIPANT NAME LIST'!$G294=12,'PARTICIPANT NAME LIST'!#REF!="M"),"ü","")</f>
        <v>#REF!</v>
      </c>
      <c r="W294" s="96"/>
      <c r="X294" s="76"/>
      <c r="Y294" s="76"/>
      <c r="Z294" s="76"/>
    </row>
    <row r="295" spans="1:26" ht="22.5" customHeight="1">
      <c r="A295" s="96" t="str">
        <f>IF(OR(ISBLANK('PARTICIPANT NAME LIST'!$B295),'PARTICIPANT NAME LIST'!$G295=3,'PARTICIPANT NAME LIST'!$G295=4,'PARTICIPANT NAME LIST'!$G295=5,'PARTICIPANT NAME LIST'!$G295=6),"",COUNTA('PARTICIPANT NAME LIST'!$B$9:$B295)-COUNTIFS('PARTICIPANT NAME LIST'!$G$9:$G295,"&gt;=3",'PARTICIPANT NAME LIST'!$G$9:$G295,"&lt;=6"))</f>
        <v/>
      </c>
      <c r="B295" s="97" t="str">
        <f>IF(OR(ISBLANK('PARTICIPANT NAME LIST'!$B295),'PARTICIPANT NAME LIST'!$G295=3,'PARTICIPANT NAME LIST'!$G295=4,'PARTICIPANT NAME LIST'!$G295=5,'PARTICIPANT NAME LIST'!$G295=6),"",UPPER('PARTICIPANT NAME LIST'!$B295))</f>
        <v/>
      </c>
      <c r="C295" s="101"/>
      <c r="D295" s="99" t="str">
        <f>IF(OR(ISBLANK('PARTICIPANT NAME LIST'!$B295),'PARTICIPANT NAME LIST'!$G295=3,'PARTICIPANT NAME LIST'!$G295=4,'PARTICIPANT NAME LIST'!$G295=5,'PARTICIPANT NAME LIST'!$G295=6),"",UPPER('PARTICIPANT NAME LIST'!$H295))</f>
        <v/>
      </c>
      <c r="E295" s="100" t="e">
        <f>IF(AND('PARTICIPANT NAME LIST'!$G295=7,'PARTICIPANT NAME LIST'!#REF!="C"),"ü","")</f>
        <v>#REF!</v>
      </c>
      <c r="F295" s="100" t="e">
        <f>IF(AND('PARTICIPANT NAME LIST'!$G295=8,'PARTICIPANT NAME LIST'!#REF!="C"),"ü","")</f>
        <v>#REF!</v>
      </c>
      <c r="G295" s="100" t="e">
        <f>IF(AND('PARTICIPANT NAME LIST'!$G295=9,'PARTICIPANT NAME LIST'!#REF!="C"),"ü","")</f>
        <v>#REF!</v>
      </c>
      <c r="H295" s="100" t="e">
        <f>IF(AND('PARTICIPANT NAME LIST'!$G295=10,'PARTICIPANT NAME LIST'!#REF!="C"),"ü","")</f>
        <v>#REF!</v>
      </c>
      <c r="I295" s="100" t="e">
        <f>IF(AND('PARTICIPANT NAME LIST'!$G295=11,'PARTICIPANT NAME LIST'!#REF!="C"),"ü","")</f>
        <v>#REF!</v>
      </c>
      <c r="J295" s="100" t="e">
        <f>IF(AND('PARTICIPANT NAME LIST'!$G295=12,'PARTICIPANT NAME LIST'!#REF!="C"),"ü","")</f>
        <v>#REF!</v>
      </c>
      <c r="K295" s="100" t="e">
        <f>IF(AND('PARTICIPANT NAME LIST'!$G295=7,'PARTICIPANT NAME LIST'!#REF!="E"),"ü","")</f>
        <v>#REF!</v>
      </c>
      <c r="L295" s="100" t="e">
        <f>IF(AND('PARTICIPANT NAME LIST'!$G295=8,'PARTICIPANT NAME LIST'!#REF!="E"),"ü","")</f>
        <v>#REF!</v>
      </c>
      <c r="M295" s="100" t="e">
        <f>IF(AND('PARTICIPANT NAME LIST'!$G295=9,'PARTICIPANT NAME LIST'!#REF!="E"),"ü","")</f>
        <v>#REF!</v>
      </c>
      <c r="N295" s="100" t="e">
        <f>IF(AND('PARTICIPANT NAME LIST'!$G295=10,'PARTICIPANT NAME LIST'!#REF!="E"),"ü","")</f>
        <v>#REF!</v>
      </c>
      <c r="O295" s="100" t="e">
        <f>IF(AND('PARTICIPANT NAME LIST'!$G295=11,'PARTICIPANT NAME LIST'!#REF!="E"),"ü","")</f>
        <v>#REF!</v>
      </c>
      <c r="P295" s="100" t="e">
        <f>IF(AND('PARTICIPANT NAME LIST'!$G295=12,'PARTICIPANT NAME LIST'!#REF!="E"),"ü","")</f>
        <v>#REF!</v>
      </c>
      <c r="Q295" s="100" t="e">
        <f>IF(AND('PARTICIPANT NAME LIST'!$G295=7,'PARTICIPANT NAME LIST'!#REF!="M"),"ü","")</f>
        <v>#REF!</v>
      </c>
      <c r="R295" s="100" t="e">
        <f>IF(AND('PARTICIPANT NAME LIST'!$G295=8,'PARTICIPANT NAME LIST'!#REF!="M"),"ü","")</f>
        <v>#REF!</v>
      </c>
      <c r="S295" s="100" t="e">
        <f>IF(AND('PARTICIPANT NAME LIST'!$G295=9,'PARTICIPANT NAME LIST'!#REF!="M"),"ü","")</f>
        <v>#REF!</v>
      </c>
      <c r="T295" s="100" t="e">
        <f>IF(AND('PARTICIPANT NAME LIST'!$G295=10,'PARTICIPANT NAME LIST'!#REF!="M"),"ü","")</f>
        <v>#REF!</v>
      </c>
      <c r="U295" s="100" t="e">
        <f>IF(AND('PARTICIPANT NAME LIST'!$G295=11,'PARTICIPANT NAME LIST'!#REF!="M"),"ü","")</f>
        <v>#REF!</v>
      </c>
      <c r="V295" s="100" t="e">
        <f>IF(AND('PARTICIPANT NAME LIST'!$G295=12,'PARTICIPANT NAME LIST'!#REF!="M"),"ü","")</f>
        <v>#REF!</v>
      </c>
      <c r="W295" s="96"/>
      <c r="X295" s="76"/>
      <c r="Y295" s="76"/>
      <c r="Z295" s="76"/>
    </row>
    <row r="296" spans="1:26" ht="22.5" customHeight="1">
      <c r="A296" s="96" t="str">
        <f>IF(OR(ISBLANK('PARTICIPANT NAME LIST'!$B296),'PARTICIPANT NAME LIST'!$G296=3,'PARTICIPANT NAME LIST'!$G296=4,'PARTICIPANT NAME LIST'!$G296=5,'PARTICIPANT NAME LIST'!$G296=6),"",COUNTA('PARTICIPANT NAME LIST'!$B$9:$B296)-COUNTIFS('PARTICIPANT NAME LIST'!$G$9:$G296,"&gt;=3",'PARTICIPANT NAME LIST'!$G$9:$G296,"&lt;=6"))</f>
        <v/>
      </c>
      <c r="B296" s="97" t="str">
        <f>IF(OR(ISBLANK('PARTICIPANT NAME LIST'!$B296),'PARTICIPANT NAME LIST'!$G296=3,'PARTICIPANT NAME LIST'!$G296=4,'PARTICIPANT NAME LIST'!$G296=5,'PARTICIPANT NAME LIST'!$G296=6),"",UPPER('PARTICIPANT NAME LIST'!$B296))</f>
        <v/>
      </c>
      <c r="C296" s="101"/>
      <c r="D296" s="99" t="str">
        <f>IF(OR(ISBLANK('PARTICIPANT NAME LIST'!$B296),'PARTICIPANT NAME LIST'!$G296=3,'PARTICIPANT NAME LIST'!$G296=4,'PARTICIPANT NAME LIST'!$G296=5,'PARTICIPANT NAME LIST'!$G296=6),"",UPPER('PARTICIPANT NAME LIST'!$H296))</f>
        <v/>
      </c>
      <c r="E296" s="100" t="e">
        <f>IF(AND('PARTICIPANT NAME LIST'!$G296=7,'PARTICIPANT NAME LIST'!#REF!="C"),"ü","")</f>
        <v>#REF!</v>
      </c>
      <c r="F296" s="100" t="e">
        <f>IF(AND('PARTICIPANT NAME LIST'!$G296=8,'PARTICIPANT NAME LIST'!#REF!="C"),"ü","")</f>
        <v>#REF!</v>
      </c>
      <c r="G296" s="100" t="e">
        <f>IF(AND('PARTICIPANT NAME LIST'!$G296=9,'PARTICIPANT NAME LIST'!#REF!="C"),"ü","")</f>
        <v>#REF!</v>
      </c>
      <c r="H296" s="100" t="e">
        <f>IF(AND('PARTICIPANT NAME LIST'!$G296=10,'PARTICIPANT NAME LIST'!#REF!="C"),"ü","")</f>
        <v>#REF!</v>
      </c>
      <c r="I296" s="100" t="e">
        <f>IF(AND('PARTICIPANT NAME LIST'!$G296=11,'PARTICIPANT NAME LIST'!#REF!="C"),"ü","")</f>
        <v>#REF!</v>
      </c>
      <c r="J296" s="100" t="e">
        <f>IF(AND('PARTICIPANT NAME LIST'!$G296=12,'PARTICIPANT NAME LIST'!#REF!="C"),"ü","")</f>
        <v>#REF!</v>
      </c>
      <c r="K296" s="100" t="e">
        <f>IF(AND('PARTICIPANT NAME LIST'!$G296=7,'PARTICIPANT NAME LIST'!#REF!="E"),"ü","")</f>
        <v>#REF!</v>
      </c>
      <c r="L296" s="100" t="e">
        <f>IF(AND('PARTICIPANT NAME LIST'!$G296=8,'PARTICIPANT NAME LIST'!#REF!="E"),"ü","")</f>
        <v>#REF!</v>
      </c>
      <c r="M296" s="100" t="e">
        <f>IF(AND('PARTICIPANT NAME LIST'!$G296=9,'PARTICIPANT NAME LIST'!#REF!="E"),"ü","")</f>
        <v>#REF!</v>
      </c>
      <c r="N296" s="100" t="e">
        <f>IF(AND('PARTICIPANT NAME LIST'!$G296=10,'PARTICIPANT NAME LIST'!#REF!="E"),"ü","")</f>
        <v>#REF!</v>
      </c>
      <c r="O296" s="100" t="e">
        <f>IF(AND('PARTICIPANT NAME LIST'!$G296=11,'PARTICIPANT NAME LIST'!#REF!="E"),"ü","")</f>
        <v>#REF!</v>
      </c>
      <c r="P296" s="100" t="e">
        <f>IF(AND('PARTICIPANT NAME LIST'!$G296=12,'PARTICIPANT NAME LIST'!#REF!="E"),"ü","")</f>
        <v>#REF!</v>
      </c>
      <c r="Q296" s="100" t="e">
        <f>IF(AND('PARTICIPANT NAME LIST'!$G296=7,'PARTICIPANT NAME LIST'!#REF!="M"),"ü","")</f>
        <v>#REF!</v>
      </c>
      <c r="R296" s="100" t="e">
        <f>IF(AND('PARTICIPANT NAME LIST'!$G296=8,'PARTICIPANT NAME LIST'!#REF!="M"),"ü","")</f>
        <v>#REF!</v>
      </c>
      <c r="S296" s="100" t="e">
        <f>IF(AND('PARTICIPANT NAME LIST'!$G296=9,'PARTICIPANT NAME LIST'!#REF!="M"),"ü","")</f>
        <v>#REF!</v>
      </c>
      <c r="T296" s="100" t="e">
        <f>IF(AND('PARTICIPANT NAME LIST'!$G296=10,'PARTICIPANT NAME LIST'!#REF!="M"),"ü","")</f>
        <v>#REF!</v>
      </c>
      <c r="U296" s="100" t="e">
        <f>IF(AND('PARTICIPANT NAME LIST'!$G296=11,'PARTICIPANT NAME LIST'!#REF!="M"),"ü","")</f>
        <v>#REF!</v>
      </c>
      <c r="V296" s="100" t="e">
        <f>IF(AND('PARTICIPANT NAME LIST'!$G296=12,'PARTICIPANT NAME LIST'!#REF!="M"),"ü","")</f>
        <v>#REF!</v>
      </c>
      <c r="W296" s="96"/>
      <c r="X296" s="76"/>
      <c r="Y296" s="76"/>
      <c r="Z296" s="76"/>
    </row>
    <row r="297" spans="1:26" ht="22.5" customHeight="1">
      <c r="A297" s="96" t="str">
        <f>IF(OR(ISBLANK('PARTICIPANT NAME LIST'!$B297),'PARTICIPANT NAME LIST'!$G297=3,'PARTICIPANT NAME LIST'!$G297=4,'PARTICIPANT NAME LIST'!$G297=5,'PARTICIPANT NAME LIST'!$G297=6),"",COUNTA('PARTICIPANT NAME LIST'!$B$9:$B297)-COUNTIFS('PARTICIPANT NAME LIST'!$G$9:$G297,"&gt;=3",'PARTICIPANT NAME LIST'!$G$9:$G297,"&lt;=6"))</f>
        <v/>
      </c>
      <c r="B297" s="97" t="str">
        <f>IF(OR(ISBLANK('PARTICIPANT NAME LIST'!$B297),'PARTICIPANT NAME LIST'!$G297=3,'PARTICIPANT NAME LIST'!$G297=4,'PARTICIPANT NAME LIST'!$G297=5,'PARTICIPANT NAME LIST'!$G297=6),"",UPPER('PARTICIPANT NAME LIST'!$B297))</f>
        <v/>
      </c>
      <c r="C297" s="101"/>
      <c r="D297" s="99" t="str">
        <f>IF(OR(ISBLANK('PARTICIPANT NAME LIST'!$B297),'PARTICIPANT NAME LIST'!$G297=3,'PARTICIPANT NAME LIST'!$G297=4,'PARTICIPANT NAME LIST'!$G297=5,'PARTICIPANT NAME LIST'!$G297=6),"",UPPER('PARTICIPANT NAME LIST'!$H297))</f>
        <v/>
      </c>
      <c r="E297" s="100" t="e">
        <f>IF(AND('PARTICIPANT NAME LIST'!$G297=7,'PARTICIPANT NAME LIST'!#REF!="C"),"ü","")</f>
        <v>#REF!</v>
      </c>
      <c r="F297" s="100" t="e">
        <f>IF(AND('PARTICIPANT NAME LIST'!$G297=8,'PARTICIPANT NAME LIST'!#REF!="C"),"ü","")</f>
        <v>#REF!</v>
      </c>
      <c r="G297" s="100" t="e">
        <f>IF(AND('PARTICIPANT NAME LIST'!$G297=9,'PARTICIPANT NAME LIST'!#REF!="C"),"ü","")</f>
        <v>#REF!</v>
      </c>
      <c r="H297" s="100" t="e">
        <f>IF(AND('PARTICIPANT NAME LIST'!$G297=10,'PARTICIPANT NAME LIST'!#REF!="C"),"ü","")</f>
        <v>#REF!</v>
      </c>
      <c r="I297" s="100" t="e">
        <f>IF(AND('PARTICIPANT NAME LIST'!$G297=11,'PARTICIPANT NAME LIST'!#REF!="C"),"ü","")</f>
        <v>#REF!</v>
      </c>
      <c r="J297" s="100" t="e">
        <f>IF(AND('PARTICIPANT NAME LIST'!$G297=12,'PARTICIPANT NAME LIST'!#REF!="C"),"ü","")</f>
        <v>#REF!</v>
      </c>
      <c r="K297" s="100" t="e">
        <f>IF(AND('PARTICIPANT NAME LIST'!$G297=7,'PARTICIPANT NAME LIST'!#REF!="E"),"ü","")</f>
        <v>#REF!</v>
      </c>
      <c r="L297" s="100" t="e">
        <f>IF(AND('PARTICIPANT NAME LIST'!$G297=8,'PARTICIPANT NAME LIST'!#REF!="E"),"ü","")</f>
        <v>#REF!</v>
      </c>
      <c r="M297" s="100" t="e">
        <f>IF(AND('PARTICIPANT NAME LIST'!$G297=9,'PARTICIPANT NAME LIST'!#REF!="E"),"ü","")</f>
        <v>#REF!</v>
      </c>
      <c r="N297" s="100" t="e">
        <f>IF(AND('PARTICIPANT NAME LIST'!$G297=10,'PARTICIPANT NAME LIST'!#REF!="E"),"ü","")</f>
        <v>#REF!</v>
      </c>
      <c r="O297" s="100" t="e">
        <f>IF(AND('PARTICIPANT NAME LIST'!$G297=11,'PARTICIPANT NAME LIST'!#REF!="E"),"ü","")</f>
        <v>#REF!</v>
      </c>
      <c r="P297" s="100" t="e">
        <f>IF(AND('PARTICIPANT NAME LIST'!$G297=12,'PARTICIPANT NAME LIST'!#REF!="E"),"ü","")</f>
        <v>#REF!</v>
      </c>
      <c r="Q297" s="100" t="e">
        <f>IF(AND('PARTICIPANT NAME LIST'!$G297=7,'PARTICIPANT NAME LIST'!#REF!="M"),"ü","")</f>
        <v>#REF!</v>
      </c>
      <c r="R297" s="100" t="e">
        <f>IF(AND('PARTICIPANT NAME LIST'!$G297=8,'PARTICIPANT NAME LIST'!#REF!="M"),"ü","")</f>
        <v>#REF!</v>
      </c>
      <c r="S297" s="100" t="e">
        <f>IF(AND('PARTICIPANT NAME LIST'!$G297=9,'PARTICIPANT NAME LIST'!#REF!="M"),"ü","")</f>
        <v>#REF!</v>
      </c>
      <c r="T297" s="100" t="e">
        <f>IF(AND('PARTICIPANT NAME LIST'!$G297=10,'PARTICIPANT NAME LIST'!#REF!="M"),"ü","")</f>
        <v>#REF!</v>
      </c>
      <c r="U297" s="100" t="e">
        <f>IF(AND('PARTICIPANT NAME LIST'!$G297=11,'PARTICIPANT NAME LIST'!#REF!="M"),"ü","")</f>
        <v>#REF!</v>
      </c>
      <c r="V297" s="100" t="e">
        <f>IF(AND('PARTICIPANT NAME LIST'!$G297=12,'PARTICIPANT NAME LIST'!#REF!="M"),"ü","")</f>
        <v>#REF!</v>
      </c>
      <c r="W297" s="96"/>
      <c r="X297" s="76"/>
      <c r="Y297" s="76"/>
      <c r="Z297" s="76"/>
    </row>
    <row r="298" spans="1:26" ht="22.5" customHeight="1">
      <c r="A298" s="96" t="str">
        <f>IF(OR(ISBLANK('PARTICIPANT NAME LIST'!$B298),'PARTICIPANT NAME LIST'!$G298=3,'PARTICIPANT NAME LIST'!$G298=4,'PARTICIPANT NAME LIST'!$G298=5,'PARTICIPANT NAME LIST'!$G298=6),"",COUNTA('PARTICIPANT NAME LIST'!$B$9:$B298)-COUNTIFS('PARTICIPANT NAME LIST'!$G$9:$G298,"&gt;=3",'PARTICIPANT NAME LIST'!$G$9:$G298,"&lt;=6"))</f>
        <v/>
      </c>
      <c r="B298" s="97" t="str">
        <f>IF(OR(ISBLANK('PARTICIPANT NAME LIST'!$B298),'PARTICIPANT NAME LIST'!$G298=3,'PARTICIPANT NAME LIST'!$G298=4,'PARTICIPANT NAME LIST'!$G298=5,'PARTICIPANT NAME LIST'!$G298=6),"",UPPER('PARTICIPANT NAME LIST'!$B298))</f>
        <v/>
      </c>
      <c r="C298" s="101"/>
      <c r="D298" s="99" t="str">
        <f>IF(OR(ISBLANK('PARTICIPANT NAME LIST'!$B298),'PARTICIPANT NAME LIST'!$G298=3,'PARTICIPANT NAME LIST'!$G298=4,'PARTICIPANT NAME LIST'!$G298=5,'PARTICIPANT NAME LIST'!$G298=6),"",UPPER('PARTICIPANT NAME LIST'!$H298))</f>
        <v/>
      </c>
      <c r="E298" s="100" t="e">
        <f>IF(AND('PARTICIPANT NAME LIST'!$G298=7,'PARTICIPANT NAME LIST'!#REF!="C"),"ü","")</f>
        <v>#REF!</v>
      </c>
      <c r="F298" s="100" t="e">
        <f>IF(AND('PARTICIPANT NAME LIST'!$G298=8,'PARTICIPANT NAME LIST'!#REF!="C"),"ü","")</f>
        <v>#REF!</v>
      </c>
      <c r="G298" s="100" t="e">
        <f>IF(AND('PARTICIPANT NAME LIST'!$G298=9,'PARTICIPANT NAME LIST'!#REF!="C"),"ü","")</f>
        <v>#REF!</v>
      </c>
      <c r="H298" s="100" t="e">
        <f>IF(AND('PARTICIPANT NAME LIST'!$G298=10,'PARTICIPANT NAME LIST'!#REF!="C"),"ü","")</f>
        <v>#REF!</v>
      </c>
      <c r="I298" s="100" t="e">
        <f>IF(AND('PARTICIPANT NAME LIST'!$G298=11,'PARTICIPANT NAME LIST'!#REF!="C"),"ü","")</f>
        <v>#REF!</v>
      </c>
      <c r="J298" s="100" t="e">
        <f>IF(AND('PARTICIPANT NAME LIST'!$G298=12,'PARTICIPANT NAME LIST'!#REF!="C"),"ü","")</f>
        <v>#REF!</v>
      </c>
      <c r="K298" s="100" t="e">
        <f>IF(AND('PARTICIPANT NAME LIST'!$G298=7,'PARTICIPANT NAME LIST'!#REF!="E"),"ü","")</f>
        <v>#REF!</v>
      </c>
      <c r="L298" s="100" t="e">
        <f>IF(AND('PARTICIPANT NAME LIST'!$G298=8,'PARTICIPANT NAME LIST'!#REF!="E"),"ü","")</f>
        <v>#REF!</v>
      </c>
      <c r="M298" s="100" t="e">
        <f>IF(AND('PARTICIPANT NAME LIST'!$G298=9,'PARTICIPANT NAME LIST'!#REF!="E"),"ü","")</f>
        <v>#REF!</v>
      </c>
      <c r="N298" s="100" t="e">
        <f>IF(AND('PARTICIPANT NAME LIST'!$G298=10,'PARTICIPANT NAME LIST'!#REF!="E"),"ü","")</f>
        <v>#REF!</v>
      </c>
      <c r="O298" s="100" t="e">
        <f>IF(AND('PARTICIPANT NAME LIST'!$G298=11,'PARTICIPANT NAME LIST'!#REF!="E"),"ü","")</f>
        <v>#REF!</v>
      </c>
      <c r="P298" s="100" t="e">
        <f>IF(AND('PARTICIPANT NAME LIST'!$G298=12,'PARTICIPANT NAME LIST'!#REF!="E"),"ü","")</f>
        <v>#REF!</v>
      </c>
      <c r="Q298" s="100" t="e">
        <f>IF(AND('PARTICIPANT NAME LIST'!$G298=7,'PARTICIPANT NAME LIST'!#REF!="M"),"ü","")</f>
        <v>#REF!</v>
      </c>
      <c r="R298" s="100" t="e">
        <f>IF(AND('PARTICIPANT NAME LIST'!$G298=8,'PARTICIPANT NAME LIST'!#REF!="M"),"ü","")</f>
        <v>#REF!</v>
      </c>
      <c r="S298" s="100" t="e">
        <f>IF(AND('PARTICIPANT NAME LIST'!$G298=9,'PARTICIPANT NAME LIST'!#REF!="M"),"ü","")</f>
        <v>#REF!</v>
      </c>
      <c r="T298" s="100" t="e">
        <f>IF(AND('PARTICIPANT NAME LIST'!$G298=10,'PARTICIPANT NAME LIST'!#REF!="M"),"ü","")</f>
        <v>#REF!</v>
      </c>
      <c r="U298" s="100" t="e">
        <f>IF(AND('PARTICIPANT NAME LIST'!$G298=11,'PARTICIPANT NAME LIST'!#REF!="M"),"ü","")</f>
        <v>#REF!</v>
      </c>
      <c r="V298" s="100" t="e">
        <f>IF(AND('PARTICIPANT NAME LIST'!$G298=12,'PARTICIPANT NAME LIST'!#REF!="M"),"ü","")</f>
        <v>#REF!</v>
      </c>
      <c r="W298" s="96"/>
      <c r="X298" s="76"/>
      <c r="Y298" s="76"/>
      <c r="Z298" s="76"/>
    </row>
    <row r="299" spans="1:26" ht="22.5" customHeight="1">
      <c r="A299" s="96" t="str">
        <f>IF(OR(ISBLANK('PARTICIPANT NAME LIST'!$B299),'PARTICIPANT NAME LIST'!$G299=3,'PARTICIPANT NAME LIST'!$G299=4,'PARTICIPANT NAME LIST'!$G299=5,'PARTICIPANT NAME LIST'!$G299=6),"",COUNTA('PARTICIPANT NAME LIST'!$B$9:$B299)-COUNTIFS('PARTICIPANT NAME LIST'!$G$9:$G299,"&gt;=3",'PARTICIPANT NAME LIST'!$G$9:$G299,"&lt;=6"))</f>
        <v/>
      </c>
      <c r="B299" s="97" t="str">
        <f>IF(OR(ISBLANK('PARTICIPANT NAME LIST'!$B299),'PARTICIPANT NAME LIST'!$G299=3,'PARTICIPANT NAME LIST'!$G299=4,'PARTICIPANT NAME LIST'!$G299=5,'PARTICIPANT NAME LIST'!$G299=6),"",UPPER('PARTICIPANT NAME LIST'!$B299))</f>
        <v/>
      </c>
      <c r="C299" s="101"/>
      <c r="D299" s="99" t="str">
        <f>IF(OR(ISBLANK('PARTICIPANT NAME LIST'!$B299),'PARTICIPANT NAME LIST'!$G299=3,'PARTICIPANT NAME LIST'!$G299=4,'PARTICIPANT NAME LIST'!$G299=5,'PARTICIPANT NAME LIST'!$G299=6),"",UPPER('PARTICIPANT NAME LIST'!$H299))</f>
        <v/>
      </c>
      <c r="E299" s="100" t="e">
        <f>IF(AND('PARTICIPANT NAME LIST'!$G299=7,'PARTICIPANT NAME LIST'!#REF!="C"),"ü","")</f>
        <v>#REF!</v>
      </c>
      <c r="F299" s="100" t="e">
        <f>IF(AND('PARTICIPANT NAME LIST'!$G299=8,'PARTICIPANT NAME LIST'!#REF!="C"),"ü","")</f>
        <v>#REF!</v>
      </c>
      <c r="G299" s="100" t="e">
        <f>IF(AND('PARTICIPANT NAME LIST'!$G299=9,'PARTICIPANT NAME LIST'!#REF!="C"),"ü","")</f>
        <v>#REF!</v>
      </c>
      <c r="H299" s="100" t="e">
        <f>IF(AND('PARTICIPANT NAME LIST'!$G299=10,'PARTICIPANT NAME LIST'!#REF!="C"),"ü","")</f>
        <v>#REF!</v>
      </c>
      <c r="I299" s="100" t="e">
        <f>IF(AND('PARTICIPANT NAME LIST'!$G299=11,'PARTICIPANT NAME LIST'!#REF!="C"),"ü","")</f>
        <v>#REF!</v>
      </c>
      <c r="J299" s="100" t="e">
        <f>IF(AND('PARTICIPANT NAME LIST'!$G299=12,'PARTICIPANT NAME LIST'!#REF!="C"),"ü","")</f>
        <v>#REF!</v>
      </c>
      <c r="K299" s="100" t="e">
        <f>IF(AND('PARTICIPANT NAME LIST'!$G299=7,'PARTICIPANT NAME LIST'!#REF!="E"),"ü","")</f>
        <v>#REF!</v>
      </c>
      <c r="L299" s="100" t="e">
        <f>IF(AND('PARTICIPANT NAME LIST'!$G299=8,'PARTICIPANT NAME LIST'!#REF!="E"),"ü","")</f>
        <v>#REF!</v>
      </c>
      <c r="M299" s="100" t="e">
        <f>IF(AND('PARTICIPANT NAME LIST'!$G299=9,'PARTICIPANT NAME LIST'!#REF!="E"),"ü","")</f>
        <v>#REF!</v>
      </c>
      <c r="N299" s="100" t="e">
        <f>IF(AND('PARTICIPANT NAME LIST'!$G299=10,'PARTICIPANT NAME LIST'!#REF!="E"),"ü","")</f>
        <v>#REF!</v>
      </c>
      <c r="O299" s="100" t="e">
        <f>IF(AND('PARTICIPANT NAME LIST'!$G299=11,'PARTICIPANT NAME LIST'!#REF!="E"),"ü","")</f>
        <v>#REF!</v>
      </c>
      <c r="P299" s="100" t="e">
        <f>IF(AND('PARTICIPANT NAME LIST'!$G299=12,'PARTICIPANT NAME LIST'!#REF!="E"),"ü","")</f>
        <v>#REF!</v>
      </c>
      <c r="Q299" s="100" t="e">
        <f>IF(AND('PARTICIPANT NAME LIST'!$G299=7,'PARTICIPANT NAME LIST'!#REF!="M"),"ü","")</f>
        <v>#REF!</v>
      </c>
      <c r="R299" s="100" t="e">
        <f>IF(AND('PARTICIPANT NAME LIST'!$G299=8,'PARTICIPANT NAME LIST'!#REF!="M"),"ü","")</f>
        <v>#REF!</v>
      </c>
      <c r="S299" s="100" t="e">
        <f>IF(AND('PARTICIPANT NAME LIST'!$G299=9,'PARTICIPANT NAME LIST'!#REF!="M"),"ü","")</f>
        <v>#REF!</v>
      </c>
      <c r="T299" s="100" t="e">
        <f>IF(AND('PARTICIPANT NAME LIST'!$G299=10,'PARTICIPANT NAME LIST'!#REF!="M"),"ü","")</f>
        <v>#REF!</v>
      </c>
      <c r="U299" s="100" t="e">
        <f>IF(AND('PARTICIPANT NAME LIST'!$G299=11,'PARTICIPANT NAME LIST'!#REF!="M"),"ü","")</f>
        <v>#REF!</v>
      </c>
      <c r="V299" s="100" t="e">
        <f>IF(AND('PARTICIPANT NAME LIST'!$G299=12,'PARTICIPANT NAME LIST'!#REF!="M"),"ü","")</f>
        <v>#REF!</v>
      </c>
      <c r="W299" s="96"/>
      <c r="X299" s="76"/>
      <c r="Y299" s="76"/>
      <c r="Z299" s="76"/>
    </row>
    <row r="300" spans="1:26" ht="22.5" customHeight="1">
      <c r="A300" s="96" t="str">
        <f>IF(OR(ISBLANK('PARTICIPANT NAME LIST'!$B300),'PARTICIPANT NAME LIST'!$G300=3,'PARTICIPANT NAME LIST'!$G300=4,'PARTICIPANT NAME LIST'!$G300=5,'PARTICIPANT NAME LIST'!$G300=6),"",COUNTA('PARTICIPANT NAME LIST'!$B$9:$B300)-COUNTIFS('PARTICIPANT NAME LIST'!$G$9:$G300,"&gt;=3",'PARTICIPANT NAME LIST'!$G$9:$G300,"&lt;=6"))</f>
        <v/>
      </c>
      <c r="B300" s="97" t="str">
        <f>IF(OR(ISBLANK('PARTICIPANT NAME LIST'!$B300),'PARTICIPANT NAME LIST'!$G300=3,'PARTICIPANT NAME LIST'!$G300=4,'PARTICIPANT NAME LIST'!$G300=5,'PARTICIPANT NAME LIST'!$G300=6),"",UPPER('PARTICIPANT NAME LIST'!$B300))</f>
        <v/>
      </c>
      <c r="C300" s="101"/>
      <c r="D300" s="99" t="str">
        <f>IF(OR(ISBLANK('PARTICIPANT NAME LIST'!$B300),'PARTICIPANT NAME LIST'!$G300=3,'PARTICIPANT NAME LIST'!$G300=4,'PARTICIPANT NAME LIST'!$G300=5,'PARTICIPANT NAME LIST'!$G300=6),"",UPPER('PARTICIPANT NAME LIST'!$H300))</f>
        <v/>
      </c>
      <c r="E300" s="100" t="e">
        <f>IF(AND('PARTICIPANT NAME LIST'!$G300=7,'PARTICIPANT NAME LIST'!#REF!="C"),"ü","")</f>
        <v>#REF!</v>
      </c>
      <c r="F300" s="100" t="e">
        <f>IF(AND('PARTICIPANT NAME LIST'!$G300=8,'PARTICIPANT NAME LIST'!#REF!="C"),"ü","")</f>
        <v>#REF!</v>
      </c>
      <c r="G300" s="100" t="e">
        <f>IF(AND('PARTICIPANT NAME LIST'!$G300=9,'PARTICIPANT NAME LIST'!#REF!="C"),"ü","")</f>
        <v>#REF!</v>
      </c>
      <c r="H300" s="100" t="e">
        <f>IF(AND('PARTICIPANT NAME LIST'!$G300=10,'PARTICIPANT NAME LIST'!#REF!="C"),"ü","")</f>
        <v>#REF!</v>
      </c>
      <c r="I300" s="100" t="e">
        <f>IF(AND('PARTICIPANT NAME LIST'!$G300=11,'PARTICIPANT NAME LIST'!#REF!="C"),"ü","")</f>
        <v>#REF!</v>
      </c>
      <c r="J300" s="100" t="e">
        <f>IF(AND('PARTICIPANT NAME LIST'!$G300=12,'PARTICIPANT NAME LIST'!#REF!="C"),"ü","")</f>
        <v>#REF!</v>
      </c>
      <c r="K300" s="100" t="e">
        <f>IF(AND('PARTICIPANT NAME LIST'!$G300=7,'PARTICIPANT NAME LIST'!#REF!="E"),"ü","")</f>
        <v>#REF!</v>
      </c>
      <c r="L300" s="100" t="e">
        <f>IF(AND('PARTICIPANT NAME LIST'!$G300=8,'PARTICIPANT NAME LIST'!#REF!="E"),"ü","")</f>
        <v>#REF!</v>
      </c>
      <c r="M300" s="100" t="e">
        <f>IF(AND('PARTICIPANT NAME LIST'!$G300=9,'PARTICIPANT NAME LIST'!#REF!="E"),"ü","")</f>
        <v>#REF!</v>
      </c>
      <c r="N300" s="100" t="e">
        <f>IF(AND('PARTICIPANT NAME LIST'!$G300=10,'PARTICIPANT NAME LIST'!#REF!="E"),"ü","")</f>
        <v>#REF!</v>
      </c>
      <c r="O300" s="100" t="e">
        <f>IF(AND('PARTICIPANT NAME LIST'!$G300=11,'PARTICIPANT NAME LIST'!#REF!="E"),"ü","")</f>
        <v>#REF!</v>
      </c>
      <c r="P300" s="100" t="e">
        <f>IF(AND('PARTICIPANT NAME LIST'!$G300=12,'PARTICIPANT NAME LIST'!#REF!="E"),"ü","")</f>
        <v>#REF!</v>
      </c>
      <c r="Q300" s="100" t="e">
        <f>IF(AND('PARTICIPANT NAME LIST'!$G300=7,'PARTICIPANT NAME LIST'!#REF!="M"),"ü","")</f>
        <v>#REF!</v>
      </c>
      <c r="R300" s="100" t="e">
        <f>IF(AND('PARTICIPANT NAME LIST'!$G300=8,'PARTICIPANT NAME LIST'!#REF!="M"),"ü","")</f>
        <v>#REF!</v>
      </c>
      <c r="S300" s="100" t="e">
        <f>IF(AND('PARTICIPANT NAME LIST'!$G300=9,'PARTICIPANT NAME LIST'!#REF!="M"),"ü","")</f>
        <v>#REF!</v>
      </c>
      <c r="T300" s="100" t="e">
        <f>IF(AND('PARTICIPANT NAME LIST'!$G300=10,'PARTICIPANT NAME LIST'!#REF!="M"),"ü","")</f>
        <v>#REF!</v>
      </c>
      <c r="U300" s="100" t="e">
        <f>IF(AND('PARTICIPANT NAME LIST'!$G300=11,'PARTICIPANT NAME LIST'!#REF!="M"),"ü","")</f>
        <v>#REF!</v>
      </c>
      <c r="V300" s="100" t="e">
        <f>IF(AND('PARTICIPANT NAME LIST'!$G300=12,'PARTICIPANT NAME LIST'!#REF!="M"),"ü","")</f>
        <v>#REF!</v>
      </c>
      <c r="W300" s="96"/>
      <c r="X300" s="76"/>
      <c r="Y300" s="76"/>
      <c r="Z300" s="76"/>
    </row>
    <row r="301" spans="1:26" ht="22.5" customHeight="1">
      <c r="A301" s="96" t="str">
        <f>IF(OR(ISBLANK('PARTICIPANT NAME LIST'!$B301),'PARTICIPANT NAME LIST'!$G301=3,'PARTICIPANT NAME LIST'!$G301=4,'PARTICIPANT NAME LIST'!$G301=5,'PARTICIPANT NAME LIST'!$G301=6),"",COUNTA('PARTICIPANT NAME LIST'!$B$9:$B301)-COUNTIFS('PARTICIPANT NAME LIST'!$G$9:$G301,"&gt;=3",'PARTICIPANT NAME LIST'!$G$9:$G301,"&lt;=6"))</f>
        <v/>
      </c>
      <c r="B301" s="97" t="str">
        <f>IF(OR(ISBLANK('PARTICIPANT NAME LIST'!$B301),'PARTICIPANT NAME LIST'!$G301=3,'PARTICIPANT NAME LIST'!$G301=4,'PARTICIPANT NAME LIST'!$G301=5,'PARTICIPANT NAME LIST'!$G301=6),"",UPPER('PARTICIPANT NAME LIST'!$B301))</f>
        <v/>
      </c>
      <c r="C301" s="101"/>
      <c r="D301" s="99" t="str">
        <f>IF(OR(ISBLANK('PARTICIPANT NAME LIST'!$B301),'PARTICIPANT NAME LIST'!$G301=3,'PARTICIPANT NAME LIST'!$G301=4,'PARTICIPANT NAME LIST'!$G301=5,'PARTICIPANT NAME LIST'!$G301=6),"",UPPER('PARTICIPANT NAME LIST'!$H301))</f>
        <v/>
      </c>
      <c r="E301" s="100" t="e">
        <f>IF(AND('PARTICIPANT NAME LIST'!$G301=7,'PARTICIPANT NAME LIST'!#REF!="C"),"ü","")</f>
        <v>#REF!</v>
      </c>
      <c r="F301" s="100" t="e">
        <f>IF(AND('PARTICIPANT NAME LIST'!$G301=8,'PARTICIPANT NAME LIST'!#REF!="C"),"ü","")</f>
        <v>#REF!</v>
      </c>
      <c r="G301" s="100" t="e">
        <f>IF(AND('PARTICIPANT NAME LIST'!$G301=9,'PARTICIPANT NAME LIST'!#REF!="C"),"ü","")</f>
        <v>#REF!</v>
      </c>
      <c r="H301" s="100" t="e">
        <f>IF(AND('PARTICIPANT NAME LIST'!$G301=10,'PARTICIPANT NAME LIST'!#REF!="C"),"ü","")</f>
        <v>#REF!</v>
      </c>
      <c r="I301" s="100" t="e">
        <f>IF(AND('PARTICIPANT NAME LIST'!$G301=11,'PARTICIPANT NAME LIST'!#REF!="C"),"ü","")</f>
        <v>#REF!</v>
      </c>
      <c r="J301" s="100" t="e">
        <f>IF(AND('PARTICIPANT NAME LIST'!$G301=12,'PARTICIPANT NAME LIST'!#REF!="C"),"ü","")</f>
        <v>#REF!</v>
      </c>
      <c r="K301" s="100" t="e">
        <f>IF(AND('PARTICIPANT NAME LIST'!$G301=7,'PARTICIPANT NAME LIST'!#REF!="E"),"ü","")</f>
        <v>#REF!</v>
      </c>
      <c r="L301" s="100" t="e">
        <f>IF(AND('PARTICIPANT NAME LIST'!$G301=8,'PARTICIPANT NAME LIST'!#REF!="E"),"ü","")</f>
        <v>#REF!</v>
      </c>
      <c r="M301" s="100" t="e">
        <f>IF(AND('PARTICIPANT NAME LIST'!$G301=9,'PARTICIPANT NAME LIST'!#REF!="E"),"ü","")</f>
        <v>#REF!</v>
      </c>
      <c r="N301" s="100" t="e">
        <f>IF(AND('PARTICIPANT NAME LIST'!$G301=10,'PARTICIPANT NAME LIST'!#REF!="E"),"ü","")</f>
        <v>#REF!</v>
      </c>
      <c r="O301" s="100" t="e">
        <f>IF(AND('PARTICIPANT NAME LIST'!$G301=11,'PARTICIPANT NAME LIST'!#REF!="E"),"ü","")</f>
        <v>#REF!</v>
      </c>
      <c r="P301" s="100" t="e">
        <f>IF(AND('PARTICIPANT NAME LIST'!$G301=12,'PARTICIPANT NAME LIST'!#REF!="E"),"ü","")</f>
        <v>#REF!</v>
      </c>
      <c r="Q301" s="100" t="e">
        <f>IF(AND('PARTICIPANT NAME LIST'!$G301=7,'PARTICIPANT NAME LIST'!#REF!="M"),"ü","")</f>
        <v>#REF!</v>
      </c>
      <c r="R301" s="100" t="e">
        <f>IF(AND('PARTICIPANT NAME LIST'!$G301=8,'PARTICIPANT NAME LIST'!#REF!="M"),"ü","")</f>
        <v>#REF!</v>
      </c>
      <c r="S301" s="100" t="e">
        <f>IF(AND('PARTICIPANT NAME LIST'!$G301=9,'PARTICIPANT NAME LIST'!#REF!="M"),"ü","")</f>
        <v>#REF!</v>
      </c>
      <c r="T301" s="100" t="e">
        <f>IF(AND('PARTICIPANT NAME LIST'!$G301=10,'PARTICIPANT NAME LIST'!#REF!="M"),"ü","")</f>
        <v>#REF!</v>
      </c>
      <c r="U301" s="100" t="e">
        <f>IF(AND('PARTICIPANT NAME LIST'!$G301=11,'PARTICIPANT NAME LIST'!#REF!="M"),"ü","")</f>
        <v>#REF!</v>
      </c>
      <c r="V301" s="100" t="e">
        <f>IF(AND('PARTICIPANT NAME LIST'!$G301=12,'PARTICIPANT NAME LIST'!#REF!="M"),"ü","")</f>
        <v>#REF!</v>
      </c>
      <c r="W301" s="96"/>
      <c r="X301" s="76"/>
      <c r="Y301" s="76"/>
      <c r="Z301" s="76"/>
    </row>
    <row r="302" spans="1:26" ht="22.5" customHeight="1">
      <c r="A302" s="96" t="str">
        <f>IF(OR(ISBLANK('PARTICIPANT NAME LIST'!$B302),'PARTICIPANT NAME LIST'!$G302=3,'PARTICIPANT NAME LIST'!$G302=4,'PARTICIPANT NAME LIST'!$G302=5,'PARTICIPANT NAME LIST'!$G302=6),"",COUNTA('PARTICIPANT NAME LIST'!$B$9:$B302)-COUNTIFS('PARTICIPANT NAME LIST'!$G$9:$G302,"&gt;=3",'PARTICIPANT NAME LIST'!$G$9:$G302,"&lt;=6"))</f>
        <v/>
      </c>
      <c r="B302" s="97" t="str">
        <f>IF(OR(ISBLANK('PARTICIPANT NAME LIST'!$B302),'PARTICIPANT NAME LIST'!$G302=3,'PARTICIPANT NAME LIST'!$G302=4,'PARTICIPANT NAME LIST'!$G302=5,'PARTICIPANT NAME LIST'!$G302=6),"",UPPER('PARTICIPANT NAME LIST'!$B302))</f>
        <v/>
      </c>
      <c r="C302" s="101"/>
      <c r="D302" s="99" t="str">
        <f>IF(OR(ISBLANK('PARTICIPANT NAME LIST'!$B302),'PARTICIPANT NAME LIST'!$G302=3,'PARTICIPANT NAME LIST'!$G302=4,'PARTICIPANT NAME LIST'!$G302=5,'PARTICIPANT NAME LIST'!$G302=6),"",UPPER('PARTICIPANT NAME LIST'!$H302))</f>
        <v/>
      </c>
      <c r="E302" s="100" t="e">
        <f>IF(AND('PARTICIPANT NAME LIST'!$G302=7,'PARTICIPANT NAME LIST'!#REF!="C"),"ü","")</f>
        <v>#REF!</v>
      </c>
      <c r="F302" s="100" t="e">
        <f>IF(AND('PARTICIPANT NAME LIST'!$G302=8,'PARTICIPANT NAME LIST'!#REF!="C"),"ü","")</f>
        <v>#REF!</v>
      </c>
      <c r="G302" s="100" t="e">
        <f>IF(AND('PARTICIPANT NAME LIST'!$G302=9,'PARTICIPANT NAME LIST'!#REF!="C"),"ü","")</f>
        <v>#REF!</v>
      </c>
      <c r="H302" s="100" t="e">
        <f>IF(AND('PARTICIPANT NAME LIST'!$G302=10,'PARTICIPANT NAME LIST'!#REF!="C"),"ü","")</f>
        <v>#REF!</v>
      </c>
      <c r="I302" s="100" t="e">
        <f>IF(AND('PARTICIPANT NAME LIST'!$G302=11,'PARTICIPANT NAME LIST'!#REF!="C"),"ü","")</f>
        <v>#REF!</v>
      </c>
      <c r="J302" s="100" t="e">
        <f>IF(AND('PARTICIPANT NAME LIST'!$G302=12,'PARTICIPANT NAME LIST'!#REF!="C"),"ü","")</f>
        <v>#REF!</v>
      </c>
      <c r="K302" s="100" t="e">
        <f>IF(AND('PARTICIPANT NAME LIST'!$G302=7,'PARTICIPANT NAME LIST'!#REF!="E"),"ü","")</f>
        <v>#REF!</v>
      </c>
      <c r="L302" s="100" t="e">
        <f>IF(AND('PARTICIPANT NAME LIST'!$G302=8,'PARTICIPANT NAME LIST'!#REF!="E"),"ü","")</f>
        <v>#REF!</v>
      </c>
      <c r="M302" s="100" t="e">
        <f>IF(AND('PARTICIPANT NAME LIST'!$G302=9,'PARTICIPANT NAME LIST'!#REF!="E"),"ü","")</f>
        <v>#REF!</v>
      </c>
      <c r="N302" s="100" t="e">
        <f>IF(AND('PARTICIPANT NAME LIST'!$G302=10,'PARTICIPANT NAME LIST'!#REF!="E"),"ü","")</f>
        <v>#REF!</v>
      </c>
      <c r="O302" s="100" t="e">
        <f>IF(AND('PARTICIPANT NAME LIST'!$G302=11,'PARTICIPANT NAME LIST'!#REF!="E"),"ü","")</f>
        <v>#REF!</v>
      </c>
      <c r="P302" s="100" t="e">
        <f>IF(AND('PARTICIPANT NAME LIST'!$G302=12,'PARTICIPANT NAME LIST'!#REF!="E"),"ü","")</f>
        <v>#REF!</v>
      </c>
      <c r="Q302" s="100" t="e">
        <f>IF(AND('PARTICIPANT NAME LIST'!$G302=7,'PARTICIPANT NAME LIST'!#REF!="M"),"ü","")</f>
        <v>#REF!</v>
      </c>
      <c r="R302" s="100" t="e">
        <f>IF(AND('PARTICIPANT NAME LIST'!$G302=8,'PARTICIPANT NAME LIST'!#REF!="M"),"ü","")</f>
        <v>#REF!</v>
      </c>
      <c r="S302" s="100" t="e">
        <f>IF(AND('PARTICIPANT NAME LIST'!$G302=9,'PARTICIPANT NAME LIST'!#REF!="M"),"ü","")</f>
        <v>#REF!</v>
      </c>
      <c r="T302" s="100" t="e">
        <f>IF(AND('PARTICIPANT NAME LIST'!$G302=10,'PARTICIPANT NAME LIST'!#REF!="M"),"ü","")</f>
        <v>#REF!</v>
      </c>
      <c r="U302" s="100" t="e">
        <f>IF(AND('PARTICIPANT NAME LIST'!$G302=11,'PARTICIPANT NAME LIST'!#REF!="M"),"ü","")</f>
        <v>#REF!</v>
      </c>
      <c r="V302" s="100" t="e">
        <f>IF(AND('PARTICIPANT NAME LIST'!$G302=12,'PARTICIPANT NAME LIST'!#REF!="M"),"ü","")</f>
        <v>#REF!</v>
      </c>
      <c r="W302" s="96"/>
      <c r="X302" s="76"/>
      <c r="Y302" s="76"/>
      <c r="Z302" s="76"/>
    </row>
    <row r="303" spans="1:26" ht="22.5" customHeight="1">
      <c r="A303" s="96" t="str">
        <f>IF(OR(ISBLANK('PARTICIPANT NAME LIST'!$B303),'PARTICIPANT NAME LIST'!$G303=3,'PARTICIPANT NAME LIST'!$G303=4,'PARTICIPANT NAME LIST'!$G303=5,'PARTICIPANT NAME LIST'!$G303=6),"",COUNTA('PARTICIPANT NAME LIST'!$B$9:$B303)-COUNTIFS('PARTICIPANT NAME LIST'!$G$9:$G303,"&gt;=3",'PARTICIPANT NAME LIST'!$G$9:$G303,"&lt;=6"))</f>
        <v/>
      </c>
      <c r="B303" s="97" t="str">
        <f>IF(OR(ISBLANK('PARTICIPANT NAME LIST'!$B303),'PARTICIPANT NAME LIST'!$G303=3,'PARTICIPANT NAME LIST'!$G303=4,'PARTICIPANT NAME LIST'!$G303=5,'PARTICIPANT NAME LIST'!$G303=6),"",UPPER('PARTICIPANT NAME LIST'!$B303))</f>
        <v/>
      </c>
      <c r="C303" s="101"/>
      <c r="D303" s="99" t="str">
        <f>IF(OR(ISBLANK('PARTICIPANT NAME LIST'!$B303),'PARTICIPANT NAME LIST'!$G303=3,'PARTICIPANT NAME LIST'!$G303=4,'PARTICIPANT NAME LIST'!$G303=5,'PARTICIPANT NAME LIST'!$G303=6),"",UPPER('PARTICIPANT NAME LIST'!$H303))</f>
        <v/>
      </c>
      <c r="E303" s="100" t="e">
        <f>IF(AND('PARTICIPANT NAME LIST'!$G303=7,'PARTICIPANT NAME LIST'!#REF!="C"),"ü","")</f>
        <v>#REF!</v>
      </c>
      <c r="F303" s="100" t="e">
        <f>IF(AND('PARTICIPANT NAME LIST'!$G303=8,'PARTICIPANT NAME LIST'!#REF!="C"),"ü","")</f>
        <v>#REF!</v>
      </c>
      <c r="G303" s="100" t="e">
        <f>IF(AND('PARTICIPANT NAME LIST'!$G303=9,'PARTICIPANT NAME LIST'!#REF!="C"),"ü","")</f>
        <v>#REF!</v>
      </c>
      <c r="H303" s="100" t="e">
        <f>IF(AND('PARTICIPANT NAME LIST'!$G303=10,'PARTICIPANT NAME LIST'!#REF!="C"),"ü","")</f>
        <v>#REF!</v>
      </c>
      <c r="I303" s="100" t="e">
        <f>IF(AND('PARTICIPANT NAME LIST'!$G303=11,'PARTICIPANT NAME LIST'!#REF!="C"),"ü","")</f>
        <v>#REF!</v>
      </c>
      <c r="J303" s="100" t="e">
        <f>IF(AND('PARTICIPANT NAME LIST'!$G303=12,'PARTICIPANT NAME LIST'!#REF!="C"),"ü","")</f>
        <v>#REF!</v>
      </c>
      <c r="K303" s="100" t="e">
        <f>IF(AND('PARTICIPANT NAME LIST'!$G303=7,'PARTICIPANT NAME LIST'!#REF!="E"),"ü","")</f>
        <v>#REF!</v>
      </c>
      <c r="L303" s="100" t="e">
        <f>IF(AND('PARTICIPANT NAME LIST'!$G303=8,'PARTICIPANT NAME LIST'!#REF!="E"),"ü","")</f>
        <v>#REF!</v>
      </c>
      <c r="M303" s="100" t="e">
        <f>IF(AND('PARTICIPANT NAME LIST'!$G303=9,'PARTICIPANT NAME LIST'!#REF!="E"),"ü","")</f>
        <v>#REF!</v>
      </c>
      <c r="N303" s="100" t="e">
        <f>IF(AND('PARTICIPANT NAME LIST'!$G303=10,'PARTICIPANT NAME LIST'!#REF!="E"),"ü","")</f>
        <v>#REF!</v>
      </c>
      <c r="O303" s="100" t="e">
        <f>IF(AND('PARTICIPANT NAME LIST'!$G303=11,'PARTICIPANT NAME LIST'!#REF!="E"),"ü","")</f>
        <v>#REF!</v>
      </c>
      <c r="P303" s="100" t="e">
        <f>IF(AND('PARTICIPANT NAME LIST'!$G303=12,'PARTICIPANT NAME LIST'!#REF!="E"),"ü","")</f>
        <v>#REF!</v>
      </c>
      <c r="Q303" s="100" t="e">
        <f>IF(AND('PARTICIPANT NAME LIST'!$G303=7,'PARTICIPANT NAME LIST'!#REF!="M"),"ü","")</f>
        <v>#REF!</v>
      </c>
      <c r="R303" s="100" t="e">
        <f>IF(AND('PARTICIPANT NAME LIST'!$G303=8,'PARTICIPANT NAME LIST'!#REF!="M"),"ü","")</f>
        <v>#REF!</v>
      </c>
      <c r="S303" s="100" t="e">
        <f>IF(AND('PARTICIPANT NAME LIST'!$G303=9,'PARTICIPANT NAME LIST'!#REF!="M"),"ü","")</f>
        <v>#REF!</v>
      </c>
      <c r="T303" s="100" t="e">
        <f>IF(AND('PARTICIPANT NAME LIST'!$G303=10,'PARTICIPANT NAME LIST'!#REF!="M"),"ü","")</f>
        <v>#REF!</v>
      </c>
      <c r="U303" s="100" t="e">
        <f>IF(AND('PARTICIPANT NAME LIST'!$G303=11,'PARTICIPANT NAME LIST'!#REF!="M"),"ü","")</f>
        <v>#REF!</v>
      </c>
      <c r="V303" s="100" t="e">
        <f>IF(AND('PARTICIPANT NAME LIST'!$G303=12,'PARTICIPANT NAME LIST'!#REF!="M"),"ü","")</f>
        <v>#REF!</v>
      </c>
      <c r="W303" s="96"/>
      <c r="X303" s="76"/>
      <c r="Y303" s="76"/>
      <c r="Z303" s="76"/>
    </row>
    <row r="304" spans="1:26" ht="22.5" customHeight="1">
      <c r="A304" s="96" t="str">
        <f>IF(OR(ISBLANK('PARTICIPANT NAME LIST'!$B304),'PARTICIPANT NAME LIST'!$G304=3,'PARTICIPANT NAME LIST'!$G304=4,'PARTICIPANT NAME LIST'!$G304=5,'PARTICIPANT NAME LIST'!$G304=6),"",COUNTA('PARTICIPANT NAME LIST'!$B$9:$B304)-COUNTIFS('PARTICIPANT NAME LIST'!$G$9:$G304,"&gt;=3",'PARTICIPANT NAME LIST'!$G$9:$G304,"&lt;=6"))</f>
        <v/>
      </c>
      <c r="B304" s="97" t="str">
        <f>IF(OR(ISBLANK('PARTICIPANT NAME LIST'!$B304),'PARTICIPANT NAME LIST'!$G304=3,'PARTICIPANT NAME LIST'!$G304=4,'PARTICIPANT NAME LIST'!$G304=5,'PARTICIPANT NAME LIST'!$G304=6),"",UPPER('PARTICIPANT NAME LIST'!$B304))</f>
        <v/>
      </c>
      <c r="C304" s="101"/>
      <c r="D304" s="99" t="str">
        <f>IF(OR(ISBLANK('PARTICIPANT NAME LIST'!$B304),'PARTICIPANT NAME LIST'!$G304=3,'PARTICIPANT NAME LIST'!$G304=4,'PARTICIPANT NAME LIST'!$G304=5,'PARTICIPANT NAME LIST'!$G304=6),"",UPPER('PARTICIPANT NAME LIST'!$H304))</f>
        <v/>
      </c>
      <c r="E304" s="100" t="e">
        <f>IF(AND('PARTICIPANT NAME LIST'!$G304=7,'PARTICIPANT NAME LIST'!#REF!="C"),"ü","")</f>
        <v>#REF!</v>
      </c>
      <c r="F304" s="100" t="e">
        <f>IF(AND('PARTICIPANT NAME LIST'!$G304=8,'PARTICIPANT NAME LIST'!#REF!="C"),"ü","")</f>
        <v>#REF!</v>
      </c>
      <c r="G304" s="100" t="e">
        <f>IF(AND('PARTICIPANT NAME LIST'!$G304=9,'PARTICIPANT NAME LIST'!#REF!="C"),"ü","")</f>
        <v>#REF!</v>
      </c>
      <c r="H304" s="100" t="e">
        <f>IF(AND('PARTICIPANT NAME LIST'!$G304=10,'PARTICIPANT NAME LIST'!#REF!="C"),"ü","")</f>
        <v>#REF!</v>
      </c>
      <c r="I304" s="100" t="e">
        <f>IF(AND('PARTICIPANT NAME LIST'!$G304=11,'PARTICIPANT NAME LIST'!#REF!="C"),"ü","")</f>
        <v>#REF!</v>
      </c>
      <c r="J304" s="100" t="e">
        <f>IF(AND('PARTICIPANT NAME LIST'!$G304=12,'PARTICIPANT NAME LIST'!#REF!="C"),"ü","")</f>
        <v>#REF!</v>
      </c>
      <c r="K304" s="100" t="e">
        <f>IF(AND('PARTICIPANT NAME LIST'!$G304=7,'PARTICIPANT NAME LIST'!#REF!="E"),"ü","")</f>
        <v>#REF!</v>
      </c>
      <c r="L304" s="100" t="e">
        <f>IF(AND('PARTICIPANT NAME LIST'!$G304=8,'PARTICIPANT NAME LIST'!#REF!="E"),"ü","")</f>
        <v>#REF!</v>
      </c>
      <c r="M304" s="100" t="e">
        <f>IF(AND('PARTICIPANT NAME LIST'!$G304=9,'PARTICIPANT NAME LIST'!#REF!="E"),"ü","")</f>
        <v>#REF!</v>
      </c>
      <c r="N304" s="100" t="e">
        <f>IF(AND('PARTICIPANT NAME LIST'!$G304=10,'PARTICIPANT NAME LIST'!#REF!="E"),"ü","")</f>
        <v>#REF!</v>
      </c>
      <c r="O304" s="100" t="e">
        <f>IF(AND('PARTICIPANT NAME LIST'!$G304=11,'PARTICIPANT NAME LIST'!#REF!="E"),"ü","")</f>
        <v>#REF!</v>
      </c>
      <c r="P304" s="100" t="e">
        <f>IF(AND('PARTICIPANT NAME LIST'!$G304=12,'PARTICIPANT NAME LIST'!#REF!="E"),"ü","")</f>
        <v>#REF!</v>
      </c>
      <c r="Q304" s="100" t="e">
        <f>IF(AND('PARTICIPANT NAME LIST'!$G304=7,'PARTICIPANT NAME LIST'!#REF!="M"),"ü","")</f>
        <v>#REF!</v>
      </c>
      <c r="R304" s="100" t="e">
        <f>IF(AND('PARTICIPANT NAME LIST'!$G304=8,'PARTICIPANT NAME LIST'!#REF!="M"),"ü","")</f>
        <v>#REF!</v>
      </c>
      <c r="S304" s="100" t="e">
        <f>IF(AND('PARTICIPANT NAME LIST'!$G304=9,'PARTICIPANT NAME LIST'!#REF!="M"),"ü","")</f>
        <v>#REF!</v>
      </c>
      <c r="T304" s="100" t="e">
        <f>IF(AND('PARTICIPANT NAME LIST'!$G304=10,'PARTICIPANT NAME LIST'!#REF!="M"),"ü","")</f>
        <v>#REF!</v>
      </c>
      <c r="U304" s="100" t="e">
        <f>IF(AND('PARTICIPANT NAME LIST'!$G304=11,'PARTICIPANT NAME LIST'!#REF!="M"),"ü","")</f>
        <v>#REF!</v>
      </c>
      <c r="V304" s="100" t="e">
        <f>IF(AND('PARTICIPANT NAME LIST'!$G304=12,'PARTICIPANT NAME LIST'!#REF!="M"),"ü","")</f>
        <v>#REF!</v>
      </c>
      <c r="W304" s="96"/>
      <c r="X304" s="76"/>
      <c r="Y304" s="76"/>
      <c r="Z304" s="76"/>
    </row>
    <row r="305" spans="1:26" ht="22.5" customHeight="1">
      <c r="A305" s="96" t="str">
        <f>IF(OR(ISBLANK('PARTICIPANT NAME LIST'!$B305),'PARTICIPANT NAME LIST'!$G305=3,'PARTICIPANT NAME LIST'!$G305=4,'PARTICIPANT NAME LIST'!$G305=5,'PARTICIPANT NAME LIST'!$G305=6),"",COUNTA('PARTICIPANT NAME LIST'!$B$9:$B305)-COUNTIFS('PARTICIPANT NAME LIST'!$G$9:$G305,"&gt;=3",'PARTICIPANT NAME LIST'!$G$9:$G305,"&lt;=6"))</f>
        <v/>
      </c>
      <c r="B305" s="97" t="str">
        <f>IF(OR(ISBLANK('PARTICIPANT NAME LIST'!$B305),'PARTICIPANT NAME LIST'!$G305=3,'PARTICIPANT NAME LIST'!$G305=4,'PARTICIPANT NAME LIST'!$G305=5,'PARTICIPANT NAME LIST'!$G305=6),"",UPPER('PARTICIPANT NAME LIST'!$B305))</f>
        <v/>
      </c>
      <c r="C305" s="101"/>
      <c r="D305" s="99" t="str">
        <f>IF(OR(ISBLANK('PARTICIPANT NAME LIST'!$B305),'PARTICIPANT NAME LIST'!$G305=3,'PARTICIPANT NAME LIST'!$G305=4,'PARTICIPANT NAME LIST'!$G305=5,'PARTICIPANT NAME LIST'!$G305=6),"",UPPER('PARTICIPANT NAME LIST'!$H305))</f>
        <v/>
      </c>
      <c r="E305" s="100" t="e">
        <f>IF(AND('PARTICIPANT NAME LIST'!$G305=7,'PARTICIPANT NAME LIST'!#REF!="C"),"ü","")</f>
        <v>#REF!</v>
      </c>
      <c r="F305" s="100" t="e">
        <f>IF(AND('PARTICIPANT NAME LIST'!$G305=8,'PARTICIPANT NAME LIST'!#REF!="C"),"ü","")</f>
        <v>#REF!</v>
      </c>
      <c r="G305" s="100" t="e">
        <f>IF(AND('PARTICIPANT NAME LIST'!$G305=9,'PARTICIPANT NAME LIST'!#REF!="C"),"ü","")</f>
        <v>#REF!</v>
      </c>
      <c r="H305" s="100" t="e">
        <f>IF(AND('PARTICIPANT NAME LIST'!$G305=10,'PARTICIPANT NAME LIST'!#REF!="C"),"ü","")</f>
        <v>#REF!</v>
      </c>
      <c r="I305" s="100" t="e">
        <f>IF(AND('PARTICIPANT NAME LIST'!$G305=11,'PARTICIPANT NAME LIST'!#REF!="C"),"ü","")</f>
        <v>#REF!</v>
      </c>
      <c r="J305" s="100" t="e">
        <f>IF(AND('PARTICIPANT NAME LIST'!$G305=12,'PARTICIPANT NAME LIST'!#REF!="C"),"ü","")</f>
        <v>#REF!</v>
      </c>
      <c r="K305" s="100" t="e">
        <f>IF(AND('PARTICIPANT NAME LIST'!$G305=7,'PARTICIPANT NAME LIST'!#REF!="E"),"ü","")</f>
        <v>#REF!</v>
      </c>
      <c r="L305" s="100" t="e">
        <f>IF(AND('PARTICIPANT NAME LIST'!$G305=8,'PARTICIPANT NAME LIST'!#REF!="E"),"ü","")</f>
        <v>#REF!</v>
      </c>
      <c r="M305" s="100" t="e">
        <f>IF(AND('PARTICIPANT NAME LIST'!$G305=9,'PARTICIPANT NAME LIST'!#REF!="E"),"ü","")</f>
        <v>#REF!</v>
      </c>
      <c r="N305" s="100" t="e">
        <f>IF(AND('PARTICIPANT NAME LIST'!$G305=10,'PARTICIPANT NAME LIST'!#REF!="E"),"ü","")</f>
        <v>#REF!</v>
      </c>
      <c r="O305" s="100" t="e">
        <f>IF(AND('PARTICIPANT NAME LIST'!$G305=11,'PARTICIPANT NAME LIST'!#REF!="E"),"ü","")</f>
        <v>#REF!</v>
      </c>
      <c r="P305" s="100" t="e">
        <f>IF(AND('PARTICIPANT NAME LIST'!$G305=12,'PARTICIPANT NAME LIST'!#REF!="E"),"ü","")</f>
        <v>#REF!</v>
      </c>
      <c r="Q305" s="100" t="e">
        <f>IF(AND('PARTICIPANT NAME LIST'!$G305=7,'PARTICIPANT NAME LIST'!#REF!="M"),"ü","")</f>
        <v>#REF!</v>
      </c>
      <c r="R305" s="100" t="e">
        <f>IF(AND('PARTICIPANT NAME LIST'!$G305=8,'PARTICIPANT NAME LIST'!#REF!="M"),"ü","")</f>
        <v>#REF!</v>
      </c>
      <c r="S305" s="100" t="e">
        <f>IF(AND('PARTICIPANT NAME LIST'!$G305=9,'PARTICIPANT NAME LIST'!#REF!="M"),"ü","")</f>
        <v>#REF!</v>
      </c>
      <c r="T305" s="100" t="e">
        <f>IF(AND('PARTICIPANT NAME LIST'!$G305=10,'PARTICIPANT NAME LIST'!#REF!="M"),"ü","")</f>
        <v>#REF!</v>
      </c>
      <c r="U305" s="100" t="e">
        <f>IF(AND('PARTICIPANT NAME LIST'!$G305=11,'PARTICIPANT NAME LIST'!#REF!="M"),"ü","")</f>
        <v>#REF!</v>
      </c>
      <c r="V305" s="100" t="e">
        <f>IF(AND('PARTICIPANT NAME LIST'!$G305=12,'PARTICIPANT NAME LIST'!#REF!="M"),"ü","")</f>
        <v>#REF!</v>
      </c>
      <c r="W305" s="96"/>
      <c r="X305" s="76"/>
      <c r="Y305" s="76"/>
      <c r="Z305" s="76"/>
    </row>
    <row r="306" spans="1:26" ht="22.5" customHeight="1">
      <c r="A306" s="96" t="str">
        <f>IF(OR(ISBLANK('PARTICIPANT NAME LIST'!$B306),'PARTICIPANT NAME LIST'!$G306=3,'PARTICIPANT NAME LIST'!$G306=4,'PARTICIPANT NAME LIST'!$G306=5,'PARTICIPANT NAME LIST'!$G306=6),"",COUNTA('PARTICIPANT NAME LIST'!$B$9:$B306)-COUNTIFS('PARTICIPANT NAME LIST'!$G$9:$G306,"&gt;=3",'PARTICIPANT NAME LIST'!$G$9:$G306,"&lt;=6"))</f>
        <v/>
      </c>
      <c r="B306" s="97" t="str">
        <f>IF(OR(ISBLANK('PARTICIPANT NAME LIST'!$B306),'PARTICIPANT NAME LIST'!$G306=3,'PARTICIPANT NAME LIST'!$G306=4,'PARTICIPANT NAME LIST'!$G306=5,'PARTICIPANT NAME LIST'!$G306=6),"",UPPER('PARTICIPANT NAME LIST'!$B306))</f>
        <v/>
      </c>
      <c r="C306" s="101"/>
      <c r="D306" s="99" t="str">
        <f>IF(OR(ISBLANK('PARTICIPANT NAME LIST'!$B306),'PARTICIPANT NAME LIST'!$G306=3,'PARTICIPANT NAME LIST'!$G306=4,'PARTICIPANT NAME LIST'!$G306=5,'PARTICIPANT NAME LIST'!$G306=6),"",UPPER('PARTICIPANT NAME LIST'!$H306))</f>
        <v/>
      </c>
      <c r="E306" s="100" t="e">
        <f>IF(AND('PARTICIPANT NAME LIST'!$G306=7,'PARTICIPANT NAME LIST'!#REF!="C"),"ü","")</f>
        <v>#REF!</v>
      </c>
      <c r="F306" s="100" t="e">
        <f>IF(AND('PARTICIPANT NAME LIST'!$G306=8,'PARTICIPANT NAME LIST'!#REF!="C"),"ü","")</f>
        <v>#REF!</v>
      </c>
      <c r="G306" s="100" t="e">
        <f>IF(AND('PARTICIPANT NAME LIST'!$G306=9,'PARTICIPANT NAME LIST'!#REF!="C"),"ü","")</f>
        <v>#REF!</v>
      </c>
      <c r="H306" s="100" t="e">
        <f>IF(AND('PARTICIPANT NAME LIST'!$G306=10,'PARTICIPANT NAME LIST'!#REF!="C"),"ü","")</f>
        <v>#REF!</v>
      </c>
      <c r="I306" s="100" t="e">
        <f>IF(AND('PARTICIPANT NAME LIST'!$G306=11,'PARTICIPANT NAME LIST'!#REF!="C"),"ü","")</f>
        <v>#REF!</v>
      </c>
      <c r="J306" s="100" t="e">
        <f>IF(AND('PARTICIPANT NAME LIST'!$G306=12,'PARTICIPANT NAME LIST'!#REF!="C"),"ü","")</f>
        <v>#REF!</v>
      </c>
      <c r="K306" s="100" t="e">
        <f>IF(AND('PARTICIPANT NAME LIST'!$G306=7,'PARTICIPANT NAME LIST'!#REF!="E"),"ü","")</f>
        <v>#REF!</v>
      </c>
      <c r="L306" s="100" t="e">
        <f>IF(AND('PARTICIPANT NAME LIST'!$G306=8,'PARTICIPANT NAME LIST'!#REF!="E"),"ü","")</f>
        <v>#REF!</v>
      </c>
      <c r="M306" s="100" t="e">
        <f>IF(AND('PARTICIPANT NAME LIST'!$G306=9,'PARTICIPANT NAME LIST'!#REF!="E"),"ü","")</f>
        <v>#REF!</v>
      </c>
      <c r="N306" s="100" t="e">
        <f>IF(AND('PARTICIPANT NAME LIST'!$G306=10,'PARTICIPANT NAME LIST'!#REF!="E"),"ü","")</f>
        <v>#REF!</v>
      </c>
      <c r="O306" s="100" t="e">
        <f>IF(AND('PARTICIPANT NAME LIST'!$G306=11,'PARTICIPANT NAME LIST'!#REF!="E"),"ü","")</f>
        <v>#REF!</v>
      </c>
      <c r="P306" s="100" t="e">
        <f>IF(AND('PARTICIPANT NAME LIST'!$G306=12,'PARTICIPANT NAME LIST'!#REF!="E"),"ü","")</f>
        <v>#REF!</v>
      </c>
      <c r="Q306" s="100" t="e">
        <f>IF(AND('PARTICIPANT NAME LIST'!$G306=7,'PARTICIPANT NAME LIST'!#REF!="M"),"ü","")</f>
        <v>#REF!</v>
      </c>
      <c r="R306" s="100" t="e">
        <f>IF(AND('PARTICIPANT NAME LIST'!$G306=8,'PARTICIPANT NAME LIST'!#REF!="M"),"ü","")</f>
        <v>#REF!</v>
      </c>
      <c r="S306" s="100" t="e">
        <f>IF(AND('PARTICIPANT NAME LIST'!$G306=9,'PARTICIPANT NAME LIST'!#REF!="M"),"ü","")</f>
        <v>#REF!</v>
      </c>
      <c r="T306" s="100" t="e">
        <f>IF(AND('PARTICIPANT NAME LIST'!$G306=10,'PARTICIPANT NAME LIST'!#REF!="M"),"ü","")</f>
        <v>#REF!</v>
      </c>
      <c r="U306" s="100" t="e">
        <f>IF(AND('PARTICIPANT NAME LIST'!$G306=11,'PARTICIPANT NAME LIST'!#REF!="M"),"ü","")</f>
        <v>#REF!</v>
      </c>
      <c r="V306" s="100" t="e">
        <f>IF(AND('PARTICIPANT NAME LIST'!$G306=12,'PARTICIPANT NAME LIST'!#REF!="M"),"ü","")</f>
        <v>#REF!</v>
      </c>
      <c r="W306" s="96"/>
      <c r="X306" s="76"/>
      <c r="Y306" s="76"/>
      <c r="Z306" s="76"/>
    </row>
    <row r="307" spans="1:26" ht="22.5" customHeight="1">
      <c r="A307" s="96" t="str">
        <f>IF(OR(ISBLANK('PARTICIPANT NAME LIST'!$B307),'PARTICIPANT NAME LIST'!$G307=3,'PARTICIPANT NAME LIST'!$G307=4,'PARTICIPANT NAME LIST'!$G307=5,'PARTICIPANT NAME LIST'!$G307=6),"",COUNTA('PARTICIPANT NAME LIST'!$B$9:$B307)-COUNTIFS('PARTICIPANT NAME LIST'!$G$9:$G307,"&gt;=3",'PARTICIPANT NAME LIST'!$G$9:$G307,"&lt;=6"))</f>
        <v/>
      </c>
      <c r="B307" s="97" t="str">
        <f>IF(OR(ISBLANK('PARTICIPANT NAME LIST'!$B307),'PARTICIPANT NAME LIST'!$G307=3,'PARTICIPANT NAME LIST'!$G307=4,'PARTICIPANT NAME LIST'!$G307=5,'PARTICIPANT NAME LIST'!$G307=6),"",UPPER('PARTICIPANT NAME LIST'!$B307))</f>
        <v/>
      </c>
      <c r="C307" s="101"/>
      <c r="D307" s="99" t="str">
        <f>IF(OR(ISBLANK('PARTICIPANT NAME LIST'!$B307),'PARTICIPANT NAME LIST'!$G307=3,'PARTICIPANT NAME LIST'!$G307=4,'PARTICIPANT NAME LIST'!$G307=5,'PARTICIPANT NAME LIST'!$G307=6),"",UPPER('PARTICIPANT NAME LIST'!$H307))</f>
        <v/>
      </c>
      <c r="E307" s="100" t="e">
        <f>IF(AND('PARTICIPANT NAME LIST'!$G307=7,'PARTICIPANT NAME LIST'!#REF!="C"),"ü","")</f>
        <v>#REF!</v>
      </c>
      <c r="F307" s="100" t="e">
        <f>IF(AND('PARTICIPANT NAME LIST'!$G307=8,'PARTICIPANT NAME LIST'!#REF!="C"),"ü","")</f>
        <v>#REF!</v>
      </c>
      <c r="G307" s="100" t="e">
        <f>IF(AND('PARTICIPANT NAME LIST'!$G307=9,'PARTICIPANT NAME LIST'!#REF!="C"),"ü","")</f>
        <v>#REF!</v>
      </c>
      <c r="H307" s="100" t="e">
        <f>IF(AND('PARTICIPANT NAME LIST'!$G307=10,'PARTICIPANT NAME LIST'!#REF!="C"),"ü","")</f>
        <v>#REF!</v>
      </c>
      <c r="I307" s="100" t="e">
        <f>IF(AND('PARTICIPANT NAME LIST'!$G307=11,'PARTICIPANT NAME LIST'!#REF!="C"),"ü","")</f>
        <v>#REF!</v>
      </c>
      <c r="J307" s="100" t="e">
        <f>IF(AND('PARTICIPANT NAME LIST'!$G307=12,'PARTICIPANT NAME LIST'!#REF!="C"),"ü","")</f>
        <v>#REF!</v>
      </c>
      <c r="K307" s="100" t="e">
        <f>IF(AND('PARTICIPANT NAME LIST'!$G307=7,'PARTICIPANT NAME LIST'!#REF!="E"),"ü","")</f>
        <v>#REF!</v>
      </c>
      <c r="L307" s="100" t="e">
        <f>IF(AND('PARTICIPANT NAME LIST'!$G307=8,'PARTICIPANT NAME LIST'!#REF!="E"),"ü","")</f>
        <v>#REF!</v>
      </c>
      <c r="M307" s="100" t="e">
        <f>IF(AND('PARTICIPANT NAME LIST'!$G307=9,'PARTICIPANT NAME LIST'!#REF!="E"),"ü","")</f>
        <v>#REF!</v>
      </c>
      <c r="N307" s="100" t="e">
        <f>IF(AND('PARTICIPANT NAME LIST'!$G307=10,'PARTICIPANT NAME LIST'!#REF!="E"),"ü","")</f>
        <v>#REF!</v>
      </c>
      <c r="O307" s="100" t="e">
        <f>IF(AND('PARTICIPANT NAME LIST'!$G307=11,'PARTICIPANT NAME LIST'!#REF!="E"),"ü","")</f>
        <v>#REF!</v>
      </c>
      <c r="P307" s="100" t="e">
        <f>IF(AND('PARTICIPANT NAME LIST'!$G307=12,'PARTICIPANT NAME LIST'!#REF!="E"),"ü","")</f>
        <v>#REF!</v>
      </c>
      <c r="Q307" s="100" t="e">
        <f>IF(AND('PARTICIPANT NAME LIST'!$G307=7,'PARTICIPANT NAME LIST'!#REF!="M"),"ü","")</f>
        <v>#REF!</v>
      </c>
      <c r="R307" s="100" t="e">
        <f>IF(AND('PARTICIPANT NAME LIST'!$G307=8,'PARTICIPANT NAME LIST'!#REF!="M"),"ü","")</f>
        <v>#REF!</v>
      </c>
      <c r="S307" s="100" t="e">
        <f>IF(AND('PARTICIPANT NAME LIST'!$G307=9,'PARTICIPANT NAME LIST'!#REF!="M"),"ü","")</f>
        <v>#REF!</v>
      </c>
      <c r="T307" s="100" t="e">
        <f>IF(AND('PARTICIPANT NAME LIST'!$G307=10,'PARTICIPANT NAME LIST'!#REF!="M"),"ü","")</f>
        <v>#REF!</v>
      </c>
      <c r="U307" s="100" t="e">
        <f>IF(AND('PARTICIPANT NAME LIST'!$G307=11,'PARTICIPANT NAME LIST'!#REF!="M"),"ü","")</f>
        <v>#REF!</v>
      </c>
      <c r="V307" s="100" t="e">
        <f>IF(AND('PARTICIPANT NAME LIST'!$G307=12,'PARTICIPANT NAME LIST'!#REF!="M"),"ü","")</f>
        <v>#REF!</v>
      </c>
      <c r="W307" s="96"/>
      <c r="X307" s="76"/>
      <c r="Y307" s="76"/>
      <c r="Z307" s="76"/>
    </row>
    <row r="308" spans="1:26" ht="22.5" customHeight="1">
      <c r="A308" s="96" t="str">
        <f>IF(OR(ISBLANK('PARTICIPANT NAME LIST'!$B308),'PARTICIPANT NAME LIST'!$G308=3,'PARTICIPANT NAME LIST'!$G308=4,'PARTICIPANT NAME LIST'!$G308=5,'PARTICIPANT NAME LIST'!$G308=6),"",COUNTA('PARTICIPANT NAME LIST'!$B$9:$B308)-COUNTIFS('PARTICIPANT NAME LIST'!$G$9:$G308,"&gt;=3",'PARTICIPANT NAME LIST'!$G$9:$G308,"&lt;=6"))</f>
        <v/>
      </c>
      <c r="B308" s="97" t="str">
        <f>IF(OR(ISBLANK('PARTICIPANT NAME LIST'!$B308),'PARTICIPANT NAME LIST'!$G308=3,'PARTICIPANT NAME LIST'!$G308=4,'PARTICIPANT NAME LIST'!$G308=5,'PARTICIPANT NAME LIST'!$G308=6),"",UPPER('PARTICIPANT NAME LIST'!$B308))</f>
        <v/>
      </c>
      <c r="C308" s="101"/>
      <c r="D308" s="99" t="str">
        <f>IF(OR(ISBLANK('PARTICIPANT NAME LIST'!$B308),'PARTICIPANT NAME LIST'!$G308=3,'PARTICIPANT NAME LIST'!$G308=4,'PARTICIPANT NAME LIST'!$G308=5,'PARTICIPANT NAME LIST'!$G308=6),"",UPPER('PARTICIPANT NAME LIST'!$H308))</f>
        <v/>
      </c>
      <c r="E308" s="100" t="e">
        <f>IF(AND('PARTICIPANT NAME LIST'!$G308=7,'PARTICIPANT NAME LIST'!#REF!="C"),"ü","")</f>
        <v>#REF!</v>
      </c>
      <c r="F308" s="100" t="e">
        <f>IF(AND('PARTICIPANT NAME LIST'!$G308=8,'PARTICIPANT NAME LIST'!#REF!="C"),"ü","")</f>
        <v>#REF!</v>
      </c>
      <c r="G308" s="100" t="e">
        <f>IF(AND('PARTICIPANT NAME LIST'!$G308=9,'PARTICIPANT NAME LIST'!#REF!="C"),"ü","")</f>
        <v>#REF!</v>
      </c>
      <c r="H308" s="100" t="e">
        <f>IF(AND('PARTICIPANT NAME LIST'!$G308=10,'PARTICIPANT NAME LIST'!#REF!="C"),"ü","")</f>
        <v>#REF!</v>
      </c>
      <c r="I308" s="100" t="e">
        <f>IF(AND('PARTICIPANT NAME LIST'!$G308=11,'PARTICIPANT NAME LIST'!#REF!="C"),"ü","")</f>
        <v>#REF!</v>
      </c>
      <c r="J308" s="100" t="e">
        <f>IF(AND('PARTICIPANT NAME LIST'!$G308=12,'PARTICIPANT NAME LIST'!#REF!="C"),"ü","")</f>
        <v>#REF!</v>
      </c>
      <c r="K308" s="100" t="e">
        <f>IF(AND('PARTICIPANT NAME LIST'!$G308=7,'PARTICIPANT NAME LIST'!#REF!="E"),"ü","")</f>
        <v>#REF!</v>
      </c>
      <c r="L308" s="100" t="e">
        <f>IF(AND('PARTICIPANT NAME LIST'!$G308=8,'PARTICIPANT NAME LIST'!#REF!="E"),"ü","")</f>
        <v>#REF!</v>
      </c>
      <c r="M308" s="100" t="e">
        <f>IF(AND('PARTICIPANT NAME LIST'!$G308=9,'PARTICIPANT NAME LIST'!#REF!="E"),"ü","")</f>
        <v>#REF!</v>
      </c>
      <c r="N308" s="100" t="e">
        <f>IF(AND('PARTICIPANT NAME LIST'!$G308=10,'PARTICIPANT NAME LIST'!#REF!="E"),"ü","")</f>
        <v>#REF!</v>
      </c>
      <c r="O308" s="100" t="e">
        <f>IF(AND('PARTICIPANT NAME LIST'!$G308=11,'PARTICIPANT NAME LIST'!#REF!="E"),"ü","")</f>
        <v>#REF!</v>
      </c>
      <c r="P308" s="100" t="e">
        <f>IF(AND('PARTICIPANT NAME LIST'!$G308=12,'PARTICIPANT NAME LIST'!#REF!="E"),"ü","")</f>
        <v>#REF!</v>
      </c>
      <c r="Q308" s="100" t="e">
        <f>IF(AND('PARTICIPANT NAME LIST'!$G308=7,'PARTICIPANT NAME LIST'!#REF!="M"),"ü","")</f>
        <v>#REF!</v>
      </c>
      <c r="R308" s="100" t="e">
        <f>IF(AND('PARTICIPANT NAME LIST'!$G308=8,'PARTICIPANT NAME LIST'!#REF!="M"),"ü","")</f>
        <v>#REF!</v>
      </c>
      <c r="S308" s="100" t="e">
        <f>IF(AND('PARTICIPANT NAME LIST'!$G308=9,'PARTICIPANT NAME LIST'!#REF!="M"),"ü","")</f>
        <v>#REF!</v>
      </c>
      <c r="T308" s="100" t="e">
        <f>IF(AND('PARTICIPANT NAME LIST'!$G308=10,'PARTICIPANT NAME LIST'!#REF!="M"),"ü","")</f>
        <v>#REF!</v>
      </c>
      <c r="U308" s="100" t="e">
        <f>IF(AND('PARTICIPANT NAME LIST'!$G308=11,'PARTICIPANT NAME LIST'!#REF!="M"),"ü","")</f>
        <v>#REF!</v>
      </c>
      <c r="V308" s="100" t="e">
        <f>IF(AND('PARTICIPANT NAME LIST'!$G308=12,'PARTICIPANT NAME LIST'!#REF!="M"),"ü","")</f>
        <v>#REF!</v>
      </c>
      <c r="W308" s="96"/>
      <c r="X308" s="76"/>
      <c r="Y308" s="76"/>
      <c r="Z308" s="76"/>
    </row>
    <row r="309" spans="1:26" ht="22.5" customHeight="1">
      <c r="A309" s="96" t="str">
        <f>IF(OR(ISBLANK('PARTICIPANT NAME LIST'!$B309),'PARTICIPANT NAME LIST'!$G309=3,'PARTICIPANT NAME LIST'!$G309=4,'PARTICIPANT NAME LIST'!$G309=5,'PARTICIPANT NAME LIST'!$G309=6),"",COUNTA('PARTICIPANT NAME LIST'!$B$9:$B309)-COUNTIFS('PARTICIPANT NAME LIST'!$G$9:$G309,"&gt;=3",'PARTICIPANT NAME LIST'!$G$9:$G309,"&lt;=6"))</f>
        <v/>
      </c>
      <c r="B309" s="97" t="str">
        <f>IF(OR(ISBLANK('PARTICIPANT NAME LIST'!$B309),'PARTICIPANT NAME LIST'!$G309=3,'PARTICIPANT NAME LIST'!$G309=4,'PARTICIPANT NAME LIST'!$G309=5,'PARTICIPANT NAME LIST'!$G309=6),"",UPPER('PARTICIPANT NAME LIST'!$B309))</f>
        <v/>
      </c>
      <c r="C309" s="101"/>
      <c r="D309" s="99" t="str">
        <f>IF(OR(ISBLANK('PARTICIPANT NAME LIST'!$B309),'PARTICIPANT NAME LIST'!$G309=3,'PARTICIPANT NAME LIST'!$G309=4,'PARTICIPANT NAME LIST'!$G309=5,'PARTICIPANT NAME LIST'!$G309=6),"",UPPER('PARTICIPANT NAME LIST'!$H309))</f>
        <v/>
      </c>
      <c r="E309" s="100" t="e">
        <f>IF(AND('PARTICIPANT NAME LIST'!$G309=7,'PARTICIPANT NAME LIST'!#REF!="C"),"ü","")</f>
        <v>#REF!</v>
      </c>
      <c r="F309" s="100" t="e">
        <f>IF(AND('PARTICIPANT NAME LIST'!$G309=8,'PARTICIPANT NAME LIST'!#REF!="C"),"ü","")</f>
        <v>#REF!</v>
      </c>
      <c r="G309" s="100" t="e">
        <f>IF(AND('PARTICIPANT NAME LIST'!$G309=9,'PARTICIPANT NAME LIST'!#REF!="C"),"ü","")</f>
        <v>#REF!</v>
      </c>
      <c r="H309" s="100" t="e">
        <f>IF(AND('PARTICIPANT NAME LIST'!$G309=10,'PARTICIPANT NAME LIST'!#REF!="C"),"ü","")</f>
        <v>#REF!</v>
      </c>
      <c r="I309" s="100" t="e">
        <f>IF(AND('PARTICIPANT NAME LIST'!$G309=11,'PARTICIPANT NAME LIST'!#REF!="C"),"ü","")</f>
        <v>#REF!</v>
      </c>
      <c r="J309" s="100" t="e">
        <f>IF(AND('PARTICIPANT NAME LIST'!$G309=12,'PARTICIPANT NAME LIST'!#REF!="C"),"ü","")</f>
        <v>#REF!</v>
      </c>
      <c r="K309" s="100" t="e">
        <f>IF(AND('PARTICIPANT NAME LIST'!$G309=7,'PARTICIPANT NAME LIST'!#REF!="E"),"ü","")</f>
        <v>#REF!</v>
      </c>
      <c r="L309" s="100" t="e">
        <f>IF(AND('PARTICIPANT NAME LIST'!$G309=8,'PARTICIPANT NAME LIST'!#REF!="E"),"ü","")</f>
        <v>#REF!</v>
      </c>
      <c r="M309" s="100" t="e">
        <f>IF(AND('PARTICIPANT NAME LIST'!$G309=9,'PARTICIPANT NAME LIST'!#REF!="E"),"ü","")</f>
        <v>#REF!</v>
      </c>
      <c r="N309" s="100" t="e">
        <f>IF(AND('PARTICIPANT NAME LIST'!$G309=10,'PARTICIPANT NAME LIST'!#REF!="E"),"ü","")</f>
        <v>#REF!</v>
      </c>
      <c r="O309" s="100" t="e">
        <f>IF(AND('PARTICIPANT NAME LIST'!$G309=11,'PARTICIPANT NAME LIST'!#REF!="E"),"ü","")</f>
        <v>#REF!</v>
      </c>
      <c r="P309" s="100" t="e">
        <f>IF(AND('PARTICIPANT NAME LIST'!$G309=12,'PARTICIPANT NAME LIST'!#REF!="E"),"ü","")</f>
        <v>#REF!</v>
      </c>
      <c r="Q309" s="100" t="e">
        <f>IF(AND('PARTICIPANT NAME LIST'!$G309=7,'PARTICIPANT NAME LIST'!#REF!="M"),"ü","")</f>
        <v>#REF!</v>
      </c>
      <c r="R309" s="100" t="e">
        <f>IF(AND('PARTICIPANT NAME LIST'!$G309=8,'PARTICIPANT NAME LIST'!#REF!="M"),"ü","")</f>
        <v>#REF!</v>
      </c>
      <c r="S309" s="100" t="e">
        <f>IF(AND('PARTICIPANT NAME LIST'!$G309=9,'PARTICIPANT NAME LIST'!#REF!="M"),"ü","")</f>
        <v>#REF!</v>
      </c>
      <c r="T309" s="100" t="e">
        <f>IF(AND('PARTICIPANT NAME LIST'!$G309=10,'PARTICIPANT NAME LIST'!#REF!="M"),"ü","")</f>
        <v>#REF!</v>
      </c>
      <c r="U309" s="100" t="e">
        <f>IF(AND('PARTICIPANT NAME LIST'!$G309=11,'PARTICIPANT NAME LIST'!#REF!="M"),"ü","")</f>
        <v>#REF!</v>
      </c>
      <c r="V309" s="100" t="e">
        <f>IF(AND('PARTICIPANT NAME LIST'!$G309=12,'PARTICIPANT NAME LIST'!#REF!="M"),"ü","")</f>
        <v>#REF!</v>
      </c>
      <c r="W309" s="96"/>
      <c r="X309" s="76"/>
      <c r="Y309" s="76"/>
      <c r="Z309" s="76"/>
    </row>
    <row r="310" spans="1:26" ht="22.5" customHeight="1">
      <c r="A310" s="96" t="str">
        <f>IF(OR(ISBLANK('PARTICIPANT NAME LIST'!$B310),'PARTICIPANT NAME LIST'!$G310=3,'PARTICIPANT NAME LIST'!$G310=4,'PARTICIPANT NAME LIST'!$G310=5,'PARTICIPANT NAME LIST'!$G310=6),"",COUNTA('PARTICIPANT NAME LIST'!$B$9:$B310)-COUNTIFS('PARTICIPANT NAME LIST'!$G$9:$G310,"&gt;=3",'PARTICIPANT NAME LIST'!$G$9:$G310,"&lt;=6"))</f>
        <v/>
      </c>
      <c r="B310" s="97" t="str">
        <f>IF(OR(ISBLANK('PARTICIPANT NAME LIST'!$B310),'PARTICIPANT NAME LIST'!$G310=3,'PARTICIPANT NAME LIST'!$G310=4,'PARTICIPANT NAME LIST'!$G310=5,'PARTICIPANT NAME LIST'!$G310=6),"",UPPER('PARTICIPANT NAME LIST'!$B310))</f>
        <v/>
      </c>
      <c r="C310" s="101"/>
      <c r="D310" s="99" t="str">
        <f>IF(OR(ISBLANK('PARTICIPANT NAME LIST'!$B310),'PARTICIPANT NAME LIST'!$G310=3,'PARTICIPANT NAME LIST'!$G310=4,'PARTICIPANT NAME LIST'!$G310=5,'PARTICIPANT NAME LIST'!$G310=6),"",UPPER('PARTICIPANT NAME LIST'!$H310))</f>
        <v/>
      </c>
      <c r="E310" s="100" t="e">
        <f>IF(AND('PARTICIPANT NAME LIST'!$G310=7,'PARTICIPANT NAME LIST'!#REF!="C"),"ü","")</f>
        <v>#REF!</v>
      </c>
      <c r="F310" s="100" t="e">
        <f>IF(AND('PARTICIPANT NAME LIST'!$G310=8,'PARTICIPANT NAME LIST'!#REF!="C"),"ü","")</f>
        <v>#REF!</v>
      </c>
      <c r="G310" s="100" t="e">
        <f>IF(AND('PARTICIPANT NAME LIST'!$G310=9,'PARTICIPANT NAME LIST'!#REF!="C"),"ü","")</f>
        <v>#REF!</v>
      </c>
      <c r="H310" s="100" t="e">
        <f>IF(AND('PARTICIPANT NAME LIST'!$G310=10,'PARTICIPANT NAME LIST'!#REF!="C"),"ü","")</f>
        <v>#REF!</v>
      </c>
      <c r="I310" s="100" t="e">
        <f>IF(AND('PARTICIPANT NAME LIST'!$G310=11,'PARTICIPANT NAME LIST'!#REF!="C"),"ü","")</f>
        <v>#REF!</v>
      </c>
      <c r="J310" s="100" t="e">
        <f>IF(AND('PARTICIPANT NAME LIST'!$G310=12,'PARTICIPANT NAME LIST'!#REF!="C"),"ü","")</f>
        <v>#REF!</v>
      </c>
      <c r="K310" s="100" t="e">
        <f>IF(AND('PARTICIPANT NAME LIST'!$G310=7,'PARTICIPANT NAME LIST'!#REF!="E"),"ü","")</f>
        <v>#REF!</v>
      </c>
      <c r="L310" s="100" t="e">
        <f>IF(AND('PARTICIPANT NAME LIST'!$G310=8,'PARTICIPANT NAME LIST'!#REF!="E"),"ü","")</f>
        <v>#REF!</v>
      </c>
      <c r="M310" s="100" t="e">
        <f>IF(AND('PARTICIPANT NAME LIST'!$G310=9,'PARTICIPANT NAME LIST'!#REF!="E"),"ü","")</f>
        <v>#REF!</v>
      </c>
      <c r="N310" s="100" t="e">
        <f>IF(AND('PARTICIPANT NAME LIST'!$G310=10,'PARTICIPANT NAME LIST'!#REF!="E"),"ü","")</f>
        <v>#REF!</v>
      </c>
      <c r="O310" s="100" t="e">
        <f>IF(AND('PARTICIPANT NAME LIST'!$G310=11,'PARTICIPANT NAME LIST'!#REF!="E"),"ü","")</f>
        <v>#REF!</v>
      </c>
      <c r="P310" s="100" t="e">
        <f>IF(AND('PARTICIPANT NAME LIST'!$G310=12,'PARTICIPANT NAME LIST'!#REF!="E"),"ü","")</f>
        <v>#REF!</v>
      </c>
      <c r="Q310" s="100" t="e">
        <f>IF(AND('PARTICIPANT NAME LIST'!$G310=7,'PARTICIPANT NAME LIST'!#REF!="M"),"ü","")</f>
        <v>#REF!</v>
      </c>
      <c r="R310" s="100" t="e">
        <f>IF(AND('PARTICIPANT NAME LIST'!$G310=8,'PARTICIPANT NAME LIST'!#REF!="M"),"ü","")</f>
        <v>#REF!</v>
      </c>
      <c r="S310" s="100" t="e">
        <f>IF(AND('PARTICIPANT NAME LIST'!$G310=9,'PARTICIPANT NAME LIST'!#REF!="M"),"ü","")</f>
        <v>#REF!</v>
      </c>
      <c r="T310" s="100" t="e">
        <f>IF(AND('PARTICIPANT NAME LIST'!$G310=10,'PARTICIPANT NAME LIST'!#REF!="M"),"ü","")</f>
        <v>#REF!</v>
      </c>
      <c r="U310" s="100" t="e">
        <f>IF(AND('PARTICIPANT NAME LIST'!$G310=11,'PARTICIPANT NAME LIST'!#REF!="M"),"ü","")</f>
        <v>#REF!</v>
      </c>
      <c r="V310" s="100" t="e">
        <f>IF(AND('PARTICIPANT NAME LIST'!$G310=12,'PARTICIPANT NAME LIST'!#REF!="M"),"ü","")</f>
        <v>#REF!</v>
      </c>
      <c r="W310" s="96"/>
      <c r="X310" s="76"/>
      <c r="Y310" s="76"/>
      <c r="Z310" s="76"/>
    </row>
    <row r="311" spans="1:26" ht="22.5" customHeight="1">
      <c r="A311" s="96" t="str">
        <f>IF(OR(ISBLANK('PARTICIPANT NAME LIST'!$B311),'PARTICIPANT NAME LIST'!$G311=3,'PARTICIPANT NAME LIST'!$G311=4,'PARTICIPANT NAME LIST'!$G311=5,'PARTICIPANT NAME LIST'!$G311=6),"",COUNTA('PARTICIPANT NAME LIST'!$B$9:$B311)-COUNTIFS('PARTICIPANT NAME LIST'!$G$9:$G311,"&gt;=3",'PARTICIPANT NAME LIST'!$G$9:$G311,"&lt;=6"))</f>
        <v/>
      </c>
      <c r="B311" s="97" t="str">
        <f>IF(OR(ISBLANK('PARTICIPANT NAME LIST'!$B311),'PARTICIPANT NAME LIST'!$G311=3,'PARTICIPANT NAME LIST'!$G311=4,'PARTICIPANT NAME LIST'!$G311=5,'PARTICIPANT NAME LIST'!$G311=6),"",UPPER('PARTICIPANT NAME LIST'!$B311))</f>
        <v/>
      </c>
      <c r="C311" s="101"/>
      <c r="D311" s="99" t="str">
        <f>IF(OR(ISBLANK('PARTICIPANT NAME LIST'!$B311),'PARTICIPANT NAME LIST'!$G311=3,'PARTICIPANT NAME LIST'!$G311=4,'PARTICIPANT NAME LIST'!$G311=5,'PARTICIPANT NAME LIST'!$G311=6),"",UPPER('PARTICIPANT NAME LIST'!$H311))</f>
        <v/>
      </c>
      <c r="E311" s="100" t="e">
        <f>IF(AND('PARTICIPANT NAME LIST'!$G311=7,'PARTICIPANT NAME LIST'!#REF!="C"),"ü","")</f>
        <v>#REF!</v>
      </c>
      <c r="F311" s="100" t="e">
        <f>IF(AND('PARTICIPANT NAME LIST'!$G311=8,'PARTICIPANT NAME LIST'!#REF!="C"),"ü","")</f>
        <v>#REF!</v>
      </c>
      <c r="G311" s="100" t="e">
        <f>IF(AND('PARTICIPANT NAME LIST'!$G311=9,'PARTICIPANT NAME LIST'!#REF!="C"),"ü","")</f>
        <v>#REF!</v>
      </c>
      <c r="H311" s="100" t="e">
        <f>IF(AND('PARTICIPANT NAME LIST'!$G311=10,'PARTICIPANT NAME LIST'!#REF!="C"),"ü","")</f>
        <v>#REF!</v>
      </c>
      <c r="I311" s="100" t="e">
        <f>IF(AND('PARTICIPANT NAME LIST'!$G311=11,'PARTICIPANT NAME LIST'!#REF!="C"),"ü","")</f>
        <v>#REF!</v>
      </c>
      <c r="J311" s="100" t="e">
        <f>IF(AND('PARTICIPANT NAME LIST'!$G311=12,'PARTICIPANT NAME LIST'!#REF!="C"),"ü","")</f>
        <v>#REF!</v>
      </c>
      <c r="K311" s="100" t="e">
        <f>IF(AND('PARTICIPANT NAME LIST'!$G311=7,'PARTICIPANT NAME LIST'!#REF!="E"),"ü","")</f>
        <v>#REF!</v>
      </c>
      <c r="L311" s="100" t="e">
        <f>IF(AND('PARTICIPANT NAME LIST'!$G311=8,'PARTICIPANT NAME LIST'!#REF!="E"),"ü","")</f>
        <v>#REF!</v>
      </c>
      <c r="M311" s="100" t="e">
        <f>IF(AND('PARTICIPANT NAME LIST'!$G311=9,'PARTICIPANT NAME LIST'!#REF!="E"),"ü","")</f>
        <v>#REF!</v>
      </c>
      <c r="N311" s="100" t="e">
        <f>IF(AND('PARTICIPANT NAME LIST'!$G311=10,'PARTICIPANT NAME LIST'!#REF!="E"),"ü","")</f>
        <v>#REF!</v>
      </c>
      <c r="O311" s="100" t="e">
        <f>IF(AND('PARTICIPANT NAME LIST'!$G311=11,'PARTICIPANT NAME LIST'!#REF!="E"),"ü","")</f>
        <v>#REF!</v>
      </c>
      <c r="P311" s="100" t="e">
        <f>IF(AND('PARTICIPANT NAME LIST'!$G311=12,'PARTICIPANT NAME LIST'!#REF!="E"),"ü","")</f>
        <v>#REF!</v>
      </c>
      <c r="Q311" s="100" t="e">
        <f>IF(AND('PARTICIPANT NAME LIST'!$G311=7,'PARTICIPANT NAME LIST'!#REF!="M"),"ü","")</f>
        <v>#REF!</v>
      </c>
      <c r="R311" s="100" t="e">
        <f>IF(AND('PARTICIPANT NAME LIST'!$G311=8,'PARTICIPANT NAME LIST'!#REF!="M"),"ü","")</f>
        <v>#REF!</v>
      </c>
      <c r="S311" s="100" t="e">
        <f>IF(AND('PARTICIPANT NAME LIST'!$G311=9,'PARTICIPANT NAME LIST'!#REF!="M"),"ü","")</f>
        <v>#REF!</v>
      </c>
      <c r="T311" s="100" t="e">
        <f>IF(AND('PARTICIPANT NAME LIST'!$G311=10,'PARTICIPANT NAME LIST'!#REF!="M"),"ü","")</f>
        <v>#REF!</v>
      </c>
      <c r="U311" s="100" t="e">
        <f>IF(AND('PARTICIPANT NAME LIST'!$G311=11,'PARTICIPANT NAME LIST'!#REF!="M"),"ü","")</f>
        <v>#REF!</v>
      </c>
      <c r="V311" s="100" t="e">
        <f>IF(AND('PARTICIPANT NAME LIST'!$G311=12,'PARTICIPANT NAME LIST'!#REF!="M"),"ü","")</f>
        <v>#REF!</v>
      </c>
      <c r="W311" s="96"/>
      <c r="X311" s="76"/>
      <c r="Y311" s="76"/>
      <c r="Z311" s="76"/>
    </row>
    <row r="312" spans="1:26" ht="22.5" customHeight="1">
      <c r="A312" s="96" t="str">
        <f>IF(OR(ISBLANK('PARTICIPANT NAME LIST'!$B312),'PARTICIPANT NAME LIST'!$G312=3,'PARTICIPANT NAME LIST'!$G312=4,'PARTICIPANT NAME LIST'!$G312=5,'PARTICIPANT NAME LIST'!$G312=6),"",COUNTA('PARTICIPANT NAME LIST'!$B$9:$B312)-COUNTIFS('PARTICIPANT NAME LIST'!$G$9:$G312,"&gt;=3",'PARTICIPANT NAME LIST'!$G$9:$G312,"&lt;=6"))</f>
        <v/>
      </c>
      <c r="B312" s="97" t="str">
        <f>IF(OR(ISBLANK('PARTICIPANT NAME LIST'!$B312),'PARTICIPANT NAME LIST'!$G312=3,'PARTICIPANT NAME LIST'!$G312=4,'PARTICIPANT NAME LIST'!$G312=5,'PARTICIPANT NAME LIST'!$G312=6),"",UPPER('PARTICIPANT NAME LIST'!$B312))</f>
        <v/>
      </c>
      <c r="C312" s="101"/>
      <c r="D312" s="99" t="str">
        <f>IF(OR(ISBLANK('PARTICIPANT NAME LIST'!$B312),'PARTICIPANT NAME LIST'!$G312=3,'PARTICIPANT NAME LIST'!$G312=4,'PARTICIPANT NAME LIST'!$G312=5,'PARTICIPANT NAME LIST'!$G312=6),"",UPPER('PARTICIPANT NAME LIST'!$H312))</f>
        <v/>
      </c>
      <c r="E312" s="100" t="e">
        <f>IF(AND('PARTICIPANT NAME LIST'!$G312=7,'PARTICIPANT NAME LIST'!#REF!="C"),"ü","")</f>
        <v>#REF!</v>
      </c>
      <c r="F312" s="100" t="e">
        <f>IF(AND('PARTICIPANT NAME LIST'!$G312=8,'PARTICIPANT NAME LIST'!#REF!="C"),"ü","")</f>
        <v>#REF!</v>
      </c>
      <c r="G312" s="100" t="e">
        <f>IF(AND('PARTICIPANT NAME LIST'!$G312=9,'PARTICIPANT NAME LIST'!#REF!="C"),"ü","")</f>
        <v>#REF!</v>
      </c>
      <c r="H312" s="100" t="e">
        <f>IF(AND('PARTICIPANT NAME LIST'!$G312=10,'PARTICIPANT NAME LIST'!#REF!="C"),"ü","")</f>
        <v>#REF!</v>
      </c>
      <c r="I312" s="100" t="e">
        <f>IF(AND('PARTICIPANT NAME LIST'!$G312=11,'PARTICIPANT NAME LIST'!#REF!="C"),"ü","")</f>
        <v>#REF!</v>
      </c>
      <c r="J312" s="100" t="e">
        <f>IF(AND('PARTICIPANT NAME LIST'!$G312=12,'PARTICIPANT NAME LIST'!#REF!="C"),"ü","")</f>
        <v>#REF!</v>
      </c>
      <c r="K312" s="100" t="e">
        <f>IF(AND('PARTICIPANT NAME LIST'!$G312=7,'PARTICIPANT NAME LIST'!#REF!="E"),"ü","")</f>
        <v>#REF!</v>
      </c>
      <c r="L312" s="100" t="e">
        <f>IF(AND('PARTICIPANT NAME LIST'!$G312=8,'PARTICIPANT NAME LIST'!#REF!="E"),"ü","")</f>
        <v>#REF!</v>
      </c>
      <c r="M312" s="100" t="e">
        <f>IF(AND('PARTICIPANT NAME LIST'!$G312=9,'PARTICIPANT NAME LIST'!#REF!="E"),"ü","")</f>
        <v>#REF!</v>
      </c>
      <c r="N312" s="100" t="e">
        <f>IF(AND('PARTICIPANT NAME LIST'!$G312=10,'PARTICIPANT NAME LIST'!#REF!="E"),"ü","")</f>
        <v>#REF!</v>
      </c>
      <c r="O312" s="100" t="e">
        <f>IF(AND('PARTICIPANT NAME LIST'!$G312=11,'PARTICIPANT NAME LIST'!#REF!="E"),"ü","")</f>
        <v>#REF!</v>
      </c>
      <c r="P312" s="100" t="e">
        <f>IF(AND('PARTICIPANT NAME LIST'!$G312=12,'PARTICIPANT NAME LIST'!#REF!="E"),"ü","")</f>
        <v>#REF!</v>
      </c>
      <c r="Q312" s="100" t="e">
        <f>IF(AND('PARTICIPANT NAME LIST'!$G312=7,'PARTICIPANT NAME LIST'!#REF!="M"),"ü","")</f>
        <v>#REF!</v>
      </c>
      <c r="R312" s="100" t="e">
        <f>IF(AND('PARTICIPANT NAME LIST'!$G312=8,'PARTICIPANT NAME LIST'!#REF!="M"),"ü","")</f>
        <v>#REF!</v>
      </c>
      <c r="S312" s="100" t="e">
        <f>IF(AND('PARTICIPANT NAME LIST'!$G312=9,'PARTICIPANT NAME LIST'!#REF!="M"),"ü","")</f>
        <v>#REF!</v>
      </c>
      <c r="T312" s="100" t="e">
        <f>IF(AND('PARTICIPANT NAME LIST'!$G312=10,'PARTICIPANT NAME LIST'!#REF!="M"),"ü","")</f>
        <v>#REF!</v>
      </c>
      <c r="U312" s="100" t="e">
        <f>IF(AND('PARTICIPANT NAME LIST'!$G312=11,'PARTICIPANT NAME LIST'!#REF!="M"),"ü","")</f>
        <v>#REF!</v>
      </c>
      <c r="V312" s="100" t="e">
        <f>IF(AND('PARTICIPANT NAME LIST'!$G312=12,'PARTICIPANT NAME LIST'!#REF!="M"),"ü","")</f>
        <v>#REF!</v>
      </c>
      <c r="W312" s="96"/>
      <c r="X312" s="76"/>
      <c r="Y312" s="76"/>
      <c r="Z312" s="76"/>
    </row>
    <row r="313" spans="1:26" ht="22.5" customHeight="1">
      <c r="A313" s="96" t="str">
        <f>IF(OR(ISBLANK('PARTICIPANT NAME LIST'!$B313),'PARTICIPANT NAME LIST'!$G313=3,'PARTICIPANT NAME LIST'!$G313=4,'PARTICIPANT NAME LIST'!$G313=5,'PARTICIPANT NAME LIST'!$G313=6),"",COUNTA('PARTICIPANT NAME LIST'!$B$9:$B313)-COUNTIFS('PARTICIPANT NAME LIST'!$G$9:$G313,"&gt;=3",'PARTICIPANT NAME LIST'!$G$9:$G313,"&lt;=6"))</f>
        <v/>
      </c>
      <c r="B313" s="97" t="str">
        <f>IF(OR(ISBLANK('PARTICIPANT NAME LIST'!$B313),'PARTICIPANT NAME LIST'!$G313=3,'PARTICIPANT NAME LIST'!$G313=4,'PARTICIPANT NAME LIST'!$G313=5,'PARTICIPANT NAME LIST'!$G313=6),"",UPPER('PARTICIPANT NAME LIST'!$B313))</f>
        <v/>
      </c>
      <c r="C313" s="101"/>
      <c r="D313" s="99" t="str">
        <f>IF(OR(ISBLANK('PARTICIPANT NAME LIST'!$B313),'PARTICIPANT NAME LIST'!$G313=3,'PARTICIPANT NAME LIST'!$G313=4,'PARTICIPANT NAME LIST'!$G313=5,'PARTICIPANT NAME LIST'!$G313=6),"",UPPER('PARTICIPANT NAME LIST'!$H313))</f>
        <v/>
      </c>
      <c r="E313" s="100" t="e">
        <f>IF(AND('PARTICIPANT NAME LIST'!$G313=7,'PARTICIPANT NAME LIST'!#REF!="C"),"ü","")</f>
        <v>#REF!</v>
      </c>
      <c r="F313" s="100" t="e">
        <f>IF(AND('PARTICIPANT NAME LIST'!$G313=8,'PARTICIPANT NAME LIST'!#REF!="C"),"ü","")</f>
        <v>#REF!</v>
      </c>
      <c r="G313" s="100" t="e">
        <f>IF(AND('PARTICIPANT NAME LIST'!$G313=9,'PARTICIPANT NAME LIST'!#REF!="C"),"ü","")</f>
        <v>#REF!</v>
      </c>
      <c r="H313" s="100" t="e">
        <f>IF(AND('PARTICIPANT NAME LIST'!$G313=10,'PARTICIPANT NAME LIST'!#REF!="C"),"ü","")</f>
        <v>#REF!</v>
      </c>
      <c r="I313" s="100" t="e">
        <f>IF(AND('PARTICIPANT NAME LIST'!$G313=11,'PARTICIPANT NAME LIST'!#REF!="C"),"ü","")</f>
        <v>#REF!</v>
      </c>
      <c r="J313" s="100" t="e">
        <f>IF(AND('PARTICIPANT NAME LIST'!$G313=12,'PARTICIPANT NAME LIST'!#REF!="C"),"ü","")</f>
        <v>#REF!</v>
      </c>
      <c r="K313" s="100" t="e">
        <f>IF(AND('PARTICIPANT NAME LIST'!$G313=7,'PARTICIPANT NAME LIST'!#REF!="E"),"ü","")</f>
        <v>#REF!</v>
      </c>
      <c r="L313" s="100" t="e">
        <f>IF(AND('PARTICIPANT NAME LIST'!$G313=8,'PARTICIPANT NAME LIST'!#REF!="E"),"ü","")</f>
        <v>#REF!</v>
      </c>
      <c r="M313" s="100" t="e">
        <f>IF(AND('PARTICIPANT NAME LIST'!$G313=9,'PARTICIPANT NAME LIST'!#REF!="E"),"ü","")</f>
        <v>#REF!</v>
      </c>
      <c r="N313" s="100" t="e">
        <f>IF(AND('PARTICIPANT NAME LIST'!$G313=10,'PARTICIPANT NAME LIST'!#REF!="E"),"ü","")</f>
        <v>#REF!</v>
      </c>
      <c r="O313" s="100" t="e">
        <f>IF(AND('PARTICIPANT NAME LIST'!$G313=11,'PARTICIPANT NAME LIST'!#REF!="E"),"ü","")</f>
        <v>#REF!</v>
      </c>
      <c r="P313" s="100" t="e">
        <f>IF(AND('PARTICIPANT NAME LIST'!$G313=12,'PARTICIPANT NAME LIST'!#REF!="E"),"ü","")</f>
        <v>#REF!</v>
      </c>
      <c r="Q313" s="100" t="e">
        <f>IF(AND('PARTICIPANT NAME LIST'!$G313=7,'PARTICIPANT NAME LIST'!#REF!="M"),"ü","")</f>
        <v>#REF!</v>
      </c>
      <c r="R313" s="100" t="e">
        <f>IF(AND('PARTICIPANT NAME LIST'!$G313=8,'PARTICIPANT NAME LIST'!#REF!="M"),"ü","")</f>
        <v>#REF!</v>
      </c>
      <c r="S313" s="100" t="e">
        <f>IF(AND('PARTICIPANT NAME LIST'!$G313=9,'PARTICIPANT NAME LIST'!#REF!="M"),"ü","")</f>
        <v>#REF!</v>
      </c>
      <c r="T313" s="100" t="e">
        <f>IF(AND('PARTICIPANT NAME LIST'!$G313=10,'PARTICIPANT NAME LIST'!#REF!="M"),"ü","")</f>
        <v>#REF!</v>
      </c>
      <c r="U313" s="100" t="e">
        <f>IF(AND('PARTICIPANT NAME LIST'!$G313=11,'PARTICIPANT NAME LIST'!#REF!="M"),"ü","")</f>
        <v>#REF!</v>
      </c>
      <c r="V313" s="100" t="e">
        <f>IF(AND('PARTICIPANT NAME LIST'!$G313=12,'PARTICIPANT NAME LIST'!#REF!="M"),"ü","")</f>
        <v>#REF!</v>
      </c>
      <c r="W313" s="96"/>
      <c r="X313" s="76"/>
      <c r="Y313" s="76"/>
      <c r="Z313" s="76"/>
    </row>
    <row r="314" spans="1:26" ht="22.5" customHeight="1">
      <c r="A314" s="96" t="str">
        <f>IF(OR(ISBLANK('PARTICIPANT NAME LIST'!$B314),'PARTICIPANT NAME LIST'!$G314=3,'PARTICIPANT NAME LIST'!$G314=4,'PARTICIPANT NAME LIST'!$G314=5,'PARTICIPANT NAME LIST'!$G314=6),"",COUNTA('PARTICIPANT NAME LIST'!$B$9:$B314)-COUNTIFS('PARTICIPANT NAME LIST'!$G$9:$G314,"&gt;=3",'PARTICIPANT NAME LIST'!$G$9:$G314,"&lt;=6"))</f>
        <v/>
      </c>
      <c r="B314" s="97" t="str">
        <f>IF(OR(ISBLANK('PARTICIPANT NAME LIST'!$B314),'PARTICIPANT NAME LIST'!$G314=3,'PARTICIPANT NAME LIST'!$G314=4,'PARTICIPANT NAME LIST'!$G314=5,'PARTICIPANT NAME LIST'!$G314=6),"",UPPER('PARTICIPANT NAME LIST'!$B314))</f>
        <v/>
      </c>
      <c r="C314" s="101"/>
      <c r="D314" s="99" t="str">
        <f>IF(OR(ISBLANK('PARTICIPANT NAME LIST'!$B314),'PARTICIPANT NAME LIST'!$G314=3,'PARTICIPANT NAME LIST'!$G314=4,'PARTICIPANT NAME LIST'!$G314=5,'PARTICIPANT NAME LIST'!$G314=6),"",UPPER('PARTICIPANT NAME LIST'!$H314))</f>
        <v/>
      </c>
      <c r="E314" s="100" t="e">
        <f>IF(AND('PARTICIPANT NAME LIST'!$G314=7,'PARTICIPANT NAME LIST'!#REF!="C"),"ü","")</f>
        <v>#REF!</v>
      </c>
      <c r="F314" s="100" t="e">
        <f>IF(AND('PARTICIPANT NAME LIST'!$G314=8,'PARTICIPANT NAME LIST'!#REF!="C"),"ü","")</f>
        <v>#REF!</v>
      </c>
      <c r="G314" s="100" t="e">
        <f>IF(AND('PARTICIPANT NAME LIST'!$G314=9,'PARTICIPANT NAME LIST'!#REF!="C"),"ü","")</f>
        <v>#REF!</v>
      </c>
      <c r="H314" s="100" t="e">
        <f>IF(AND('PARTICIPANT NAME LIST'!$G314=10,'PARTICIPANT NAME LIST'!#REF!="C"),"ü","")</f>
        <v>#REF!</v>
      </c>
      <c r="I314" s="100" t="e">
        <f>IF(AND('PARTICIPANT NAME LIST'!$G314=11,'PARTICIPANT NAME LIST'!#REF!="C"),"ü","")</f>
        <v>#REF!</v>
      </c>
      <c r="J314" s="100" t="e">
        <f>IF(AND('PARTICIPANT NAME LIST'!$G314=12,'PARTICIPANT NAME LIST'!#REF!="C"),"ü","")</f>
        <v>#REF!</v>
      </c>
      <c r="K314" s="100" t="e">
        <f>IF(AND('PARTICIPANT NAME LIST'!$G314=7,'PARTICIPANT NAME LIST'!#REF!="E"),"ü","")</f>
        <v>#REF!</v>
      </c>
      <c r="L314" s="100" t="e">
        <f>IF(AND('PARTICIPANT NAME LIST'!$G314=8,'PARTICIPANT NAME LIST'!#REF!="E"),"ü","")</f>
        <v>#REF!</v>
      </c>
      <c r="M314" s="100" t="e">
        <f>IF(AND('PARTICIPANT NAME LIST'!$G314=9,'PARTICIPANT NAME LIST'!#REF!="E"),"ü","")</f>
        <v>#REF!</v>
      </c>
      <c r="N314" s="100" t="e">
        <f>IF(AND('PARTICIPANT NAME LIST'!$G314=10,'PARTICIPANT NAME LIST'!#REF!="E"),"ü","")</f>
        <v>#REF!</v>
      </c>
      <c r="O314" s="100" t="e">
        <f>IF(AND('PARTICIPANT NAME LIST'!$G314=11,'PARTICIPANT NAME LIST'!#REF!="E"),"ü","")</f>
        <v>#REF!</v>
      </c>
      <c r="P314" s="100" t="e">
        <f>IF(AND('PARTICIPANT NAME LIST'!$G314=12,'PARTICIPANT NAME LIST'!#REF!="E"),"ü","")</f>
        <v>#REF!</v>
      </c>
      <c r="Q314" s="100" t="e">
        <f>IF(AND('PARTICIPANT NAME LIST'!$G314=7,'PARTICIPANT NAME LIST'!#REF!="M"),"ü","")</f>
        <v>#REF!</v>
      </c>
      <c r="R314" s="100" t="e">
        <f>IF(AND('PARTICIPANT NAME LIST'!$G314=8,'PARTICIPANT NAME LIST'!#REF!="M"),"ü","")</f>
        <v>#REF!</v>
      </c>
      <c r="S314" s="100" t="e">
        <f>IF(AND('PARTICIPANT NAME LIST'!$G314=9,'PARTICIPANT NAME LIST'!#REF!="M"),"ü","")</f>
        <v>#REF!</v>
      </c>
      <c r="T314" s="100" t="e">
        <f>IF(AND('PARTICIPANT NAME LIST'!$G314=10,'PARTICIPANT NAME LIST'!#REF!="M"),"ü","")</f>
        <v>#REF!</v>
      </c>
      <c r="U314" s="100" t="e">
        <f>IF(AND('PARTICIPANT NAME LIST'!$G314=11,'PARTICIPANT NAME LIST'!#REF!="M"),"ü","")</f>
        <v>#REF!</v>
      </c>
      <c r="V314" s="100" t="e">
        <f>IF(AND('PARTICIPANT NAME LIST'!$G314=12,'PARTICIPANT NAME LIST'!#REF!="M"),"ü","")</f>
        <v>#REF!</v>
      </c>
      <c r="W314" s="96"/>
      <c r="X314" s="76"/>
      <c r="Y314" s="76"/>
      <c r="Z314" s="76"/>
    </row>
    <row r="315" spans="1:26" ht="22.5" customHeight="1">
      <c r="A315" s="96" t="str">
        <f>IF(OR(ISBLANK('PARTICIPANT NAME LIST'!$B315),'PARTICIPANT NAME LIST'!$G315=3,'PARTICIPANT NAME LIST'!$G315=4,'PARTICIPANT NAME LIST'!$G315=5,'PARTICIPANT NAME LIST'!$G315=6),"",COUNTA('PARTICIPANT NAME LIST'!$B$9:$B315)-COUNTIFS('PARTICIPANT NAME LIST'!$G$9:$G315,"&gt;=3",'PARTICIPANT NAME LIST'!$G$9:$G315,"&lt;=6"))</f>
        <v/>
      </c>
      <c r="B315" s="97" t="str">
        <f>IF(OR(ISBLANK('PARTICIPANT NAME LIST'!$B315),'PARTICIPANT NAME LIST'!$G315=3,'PARTICIPANT NAME LIST'!$G315=4,'PARTICIPANT NAME LIST'!$G315=5,'PARTICIPANT NAME LIST'!$G315=6),"",UPPER('PARTICIPANT NAME LIST'!$B315))</f>
        <v/>
      </c>
      <c r="C315" s="101"/>
      <c r="D315" s="99" t="str">
        <f>IF(OR(ISBLANK('PARTICIPANT NAME LIST'!$B315),'PARTICIPANT NAME LIST'!$G315=3,'PARTICIPANT NAME LIST'!$G315=4,'PARTICIPANT NAME LIST'!$G315=5,'PARTICIPANT NAME LIST'!$G315=6),"",UPPER('PARTICIPANT NAME LIST'!$H315))</f>
        <v/>
      </c>
      <c r="E315" s="100" t="e">
        <f>IF(AND('PARTICIPANT NAME LIST'!$G315=7,'PARTICIPANT NAME LIST'!#REF!="C"),"ü","")</f>
        <v>#REF!</v>
      </c>
      <c r="F315" s="100" t="e">
        <f>IF(AND('PARTICIPANT NAME LIST'!$G315=8,'PARTICIPANT NAME LIST'!#REF!="C"),"ü","")</f>
        <v>#REF!</v>
      </c>
      <c r="G315" s="100" t="e">
        <f>IF(AND('PARTICIPANT NAME LIST'!$G315=9,'PARTICIPANT NAME LIST'!#REF!="C"),"ü","")</f>
        <v>#REF!</v>
      </c>
      <c r="H315" s="100" t="e">
        <f>IF(AND('PARTICIPANT NAME LIST'!$G315=10,'PARTICIPANT NAME LIST'!#REF!="C"),"ü","")</f>
        <v>#REF!</v>
      </c>
      <c r="I315" s="100" t="e">
        <f>IF(AND('PARTICIPANT NAME LIST'!$G315=11,'PARTICIPANT NAME LIST'!#REF!="C"),"ü","")</f>
        <v>#REF!</v>
      </c>
      <c r="J315" s="100" t="e">
        <f>IF(AND('PARTICIPANT NAME LIST'!$G315=12,'PARTICIPANT NAME LIST'!#REF!="C"),"ü","")</f>
        <v>#REF!</v>
      </c>
      <c r="K315" s="100" t="e">
        <f>IF(AND('PARTICIPANT NAME LIST'!$G315=7,'PARTICIPANT NAME LIST'!#REF!="E"),"ü","")</f>
        <v>#REF!</v>
      </c>
      <c r="L315" s="100" t="e">
        <f>IF(AND('PARTICIPANT NAME LIST'!$G315=8,'PARTICIPANT NAME LIST'!#REF!="E"),"ü","")</f>
        <v>#REF!</v>
      </c>
      <c r="M315" s="100" t="e">
        <f>IF(AND('PARTICIPANT NAME LIST'!$G315=9,'PARTICIPANT NAME LIST'!#REF!="E"),"ü","")</f>
        <v>#REF!</v>
      </c>
      <c r="N315" s="100" t="e">
        <f>IF(AND('PARTICIPANT NAME LIST'!$G315=10,'PARTICIPANT NAME LIST'!#REF!="E"),"ü","")</f>
        <v>#REF!</v>
      </c>
      <c r="O315" s="100" t="e">
        <f>IF(AND('PARTICIPANT NAME LIST'!$G315=11,'PARTICIPANT NAME LIST'!#REF!="E"),"ü","")</f>
        <v>#REF!</v>
      </c>
      <c r="P315" s="100" t="e">
        <f>IF(AND('PARTICIPANT NAME LIST'!$G315=12,'PARTICIPANT NAME LIST'!#REF!="E"),"ü","")</f>
        <v>#REF!</v>
      </c>
      <c r="Q315" s="100" t="e">
        <f>IF(AND('PARTICIPANT NAME LIST'!$G315=7,'PARTICIPANT NAME LIST'!#REF!="M"),"ü","")</f>
        <v>#REF!</v>
      </c>
      <c r="R315" s="100" t="e">
        <f>IF(AND('PARTICIPANT NAME LIST'!$G315=8,'PARTICIPANT NAME LIST'!#REF!="M"),"ü","")</f>
        <v>#REF!</v>
      </c>
      <c r="S315" s="100" t="e">
        <f>IF(AND('PARTICIPANT NAME LIST'!$G315=9,'PARTICIPANT NAME LIST'!#REF!="M"),"ü","")</f>
        <v>#REF!</v>
      </c>
      <c r="T315" s="100" t="e">
        <f>IF(AND('PARTICIPANT NAME LIST'!$G315=10,'PARTICIPANT NAME LIST'!#REF!="M"),"ü","")</f>
        <v>#REF!</v>
      </c>
      <c r="U315" s="100" t="e">
        <f>IF(AND('PARTICIPANT NAME LIST'!$G315=11,'PARTICIPANT NAME LIST'!#REF!="M"),"ü","")</f>
        <v>#REF!</v>
      </c>
      <c r="V315" s="100" t="e">
        <f>IF(AND('PARTICIPANT NAME LIST'!$G315=12,'PARTICIPANT NAME LIST'!#REF!="M"),"ü","")</f>
        <v>#REF!</v>
      </c>
      <c r="W315" s="96"/>
      <c r="X315" s="76"/>
      <c r="Y315" s="76"/>
      <c r="Z315" s="76"/>
    </row>
    <row r="316" spans="1:26" ht="22.5" customHeight="1">
      <c r="A316" s="96" t="str">
        <f>IF(OR(ISBLANK('PARTICIPANT NAME LIST'!$B316),'PARTICIPANT NAME LIST'!$G316=3,'PARTICIPANT NAME LIST'!$G316=4,'PARTICIPANT NAME LIST'!$G316=5,'PARTICIPANT NAME LIST'!$G316=6),"",COUNTA('PARTICIPANT NAME LIST'!$B$9:$B316)-COUNTIFS('PARTICIPANT NAME LIST'!$G$9:$G316,"&gt;=3",'PARTICIPANT NAME LIST'!$G$9:$G316,"&lt;=6"))</f>
        <v/>
      </c>
      <c r="B316" s="97" t="str">
        <f>IF(OR(ISBLANK('PARTICIPANT NAME LIST'!$B316),'PARTICIPANT NAME LIST'!$G316=3,'PARTICIPANT NAME LIST'!$G316=4,'PARTICIPANT NAME LIST'!$G316=5,'PARTICIPANT NAME LIST'!$G316=6),"",UPPER('PARTICIPANT NAME LIST'!$B316))</f>
        <v/>
      </c>
      <c r="C316" s="101"/>
      <c r="D316" s="99" t="str">
        <f>IF(OR(ISBLANK('PARTICIPANT NAME LIST'!$B316),'PARTICIPANT NAME LIST'!$G316=3,'PARTICIPANT NAME LIST'!$G316=4,'PARTICIPANT NAME LIST'!$G316=5,'PARTICIPANT NAME LIST'!$G316=6),"",UPPER('PARTICIPANT NAME LIST'!$H316))</f>
        <v/>
      </c>
      <c r="E316" s="100" t="e">
        <f>IF(AND('PARTICIPANT NAME LIST'!$G316=7,'PARTICIPANT NAME LIST'!#REF!="C"),"ü","")</f>
        <v>#REF!</v>
      </c>
      <c r="F316" s="100" t="e">
        <f>IF(AND('PARTICIPANT NAME LIST'!$G316=8,'PARTICIPANT NAME LIST'!#REF!="C"),"ü","")</f>
        <v>#REF!</v>
      </c>
      <c r="G316" s="100" t="e">
        <f>IF(AND('PARTICIPANT NAME LIST'!$G316=9,'PARTICIPANT NAME LIST'!#REF!="C"),"ü","")</f>
        <v>#REF!</v>
      </c>
      <c r="H316" s="100" t="e">
        <f>IF(AND('PARTICIPANT NAME LIST'!$G316=10,'PARTICIPANT NAME LIST'!#REF!="C"),"ü","")</f>
        <v>#REF!</v>
      </c>
      <c r="I316" s="100" t="e">
        <f>IF(AND('PARTICIPANT NAME LIST'!$G316=11,'PARTICIPANT NAME LIST'!#REF!="C"),"ü","")</f>
        <v>#REF!</v>
      </c>
      <c r="J316" s="100" t="e">
        <f>IF(AND('PARTICIPANT NAME LIST'!$G316=12,'PARTICIPANT NAME LIST'!#REF!="C"),"ü","")</f>
        <v>#REF!</v>
      </c>
      <c r="K316" s="100" t="e">
        <f>IF(AND('PARTICIPANT NAME LIST'!$G316=7,'PARTICIPANT NAME LIST'!#REF!="E"),"ü","")</f>
        <v>#REF!</v>
      </c>
      <c r="L316" s="100" t="e">
        <f>IF(AND('PARTICIPANT NAME LIST'!$G316=8,'PARTICIPANT NAME LIST'!#REF!="E"),"ü","")</f>
        <v>#REF!</v>
      </c>
      <c r="M316" s="100" t="e">
        <f>IF(AND('PARTICIPANT NAME LIST'!$G316=9,'PARTICIPANT NAME LIST'!#REF!="E"),"ü","")</f>
        <v>#REF!</v>
      </c>
      <c r="N316" s="100" t="e">
        <f>IF(AND('PARTICIPANT NAME LIST'!$G316=10,'PARTICIPANT NAME LIST'!#REF!="E"),"ü","")</f>
        <v>#REF!</v>
      </c>
      <c r="O316" s="100" t="e">
        <f>IF(AND('PARTICIPANT NAME LIST'!$G316=11,'PARTICIPANT NAME LIST'!#REF!="E"),"ü","")</f>
        <v>#REF!</v>
      </c>
      <c r="P316" s="100" t="e">
        <f>IF(AND('PARTICIPANT NAME LIST'!$G316=12,'PARTICIPANT NAME LIST'!#REF!="E"),"ü","")</f>
        <v>#REF!</v>
      </c>
      <c r="Q316" s="100" t="e">
        <f>IF(AND('PARTICIPANT NAME LIST'!$G316=7,'PARTICIPANT NAME LIST'!#REF!="M"),"ü","")</f>
        <v>#REF!</v>
      </c>
      <c r="R316" s="100" t="e">
        <f>IF(AND('PARTICIPANT NAME LIST'!$G316=8,'PARTICIPANT NAME LIST'!#REF!="M"),"ü","")</f>
        <v>#REF!</v>
      </c>
      <c r="S316" s="100" t="e">
        <f>IF(AND('PARTICIPANT NAME LIST'!$G316=9,'PARTICIPANT NAME LIST'!#REF!="M"),"ü","")</f>
        <v>#REF!</v>
      </c>
      <c r="T316" s="100" t="e">
        <f>IF(AND('PARTICIPANT NAME LIST'!$G316=10,'PARTICIPANT NAME LIST'!#REF!="M"),"ü","")</f>
        <v>#REF!</v>
      </c>
      <c r="U316" s="100" t="e">
        <f>IF(AND('PARTICIPANT NAME LIST'!$G316=11,'PARTICIPANT NAME LIST'!#REF!="M"),"ü","")</f>
        <v>#REF!</v>
      </c>
      <c r="V316" s="100" t="e">
        <f>IF(AND('PARTICIPANT NAME LIST'!$G316=12,'PARTICIPANT NAME LIST'!#REF!="M"),"ü","")</f>
        <v>#REF!</v>
      </c>
      <c r="W316" s="96"/>
      <c r="X316" s="76"/>
      <c r="Y316" s="76"/>
      <c r="Z316" s="76"/>
    </row>
    <row r="317" spans="1:26" ht="22.5" customHeight="1">
      <c r="A317" s="96" t="str">
        <f>IF(OR(ISBLANK('PARTICIPANT NAME LIST'!$B317),'PARTICIPANT NAME LIST'!$G317=3,'PARTICIPANT NAME LIST'!$G317=4,'PARTICIPANT NAME LIST'!$G317=5,'PARTICIPANT NAME LIST'!$G317=6),"",COUNTA('PARTICIPANT NAME LIST'!$B$9:$B317)-COUNTIFS('PARTICIPANT NAME LIST'!$G$9:$G317,"&gt;=3",'PARTICIPANT NAME LIST'!$G$9:$G317,"&lt;=6"))</f>
        <v/>
      </c>
      <c r="B317" s="97" t="str">
        <f>IF(OR(ISBLANK('PARTICIPANT NAME LIST'!$B317),'PARTICIPANT NAME LIST'!$G317=3,'PARTICIPANT NAME LIST'!$G317=4,'PARTICIPANT NAME LIST'!$G317=5,'PARTICIPANT NAME LIST'!$G317=6),"",UPPER('PARTICIPANT NAME LIST'!$B317))</f>
        <v/>
      </c>
      <c r="C317" s="101"/>
      <c r="D317" s="99" t="str">
        <f>IF(OR(ISBLANK('PARTICIPANT NAME LIST'!$B317),'PARTICIPANT NAME LIST'!$G317=3,'PARTICIPANT NAME LIST'!$G317=4,'PARTICIPANT NAME LIST'!$G317=5,'PARTICIPANT NAME LIST'!$G317=6),"",UPPER('PARTICIPANT NAME LIST'!$H317))</f>
        <v/>
      </c>
      <c r="E317" s="100" t="e">
        <f>IF(AND('PARTICIPANT NAME LIST'!$G317=7,'PARTICIPANT NAME LIST'!#REF!="C"),"ü","")</f>
        <v>#REF!</v>
      </c>
      <c r="F317" s="100" t="e">
        <f>IF(AND('PARTICIPANT NAME LIST'!$G317=8,'PARTICIPANT NAME LIST'!#REF!="C"),"ü","")</f>
        <v>#REF!</v>
      </c>
      <c r="G317" s="100" t="e">
        <f>IF(AND('PARTICIPANT NAME LIST'!$G317=9,'PARTICIPANT NAME LIST'!#REF!="C"),"ü","")</f>
        <v>#REF!</v>
      </c>
      <c r="H317" s="100" t="e">
        <f>IF(AND('PARTICIPANT NAME LIST'!$G317=10,'PARTICIPANT NAME LIST'!#REF!="C"),"ü","")</f>
        <v>#REF!</v>
      </c>
      <c r="I317" s="100" t="e">
        <f>IF(AND('PARTICIPANT NAME LIST'!$G317=11,'PARTICIPANT NAME LIST'!#REF!="C"),"ü","")</f>
        <v>#REF!</v>
      </c>
      <c r="J317" s="100" t="e">
        <f>IF(AND('PARTICIPANT NAME LIST'!$G317=12,'PARTICIPANT NAME LIST'!#REF!="C"),"ü","")</f>
        <v>#REF!</v>
      </c>
      <c r="K317" s="100" t="e">
        <f>IF(AND('PARTICIPANT NAME LIST'!$G317=7,'PARTICIPANT NAME LIST'!#REF!="E"),"ü","")</f>
        <v>#REF!</v>
      </c>
      <c r="L317" s="100" t="e">
        <f>IF(AND('PARTICIPANT NAME LIST'!$G317=8,'PARTICIPANT NAME LIST'!#REF!="E"),"ü","")</f>
        <v>#REF!</v>
      </c>
      <c r="M317" s="100" t="e">
        <f>IF(AND('PARTICIPANT NAME LIST'!$G317=9,'PARTICIPANT NAME LIST'!#REF!="E"),"ü","")</f>
        <v>#REF!</v>
      </c>
      <c r="N317" s="100" t="e">
        <f>IF(AND('PARTICIPANT NAME LIST'!$G317=10,'PARTICIPANT NAME LIST'!#REF!="E"),"ü","")</f>
        <v>#REF!</v>
      </c>
      <c r="O317" s="100" t="e">
        <f>IF(AND('PARTICIPANT NAME LIST'!$G317=11,'PARTICIPANT NAME LIST'!#REF!="E"),"ü","")</f>
        <v>#REF!</v>
      </c>
      <c r="P317" s="100" t="e">
        <f>IF(AND('PARTICIPANT NAME LIST'!$G317=12,'PARTICIPANT NAME LIST'!#REF!="E"),"ü","")</f>
        <v>#REF!</v>
      </c>
      <c r="Q317" s="100" t="e">
        <f>IF(AND('PARTICIPANT NAME LIST'!$G317=7,'PARTICIPANT NAME LIST'!#REF!="M"),"ü","")</f>
        <v>#REF!</v>
      </c>
      <c r="R317" s="100" t="e">
        <f>IF(AND('PARTICIPANT NAME LIST'!$G317=8,'PARTICIPANT NAME LIST'!#REF!="M"),"ü","")</f>
        <v>#REF!</v>
      </c>
      <c r="S317" s="100" t="e">
        <f>IF(AND('PARTICIPANT NAME LIST'!$G317=9,'PARTICIPANT NAME LIST'!#REF!="M"),"ü","")</f>
        <v>#REF!</v>
      </c>
      <c r="T317" s="100" t="e">
        <f>IF(AND('PARTICIPANT NAME LIST'!$G317=10,'PARTICIPANT NAME LIST'!#REF!="M"),"ü","")</f>
        <v>#REF!</v>
      </c>
      <c r="U317" s="100" t="e">
        <f>IF(AND('PARTICIPANT NAME LIST'!$G317=11,'PARTICIPANT NAME LIST'!#REF!="M"),"ü","")</f>
        <v>#REF!</v>
      </c>
      <c r="V317" s="100" t="e">
        <f>IF(AND('PARTICIPANT NAME LIST'!$G317=12,'PARTICIPANT NAME LIST'!#REF!="M"),"ü","")</f>
        <v>#REF!</v>
      </c>
      <c r="W317" s="96"/>
      <c r="X317" s="76"/>
      <c r="Y317" s="76"/>
      <c r="Z317" s="76"/>
    </row>
    <row r="318" spans="1:26" ht="22.5" customHeight="1">
      <c r="A318" s="96" t="str">
        <f>IF(OR(ISBLANK('PARTICIPANT NAME LIST'!$B318),'PARTICIPANT NAME LIST'!$G318=3,'PARTICIPANT NAME LIST'!$G318=4,'PARTICIPANT NAME LIST'!$G318=5,'PARTICIPANT NAME LIST'!$G318=6),"",COUNTA('PARTICIPANT NAME LIST'!$B$9:$B318)-COUNTIFS('PARTICIPANT NAME LIST'!$G$9:$G318,"&gt;=3",'PARTICIPANT NAME LIST'!$G$9:$G318,"&lt;=6"))</f>
        <v/>
      </c>
      <c r="B318" s="97" t="str">
        <f>IF(OR(ISBLANK('PARTICIPANT NAME LIST'!$B318),'PARTICIPANT NAME LIST'!$G318=3,'PARTICIPANT NAME LIST'!$G318=4,'PARTICIPANT NAME LIST'!$G318=5,'PARTICIPANT NAME LIST'!$G318=6),"",UPPER('PARTICIPANT NAME LIST'!$B318))</f>
        <v/>
      </c>
      <c r="C318" s="101"/>
      <c r="D318" s="99" t="str">
        <f>IF(OR(ISBLANK('PARTICIPANT NAME LIST'!$B318),'PARTICIPANT NAME LIST'!$G318=3,'PARTICIPANT NAME LIST'!$G318=4,'PARTICIPANT NAME LIST'!$G318=5,'PARTICIPANT NAME LIST'!$G318=6),"",UPPER('PARTICIPANT NAME LIST'!$H318))</f>
        <v/>
      </c>
      <c r="E318" s="100" t="e">
        <f>IF(AND('PARTICIPANT NAME LIST'!$G318=7,'PARTICIPANT NAME LIST'!#REF!="C"),"ü","")</f>
        <v>#REF!</v>
      </c>
      <c r="F318" s="100" t="e">
        <f>IF(AND('PARTICIPANT NAME LIST'!$G318=8,'PARTICIPANT NAME LIST'!#REF!="C"),"ü","")</f>
        <v>#REF!</v>
      </c>
      <c r="G318" s="100" t="e">
        <f>IF(AND('PARTICIPANT NAME LIST'!$G318=9,'PARTICIPANT NAME LIST'!#REF!="C"),"ü","")</f>
        <v>#REF!</v>
      </c>
      <c r="H318" s="100" t="e">
        <f>IF(AND('PARTICIPANT NAME LIST'!$G318=10,'PARTICIPANT NAME LIST'!#REF!="C"),"ü","")</f>
        <v>#REF!</v>
      </c>
      <c r="I318" s="100" t="e">
        <f>IF(AND('PARTICIPANT NAME LIST'!$G318=11,'PARTICIPANT NAME LIST'!#REF!="C"),"ü","")</f>
        <v>#REF!</v>
      </c>
      <c r="J318" s="100" t="e">
        <f>IF(AND('PARTICIPANT NAME LIST'!$G318=12,'PARTICIPANT NAME LIST'!#REF!="C"),"ü","")</f>
        <v>#REF!</v>
      </c>
      <c r="K318" s="100" t="e">
        <f>IF(AND('PARTICIPANT NAME LIST'!$G318=7,'PARTICIPANT NAME LIST'!#REF!="E"),"ü","")</f>
        <v>#REF!</v>
      </c>
      <c r="L318" s="100" t="e">
        <f>IF(AND('PARTICIPANT NAME LIST'!$G318=8,'PARTICIPANT NAME LIST'!#REF!="E"),"ü","")</f>
        <v>#REF!</v>
      </c>
      <c r="M318" s="100" t="e">
        <f>IF(AND('PARTICIPANT NAME LIST'!$G318=9,'PARTICIPANT NAME LIST'!#REF!="E"),"ü","")</f>
        <v>#REF!</v>
      </c>
      <c r="N318" s="100" t="e">
        <f>IF(AND('PARTICIPANT NAME LIST'!$G318=10,'PARTICIPANT NAME LIST'!#REF!="E"),"ü","")</f>
        <v>#REF!</v>
      </c>
      <c r="O318" s="100" t="e">
        <f>IF(AND('PARTICIPANT NAME LIST'!$G318=11,'PARTICIPANT NAME LIST'!#REF!="E"),"ü","")</f>
        <v>#REF!</v>
      </c>
      <c r="P318" s="100" t="e">
        <f>IF(AND('PARTICIPANT NAME LIST'!$G318=12,'PARTICIPANT NAME LIST'!#REF!="E"),"ü","")</f>
        <v>#REF!</v>
      </c>
      <c r="Q318" s="100" t="e">
        <f>IF(AND('PARTICIPANT NAME LIST'!$G318=7,'PARTICIPANT NAME LIST'!#REF!="M"),"ü","")</f>
        <v>#REF!</v>
      </c>
      <c r="R318" s="100" t="e">
        <f>IF(AND('PARTICIPANT NAME LIST'!$G318=8,'PARTICIPANT NAME LIST'!#REF!="M"),"ü","")</f>
        <v>#REF!</v>
      </c>
      <c r="S318" s="100" t="e">
        <f>IF(AND('PARTICIPANT NAME LIST'!$G318=9,'PARTICIPANT NAME LIST'!#REF!="M"),"ü","")</f>
        <v>#REF!</v>
      </c>
      <c r="T318" s="100" t="e">
        <f>IF(AND('PARTICIPANT NAME LIST'!$G318=10,'PARTICIPANT NAME LIST'!#REF!="M"),"ü","")</f>
        <v>#REF!</v>
      </c>
      <c r="U318" s="100" t="e">
        <f>IF(AND('PARTICIPANT NAME LIST'!$G318=11,'PARTICIPANT NAME LIST'!#REF!="M"),"ü","")</f>
        <v>#REF!</v>
      </c>
      <c r="V318" s="100" t="e">
        <f>IF(AND('PARTICIPANT NAME LIST'!$G318=12,'PARTICIPANT NAME LIST'!#REF!="M"),"ü","")</f>
        <v>#REF!</v>
      </c>
      <c r="W318" s="96"/>
      <c r="X318" s="76"/>
      <c r="Y318" s="76"/>
      <c r="Z318" s="76"/>
    </row>
    <row r="319" spans="1:26" ht="22.5" customHeight="1">
      <c r="A319" s="96" t="str">
        <f>IF(OR(ISBLANK('PARTICIPANT NAME LIST'!$B319),'PARTICIPANT NAME LIST'!$G319=3,'PARTICIPANT NAME LIST'!$G319=4,'PARTICIPANT NAME LIST'!$G319=5,'PARTICIPANT NAME LIST'!$G319=6),"",COUNTA('PARTICIPANT NAME LIST'!$B$9:$B319)-COUNTIFS('PARTICIPANT NAME LIST'!$G$9:$G319,"&gt;=3",'PARTICIPANT NAME LIST'!$G$9:$G319,"&lt;=6"))</f>
        <v/>
      </c>
      <c r="B319" s="97" t="str">
        <f>IF(OR(ISBLANK('PARTICIPANT NAME LIST'!$B319),'PARTICIPANT NAME LIST'!$G319=3,'PARTICIPANT NAME LIST'!$G319=4,'PARTICIPANT NAME LIST'!$G319=5,'PARTICIPANT NAME LIST'!$G319=6),"",UPPER('PARTICIPANT NAME LIST'!$B319))</f>
        <v/>
      </c>
      <c r="C319" s="101"/>
      <c r="D319" s="99" t="str">
        <f>IF(OR(ISBLANK('PARTICIPANT NAME LIST'!$B319),'PARTICIPANT NAME LIST'!$G319=3,'PARTICIPANT NAME LIST'!$G319=4,'PARTICIPANT NAME LIST'!$G319=5,'PARTICIPANT NAME LIST'!$G319=6),"",UPPER('PARTICIPANT NAME LIST'!$H319))</f>
        <v/>
      </c>
      <c r="E319" s="100" t="e">
        <f>IF(AND('PARTICIPANT NAME LIST'!$G319=7,'PARTICIPANT NAME LIST'!#REF!="C"),"ü","")</f>
        <v>#REF!</v>
      </c>
      <c r="F319" s="100" t="e">
        <f>IF(AND('PARTICIPANT NAME LIST'!$G319=8,'PARTICIPANT NAME LIST'!#REF!="C"),"ü","")</f>
        <v>#REF!</v>
      </c>
      <c r="G319" s="100" t="e">
        <f>IF(AND('PARTICIPANT NAME LIST'!$G319=9,'PARTICIPANT NAME LIST'!#REF!="C"),"ü","")</f>
        <v>#REF!</v>
      </c>
      <c r="H319" s="100" t="e">
        <f>IF(AND('PARTICIPANT NAME LIST'!$G319=10,'PARTICIPANT NAME LIST'!#REF!="C"),"ü","")</f>
        <v>#REF!</v>
      </c>
      <c r="I319" s="100" t="e">
        <f>IF(AND('PARTICIPANT NAME LIST'!$G319=11,'PARTICIPANT NAME LIST'!#REF!="C"),"ü","")</f>
        <v>#REF!</v>
      </c>
      <c r="J319" s="100" t="e">
        <f>IF(AND('PARTICIPANT NAME LIST'!$G319=12,'PARTICIPANT NAME LIST'!#REF!="C"),"ü","")</f>
        <v>#REF!</v>
      </c>
      <c r="K319" s="100" t="e">
        <f>IF(AND('PARTICIPANT NAME LIST'!$G319=7,'PARTICIPANT NAME LIST'!#REF!="E"),"ü","")</f>
        <v>#REF!</v>
      </c>
      <c r="L319" s="100" t="e">
        <f>IF(AND('PARTICIPANT NAME LIST'!$G319=8,'PARTICIPANT NAME LIST'!#REF!="E"),"ü","")</f>
        <v>#REF!</v>
      </c>
      <c r="M319" s="100" t="e">
        <f>IF(AND('PARTICIPANT NAME LIST'!$G319=9,'PARTICIPANT NAME LIST'!#REF!="E"),"ü","")</f>
        <v>#REF!</v>
      </c>
      <c r="N319" s="100" t="e">
        <f>IF(AND('PARTICIPANT NAME LIST'!$G319=10,'PARTICIPANT NAME LIST'!#REF!="E"),"ü","")</f>
        <v>#REF!</v>
      </c>
      <c r="O319" s="100" t="e">
        <f>IF(AND('PARTICIPANT NAME LIST'!$G319=11,'PARTICIPANT NAME LIST'!#REF!="E"),"ü","")</f>
        <v>#REF!</v>
      </c>
      <c r="P319" s="100" t="e">
        <f>IF(AND('PARTICIPANT NAME LIST'!$G319=12,'PARTICIPANT NAME LIST'!#REF!="E"),"ü","")</f>
        <v>#REF!</v>
      </c>
      <c r="Q319" s="100" t="e">
        <f>IF(AND('PARTICIPANT NAME LIST'!$G319=7,'PARTICIPANT NAME LIST'!#REF!="M"),"ü","")</f>
        <v>#REF!</v>
      </c>
      <c r="R319" s="100" t="e">
        <f>IF(AND('PARTICIPANT NAME LIST'!$G319=8,'PARTICIPANT NAME LIST'!#REF!="M"),"ü","")</f>
        <v>#REF!</v>
      </c>
      <c r="S319" s="100" t="e">
        <f>IF(AND('PARTICIPANT NAME LIST'!$G319=9,'PARTICIPANT NAME LIST'!#REF!="M"),"ü","")</f>
        <v>#REF!</v>
      </c>
      <c r="T319" s="100" t="e">
        <f>IF(AND('PARTICIPANT NAME LIST'!$G319=10,'PARTICIPANT NAME LIST'!#REF!="M"),"ü","")</f>
        <v>#REF!</v>
      </c>
      <c r="U319" s="100" t="e">
        <f>IF(AND('PARTICIPANT NAME LIST'!$G319=11,'PARTICIPANT NAME LIST'!#REF!="M"),"ü","")</f>
        <v>#REF!</v>
      </c>
      <c r="V319" s="100" t="e">
        <f>IF(AND('PARTICIPANT NAME LIST'!$G319=12,'PARTICIPANT NAME LIST'!#REF!="M"),"ü","")</f>
        <v>#REF!</v>
      </c>
      <c r="W319" s="96"/>
      <c r="X319" s="76"/>
      <c r="Y319" s="76"/>
      <c r="Z319" s="76"/>
    </row>
    <row r="320" spans="1:26" ht="22.5" customHeight="1">
      <c r="A320" s="96" t="str">
        <f>IF(OR(ISBLANK('PARTICIPANT NAME LIST'!$B320),'PARTICIPANT NAME LIST'!$G320=3,'PARTICIPANT NAME LIST'!$G320=4,'PARTICIPANT NAME LIST'!$G320=5,'PARTICIPANT NAME LIST'!$G320=6),"",COUNTA('PARTICIPANT NAME LIST'!$B$9:$B320)-COUNTIFS('PARTICIPANT NAME LIST'!$G$9:$G320,"&gt;=3",'PARTICIPANT NAME LIST'!$G$9:$G320,"&lt;=6"))</f>
        <v/>
      </c>
      <c r="B320" s="97" t="str">
        <f>IF(OR(ISBLANK('PARTICIPANT NAME LIST'!$B320),'PARTICIPANT NAME LIST'!$G320=3,'PARTICIPANT NAME LIST'!$G320=4,'PARTICIPANT NAME LIST'!$G320=5,'PARTICIPANT NAME LIST'!$G320=6),"",UPPER('PARTICIPANT NAME LIST'!$B320))</f>
        <v/>
      </c>
      <c r="C320" s="101"/>
      <c r="D320" s="99" t="str">
        <f>IF(OR(ISBLANK('PARTICIPANT NAME LIST'!$B320),'PARTICIPANT NAME LIST'!$G320=3,'PARTICIPANT NAME LIST'!$G320=4,'PARTICIPANT NAME LIST'!$G320=5,'PARTICIPANT NAME LIST'!$G320=6),"",UPPER('PARTICIPANT NAME LIST'!$H320))</f>
        <v/>
      </c>
      <c r="E320" s="100" t="e">
        <f>IF(AND('PARTICIPANT NAME LIST'!$G320=7,'PARTICIPANT NAME LIST'!#REF!="C"),"ü","")</f>
        <v>#REF!</v>
      </c>
      <c r="F320" s="100" t="e">
        <f>IF(AND('PARTICIPANT NAME LIST'!$G320=8,'PARTICIPANT NAME LIST'!#REF!="C"),"ü","")</f>
        <v>#REF!</v>
      </c>
      <c r="G320" s="100" t="e">
        <f>IF(AND('PARTICIPANT NAME LIST'!$G320=9,'PARTICIPANT NAME LIST'!#REF!="C"),"ü","")</f>
        <v>#REF!</v>
      </c>
      <c r="H320" s="100" t="e">
        <f>IF(AND('PARTICIPANT NAME LIST'!$G320=10,'PARTICIPANT NAME LIST'!#REF!="C"),"ü","")</f>
        <v>#REF!</v>
      </c>
      <c r="I320" s="100" t="e">
        <f>IF(AND('PARTICIPANT NAME LIST'!$G320=11,'PARTICIPANT NAME LIST'!#REF!="C"),"ü","")</f>
        <v>#REF!</v>
      </c>
      <c r="J320" s="100" t="e">
        <f>IF(AND('PARTICIPANT NAME LIST'!$G320=12,'PARTICIPANT NAME LIST'!#REF!="C"),"ü","")</f>
        <v>#REF!</v>
      </c>
      <c r="K320" s="100" t="e">
        <f>IF(AND('PARTICIPANT NAME LIST'!$G320=7,'PARTICIPANT NAME LIST'!#REF!="E"),"ü","")</f>
        <v>#REF!</v>
      </c>
      <c r="L320" s="100" t="e">
        <f>IF(AND('PARTICIPANT NAME LIST'!$G320=8,'PARTICIPANT NAME LIST'!#REF!="E"),"ü","")</f>
        <v>#REF!</v>
      </c>
      <c r="M320" s="100" t="e">
        <f>IF(AND('PARTICIPANT NAME LIST'!$G320=9,'PARTICIPANT NAME LIST'!#REF!="E"),"ü","")</f>
        <v>#REF!</v>
      </c>
      <c r="N320" s="100" t="e">
        <f>IF(AND('PARTICIPANT NAME LIST'!$G320=10,'PARTICIPANT NAME LIST'!#REF!="E"),"ü","")</f>
        <v>#REF!</v>
      </c>
      <c r="O320" s="100" t="e">
        <f>IF(AND('PARTICIPANT NAME LIST'!$G320=11,'PARTICIPANT NAME LIST'!#REF!="E"),"ü","")</f>
        <v>#REF!</v>
      </c>
      <c r="P320" s="100" t="e">
        <f>IF(AND('PARTICIPANT NAME LIST'!$G320=12,'PARTICIPANT NAME LIST'!#REF!="E"),"ü","")</f>
        <v>#REF!</v>
      </c>
      <c r="Q320" s="100" t="e">
        <f>IF(AND('PARTICIPANT NAME LIST'!$G320=7,'PARTICIPANT NAME LIST'!#REF!="M"),"ü","")</f>
        <v>#REF!</v>
      </c>
      <c r="R320" s="100" t="e">
        <f>IF(AND('PARTICIPANT NAME LIST'!$G320=8,'PARTICIPANT NAME LIST'!#REF!="M"),"ü","")</f>
        <v>#REF!</v>
      </c>
      <c r="S320" s="100" t="e">
        <f>IF(AND('PARTICIPANT NAME LIST'!$G320=9,'PARTICIPANT NAME LIST'!#REF!="M"),"ü","")</f>
        <v>#REF!</v>
      </c>
      <c r="T320" s="100" t="e">
        <f>IF(AND('PARTICIPANT NAME LIST'!$G320=10,'PARTICIPANT NAME LIST'!#REF!="M"),"ü","")</f>
        <v>#REF!</v>
      </c>
      <c r="U320" s="100" t="e">
        <f>IF(AND('PARTICIPANT NAME LIST'!$G320=11,'PARTICIPANT NAME LIST'!#REF!="M"),"ü","")</f>
        <v>#REF!</v>
      </c>
      <c r="V320" s="100" t="e">
        <f>IF(AND('PARTICIPANT NAME LIST'!$G320=12,'PARTICIPANT NAME LIST'!#REF!="M"),"ü","")</f>
        <v>#REF!</v>
      </c>
      <c r="W320" s="96"/>
      <c r="X320" s="76"/>
      <c r="Y320" s="76"/>
      <c r="Z320" s="76"/>
    </row>
    <row r="321" spans="1:26" ht="22.5" customHeight="1">
      <c r="A321" s="96" t="str">
        <f>IF(OR(ISBLANK('PARTICIPANT NAME LIST'!$B321),'PARTICIPANT NAME LIST'!$G321=3,'PARTICIPANT NAME LIST'!$G321=4,'PARTICIPANT NAME LIST'!$G321=5,'PARTICIPANT NAME LIST'!$G321=6),"",COUNTA('PARTICIPANT NAME LIST'!$B$9:$B321)-COUNTIFS('PARTICIPANT NAME LIST'!$G$9:$G321,"&gt;=3",'PARTICIPANT NAME LIST'!$G$9:$G321,"&lt;=6"))</f>
        <v/>
      </c>
      <c r="B321" s="97" t="str">
        <f>IF(OR(ISBLANK('PARTICIPANT NAME LIST'!$B321),'PARTICIPANT NAME LIST'!$G321=3,'PARTICIPANT NAME LIST'!$G321=4,'PARTICIPANT NAME LIST'!$G321=5,'PARTICIPANT NAME LIST'!$G321=6),"",UPPER('PARTICIPANT NAME LIST'!$B321))</f>
        <v/>
      </c>
      <c r="C321" s="101"/>
      <c r="D321" s="99" t="str">
        <f>IF(OR(ISBLANK('PARTICIPANT NAME LIST'!$B321),'PARTICIPANT NAME LIST'!$G321=3,'PARTICIPANT NAME LIST'!$G321=4,'PARTICIPANT NAME LIST'!$G321=5,'PARTICIPANT NAME LIST'!$G321=6),"",UPPER('PARTICIPANT NAME LIST'!$H321))</f>
        <v/>
      </c>
      <c r="E321" s="100" t="e">
        <f>IF(AND('PARTICIPANT NAME LIST'!$G321=7,'PARTICIPANT NAME LIST'!#REF!="C"),"ü","")</f>
        <v>#REF!</v>
      </c>
      <c r="F321" s="100" t="e">
        <f>IF(AND('PARTICIPANT NAME LIST'!$G321=8,'PARTICIPANT NAME LIST'!#REF!="C"),"ü","")</f>
        <v>#REF!</v>
      </c>
      <c r="G321" s="100" t="e">
        <f>IF(AND('PARTICIPANT NAME LIST'!$G321=9,'PARTICIPANT NAME LIST'!#REF!="C"),"ü","")</f>
        <v>#REF!</v>
      </c>
      <c r="H321" s="100" t="e">
        <f>IF(AND('PARTICIPANT NAME LIST'!$G321=10,'PARTICIPANT NAME LIST'!#REF!="C"),"ü","")</f>
        <v>#REF!</v>
      </c>
      <c r="I321" s="100" t="e">
        <f>IF(AND('PARTICIPANT NAME LIST'!$G321=11,'PARTICIPANT NAME LIST'!#REF!="C"),"ü","")</f>
        <v>#REF!</v>
      </c>
      <c r="J321" s="100" t="e">
        <f>IF(AND('PARTICIPANT NAME LIST'!$G321=12,'PARTICIPANT NAME LIST'!#REF!="C"),"ü","")</f>
        <v>#REF!</v>
      </c>
      <c r="K321" s="100" t="e">
        <f>IF(AND('PARTICIPANT NAME LIST'!$G321=7,'PARTICIPANT NAME LIST'!#REF!="E"),"ü","")</f>
        <v>#REF!</v>
      </c>
      <c r="L321" s="100" t="e">
        <f>IF(AND('PARTICIPANT NAME LIST'!$G321=8,'PARTICIPANT NAME LIST'!#REF!="E"),"ü","")</f>
        <v>#REF!</v>
      </c>
      <c r="M321" s="100" t="e">
        <f>IF(AND('PARTICIPANT NAME LIST'!$G321=9,'PARTICIPANT NAME LIST'!#REF!="E"),"ü","")</f>
        <v>#REF!</v>
      </c>
      <c r="N321" s="100" t="e">
        <f>IF(AND('PARTICIPANT NAME LIST'!$G321=10,'PARTICIPANT NAME LIST'!#REF!="E"),"ü","")</f>
        <v>#REF!</v>
      </c>
      <c r="O321" s="100" t="e">
        <f>IF(AND('PARTICIPANT NAME LIST'!$G321=11,'PARTICIPANT NAME LIST'!#REF!="E"),"ü","")</f>
        <v>#REF!</v>
      </c>
      <c r="P321" s="100" t="e">
        <f>IF(AND('PARTICIPANT NAME LIST'!$G321=12,'PARTICIPANT NAME LIST'!#REF!="E"),"ü","")</f>
        <v>#REF!</v>
      </c>
      <c r="Q321" s="100" t="e">
        <f>IF(AND('PARTICIPANT NAME LIST'!$G321=7,'PARTICIPANT NAME LIST'!#REF!="M"),"ü","")</f>
        <v>#REF!</v>
      </c>
      <c r="R321" s="100" t="e">
        <f>IF(AND('PARTICIPANT NAME LIST'!$G321=8,'PARTICIPANT NAME LIST'!#REF!="M"),"ü","")</f>
        <v>#REF!</v>
      </c>
      <c r="S321" s="100" t="e">
        <f>IF(AND('PARTICIPANT NAME LIST'!$G321=9,'PARTICIPANT NAME LIST'!#REF!="M"),"ü","")</f>
        <v>#REF!</v>
      </c>
      <c r="T321" s="100" t="e">
        <f>IF(AND('PARTICIPANT NAME LIST'!$G321=10,'PARTICIPANT NAME LIST'!#REF!="M"),"ü","")</f>
        <v>#REF!</v>
      </c>
      <c r="U321" s="100" t="e">
        <f>IF(AND('PARTICIPANT NAME LIST'!$G321=11,'PARTICIPANT NAME LIST'!#REF!="M"),"ü","")</f>
        <v>#REF!</v>
      </c>
      <c r="V321" s="100" t="e">
        <f>IF(AND('PARTICIPANT NAME LIST'!$G321=12,'PARTICIPANT NAME LIST'!#REF!="M"),"ü","")</f>
        <v>#REF!</v>
      </c>
      <c r="W321" s="96"/>
      <c r="X321" s="76"/>
      <c r="Y321" s="76"/>
      <c r="Z321" s="76"/>
    </row>
    <row r="322" spans="1:26" ht="22.5" customHeight="1">
      <c r="A322" s="96" t="str">
        <f>IF(OR(ISBLANK('PARTICIPANT NAME LIST'!$B322),'PARTICIPANT NAME LIST'!$G322=3,'PARTICIPANT NAME LIST'!$G322=4,'PARTICIPANT NAME LIST'!$G322=5,'PARTICIPANT NAME LIST'!$G322=6),"",COUNTA('PARTICIPANT NAME LIST'!$B$9:$B322)-COUNTIFS('PARTICIPANT NAME LIST'!$G$9:$G322,"&gt;=3",'PARTICIPANT NAME LIST'!$G$9:$G322,"&lt;=6"))</f>
        <v/>
      </c>
      <c r="B322" s="97" t="str">
        <f>IF(OR(ISBLANK('PARTICIPANT NAME LIST'!$B322),'PARTICIPANT NAME LIST'!$G322=3,'PARTICIPANT NAME LIST'!$G322=4,'PARTICIPANT NAME LIST'!$G322=5,'PARTICIPANT NAME LIST'!$G322=6),"",UPPER('PARTICIPANT NAME LIST'!$B322))</f>
        <v/>
      </c>
      <c r="C322" s="101"/>
      <c r="D322" s="99" t="str">
        <f>IF(OR(ISBLANK('PARTICIPANT NAME LIST'!$B322),'PARTICIPANT NAME LIST'!$G322=3,'PARTICIPANT NAME LIST'!$G322=4,'PARTICIPANT NAME LIST'!$G322=5,'PARTICIPANT NAME LIST'!$G322=6),"",UPPER('PARTICIPANT NAME LIST'!$H322))</f>
        <v/>
      </c>
      <c r="E322" s="100" t="e">
        <f>IF(AND('PARTICIPANT NAME LIST'!$G322=7,'PARTICIPANT NAME LIST'!#REF!="C"),"ü","")</f>
        <v>#REF!</v>
      </c>
      <c r="F322" s="100" t="e">
        <f>IF(AND('PARTICIPANT NAME LIST'!$G322=8,'PARTICIPANT NAME LIST'!#REF!="C"),"ü","")</f>
        <v>#REF!</v>
      </c>
      <c r="G322" s="100" t="e">
        <f>IF(AND('PARTICIPANT NAME LIST'!$G322=9,'PARTICIPANT NAME LIST'!#REF!="C"),"ü","")</f>
        <v>#REF!</v>
      </c>
      <c r="H322" s="100" t="e">
        <f>IF(AND('PARTICIPANT NAME LIST'!$G322=10,'PARTICIPANT NAME LIST'!#REF!="C"),"ü","")</f>
        <v>#REF!</v>
      </c>
      <c r="I322" s="100" t="e">
        <f>IF(AND('PARTICIPANT NAME LIST'!$G322=11,'PARTICIPANT NAME LIST'!#REF!="C"),"ü","")</f>
        <v>#REF!</v>
      </c>
      <c r="J322" s="100" t="e">
        <f>IF(AND('PARTICIPANT NAME LIST'!$G322=12,'PARTICIPANT NAME LIST'!#REF!="C"),"ü","")</f>
        <v>#REF!</v>
      </c>
      <c r="K322" s="100" t="e">
        <f>IF(AND('PARTICIPANT NAME LIST'!$G322=7,'PARTICIPANT NAME LIST'!#REF!="E"),"ü","")</f>
        <v>#REF!</v>
      </c>
      <c r="L322" s="100" t="e">
        <f>IF(AND('PARTICIPANT NAME LIST'!$G322=8,'PARTICIPANT NAME LIST'!#REF!="E"),"ü","")</f>
        <v>#REF!</v>
      </c>
      <c r="M322" s="100" t="e">
        <f>IF(AND('PARTICIPANT NAME LIST'!$G322=9,'PARTICIPANT NAME LIST'!#REF!="E"),"ü","")</f>
        <v>#REF!</v>
      </c>
      <c r="N322" s="100" t="e">
        <f>IF(AND('PARTICIPANT NAME LIST'!$G322=10,'PARTICIPANT NAME LIST'!#REF!="E"),"ü","")</f>
        <v>#REF!</v>
      </c>
      <c r="O322" s="100" t="e">
        <f>IF(AND('PARTICIPANT NAME LIST'!$G322=11,'PARTICIPANT NAME LIST'!#REF!="E"),"ü","")</f>
        <v>#REF!</v>
      </c>
      <c r="P322" s="100" t="e">
        <f>IF(AND('PARTICIPANT NAME LIST'!$G322=12,'PARTICIPANT NAME LIST'!#REF!="E"),"ü","")</f>
        <v>#REF!</v>
      </c>
      <c r="Q322" s="100" t="e">
        <f>IF(AND('PARTICIPANT NAME LIST'!$G322=7,'PARTICIPANT NAME LIST'!#REF!="M"),"ü","")</f>
        <v>#REF!</v>
      </c>
      <c r="R322" s="100" t="e">
        <f>IF(AND('PARTICIPANT NAME LIST'!$G322=8,'PARTICIPANT NAME LIST'!#REF!="M"),"ü","")</f>
        <v>#REF!</v>
      </c>
      <c r="S322" s="100" t="e">
        <f>IF(AND('PARTICIPANT NAME LIST'!$G322=9,'PARTICIPANT NAME LIST'!#REF!="M"),"ü","")</f>
        <v>#REF!</v>
      </c>
      <c r="T322" s="100" t="e">
        <f>IF(AND('PARTICIPANT NAME LIST'!$G322=10,'PARTICIPANT NAME LIST'!#REF!="M"),"ü","")</f>
        <v>#REF!</v>
      </c>
      <c r="U322" s="100" t="e">
        <f>IF(AND('PARTICIPANT NAME LIST'!$G322=11,'PARTICIPANT NAME LIST'!#REF!="M"),"ü","")</f>
        <v>#REF!</v>
      </c>
      <c r="V322" s="100" t="e">
        <f>IF(AND('PARTICIPANT NAME LIST'!$G322=12,'PARTICIPANT NAME LIST'!#REF!="M"),"ü","")</f>
        <v>#REF!</v>
      </c>
      <c r="W322" s="96"/>
      <c r="X322" s="76"/>
      <c r="Y322" s="76"/>
      <c r="Z322" s="76"/>
    </row>
    <row r="323" spans="1:26" ht="22.5" customHeight="1">
      <c r="A323" s="96" t="str">
        <f>IF(OR(ISBLANK('PARTICIPANT NAME LIST'!$B323),'PARTICIPANT NAME LIST'!$G323=3,'PARTICIPANT NAME LIST'!$G323=4,'PARTICIPANT NAME LIST'!$G323=5,'PARTICIPANT NAME LIST'!$G323=6),"",COUNTA('PARTICIPANT NAME LIST'!$B$9:$B323)-COUNTIFS('PARTICIPANT NAME LIST'!$G$9:$G323,"&gt;=3",'PARTICIPANT NAME LIST'!$G$9:$G323,"&lt;=6"))</f>
        <v/>
      </c>
      <c r="B323" s="97" t="str">
        <f>IF(OR(ISBLANK('PARTICIPANT NAME LIST'!$B323),'PARTICIPANT NAME LIST'!$G323=3,'PARTICIPANT NAME LIST'!$G323=4,'PARTICIPANT NAME LIST'!$G323=5,'PARTICIPANT NAME LIST'!$G323=6),"",UPPER('PARTICIPANT NAME LIST'!$B323))</f>
        <v/>
      </c>
      <c r="C323" s="101"/>
      <c r="D323" s="99" t="str">
        <f>IF(OR(ISBLANK('PARTICIPANT NAME LIST'!$B323),'PARTICIPANT NAME LIST'!$G323=3,'PARTICIPANT NAME LIST'!$G323=4,'PARTICIPANT NAME LIST'!$G323=5,'PARTICIPANT NAME LIST'!$G323=6),"",UPPER('PARTICIPANT NAME LIST'!$H323))</f>
        <v/>
      </c>
      <c r="E323" s="100" t="e">
        <f>IF(AND('PARTICIPANT NAME LIST'!$G323=7,'PARTICIPANT NAME LIST'!#REF!="C"),"ü","")</f>
        <v>#REF!</v>
      </c>
      <c r="F323" s="100" t="e">
        <f>IF(AND('PARTICIPANT NAME LIST'!$G323=8,'PARTICIPANT NAME LIST'!#REF!="C"),"ü","")</f>
        <v>#REF!</v>
      </c>
      <c r="G323" s="100" t="e">
        <f>IF(AND('PARTICIPANT NAME LIST'!$G323=9,'PARTICIPANT NAME LIST'!#REF!="C"),"ü","")</f>
        <v>#REF!</v>
      </c>
      <c r="H323" s="100" t="e">
        <f>IF(AND('PARTICIPANT NAME LIST'!$G323=10,'PARTICIPANT NAME LIST'!#REF!="C"),"ü","")</f>
        <v>#REF!</v>
      </c>
      <c r="I323" s="100" t="e">
        <f>IF(AND('PARTICIPANT NAME LIST'!$G323=11,'PARTICIPANT NAME LIST'!#REF!="C"),"ü","")</f>
        <v>#REF!</v>
      </c>
      <c r="J323" s="100" t="e">
        <f>IF(AND('PARTICIPANT NAME LIST'!$G323=12,'PARTICIPANT NAME LIST'!#REF!="C"),"ü","")</f>
        <v>#REF!</v>
      </c>
      <c r="K323" s="100" t="e">
        <f>IF(AND('PARTICIPANT NAME LIST'!$G323=7,'PARTICIPANT NAME LIST'!#REF!="E"),"ü","")</f>
        <v>#REF!</v>
      </c>
      <c r="L323" s="100" t="e">
        <f>IF(AND('PARTICIPANT NAME LIST'!$G323=8,'PARTICIPANT NAME LIST'!#REF!="E"),"ü","")</f>
        <v>#REF!</v>
      </c>
      <c r="M323" s="100" t="e">
        <f>IF(AND('PARTICIPANT NAME LIST'!$G323=9,'PARTICIPANT NAME LIST'!#REF!="E"),"ü","")</f>
        <v>#REF!</v>
      </c>
      <c r="N323" s="100" t="e">
        <f>IF(AND('PARTICIPANT NAME LIST'!$G323=10,'PARTICIPANT NAME LIST'!#REF!="E"),"ü","")</f>
        <v>#REF!</v>
      </c>
      <c r="O323" s="100" t="e">
        <f>IF(AND('PARTICIPANT NAME LIST'!$G323=11,'PARTICIPANT NAME LIST'!#REF!="E"),"ü","")</f>
        <v>#REF!</v>
      </c>
      <c r="P323" s="100" t="e">
        <f>IF(AND('PARTICIPANT NAME LIST'!$G323=12,'PARTICIPANT NAME LIST'!#REF!="E"),"ü","")</f>
        <v>#REF!</v>
      </c>
      <c r="Q323" s="100" t="e">
        <f>IF(AND('PARTICIPANT NAME LIST'!$G323=7,'PARTICIPANT NAME LIST'!#REF!="M"),"ü","")</f>
        <v>#REF!</v>
      </c>
      <c r="R323" s="100" t="e">
        <f>IF(AND('PARTICIPANT NAME LIST'!$G323=8,'PARTICIPANT NAME LIST'!#REF!="M"),"ü","")</f>
        <v>#REF!</v>
      </c>
      <c r="S323" s="100" t="e">
        <f>IF(AND('PARTICIPANT NAME LIST'!$G323=9,'PARTICIPANT NAME LIST'!#REF!="M"),"ü","")</f>
        <v>#REF!</v>
      </c>
      <c r="T323" s="100" t="e">
        <f>IF(AND('PARTICIPANT NAME LIST'!$G323=10,'PARTICIPANT NAME LIST'!#REF!="M"),"ü","")</f>
        <v>#REF!</v>
      </c>
      <c r="U323" s="100" t="e">
        <f>IF(AND('PARTICIPANT NAME LIST'!$G323=11,'PARTICIPANT NAME LIST'!#REF!="M"),"ü","")</f>
        <v>#REF!</v>
      </c>
      <c r="V323" s="100" t="e">
        <f>IF(AND('PARTICIPANT NAME LIST'!$G323=12,'PARTICIPANT NAME LIST'!#REF!="M"),"ü","")</f>
        <v>#REF!</v>
      </c>
      <c r="W323" s="96"/>
      <c r="X323" s="76"/>
      <c r="Y323" s="76"/>
      <c r="Z323" s="76"/>
    </row>
    <row r="324" spans="1:26" ht="22.5" customHeight="1">
      <c r="A324" s="96" t="str">
        <f>IF(OR(ISBLANK('PARTICIPANT NAME LIST'!$B324),'PARTICIPANT NAME LIST'!$G324=3,'PARTICIPANT NAME LIST'!$G324=4,'PARTICIPANT NAME LIST'!$G324=5,'PARTICIPANT NAME LIST'!$G324=6),"",COUNTA('PARTICIPANT NAME LIST'!$B$9:$B324)-COUNTIFS('PARTICIPANT NAME LIST'!$G$9:$G324,"&gt;=3",'PARTICIPANT NAME LIST'!$G$9:$G324,"&lt;=6"))</f>
        <v/>
      </c>
      <c r="B324" s="97" t="str">
        <f>IF(OR(ISBLANK('PARTICIPANT NAME LIST'!$B324),'PARTICIPANT NAME LIST'!$G324=3,'PARTICIPANT NAME LIST'!$G324=4,'PARTICIPANT NAME LIST'!$G324=5,'PARTICIPANT NAME LIST'!$G324=6),"",UPPER('PARTICIPANT NAME LIST'!$B324))</f>
        <v/>
      </c>
      <c r="C324" s="101"/>
      <c r="D324" s="99" t="str">
        <f>IF(OR(ISBLANK('PARTICIPANT NAME LIST'!$B324),'PARTICIPANT NAME LIST'!$G324=3,'PARTICIPANT NAME LIST'!$G324=4,'PARTICIPANT NAME LIST'!$G324=5,'PARTICIPANT NAME LIST'!$G324=6),"",UPPER('PARTICIPANT NAME LIST'!$H324))</f>
        <v/>
      </c>
      <c r="E324" s="100" t="e">
        <f>IF(AND('PARTICIPANT NAME LIST'!$G324=7,'PARTICIPANT NAME LIST'!#REF!="C"),"ü","")</f>
        <v>#REF!</v>
      </c>
      <c r="F324" s="100" t="e">
        <f>IF(AND('PARTICIPANT NAME LIST'!$G324=8,'PARTICIPANT NAME LIST'!#REF!="C"),"ü","")</f>
        <v>#REF!</v>
      </c>
      <c r="G324" s="100" t="e">
        <f>IF(AND('PARTICIPANT NAME LIST'!$G324=9,'PARTICIPANT NAME LIST'!#REF!="C"),"ü","")</f>
        <v>#REF!</v>
      </c>
      <c r="H324" s="100" t="e">
        <f>IF(AND('PARTICIPANT NAME LIST'!$G324=10,'PARTICIPANT NAME LIST'!#REF!="C"),"ü","")</f>
        <v>#REF!</v>
      </c>
      <c r="I324" s="100" t="e">
        <f>IF(AND('PARTICIPANT NAME LIST'!$G324=11,'PARTICIPANT NAME LIST'!#REF!="C"),"ü","")</f>
        <v>#REF!</v>
      </c>
      <c r="J324" s="100" t="e">
        <f>IF(AND('PARTICIPANT NAME LIST'!$G324=12,'PARTICIPANT NAME LIST'!#REF!="C"),"ü","")</f>
        <v>#REF!</v>
      </c>
      <c r="K324" s="100" t="e">
        <f>IF(AND('PARTICIPANT NAME LIST'!$G324=7,'PARTICIPANT NAME LIST'!#REF!="E"),"ü","")</f>
        <v>#REF!</v>
      </c>
      <c r="L324" s="100" t="e">
        <f>IF(AND('PARTICIPANT NAME LIST'!$G324=8,'PARTICIPANT NAME LIST'!#REF!="E"),"ü","")</f>
        <v>#REF!</v>
      </c>
      <c r="M324" s="100" t="e">
        <f>IF(AND('PARTICIPANT NAME LIST'!$G324=9,'PARTICIPANT NAME LIST'!#REF!="E"),"ü","")</f>
        <v>#REF!</v>
      </c>
      <c r="N324" s="100" t="e">
        <f>IF(AND('PARTICIPANT NAME LIST'!$G324=10,'PARTICIPANT NAME LIST'!#REF!="E"),"ü","")</f>
        <v>#REF!</v>
      </c>
      <c r="O324" s="100" t="e">
        <f>IF(AND('PARTICIPANT NAME LIST'!$G324=11,'PARTICIPANT NAME LIST'!#REF!="E"),"ü","")</f>
        <v>#REF!</v>
      </c>
      <c r="P324" s="100" t="e">
        <f>IF(AND('PARTICIPANT NAME LIST'!$G324=12,'PARTICIPANT NAME LIST'!#REF!="E"),"ü","")</f>
        <v>#REF!</v>
      </c>
      <c r="Q324" s="100" t="e">
        <f>IF(AND('PARTICIPANT NAME LIST'!$G324=7,'PARTICIPANT NAME LIST'!#REF!="M"),"ü","")</f>
        <v>#REF!</v>
      </c>
      <c r="R324" s="100" t="e">
        <f>IF(AND('PARTICIPANT NAME LIST'!$G324=8,'PARTICIPANT NAME LIST'!#REF!="M"),"ü","")</f>
        <v>#REF!</v>
      </c>
      <c r="S324" s="100" t="e">
        <f>IF(AND('PARTICIPANT NAME LIST'!$G324=9,'PARTICIPANT NAME LIST'!#REF!="M"),"ü","")</f>
        <v>#REF!</v>
      </c>
      <c r="T324" s="100" t="e">
        <f>IF(AND('PARTICIPANT NAME LIST'!$G324=10,'PARTICIPANT NAME LIST'!#REF!="M"),"ü","")</f>
        <v>#REF!</v>
      </c>
      <c r="U324" s="100" t="e">
        <f>IF(AND('PARTICIPANT NAME LIST'!$G324=11,'PARTICIPANT NAME LIST'!#REF!="M"),"ü","")</f>
        <v>#REF!</v>
      </c>
      <c r="V324" s="100" t="e">
        <f>IF(AND('PARTICIPANT NAME LIST'!$G324=12,'PARTICIPANT NAME LIST'!#REF!="M"),"ü","")</f>
        <v>#REF!</v>
      </c>
      <c r="W324" s="96"/>
      <c r="X324" s="76"/>
      <c r="Y324" s="76"/>
      <c r="Z324" s="76"/>
    </row>
    <row r="325" spans="1:26" ht="22.5" customHeight="1">
      <c r="A325" s="96" t="str">
        <f>IF(OR(ISBLANK('PARTICIPANT NAME LIST'!$B325),'PARTICIPANT NAME LIST'!$G325=3,'PARTICIPANT NAME LIST'!$G325=4,'PARTICIPANT NAME LIST'!$G325=5,'PARTICIPANT NAME LIST'!$G325=6),"",COUNTA('PARTICIPANT NAME LIST'!$B$9:$B325)-COUNTIFS('PARTICIPANT NAME LIST'!$G$9:$G325,"&gt;=3",'PARTICIPANT NAME LIST'!$G$9:$G325,"&lt;=6"))</f>
        <v/>
      </c>
      <c r="B325" s="97" t="str">
        <f>IF(OR(ISBLANK('PARTICIPANT NAME LIST'!$B325),'PARTICIPANT NAME LIST'!$G325=3,'PARTICIPANT NAME LIST'!$G325=4,'PARTICIPANT NAME LIST'!$G325=5,'PARTICIPANT NAME LIST'!$G325=6),"",UPPER('PARTICIPANT NAME LIST'!$B325))</f>
        <v/>
      </c>
      <c r="C325" s="101"/>
      <c r="D325" s="99" t="str">
        <f>IF(OR(ISBLANK('PARTICIPANT NAME LIST'!$B325),'PARTICIPANT NAME LIST'!$G325=3,'PARTICIPANT NAME LIST'!$G325=4,'PARTICIPANT NAME LIST'!$G325=5,'PARTICIPANT NAME LIST'!$G325=6),"",UPPER('PARTICIPANT NAME LIST'!$H325))</f>
        <v/>
      </c>
      <c r="E325" s="100" t="e">
        <f>IF(AND('PARTICIPANT NAME LIST'!$G325=7,'PARTICIPANT NAME LIST'!#REF!="C"),"ü","")</f>
        <v>#REF!</v>
      </c>
      <c r="F325" s="100" t="e">
        <f>IF(AND('PARTICIPANT NAME LIST'!$G325=8,'PARTICIPANT NAME LIST'!#REF!="C"),"ü","")</f>
        <v>#REF!</v>
      </c>
      <c r="G325" s="100" t="e">
        <f>IF(AND('PARTICIPANT NAME LIST'!$G325=9,'PARTICIPANT NAME LIST'!#REF!="C"),"ü","")</f>
        <v>#REF!</v>
      </c>
      <c r="H325" s="100" t="e">
        <f>IF(AND('PARTICIPANT NAME LIST'!$G325=10,'PARTICIPANT NAME LIST'!#REF!="C"),"ü","")</f>
        <v>#REF!</v>
      </c>
      <c r="I325" s="100" t="e">
        <f>IF(AND('PARTICIPANT NAME LIST'!$G325=11,'PARTICIPANT NAME LIST'!#REF!="C"),"ü","")</f>
        <v>#REF!</v>
      </c>
      <c r="J325" s="100" t="e">
        <f>IF(AND('PARTICIPANT NAME LIST'!$G325=12,'PARTICIPANT NAME LIST'!#REF!="C"),"ü","")</f>
        <v>#REF!</v>
      </c>
      <c r="K325" s="100" t="e">
        <f>IF(AND('PARTICIPANT NAME LIST'!$G325=7,'PARTICIPANT NAME LIST'!#REF!="E"),"ü","")</f>
        <v>#REF!</v>
      </c>
      <c r="L325" s="100" t="e">
        <f>IF(AND('PARTICIPANT NAME LIST'!$G325=8,'PARTICIPANT NAME LIST'!#REF!="E"),"ü","")</f>
        <v>#REF!</v>
      </c>
      <c r="M325" s="100" t="e">
        <f>IF(AND('PARTICIPANT NAME LIST'!$G325=9,'PARTICIPANT NAME LIST'!#REF!="E"),"ü","")</f>
        <v>#REF!</v>
      </c>
      <c r="N325" s="100" t="e">
        <f>IF(AND('PARTICIPANT NAME LIST'!$G325=10,'PARTICIPANT NAME LIST'!#REF!="E"),"ü","")</f>
        <v>#REF!</v>
      </c>
      <c r="O325" s="100" t="e">
        <f>IF(AND('PARTICIPANT NAME LIST'!$G325=11,'PARTICIPANT NAME LIST'!#REF!="E"),"ü","")</f>
        <v>#REF!</v>
      </c>
      <c r="P325" s="100" t="e">
        <f>IF(AND('PARTICIPANT NAME LIST'!$G325=12,'PARTICIPANT NAME LIST'!#REF!="E"),"ü","")</f>
        <v>#REF!</v>
      </c>
      <c r="Q325" s="100" t="e">
        <f>IF(AND('PARTICIPANT NAME LIST'!$G325=7,'PARTICIPANT NAME LIST'!#REF!="M"),"ü","")</f>
        <v>#REF!</v>
      </c>
      <c r="R325" s="100" t="e">
        <f>IF(AND('PARTICIPANT NAME LIST'!$G325=8,'PARTICIPANT NAME LIST'!#REF!="M"),"ü","")</f>
        <v>#REF!</v>
      </c>
      <c r="S325" s="100" t="e">
        <f>IF(AND('PARTICIPANT NAME LIST'!$G325=9,'PARTICIPANT NAME LIST'!#REF!="M"),"ü","")</f>
        <v>#REF!</v>
      </c>
      <c r="T325" s="100" t="e">
        <f>IF(AND('PARTICIPANT NAME LIST'!$G325=10,'PARTICIPANT NAME LIST'!#REF!="M"),"ü","")</f>
        <v>#REF!</v>
      </c>
      <c r="U325" s="100" t="e">
        <f>IF(AND('PARTICIPANT NAME LIST'!$G325=11,'PARTICIPANT NAME LIST'!#REF!="M"),"ü","")</f>
        <v>#REF!</v>
      </c>
      <c r="V325" s="100" t="e">
        <f>IF(AND('PARTICIPANT NAME LIST'!$G325=12,'PARTICIPANT NAME LIST'!#REF!="M"),"ü","")</f>
        <v>#REF!</v>
      </c>
      <c r="W325" s="96"/>
      <c r="X325" s="76"/>
      <c r="Y325" s="76"/>
      <c r="Z325" s="76"/>
    </row>
    <row r="326" spans="1:26" ht="22.5" customHeight="1">
      <c r="A326" s="96" t="str">
        <f>IF(OR(ISBLANK('PARTICIPANT NAME LIST'!$B326),'PARTICIPANT NAME LIST'!$G326=3,'PARTICIPANT NAME LIST'!$G326=4,'PARTICIPANT NAME LIST'!$G326=5,'PARTICIPANT NAME LIST'!$G326=6),"",COUNTA('PARTICIPANT NAME LIST'!$B$9:$B326)-COUNTIFS('PARTICIPANT NAME LIST'!$G$9:$G326,"&gt;=3",'PARTICIPANT NAME LIST'!$G$9:$G326,"&lt;=6"))</f>
        <v/>
      </c>
      <c r="B326" s="97" t="str">
        <f>IF(OR(ISBLANK('PARTICIPANT NAME LIST'!$B326),'PARTICIPANT NAME LIST'!$G326=3,'PARTICIPANT NAME LIST'!$G326=4,'PARTICIPANT NAME LIST'!$G326=5,'PARTICIPANT NAME LIST'!$G326=6),"",UPPER('PARTICIPANT NAME LIST'!$B326))</f>
        <v/>
      </c>
      <c r="C326" s="101"/>
      <c r="D326" s="99" t="str">
        <f>IF(OR(ISBLANK('PARTICIPANT NAME LIST'!$B326),'PARTICIPANT NAME LIST'!$G326=3,'PARTICIPANT NAME LIST'!$G326=4,'PARTICIPANT NAME LIST'!$G326=5,'PARTICIPANT NAME LIST'!$G326=6),"",UPPER('PARTICIPANT NAME LIST'!$H326))</f>
        <v/>
      </c>
      <c r="E326" s="100" t="e">
        <f>IF(AND('PARTICIPANT NAME LIST'!$G326=7,'PARTICIPANT NAME LIST'!#REF!="C"),"ü","")</f>
        <v>#REF!</v>
      </c>
      <c r="F326" s="100" t="e">
        <f>IF(AND('PARTICIPANT NAME LIST'!$G326=8,'PARTICIPANT NAME LIST'!#REF!="C"),"ü","")</f>
        <v>#REF!</v>
      </c>
      <c r="G326" s="100" t="e">
        <f>IF(AND('PARTICIPANT NAME LIST'!$G326=9,'PARTICIPANT NAME LIST'!#REF!="C"),"ü","")</f>
        <v>#REF!</v>
      </c>
      <c r="H326" s="100" t="e">
        <f>IF(AND('PARTICIPANT NAME LIST'!$G326=10,'PARTICIPANT NAME LIST'!#REF!="C"),"ü","")</f>
        <v>#REF!</v>
      </c>
      <c r="I326" s="100" t="e">
        <f>IF(AND('PARTICIPANT NAME LIST'!$G326=11,'PARTICIPANT NAME LIST'!#REF!="C"),"ü","")</f>
        <v>#REF!</v>
      </c>
      <c r="J326" s="100" t="e">
        <f>IF(AND('PARTICIPANT NAME LIST'!$G326=12,'PARTICIPANT NAME LIST'!#REF!="C"),"ü","")</f>
        <v>#REF!</v>
      </c>
      <c r="K326" s="100" t="e">
        <f>IF(AND('PARTICIPANT NAME LIST'!$G326=7,'PARTICIPANT NAME LIST'!#REF!="E"),"ü","")</f>
        <v>#REF!</v>
      </c>
      <c r="L326" s="100" t="e">
        <f>IF(AND('PARTICIPANT NAME LIST'!$G326=8,'PARTICIPANT NAME LIST'!#REF!="E"),"ü","")</f>
        <v>#REF!</v>
      </c>
      <c r="M326" s="100" t="e">
        <f>IF(AND('PARTICIPANT NAME LIST'!$G326=9,'PARTICIPANT NAME LIST'!#REF!="E"),"ü","")</f>
        <v>#REF!</v>
      </c>
      <c r="N326" s="100" t="e">
        <f>IF(AND('PARTICIPANT NAME LIST'!$G326=10,'PARTICIPANT NAME LIST'!#REF!="E"),"ü","")</f>
        <v>#REF!</v>
      </c>
      <c r="O326" s="100" t="e">
        <f>IF(AND('PARTICIPANT NAME LIST'!$G326=11,'PARTICIPANT NAME LIST'!#REF!="E"),"ü","")</f>
        <v>#REF!</v>
      </c>
      <c r="P326" s="100" t="e">
        <f>IF(AND('PARTICIPANT NAME LIST'!$G326=12,'PARTICIPANT NAME LIST'!#REF!="E"),"ü","")</f>
        <v>#REF!</v>
      </c>
      <c r="Q326" s="100" t="e">
        <f>IF(AND('PARTICIPANT NAME LIST'!$G326=7,'PARTICIPANT NAME LIST'!#REF!="M"),"ü","")</f>
        <v>#REF!</v>
      </c>
      <c r="R326" s="100" t="e">
        <f>IF(AND('PARTICIPANT NAME LIST'!$G326=8,'PARTICIPANT NAME LIST'!#REF!="M"),"ü","")</f>
        <v>#REF!</v>
      </c>
      <c r="S326" s="100" t="e">
        <f>IF(AND('PARTICIPANT NAME LIST'!$G326=9,'PARTICIPANT NAME LIST'!#REF!="M"),"ü","")</f>
        <v>#REF!</v>
      </c>
      <c r="T326" s="100" t="e">
        <f>IF(AND('PARTICIPANT NAME LIST'!$G326=10,'PARTICIPANT NAME LIST'!#REF!="M"),"ü","")</f>
        <v>#REF!</v>
      </c>
      <c r="U326" s="100" t="e">
        <f>IF(AND('PARTICIPANT NAME LIST'!$G326=11,'PARTICIPANT NAME LIST'!#REF!="M"),"ü","")</f>
        <v>#REF!</v>
      </c>
      <c r="V326" s="100" t="e">
        <f>IF(AND('PARTICIPANT NAME LIST'!$G326=12,'PARTICIPANT NAME LIST'!#REF!="M"),"ü","")</f>
        <v>#REF!</v>
      </c>
      <c r="W326" s="96"/>
      <c r="X326" s="76"/>
      <c r="Y326" s="76"/>
      <c r="Z326" s="76"/>
    </row>
    <row r="327" spans="1:26" ht="22.5" customHeight="1">
      <c r="A327" s="96" t="str">
        <f>IF(OR(ISBLANK('PARTICIPANT NAME LIST'!$B327),'PARTICIPANT NAME LIST'!$G327=3,'PARTICIPANT NAME LIST'!$G327=4,'PARTICIPANT NAME LIST'!$G327=5,'PARTICIPANT NAME LIST'!$G327=6),"",COUNTA('PARTICIPANT NAME LIST'!$B$9:$B327)-COUNTIFS('PARTICIPANT NAME LIST'!$G$9:$G327,"&gt;=3",'PARTICIPANT NAME LIST'!$G$9:$G327,"&lt;=6"))</f>
        <v/>
      </c>
      <c r="B327" s="97" t="str">
        <f>IF(OR(ISBLANK('PARTICIPANT NAME LIST'!$B327),'PARTICIPANT NAME LIST'!$G327=3,'PARTICIPANT NAME LIST'!$G327=4,'PARTICIPANT NAME LIST'!$G327=5,'PARTICIPANT NAME LIST'!$G327=6),"",UPPER('PARTICIPANT NAME LIST'!$B327))</f>
        <v/>
      </c>
      <c r="C327" s="101"/>
      <c r="D327" s="99" t="str">
        <f>IF(OR(ISBLANK('PARTICIPANT NAME LIST'!$B327),'PARTICIPANT NAME LIST'!$G327=3,'PARTICIPANT NAME LIST'!$G327=4,'PARTICIPANT NAME LIST'!$G327=5,'PARTICIPANT NAME LIST'!$G327=6),"",UPPER('PARTICIPANT NAME LIST'!$H327))</f>
        <v/>
      </c>
      <c r="E327" s="100" t="e">
        <f>IF(AND('PARTICIPANT NAME LIST'!$G327=7,'PARTICIPANT NAME LIST'!#REF!="C"),"ü","")</f>
        <v>#REF!</v>
      </c>
      <c r="F327" s="100" t="e">
        <f>IF(AND('PARTICIPANT NAME LIST'!$G327=8,'PARTICIPANT NAME LIST'!#REF!="C"),"ü","")</f>
        <v>#REF!</v>
      </c>
      <c r="G327" s="100" t="e">
        <f>IF(AND('PARTICIPANT NAME LIST'!$G327=9,'PARTICIPANT NAME LIST'!#REF!="C"),"ü","")</f>
        <v>#REF!</v>
      </c>
      <c r="H327" s="100" t="e">
        <f>IF(AND('PARTICIPANT NAME LIST'!$G327=10,'PARTICIPANT NAME LIST'!#REF!="C"),"ü","")</f>
        <v>#REF!</v>
      </c>
      <c r="I327" s="100" t="e">
        <f>IF(AND('PARTICIPANT NAME LIST'!$G327=11,'PARTICIPANT NAME LIST'!#REF!="C"),"ü","")</f>
        <v>#REF!</v>
      </c>
      <c r="J327" s="100" t="e">
        <f>IF(AND('PARTICIPANT NAME LIST'!$G327=12,'PARTICIPANT NAME LIST'!#REF!="C"),"ü","")</f>
        <v>#REF!</v>
      </c>
      <c r="K327" s="100" t="e">
        <f>IF(AND('PARTICIPANT NAME LIST'!$G327=7,'PARTICIPANT NAME LIST'!#REF!="E"),"ü","")</f>
        <v>#REF!</v>
      </c>
      <c r="L327" s="100" t="e">
        <f>IF(AND('PARTICIPANT NAME LIST'!$G327=8,'PARTICIPANT NAME LIST'!#REF!="E"),"ü","")</f>
        <v>#REF!</v>
      </c>
      <c r="M327" s="100" t="e">
        <f>IF(AND('PARTICIPANT NAME LIST'!$G327=9,'PARTICIPANT NAME LIST'!#REF!="E"),"ü","")</f>
        <v>#REF!</v>
      </c>
      <c r="N327" s="100" t="e">
        <f>IF(AND('PARTICIPANT NAME LIST'!$G327=10,'PARTICIPANT NAME LIST'!#REF!="E"),"ü","")</f>
        <v>#REF!</v>
      </c>
      <c r="O327" s="100" t="e">
        <f>IF(AND('PARTICIPANT NAME LIST'!$G327=11,'PARTICIPANT NAME LIST'!#REF!="E"),"ü","")</f>
        <v>#REF!</v>
      </c>
      <c r="P327" s="100" t="e">
        <f>IF(AND('PARTICIPANT NAME LIST'!$G327=12,'PARTICIPANT NAME LIST'!#REF!="E"),"ü","")</f>
        <v>#REF!</v>
      </c>
      <c r="Q327" s="100" t="e">
        <f>IF(AND('PARTICIPANT NAME LIST'!$G327=7,'PARTICIPANT NAME LIST'!#REF!="M"),"ü","")</f>
        <v>#REF!</v>
      </c>
      <c r="R327" s="100" t="e">
        <f>IF(AND('PARTICIPANT NAME LIST'!$G327=8,'PARTICIPANT NAME LIST'!#REF!="M"),"ü","")</f>
        <v>#REF!</v>
      </c>
      <c r="S327" s="100" t="e">
        <f>IF(AND('PARTICIPANT NAME LIST'!$G327=9,'PARTICIPANT NAME LIST'!#REF!="M"),"ü","")</f>
        <v>#REF!</v>
      </c>
      <c r="T327" s="100" t="e">
        <f>IF(AND('PARTICIPANT NAME LIST'!$G327=10,'PARTICIPANT NAME LIST'!#REF!="M"),"ü","")</f>
        <v>#REF!</v>
      </c>
      <c r="U327" s="100" t="e">
        <f>IF(AND('PARTICIPANT NAME LIST'!$G327=11,'PARTICIPANT NAME LIST'!#REF!="M"),"ü","")</f>
        <v>#REF!</v>
      </c>
      <c r="V327" s="100" t="e">
        <f>IF(AND('PARTICIPANT NAME LIST'!$G327=12,'PARTICIPANT NAME LIST'!#REF!="M"),"ü","")</f>
        <v>#REF!</v>
      </c>
      <c r="W327" s="96"/>
      <c r="X327" s="76"/>
      <c r="Y327" s="76"/>
      <c r="Z327" s="76"/>
    </row>
    <row r="328" spans="1:26" ht="22.5" customHeight="1">
      <c r="A328" s="96" t="str">
        <f>IF(OR(ISBLANK('PARTICIPANT NAME LIST'!$B328),'PARTICIPANT NAME LIST'!$G328=3,'PARTICIPANT NAME LIST'!$G328=4,'PARTICIPANT NAME LIST'!$G328=5,'PARTICIPANT NAME LIST'!$G328=6),"",COUNTA('PARTICIPANT NAME LIST'!$B$9:$B328)-COUNTIFS('PARTICIPANT NAME LIST'!$G$9:$G328,"&gt;=3",'PARTICIPANT NAME LIST'!$G$9:$G328,"&lt;=6"))</f>
        <v/>
      </c>
      <c r="B328" s="97" t="str">
        <f>IF(OR(ISBLANK('PARTICIPANT NAME LIST'!$B328),'PARTICIPANT NAME LIST'!$G328=3,'PARTICIPANT NAME LIST'!$G328=4,'PARTICIPANT NAME LIST'!$G328=5,'PARTICIPANT NAME LIST'!$G328=6),"",UPPER('PARTICIPANT NAME LIST'!$B328))</f>
        <v/>
      </c>
      <c r="C328" s="101"/>
      <c r="D328" s="99" t="str">
        <f>IF(OR(ISBLANK('PARTICIPANT NAME LIST'!$B328),'PARTICIPANT NAME LIST'!$G328=3,'PARTICIPANT NAME LIST'!$G328=4,'PARTICIPANT NAME LIST'!$G328=5,'PARTICIPANT NAME LIST'!$G328=6),"",UPPER('PARTICIPANT NAME LIST'!$H328))</f>
        <v/>
      </c>
      <c r="E328" s="100" t="e">
        <f>IF(AND('PARTICIPANT NAME LIST'!$G328=7,'PARTICIPANT NAME LIST'!#REF!="C"),"ü","")</f>
        <v>#REF!</v>
      </c>
      <c r="F328" s="100" t="e">
        <f>IF(AND('PARTICIPANT NAME LIST'!$G328=8,'PARTICIPANT NAME LIST'!#REF!="C"),"ü","")</f>
        <v>#REF!</v>
      </c>
      <c r="G328" s="100" t="e">
        <f>IF(AND('PARTICIPANT NAME LIST'!$G328=9,'PARTICIPANT NAME LIST'!#REF!="C"),"ü","")</f>
        <v>#REF!</v>
      </c>
      <c r="H328" s="100" t="e">
        <f>IF(AND('PARTICIPANT NAME LIST'!$G328=10,'PARTICIPANT NAME LIST'!#REF!="C"),"ü","")</f>
        <v>#REF!</v>
      </c>
      <c r="I328" s="100" t="e">
        <f>IF(AND('PARTICIPANT NAME LIST'!$G328=11,'PARTICIPANT NAME LIST'!#REF!="C"),"ü","")</f>
        <v>#REF!</v>
      </c>
      <c r="J328" s="100" t="e">
        <f>IF(AND('PARTICIPANT NAME LIST'!$G328=12,'PARTICIPANT NAME LIST'!#REF!="C"),"ü","")</f>
        <v>#REF!</v>
      </c>
      <c r="K328" s="100" t="e">
        <f>IF(AND('PARTICIPANT NAME LIST'!$G328=7,'PARTICIPANT NAME LIST'!#REF!="E"),"ü","")</f>
        <v>#REF!</v>
      </c>
      <c r="L328" s="100" t="e">
        <f>IF(AND('PARTICIPANT NAME LIST'!$G328=8,'PARTICIPANT NAME LIST'!#REF!="E"),"ü","")</f>
        <v>#REF!</v>
      </c>
      <c r="M328" s="100" t="e">
        <f>IF(AND('PARTICIPANT NAME LIST'!$G328=9,'PARTICIPANT NAME LIST'!#REF!="E"),"ü","")</f>
        <v>#REF!</v>
      </c>
      <c r="N328" s="100" t="e">
        <f>IF(AND('PARTICIPANT NAME LIST'!$G328=10,'PARTICIPANT NAME LIST'!#REF!="E"),"ü","")</f>
        <v>#REF!</v>
      </c>
      <c r="O328" s="100" t="e">
        <f>IF(AND('PARTICIPANT NAME LIST'!$G328=11,'PARTICIPANT NAME LIST'!#REF!="E"),"ü","")</f>
        <v>#REF!</v>
      </c>
      <c r="P328" s="100" t="e">
        <f>IF(AND('PARTICIPANT NAME LIST'!$G328=12,'PARTICIPANT NAME LIST'!#REF!="E"),"ü","")</f>
        <v>#REF!</v>
      </c>
      <c r="Q328" s="100" t="e">
        <f>IF(AND('PARTICIPANT NAME LIST'!$G328=7,'PARTICIPANT NAME LIST'!#REF!="M"),"ü","")</f>
        <v>#REF!</v>
      </c>
      <c r="R328" s="100" t="e">
        <f>IF(AND('PARTICIPANT NAME LIST'!$G328=8,'PARTICIPANT NAME LIST'!#REF!="M"),"ü","")</f>
        <v>#REF!</v>
      </c>
      <c r="S328" s="100" t="e">
        <f>IF(AND('PARTICIPANT NAME LIST'!$G328=9,'PARTICIPANT NAME LIST'!#REF!="M"),"ü","")</f>
        <v>#REF!</v>
      </c>
      <c r="T328" s="100" t="e">
        <f>IF(AND('PARTICIPANT NAME LIST'!$G328=10,'PARTICIPANT NAME LIST'!#REF!="M"),"ü","")</f>
        <v>#REF!</v>
      </c>
      <c r="U328" s="100" t="e">
        <f>IF(AND('PARTICIPANT NAME LIST'!$G328=11,'PARTICIPANT NAME LIST'!#REF!="M"),"ü","")</f>
        <v>#REF!</v>
      </c>
      <c r="V328" s="100" t="e">
        <f>IF(AND('PARTICIPANT NAME LIST'!$G328=12,'PARTICIPANT NAME LIST'!#REF!="M"),"ü","")</f>
        <v>#REF!</v>
      </c>
      <c r="W328" s="96"/>
      <c r="X328" s="76"/>
      <c r="Y328" s="76"/>
      <c r="Z328" s="76"/>
    </row>
    <row r="329" spans="1:26" ht="22.5" customHeight="1">
      <c r="A329" s="96" t="str">
        <f>IF(OR(ISBLANK('PARTICIPANT NAME LIST'!$B329),'PARTICIPANT NAME LIST'!$G329=3,'PARTICIPANT NAME LIST'!$G329=4,'PARTICIPANT NAME LIST'!$G329=5,'PARTICIPANT NAME LIST'!$G329=6),"",COUNTA('PARTICIPANT NAME LIST'!$B$9:$B329)-COUNTIFS('PARTICIPANT NAME LIST'!$G$9:$G329,"&gt;=3",'PARTICIPANT NAME LIST'!$G$9:$G329,"&lt;=6"))</f>
        <v/>
      </c>
      <c r="B329" s="97" t="str">
        <f>IF(OR(ISBLANK('PARTICIPANT NAME LIST'!$B329),'PARTICIPANT NAME LIST'!$G329=3,'PARTICIPANT NAME LIST'!$G329=4,'PARTICIPANT NAME LIST'!$G329=5,'PARTICIPANT NAME LIST'!$G329=6),"",UPPER('PARTICIPANT NAME LIST'!$B329))</f>
        <v/>
      </c>
      <c r="C329" s="101"/>
      <c r="D329" s="99" t="str">
        <f>IF(OR(ISBLANK('PARTICIPANT NAME LIST'!$B329),'PARTICIPANT NAME LIST'!$G329=3,'PARTICIPANT NAME LIST'!$G329=4,'PARTICIPANT NAME LIST'!$G329=5,'PARTICIPANT NAME LIST'!$G329=6),"",UPPER('PARTICIPANT NAME LIST'!$H329))</f>
        <v/>
      </c>
      <c r="E329" s="100" t="e">
        <f>IF(AND('PARTICIPANT NAME LIST'!$G329=7,'PARTICIPANT NAME LIST'!#REF!="C"),"ü","")</f>
        <v>#REF!</v>
      </c>
      <c r="F329" s="100" t="e">
        <f>IF(AND('PARTICIPANT NAME LIST'!$G329=8,'PARTICIPANT NAME LIST'!#REF!="C"),"ü","")</f>
        <v>#REF!</v>
      </c>
      <c r="G329" s="100" t="e">
        <f>IF(AND('PARTICIPANT NAME LIST'!$G329=9,'PARTICIPANT NAME LIST'!#REF!="C"),"ü","")</f>
        <v>#REF!</v>
      </c>
      <c r="H329" s="100" t="e">
        <f>IF(AND('PARTICIPANT NAME LIST'!$G329=10,'PARTICIPANT NAME LIST'!#REF!="C"),"ü","")</f>
        <v>#REF!</v>
      </c>
      <c r="I329" s="100" t="e">
        <f>IF(AND('PARTICIPANT NAME LIST'!$G329=11,'PARTICIPANT NAME LIST'!#REF!="C"),"ü","")</f>
        <v>#REF!</v>
      </c>
      <c r="J329" s="100" t="e">
        <f>IF(AND('PARTICIPANT NAME LIST'!$G329=12,'PARTICIPANT NAME LIST'!#REF!="C"),"ü","")</f>
        <v>#REF!</v>
      </c>
      <c r="K329" s="100" t="e">
        <f>IF(AND('PARTICIPANT NAME LIST'!$G329=7,'PARTICIPANT NAME LIST'!#REF!="E"),"ü","")</f>
        <v>#REF!</v>
      </c>
      <c r="L329" s="100" t="e">
        <f>IF(AND('PARTICIPANT NAME LIST'!$G329=8,'PARTICIPANT NAME LIST'!#REF!="E"),"ü","")</f>
        <v>#REF!</v>
      </c>
      <c r="M329" s="100" t="e">
        <f>IF(AND('PARTICIPANT NAME LIST'!$G329=9,'PARTICIPANT NAME LIST'!#REF!="E"),"ü","")</f>
        <v>#REF!</v>
      </c>
      <c r="N329" s="100" t="e">
        <f>IF(AND('PARTICIPANT NAME LIST'!$G329=10,'PARTICIPANT NAME LIST'!#REF!="E"),"ü","")</f>
        <v>#REF!</v>
      </c>
      <c r="O329" s="100" t="e">
        <f>IF(AND('PARTICIPANT NAME LIST'!$G329=11,'PARTICIPANT NAME LIST'!#REF!="E"),"ü","")</f>
        <v>#REF!</v>
      </c>
      <c r="P329" s="100" t="e">
        <f>IF(AND('PARTICIPANT NAME LIST'!$G329=12,'PARTICIPANT NAME LIST'!#REF!="E"),"ü","")</f>
        <v>#REF!</v>
      </c>
      <c r="Q329" s="100" t="e">
        <f>IF(AND('PARTICIPANT NAME LIST'!$G329=7,'PARTICIPANT NAME LIST'!#REF!="M"),"ü","")</f>
        <v>#REF!</v>
      </c>
      <c r="R329" s="100" t="e">
        <f>IF(AND('PARTICIPANT NAME LIST'!$G329=8,'PARTICIPANT NAME LIST'!#REF!="M"),"ü","")</f>
        <v>#REF!</v>
      </c>
      <c r="S329" s="100" t="e">
        <f>IF(AND('PARTICIPANT NAME LIST'!$G329=9,'PARTICIPANT NAME LIST'!#REF!="M"),"ü","")</f>
        <v>#REF!</v>
      </c>
      <c r="T329" s="100" t="e">
        <f>IF(AND('PARTICIPANT NAME LIST'!$G329=10,'PARTICIPANT NAME LIST'!#REF!="M"),"ü","")</f>
        <v>#REF!</v>
      </c>
      <c r="U329" s="100" t="e">
        <f>IF(AND('PARTICIPANT NAME LIST'!$G329=11,'PARTICIPANT NAME LIST'!#REF!="M"),"ü","")</f>
        <v>#REF!</v>
      </c>
      <c r="V329" s="100" t="e">
        <f>IF(AND('PARTICIPANT NAME LIST'!$G329=12,'PARTICIPANT NAME LIST'!#REF!="M"),"ü","")</f>
        <v>#REF!</v>
      </c>
      <c r="W329" s="96"/>
      <c r="X329" s="76"/>
      <c r="Y329" s="76"/>
      <c r="Z329" s="76"/>
    </row>
    <row r="330" spans="1:26" ht="22.5" customHeight="1">
      <c r="A330" s="96" t="str">
        <f>IF(OR(ISBLANK('PARTICIPANT NAME LIST'!$B330),'PARTICIPANT NAME LIST'!$G330=3,'PARTICIPANT NAME LIST'!$G330=4,'PARTICIPANT NAME LIST'!$G330=5,'PARTICIPANT NAME LIST'!$G330=6),"",COUNTA('PARTICIPANT NAME LIST'!$B$9:$B330)-COUNTIFS('PARTICIPANT NAME LIST'!$G$9:$G330,"&gt;=3",'PARTICIPANT NAME LIST'!$G$9:$G330,"&lt;=6"))</f>
        <v/>
      </c>
      <c r="B330" s="97" t="str">
        <f>IF(OR(ISBLANK('PARTICIPANT NAME LIST'!$B330),'PARTICIPANT NAME LIST'!$G330=3,'PARTICIPANT NAME LIST'!$G330=4,'PARTICIPANT NAME LIST'!$G330=5,'PARTICIPANT NAME LIST'!$G330=6),"",UPPER('PARTICIPANT NAME LIST'!$B330))</f>
        <v/>
      </c>
      <c r="C330" s="101"/>
      <c r="D330" s="99" t="str">
        <f>IF(OR(ISBLANK('PARTICIPANT NAME LIST'!$B330),'PARTICIPANT NAME LIST'!$G330=3,'PARTICIPANT NAME LIST'!$G330=4,'PARTICIPANT NAME LIST'!$G330=5,'PARTICIPANT NAME LIST'!$G330=6),"",UPPER('PARTICIPANT NAME LIST'!$H330))</f>
        <v/>
      </c>
      <c r="E330" s="100" t="e">
        <f>IF(AND('PARTICIPANT NAME LIST'!$G330=7,'PARTICIPANT NAME LIST'!#REF!="C"),"ü","")</f>
        <v>#REF!</v>
      </c>
      <c r="F330" s="100" t="e">
        <f>IF(AND('PARTICIPANT NAME LIST'!$G330=8,'PARTICIPANT NAME LIST'!#REF!="C"),"ü","")</f>
        <v>#REF!</v>
      </c>
      <c r="G330" s="100" t="e">
        <f>IF(AND('PARTICIPANT NAME LIST'!$G330=9,'PARTICIPANT NAME LIST'!#REF!="C"),"ü","")</f>
        <v>#REF!</v>
      </c>
      <c r="H330" s="100" t="e">
        <f>IF(AND('PARTICIPANT NAME LIST'!$G330=10,'PARTICIPANT NAME LIST'!#REF!="C"),"ü","")</f>
        <v>#REF!</v>
      </c>
      <c r="I330" s="100" t="e">
        <f>IF(AND('PARTICIPANT NAME LIST'!$G330=11,'PARTICIPANT NAME LIST'!#REF!="C"),"ü","")</f>
        <v>#REF!</v>
      </c>
      <c r="J330" s="100" t="e">
        <f>IF(AND('PARTICIPANT NAME LIST'!$G330=12,'PARTICIPANT NAME LIST'!#REF!="C"),"ü","")</f>
        <v>#REF!</v>
      </c>
      <c r="K330" s="100" t="e">
        <f>IF(AND('PARTICIPANT NAME LIST'!$G330=7,'PARTICIPANT NAME LIST'!#REF!="E"),"ü","")</f>
        <v>#REF!</v>
      </c>
      <c r="L330" s="100" t="e">
        <f>IF(AND('PARTICIPANT NAME LIST'!$G330=8,'PARTICIPANT NAME LIST'!#REF!="E"),"ü","")</f>
        <v>#REF!</v>
      </c>
      <c r="M330" s="100" t="e">
        <f>IF(AND('PARTICIPANT NAME LIST'!$G330=9,'PARTICIPANT NAME LIST'!#REF!="E"),"ü","")</f>
        <v>#REF!</v>
      </c>
      <c r="N330" s="100" t="e">
        <f>IF(AND('PARTICIPANT NAME LIST'!$G330=10,'PARTICIPANT NAME LIST'!#REF!="E"),"ü","")</f>
        <v>#REF!</v>
      </c>
      <c r="O330" s="100" t="e">
        <f>IF(AND('PARTICIPANT NAME LIST'!$G330=11,'PARTICIPANT NAME LIST'!#REF!="E"),"ü","")</f>
        <v>#REF!</v>
      </c>
      <c r="P330" s="100" t="e">
        <f>IF(AND('PARTICIPANT NAME LIST'!$G330=12,'PARTICIPANT NAME LIST'!#REF!="E"),"ü","")</f>
        <v>#REF!</v>
      </c>
      <c r="Q330" s="100" t="e">
        <f>IF(AND('PARTICIPANT NAME LIST'!$G330=7,'PARTICIPANT NAME LIST'!#REF!="M"),"ü","")</f>
        <v>#REF!</v>
      </c>
      <c r="R330" s="100" t="e">
        <f>IF(AND('PARTICIPANT NAME LIST'!$G330=8,'PARTICIPANT NAME LIST'!#REF!="M"),"ü","")</f>
        <v>#REF!</v>
      </c>
      <c r="S330" s="100" t="e">
        <f>IF(AND('PARTICIPANT NAME LIST'!$G330=9,'PARTICIPANT NAME LIST'!#REF!="M"),"ü","")</f>
        <v>#REF!</v>
      </c>
      <c r="T330" s="100" t="e">
        <f>IF(AND('PARTICIPANT NAME LIST'!$G330=10,'PARTICIPANT NAME LIST'!#REF!="M"),"ü","")</f>
        <v>#REF!</v>
      </c>
      <c r="U330" s="100" t="e">
        <f>IF(AND('PARTICIPANT NAME LIST'!$G330=11,'PARTICIPANT NAME LIST'!#REF!="M"),"ü","")</f>
        <v>#REF!</v>
      </c>
      <c r="V330" s="100" t="e">
        <f>IF(AND('PARTICIPANT NAME LIST'!$G330=12,'PARTICIPANT NAME LIST'!#REF!="M"),"ü","")</f>
        <v>#REF!</v>
      </c>
      <c r="W330" s="96"/>
      <c r="X330" s="76"/>
      <c r="Y330" s="76"/>
      <c r="Z330" s="76"/>
    </row>
    <row r="331" spans="1:26" ht="22.5" customHeight="1">
      <c r="A331" s="96" t="str">
        <f>IF(OR(ISBLANK('PARTICIPANT NAME LIST'!$B331),'PARTICIPANT NAME LIST'!$G331=3,'PARTICIPANT NAME LIST'!$G331=4,'PARTICIPANT NAME LIST'!$G331=5,'PARTICIPANT NAME LIST'!$G331=6),"",COUNTA('PARTICIPANT NAME LIST'!$B$9:$B331)-COUNTIFS('PARTICIPANT NAME LIST'!$G$9:$G331,"&gt;=3",'PARTICIPANT NAME LIST'!$G$9:$G331,"&lt;=6"))</f>
        <v/>
      </c>
      <c r="B331" s="97" t="str">
        <f>IF(OR(ISBLANK('PARTICIPANT NAME LIST'!$B331),'PARTICIPANT NAME LIST'!$G331=3,'PARTICIPANT NAME LIST'!$G331=4,'PARTICIPANT NAME LIST'!$G331=5,'PARTICIPANT NAME LIST'!$G331=6),"",UPPER('PARTICIPANT NAME LIST'!$B331))</f>
        <v/>
      </c>
      <c r="C331" s="101"/>
      <c r="D331" s="99" t="str">
        <f>IF(OR(ISBLANK('PARTICIPANT NAME LIST'!$B331),'PARTICIPANT NAME LIST'!$G331=3,'PARTICIPANT NAME LIST'!$G331=4,'PARTICIPANT NAME LIST'!$G331=5,'PARTICIPANT NAME LIST'!$G331=6),"",UPPER('PARTICIPANT NAME LIST'!$H331))</f>
        <v/>
      </c>
      <c r="E331" s="100" t="e">
        <f>IF(AND('PARTICIPANT NAME LIST'!$G331=7,'PARTICIPANT NAME LIST'!#REF!="C"),"ü","")</f>
        <v>#REF!</v>
      </c>
      <c r="F331" s="100" t="e">
        <f>IF(AND('PARTICIPANT NAME LIST'!$G331=8,'PARTICIPANT NAME LIST'!#REF!="C"),"ü","")</f>
        <v>#REF!</v>
      </c>
      <c r="G331" s="100" t="e">
        <f>IF(AND('PARTICIPANT NAME LIST'!$G331=9,'PARTICIPANT NAME LIST'!#REF!="C"),"ü","")</f>
        <v>#REF!</v>
      </c>
      <c r="H331" s="100" t="e">
        <f>IF(AND('PARTICIPANT NAME LIST'!$G331=10,'PARTICIPANT NAME LIST'!#REF!="C"),"ü","")</f>
        <v>#REF!</v>
      </c>
      <c r="I331" s="100" t="e">
        <f>IF(AND('PARTICIPANT NAME LIST'!$G331=11,'PARTICIPANT NAME LIST'!#REF!="C"),"ü","")</f>
        <v>#REF!</v>
      </c>
      <c r="J331" s="100" t="e">
        <f>IF(AND('PARTICIPANT NAME LIST'!$G331=12,'PARTICIPANT NAME LIST'!#REF!="C"),"ü","")</f>
        <v>#REF!</v>
      </c>
      <c r="K331" s="100" t="e">
        <f>IF(AND('PARTICIPANT NAME LIST'!$G331=7,'PARTICIPANT NAME LIST'!#REF!="E"),"ü","")</f>
        <v>#REF!</v>
      </c>
      <c r="L331" s="100" t="e">
        <f>IF(AND('PARTICIPANT NAME LIST'!$G331=8,'PARTICIPANT NAME LIST'!#REF!="E"),"ü","")</f>
        <v>#REF!</v>
      </c>
      <c r="M331" s="100" t="e">
        <f>IF(AND('PARTICIPANT NAME LIST'!$G331=9,'PARTICIPANT NAME LIST'!#REF!="E"),"ü","")</f>
        <v>#REF!</v>
      </c>
      <c r="N331" s="100" t="e">
        <f>IF(AND('PARTICIPANT NAME LIST'!$G331=10,'PARTICIPANT NAME LIST'!#REF!="E"),"ü","")</f>
        <v>#REF!</v>
      </c>
      <c r="O331" s="100" t="e">
        <f>IF(AND('PARTICIPANT NAME LIST'!$G331=11,'PARTICIPANT NAME LIST'!#REF!="E"),"ü","")</f>
        <v>#REF!</v>
      </c>
      <c r="P331" s="100" t="e">
        <f>IF(AND('PARTICIPANT NAME LIST'!$G331=12,'PARTICIPANT NAME LIST'!#REF!="E"),"ü","")</f>
        <v>#REF!</v>
      </c>
      <c r="Q331" s="100" t="e">
        <f>IF(AND('PARTICIPANT NAME LIST'!$G331=7,'PARTICIPANT NAME LIST'!#REF!="M"),"ü","")</f>
        <v>#REF!</v>
      </c>
      <c r="R331" s="100" t="e">
        <f>IF(AND('PARTICIPANT NAME LIST'!$G331=8,'PARTICIPANT NAME LIST'!#REF!="M"),"ü","")</f>
        <v>#REF!</v>
      </c>
      <c r="S331" s="100" t="e">
        <f>IF(AND('PARTICIPANT NAME LIST'!$G331=9,'PARTICIPANT NAME LIST'!#REF!="M"),"ü","")</f>
        <v>#REF!</v>
      </c>
      <c r="T331" s="100" t="e">
        <f>IF(AND('PARTICIPANT NAME LIST'!$G331=10,'PARTICIPANT NAME LIST'!#REF!="M"),"ü","")</f>
        <v>#REF!</v>
      </c>
      <c r="U331" s="100" t="e">
        <f>IF(AND('PARTICIPANT NAME LIST'!$G331=11,'PARTICIPANT NAME LIST'!#REF!="M"),"ü","")</f>
        <v>#REF!</v>
      </c>
      <c r="V331" s="100" t="e">
        <f>IF(AND('PARTICIPANT NAME LIST'!$G331=12,'PARTICIPANT NAME LIST'!#REF!="M"),"ü","")</f>
        <v>#REF!</v>
      </c>
      <c r="W331" s="96"/>
      <c r="X331" s="76"/>
      <c r="Y331" s="76"/>
      <c r="Z331" s="76"/>
    </row>
    <row r="332" spans="1:26" ht="22.5" customHeight="1">
      <c r="A332" s="96" t="str">
        <f>IF(OR(ISBLANK('PARTICIPANT NAME LIST'!$B332),'PARTICIPANT NAME LIST'!$G332=3,'PARTICIPANT NAME LIST'!$G332=4,'PARTICIPANT NAME LIST'!$G332=5,'PARTICIPANT NAME LIST'!$G332=6),"",COUNTA('PARTICIPANT NAME LIST'!$B$9:$B332)-COUNTIFS('PARTICIPANT NAME LIST'!$G$9:$G332,"&gt;=3",'PARTICIPANT NAME LIST'!$G$9:$G332,"&lt;=6"))</f>
        <v/>
      </c>
      <c r="B332" s="97" t="str">
        <f>IF(OR(ISBLANK('PARTICIPANT NAME LIST'!$B332),'PARTICIPANT NAME LIST'!$G332=3,'PARTICIPANT NAME LIST'!$G332=4,'PARTICIPANT NAME LIST'!$G332=5,'PARTICIPANT NAME LIST'!$G332=6),"",UPPER('PARTICIPANT NAME LIST'!$B332))</f>
        <v/>
      </c>
      <c r="C332" s="101"/>
      <c r="D332" s="99" t="str">
        <f>IF(OR(ISBLANK('PARTICIPANT NAME LIST'!$B332),'PARTICIPANT NAME LIST'!$G332=3,'PARTICIPANT NAME LIST'!$G332=4,'PARTICIPANT NAME LIST'!$G332=5,'PARTICIPANT NAME LIST'!$G332=6),"",UPPER('PARTICIPANT NAME LIST'!$H332))</f>
        <v/>
      </c>
      <c r="E332" s="100" t="e">
        <f>IF(AND('PARTICIPANT NAME LIST'!$G332=7,'PARTICIPANT NAME LIST'!#REF!="C"),"ü","")</f>
        <v>#REF!</v>
      </c>
      <c r="F332" s="100" t="e">
        <f>IF(AND('PARTICIPANT NAME LIST'!$G332=8,'PARTICIPANT NAME LIST'!#REF!="C"),"ü","")</f>
        <v>#REF!</v>
      </c>
      <c r="G332" s="100" t="e">
        <f>IF(AND('PARTICIPANT NAME LIST'!$G332=9,'PARTICIPANT NAME LIST'!#REF!="C"),"ü","")</f>
        <v>#REF!</v>
      </c>
      <c r="H332" s="100" t="e">
        <f>IF(AND('PARTICIPANT NAME LIST'!$G332=10,'PARTICIPANT NAME LIST'!#REF!="C"),"ü","")</f>
        <v>#REF!</v>
      </c>
      <c r="I332" s="100" t="e">
        <f>IF(AND('PARTICIPANT NAME LIST'!$G332=11,'PARTICIPANT NAME LIST'!#REF!="C"),"ü","")</f>
        <v>#REF!</v>
      </c>
      <c r="J332" s="100" t="e">
        <f>IF(AND('PARTICIPANT NAME LIST'!$G332=12,'PARTICIPANT NAME LIST'!#REF!="C"),"ü","")</f>
        <v>#REF!</v>
      </c>
      <c r="K332" s="100" t="e">
        <f>IF(AND('PARTICIPANT NAME LIST'!$G332=7,'PARTICIPANT NAME LIST'!#REF!="E"),"ü","")</f>
        <v>#REF!</v>
      </c>
      <c r="L332" s="100" t="e">
        <f>IF(AND('PARTICIPANT NAME LIST'!$G332=8,'PARTICIPANT NAME LIST'!#REF!="E"),"ü","")</f>
        <v>#REF!</v>
      </c>
      <c r="M332" s="100" t="e">
        <f>IF(AND('PARTICIPANT NAME LIST'!$G332=9,'PARTICIPANT NAME LIST'!#REF!="E"),"ü","")</f>
        <v>#REF!</v>
      </c>
      <c r="N332" s="100" t="e">
        <f>IF(AND('PARTICIPANT NAME LIST'!$G332=10,'PARTICIPANT NAME LIST'!#REF!="E"),"ü","")</f>
        <v>#REF!</v>
      </c>
      <c r="O332" s="100" t="e">
        <f>IF(AND('PARTICIPANT NAME LIST'!$G332=11,'PARTICIPANT NAME LIST'!#REF!="E"),"ü","")</f>
        <v>#REF!</v>
      </c>
      <c r="P332" s="100" t="e">
        <f>IF(AND('PARTICIPANT NAME LIST'!$G332=12,'PARTICIPANT NAME LIST'!#REF!="E"),"ü","")</f>
        <v>#REF!</v>
      </c>
      <c r="Q332" s="100" t="e">
        <f>IF(AND('PARTICIPANT NAME LIST'!$G332=7,'PARTICIPANT NAME LIST'!#REF!="M"),"ü","")</f>
        <v>#REF!</v>
      </c>
      <c r="R332" s="100" t="e">
        <f>IF(AND('PARTICIPANT NAME LIST'!$G332=8,'PARTICIPANT NAME LIST'!#REF!="M"),"ü","")</f>
        <v>#REF!</v>
      </c>
      <c r="S332" s="100" t="e">
        <f>IF(AND('PARTICIPANT NAME LIST'!$G332=9,'PARTICIPANT NAME LIST'!#REF!="M"),"ü","")</f>
        <v>#REF!</v>
      </c>
      <c r="T332" s="100" t="e">
        <f>IF(AND('PARTICIPANT NAME LIST'!$G332=10,'PARTICIPANT NAME LIST'!#REF!="M"),"ü","")</f>
        <v>#REF!</v>
      </c>
      <c r="U332" s="100" t="e">
        <f>IF(AND('PARTICIPANT NAME LIST'!$G332=11,'PARTICIPANT NAME LIST'!#REF!="M"),"ü","")</f>
        <v>#REF!</v>
      </c>
      <c r="V332" s="100" t="e">
        <f>IF(AND('PARTICIPANT NAME LIST'!$G332=12,'PARTICIPANT NAME LIST'!#REF!="M"),"ü","")</f>
        <v>#REF!</v>
      </c>
      <c r="W332" s="96"/>
      <c r="X332" s="76"/>
      <c r="Y332" s="76"/>
      <c r="Z332" s="76"/>
    </row>
    <row r="333" spans="1:26" ht="22.5" customHeight="1">
      <c r="A333" s="96" t="str">
        <f>IF(OR(ISBLANK('PARTICIPANT NAME LIST'!$B333),'PARTICIPANT NAME LIST'!$G333=3,'PARTICIPANT NAME LIST'!$G333=4,'PARTICIPANT NAME LIST'!$G333=5,'PARTICIPANT NAME LIST'!$G333=6),"",COUNTA('PARTICIPANT NAME LIST'!$B$9:$B333)-COUNTIFS('PARTICIPANT NAME LIST'!$G$9:$G333,"&gt;=3",'PARTICIPANT NAME LIST'!$G$9:$G333,"&lt;=6"))</f>
        <v/>
      </c>
      <c r="B333" s="97" t="str">
        <f>IF(OR(ISBLANK('PARTICIPANT NAME LIST'!$B333),'PARTICIPANT NAME LIST'!$G333=3,'PARTICIPANT NAME LIST'!$G333=4,'PARTICIPANT NAME LIST'!$G333=5,'PARTICIPANT NAME LIST'!$G333=6),"",UPPER('PARTICIPANT NAME LIST'!$B333))</f>
        <v/>
      </c>
      <c r="C333" s="101"/>
      <c r="D333" s="99" t="str">
        <f>IF(OR(ISBLANK('PARTICIPANT NAME LIST'!$B333),'PARTICIPANT NAME LIST'!$G333=3,'PARTICIPANT NAME LIST'!$G333=4,'PARTICIPANT NAME LIST'!$G333=5,'PARTICIPANT NAME LIST'!$G333=6),"",UPPER('PARTICIPANT NAME LIST'!$H333))</f>
        <v/>
      </c>
      <c r="E333" s="100" t="e">
        <f>IF(AND('PARTICIPANT NAME LIST'!$G333=7,'PARTICIPANT NAME LIST'!#REF!="C"),"ü","")</f>
        <v>#REF!</v>
      </c>
      <c r="F333" s="100" t="e">
        <f>IF(AND('PARTICIPANT NAME LIST'!$G333=8,'PARTICIPANT NAME LIST'!#REF!="C"),"ü","")</f>
        <v>#REF!</v>
      </c>
      <c r="G333" s="100" t="e">
        <f>IF(AND('PARTICIPANT NAME LIST'!$G333=9,'PARTICIPANT NAME LIST'!#REF!="C"),"ü","")</f>
        <v>#REF!</v>
      </c>
      <c r="H333" s="100" t="e">
        <f>IF(AND('PARTICIPANT NAME LIST'!$G333=10,'PARTICIPANT NAME LIST'!#REF!="C"),"ü","")</f>
        <v>#REF!</v>
      </c>
      <c r="I333" s="100" t="e">
        <f>IF(AND('PARTICIPANT NAME LIST'!$G333=11,'PARTICIPANT NAME LIST'!#REF!="C"),"ü","")</f>
        <v>#REF!</v>
      </c>
      <c r="J333" s="100" t="e">
        <f>IF(AND('PARTICIPANT NAME LIST'!$G333=12,'PARTICIPANT NAME LIST'!#REF!="C"),"ü","")</f>
        <v>#REF!</v>
      </c>
      <c r="K333" s="100" t="e">
        <f>IF(AND('PARTICIPANT NAME LIST'!$G333=7,'PARTICIPANT NAME LIST'!#REF!="E"),"ü","")</f>
        <v>#REF!</v>
      </c>
      <c r="L333" s="100" t="e">
        <f>IF(AND('PARTICIPANT NAME LIST'!$G333=8,'PARTICIPANT NAME LIST'!#REF!="E"),"ü","")</f>
        <v>#REF!</v>
      </c>
      <c r="M333" s="100" t="e">
        <f>IF(AND('PARTICIPANT NAME LIST'!$G333=9,'PARTICIPANT NAME LIST'!#REF!="E"),"ü","")</f>
        <v>#REF!</v>
      </c>
      <c r="N333" s="100" t="e">
        <f>IF(AND('PARTICIPANT NAME LIST'!$G333=10,'PARTICIPANT NAME LIST'!#REF!="E"),"ü","")</f>
        <v>#REF!</v>
      </c>
      <c r="O333" s="100" t="e">
        <f>IF(AND('PARTICIPANT NAME LIST'!$G333=11,'PARTICIPANT NAME LIST'!#REF!="E"),"ü","")</f>
        <v>#REF!</v>
      </c>
      <c r="P333" s="100" t="e">
        <f>IF(AND('PARTICIPANT NAME LIST'!$G333=12,'PARTICIPANT NAME LIST'!#REF!="E"),"ü","")</f>
        <v>#REF!</v>
      </c>
      <c r="Q333" s="100" t="e">
        <f>IF(AND('PARTICIPANT NAME LIST'!$G333=7,'PARTICIPANT NAME LIST'!#REF!="M"),"ü","")</f>
        <v>#REF!</v>
      </c>
      <c r="R333" s="100" t="e">
        <f>IF(AND('PARTICIPANT NAME LIST'!$G333=8,'PARTICIPANT NAME LIST'!#REF!="M"),"ü","")</f>
        <v>#REF!</v>
      </c>
      <c r="S333" s="100" t="e">
        <f>IF(AND('PARTICIPANT NAME LIST'!$G333=9,'PARTICIPANT NAME LIST'!#REF!="M"),"ü","")</f>
        <v>#REF!</v>
      </c>
      <c r="T333" s="100" t="e">
        <f>IF(AND('PARTICIPANT NAME LIST'!$G333=10,'PARTICIPANT NAME LIST'!#REF!="M"),"ü","")</f>
        <v>#REF!</v>
      </c>
      <c r="U333" s="100" t="e">
        <f>IF(AND('PARTICIPANT NAME LIST'!$G333=11,'PARTICIPANT NAME LIST'!#REF!="M"),"ü","")</f>
        <v>#REF!</v>
      </c>
      <c r="V333" s="100" t="e">
        <f>IF(AND('PARTICIPANT NAME LIST'!$G333=12,'PARTICIPANT NAME LIST'!#REF!="M"),"ü","")</f>
        <v>#REF!</v>
      </c>
      <c r="W333" s="96"/>
      <c r="X333" s="76"/>
      <c r="Y333" s="76"/>
      <c r="Z333" s="76"/>
    </row>
    <row r="334" spans="1:26" ht="22.5" customHeight="1">
      <c r="A334" s="96" t="str">
        <f>IF(OR(ISBLANK('PARTICIPANT NAME LIST'!$B334),'PARTICIPANT NAME LIST'!$G334=3,'PARTICIPANT NAME LIST'!$G334=4,'PARTICIPANT NAME LIST'!$G334=5,'PARTICIPANT NAME LIST'!$G334=6),"",COUNTA('PARTICIPANT NAME LIST'!$B$9:$B334)-COUNTIFS('PARTICIPANT NAME LIST'!$G$9:$G334,"&gt;=3",'PARTICIPANT NAME LIST'!$G$9:$G334,"&lt;=6"))</f>
        <v/>
      </c>
      <c r="B334" s="97" t="str">
        <f>IF(OR(ISBLANK('PARTICIPANT NAME LIST'!$B334),'PARTICIPANT NAME LIST'!$G334=3,'PARTICIPANT NAME LIST'!$G334=4,'PARTICIPANT NAME LIST'!$G334=5,'PARTICIPANT NAME LIST'!$G334=6),"",UPPER('PARTICIPANT NAME LIST'!$B334))</f>
        <v/>
      </c>
      <c r="C334" s="101"/>
      <c r="D334" s="99" t="str">
        <f>IF(OR(ISBLANK('PARTICIPANT NAME LIST'!$B334),'PARTICIPANT NAME LIST'!$G334=3,'PARTICIPANT NAME LIST'!$G334=4,'PARTICIPANT NAME LIST'!$G334=5,'PARTICIPANT NAME LIST'!$G334=6),"",UPPER('PARTICIPANT NAME LIST'!$H334))</f>
        <v/>
      </c>
      <c r="E334" s="100" t="e">
        <f>IF(AND('PARTICIPANT NAME LIST'!$G334=7,'PARTICIPANT NAME LIST'!#REF!="C"),"ü","")</f>
        <v>#REF!</v>
      </c>
      <c r="F334" s="100" t="e">
        <f>IF(AND('PARTICIPANT NAME LIST'!$G334=8,'PARTICIPANT NAME LIST'!#REF!="C"),"ü","")</f>
        <v>#REF!</v>
      </c>
      <c r="G334" s="100" t="e">
        <f>IF(AND('PARTICIPANT NAME LIST'!$G334=9,'PARTICIPANT NAME LIST'!#REF!="C"),"ü","")</f>
        <v>#REF!</v>
      </c>
      <c r="H334" s="100" t="e">
        <f>IF(AND('PARTICIPANT NAME LIST'!$G334=10,'PARTICIPANT NAME LIST'!#REF!="C"),"ü","")</f>
        <v>#REF!</v>
      </c>
      <c r="I334" s="100" t="e">
        <f>IF(AND('PARTICIPANT NAME LIST'!$G334=11,'PARTICIPANT NAME LIST'!#REF!="C"),"ü","")</f>
        <v>#REF!</v>
      </c>
      <c r="J334" s="100" t="e">
        <f>IF(AND('PARTICIPANT NAME LIST'!$G334=12,'PARTICIPANT NAME LIST'!#REF!="C"),"ü","")</f>
        <v>#REF!</v>
      </c>
      <c r="K334" s="100" t="e">
        <f>IF(AND('PARTICIPANT NAME LIST'!$G334=7,'PARTICIPANT NAME LIST'!#REF!="E"),"ü","")</f>
        <v>#REF!</v>
      </c>
      <c r="L334" s="100" t="e">
        <f>IF(AND('PARTICIPANT NAME LIST'!$G334=8,'PARTICIPANT NAME LIST'!#REF!="E"),"ü","")</f>
        <v>#REF!</v>
      </c>
      <c r="M334" s="100" t="e">
        <f>IF(AND('PARTICIPANT NAME LIST'!$G334=9,'PARTICIPANT NAME LIST'!#REF!="E"),"ü","")</f>
        <v>#REF!</v>
      </c>
      <c r="N334" s="100" t="e">
        <f>IF(AND('PARTICIPANT NAME LIST'!$G334=10,'PARTICIPANT NAME LIST'!#REF!="E"),"ü","")</f>
        <v>#REF!</v>
      </c>
      <c r="O334" s="100" t="e">
        <f>IF(AND('PARTICIPANT NAME LIST'!$G334=11,'PARTICIPANT NAME LIST'!#REF!="E"),"ü","")</f>
        <v>#REF!</v>
      </c>
      <c r="P334" s="100" t="e">
        <f>IF(AND('PARTICIPANT NAME LIST'!$G334=12,'PARTICIPANT NAME LIST'!#REF!="E"),"ü","")</f>
        <v>#REF!</v>
      </c>
      <c r="Q334" s="100" t="e">
        <f>IF(AND('PARTICIPANT NAME LIST'!$G334=7,'PARTICIPANT NAME LIST'!#REF!="M"),"ü","")</f>
        <v>#REF!</v>
      </c>
      <c r="R334" s="100" t="e">
        <f>IF(AND('PARTICIPANT NAME LIST'!$G334=8,'PARTICIPANT NAME LIST'!#REF!="M"),"ü","")</f>
        <v>#REF!</v>
      </c>
      <c r="S334" s="100" t="e">
        <f>IF(AND('PARTICIPANT NAME LIST'!$G334=9,'PARTICIPANT NAME LIST'!#REF!="M"),"ü","")</f>
        <v>#REF!</v>
      </c>
      <c r="T334" s="100" t="e">
        <f>IF(AND('PARTICIPANT NAME LIST'!$G334=10,'PARTICIPANT NAME LIST'!#REF!="M"),"ü","")</f>
        <v>#REF!</v>
      </c>
      <c r="U334" s="100" t="e">
        <f>IF(AND('PARTICIPANT NAME LIST'!$G334=11,'PARTICIPANT NAME LIST'!#REF!="M"),"ü","")</f>
        <v>#REF!</v>
      </c>
      <c r="V334" s="100" t="e">
        <f>IF(AND('PARTICIPANT NAME LIST'!$G334=12,'PARTICIPANT NAME LIST'!#REF!="M"),"ü","")</f>
        <v>#REF!</v>
      </c>
      <c r="W334" s="96"/>
      <c r="X334" s="76"/>
      <c r="Y334" s="76"/>
      <c r="Z334" s="76"/>
    </row>
    <row r="335" spans="1:26" ht="22.5" customHeight="1">
      <c r="A335" s="96" t="str">
        <f>IF(OR(ISBLANK('PARTICIPANT NAME LIST'!$B335),'PARTICIPANT NAME LIST'!$G335=3,'PARTICIPANT NAME LIST'!$G335=4,'PARTICIPANT NAME LIST'!$G335=5,'PARTICIPANT NAME LIST'!$G335=6),"",COUNTA('PARTICIPANT NAME LIST'!$B$9:$B335)-COUNTIFS('PARTICIPANT NAME LIST'!$G$9:$G335,"&gt;=3",'PARTICIPANT NAME LIST'!$G$9:$G335,"&lt;=6"))</f>
        <v/>
      </c>
      <c r="B335" s="97" t="str">
        <f>IF(OR(ISBLANK('PARTICIPANT NAME LIST'!$B335),'PARTICIPANT NAME LIST'!$G335=3,'PARTICIPANT NAME LIST'!$G335=4,'PARTICIPANT NAME LIST'!$G335=5,'PARTICIPANT NAME LIST'!$G335=6),"",UPPER('PARTICIPANT NAME LIST'!$B335))</f>
        <v/>
      </c>
      <c r="C335" s="101"/>
      <c r="D335" s="99" t="str">
        <f>IF(OR(ISBLANK('PARTICIPANT NAME LIST'!$B335),'PARTICIPANT NAME LIST'!$G335=3,'PARTICIPANT NAME LIST'!$G335=4,'PARTICIPANT NAME LIST'!$G335=5,'PARTICIPANT NAME LIST'!$G335=6),"",UPPER('PARTICIPANT NAME LIST'!$H335))</f>
        <v/>
      </c>
      <c r="E335" s="100" t="e">
        <f>IF(AND('PARTICIPANT NAME LIST'!$G335=7,'PARTICIPANT NAME LIST'!#REF!="C"),"ü","")</f>
        <v>#REF!</v>
      </c>
      <c r="F335" s="100" t="e">
        <f>IF(AND('PARTICIPANT NAME LIST'!$G335=8,'PARTICIPANT NAME LIST'!#REF!="C"),"ü","")</f>
        <v>#REF!</v>
      </c>
      <c r="G335" s="100" t="e">
        <f>IF(AND('PARTICIPANT NAME LIST'!$G335=9,'PARTICIPANT NAME LIST'!#REF!="C"),"ü","")</f>
        <v>#REF!</v>
      </c>
      <c r="H335" s="100" t="e">
        <f>IF(AND('PARTICIPANT NAME LIST'!$G335=10,'PARTICIPANT NAME LIST'!#REF!="C"),"ü","")</f>
        <v>#REF!</v>
      </c>
      <c r="I335" s="100" t="e">
        <f>IF(AND('PARTICIPANT NAME LIST'!$G335=11,'PARTICIPANT NAME LIST'!#REF!="C"),"ü","")</f>
        <v>#REF!</v>
      </c>
      <c r="J335" s="100" t="e">
        <f>IF(AND('PARTICIPANT NAME LIST'!$G335=12,'PARTICIPANT NAME LIST'!#REF!="C"),"ü","")</f>
        <v>#REF!</v>
      </c>
      <c r="K335" s="100" t="e">
        <f>IF(AND('PARTICIPANT NAME LIST'!$G335=7,'PARTICIPANT NAME LIST'!#REF!="E"),"ü","")</f>
        <v>#REF!</v>
      </c>
      <c r="L335" s="100" t="e">
        <f>IF(AND('PARTICIPANT NAME LIST'!$G335=8,'PARTICIPANT NAME LIST'!#REF!="E"),"ü","")</f>
        <v>#REF!</v>
      </c>
      <c r="M335" s="100" t="e">
        <f>IF(AND('PARTICIPANT NAME LIST'!$G335=9,'PARTICIPANT NAME LIST'!#REF!="E"),"ü","")</f>
        <v>#REF!</v>
      </c>
      <c r="N335" s="100" t="e">
        <f>IF(AND('PARTICIPANT NAME LIST'!$G335=10,'PARTICIPANT NAME LIST'!#REF!="E"),"ü","")</f>
        <v>#REF!</v>
      </c>
      <c r="O335" s="100" t="e">
        <f>IF(AND('PARTICIPANT NAME LIST'!$G335=11,'PARTICIPANT NAME LIST'!#REF!="E"),"ü","")</f>
        <v>#REF!</v>
      </c>
      <c r="P335" s="100" t="e">
        <f>IF(AND('PARTICIPANT NAME LIST'!$G335=12,'PARTICIPANT NAME LIST'!#REF!="E"),"ü","")</f>
        <v>#REF!</v>
      </c>
      <c r="Q335" s="100" t="e">
        <f>IF(AND('PARTICIPANT NAME LIST'!$G335=7,'PARTICIPANT NAME LIST'!#REF!="M"),"ü","")</f>
        <v>#REF!</v>
      </c>
      <c r="R335" s="100" t="e">
        <f>IF(AND('PARTICIPANT NAME LIST'!$G335=8,'PARTICIPANT NAME LIST'!#REF!="M"),"ü","")</f>
        <v>#REF!</v>
      </c>
      <c r="S335" s="100" t="e">
        <f>IF(AND('PARTICIPANT NAME LIST'!$G335=9,'PARTICIPANT NAME LIST'!#REF!="M"),"ü","")</f>
        <v>#REF!</v>
      </c>
      <c r="T335" s="100" t="e">
        <f>IF(AND('PARTICIPANT NAME LIST'!$G335=10,'PARTICIPANT NAME LIST'!#REF!="M"),"ü","")</f>
        <v>#REF!</v>
      </c>
      <c r="U335" s="100" t="e">
        <f>IF(AND('PARTICIPANT NAME LIST'!$G335=11,'PARTICIPANT NAME LIST'!#REF!="M"),"ü","")</f>
        <v>#REF!</v>
      </c>
      <c r="V335" s="100" t="e">
        <f>IF(AND('PARTICIPANT NAME LIST'!$G335=12,'PARTICIPANT NAME LIST'!#REF!="M"),"ü","")</f>
        <v>#REF!</v>
      </c>
      <c r="W335" s="96"/>
      <c r="X335" s="76"/>
      <c r="Y335" s="76"/>
      <c r="Z335" s="76"/>
    </row>
    <row r="336" spans="1:26" ht="22.5" customHeight="1">
      <c r="A336" s="96" t="str">
        <f>IF(OR(ISBLANK('PARTICIPANT NAME LIST'!$B336),'PARTICIPANT NAME LIST'!$G336=3,'PARTICIPANT NAME LIST'!$G336=4,'PARTICIPANT NAME LIST'!$G336=5,'PARTICIPANT NAME LIST'!$G336=6),"",COUNTA('PARTICIPANT NAME LIST'!$B$9:$B336)-COUNTIFS('PARTICIPANT NAME LIST'!$G$9:$G336,"&gt;=3",'PARTICIPANT NAME LIST'!$G$9:$G336,"&lt;=6"))</f>
        <v/>
      </c>
      <c r="B336" s="97" t="str">
        <f>IF(OR(ISBLANK('PARTICIPANT NAME LIST'!$B336),'PARTICIPANT NAME LIST'!$G336=3,'PARTICIPANT NAME LIST'!$G336=4,'PARTICIPANT NAME LIST'!$G336=5,'PARTICIPANT NAME LIST'!$G336=6),"",UPPER('PARTICIPANT NAME LIST'!$B336))</f>
        <v/>
      </c>
      <c r="C336" s="101"/>
      <c r="D336" s="99" t="str">
        <f>IF(OR(ISBLANK('PARTICIPANT NAME LIST'!$B336),'PARTICIPANT NAME LIST'!$G336=3,'PARTICIPANT NAME LIST'!$G336=4,'PARTICIPANT NAME LIST'!$G336=5,'PARTICIPANT NAME LIST'!$G336=6),"",UPPER('PARTICIPANT NAME LIST'!$H336))</f>
        <v/>
      </c>
      <c r="E336" s="100" t="e">
        <f>IF(AND('PARTICIPANT NAME LIST'!$G336=7,'PARTICIPANT NAME LIST'!#REF!="C"),"ü","")</f>
        <v>#REF!</v>
      </c>
      <c r="F336" s="100" t="e">
        <f>IF(AND('PARTICIPANT NAME LIST'!$G336=8,'PARTICIPANT NAME LIST'!#REF!="C"),"ü","")</f>
        <v>#REF!</v>
      </c>
      <c r="G336" s="100" t="e">
        <f>IF(AND('PARTICIPANT NAME LIST'!$G336=9,'PARTICIPANT NAME LIST'!#REF!="C"),"ü","")</f>
        <v>#REF!</v>
      </c>
      <c r="H336" s="100" t="e">
        <f>IF(AND('PARTICIPANT NAME LIST'!$G336=10,'PARTICIPANT NAME LIST'!#REF!="C"),"ü","")</f>
        <v>#REF!</v>
      </c>
      <c r="I336" s="100" t="e">
        <f>IF(AND('PARTICIPANT NAME LIST'!$G336=11,'PARTICIPANT NAME LIST'!#REF!="C"),"ü","")</f>
        <v>#REF!</v>
      </c>
      <c r="J336" s="100" t="e">
        <f>IF(AND('PARTICIPANT NAME LIST'!$G336=12,'PARTICIPANT NAME LIST'!#REF!="C"),"ü","")</f>
        <v>#REF!</v>
      </c>
      <c r="K336" s="100" t="e">
        <f>IF(AND('PARTICIPANT NAME LIST'!$G336=7,'PARTICIPANT NAME LIST'!#REF!="E"),"ü","")</f>
        <v>#REF!</v>
      </c>
      <c r="L336" s="100" t="e">
        <f>IF(AND('PARTICIPANT NAME LIST'!$G336=8,'PARTICIPANT NAME LIST'!#REF!="E"),"ü","")</f>
        <v>#REF!</v>
      </c>
      <c r="M336" s="100" t="e">
        <f>IF(AND('PARTICIPANT NAME LIST'!$G336=9,'PARTICIPANT NAME LIST'!#REF!="E"),"ü","")</f>
        <v>#REF!</v>
      </c>
      <c r="N336" s="100" t="e">
        <f>IF(AND('PARTICIPANT NAME LIST'!$G336=10,'PARTICIPANT NAME LIST'!#REF!="E"),"ü","")</f>
        <v>#REF!</v>
      </c>
      <c r="O336" s="100" t="e">
        <f>IF(AND('PARTICIPANT NAME LIST'!$G336=11,'PARTICIPANT NAME LIST'!#REF!="E"),"ü","")</f>
        <v>#REF!</v>
      </c>
      <c r="P336" s="100" t="e">
        <f>IF(AND('PARTICIPANT NAME LIST'!$G336=12,'PARTICIPANT NAME LIST'!#REF!="E"),"ü","")</f>
        <v>#REF!</v>
      </c>
      <c r="Q336" s="100" t="e">
        <f>IF(AND('PARTICIPANT NAME LIST'!$G336=7,'PARTICIPANT NAME LIST'!#REF!="M"),"ü","")</f>
        <v>#REF!</v>
      </c>
      <c r="R336" s="100" t="e">
        <f>IF(AND('PARTICIPANT NAME LIST'!$G336=8,'PARTICIPANT NAME LIST'!#REF!="M"),"ü","")</f>
        <v>#REF!</v>
      </c>
      <c r="S336" s="100" t="e">
        <f>IF(AND('PARTICIPANT NAME LIST'!$G336=9,'PARTICIPANT NAME LIST'!#REF!="M"),"ü","")</f>
        <v>#REF!</v>
      </c>
      <c r="T336" s="100" t="e">
        <f>IF(AND('PARTICIPANT NAME LIST'!$G336=10,'PARTICIPANT NAME LIST'!#REF!="M"),"ü","")</f>
        <v>#REF!</v>
      </c>
      <c r="U336" s="100" t="e">
        <f>IF(AND('PARTICIPANT NAME LIST'!$G336=11,'PARTICIPANT NAME LIST'!#REF!="M"),"ü","")</f>
        <v>#REF!</v>
      </c>
      <c r="V336" s="100" t="e">
        <f>IF(AND('PARTICIPANT NAME LIST'!$G336=12,'PARTICIPANT NAME LIST'!#REF!="M"),"ü","")</f>
        <v>#REF!</v>
      </c>
      <c r="W336" s="96"/>
      <c r="X336" s="76"/>
      <c r="Y336" s="76"/>
      <c r="Z336" s="76"/>
    </row>
    <row r="337" spans="1:26" ht="22.5" customHeight="1">
      <c r="A337" s="96" t="str">
        <f>IF(OR(ISBLANK('PARTICIPANT NAME LIST'!$B337),'PARTICIPANT NAME LIST'!$G337=3,'PARTICIPANT NAME LIST'!$G337=4,'PARTICIPANT NAME LIST'!$G337=5,'PARTICIPANT NAME LIST'!$G337=6),"",COUNTA('PARTICIPANT NAME LIST'!$B$9:$B337)-COUNTIFS('PARTICIPANT NAME LIST'!$G$9:$G337,"&gt;=3",'PARTICIPANT NAME LIST'!$G$9:$G337,"&lt;=6"))</f>
        <v/>
      </c>
      <c r="B337" s="97" t="str">
        <f>IF(OR(ISBLANK('PARTICIPANT NAME LIST'!$B337),'PARTICIPANT NAME LIST'!$G337=3,'PARTICIPANT NAME LIST'!$G337=4,'PARTICIPANT NAME LIST'!$G337=5,'PARTICIPANT NAME LIST'!$G337=6),"",UPPER('PARTICIPANT NAME LIST'!$B337))</f>
        <v/>
      </c>
      <c r="C337" s="101"/>
      <c r="D337" s="99" t="str">
        <f>IF(OR(ISBLANK('PARTICIPANT NAME LIST'!$B337),'PARTICIPANT NAME LIST'!$G337=3,'PARTICIPANT NAME LIST'!$G337=4,'PARTICIPANT NAME LIST'!$G337=5,'PARTICIPANT NAME LIST'!$G337=6),"",UPPER('PARTICIPANT NAME LIST'!$H337))</f>
        <v/>
      </c>
      <c r="E337" s="100" t="e">
        <f>IF(AND('PARTICIPANT NAME LIST'!$G337=7,'PARTICIPANT NAME LIST'!#REF!="C"),"ü","")</f>
        <v>#REF!</v>
      </c>
      <c r="F337" s="100" t="e">
        <f>IF(AND('PARTICIPANT NAME LIST'!$G337=8,'PARTICIPANT NAME LIST'!#REF!="C"),"ü","")</f>
        <v>#REF!</v>
      </c>
      <c r="G337" s="100" t="e">
        <f>IF(AND('PARTICIPANT NAME LIST'!$G337=9,'PARTICIPANT NAME LIST'!#REF!="C"),"ü","")</f>
        <v>#REF!</v>
      </c>
      <c r="H337" s="100" t="e">
        <f>IF(AND('PARTICIPANT NAME LIST'!$G337=10,'PARTICIPANT NAME LIST'!#REF!="C"),"ü","")</f>
        <v>#REF!</v>
      </c>
      <c r="I337" s="100" t="e">
        <f>IF(AND('PARTICIPANT NAME LIST'!$G337=11,'PARTICIPANT NAME LIST'!#REF!="C"),"ü","")</f>
        <v>#REF!</v>
      </c>
      <c r="J337" s="100" t="e">
        <f>IF(AND('PARTICIPANT NAME LIST'!$G337=12,'PARTICIPANT NAME LIST'!#REF!="C"),"ü","")</f>
        <v>#REF!</v>
      </c>
      <c r="K337" s="100" t="e">
        <f>IF(AND('PARTICIPANT NAME LIST'!$G337=7,'PARTICIPANT NAME LIST'!#REF!="E"),"ü","")</f>
        <v>#REF!</v>
      </c>
      <c r="L337" s="100" t="e">
        <f>IF(AND('PARTICIPANT NAME LIST'!$G337=8,'PARTICIPANT NAME LIST'!#REF!="E"),"ü","")</f>
        <v>#REF!</v>
      </c>
      <c r="M337" s="100" t="e">
        <f>IF(AND('PARTICIPANT NAME LIST'!$G337=9,'PARTICIPANT NAME LIST'!#REF!="E"),"ü","")</f>
        <v>#REF!</v>
      </c>
      <c r="N337" s="100" t="e">
        <f>IF(AND('PARTICIPANT NAME LIST'!$G337=10,'PARTICIPANT NAME LIST'!#REF!="E"),"ü","")</f>
        <v>#REF!</v>
      </c>
      <c r="O337" s="100" t="e">
        <f>IF(AND('PARTICIPANT NAME LIST'!$G337=11,'PARTICIPANT NAME LIST'!#REF!="E"),"ü","")</f>
        <v>#REF!</v>
      </c>
      <c r="P337" s="100" t="e">
        <f>IF(AND('PARTICIPANT NAME LIST'!$G337=12,'PARTICIPANT NAME LIST'!#REF!="E"),"ü","")</f>
        <v>#REF!</v>
      </c>
      <c r="Q337" s="100" t="e">
        <f>IF(AND('PARTICIPANT NAME LIST'!$G337=7,'PARTICIPANT NAME LIST'!#REF!="M"),"ü","")</f>
        <v>#REF!</v>
      </c>
      <c r="R337" s="100" t="e">
        <f>IF(AND('PARTICIPANT NAME LIST'!$G337=8,'PARTICIPANT NAME LIST'!#REF!="M"),"ü","")</f>
        <v>#REF!</v>
      </c>
      <c r="S337" s="100" t="e">
        <f>IF(AND('PARTICIPANT NAME LIST'!$G337=9,'PARTICIPANT NAME LIST'!#REF!="M"),"ü","")</f>
        <v>#REF!</v>
      </c>
      <c r="T337" s="100" t="e">
        <f>IF(AND('PARTICIPANT NAME LIST'!$G337=10,'PARTICIPANT NAME LIST'!#REF!="M"),"ü","")</f>
        <v>#REF!</v>
      </c>
      <c r="U337" s="100" t="e">
        <f>IF(AND('PARTICIPANT NAME LIST'!$G337=11,'PARTICIPANT NAME LIST'!#REF!="M"),"ü","")</f>
        <v>#REF!</v>
      </c>
      <c r="V337" s="100" t="e">
        <f>IF(AND('PARTICIPANT NAME LIST'!$G337=12,'PARTICIPANT NAME LIST'!#REF!="M"),"ü","")</f>
        <v>#REF!</v>
      </c>
      <c r="W337" s="96"/>
      <c r="X337" s="76"/>
      <c r="Y337" s="76"/>
      <c r="Z337" s="76"/>
    </row>
    <row r="338" spans="1:26" ht="22.5" customHeight="1">
      <c r="A338" s="96" t="str">
        <f>IF(OR(ISBLANK('PARTICIPANT NAME LIST'!$B338),'PARTICIPANT NAME LIST'!$G338=3,'PARTICIPANT NAME LIST'!$G338=4,'PARTICIPANT NAME LIST'!$G338=5,'PARTICIPANT NAME LIST'!$G338=6),"",COUNTA('PARTICIPANT NAME LIST'!$B$9:$B338)-COUNTIFS('PARTICIPANT NAME LIST'!$G$9:$G338,"&gt;=3",'PARTICIPANT NAME LIST'!$G$9:$G338,"&lt;=6"))</f>
        <v/>
      </c>
      <c r="B338" s="97" t="str">
        <f>IF(OR(ISBLANK('PARTICIPANT NAME LIST'!$B338),'PARTICIPANT NAME LIST'!$G338=3,'PARTICIPANT NAME LIST'!$G338=4,'PARTICIPANT NAME LIST'!$G338=5,'PARTICIPANT NAME LIST'!$G338=6),"",UPPER('PARTICIPANT NAME LIST'!$B338))</f>
        <v/>
      </c>
      <c r="C338" s="101"/>
      <c r="D338" s="99" t="str">
        <f>IF(OR(ISBLANK('PARTICIPANT NAME LIST'!$B338),'PARTICIPANT NAME LIST'!$G338=3,'PARTICIPANT NAME LIST'!$G338=4,'PARTICIPANT NAME LIST'!$G338=5,'PARTICIPANT NAME LIST'!$G338=6),"",UPPER('PARTICIPANT NAME LIST'!$H338))</f>
        <v/>
      </c>
      <c r="E338" s="100" t="e">
        <f>IF(AND('PARTICIPANT NAME LIST'!$G338=7,'PARTICIPANT NAME LIST'!#REF!="C"),"ü","")</f>
        <v>#REF!</v>
      </c>
      <c r="F338" s="100" t="e">
        <f>IF(AND('PARTICIPANT NAME LIST'!$G338=8,'PARTICIPANT NAME LIST'!#REF!="C"),"ü","")</f>
        <v>#REF!</v>
      </c>
      <c r="G338" s="100" t="e">
        <f>IF(AND('PARTICIPANT NAME LIST'!$G338=9,'PARTICIPANT NAME LIST'!#REF!="C"),"ü","")</f>
        <v>#REF!</v>
      </c>
      <c r="H338" s="100" t="e">
        <f>IF(AND('PARTICIPANT NAME LIST'!$G338=10,'PARTICIPANT NAME LIST'!#REF!="C"),"ü","")</f>
        <v>#REF!</v>
      </c>
      <c r="I338" s="100" t="e">
        <f>IF(AND('PARTICIPANT NAME LIST'!$G338=11,'PARTICIPANT NAME LIST'!#REF!="C"),"ü","")</f>
        <v>#REF!</v>
      </c>
      <c r="J338" s="100" t="e">
        <f>IF(AND('PARTICIPANT NAME LIST'!$G338=12,'PARTICIPANT NAME LIST'!#REF!="C"),"ü","")</f>
        <v>#REF!</v>
      </c>
      <c r="K338" s="100" t="e">
        <f>IF(AND('PARTICIPANT NAME LIST'!$G338=7,'PARTICIPANT NAME LIST'!#REF!="E"),"ü","")</f>
        <v>#REF!</v>
      </c>
      <c r="L338" s="100" t="e">
        <f>IF(AND('PARTICIPANT NAME LIST'!$G338=8,'PARTICIPANT NAME LIST'!#REF!="E"),"ü","")</f>
        <v>#REF!</v>
      </c>
      <c r="M338" s="100" t="e">
        <f>IF(AND('PARTICIPANT NAME LIST'!$G338=9,'PARTICIPANT NAME LIST'!#REF!="E"),"ü","")</f>
        <v>#REF!</v>
      </c>
      <c r="N338" s="100" t="e">
        <f>IF(AND('PARTICIPANT NAME LIST'!$G338=10,'PARTICIPANT NAME LIST'!#REF!="E"),"ü","")</f>
        <v>#REF!</v>
      </c>
      <c r="O338" s="100" t="e">
        <f>IF(AND('PARTICIPANT NAME LIST'!$G338=11,'PARTICIPANT NAME LIST'!#REF!="E"),"ü","")</f>
        <v>#REF!</v>
      </c>
      <c r="P338" s="100" t="e">
        <f>IF(AND('PARTICIPANT NAME LIST'!$G338=12,'PARTICIPANT NAME LIST'!#REF!="E"),"ü","")</f>
        <v>#REF!</v>
      </c>
      <c r="Q338" s="100" t="e">
        <f>IF(AND('PARTICIPANT NAME LIST'!$G338=7,'PARTICIPANT NAME LIST'!#REF!="M"),"ü","")</f>
        <v>#REF!</v>
      </c>
      <c r="R338" s="100" t="e">
        <f>IF(AND('PARTICIPANT NAME LIST'!$G338=8,'PARTICIPANT NAME LIST'!#REF!="M"),"ü","")</f>
        <v>#REF!</v>
      </c>
      <c r="S338" s="100" t="e">
        <f>IF(AND('PARTICIPANT NAME LIST'!$G338=9,'PARTICIPANT NAME LIST'!#REF!="M"),"ü","")</f>
        <v>#REF!</v>
      </c>
      <c r="T338" s="100" t="e">
        <f>IF(AND('PARTICIPANT NAME LIST'!$G338=10,'PARTICIPANT NAME LIST'!#REF!="M"),"ü","")</f>
        <v>#REF!</v>
      </c>
      <c r="U338" s="100" t="e">
        <f>IF(AND('PARTICIPANT NAME LIST'!$G338=11,'PARTICIPANT NAME LIST'!#REF!="M"),"ü","")</f>
        <v>#REF!</v>
      </c>
      <c r="V338" s="100" t="e">
        <f>IF(AND('PARTICIPANT NAME LIST'!$G338=12,'PARTICIPANT NAME LIST'!#REF!="M"),"ü","")</f>
        <v>#REF!</v>
      </c>
      <c r="W338" s="96"/>
      <c r="X338" s="76"/>
      <c r="Y338" s="76"/>
      <c r="Z338" s="76"/>
    </row>
    <row r="339" spans="1:26" ht="22.5" customHeight="1">
      <c r="A339" s="96" t="str">
        <f>IF(OR(ISBLANK('PARTICIPANT NAME LIST'!$B339),'PARTICIPANT NAME LIST'!$G339=3,'PARTICIPANT NAME LIST'!$G339=4,'PARTICIPANT NAME LIST'!$G339=5,'PARTICIPANT NAME LIST'!$G339=6),"",COUNTA('PARTICIPANT NAME LIST'!$B$9:$B339)-COUNTIFS('PARTICIPANT NAME LIST'!$G$9:$G339,"&gt;=3",'PARTICIPANT NAME LIST'!$G$9:$G339,"&lt;=6"))</f>
        <v/>
      </c>
      <c r="B339" s="97" t="str">
        <f>IF(OR(ISBLANK('PARTICIPANT NAME LIST'!$B339),'PARTICIPANT NAME LIST'!$G339=3,'PARTICIPANT NAME LIST'!$G339=4,'PARTICIPANT NAME LIST'!$G339=5,'PARTICIPANT NAME LIST'!$G339=6),"",UPPER('PARTICIPANT NAME LIST'!$B339))</f>
        <v/>
      </c>
      <c r="C339" s="101"/>
      <c r="D339" s="99" t="str">
        <f>IF(OR(ISBLANK('PARTICIPANT NAME LIST'!$B339),'PARTICIPANT NAME LIST'!$G339=3,'PARTICIPANT NAME LIST'!$G339=4,'PARTICIPANT NAME LIST'!$G339=5,'PARTICIPANT NAME LIST'!$G339=6),"",UPPER('PARTICIPANT NAME LIST'!$H339))</f>
        <v/>
      </c>
      <c r="E339" s="100" t="e">
        <f>IF(AND('PARTICIPANT NAME LIST'!$G339=7,'PARTICIPANT NAME LIST'!#REF!="C"),"ü","")</f>
        <v>#REF!</v>
      </c>
      <c r="F339" s="100" t="e">
        <f>IF(AND('PARTICIPANT NAME LIST'!$G339=8,'PARTICIPANT NAME LIST'!#REF!="C"),"ü","")</f>
        <v>#REF!</v>
      </c>
      <c r="G339" s="100" t="e">
        <f>IF(AND('PARTICIPANT NAME LIST'!$G339=9,'PARTICIPANT NAME LIST'!#REF!="C"),"ü","")</f>
        <v>#REF!</v>
      </c>
      <c r="H339" s="100" t="e">
        <f>IF(AND('PARTICIPANT NAME LIST'!$G339=10,'PARTICIPANT NAME LIST'!#REF!="C"),"ü","")</f>
        <v>#REF!</v>
      </c>
      <c r="I339" s="100" t="e">
        <f>IF(AND('PARTICIPANT NAME LIST'!$G339=11,'PARTICIPANT NAME LIST'!#REF!="C"),"ü","")</f>
        <v>#REF!</v>
      </c>
      <c r="J339" s="100" t="e">
        <f>IF(AND('PARTICIPANT NAME LIST'!$G339=12,'PARTICIPANT NAME LIST'!#REF!="C"),"ü","")</f>
        <v>#REF!</v>
      </c>
      <c r="K339" s="100" t="e">
        <f>IF(AND('PARTICIPANT NAME LIST'!$G339=7,'PARTICIPANT NAME LIST'!#REF!="E"),"ü","")</f>
        <v>#REF!</v>
      </c>
      <c r="L339" s="100" t="e">
        <f>IF(AND('PARTICIPANT NAME LIST'!$G339=8,'PARTICIPANT NAME LIST'!#REF!="E"),"ü","")</f>
        <v>#REF!</v>
      </c>
      <c r="M339" s="100" t="e">
        <f>IF(AND('PARTICIPANT NAME LIST'!$G339=9,'PARTICIPANT NAME LIST'!#REF!="E"),"ü","")</f>
        <v>#REF!</v>
      </c>
      <c r="N339" s="100" t="e">
        <f>IF(AND('PARTICIPANT NAME LIST'!$G339=10,'PARTICIPANT NAME LIST'!#REF!="E"),"ü","")</f>
        <v>#REF!</v>
      </c>
      <c r="O339" s="100" t="e">
        <f>IF(AND('PARTICIPANT NAME LIST'!$G339=11,'PARTICIPANT NAME LIST'!#REF!="E"),"ü","")</f>
        <v>#REF!</v>
      </c>
      <c r="P339" s="100" t="e">
        <f>IF(AND('PARTICIPANT NAME LIST'!$G339=12,'PARTICIPANT NAME LIST'!#REF!="E"),"ü","")</f>
        <v>#REF!</v>
      </c>
      <c r="Q339" s="100" t="e">
        <f>IF(AND('PARTICIPANT NAME LIST'!$G339=7,'PARTICIPANT NAME LIST'!#REF!="M"),"ü","")</f>
        <v>#REF!</v>
      </c>
      <c r="R339" s="100" t="e">
        <f>IF(AND('PARTICIPANT NAME LIST'!$G339=8,'PARTICIPANT NAME LIST'!#REF!="M"),"ü","")</f>
        <v>#REF!</v>
      </c>
      <c r="S339" s="100" t="e">
        <f>IF(AND('PARTICIPANT NAME LIST'!$G339=9,'PARTICIPANT NAME LIST'!#REF!="M"),"ü","")</f>
        <v>#REF!</v>
      </c>
      <c r="T339" s="100" t="e">
        <f>IF(AND('PARTICIPANT NAME LIST'!$G339=10,'PARTICIPANT NAME LIST'!#REF!="M"),"ü","")</f>
        <v>#REF!</v>
      </c>
      <c r="U339" s="100" t="e">
        <f>IF(AND('PARTICIPANT NAME LIST'!$G339=11,'PARTICIPANT NAME LIST'!#REF!="M"),"ü","")</f>
        <v>#REF!</v>
      </c>
      <c r="V339" s="100" t="e">
        <f>IF(AND('PARTICIPANT NAME LIST'!$G339=12,'PARTICIPANT NAME LIST'!#REF!="M"),"ü","")</f>
        <v>#REF!</v>
      </c>
      <c r="W339" s="96"/>
      <c r="X339" s="76"/>
      <c r="Y339" s="76"/>
      <c r="Z339" s="76"/>
    </row>
    <row r="340" spans="1:26" ht="22.5" customHeight="1">
      <c r="A340" s="96" t="str">
        <f>IF(OR(ISBLANK('PARTICIPANT NAME LIST'!$B340),'PARTICIPANT NAME LIST'!$G340=3,'PARTICIPANT NAME LIST'!$G340=4,'PARTICIPANT NAME LIST'!$G340=5,'PARTICIPANT NAME LIST'!$G340=6),"",COUNTA('PARTICIPANT NAME LIST'!$B$9:$B340)-COUNTIFS('PARTICIPANT NAME LIST'!$G$9:$G340,"&gt;=3",'PARTICIPANT NAME LIST'!$G$9:$G340,"&lt;=6"))</f>
        <v/>
      </c>
      <c r="B340" s="97" t="str">
        <f>IF(OR(ISBLANK('PARTICIPANT NAME LIST'!$B340),'PARTICIPANT NAME LIST'!$G340=3,'PARTICIPANT NAME LIST'!$G340=4,'PARTICIPANT NAME LIST'!$G340=5,'PARTICIPANT NAME LIST'!$G340=6),"",UPPER('PARTICIPANT NAME LIST'!$B340))</f>
        <v/>
      </c>
      <c r="C340" s="101"/>
      <c r="D340" s="99" t="str">
        <f>IF(OR(ISBLANK('PARTICIPANT NAME LIST'!$B340),'PARTICIPANT NAME LIST'!$G340=3,'PARTICIPANT NAME LIST'!$G340=4,'PARTICIPANT NAME LIST'!$G340=5,'PARTICIPANT NAME LIST'!$G340=6),"",UPPER('PARTICIPANT NAME LIST'!$H340))</f>
        <v/>
      </c>
      <c r="E340" s="100" t="e">
        <f>IF(AND('PARTICIPANT NAME LIST'!$G340=7,'PARTICIPANT NAME LIST'!#REF!="C"),"ü","")</f>
        <v>#REF!</v>
      </c>
      <c r="F340" s="100" t="e">
        <f>IF(AND('PARTICIPANT NAME LIST'!$G340=8,'PARTICIPANT NAME LIST'!#REF!="C"),"ü","")</f>
        <v>#REF!</v>
      </c>
      <c r="G340" s="100" t="e">
        <f>IF(AND('PARTICIPANT NAME LIST'!$G340=9,'PARTICIPANT NAME LIST'!#REF!="C"),"ü","")</f>
        <v>#REF!</v>
      </c>
      <c r="H340" s="100" t="e">
        <f>IF(AND('PARTICIPANT NAME LIST'!$G340=10,'PARTICIPANT NAME LIST'!#REF!="C"),"ü","")</f>
        <v>#REF!</v>
      </c>
      <c r="I340" s="100" t="e">
        <f>IF(AND('PARTICIPANT NAME LIST'!$G340=11,'PARTICIPANT NAME LIST'!#REF!="C"),"ü","")</f>
        <v>#REF!</v>
      </c>
      <c r="J340" s="100" t="e">
        <f>IF(AND('PARTICIPANT NAME LIST'!$G340=12,'PARTICIPANT NAME LIST'!#REF!="C"),"ü","")</f>
        <v>#REF!</v>
      </c>
      <c r="K340" s="100" t="e">
        <f>IF(AND('PARTICIPANT NAME LIST'!$G340=7,'PARTICIPANT NAME LIST'!#REF!="E"),"ü","")</f>
        <v>#REF!</v>
      </c>
      <c r="L340" s="100" t="e">
        <f>IF(AND('PARTICIPANT NAME LIST'!$G340=8,'PARTICIPANT NAME LIST'!#REF!="E"),"ü","")</f>
        <v>#REF!</v>
      </c>
      <c r="M340" s="100" t="e">
        <f>IF(AND('PARTICIPANT NAME LIST'!$G340=9,'PARTICIPANT NAME LIST'!#REF!="E"),"ü","")</f>
        <v>#REF!</v>
      </c>
      <c r="N340" s="100" t="e">
        <f>IF(AND('PARTICIPANT NAME LIST'!$G340=10,'PARTICIPANT NAME LIST'!#REF!="E"),"ü","")</f>
        <v>#REF!</v>
      </c>
      <c r="O340" s="100" t="e">
        <f>IF(AND('PARTICIPANT NAME LIST'!$G340=11,'PARTICIPANT NAME LIST'!#REF!="E"),"ü","")</f>
        <v>#REF!</v>
      </c>
      <c r="P340" s="100" t="e">
        <f>IF(AND('PARTICIPANT NAME LIST'!$G340=12,'PARTICIPANT NAME LIST'!#REF!="E"),"ü","")</f>
        <v>#REF!</v>
      </c>
      <c r="Q340" s="100" t="e">
        <f>IF(AND('PARTICIPANT NAME LIST'!$G340=7,'PARTICIPANT NAME LIST'!#REF!="M"),"ü","")</f>
        <v>#REF!</v>
      </c>
      <c r="R340" s="100" t="e">
        <f>IF(AND('PARTICIPANT NAME LIST'!$G340=8,'PARTICIPANT NAME LIST'!#REF!="M"),"ü","")</f>
        <v>#REF!</v>
      </c>
      <c r="S340" s="100" t="e">
        <f>IF(AND('PARTICIPANT NAME LIST'!$G340=9,'PARTICIPANT NAME LIST'!#REF!="M"),"ü","")</f>
        <v>#REF!</v>
      </c>
      <c r="T340" s="100" t="e">
        <f>IF(AND('PARTICIPANT NAME LIST'!$G340=10,'PARTICIPANT NAME LIST'!#REF!="M"),"ü","")</f>
        <v>#REF!</v>
      </c>
      <c r="U340" s="100" t="e">
        <f>IF(AND('PARTICIPANT NAME LIST'!$G340=11,'PARTICIPANT NAME LIST'!#REF!="M"),"ü","")</f>
        <v>#REF!</v>
      </c>
      <c r="V340" s="100" t="e">
        <f>IF(AND('PARTICIPANT NAME LIST'!$G340=12,'PARTICIPANT NAME LIST'!#REF!="M"),"ü","")</f>
        <v>#REF!</v>
      </c>
      <c r="W340" s="96"/>
      <c r="X340" s="76"/>
      <c r="Y340" s="76"/>
      <c r="Z340" s="76"/>
    </row>
    <row r="341" spans="1:26" ht="22.5" customHeight="1">
      <c r="A341" s="96" t="str">
        <f>IF(OR(ISBLANK('PARTICIPANT NAME LIST'!$B341),'PARTICIPANT NAME LIST'!$G341=3,'PARTICIPANT NAME LIST'!$G341=4,'PARTICIPANT NAME LIST'!$G341=5,'PARTICIPANT NAME LIST'!$G341=6),"",COUNTA('PARTICIPANT NAME LIST'!$B$9:$B341)-COUNTIFS('PARTICIPANT NAME LIST'!$G$9:$G341,"&gt;=3",'PARTICIPANT NAME LIST'!$G$9:$G341,"&lt;=6"))</f>
        <v/>
      </c>
      <c r="B341" s="97" t="str">
        <f>IF(OR(ISBLANK('PARTICIPANT NAME LIST'!$B341),'PARTICIPANT NAME LIST'!$G341=3,'PARTICIPANT NAME LIST'!$G341=4,'PARTICIPANT NAME LIST'!$G341=5,'PARTICIPANT NAME LIST'!$G341=6),"",UPPER('PARTICIPANT NAME LIST'!$B341))</f>
        <v/>
      </c>
      <c r="C341" s="101"/>
      <c r="D341" s="99" t="str">
        <f>IF(OR(ISBLANK('PARTICIPANT NAME LIST'!$B341),'PARTICIPANT NAME LIST'!$G341=3,'PARTICIPANT NAME LIST'!$G341=4,'PARTICIPANT NAME LIST'!$G341=5,'PARTICIPANT NAME LIST'!$G341=6),"",UPPER('PARTICIPANT NAME LIST'!$H341))</f>
        <v/>
      </c>
      <c r="E341" s="100" t="e">
        <f>IF(AND('PARTICIPANT NAME LIST'!$G341=7,'PARTICIPANT NAME LIST'!#REF!="C"),"ü","")</f>
        <v>#REF!</v>
      </c>
      <c r="F341" s="100" t="e">
        <f>IF(AND('PARTICIPANT NAME LIST'!$G341=8,'PARTICIPANT NAME LIST'!#REF!="C"),"ü","")</f>
        <v>#REF!</v>
      </c>
      <c r="G341" s="100" t="e">
        <f>IF(AND('PARTICIPANT NAME LIST'!$G341=9,'PARTICIPANT NAME LIST'!#REF!="C"),"ü","")</f>
        <v>#REF!</v>
      </c>
      <c r="H341" s="100" t="e">
        <f>IF(AND('PARTICIPANT NAME LIST'!$G341=10,'PARTICIPANT NAME LIST'!#REF!="C"),"ü","")</f>
        <v>#REF!</v>
      </c>
      <c r="I341" s="100" t="e">
        <f>IF(AND('PARTICIPANT NAME LIST'!$G341=11,'PARTICIPANT NAME LIST'!#REF!="C"),"ü","")</f>
        <v>#REF!</v>
      </c>
      <c r="J341" s="100" t="e">
        <f>IF(AND('PARTICIPANT NAME LIST'!$G341=12,'PARTICIPANT NAME LIST'!#REF!="C"),"ü","")</f>
        <v>#REF!</v>
      </c>
      <c r="K341" s="100" t="e">
        <f>IF(AND('PARTICIPANT NAME LIST'!$G341=7,'PARTICIPANT NAME LIST'!#REF!="E"),"ü","")</f>
        <v>#REF!</v>
      </c>
      <c r="L341" s="100" t="e">
        <f>IF(AND('PARTICIPANT NAME LIST'!$G341=8,'PARTICIPANT NAME LIST'!#REF!="E"),"ü","")</f>
        <v>#REF!</v>
      </c>
      <c r="M341" s="100" t="e">
        <f>IF(AND('PARTICIPANT NAME LIST'!$G341=9,'PARTICIPANT NAME LIST'!#REF!="E"),"ü","")</f>
        <v>#REF!</v>
      </c>
      <c r="N341" s="100" t="e">
        <f>IF(AND('PARTICIPANT NAME LIST'!$G341=10,'PARTICIPANT NAME LIST'!#REF!="E"),"ü","")</f>
        <v>#REF!</v>
      </c>
      <c r="O341" s="100" t="e">
        <f>IF(AND('PARTICIPANT NAME LIST'!$G341=11,'PARTICIPANT NAME LIST'!#REF!="E"),"ü","")</f>
        <v>#REF!</v>
      </c>
      <c r="P341" s="100" t="e">
        <f>IF(AND('PARTICIPANT NAME LIST'!$G341=12,'PARTICIPANT NAME LIST'!#REF!="E"),"ü","")</f>
        <v>#REF!</v>
      </c>
      <c r="Q341" s="100" t="e">
        <f>IF(AND('PARTICIPANT NAME LIST'!$G341=7,'PARTICIPANT NAME LIST'!#REF!="M"),"ü","")</f>
        <v>#REF!</v>
      </c>
      <c r="R341" s="100" t="e">
        <f>IF(AND('PARTICIPANT NAME LIST'!$G341=8,'PARTICIPANT NAME LIST'!#REF!="M"),"ü","")</f>
        <v>#REF!</v>
      </c>
      <c r="S341" s="100" t="e">
        <f>IF(AND('PARTICIPANT NAME LIST'!$G341=9,'PARTICIPANT NAME LIST'!#REF!="M"),"ü","")</f>
        <v>#REF!</v>
      </c>
      <c r="T341" s="100" t="e">
        <f>IF(AND('PARTICIPANT NAME LIST'!$G341=10,'PARTICIPANT NAME LIST'!#REF!="M"),"ü","")</f>
        <v>#REF!</v>
      </c>
      <c r="U341" s="100" t="e">
        <f>IF(AND('PARTICIPANT NAME LIST'!$G341=11,'PARTICIPANT NAME LIST'!#REF!="M"),"ü","")</f>
        <v>#REF!</v>
      </c>
      <c r="V341" s="100" t="e">
        <f>IF(AND('PARTICIPANT NAME LIST'!$G341=12,'PARTICIPANT NAME LIST'!#REF!="M"),"ü","")</f>
        <v>#REF!</v>
      </c>
      <c r="W341" s="96"/>
      <c r="X341" s="76"/>
      <c r="Y341" s="76"/>
      <c r="Z341" s="76"/>
    </row>
    <row r="342" spans="1:26" ht="22.5" customHeight="1">
      <c r="A342" s="96" t="str">
        <f>IF(OR(ISBLANK('PARTICIPANT NAME LIST'!$B342),'PARTICIPANT NAME LIST'!$G342=3,'PARTICIPANT NAME LIST'!$G342=4,'PARTICIPANT NAME LIST'!$G342=5,'PARTICIPANT NAME LIST'!$G342=6),"",COUNTA('PARTICIPANT NAME LIST'!$B$9:$B342)-COUNTIFS('PARTICIPANT NAME LIST'!$G$9:$G342,"&gt;=3",'PARTICIPANT NAME LIST'!$G$9:$G342,"&lt;=6"))</f>
        <v/>
      </c>
      <c r="B342" s="97" t="str">
        <f>IF(OR(ISBLANK('PARTICIPANT NAME LIST'!$B342),'PARTICIPANT NAME LIST'!$G342=3,'PARTICIPANT NAME LIST'!$G342=4,'PARTICIPANT NAME LIST'!$G342=5,'PARTICIPANT NAME LIST'!$G342=6),"",UPPER('PARTICIPANT NAME LIST'!$B342))</f>
        <v/>
      </c>
      <c r="C342" s="101"/>
      <c r="D342" s="99" t="str">
        <f>IF(OR(ISBLANK('PARTICIPANT NAME LIST'!$B342),'PARTICIPANT NAME LIST'!$G342=3,'PARTICIPANT NAME LIST'!$G342=4,'PARTICIPANT NAME LIST'!$G342=5,'PARTICIPANT NAME LIST'!$G342=6),"",UPPER('PARTICIPANT NAME LIST'!$H342))</f>
        <v/>
      </c>
      <c r="E342" s="100" t="e">
        <f>IF(AND('PARTICIPANT NAME LIST'!$G342=7,'PARTICIPANT NAME LIST'!#REF!="C"),"ü","")</f>
        <v>#REF!</v>
      </c>
      <c r="F342" s="100" t="e">
        <f>IF(AND('PARTICIPANT NAME LIST'!$G342=8,'PARTICIPANT NAME LIST'!#REF!="C"),"ü","")</f>
        <v>#REF!</v>
      </c>
      <c r="G342" s="100" t="e">
        <f>IF(AND('PARTICIPANT NAME LIST'!$G342=9,'PARTICIPANT NAME LIST'!#REF!="C"),"ü","")</f>
        <v>#REF!</v>
      </c>
      <c r="H342" s="100" t="e">
        <f>IF(AND('PARTICIPANT NAME LIST'!$G342=10,'PARTICIPANT NAME LIST'!#REF!="C"),"ü","")</f>
        <v>#REF!</v>
      </c>
      <c r="I342" s="100" t="e">
        <f>IF(AND('PARTICIPANT NAME LIST'!$G342=11,'PARTICIPANT NAME LIST'!#REF!="C"),"ü","")</f>
        <v>#REF!</v>
      </c>
      <c r="J342" s="100" t="e">
        <f>IF(AND('PARTICIPANT NAME LIST'!$G342=12,'PARTICIPANT NAME LIST'!#REF!="C"),"ü","")</f>
        <v>#REF!</v>
      </c>
      <c r="K342" s="100" t="e">
        <f>IF(AND('PARTICIPANT NAME LIST'!$G342=7,'PARTICIPANT NAME LIST'!#REF!="E"),"ü","")</f>
        <v>#REF!</v>
      </c>
      <c r="L342" s="100" t="e">
        <f>IF(AND('PARTICIPANT NAME LIST'!$G342=8,'PARTICIPANT NAME LIST'!#REF!="E"),"ü","")</f>
        <v>#REF!</v>
      </c>
      <c r="M342" s="100" t="e">
        <f>IF(AND('PARTICIPANT NAME LIST'!$G342=9,'PARTICIPANT NAME LIST'!#REF!="E"),"ü","")</f>
        <v>#REF!</v>
      </c>
      <c r="N342" s="100" t="e">
        <f>IF(AND('PARTICIPANT NAME LIST'!$G342=10,'PARTICIPANT NAME LIST'!#REF!="E"),"ü","")</f>
        <v>#REF!</v>
      </c>
      <c r="O342" s="100" t="e">
        <f>IF(AND('PARTICIPANT NAME LIST'!$G342=11,'PARTICIPANT NAME LIST'!#REF!="E"),"ü","")</f>
        <v>#REF!</v>
      </c>
      <c r="P342" s="100" t="e">
        <f>IF(AND('PARTICIPANT NAME LIST'!$G342=12,'PARTICIPANT NAME LIST'!#REF!="E"),"ü","")</f>
        <v>#REF!</v>
      </c>
      <c r="Q342" s="100" t="e">
        <f>IF(AND('PARTICIPANT NAME LIST'!$G342=7,'PARTICIPANT NAME LIST'!#REF!="M"),"ü","")</f>
        <v>#REF!</v>
      </c>
      <c r="R342" s="100" t="e">
        <f>IF(AND('PARTICIPANT NAME LIST'!$G342=8,'PARTICIPANT NAME LIST'!#REF!="M"),"ü","")</f>
        <v>#REF!</v>
      </c>
      <c r="S342" s="100" t="e">
        <f>IF(AND('PARTICIPANT NAME LIST'!$G342=9,'PARTICIPANT NAME LIST'!#REF!="M"),"ü","")</f>
        <v>#REF!</v>
      </c>
      <c r="T342" s="100" t="e">
        <f>IF(AND('PARTICIPANT NAME LIST'!$G342=10,'PARTICIPANT NAME LIST'!#REF!="M"),"ü","")</f>
        <v>#REF!</v>
      </c>
      <c r="U342" s="100" t="e">
        <f>IF(AND('PARTICIPANT NAME LIST'!$G342=11,'PARTICIPANT NAME LIST'!#REF!="M"),"ü","")</f>
        <v>#REF!</v>
      </c>
      <c r="V342" s="100" t="e">
        <f>IF(AND('PARTICIPANT NAME LIST'!$G342=12,'PARTICIPANT NAME LIST'!#REF!="M"),"ü","")</f>
        <v>#REF!</v>
      </c>
      <c r="W342" s="96"/>
      <c r="X342" s="76"/>
      <c r="Y342" s="76"/>
      <c r="Z342" s="76"/>
    </row>
    <row r="343" spans="1:26" ht="22.5" customHeight="1">
      <c r="A343" s="96" t="str">
        <f>IF(OR(ISBLANK('PARTICIPANT NAME LIST'!$B343),'PARTICIPANT NAME LIST'!$G343=3,'PARTICIPANT NAME LIST'!$G343=4,'PARTICIPANT NAME LIST'!$G343=5,'PARTICIPANT NAME LIST'!$G343=6),"",COUNTA('PARTICIPANT NAME LIST'!$B$9:$B343)-COUNTIFS('PARTICIPANT NAME LIST'!$G$9:$G343,"&gt;=3",'PARTICIPANT NAME LIST'!$G$9:$G343,"&lt;=6"))</f>
        <v/>
      </c>
      <c r="B343" s="97" t="str">
        <f>IF(OR(ISBLANK('PARTICIPANT NAME LIST'!$B343),'PARTICIPANT NAME LIST'!$G343=3,'PARTICIPANT NAME LIST'!$G343=4,'PARTICIPANT NAME LIST'!$G343=5,'PARTICIPANT NAME LIST'!$G343=6),"",UPPER('PARTICIPANT NAME LIST'!$B343))</f>
        <v/>
      </c>
      <c r="C343" s="101"/>
      <c r="D343" s="99" t="str">
        <f>IF(OR(ISBLANK('PARTICIPANT NAME LIST'!$B343),'PARTICIPANT NAME LIST'!$G343=3,'PARTICIPANT NAME LIST'!$G343=4,'PARTICIPANT NAME LIST'!$G343=5,'PARTICIPANT NAME LIST'!$G343=6),"",UPPER('PARTICIPANT NAME LIST'!$H343))</f>
        <v/>
      </c>
      <c r="E343" s="100" t="e">
        <f>IF(AND('PARTICIPANT NAME LIST'!$G343=7,'PARTICIPANT NAME LIST'!#REF!="C"),"ü","")</f>
        <v>#REF!</v>
      </c>
      <c r="F343" s="100" t="e">
        <f>IF(AND('PARTICIPANT NAME LIST'!$G343=8,'PARTICIPANT NAME LIST'!#REF!="C"),"ü","")</f>
        <v>#REF!</v>
      </c>
      <c r="G343" s="100" t="e">
        <f>IF(AND('PARTICIPANT NAME LIST'!$G343=9,'PARTICIPANT NAME LIST'!#REF!="C"),"ü","")</f>
        <v>#REF!</v>
      </c>
      <c r="H343" s="100" t="e">
        <f>IF(AND('PARTICIPANT NAME LIST'!$G343=10,'PARTICIPANT NAME LIST'!#REF!="C"),"ü","")</f>
        <v>#REF!</v>
      </c>
      <c r="I343" s="100" t="e">
        <f>IF(AND('PARTICIPANT NAME LIST'!$G343=11,'PARTICIPANT NAME LIST'!#REF!="C"),"ü","")</f>
        <v>#REF!</v>
      </c>
      <c r="J343" s="100" t="e">
        <f>IF(AND('PARTICIPANT NAME LIST'!$G343=12,'PARTICIPANT NAME LIST'!#REF!="C"),"ü","")</f>
        <v>#REF!</v>
      </c>
      <c r="K343" s="100" t="e">
        <f>IF(AND('PARTICIPANT NAME LIST'!$G343=7,'PARTICIPANT NAME LIST'!#REF!="E"),"ü","")</f>
        <v>#REF!</v>
      </c>
      <c r="L343" s="100" t="e">
        <f>IF(AND('PARTICIPANT NAME LIST'!$G343=8,'PARTICIPANT NAME LIST'!#REF!="E"),"ü","")</f>
        <v>#REF!</v>
      </c>
      <c r="M343" s="100" t="e">
        <f>IF(AND('PARTICIPANT NAME LIST'!$G343=9,'PARTICIPANT NAME LIST'!#REF!="E"),"ü","")</f>
        <v>#REF!</v>
      </c>
      <c r="N343" s="100" t="e">
        <f>IF(AND('PARTICIPANT NAME LIST'!$G343=10,'PARTICIPANT NAME LIST'!#REF!="E"),"ü","")</f>
        <v>#REF!</v>
      </c>
      <c r="O343" s="100" t="e">
        <f>IF(AND('PARTICIPANT NAME LIST'!$G343=11,'PARTICIPANT NAME LIST'!#REF!="E"),"ü","")</f>
        <v>#REF!</v>
      </c>
      <c r="P343" s="100" t="e">
        <f>IF(AND('PARTICIPANT NAME LIST'!$G343=12,'PARTICIPANT NAME LIST'!#REF!="E"),"ü","")</f>
        <v>#REF!</v>
      </c>
      <c r="Q343" s="100" t="e">
        <f>IF(AND('PARTICIPANT NAME LIST'!$G343=7,'PARTICIPANT NAME LIST'!#REF!="M"),"ü","")</f>
        <v>#REF!</v>
      </c>
      <c r="R343" s="100" t="e">
        <f>IF(AND('PARTICIPANT NAME LIST'!$G343=8,'PARTICIPANT NAME LIST'!#REF!="M"),"ü","")</f>
        <v>#REF!</v>
      </c>
      <c r="S343" s="100" t="e">
        <f>IF(AND('PARTICIPANT NAME LIST'!$G343=9,'PARTICIPANT NAME LIST'!#REF!="M"),"ü","")</f>
        <v>#REF!</v>
      </c>
      <c r="T343" s="100" t="e">
        <f>IF(AND('PARTICIPANT NAME LIST'!$G343=10,'PARTICIPANT NAME LIST'!#REF!="M"),"ü","")</f>
        <v>#REF!</v>
      </c>
      <c r="U343" s="100" t="e">
        <f>IF(AND('PARTICIPANT NAME LIST'!$G343=11,'PARTICIPANT NAME LIST'!#REF!="M"),"ü","")</f>
        <v>#REF!</v>
      </c>
      <c r="V343" s="100" t="e">
        <f>IF(AND('PARTICIPANT NAME LIST'!$G343=12,'PARTICIPANT NAME LIST'!#REF!="M"),"ü","")</f>
        <v>#REF!</v>
      </c>
      <c r="W343" s="96"/>
      <c r="X343" s="76"/>
      <c r="Y343" s="76"/>
      <c r="Z343" s="76"/>
    </row>
    <row r="344" spans="1:26" ht="22.5" customHeight="1">
      <c r="A344" s="96" t="str">
        <f>IF(OR(ISBLANK('PARTICIPANT NAME LIST'!$B344),'PARTICIPANT NAME LIST'!$G344=3,'PARTICIPANT NAME LIST'!$G344=4,'PARTICIPANT NAME LIST'!$G344=5,'PARTICIPANT NAME LIST'!$G344=6),"",COUNTA('PARTICIPANT NAME LIST'!$B$9:$B344)-COUNTIFS('PARTICIPANT NAME LIST'!$G$9:$G344,"&gt;=3",'PARTICIPANT NAME LIST'!$G$9:$G344,"&lt;=6"))</f>
        <v/>
      </c>
      <c r="B344" s="97" t="str">
        <f>IF(OR(ISBLANK('PARTICIPANT NAME LIST'!$B344),'PARTICIPANT NAME LIST'!$G344=3,'PARTICIPANT NAME LIST'!$G344=4,'PARTICIPANT NAME LIST'!$G344=5,'PARTICIPANT NAME LIST'!$G344=6),"",UPPER('PARTICIPANT NAME LIST'!$B344))</f>
        <v/>
      </c>
      <c r="C344" s="101"/>
      <c r="D344" s="99" t="str">
        <f>IF(OR(ISBLANK('PARTICIPANT NAME LIST'!$B344),'PARTICIPANT NAME LIST'!$G344=3,'PARTICIPANT NAME LIST'!$G344=4,'PARTICIPANT NAME LIST'!$G344=5,'PARTICIPANT NAME LIST'!$G344=6),"",UPPER('PARTICIPANT NAME LIST'!$H344))</f>
        <v/>
      </c>
      <c r="E344" s="100" t="e">
        <f>IF(AND('PARTICIPANT NAME LIST'!$G344=7,'PARTICIPANT NAME LIST'!#REF!="C"),"ü","")</f>
        <v>#REF!</v>
      </c>
      <c r="F344" s="100" t="e">
        <f>IF(AND('PARTICIPANT NAME LIST'!$G344=8,'PARTICIPANT NAME LIST'!#REF!="C"),"ü","")</f>
        <v>#REF!</v>
      </c>
      <c r="G344" s="100" t="e">
        <f>IF(AND('PARTICIPANT NAME LIST'!$G344=9,'PARTICIPANT NAME LIST'!#REF!="C"),"ü","")</f>
        <v>#REF!</v>
      </c>
      <c r="H344" s="100" t="e">
        <f>IF(AND('PARTICIPANT NAME LIST'!$G344=10,'PARTICIPANT NAME LIST'!#REF!="C"),"ü","")</f>
        <v>#REF!</v>
      </c>
      <c r="I344" s="100" t="e">
        <f>IF(AND('PARTICIPANT NAME LIST'!$G344=11,'PARTICIPANT NAME LIST'!#REF!="C"),"ü","")</f>
        <v>#REF!</v>
      </c>
      <c r="J344" s="100" t="e">
        <f>IF(AND('PARTICIPANT NAME LIST'!$G344=12,'PARTICIPANT NAME LIST'!#REF!="C"),"ü","")</f>
        <v>#REF!</v>
      </c>
      <c r="K344" s="100" t="e">
        <f>IF(AND('PARTICIPANT NAME LIST'!$G344=7,'PARTICIPANT NAME LIST'!#REF!="E"),"ü","")</f>
        <v>#REF!</v>
      </c>
      <c r="L344" s="100" t="e">
        <f>IF(AND('PARTICIPANT NAME LIST'!$G344=8,'PARTICIPANT NAME LIST'!#REF!="E"),"ü","")</f>
        <v>#REF!</v>
      </c>
      <c r="M344" s="100" t="e">
        <f>IF(AND('PARTICIPANT NAME LIST'!$G344=9,'PARTICIPANT NAME LIST'!#REF!="E"),"ü","")</f>
        <v>#REF!</v>
      </c>
      <c r="N344" s="100" t="e">
        <f>IF(AND('PARTICIPANT NAME LIST'!$G344=10,'PARTICIPANT NAME LIST'!#REF!="E"),"ü","")</f>
        <v>#REF!</v>
      </c>
      <c r="O344" s="100" t="e">
        <f>IF(AND('PARTICIPANT NAME LIST'!$G344=11,'PARTICIPANT NAME LIST'!#REF!="E"),"ü","")</f>
        <v>#REF!</v>
      </c>
      <c r="P344" s="100" t="e">
        <f>IF(AND('PARTICIPANT NAME LIST'!$G344=12,'PARTICIPANT NAME LIST'!#REF!="E"),"ü","")</f>
        <v>#REF!</v>
      </c>
      <c r="Q344" s="100" t="e">
        <f>IF(AND('PARTICIPANT NAME LIST'!$G344=7,'PARTICIPANT NAME LIST'!#REF!="M"),"ü","")</f>
        <v>#REF!</v>
      </c>
      <c r="R344" s="100" t="e">
        <f>IF(AND('PARTICIPANT NAME LIST'!$G344=8,'PARTICIPANT NAME LIST'!#REF!="M"),"ü","")</f>
        <v>#REF!</v>
      </c>
      <c r="S344" s="100" t="e">
        <f>IF(AND('PARTICIPANT NAME LIST'!$G344=9,'PARTICIPANT NAME LIST'!#REF!="M"),"ü","")</f>
        <v>#REF!</v>
      </c>
      <c r="T344" s="100" t="e">
        <f>IF(AND('PARTICIPANT NAME LIST'!$G344=10,'PARTICIPANT NAME LIST'!#REF!="M"),"ü","")</f>
        <v>#REF!</v>
      </c>
      <c r="U344" s="100" t="e">
        <f>IF(AND('PARTICIPANT NAME LIST'!$G344=11,'PARTICIPANT NAME LIST'!#REF!="M"),"ü","")</f>
        <v>#REF!</v>
      </c>
      <c r="V344" s="100" t="e">
        <f>IF(AND('PARTICIPANT NAME LIST'!$G344=12,'PARTICIPANT NAME LIST'!#REF!="M"),"ü","")</f>
        <v>#REF!</v>
      </c>
      <c r="W344" s="96"/>
      <c r="X344" s="76"/>
      <c r="Y344" s="76"/>
      <c r="Z344" s="76"/>
    </row>
    <row r="345" spans="1:26" ht="22.5" customHeight="1">
      <c r="A345" s="96" t="str">
        <f>IF(OR(ISBLANK('PARTICIPANT NAME LIST'!$B345),'PARTICIPANT NAME LIST'!$G345=3,'PARTICIPANT NAME LIST'!$G345=4,'PARTICIPANT NAME LIST'!$G345=5,'PARTICIPANT NAME LIST'!$G345=6),"",COUNTA('PARTICIPANT NAME LIST'!$B$9:$B345)-COUNTIFS('PARTICIPANT NAME LIST'!$G$9:$G345,"&gt;=3",'PARTICIPANT NAME LIST'!$G$9:$G345,"&lt;=6"))</f>
        <v/>
      </c>
      <c r="B345" s="97" t="str">
        <f>IF(OR(ISBLANK('PARTICIPANT NAME LIST'!$B345),'PARTICIPANT NAME LIST'!$G345=3,'PARTICIPANT NAME LIST'!$G345=4,'PARTICIPANT NAME LIST'!$G345=5,'PARTICIPANT NAME LIST'!$G345=6),"",UPPER('PARTICIPANT NAME LIST'!$B345))</f>
        <v/>
      </c>
      <c r="C345" s="101"/>
      <c r="D345" s="99" t="str">
        <f>IF(OR(ISBLANK('PARTICIPANT NAME LIST'!$B345),'PARTICIPANT NAME LIST'!$G345=3,'PARTICIPANT NAME LIST'!$G345=4,'PARTICIPANT NAME LIST'!$G345=5,'PARTICIPANT NAME LIST'!$G345=6),"",UPPER('PARTICIPANT NAME LIST'!$H345))</f>
        <v/>
      </c>
      <c r="E345" s="100" t="e">
        <f>IF(AND('PARTICIPANT NAME LIST'!$G345=7,'PARTICIPANT NAME LIST'!#REF!="C"),"ü","")</f>
        <v>#REF!</v>
      </c>
      <c r="F345" s="100" t="e">
        <f>IF(AND('PARTICIPANT NAME LIST'!$G345=8,'PARTICIPANT NAME LIST'!#REF!="C"),"ü","")</f>
        <v>#REF!</v>
      </c>
      <c r="G345" s="100" t="e">
        <f>IF(AND('PARTICIPANT NAME LIST'!$G345=9,'PARTICIPANT NAME LIST'!#REF!="C"),"ü","")</f>
        <v>#REF!</v>
      </c>
      <c r="H345" s="100" t="e">
        <f>IF(AND('PARTICIPANT NAME LIST'!$G345=10,'PARTICIPANT NAME LIST'!#REF!="C"),"ü","")</f>
        <v>#REF!</v>
      </c>
      <c r="I345" s="100" t="e">
        <f>IF(AND('PARTICIPANT NAME LIST'!$G345=11,'PARTICIPANT NAME LIST'!#REF!="C"),"ü","")</f>
        <v>#REF!</v>
      </c>
      <c r="J345" s="100" t="e">
        <f>IF(AND('PARTICIPANT NAME LIST'!$G345=12,'PARTICIPANT NAME LIST'!#REF!="C"),"ü","")</f>
        <v>#REF!</v>
      </c>
      <c r="K345" s="100" t="e">
        <f>IF(AND('PARTICIPANT NAME LIST'!$G345=7,'PARTICIPANT NAME LIST'!#REF!="E"),"ü","")</f>
        <v>#REF!</v>
      </c>
      <c r="L345" s="100" t="e">
        <f>IF(AND('PARTICIPANT NAME LIST'!$G345=8,'PARTICIPANT NAME LIST'!#REF!="E"),"ü","")</f>
        <v>#REF!</v>
      </c>
      <c r="M345" s="100" t="e">
        <f>IF(AND('PARTICIPANT NAME LIST'!$G345=9,'PARTICIPANT NAME LIST'!#REF!="E"),"ü","")</f>
        <v>#REF!</v>
      </c>
      <c r="N345" s="100" t="e">
        <f>IF(AND('PARTICIPANT NAME LIST'!$G345=10,'PARTICIPANT NAME LIST'!#REF!="E"),"ü","")</f>
        <v>#REF!</v>
      </c>
      <c r="O345" s="100" t="e">
        <f>IF(AND('PARTICIPANT NAME LIST'!$G345=11,'PARTICIPANT NAME LIST'!#REF!="E"),"ü","")</f>
        <v>#REF!</v>
      </c>
      <c r="P345" s="100" t="e">
        <f>IF(AND('PARTICIPANT NAME LIST'!$G345=12,'PARTICIPANT NAME LIST'!#REF!="E"),"ü","")</f>
        <v>#REF!</v>
      </c>
      <c r="Q345" s="100" t="e">
        <f>IF(AND('PARTICIPANT NAME LIST'!$G345=7,'PARTICIPANT NAME LIST'!#REF!="M"),"ü","")</f>
        <v>#REF!</v>
      </c>
      <c r="R345" s="100" t="e">
        <f>IF(AND('PARTICIPANT NAME LIST'!$G345=8,'PARTICIPANT NAME LIST'!#REF!="M"),"ü","")</f>
        <v>#REF!</v>
      </c>
      <c r="S345" s="100" t="e">
        <f>IF(AND('PARTICIPANT NAME LIST'!$G345=9,'PARTICIPANT NAME LIST'!#REF!="M"),"ü","")</f>
        <v>#REF!</v>
      </c>
      <c r="T345" s="100" t="e">
        <f>IF(AND('PARTICIPANT NAME LIST'!$G345=10,'PARTICIPANT NAME LIST'!#REF!="M"),"ü","")</f>
        <v>#REF!</v>
      </c>
      <c r="U345" s="100" t="e">
        <f>IF(AND('PARTICIPANT NAME LIST'!$G345=11,'PARTICIPANT NAME LIST'!#REF!="M"),"ü","")</f>
        <v>#REF!</v>
      </c>
      <c r="V345" s="100" t="e">
        <f>IF(AND('PARTICIPANT NAME LIST'!$G345=12,'PARTICIPANT NAME LIST'!#REF!="M"),"ü","")</f>
        <v>#REF!</v>
      </c>
      <c r="W345" s="96"/>
      <c r="X345" s="76"/>
      <c r="Y345" s="76"/>
      <c r="Z345" s="76"/>
    </row>
    <row r="346" spans="1:26" ht="22.5" customHeight="1">
      <c r="A346" s="96" t="str">
        <f>IF(OR(ISBLANK('PARTICIPANT NAME LIST'!$B346),'PARTICIPANT NAME LIST'!$G346=3,'PARTICIPANT NAME LIST'!$G346=4,'PARTICIPANT NAME LIST'!$G346=5,'PARTICIPANT NAME LIST'!$G346=6),"",COUNTA('PARTICIPANT NAME LIST'!$B$9:$B346)-COUNTIFS('PARTICIPANT NAME LIST'!$G$9:$G346,"&gt;=3",'PARTICIPANT NAME LIST'!$G$9:$G346,"&lt;=6"))</f>
        <v/>
      </c>
      <c r="B346" s="97" t="str">
        <f>IF(OR(ISBLANK('PARTICIPANT NAME LIST'!$B346),'PARTICIPANT NAME LIST'!$G346=3,'PARTICIPANT NAME LIST'!$G346=4,'PARTICIPANT NAME LIST'!$G346=5,'PARTICIPANT NAME LIST'!$G346=6),"",UPPER('PARTICIPANT NAME LIST'!$B346))</f>
        <v/>
      </c>
      <c r="C346" s="101"/>
      <c r="D346" s="99" t="str">
        <f>IF(OR(ISBLANK('PARTICIPANT NAME LIST'!$B346),'PARTICIPANT NAME LIST'!$G346=3,'PARTICIPANT NAME LIST'!$G346=4,'PARTICIPANT NAME LIST'!$G346=5,'PARTICIPANT NAME LIST'!$G346=6),"",UPPER('PARTICIPANT NAME LIST'!$H346))</f>
        <v/>
      </c>
      <c r="E346" s="100" t="e">
        <f>IF(AND('PARTICIPANT NAME LIST'!$G346=7,'PARTICIPANT NAME LIST'!#REF!="C"),"ü","")</f>
        <v>#REF!</v>
      </c>
      <c r="F346" s="100" t="e">
        <f>IF(AND('PARTICIPANT NAME LIST'!$G346=8,'PARTICIPANT NAME LIST'!#REF!="C"),"ü","")</f>
        <v>#REF!</v>
      </c>
      <c r="G346" s="100" t="e">
        <f>IF(AND('PARTICIPANT NAME LIST'!$G346=9,'PARTICIPANT NAME LIST'!#REF!="C"),"ü","")</f>
        <v>#REF!</v>
      </c>
      <c r="H346" s="100" t="e">
        <f>IF(AND('PARTICIPANT NAME LIST'!$G346=10,'PARTICIPANT NAME LIST'!#REF!="C"),"ü","")</f>
        <v>#REF!</v>
      </c>
      <c r="I346" s="100" t="e">
        <f>IF(AND('PARTICIPANT NAME LIST'!$G346=11,'PARTICIPANT NAME LIST'!#REF!="C"),"ü","")</f>
        <v>#REF!</v>
      </c>
      <c r="J346" s="100" t="e">
        <f>IF(AND('PARTICIPANT NAME LIST'!$G346=12,'PARTICIPANT NAME LIST'!#REF!="C"),"ü","")</f>
        <v>#REF!</v>
      </c>
      <c r="K346" s="100" t="e">
        <f>IF(AND('PARTICIPANT NAME LIST'!$G346=7,'PARTICIPANT NAME LIST'!#REF!="E"),"ü","")</f>
        <v>#REF!</v>
      </c>
      <c r="L346" s="100" t="e">
        <f>IF(AND('PARTICIPANT NAME LIST'!$G346=8,'PARTICIPANT NAME LIST'!#REF!="E"),"ü","")</f>
        <v>#REF!</v>
      </c>
      <c r="M346" s="100" t="e">
        <f>IF(AND('PARTICIPANT NAME LIST'!$G346=9,'PARTICIPANT NAME LIST'!#REF!="E"),"ü","")</f>
        <v>#REF!</v>
      </c>
      <c r="N346" s="100" t="e">
        <f>IF(AND('PARTICIPANT NAME LIST'!$G346=10,'PARTICIPANT NAME LIST'!#REF!="E"),"ü","")</f>
        <v>#REF!</v>
      </c>
      <c r="O346" s="100" t="e">
        <f>IF(AND('PARTICIPANT NAME LIST'!$G346=11,'PARTICIPANT NAME LIST'!#REF!="E"),"ü","")</f>
        <v>#REF!</v>
      </c>
      <c r="P346" s="100" t="e">
        <f>IF(AND('PARTICIPANT NAME LIST'!$G346=12,'PARTICIPANT NAME LIST'!#REF!="E"),"ü","")</f>
        <v>#REF!</v>
      </c>
      <c r="Q346" s="100" t="e">
        <f>IF(AND('PARTICIPANT NAME LIST'!$G346=7,'PARTICIPANT NAME LIST'!#REF!="M"),"ü","")</f>
        <v>#REF!</v>
      </c>
      <c r="R346" s="100" t="e">
        <f>IF(AND('PARTICIPANT NAME LIST'!$G346=8,'PARTICIPANT NAME LIST'!#REF!="M"),"ü","")</f>
        <v>#REF!</v>
      </c>
      <c r="S346" s="100" t="e">
        <f>IF(AND('PARTICIPANT NAME LIST'!$G346=9,'PARTICIPANT NAME LIST'!#REF!="M"),"ü","")</f>
        <v>#REF!</v>
      </c>
      <c r="T346" s="100" t="e">
        <f>IF(AND('PARTICIPANT NAME LIST'!$G346=10,'PARTICIPANT NAME LIST'!#REF!="M"),"ü","")</f>
        <v>#REF!</v>
      </c>
      <c r="U346" s="100" t="e">
        <f>IF(AND('PARTICIPANT NAME LIST'!$G346=11,'PARTICIPANT NAME LIST'!#REF!="M"),"ü","")</f>
        <v>#REF!</v>
      </c>
      <c r="V346" s="100" t="e">
        <f>IF(AND('PARTICIPANT NAME LIST'!$G346=12,'PARTICIPANT NAME LIST'!#REF!="M"),"ü","")</f>
        <v>#REF!</v>
      </c>
      <c r="W346" s="96"/>
      <c r="X346" s="76"/>
      <c r="Y346" s="76"/>
      <c r="Z346" s="76"/>
    </row>
    <row r="347" spans="1:26" ht="22.5" customHeight="1">
      <c r="A347" s="96" t="str">
        <f>IF(OR(ISBLANK('PARTICIPANT NAME LIST'!$B347),'PARTICIPANT NAME LIST'!$G347=3,'PARTICIPANT NAME LIST'!$G347=4,'PARTICIPANT NAME LIST'!$G347=5,'PARTICIPANT NAME LIST'!$G347=6),"",COUNTA('PARTICIPANT NAME LIST'!$B$9:$B347)-COUNTIFS('PARTICIPANT NAME LIST'!$G$9:$G347,"&gt;=3",'PARTICIPANT NAME LIST'!$G$9:$G347,"&lt;=6"))</f>
        <v/>
      </c>
      <c r="B347" s="97" t="str">
        <f>IF(OR(ISBLANK('PARTICIPANT NAME LIST'!$B347),'PARTICIPANT NAME LIST'!$G347=3,'PARTICIPANT NAME LIST'!$G347=4,'PARTICIPANT NAME LIST'!$G347=5,'PARTICIPANT NAME LIST'!$G347=6),"",UPPER('PARTICIPANT NAME LIST'!$B347))</f>
        <v/>
      </c>
      <c r="C347" s="101"/>
      <c r="D347" s="99" t="str">
        <f>IF(OR(ISBLANK('PARTICIPANT NAME LIST'!$B347),'PARTICIPANT NAME LIST'!$G347=3,'PARTICIPANT NAME LIST'!$G347=4,'PARTICIPANT NAME LIST'!$G347=5,'PARTICIPANT NAME LIST'!$G347=6),"",UPPER('PARTICIPANT NAME LIST'!$H347))</f>
        <v/>
      </c>
      <c r="E347" s="100" t="e">
        <f>IF(AND('PARTICIPANT NAME LIST'!$G347=7,'PARTICIPANT NAME LIST'!#REF!="C"),"ü","")</f>
        <v>#REF!</v>
      </c>
      <c r="F347" s="100" t="e">
        <f>IF(AND('PARTICIPANT NAME LIST'!$G347=8,'PARTICIPANT NAME LIST'!#REF!="C"),"ü","")</f>
        <v>#REF!</v>
      </c>
      <c r="G347" s="100" t="e">
        <f>IF(AND('PARTICIPANT NAME LIST'!$G347=9,'PARTICIPANT NAME LIST'!#REF!="C"),"ü","")</f>
        <v>#REF!</v>
      </c>
      <c r="H347" s="100" t="e">
        <f>IF(AND('PARTICIPANT NAME LIST'!$G347=10,'PARTICIPANT NAME LIST'!#REF!="C"),"ü","")</f>
        <v>#REF!</v>
      </c>
      <c r="I347" s="100" t="e">
        <f>IF(AND('PARTICIPANT NAME LIST'!$G347=11,'PARTICIPANT NAME LIST'!#REF!="C"),"ü","")</f>
        <v>#REF!</v>
      </c>
      <c r="J347" s="100" t="e">
        <f>IF(AND('PARTICIPANT NAME LIST'!$G347=12,'PARTICIPANT NAME LIST'!#REF!="C"),"ü","")</f>
        <v>#REF!</v>
      </c>
      <c r="K347" s="100" t="e">
        <f>IF(AND('PARTICIPANT NAME LIST'!$G347=7,'PARTICIPANT NAME LIST'!#REF!="E"),"ü","")</f>
        <v>#REF!</v>
      </c>
      <c r="L347" s="100" t="e">
        <f>IF(AND('PARTICIPANT NAME LIST'!$G347=8,'PARTICIPANT NAME LIST'!#REF!="E"),"ü","")</f>
        <v>#REF!</v>
      </c>
      <c r="M347" s="100" t="e">
        <f>IF(AND('PARTICIPANT NAME LIST'!$G347=9,'PARTICIPANT NAME LIST'!#REF!="E"),"ü","")</f>
        <v>#REF!</v>
      </c>
      <c r="N347" s="100" t="e">
        <f>IF(AND('PARTICIPANT NAME LIST'!$G347=10,'PARTICIPANT NAME LIST'!#REF!="E"),"ü","")</f>
        <v>#REF!</v>
      </c>
      <c r="O347" s="100" t="e">
        <f>IF(AND('PARTICIPANT NAME LIST'!$G347=11,'PARTICIPANT NAME LIST'!#REF!="E"),"ü","")</f>
        <v>#REF!</v>
      </c>
      <c r="P347" s="100" t="e">
        <f>IF(AND('PARTICIPANT NAME LIST'!$G347=12,'PARTICIPANT NAME LIST'!#REF!="E"),"ü","")</f>
        <v>#REF!</v>
      </c>
      <c r="Q347" s="100" t="e">
        <f>IF(AND('PARTICIPANT NAME LIST'!$G347=7,'PARTICIPANT NAME LIST'!#REF!="M"),"ü","")</f>
        <v>#REF!</v>
      </c>
      <c r="R347" s="100" t="e">
        <f>IF(AND('PARTICIPANT NAME LIST'!$G347=8,'PARTICIPANT NAME LIST'!#REF!="M"),"ü","")</f>
        <v>#REF!</v>
      </c>
      <c r="S347" s="100" t="e">
        <f>IF(AND('PARTICIPANT NAME LIST'!$G347=9,'PARTICIPANT NAME LIST'!#REF!="M"),"ü","")</f>
        <v>#REF!</v>
      </c>
      <c r="T347" s="100" t="e">
        <f>IF(AND('PARTICIPANT NAME LIST'!$G347=10,'PARTICIPANT NAME LIST'!#REF!="M"),"ü","")</f>
        <v>#REF!</v>
      </c>
      <c r="U347" s="100" t="e">
        <f>IF(AND('PARTICIPANT NAME LIST'!$G347=11,'PARTICIPANT NAME LIST'!#REF!="M"),"ü","")</f>
        <v>#REF!</v>
      </c>
      <c r="V347" s="100" t="e">
        <f>IF(AND('PARTICIPANT NAME LIST'!$G347=12,'PARTICIPANT NAME LIST'!#REF!="M"),"ü","")</f>
        <v>#REF!</v>
      </c>
      <c r="W347" s="96"/>
      <c r="X347" s="76"/>
      <c r="Y347" s="76"/>
      <c r="Z347" s="76"/>
    </row>
    <row r="348" spans="1:26" ht="22.5" customHeight="1">
      <c r="A348" s="96" t="str">
        <f>IF(OR(ISBLANK('PARTICIPANT NAME LIST'!$B348),'PARTICIPANT NAME LIST'!$G348=3,'PARTICIPANT NAME LIST'!$G348=4,'PARTICIPANT NAME LIST'!$G348=5,'PARTICIPANT NAME LIST'!$G348=6),"",COUNTA('PARTICIPANT NAME LIST'!$B$9:$B348)-COUNTIFS('PARTICIPANT NAME LIST'!$G$9:$G348,"&gt;=3",'PARTICIPANT NAME LIST'!$G$9:$G348,"&lt;=6"))</f>
        <v/>
      </c>
      <c r="B348" s="97" t="str">
        <f>IF(OR(ISBLANK('PARTICIPANT NAME LIST'!$B348),'PARTICIPANT NAME LIST'!$G348=3,'PARTICIPANT NAME LIST'!$G348=4,'PARTICIPANT NAME LIST'!$G348=5,'PARTICIPANT NAME LIST'!$G348=6),"",UPPER('PARTICIPANT NAME LIST'!$B348))</f>
        <v/>
      </c>
      <c r="C348" s="101"/>
      <c r="D348" s="99" t="str">
        <f>IF(OR(ISBLANK('PARTICIPANT NAME LIST'!$B348),'PARTICIPANT NAME LIST'!$G348=3,'PARTICIPANT NAME LIST'!$G348=4,'PARTICIPANT NAME LIST'!$G348=5,'PARTICIPANT NAME LIST'!$G348=6),"",UPPER('PARTICIPANT NAME LIST'!$H348))</f>
        <v/>
      </c>
      <c r="E348" s="100" t="e">
        <f>IF(AND('PARTICIPANT NAME LIST'!$G348=7,'PARTICIPANT NAME LIST'!#REF!="C"),"ü","")</f>
        <v>#REF!</v>
      </c>
      <c r="F348" s="100" t="e">
        <f>IF(AND('PARTICIPANT NAME LIST'!$G348=8,'PARTICIPANT NAME LIST'!#REF!="C"),"ü","")</f>
        <v>#REF!</v>
      </c>
      <c r="G348" s="100" t="e">
        <f>IF(AND('PARTICIPANT NAME LIST'!$G348=9,'PARTICIPANT NAME LIST'!#REF!="C"),"ü","")</f>
        <v>#REF!</v>
      </c>
      <c r="H348" s="100" t="e">
        <f>IF(AND('PARTICIPANT NAME LIST'!$G348=10,'PARTICIPANT NAME LIST'!#REF!="C"),"ü","")</f>
        <v>#REF!</v>
      </c>
      <c r="I348" s="100" t="e">
        <f>IF(AND('PARTICIPANT NAME LIST'!$G348=11,'PARTICIPANT NAME LIST'!#REF!="C"),"ü","")</f>
        <v>#REF!</v>
      </c>
      <c r="J348" s="100" t="e">
        <f>IF(AND('PARTICIPANT NAME LIST'!$G348=12,'PARTICIPANT NAME LIST'!#REF!="C"),"ü","")</f>
        <v>#REF!</v>
      </c>
      <c r="K348" s="100" t="e">
        <f>IF(AND('PARTICIPANT NAME LIST'!$G348=7,'PARTICIPANT NAME LIST'!#REF!="E"),"ü","")</f>
        <v>#REF!</v>
      </c>
      <c r="L348" s="100" t="e">
        <f>IF(AND('PARTICIPANT NAME LIST'!$G348=8,'PARTICIPANT NAME LIST'!#REF!="E"),"ü","")</f>
        <v>#REF!</v>
      </c>
      <c r="M348" s="100" t="e">
        <f>IF(AND('PARTICIPANT NAME LIST'!$G348=9,'PARTICIPANT NAME LIST'!#REF!="E"),"ü","")</f>
        <v>#REF!</v>
      </c>
      <c r="N348" s="100" t="e">
        <f>IF(AND('PARTICIPANT NAME LIST'!$G348=10,'PARTICIPANT NAME LIST'!#REF!="E"),"ü","")</f>
        <v>#REF!</v>
      </c>
      <c r="O348" s="100" t="e">
        <f>IF(AND('PARTICIPANT NAME LIST'!$G348=11,'PARTICIPANT NAME LIST'!#REF!="E"),"ü","")</f>
        <v>#REF!</v>
      </c>
      <c r="P348" s="100" t="e">
        <f>IF(AND('PARTICIPANT NAME LIST'!$G348=12,'PARTICIPANT NAME LIST'!#REF!="E"),"ü","")</f>
        <v>#REF!</v>
      </c>
      <c r="Q348" s="100" t="e">
        <f>IF(AND('PARTICIPANT NAME LIST'!$G348=7,'PARTICIPANT NAME LIST'!#REF!="M"),"ü","")</f>
        <v>#REF!</v>
      </c>
      <c r="R348" s="100" t="e">
        <f>IF(AND('PARTICIPANT NAME LIST'!$G348=8,'PARTICIPANT NAME LIST'!#REF!="M"),"ü","")</f>
        <v>#REF!</v>
      </c>
      <c r="S348" s="100" t="e">
        <f>IF(AND('PARTICIPANT NAME LIST'!$G348=9,'PARTICIPANT NAME LIST'!#REF!="M"),"ü","")</f>
        <v>#REF!</v>
      </c>
      <c r="T348" s="100" t="e">
        <f>IF(AND('PARTICIPANT NAME LIST'!$G348=10,'PARTICIPANT NAME LIST'!#REF!="M"),"ü","")</f>
        <v>#REF!</v>
      </c>
      <c r="U348" s="100" t="e">
        <f>IF(AND('PARTICIPANT NAME LIST'!$G348=11,'PARTICIPANT NAME LIST'!#REF!="M"),"ü","")</f>
        <v>#REF!</v>
      </c>
      <c r="V348" s="100" t="e">
        <f>IF(AND('PARTICIPANT NAME LIST'!$G348=12,'PARTICIPANT NAME LIST'!#REF!="M"),"ü","")</f>
        <v>#REF!</v>
      </c>
      <c r="W348" s="96"/>
      <c r="X348" s="76"/>
      <c r="Y348" s="76"/>
      <c r="Z348" s="76"/>
    </row>
    <row r="349" spans="1:26" ht="22.5" customHeight="1">
      <c r="A349" s="96" t="str">
        <f>IF(OR(ISBLANK('PARTICIPANT NAME LIST'!$B349),'PARTICIPANT NAME LIST'!$G349=3,'PARTICIPANT NAME LIST'!$G349=4,'PARTICIPANT NAME LIST'!$G349=5,'PARTICIPANT NAME LIST'!$G349=6),"",COUNTA('PARTICIPANT NAME LIST'!$B$9:$B349)-COUNTIFS('PARTICIPANT NAME LIST'!$G$9:$G349,"&gt;=3",'PARTICIPANT NAME LIST'!$G$9:$G349,"&lt;=6"))</f>
        <v/>
      </c>
      <c r="B349" s="97" t="str">
        <f>IF(OR(ISBLANK('PARTICIPANT NAME LIST'!$B349),'PARTICIPANT NAME LIST'!$G349=3,'PARTICIPANT NAME LIST'!$G349=4,'PARTICIPANT NAME LIST'!$G349=5,'PARTICIPANT NAME LIST'!$G349=6),"",UPPER('PARTICIPANT NAME LIST'!$B349))</f>
        <v/>
      </c>
      <c r="C349" s="101"/>
      <c r="D349" s="99" t="str">
        <f>IF(OR(ISBLANK('PARTICIPANT NAME LIST'!$B349),'PARTICIPANT NAME LIST'!$G349=3,'PARTICIPANT NAME LIST'!$G349=4,'PARTICIPANT NAME LIST'!$G349=5,'PARTICIPANT NAME LIST'!$G349=6),"",UPPER('PARTICIPANT NAME LIST'!$H349))</f>
        <v/>
      </c>
      <c r="E349" s="100" t="e">
        <f>IF(AND('PARTICIPANT NAME LIST'!$G349=7,'PARTICIPANT NAME LIST'!#REF!="C"),"ü","")</f>
        <v>#REF!</v>
      </c>
      <c r="F349" s="100" t="e">
        <f>IF(AND('PARTICIPANT NAME LIST'!$G349=8,'PARTICIPANT NAME LIST'!#REF!="C"),"ü","")</f>
        <v>#REF!</v>
      </c>
      <c r="G349" s="100" t="e">
        <f>IF(AND('PARTICIPANT NAME LIST'!$G349=9,'PARTICIPANT NAME LIST'!#REF!="C"),"ü","")</f>
        <v>#REF!</v>
      </c>
      <c r="H349" s="100" t="e">
        <f>IF(AND('PARTICIPANT NAME LIST'!$G349=10,'PARTICIPANT NAME LIST'!#REF!="C"),"ü","")</f>
        <v>#REF!</v>
      </c>
      <c r="I349" s="100" t="e">
        <f>IF(AND('PARTICIPANT NAME LIST'!$G349=11,'PARTICIPANT NAME LIST'!#REF!="C"),"ü","")</f>
        <v>#REF!</v>
      </c>
      <c r="J349" s="100" t="e">
        <f>IF(AND('PARTICIPANT NAME LIST'!$G349=12,'PARTICIPANT NAME LIST'!#REF!="C"),"ü","")</f>
        <v>#REF!</v>
      </c>
      <c r="K349" s="100" t="e">
        <f>IF(AND('PARTICIPANT NAME LIST'!$G349=7,'PARTICIPANT NAME LIST'!#REF!="E"),"ü","")</f>
        <v>#REF!</v>
      </c>
      <c r="L349" s="100" t="e">
        <f>IF(AND('PARTICIPANT NAME LIST'!$G349=8,'PARTICIPANT NAME LIST'!#REF!="E"),"ü","")</f>
        <v>#REF!</v>
      </c>
      <c r="M349" s="100" t="e">
        <f>IF(AND('PARTICIPANT NAME LIST'!$G349=9,'PARTICIPANT NAME LIST'!#REF!="E"),"ü","")</f>
        <v>#REF!</v>
      </c>
      <c r="N349" s="100" t="e">
        <f>IF(AND('PARTICIPANT NAME LIST'!$G349=10,'PARTICIPANT NAME LIST'!#REF!="E"),"ü","")</f>
        <v>#REF!</v>
      </c>
      <c r="O349" s="100" t="e">
        <f>IF(AND('PARTICIPANT NAME LIST'!$G349=11,'PARTICIPANT NAME LIST'!#REF!="E"),"ü","")</f>
        <v>#REF!</v>
      </c>
      <c r="P349" s="100" t="e">
        <f>IF(AND('PARTICIPANT NAME LIST'!$G349=12,'PARTICIPANT NAME LIST'!#REF!="E"),"ü","")</f>
        <v>#REF!</v>
      </c>
      <c r="Q349" s="100" t="e">
        <f>IF(AND('PARTICIPANT NAME LIST'!$G349=7,'PARTICIPANT NAME LIST'!#REF!="M"),"ü","")</f>
        <v>#REF!</v>
      </c>
      <c r="R349" s="100" t="e">
        <f>IF(AND('PARTICIPANT NAME LIST'!$G349=8,'PARTICIPANT NAME LIST'!#REF!="M"),"ü","")</f>
        <v>#REF!</v>
      </c>
      <c r="S349" s="100" t="e">
        <f>IF(AND('PARTICIPANT NAME LIST'!$G349=9,'PARTICIPANT NAME LIST'!#REF!="M"),"ü","")</f>
        <v>#REF!</v>
      </c>
      <c r="T349" s="100" t="e">
        <f>IF(AND('PARTICIPANT NAME LIST'!$G349=10,'PARTICIPANT NAME LIST'!#REF!="M"),"ü","")</f>
        <v>#REF!</v>
      </c>
      <c r="U349" s="100" t="e">
        <f>IF(AND('PARTICIPANT NAME LIST'!$G349=11,'PARTICIPANT NAME LIST'!#REF!="M"),"ü","")</f>
        <v>#REF!</v>
      </c>
      <c r="V349" s="100" t="e">
        <f>IF(AND('PARTICIPANT NAME LIST'!$G349=12,'PARTICIPANT NAME LIST'!#REF!="M"),"ü","")</f>
        <v>#REF!</v>
      </c>
      <c r="W349" s="96"/>
      <c r="X349" s="76"/>
      <c r="Y349" s="76"/>
      <c r="Z349" s="76"/>
    </row>
    <row r="350" spans="1:26" ht="22.5" customHeight="1">
      <c r="A350" s="96" t="str">
        <f>IF(OR(ISBLANK('PARTICIPANT NAME LIST'!$B350),'PARTICIPANT NAME LIST'!$G350=3,'PARTICIPANT NAME LIST'!$G350=4,'PARTICIPANT NAME LIST'!$G350=5,'PARTICIPANT NAME LIST'!$G350=6),"",COUNTA('PARTICIPANT NAME LIST'!$B$9:$B350)-COUNTIFS('PARTICIPANT NAME LIST'!$G$9:$G350,"&gt;=3",'PARTICIPANT NAME LIST'!$G$9:$G350,"&lt;=6"))</f>
        <v/>
      </c>
      <c r="B350" s="97" t="str">
        <f>IF(OR(ISBLANK('PARTICIPANT NAME LIST'!$B350),'PARTICIPANT NAME LIST'!$G350=3,'PARTICIPANT NAME LIST'!$G350=4,'PARTICIPANT NAME LIST'!$G350=5,'PARTICIPANT NAME LIST'!$G350=6),"",UPPER('PARTICIPANT NAME LIST'!$B350))</f>
        <v/>
      </c>
      <c r="C350" s="101"/>
      <c r="D350" s="99" t="str">
        <f>IF(OR(ISBLANK('PARTICIPANT NAME LIST'!$B350),'PARTICIPANT NAME LIST'!$G350=3,'PARTICIPANT NAME LIST'!$G350=4,'PARTICIPANT NAME LIST'!$G350=5,'PARTICIPANT NAME LIST'!$G350=6),"",UPPER('PARTICIPANT NAME LIST'!$H350))</f>
        <v/>
      </c>
      <c r="E350" s="100" t="e">
        <f>IF(AND('PARTICIPANT NAME LIST'!$G350=7,'PARTICIPANT NAME LIST'!#REF!="C"),"ü","")</f>
        <v>#REF!</v>
      </c>
      <c r="F350" s="100" t="e">
        <f>IF(AND('PARTICIPANT NAME LIST'!$G350=8,'PARTICIPANT NAME LIST'!#REF!="C"),"ü","")</f>
        <v>#REF!</v>
      </c>
      <c r="G350" s="100" t="e">
        <f>IF(AND('PARTICIPANT NAME LIST'!$G350=9,'PARTICIPANT NAME LIST'!#REF!="C"),"ü","")</f>
        <v>#REF!</v>
      </c>
      <c r="H350" s="100" t="e">
        <f>IF(AND('PARTICIPANT NAME LIST'!$G350=10,'PARTICIPANT NAME LIST'!#REF!="C"),"ü","")</f>
        <v>#REF!</v>
      </c>
      <c r="I350" s="100" t="e">
        <f>IF(AND('PARTICIPANT NAME LIST'!$G350=11,'PARTICIPANT NAME LIST'!#REF!="C"),"ü","")</f>
        <v>#REF!</v>
      </c>
      <c r="J350" s="100" t="e">
        <f>IF(AND('PARTICIPANT NAME LIST'!$G350=12,'PARTICIPANT NAME LIST'!#REF!="C"),"ü","")</f>
        <v>#REF!</v>
      </c>
      <c r="K350" s="100" t="e">
        <f>IF(AND('PARTICIPANT NAME LIST'!$G350=7,'PARTICIPANT NAME LIST'!#REF!="E"),"ü","")</f>
        <v>#REF!</v>
      </c>
      <c r="L350" s="100" t="e">
        <f>IF(AND('PARTICIPANT NAME LIST'!$G350=8,'PARTICIPANT NAME LIST'!#REF!="E"),"ü","")</f>
        <v>#REF!</v>
      </c>
      <c r="M350" s="100" t="e">
        <f>IF(AND('PARTICIPANT NAME LIST'!$G350=9,'PARTICIPANT NAME LIST'!#REF!="E"),"ü","")</f>
        <v>#REF!</v>
      </c>
      <c r="N350" s="100" t="e">
        <f>IF(AND('PARTICIPANT NAME LIST'!$G350=10,'PARTICIPANT NAME LIST'!#REF!="E"),"ü","")</f>
        <v>#REF!</v>
      </c>
      <c r="O350" s="100" t="e">
        <f>IF(AND('PARTICIPANT NAME LIST'!$G350=11,'PARTICIPANT NAME LIST'!#REF!="E"),"ü","")</f>
        <v>#REF!</v>
      </c>
      <c r="P350" s="100" t="e">
        <f>IF(AND('PARTICIPANT NAME LIST'!$G350=12,'PARTICIPANT NAME LIST'!#REF!="E"),"ü","")</f>
        <v>#REF!</v>
      </c>
      <c r="Q350" s="100" t="e">
        <f>IF(AND('PARTICIPANT NAME LIST'!$G350=7,'PARTICIPANT NAME LIST'!#REF!="M"),"ü","")</f>
        <v>#REF!</v>
      </c>
      <c r="R350" s="100" t="e">
        <f>IF(AND('PARTICIPANT NAME LIST'!$G350=8,'PARTICIPANT NAME LIST'!#REF!="M"),"ü","")</f>
        <v>#REF!</v>
      </c>
      <c r="S350" s="100" t="e">
        <f>IF(AND('PARTICIPANT NAME LIST'!$G350=9,'PARTICIPANT NAME LIST'!#REF!="M"),"ü","")</f>
        <v>#REF!</v>
      </c>
      <c r="T350" s="100" t="e">
        <f>IF(AND('PARTICIPANT NAME LIST'!$G350=10,'PARTICIPANT NAME LIST'!#REF!="M"),"ü","")</f>
        <v>#REF!</v>
      </c>
      <c r="U350" s="100" t="e">
        <f>IF(AND('PARTICIPANT NAME LIST'!$G350=11,'PARTICIPANT NAME LIST'!#REF!="M"),"ü","")</f>
        <v>#REF!</v>
      </c>
      <c r="V350" s="100" t="e">
        <f>IF(AND('PARTICIPANT NAME LIST'!$G350=12,'PARTICIPANT NAME LIST'!#REF!="M"),"ü","")</f>
        <v>#REF!</v>
      </c>
      <c r="W350" s="96"/>
      <c r="X350" s="76"/>
      <c r="Y350" s="76"/>
      <c r="Z350" s="76"/>
    </row>
    <row r="351" spans="1:26" ht="22.5" customHeight="1">
      <c r="A351" s="96" t="str">
        <f>IF(OR(ISBLANK('PARTICIPANT NAME LIST'!$B351),'PARTICIPANT NAME LIST'!$G351=3,'PARTICIPANT NAME LIST'!$G351=4,'PARTICIPANT NAME LIST'!$G351=5,'PARTICIPANT NAME LIST'!$G351=6),"",COUNTA('PARTICIPANT NAME LIST'!$B$9:$B351)-COUNTIFS('PARTICIPANT NAME LIST'!$G$9:$G351,"&gt;=3",'PARTICIPANT NAME LIST'!$G$9:$G351,"&lt;=6"))</f>
        <v/>
      </c>
      <c r="B351" s="97" t="str">
        <f>IF(OR(ISBLANK('PARTICIPANT NAME LIST'!$B351),'PARTICIPANT NAME LIST'!$G351=3,'PARTICIPANT NAME LIST'!$G351=4,'PARTICIPANT NAME LIST'!$G351=5,'PARTICIPANT NAME LIST'!$G351=6),"",UPPER('PARTICIPANT NAME LIST'!$B351))</f>
        <v/>
      </c>
      <c r="C351" s="101"/>
      <c r="D351" s="99" t="str">
        <f>IF(OR(ISBLANK('PARTICIPANT NAME LIST'!$B351),'PARTICIPANT NAME LIST'!$G351=3,'PARTICIPANT NAME LIST'!$G351=4,'PARTICIPANT NAME LIST'!$G351=5,'PARTICIPANT NAME LIST'!$G351=6),"",UPPER('PARTICIPANT NAME LIST'!$H351))</f>
        <v/>
      </c>
      <c r="E351" s="100" t="e">
        <f>IF(AND('PARTICIPANT NAME LIST'!$G351=7,'PARTICIPANT NAME LIST'!#REF!="C"),"ü","")</f>
        <v>#REF!</v>
      </c>
      <c r="F351" s="100" t="e">
        <f>IF(AND('PARTICIPANT NAME LIST'!$G351=8,'PARTICIPANT NAME LIST'!#REF!="C"),"ü","")</f>
        <v>#REF!</v>
      </c>
      <c r="G351" s="100" t="e">
        <f>IF(AND('PARTICIPANT NAME LIST'!$G351=9,'PARTICIPANT NAME LIST'!#REF!="C"),"ü","")</f>
        <v>#REF!</v>
      </c>
      <c r="H351" s="100" t="e">
        <f>IF(AND('PARTICIPANT NAME LIST'!$G351=10,'PARTICIPANT NAME LIST'!#REF!="C"),"ü","")</f>
        <v>#REF!</v>
      </c>
      <c r="I351" s="100" t="e">
        <f>IF(AND('PARTICIPANT NAME LIST'!$G351=11,'PARTICIPANT NAME LIST'!#REF!="C"),"ü","")</f>
        <v>#REF!</v>
      </c>
      <c r="J351" s="100" t="e">
        <f>IF(AND('PARTICIPANT NAME LIST'!$G351=12,'PARTICIPANT NAME LIST'!#REF!="C"),"ü","")</f>
        <v>#REF!</v>
      </c>
      <c r="K351" s="100" t="e">
        <f>IF(AND('PARTICIPANT NAME LIST'!$G351=7,'PARTICIPANT NAME LIST'!#REF!="E"),"ü","")</f>
        <v>#REF!</v>
      </c>
      <c r="L351" s="100" t="e">
        <f>IF(AND('PARTICIPANT NAME LIST'!$G351=8,'PARTICIPANT NAME LIST'!#REF!="E"),"ü","")</f>
        <v>#REF!</v>
      </c>
      <c r="M351" s="100" t="e">
        <f>IF(AND('PARTICIPANT NAME LIST'!$G351=9,'PARTICIPANT NAME LIST'!#REF!="E"),"ü","")</f>
        <v>#REF!</v>
      </c>
      <c r="N351" s="100" t="e">
        <f>IF(AND('PARTICIPANT NAME LIST'!$G351=10,'PARTICIPANT NAME LIST'!#REF!="E"),"ü","")</f>
        <v>#REF!</v>
      </c>
      <c r="O351" s="100" t="e">
        <f>IF(AND('PARTICIPANT NAME LIST'!$G351=11,'PARTICIPANT NAME LIST'!#REF!="E"),"ü","")</f>
        <v>#REF!</v>
      </c>
      <c r="P351" s="100" t="e">
        <f>IF(AND('PARTICIPANT NAME LIST'!$G351=12,'PARTICIPANT NAME LIST'!#REF!="E"),"ü","")</f>
        <v>#REF!</v>
      </c>
      <c r="Q351" s="100" t="e">
        <f>IF(AND('PARTICIPANT NAME LIST'!$G351=7,'PARTICIPANT NAME LIST'!#REF!="M"),"ü","")</f>
        <v>#REF!</v>
      </c>
      <c r="R351" s="100" t="e">
        <f>IF(AND('PARTICIPANT NAME LIST'!$G351=8,'PARTICIPANT NAME LIST'!#REF!="M"),"ü","")</f>
        <v>#REF!</v>
      </c>
      <c r="S351" s="100" t="e">
        <f>IF(AND('PARTICIPANT NAME LIST'!$G351=9,'PARTICIPANT NAME LIST'!#REF!="M"),"ü","")</f>
        <v>#REF!</v>
      </c>
      <c r="T351" s="100" t="e">
        <f>IF(AND('PARTICIPANT NAME LIST'!$G351=10,'PARTICIPANT NAME LIST'!#REF!="M"),"ü","")</f>
        <v>#REF!</v>
      </c>
      <c r="U351" s="100" t="e">
        <f>IF(AND('PARTICIPANT NAME LIST'!$G351=11,'PARTICIPANT NAME LIST'!#REF!="M"),"ü","")</f>
        <v>#REF!</v>
      </c>
      <c r="V351" s="100" t="e">
        <f>IF(AND('PARTICIPANT NAME LIST'!$G351=12,'PARTICIPANT NAME LIST'!#REF!="M"),"ü","")</f>
        <v>#REF!</v>
      </c>
      <c r="W351" s="96"/>
      <c r="X351" s="76"/>
      <c r="Y351" s="76"/>
      <c r="Z351" s="76"/>
    </row>
    <row r="352" spans="1:26" ht="22.5" customHeight="1">
      <c r="A352" s="96" t="str">
        <f>IF(OR(ISBLANK('PARTICIPANT NAME LIST'!$B352),'PARTICIPANT NAME LIST'!$G352=3,'PARTICIPANT NAME LIST'!$G352=4,'PARTICIPANT NAME LIST'!$G352=5,'PARTICIPANT NAME LIST'!$G352=6),"",COUNTA('PARTICIPANT NAME LIST'!$B$9:$B352)-COUNTIFS('PARTICIPANT NAME LIST'!$G$9:$G352,"&gt;=3",'PARTICIPANT NAME LIST'!$G$9:$G352,"&lt;=6"))</f>
        <v/>
      </c>
      <c r="B352" s="97" t="str">
        <f>IF(OR(ISBLANK('PARTICIPANT NAME LIST'!$B352),'PARTICIPANT NAME LIST'!$G352=3,'PARTICIPANT NAME LIST'!$G352=4,'PARTICIPANT NAME LIST'!$G352=5,'PARTICIPANT NAME LIST'!$G352=6),"",UPPER('PARTICIPANT NAME LIST'!$B352))</f>
        <v/>
      </c>
      <c r="C352" s="101"/>
      <c r="D352" s="99" t="str">
        <f>IF(OR(ISBLANK('PARTICIPANT NAME LIST'!$B352),'PARTICIPANT NAME LIST'!$G352=3,'PARTICIPANT NAME LIST'!$G352=4,'PARTICIPANT NAME LIST'!$G352=5,'PARTICIPANT NAME LIST'!$G352=6),"",UPPER('PARTICIPANT NAME LIST'!$H352))</f>
        <v/>
      </c>
      <c r="E352" s="100" t="e">
        <f>IF(AND('PARTICIPANT NAME LIST'!$G352=7,'PARTICIPANT NAME LIST'!#REF!="C"),"ü","")</f>
        <v>#REF!</v>
      </c>
      <c r="F352" s="100" t="e">
        <f>IF(AND('PARTICIPANT NAME LIST'!$G352=8,'PARTICIPANT NAME LIST'!#REF!="C"),"ü","")</f>
        <v>#REF!</v>
      </c>
      <c r="G352" s="100" t="e">
        <f>IF(AND('PARTICIPANT NAME LIST'!$G352=9,'PARTICIPANT NAME LIST'!#REF!="C"),"ü","")</f>
        <v>#REF!</v>
      </c>
      <c r="H352" s="100" t="e">
        <f>IF(AND('PARTICIPANT NAME LIST'!$G352=10,'PARTICIPANT NAME LIST'!#REF!="C"),"ü","")</f>
        <v>#REF!</v>
      </c>
      <c r="I352" s="100" t="e">
        <f>IF(AND('PARTICIPANT NAME LIST'!$G352=11,'PARTICIPANT NAME LIST'!#REF!="C"),"ü","")</f>
        <v>#REF!</v>
      </c>
      <c r="J352" s="100" t="e">
        <f>IF(AND('PARTICIPANT NAME LIST'!$G352=12,'PARTICIPANT NAME LIST'!#REF!="C"),"ü","")</f>
        <v>#REF!</v>
      </c>
      <c r="K352" s="100" t="e">
        <f>IF(AND('PARTICIPANT NAME LIST'!$G352=7,'PARTICIPANT NAME LIST'!#REF!="E"),"ü","")</f>
        <v>#REF!</v>
      </c>
      <c r="L352" s="100" t="e">
        <f>IF(AND('PARTICIPANT NAME LIST'!$G352=8,'PARTICIPANT NAME LIST'!#REF!="E"),"ü","")</f>
        <v>#REF!</v>
      </c>
      <c r="M352" s="100" t="e">
        <f>IF(AND('PARTICIPANT NAME LIST'!$G352=9,'PARTICIPANT NAME LIST'!#REF!="E"),"ü","")</f>
        <v>#REF!</v>
      </c>
      <c r="N352" s="100" t="e">
        <f>IF(AND('PARTICIPANT NAME LIST'!$G352=10,'PARTICIPANT NAME LIST'!#REF!="E"),"ü","")</f>
        <v>#REF!</v>
      </c>
      <c r="O352" s="100" t="e">
        <f>IF(AND('PARTICIPANT NAME LIST'!$G352=11,'PARTICIPANT NAME LIST'!#REF!="E"),"ü","")</f>
        <v>#REF!</v>
      </c>
      <c r="P352" s="100" t="e">
        <f>IF(AND('PARTICIPANT NAME LIST'!$G352=12,'PARTICIPANT NAME LIST'!#REF!="E"),"ü","")</f>
        <v>#REF!</v>
      </c>
      <c r="Q352" s="100" t="e">
        <f>IF(AND('PARTICIPANT NAME LIST'!$G352=7,'PARTICIPANT NAME LIST'!#REF!="M"),"ü","")</f>
        <v>#REF!</v>
      </c>
      <c r="R352" s="100" t="e">
        <f>IF(AND('PARTICIPANT NAME LIST'!$G352=8,'PARTICIPANT NAME LIST'!#REF!="M"),"ü","")</f>
        <v>#REF!</v>
      </c>
      <c r="S352" s="100" t="e">
        <f>IF(AND('PARTICIPANT NAME LIST'!$G352=9,'PARTICIPANT NAME LIST'!#REF!="M"),"ü","")</f>
        <v>#REF!</v>
      </c>
      <c r="T352" s="100" t="e">
        <f>IF(AND('PARTICIPANT NAME LIST'!$G352=10,'PARTICIPANT NAME LIST'!#REF!="M"),"ü","")</f>
        <v>#REF!</v>
      </c>
      <c r="U352" s="100" t="e">
        <f>IF(AND('PARTICIPANT NAME LIST'!$G352=11,'PARTICIPANT NAME LIST'!#REF!="M"),"ü","")</f>
        <v>#REF!</v>
      </c>
      <c r="V352" s="100" t="e">
        <f>IF(AND('PARTICIPANT NAME LIST'!$G352=12,'PARTICIPANT NAME LIST'!#REF!="M"),"ü","")</f>
        <v>#REF!</v>
      </c>
      <c r="W352" s="96"/>
      <c r="X352" s="76"/>
      <c r="Y352" s="76"/>
      <c r="Z352" s="76"/>
    </row>
    <row r="353" spans="1:26" ht="22.5" customHeight="1">
      <c r="A353" s="96" t="str">
        <f>IF(OR(ISBLANK('PARTICIPANT NAME LIST'!$B353),'PARTICIPANT NAME LIST'!$G353=3,'PARTICIPANT NAME LIST'!$G353=4,'PARTICIPANT NAME LIST'!$G353=5,'PARTICIPANT NAME LIST'!$G353=6),"",COUNTA('PARTICIPANT NAME LIST'!$B$9:$B353)-COUNTIFS('PARTICIPANT NAME LIST'!$G$9:$G353,"&gt;=3",'PARTICIPANT NAME LIST'!$G$9:$G353,"&lt;=6"))</f>
        <v/>
      </c>
      <c r="B353" s="97" t="str">
        <f>IF(OR(ISBLANK('PARTICIPANT NAME LIST'!$B353),'PARTICIPANT NAME LIST'!$G353=3,'PARTICIPANT NAME LIST'!$G353=4,'PARTICIPANT NAME LIST'!$G353=5,'PARTICIPANT NAME LIST'!$G353=6),"",UPPER('PARTICIPANT NAME LIST'!$B353))</f>
        <v/>
      </c>
      <c r="C353" s="101"/>
      <c r="D353" s="99" t="str">
        <f>IF(OR(ISBLANK('PARTICIPANT NAME LIST'!$B353),'PARTICIPANT NAME LIST'!$G353=3,'PARTICIPANT NAME LIST'!$G353=4,'PARTICIPANT NAME LIST'!$G353=5,'PARTICIPANT NAME LIST'!$G353=6),"",UPPER('PARTICIPANT NAME LIST'!$H353))</f>
        <v/>
      </c>
      <c r="E353" s="100" t="e">
        <f>IF(AND('PARTICIPANT NAME LIST'!$G353=7,'PARTICIPANT NAME LIST'!#REF!="C"),"ü","")</f>
        <v>#REF!</v>
      </c>
      <c r="F353" s="100" t="e">
        <f>IF(AND('PARTICIPANT NAME LIST'!$G353=8,'PARTICIPANT NAME LIST'!#REF!="C"),"ü","")</f>
        <v>#REF!</v>
      </c>
      <c r="G353" s="100" t="e">
        <f>IF(AND('PARTICIPANT NAME LIST'!$G353=9,'PARTICIPANT NAME LIST'!#REF!="C"),"ü","")</f>
        <v>#REF!</v>
      </c>
      <c r="H353" s="100" t="e">
        <f>IF(AND('PARTICIPANT NAME LIST'!$G353=10,'PARTICIPANT NAME LIST'!#REF!="C"),"ü","")</f>
        <v>#REF!</v>
      </c>
      <c r="I353" s="100" t="e">
        <f>IF(AND('PARTICIPANT NAME LIST'!$G353=11,'PARTICIPANT NAME LIST'!#REF!="C"),"ü","")</f>
        <v>#REF!</v>
      </c>
      <c r="J353" s="100" t="e">
        <f>IF(AND('PARTICIPANT NAME LIST'!$G353=12,'PARTICIPANT NAME LIST'!#REF!="C"),"ü","")</f>
        <v>#REF!</v>
      </c>
      <c r="K353" s="100" t="e">
        <f>IF(AND('PARTICIPANT NAME LIST'!$G353=7,'PARTICIPANT NAME LIST'!#REF!="E"),"ü","")</f>
        <v>#REF!</v>
      </c>
      <c r="L353" s="100" t="e">
        <f>IF(AND('PARTICIPANT NAME LIST'!$G353=8,'PARTICIPANT NAME LIST'!#REF!="E"),"ü","")</f>
        <v>#REF!</v>
      </c>
      <c r="M353" s="100" t="e">
        <f>IF(AND('PARTICIPANT NAME LIST'!$G353=9,'PARTICIPANT NAME LIST'!#REF!="E"),"ü","")</f>
        <v>#REF!</v>
      </c>
      <c r="N353" s="100" t="e">
        <f>IF(AND('PARTICIPANT NAME LIST'!$G353=10,'PARTICIPANT NAME LIST'!#REF!="E"),"ü","")</f>
        <v>#REF!</v>
      </c>
      <c r="O353" s="100" t="e">
        <f>IF(AND('PARTICIPANT NAME LIST'!$G353=11,'PARTICIPANT NAME LIST'!#REF!="E"),"ü","")</f>
        <v>#REF!</v>
      </c>
      <c r="P353" s="100" t="e">
        <f>IF(AND('PARTICIPANT NAME LIST'!$G353=12,'PARTICIPANT NAME LIST'!#REF!="E"),"ü","")</f>
        <v>#REF!</v>
      </c>
      <c r="Q353" s="100" t="e">
        <f>IF(AND('PARTICIPANT NAME LIST'!$G353=7,'PARTICIPANT NAME LIST'!#REF!="M"),"ü","")</f>
        <v>#REF!</v>
      </c>
      <c r="R353" s="100" t="e">
        <f>IF(AND('PARTICIPANT NAME LIST'!$G353=8,'PARTICIPANT NAME LIST'!#REF!="M"),"ü","")</f>
        <v>#REF!</v>
      </c>
      <c r="S353" s="100" t="e">
        <f>IF(AND('PARTICIPANT NAME LIST'!$G353=9,'PARTICIPANT NAME LIST'!#REF!="M"),"ü","")</f>
        <v>#REF!</v>
      </c>
      <c r="T353" s="100" t="e">
        <f>IF(AND('PARTICIPANT NAME LIST'!$G353=10,'PARTICIPANT NAME LIST'!#REF!="M"),"ü","")</f>
        <v>#REF!</v>
      </c>
      <c r="U353" s="100" t="e">
        <f>IF(AND('PARTICIPANT NAME LIST'!$G353=11,'PARTICIPANT NAME LIST'!#REF!="M"),"ü","")</f>
        <v>#REF!</v>
      </c>
      <c r="V353" s="100" t="e">
        <f>IF(AND('PARTICIPANT NAME LIST'!$G353=12,'PARTICIPANT NAME LIST'!#REF!="M"),"ü","")</f>
        <v>#REF!</v>
      </c>
      <c r="W353" s="96"/>
      <c r="X353" s="76"/>
      <c r="Y353" s="76"/>
      <c r="Z353" s="76"/>
    </row>
    <row r="354" spans="1:26" ht="22.5" customHeight="1">
      <c r="A354" s="96" t="str">
        <f>IF(OR(ISBLANK('PARTICIPANT NAME LIST'!$B354),'PARTICIPANT NAME LIST'!$G354=3,'PARTICIPANT NAME LIST'!$G354=4,'PARTICIPANT NAME LIST'!$G354=5,'PARTICIPANT NAME LIST'!$G354=6),"",COUNTA('PARTICIPANT NAME LIST'!$B$9:$B354)-COUNTIFS('PARTICIPANT NAME LIST'!$G$9:$G354,"&gt;=3",'PARTICIPANT NAME LIST'!$G$9:$G354,"&lt;=6"))</f>
        <v/>
      </c>
      <c r="B354" s="97" t="str">
        <f>IF(OR(ISBLANK('PARTICIPANT NAME LIST'!$B354),'PARTICIPANT NAME LIST'!$G354=3,'PARTICIPANT NAME LIST'!$G354=4,'PARTICIPANT NAME LIST'!$G354=5,'PARTICIPANT NAME LIST'!$G354=6),"",UPPER('PARTICIPANT NAME LIST'!$B354))</f>
        <v/>
      </c>
      <c r="C354" s="101"/>
      <c r="D354" s="99" t="str">
        <f>IF(OR(ISBLANK('PARTICIPANT NAME LIST'!$B354),'PARTICIPANT NAME LIST'!$G354=3,'PARTICIPANT NAME LIST'!$G354=4,'PARTICIPANT NAME LIST'!$G354=5,'PARTICIPANT NAME LIST'!$G354=6),"",UPPER('PARTICIPANT NAME LIST'!$H354))</f>
        <v/>
      </c>
      <c r="E354" s="100" t="e">
        <f>IF(AND('PARTICIPANT NAME LIST'!$G354=7,'PARTICIPANT NAME LIST'!#REF!="C"),"ü","")</f>
        <v>#REF!</v>
      </c>
      <c r="F354" s="100" t="e">
        <f>IF(AND('PARTICIPANT NAME LIST'!$G354=8,'PARTICIPANT NAME LIST'!#REF!="C"),"ü","")</f>
        <v>#REF!</v>
      </c>
      <c r="G354" s="100" t="e">
        <f>IF(AND('PARTICIPANT NAME LIST'!$G354=9,'PARTICIPANT NAME LIST'!#REF!="C"),"ü","")</f>
        <v>#REF!</v>
      </c>
      <c r="H354" s="100" t="e">
        <f>IF(AND('PARTICIPANT NAME LIST'!$G354=10,'PARTICIPANT NAME LIST'!#REF!="C"),"ü","")</f>
        <v>#REF!</v>
      </c>
      <c r="I354" s="100" t="e">
        <f>IF(AND('PARTICIPANT NAME LIST'!$G354=11,'PARTICIPANT NAME LIST'!#REF!="C"),"ü","")</f>
        <v>#REF!</v>
      </c>
      <c r="J354" s="100" t="e">
        <f>IF(AND('PARTICIPANT NAME LIST'!$G354=12,'PARTICIPANT NAME LIST'!#REF!="C"),"ü","")</f>
        <v>#REF!</v>
      </c>
      <c r="K354" s="100" t="e">
        <f>IF(AND('PARTICIPANT NAME LIST'!$G354=7,'PARTICIPANT NAME LIST'!#REF!="E"),"ü","")</f>
        <v>#REF!</v>
      </c>
      <c r="L354" s="100" t="e">
        <f>IF(AND('PARTICIPANT NAME LIST'!$G354=8,'PARTICIPANT NAME LIST'!#REF!="E"),"ü","")</f>
        <v>#REF!</v>
      </c>
      <c r="M354" s="100" t="e">
        <f>IF(AND('PARTICIPANT NAME LIST'!$G354=9,'PARTICIPANT NAME LIST'!#REF!="E"),"ü","")</f>
        <v>#REF!</v>
      </c>
      <c r="N354" s="100" t="e">
        <f>IF(AND('PARTICIPANT NAME LIST'!$G354=10,'PARTICIPANT NAME LIST'!#REF!="E"),"ü","")</f>
        <v>#REF!</v>
      </c>
      <c r="O354" s="100" t="e">
        <f>IF(AND('PARTICIPANT NAME LIST'!$G354=11,'PARTICIPANT NAME LIST'!#REF!="E"),"ü","")</f>
        <v>#REF!</v>
      </c>
      <c r="P354" s="100" t="e">
        <f>IF(AND('PARTICIPANT NAME LIST'!$G354=12,'PARTICIPANT NAME LIST'!#REF!="E"),"ü","")</f>
        <v>#REF!</v>
      </c>
      <c r="Q354" s="100" t="e">
        <f>IF(AND('PARTICIPANT NAME LIST'!$G354=7,'PARTICIPANT NAME LIST'!#REF!="M"),"ü","")</f>
        <v>#REF!</v>
      </c>
      <c r="R354" s="100" t="e">
        <f>IF(AND('PARTICIPANT NAME LIST'!$G354=8,'PARTICIPANT NAME LIST'!#REF!="M"),"ü","")</f>
        <v>#REF!</v>
      </c>
      <c r="S354" s="100" t="e">
        <f>IF(AND('PARTICIPANT NAME LIST'!$G354=9,'PARTICIPANT NAME LIST'!#REF!="M"),"ü","")</f>
        <v>#REF!</v>
      </c>
      <c r="T354" s="100" t="e">
        <f>IF(AND('PARTICIPANT NAME LIST'!$G354=10,'PARTICIPANT NAME LIST'!#REF!="M"),"ü","")</f>
        <v>#REF!</v>
      </c>
      <c r="U354" s="100" t="e">
        <f>IF(AND('PARTICIPANT NAME LIST'!$G354=11,'PARTICIPANT NAME LIST'!#REF!="M"),"ü","")</f>
        <v>#REF!</v>
      </c>
      <c r="V354" s="100" t="e">
        <f>IF(AND('PARTICIPANT NAME LIST'!$G354=12,'PARTICIPANT NAME LIST'!#REF!="M"),"ü","")</f>
        <v>#REF!</v>
      </c>
      <c r="W354" s="96"/>
      <c r="X354" s="76"/>
      <c r="Y354" s="76"/>
      <c r="Z354" s="76"/>
    </row>
    <row r="355" spans="1:26" ht="22.5" customHeight="1">
      <c r="A355" s="96" t="str">
        <f>IF(OR(ISBLANK('PARTICIPANT NAME LIST'!$B355),'PARTICIPANT NAME LIST'!$G355=3,'PARTICIPANT NAME LIST'!$G355=4,'PARTICIPANT NAME LIST'!$G355=5,'PARTICIPANT NAME LIST'!$G355=6),"",COUNTA('PARTICIPANT NAME LIST'!$B$9:$B355)-COUNTIFS('PARTICIPANT NAME LIST'!$G$9:$G355,"&gt;=3",'PARTICIPANT NAME LIST'!$G$9:$G355,"&lt;=6"))</f>
        <v/>
      </c>
      <c r="B355" s="97" t="str">
        <f>IF(OR(ISBLANK('PARTICIPANT NAME LIST'!$B355),'PARTICIPANT NAME LIST'!$G355=3,'PARTICIPANT NAME LIST'!$G355=4,'PARTICIPANT NAME LIST'!$G355=5,'PARTICIPANT NAME LIST'!$G355=6),"",UPPER('PARTICIPANT NAME LIST'!$B355))</f>
        <v/>
      </c>
      <c r="C355" s="101"/>
      <c r="D355" s="99" t="str">
        <f>IF(OR(ISBLANK('PARTICIPANT NAME LIST'!$B355),'PARTICIPANT NAME LIST'!$G355=3,'PARTICIPANT NAME LIST'!$G355=4,'PARTICIPANT NAME LIST'!$G355=5,'PARTICIPANT NAME LIST'!$G355=6),"",UPPER('PARTICIPANT NAME LIST'!$H355))</f>
        <v/>
      </c>
      <c r="E355" s="100" t="e">
        <f>IF(AND('PARTICIPANT NAME LIST'!$G355=7,'PARTICIPANT NAME LIST'!#REF!="C"),"ü","")</f>
        <v>#REF!</v>
      </c>
      <c r="F355" s="100" t="e">
        <f>IF(AND('PARTICIPANT NAME LIST'!$G355=8,'PARTICIPANT NAME LIST'!#REF!="C"),"ü","")</f>
        <v>#REF!</v>
      </c>
      <c r="G355" s="100" t="e">
        <f>IF(AND('PARTICIPANT NAME LIST'!$G355=9,'PARTICIPANT NAME LIST'!#REF!="C"),"ü","")</f>
        <v>#REF!</v>
      </c>
      <c r="H355" s="100" t="e">
        <f>IF(AND('PARTICIPANT NAME LIST'!$G355=10,'PARTICIPANT NAME LIST'!#REF!="C"),"ü","")</f>
        <v>#REF!</v>
      </c>
      <c r="I355" s="100" t="e">
        <f>IF(AND('PARTICIPANT NAME LIST'!$G355=11,'PARTICIPANT NAME LIST'!#REF!="C"),"ü","")</f>
        <v>#REF!</v>
      </c>
      <c r="J355" s="100" t="e">
        <f>IF(AND('PARTICIPANT NAME LIST'!$G355=12,'PARTICIPANT NAME LIST'!#REF!="C"),"ü","")</f>
        <v>#REF!</v>
      </c>
      <c r="K355" s="100" t="e">
        <f>IF(AND('PARTICIPANT NAME LIST'!$G355=7,'PARTICIPANT NAME LIST'!#REF!="E"),"ü","")</f>
        <v>#REF!</v>
      </c>
      <c r="L355" s="100" t="e">
        <f>IF(AND('PARTICIPANT NAME LIST'!$G355=8,'PARTICIPANT NAME LIST'!#REF!="E"),"ü","")</f>
        <v>#REF!</v>
      </c>
      <c r="M355" s="100" t="e">
        <f>IF(AND('PARTICIPANT NAME LIST'!$G355=9,'PARTICIPANT NAME LIST'!#REF!="E"),"ü","")</f>
        <v>#REF!</v>
      </c>
      <c r="N355" s="100" t="e">
        <f>IF(AND('PARTICIPANT NAME LIST'!$G355=10,'PARTICIPANT NAME LIST'!#REF!="E"),"ü","")</f>
        <v>#REF!</v>
      </c>
      <c r="O355" s="100" t="e">
        <f>IF(AND('PARTICIPANT NAME LIST'!$G355=11,'PARTICIPANT NAME LIST'!#REF!="E"),"ü","")</f>
        <v>#REF!</v>
      </c>
      <c r="P355" s="100" t="e">
        <f>IF(AND('PARTICIPANT NAME LIST'!$G355=12,'PARTICIPANT NAME LIST'!#REF!="E"),"ü","")</f>
        <v>#REF!</v>
      </c>
      <c r="Q355" s="100" t="e">
        <f>IF(AND('PARTICIPANT NAME LIST'!$G355=7,'PARTICIPANT NAME LIST'!#REF!="M"),"ü","")</f>
        <v>#REF!</v>
      </c>
      <c r="R355" s="100" t="e">
        <f>IF(AND('PARTICIPANT NAME LIST'!$G355=8,'PARTICIPANT NAME LIST'!#REF!="M"),"ü","")</f>
        <v>#REF!</v>
      </c>
      <c r="S355" s="100" t="e">
        <f>IF(AND('PARTICIPANT NAME LIST'!$G355=9,'PARTICIPANT NAME LIST'!#REF!="M"),"ü","")</f>
        <v>#REF!</v>
      </c>
      <c r="T355" s="100" t="e">
        <f>IF(AND('PARTICIPANT NAME LIST'!$G355=10,'PARTICIPANT NAME LIST'!#REF!="M"),"ü","")</f>
        <v>#REF!</v>
      </c>
      <c r="U355" s="100" t="e">
        <f>IF(AND('PARTICIPANT NAME LIST'!$G355=11,'PARTICIPANT NAME LIST'!#REF!="M"),"ü","")</f>
        <v>#REF!</v>
      </c>
      <c r="V355" s="100" t="e">
        <f>IF(AND('PARTICIPANT NAME LIST'!$G355=12,'PARTICIPANT NAME LIST'!#REF!="M"),"ü","")</f>
        <v>#REF!</v>
      </c>
      <c r="W355" s="96"/>
      <c r="X355" s="76"/>
      <c r="Y355" s="76"/>
      <c r="Z355" s="76"/>
    </row>
    <row r="356" spans="1:26" ht="22.5" customHeight="1">
      <c r="A356" s="96" t="str">
        <f>IF(OR(ISBLANK('PARTICIPANT NAME LIST'!$B356),'PARTICIPANT NAME LIST'!$G356=3,'PARTICIPANT NAME LIST'!$G356=4,'PARTICIPANT NAME LIST'!$G356=5,'PARTICIPANT NAME LIST'!$G356=6),"",COUNTA('PARTICIPANT NAME LIST'!$B$9:$B356)-COUNTIFS('PARTICIPANT NAME LIST'!$G$9:$G356,"&gt;=3",'PARTICIPANT NAME LIST'!$G$9:$G356,"&lt;=6"))</f>
        <v/>
      </c>
      <c r="B356" s="97" t="str">
        <f>IF(OR(ISBLANK('PARTICIPANT NAME LIST'!$B356),'PARTICIPANT NAME LIST'!$G356=3,'PARTICIPANT NAME LIST'!$G356=4,'PARTICIPANT NAME LIST'!$G356=5,'PARTICIPANT NAME LIST'!$G356=6),"",UPPER('PARTICIPANT NAME LIST'!$B356))</f>
        <v/>
      </c>
      <c r="C356" s="101"/>
      <c r="D356" s="99" t="str">
        <f>IF(OR(ISBLANK('PARTICIPANT NAME LIST'!$B356),'PARTICIPANT NAME LIST'!$G356=3,'PARTICIPANT NAME LIST'!$G356=4,'PARTICIPANT NAME LIST'!$G356=5,'PARTICIPANT NAME LIST'!$G356=6),"",UPPER('PARTICIPANT NAME LIST'!$H356))</f>
        <v/>
      </c>
      <c r="E356" s="100" t="e">
        <f>IF(AND('PARTICIPANT NAME LIST'!$G356=7,'PARTICIPANT NAME LIST'!#REF!="C"),"ü","")</f>
        <v>#REF!</v>
      </c>
      <c r="F356" s="100" t="e">
        <f>IF(AND('PARTICIPANT NAME LIST'!$G356=8,'PARTICIPANT NAME LIST'!#REF!="C"),"ü","")</f>
        <v>#REF!</v>
      </c>
      <c r="G356" s="100" t="e">
        <f>IF(AND('PARTICIPANT NAME LIST'!$G356=9,'PARTICIPANT NAME LIST'!#REF!="C"),"ü","")</f>
        <v>#REF!</v>
      </c>
      <c r="H356" s="100" t="e">
        <f>IF(AND('PARTICIPANT NAME LIST'!$G356=10,'PARTICIPANT NAME LIST'!#REF!="C"),"ü","")</f>
        <v>#REF!</v>
      </c>
      <c r="I356" s="100" t="e">
        <f>IF(AND('PARTICIPANT NAME LIST'!$G356=11,'PARTICIPANT NAME LIST'!#REF!="C"),"ü","")</f>
        <v>#REF!</v>
      </c>
      <c r="J356" s="100" t="e">
        <f>IF(AND('PARTICIPANT NAME LIST'!$G356=12,'PARTICIPANT NAME LIST'!#REF!="C"),"ü","")</f>
        <v>#REF!</v>
      </c>
      <c r="K356" s="100" t="e">
        <f>IF(AND('PARTICIPANT NAME LIST'!$G356=7,'PARTICIPANT NAME LIST'!#REF!="E"),"ü","")</f>
        <v>#REF!</v>
      </c>
      <c r="L356" s="100" t="e">
        <f>IF(AND('PARTICIPANT NAME LIST'!$G356=8,'PARTICIPANT NAME LIST'!#REF!="E"),"ü","")</f>
        <v>#REF!</v>
      </c>
      <c r="M356" s="100" t="e">
        <f>IF(AND('PARTICIPANT NAME LIST'!$G356=9,'PARTICIPANT NAME LIST'!#REF!="E"),"ü","")</f>
        <v>#REF!</v>
      </c>
      <c r="N356" s="100" t="e">
        <f>IF(AND('PARTICIPANT NAME LIST'!$G356=10,'PARTICIPANT NAME LIST'!#REF!="E"),"ü","")</f>
        <v>#REF!</v>
      </c>
      <c r="O356" s="100" t="e">
        <f>IF(AND('PARTICIPANT NAME LIST'!$G356=11,'PARTICIPANT NAME LIST'!#REF!="E"),"ü","")</f>
        <v>#REF!</v>
      </c>
      <c r="P356" s="100" t="e">
        <f>IF(AND('PARTICIPANT NAME LIST'!$G356=12,'PARTICIPANT NAME LIST'!#REF!="E"),"ü","")</f>
        <v>#REF!</v>
      </c>
      <c r="Q356" s="100" t="e">
        <f>IF(AND('PARTICIPANT NAME LIST'!$G356=7,'PARTICIPANT NAME LIST'!#REF!="M"),"ü","")</f>
        <v>#REF!</v>
      </c>
      <c r="R356" s="100" t="e">
        <f>IF(AND('PARTICIPANT NAME LIST'!$G356=8,'PARTICIPANT NAME LIST'!#REF!="M"),"ü","")</f>
        <v>#REF!</v>
      </c>
      <c r="S356" s="100" t="e">
        <f>IF(AND('PARTICIPANT NAME LIST'!$G356=9,'PARTICIPANT NAME LIST'!#REF!="M"),"ü","")</f>
        <v>#REF!</v>
      </c>
      <c r="T356" s="100" t="e">
        <f>IF(AND('PARTICIPANT NAME LIST'!$G356=10,'PARTICIPANT NAME LIST'!#REF!="M"),"ü","")</f>
        <v>#REF!</v>
      </c>
      <c r="U356" s="100" t="e">
        <f>IF(AND('PARTICIPANT NAME LIST'!$G356=11,'PARTICIPANT NAME LIST'!#REF!="M"),"ü","")</f>
        <v>#REF!</v>
      </c>
      <c r="V356" s="100" t="e">
        <f>IF(AND('PARTICIPANT NAME LIST'!$G356=12,'PARTICIPANT NAME LIST'!#REF!="M"),"ü","")</f>
        <v>#REF!</v>
      </c>
      <c r="W356" s="96"/>
      <c r="X356" s="76"/>
      <c r="Y356" s="76"/>
      <c r="Z356" s="76"/>
    </row>
    <row r="357" spans="1:26" ht="22.5" customHeight="1">
      <c r="A357" s="96" t="str">
        <f>IF(OR(ISBLANK('PARTICIPANT NAME LIST'!$B357),'PARTICIPANT NAME LIST'!$G357=3,'PARTICIPANT NAME LIST'!$G357=4,'PARTICIPANT NAME LIST'!$G357=5,'PARTICIPANT NAME LIST'!$G357=6),"",COUNTA('PARTICIPANT NAME LIST'!$B$9:$B357)-COUNTIFS('PARTICIPANT NAME LIST'!$G$9:$G357,"&gt;=3",'PARTICIPANT NAME LIST'!$G$9:$G357,"&lt;=6"))</f>
        <v/>
      </c>
      <c r="B357" s="97" t="str">
        <f>IF(OR(ISBLANK('PARTICIPANT NAME LIST'!$B357),'PARTICIPANT NAME LIST'!$G357=3,'PARTICIPANT NAME LIST'!$G357=4,'PARTICIPANT NAME LIST'!$G357=5,'PARTICIPANT NAME LIST'!$G357=6),"",UPPER('PARTICIPANT NAME LIST'!$B357))</f>
        <v/>
      </c>
      <c r="C357" s="101"/>
      <c r="D357" s="99" t="str">
        <f>IF(OR(ISBLANK('PARTICIPANT NAME LIST'!$B357),'PARTICIPANT NAME LIST'!$G357=3,'PARTICIPANT NAME LIST'!$G357=4,'PARTICIPANT NAME LIST'!$G357=5,'PARTICIPANT NAME LIST'!$G357=6),"",UPPER('PARTICIPANT NAME LIST'!$H357))</f>
        <v/>
      </c>
      <c r="E357" s="100" t="e">
        <f>IF(AND('PARTICIPANT NAME LIST'!$G357=7,'PARTICIPANT NAME LIST'!#REF!="C"),"ü","")</f>
        <v>#REF!</v>
      </c>
      <c r="F357" s="100" t="e">
        <f>IF(AND('PARTICIPANT NAME LIST'!$G357=8,'PARTICIPANT NAME LIST'!#REF!="C"),"ü","")</f>
        <v>#REF!</v>
      </c>
      <c r="G357" s="100" t="e">
        <f>IF(AND('PARTICIPANT NAME LIST'!$G357=9,'PARTICIPANT NAME LIST'!#REF!="C"),"ü","")</f>
        <v>#REF!</v>
      </c>
      <c r="H357" s="100" t="e">
        <f>IF(AND('PARTICIPANT NAME LIST'!$G357=10,'PARTICIPANT NAME LIST'!#REF!="C"),"ü","")</f>
        <v>#REF!</v>
      </c>
      <c r="I357" s="100" t="e">
        <f>IF(AND('PARTICIPANT NAME LIST'!$G357=11,'PARTICIPANT NAME LIST'!#REF!="C"),"ü","")</f>
        <v>#REF!</v>
      </c>
      <c r="J357" s="100" t="e">
        <f>IF(AND('PARTICIPANT NAME LIST'!$G357=12,'PARTICIPANT NAME LIST'!#REF!="C"),"ü","")</f>
        <v>#REF!</v>
      </c>
      <c r="K357" s="100" t="e">
        <f>IF(AND('PARTICIPANT NAME LIST'!$G357=7,'PARTICIPANT NAME LIST'!#REF!="E"),"ü","")</f>
        <v>#REF!</v>
      </c>
      <c r="L357" s="100" t="e">
        <f>IF(AND('PARTICIPANT NAME LIST'!$G357=8,'PARTICIPANT NAME LIST'!#REF!="E"),"ü","")</f>
        <v>#REF!</v>
      </c>
      <c r="M357" s="100" t="e">
        <f>IF(AND('PARTICIPANT NAME LIST'!$G357=9,'PARTICIPANT NAME LIST'!#REF!="E"),"ü","")</f>
        <v>#REF!</v>
      </c>
      <c r="N357" s="100" t="e">
        <f>IF(AND('PARTICIPANT NAME LIST'!$G357=10,'PARTICIPANT NAME LIST'!#REF!="E"),"ü","")</f>
        <v>#REF!</v>
      </c>
      <c r="O357" s="100" t="e">
        <f>IF(AND('PARTICIPANT NAME LIST'!$G357=11,'PARTICIPANT NAME LIST'!#REF!="E"),"ü","")</f>
        <v>#REF!</v>
      </c>
      <c r="P357" s="100" t="e">
        <f>IF(AND('PARTICIPANT NAME LIST'!$G357=12,'PARTICIPANT NAME LIST'!#REF!="E"),"ü","")</f>
        <v>#REF!</v>
      </c>
      <c r="Q357" s="100" t="e">
        <f>IF(AND('PARTICIPANT NAME LIST'!$G357=7,'PARTICIPANT NAME LIST'!#REF!="M"),"ü","")</f>
        <v>#REF!</v>
      </c>
      <c r="R357" s="100" t="e">
        <f>IF(AND('PARTICIPANT NAME LIST'!$G357=8,'PARTICIPANT NAME LIST'!#REF!="M"),"ü","")</f>
        <v>#REF!</v>
      </c>
      <c r="S357" s="100" t="e">
        <f>IF(AND('PARTICIPANT NAME LIST'!$G357=9,'PARTICIPANT NAME LIST'!#REF!="M"),"ü","")</f>
        <v>#REF!</v>
      </c>
      <c r="T357" s="100" t="e">
        <f>IF(AND('PARTICIPANT NAME LIST'!$G357=10,'PARTICIPANT NAME LIST'!#REF!="M"),"ü","")</f>
        <v>#REF!</v>
      </c>
      <c r="U357" s="100" t="e">
        <f>IF(AND('PARTICIPANT NAME LIST'!$G357=11,'PARTICIPANT NAME LIST'!#REF!="M"),"ü","")</f>
        <v>#REF!</v>
      </c>
      <c r="V357" s="100" t="e">
        <f>IF(AND('PARTICIPANT NAME LIST'!$G357=12,'PARTICIPANT NAME LIST'!#REF!="M"),"ü","")</f>
        <v>#REF!</v>
      </c>
      <c r="W357" s="96"/>
      <c r="X357" s="76"/>
      <c r="Y357" s="76"/>
      <c r="Z357" s="76"/>
    </row>
    <row r="358" spans="1:26" ht="22.5" customHeight="1">
      <c r="A358" s="96" t="str">
        <f>IF(OR(ISBLANK('PARTICIPANT NAME LIST'!$B358),'PARTICIPANT NAME LIST'!$G358=3,'PARTICIPANT NAME LIST'!$G358=4,'PARTICIPANT NAME LIST'!$G358=5,'PARTICIPANT NAME LIST'!$G358=6),"",COUNTA('PARTICIPANT NAME LIST'!$B$9:$B358)-COUNTIFS('PARTICIPANT NAME LIST'!$G$9:$G358,"&gt;=3",'PARTICIPANT NAME LIST'!$G$9:$G358,"&lt;=6"))</f>
        <v/>
      </c>
      <c r="B358" s="97" t="str">
        <f>IF(OR(ISBLANK('PARTICIPANT NAME LIST'!$B358),'PARTICIPANT NAME LIST'!$G358=3,'PARTICIPANT NAME LIST'!$G358=4,'PARTICIPANT NAME LIST'!$G358=5,'PARTICIPANT NAME LIST'!$G358=6),"",UPPER('PARTICIPANT NAME LIST'!$B358))</f>
        <v/>
      </c>
      <c r="C358" s="101"/>
      <c r="D358" s="99" t="str">
        <f>IF(OR(ISBLANK('PARTICIPANT NAME LIST'!$B358),'PARTICIPANT NAME LIST'!$G358=3,'PARTICIPANT NAME LIST'!$G358=4,'PARTICIPANT NAME LIST'!$G358=5,'PARTICIPANT NAME LIST'!$G358=6),"",UPPER('PARTICIPANT NAME LIST'!$H358))</f>
        <v/>
      </c>
      <c r="E358" s="100" t="e">
        <f>IF(AND('PARTICIPANT NAME LIST'!$G358=7,'PARTICIPANT NAME LIST'!#REF!="C"),"ü","")</f>
        <v>#REF!</v>
      </c>
      <c r="F358" s="100" t="e">
        <f>IF(AND('PARTICIPANT NAME LIST'!$G358=8,'PARTICIPANT NAME LIST'!#REF!="C"),"ü","")</f>
        <v>#REF!</v>
      </c>
      <c r="G358" s="100" t="e">
        <f>IF(AND('PARTICIPANT NAME LIST'!$G358=9,'PARTICIPANT NAME LIST'!#REF!="C"),"ü","")</f>
        <v>#REF!</v>
      </c>
      <c r="H358" s="100" t="e">
        <f>IF(AND('PARTICIPANT NAME LIST'!$G358=10,'PARTICIPANT NAME LIST'!#REF!="C"),"ü","")</f>
        <v>#REF!</v>
      </c>
      <c r="I358" s="100" t="e">
        <f>IF(AND('PARTICIPANT NAME LIST'!$G358=11,'PARTICIPANT NAME LIST'!#REF!="C"),"ü","")</f>
        <v>#REF!</v>
      </c>
      <c r="J358" s="100" t="e">
        <f>IF(AND('PARTICIPANT NAME LIST'!$G358=12,'PARTICIPANT NAME LIST'!#REF!="C"),"ü","")</f>
        <v>#REF!</v>
      </c>
      <c r="K358" s="100" t="e">
        <f>IF(AND('PARTICIPANT NAME LIST'!$G358=7,'PARTICIPANT NAME LIST'!#REF!="E"),"ü","")</f>
        <v>#REF!</v>
      </c>
      <c r="L358" s="100" t="e">
        <f>IF(AND('PARTICIPANT NAME LIST'!$G358=8,'PARTICIPANT NAME LIST'!#REF!="E"),"ü","")</f>
        <v>#REF!</v>
      </c>
      <c r="M358" s="100" t="e">
        <f>IF(AND('PARTICIPANT NAME LIST'!$G358=9,'PARTICIPANT NAME LIST'!#REF!="E"),"ü","")</f>
        <v>#REF!</v>
      </c>
      <c r="N358" s="100" t="e">
        <f>IF(AND('PARTICIPANT NAME LIST'!$G358=10,'PARTICIPANT NAME LIST'!#REF!="E"),"ü","")</f>
        <v>#REF!</v>
      </c>
      <c r="O358" s="100" t="e">
        <f>IF(AND('PARTICIPANT NAME LIST'!$G358=11,'PARTICIPANT NAME LIST'!#REF!="E"),"ü","")</f>
        <v>#REF!</v>
      </c>
      <c r="P358" s="100" t="e">
        <f>IF(AND('PARTICIPANT NAME LIST'!$G358=12,'PARTICIPANT NAME LIST'!#REF!="E"),"ü","")</f>
        <v>#REF!</v>
      </c>
      <c r="Q358" s="100" t="e">
        <f>IF(AND('PARTICIPANT NAME LIST'!$G358=7,'PARTICIPANT NAME LIST'!#REF!="M"),"ü","")</f>
        <v>#REF!</v>
      </c>
      <c r="R358" s="100" t="e">
        <f>IF(AND('PARTICIPANT NAME LIST'!$G358=8,'PARTICIPANT NAME LIST'!#REF!="M"),"ü","")</f>
        <v>#REF!</v>
      </c>
      <c r="S358" s="100" t="e">
        <f>IF(AND('PARTICIPANT NAME LIST'!$G358=9,'PARTICIPANT NAME LIST'!#REF!="M"),"ü","")</f>
        <v>#REF!</v>
      </c>
      <c r="T358" s="100" t="e">
        <f>IF(AND('PARTICIPANT NAME LIST'!$G358=10,'PARTICIPANT NAME LIST'!#REF!="M"),"ü","")</f>
        <v>#REF!</v>
      </c>
      <c r="U358" s="100" t="e">
        <f>IF(AND('PARTICIPANT NAME LIST'!$G358=11,'PARTICIPANT NAME LIST'!#REF!="M"),"ü","")</f>
        <v>#REF!</v>
      </c>
      <c r="V358" s="100" t="e">
        <f>IF(AND('PARTICIPANT NAME LIST'!$G358=12,'PARTICIPANT NAME LIST'!#REF!="M"),"ü","")</f>
        <v>#REF!</v>
      </c>
      <c r="W358" s="96"/>
      <c r="X358" s="76"/>
      <c r="Y358" s="76"/>
      <c r="Z358" s="76"/>
    </row>
    <row r="359" spans="1:26" ht="22.5" customHeight="1">
      <c r="A359" s="96" t="str">
        <f>IF(OR(ISBLANK('PARTICIPANT NAME LIST'!$B359),'PARTICIPANT NAME LIST'!$G359=3,'PARTICIPANT NAME LIST'!$G359=4,'PARTICIPANT NAME LIST'!$G359=5,'PARTICIPANT NAME LIST'!$G359=6),"",COUNTA('PARTICIPANT NAME LIST'!$B$9:$B359)-COUNTIFS('PARTICIPANT NAME LIST'!$G$9:$G359,"&gt;=3",'PARTICIPANT NAME LIST'!$G$9:$G359,"&lt;=6"))</f>
        <v/>
      </c>
      <c r="B359" s="97" t="str">
        <f>IF(OR(ISBLANK('PARTICIPANT NAME LIST'!$B359),'PARTICIPANT NAME LIST'!$G359=3,'PARTICIPANT NAME LIST'!$G359=4,'PARTICIPANT NAME LIST'!$G359=5,'PARTICIPANT NAME LIST'!$G359=6),"",UPPER('PARTICIPANT NAME LIST'!$B359))</f>
        <v/>
      </c>
      <c r="C359" s="101"/>
      <c r="D359" s="99" t="str">
        <f>IF(OR(ISBLANK('PARTICIPANT NAME LIST'!$B359),'PARTICIPANT NAME LIST'!$G359=3,'PARTICIPANT NAME LIST'!$G359=4,'PARTICIPANT NAME LIST'!$G359=5,'PARTICIPANT NAME LIST'!$G359=6),"",UPPER('PARTICIPANT NAME LIST'!$H359))</f>
        <v/>
      </c>
      <c r="E359" s="100" t="e">
        <f>IF(AND('PARTICIPANT NAME LIST'!$G359=7,'PARTICIPANT NAME LIST'!#REF!="C"),"ü","")</f>
        <v>#REF!</v>
      </c>
      <c r="F359" s="100" t="e">
        <f>IF(AND('PARTICIPANT NAME LIST'!$G359=8,'PARTICIPANT NAME LIST'!#REF!="C"),"ü","")</f>
        <v>#REF!</v>
      </c>
      <c r="G359" s="100" t="e">
        <f>IF(AND('PARTICIPANT NAME LIST'!$G359=9,'PARTICIPANT NAME LIST'!#REF!="C"),"ü","")</f>
        <v>#REF!</v>
      </c>
      <c r="H359" s="100" t="e">
        <f>IF(AND('PARTICIPANT NAME LIST'!$G359=10,'PARTICIPANT NAME LIST'!#REF!="C"),"ü","")</f>
        <v>#REF!</v>
      </c>
      <c r="I359" s="100" t="e">
        <f>IF(AND('PARTICIPANT NAME LIST'!$G359=11,'PARTICIPANT NAME LIST'!#REF!="C"),"ü","")</f>
        <v>#REF!</v>
      </c>
      <c r="J359" s="100" t="e">
        <f>IF(AND('PARTICIPANT NAME LIST'!$G359=12,'PARTICIPANT NAME LIST'!#REF!="C"),"ü","")</f>
        <v>#REF!</v>
      </c>
      <c r="K359" s="100" t="e">
        <f>IF(AND('PARTICIPANT NAME LIST'!$G359=7,'PARTICIPANT NAME LIST'!#REF!="E"),"ü","")</f>
        <v>#REF!</v>
      </c>
      <c r="L359" s="100" t="e">
        <f>IF(AND('PARTICIPANT NAME LIST'!$G359=8,'PARTICIPANT NAME LIST'!#REF!="E"),"ü","")</f>
        <v>#REF!</v>
      </c>
      <c r="M359" s="100" t="e">
        <f>IF(AND('PARTICIPANT NAME LIST'!$G359=9,'PARTICIPANT NAME LIST'!#REF!="E"),"ü","")</f>
        <v>#REF!</v>
      </c>
      <c r="N359" s="100" t="e">
        <f>IF(AND('PARTICIPANT NAME LIST'!$G359=10,'PARTICIPANT NAME LIST'!#REF!="E"),"ü","")</f>
        <v>#REF!</v>
      </c>
      <c r="O359" s="100" t="e">
        <f>IF(AND('PARTICIPANT NAME LIST'!$G359=11,'PARTICIPANT NAME LIST'!#REF!="E"),"ü","")</f>
        <v>#REF!</v>
      </c>
      <c r="P359" s="100" t="e">
        <f>IF(AND('PARTICIPANT NAME LIST'!$G359=12,'PARTICIPANT NAME LIST'!#REF!="E"),"ü","")</f>
        <v>#REF!</v>
      </c>
      <c r="Q359" s="100" t="e">
        <f>IF(AND('PARTICIPANT NAME LIST'!$G359=7,'PARTICIPANT NAME LIST'!#REF!="M"),"ü","")</f>
        <v>#REF!</v>
      </c>
      <c r="R359" s="100" t="e">
        <f>IF(AND('PARTICIPANT NAME LIST'!$G359=8,'PARTICIPANT NAME LIST'!#REF!="M"),"ü","")</f>
        <v>#REF!</v>
      </c>
      <c r="S359" s="100" t="e">
        <f>IF(AND('PARTICIPANT NAME LIST'!$G359=9,'PARTICIPANT NAME LIST'!#REF!="M"),"ü","")</f>
        <v>#REF!</v>
      </c>
      <c r="T359" s="100" t="e">
        <f>IF(AND('PARTICIPANT NAME LIST'!$G359=10,'PARTICIPANT NAME LIST'!#REF!="M"),"ü","")</f>
        <v>#REF!</v>
      </c>
      <c r="U359" s="100" t="e">
        <f>IF(AND('PARTICIPANT NAME LIST'!$G359=11,'PARTICIPANT NAME LIST'!#REF!="M"),"ü","")</f>
        <v>#REF!</v>
      </c>
      <c r="V359" s="100" t="e">
        <f>IF(AND('PARTICIPANT NAME LIST'!$G359=12,'PARTICIPANT NAME LIST'!#REF!="M"),"ü","")</f>
        <v>#REF!</v>
      </c>
      <c r="W359" s="96"/>
      <c r="X359" s="76"/>
      <c r="Y359" s="76"/>
      <c r="Z359" s="76"/>
    </row>
    <row r="360" spans="1:26" ht="22.5" customHeight="1">
      <c r="A360" s="96" t="str">
        <f>IF(OR(ISBLANK('PARTICIPANT NAME LIST'!$B360),'PARTICIPANT NAME LIST'!$G360=3,'PARTICIPANT NAME LIST'!$G360=4,'PARTICIPANT NAME LIST'!$G360=5,'PARTICIPANT NAME LIST'!$G360=6),"",COUNTA('PARTICIPANT NAME LIST'!$B$9:$B360)-COUNTIFS('PARTICIPANT NAME LIST'!$G$9:$G360,"&gt;=3",'PARTICIPANT NAME LIST'!$G$9:$G360,"&lt;=6"))</f>
        <v/>
      </c>
      <c r="B360" s="97" t="str">
        <f>IF(OR(ISBLANK('PARTICIPANT NAME LIST'!$B360),'PARTICIPANT NAME LIST'!$G360=3,'PARTICIPANT NAME LIST'!$G360=4,'PARTICIPANT NAME LIST'!$G360=5,'PARTICIPANT NAME LIST'!$G360=6),"",UPPER('PARTICIPANT NAME LIST'!$B360))</f>
        <v/>
      </c>
      <c r="C360" s="101"/>
      <c r="D360" s="99" t="str">
        <f>IF(OR(ISBLANK('PARTICIPANT NAME LIST'!$B360),'PARTICIPANT NAME LIST'!$G360=3,'PARTICIPANT NAME LIST'!$G360=4,'PARTICIPANT NAME LIST'!$G360=5,'PARTICIPANT NAME LIST'!$G360=6),"",UPPER('PARTICIPANT NAME LIST'!$H360))</f>
        <v/>
      </c>
      <c r="E360" s="100" t="e">
        <f>IF(AND('PARTICIPANT NAME LIST'!$G360=7,'PARTICIPANT NAME LIST'!#REF!="C"),"ü","")</f>
        <v>#REF!</v>
      </c>
      <c r="F360" s="100" t="e">
        <f>IF(AND('PARTICIPANT NAME LIST'!$G360=8,'PARTICIPANT NAME LIST'!#REF!="C"),"ü","")</f>
        <v>#REF!</v>
      </c>
      <c r="G360" s="100" t="e">
        <f>IF(AND('PARTICIPANT NAME LIST'!$G360=9,'PARTICIPANT NAME LIST'!#REF!="C"),"ü","")</f>
        <v>#REF!</v>
      </c>
      <c r="H360" s="100" t="e">
        <f>IF(AND('PARTICIPANT NAME LIST'!$G360=10,'PARTICIPANT NAME LIST'!#REF!="C"),"ü","")</f>
        <v>#REF!</v>
      </c>
      <c r="I360" s="100" t="e">
        <f>IF(AND('PARTICIPANT NAME LIST'!$G360=11,'PARTICIPANT NAME LIST'!#REF!="C"),"ü","")</f>
        <v>#REF!</v>
      </c>
      <c r="J360" s="100" t="e">
        <f>IF(AND('PARTICIPANT NAME LIST'!$G360=12,'PARTICIPANT NAME LIST'!#REF!="C"),"ü","")</f>
        <v>#REF!</v>
      </c>
      <c r="K360" s="100" t="e">
        <f>IF(AND('PARTICIPANT NAME LIST'!$G360=7,'PARTICIPANT NAME LIST'!#REF!="E"),"ü","")</f>
        <v>#REF!</v>
      </c>
      <c r="L360" s="100" t="e">
        <f>IF(AND('PARTICIPANT NAME LIST'!$G360=8,'PARTICIPANT NAME LIST'!#REF!="E"),"ü","")</f>
        <v>#REF!</v>
      </c>
      <c r="M360" s="100" t="e">
        <f>IF(AND('PARTICIPANT NAME LIST'!$G360=9,'PARTICIPANT NAME LIST'!#REF!="E"),"ü","")</f>
        <v>#REF!</v>
      </c>
      <c r="N360" s="100" t="e">
        <f>IF(AND('PARTICIPANT NAME LIST'!$G360=10,'PARTICIPANT NAME LIST'!#REF!="E"),"ü","")</f>
        <v>#REF!</v>
      </c>
      <c r="O360" s="100" t="e">
        <f>IF(AND('PARTICIPANT NAME LIST'!$G360=11,'PARTICIPANT NAME LIST'!#REF!="E"),"ü","")</f>
        <v>#REF!</v>
      </c>
      <c r="P360" s="100" t="e">
        <f>IF(AND('PARTICIPANT NAME LIST'!$G360=12,'PARTICIPANT NAME LIST'!#REF!="E"),"ü","")</f>
        <v>#REF!</v>
      </c>
      <c r="Q360" s="100" t="e">
        <f>IF(AND('PARTICIPANT NAME LIST'!$G360=7,'PARTICIPANT NAME LIST'!#REF!="M"),"ü","")</f>
        <v>#REF!</v>
      </c>
      <c r="R360" s="100" t="e">
        <f>IF(AND('PARTICIPANT NAME LIST'!$G360=8,'PARTICIPANT NAME LIST'!#REF!="M"),"ü","")</f>
        <v>#REF!</v>
      </c>
      <c r="S360" s="100" t="e">
        <f>IF(AND('PARTICIPANT NAME LIST'!$G360=9,'PARTICIPANT NAME LIST'!#REF!="M"),"ü","")</f>
        <v>#REF!</v>
      </c>
      <c r="T360" s="100" t="e">
        <f>IF(AND('PARTICIPANT NAME LIST'!$G360=10,'PARTICIPANT NAME LIST'!#REF!="M"),"ü","")</f>
        <v>#REF!</v>
      </c>
      <c r="U360" s="100" t="e">
        <f>IF(AND('PARTICIPANT NAME LIST'!$G360=11,'PARTICIPANT NAME LIST'!#REF!="M"),"ü","")</f>
        <v>#REF!</v>
      </c>
      <c r="V360" s="100" t="e">
        <f>IF(AND('PARTICIPANT NAME LIST'!$G360=12,'PARTICIPANT NAME LIST'!#REF!="M"),"ü","")</f>
        <v>#REF!</v>
      </c>
      <c r="W360" s="96"/>
      <c r="X360" s="76"/>
      <c r="Y360" s="76"/>
      <c r="Z360" s="76"/>
    </row>
    <row r="361" spans="1:26" ht="22.5" customHeight="1">
      <c r="A361" s="96" t="str">
        <f>IF(OR(ISBLANK('PARTICIPANT NAME LIST'!$B361),'PARTICIPANT NAME LIST'!$G361=3,'PARTICIPANT NAME LIST'!$G361=4,'PARTICIPANT NAME LIST'!$G361=5,'PARTICIPANT NAME LIST'!$G361=6),"",COUNTA('PARTICIPANT NAME LIST'!$B$9:$B361)-COUNTIFS('PARTICIPANT NAME LIST'!$G$9:$G361,"&gt;=3",'PARTICIPANT NAME LIST'!$G$9:$G361,"&lt;=6"))</f>
        <v/>
      </c>
      <c r="B361" s="97" t="str">
        <f>IF(OR(ISBLANK('PARTICIPANT NAME LIST'!$B361),'PARTICIPANT NAME LIST'!$G361=3,'PARTICIPANT NAME LIST'!$G361=4,'PARTICIPANT NAME LIST'!$G361=5,'PARTICIPANT NAME LIST'!$G361=6),"",UPPER('PARTICIPANT NAME LIST'!$B361))</f>
        <v/>
      </c>
      <c r="C361" s="101"/>
      <c r="D361" s="99" t="str">
        <f>IF(OR(ISBLANK('PARTICIPANT NAME LIST'!$B361),'PARTICIPANT NAME LIST'!$G361=3,'PARTICIPANT NAME LIST'!$G361=4,'PARTICIPANT NAME LIST'!$G361=5,'PARTICIPANT NAME LIST'!$G361=6),"",UPPER('PARTICIPANT NAME LIST'!$H361))</f>
        <v/>
      </c>
      <c r="E361" s="100" t="e">
        <f>IF(AND('PARTICIPANT NAME LIST'!$G361=7,'PARTICIPANT NAME LIST'!#REF!="C"),"ü","")</f>
        <v>#REF!</v>
      </c>
      <c r="F361" s="100" t="e">
        <f>IF(AND('PARTICIPANT NAME LIST'!$G361=8,'PARTICIPANT NAME LIST'!#REF!="C"),"ü","")</f>
        <v>#REF!</v>
      </c>
      <c r="G361" s="100" t="e">
        <f>IF(AND('PARTICIPANT NAME LIST'!$G361=9,'PARTICIPANT NAME LIST'!#REF!="C"),"ü","")</f>
        <v>#REF!</v>
      </c>
      <c r="H361" s="100" t="e">
        <f>IF(AND('PARTICIPANT NAME LIST'!$G361=10,'PARTICIPANT NAME LIST'!#REF!="C"),"ü","")</f>
        <v>#REF!</v>
      </c>
      <c r="I361" s="100" t="e">
        <f>IF(AND('PARTICIPANT NAME LIST'!$G361=11,'PARTICIPANT NAME LIST'!#REF!="C"),"ü","")</f>
        <v>#REF!</v>
      </c>
      <c r="J361" s="100" t="e">
        <f>IF(AND('PARTICIPANT NAME LIST'!$G361=12,'PARTICIPANT NAME LIST'!#REF!="C"),"ü","")</f>
        <v>#REF!</v>
      </c>
      <c r="K361" s="100" t="e">
        <f>IF(AND('PARTICIPANT NAME LIST'!$G361=7,'PARTICIPANT NAME LIST'!#REF!="E"),"ü","")</f>
        <v>#REF!</v>
      </c>
      <c r="L361" s="100" t="e">
        <f>IF(AND('PARTICIPANT NAME LIST'!$G361=8,'PARTICIPANT NAME LIST'!#REF!="E"),"ü","")</f>
        <v>#REF!</v>
      </c>
      <c r="M361" s="100" t="e">
        <f>IF(AND('PARTICIPANT NAME LIST'!$G361=9,'PARTICIPANT NAME LIST'!#REF!="E"),"ü","")</f>
        <v>#REF!</v>
      </c>
      <c r="N361" s="100" t="e">
        <f>IF(AND('PARTICIPANT NAME LIST'!$G361=10,'PARTICIPANT NAME LIST'!#REF!="E"),"ü","")</f>
        <v>#REF!</v>
      </c>
      <c r="O361" s="100" t="e">
        <f>IF(AND('PARTICIPANT NAME LIST'!$G361=11,'PARTICIPANT NAME LIST'!#REF!="E"),"ü","")</f>
        <v>#REF!</v>
      </c>
      <c r="P361" s="100" t="e">
        <f>IF(AND('PARTICIPANT NAME LIST'!$G361=12,'PARTICIPANT NAME LIST'!#REF!="E"),"ü","")</f>
        <v>#REF!</v>
      </c>
      <c r="Q361" s="100" t="e">
        <f>IF(AND('PARTICIPANT NAME LIST'!$G361=7,'PARTICIPANT NAME LIST'!#REF!="M"),"ü","")</f>
        <v>#REF!</v>
      </c>
      <c r="R361" s="100" t="e">
        <f>IF(AND('PARTICIPANT NAME LIST'!$G361=8,'PARTICIPANT NAME LIST'!#REF!="M"),"ü","")</f>
        <v>#REF!</v>
      </c>
      <c r="S361" s="100" t="e">
        <f>IF(AND('PARTICIPANT NAME LIST'!$G361=9,'PARTICIPANT NAME LIST'!#REF!="M"),"ü","")</f>
        <v>#REF!</v>
      </c>
      <c r="T361" s="100" t="e">
        <f>IF(AND('PARTICIPANT NAME LIST'!$G361=10,'PARTICIPANT NAME LIST'!#REF!="M"),"ü","")</f>
        <v>#REF!</v>
      </c>
      <c r="U361" s="100" t="e">
        <f>IF(AND('PARTICIPANT NAME LIST'!$G361=11,'PARTICIPANT NAME LIST'!#REF!="M"),"ü","")</f>
        <v>#REF!</v>
      </c>
      <c r="V361" s="100" t="e">
        <f>IF(AND('PARTICIPANT NAME LIST'!$G361=12,'PARTICIPANT NAME LIST'!#REF!="M"),"ü","")</f>
        <v>#REF!</v>
      </c>
      <c r="W361" s="96"/>
      <c r="X361" s="76"/>
      <c r="Y361" s="76"/>
      <c r="Z361" s="76"/>
    </row>
    <row r="362" spans="1:26" ht="22.5" customHeight="1">
      <c r="A362" s="96" t="str">
        <f>IF(OR(ISBLANK('PARTICIPANT NAME LIST'!$B362),'PARTICIPANT NAME LIST'!$G362=3,'PARTICIPANT NAME LIST'!$G362=4,'PARTICIPANT NAME LIST'!$G362=5,'PARTICIPANT NAME LIST'!$G362=6),"",COUNTA('PARTICIPANT NAME LIST'!$B$9:$B362)-COUNTIFS('PARTICIPANT NAME LIST'!$G$9:$G362,"&gt;=3",'PARTICIPANT NAME LIST'!$G$9:$G362,"&lt;=6"))</f>
        <v/>
      </c>
      <c r="B362" s="97" t="str">
        <f>IF(OR(ISBLANK('PARTICIPANT NAME LIST'!$B362),'PARTICIPANT NAME LIST'!$G362=3,'PARTICIPANT NAME LIST'!$G362=4,'PARTICIPANT NAME LIST'!$G362=5,'PARTICIPANT NAME LIST'!$G362=6),"",UPPER('PARTICIPANT NAME LIST'!$B362))</f>
        <v/>
      </c>
      <c r="C362" s="101"/>
      <c r="D362" s="99" t="str">
        <f>IF(OR(ISBLANK('PARTICIPANT NAME LIST'!$B362),'PARTICIPANT NAME LIST'!$G362=3,'PARTICIPANT NAME LIST'!$G362=4,'PARTICIPANT NAME LIST'!$G362=5,'PARTICIPANT NAME LIST'!$G362=6),"",UPPER('PARTICIPANT NAME LIST'!$H362))</f>
        <v/>
      </c>
      <c r="E362" s="100" t="e">
        <f>IF(AND('PARTICIPANT NAME LIST'!$G362=7,'PARTICIPANT NAME LIST'!#REF!="C"),"ü","")</f>
        <v>#REF!</v>
      </c>
      <c r="F362" s="100" t="e">
        <f>IF(AND('PARTICIPANT NAME LIST'!$G362=8,'PARTICIPANT NAME LIST'!#REF!="C"),"ü","")</f>
        <v>#REF!</v>
      </c>
      <c r="G362" s="100" t="e">
        <f>IF(AND('PARTICIPANT NAME LIST'!$G362=9,'PARTICIPANT NAME LIST'!#REF!="C"),"ü","")</f>
        <v>#REF!</v>
      </c>
      <c r="H362" s="100" t="e">
        <f>IF(AND('PARTICIPANT NAME LIST'!$G362=10,'PARTICIPANT NAME LIST'!#REF!="C"),"ü","")</f>
        <v>#REF!</v>
      </c>
      <c r="I362" s="100" t="e">
        <f>IF(AND('PARTICIPANT NAME LIST'!$G362=11,'PARTICIPANT NAME LIST'!#REF!="C"),"ü","")</f>
        <v>#REF!</v>
      </c>
      <c r="J362" s="100" t="e">
        <f>IF(AND('PARTICIPANT NAME LIST'!$G362=12,'PARTICIPANT NAME LIST'!#REF!="C"),"ü","")</f>
        <v>#REF!</v>
      </c>
      <c r="K362" s="100" t="e">
        <f>IF(AND('PARTICIPANT NAME LIST'!$G362=7,'PARTICIPANT NAME LIST'!#REF!="E"),"ü","")</f>
        <v>#REF!</v>
      </c>
      <c r="L362" s="100" t="e">
        <f>IF(AND('PARTICIPANT NAME LIST'!$G362=8,'PARTICIPANT NAME LIST'!#REF!="E"),"ü","")</f>
        <v>#REF!</v>
      </c>
      <c r="M362" s="100" t="e">
        <f>IF(AND('PARTICIPANT NAME LIST'!$G362=9,'PARTICIPANT NAME LIST'!#REF!="E"),"ü","")</f>
        <v>#REF!</v>
      </c>
      <c r="N362" s="100" t="e">
        <f>IF(AND('PARTICIPANT NAME LIST'!$G362=10,'PARTICIPANT NAME LIST'!#REF!="E"),"ü","")</f>
        <v>#REF!</v>
      </c>
      <c r="O362" s="100" t="e">
        <f>IF(AND('PARTICIPANT NAME LIST'!$G362=11,'PARTICIPANT NAME LIST'!#REF!="E"),"ü","")</f>
        <v>#REF!</v>
      </c>
      <c r="P362" s="100" t="e">
        <f>IF(AND('PARTICIPANT NAME LIST'!$G362=12,'PARTICIPANT NAME LIST'!#REF!="E"),"ü","")</f>
        <v>#REF!</v>
      </c>
      <c r="Q362" s="100" t="e">
        <f>IF(AND('PARTICIPANT NAME LIST'!$G362=7,'PARTICIPANT NAME LIST'!#REF!="M"),"ü","")</f>
        <v>#REF!</v>
      </c>
      <c r="R362" s="100" t="e">
        <f>IF(AND('PARTICIPANT NAME LIST'!$G362=8,'PARTICIPANT NAME LIST'!#REF!="M"),"ü","")</f>
        <v>#REF!</v>
      </c>
      <c r="S362" s="100" t="e">
        <f>IF(AND('PARTICIPANT NAME LIST'!$G362=9,'PARTICIPANT NAME LIST'!#REF!="M"),"ü","")</f>
        <v>#REF!</v>
      </c>
      <c r="T362" s="100" t="e">
        <f>IF(AND('PARTICIPANT NAME LIST'!$G362=10,'PARTICIPANT NAME LIST'!#REF!="M"),"ü","")</f>
        <v>#REF!</v>
      </c>
      <c r="U362" s="100" t="e">
        <f>IF(AND('PARTICIPANT NAME LIST'!$G362=11,'PARTICIPANT NAME LIST'!#REF!="M"),"ü","")</f>
        <v>#REF!</v>
      </c>
      <c r="V362" s="100" t="e">
        <f>IF(AND('PARTICIPANT NAME LIST'!$G362=12,'PARTICIPANT NAME LIST'!#REF!="M"),"ü","")</f>
        <v>#REF!</v>
      </c>
      <c r="W362" s="96"/>
      <c r="X362" s="76"/>
      <c r="Y362" s="76"/>
      <c r="Z362" s="76"/>
    </row>
    <row r="363" spans="1:26" ht="22.5" customHeight="1">
      <c r="A363" s="96" t="str">
        <f>IF(OR(ISBLANK('PARTICIPANT NAME LIST'!$B363),'PARTICIPANT NAME LIST'!$G363=3,'PARTICIPANT NAME LIST'!$G363=4,'PARTICIPANT NAME LIST'!$G363=5,'PARTICIPANT NAME LIST'!$G363=6),"",COUNTA('PARTICIPANT NAME LIST'!$B$9:$B363)-COUNTIFS('PARTICIPANT NAME LIST'!$G$9:$G363,"&gt;=3",'PARTICIPANT NAME LIST'!$G$9:$G363,"&lt;=6"))</f>
        <v/>
      </c>
      <c r="B363" s="97" t="str">
        <f>IF(OR(ISBLANK('PARTICIPANT NAME LIST'!$B363),'PARTICIPANT NAME LIST'!$G363=3,'PARTICIPANT NAME LIST'!$G363=4,'PARTICIPANT NAME LIST'!$G363=5,'PARTICIPANT NAME LIST'!$G363=6),"",UPPER('PARTICIPANT NAME LIST'!$B363))</f>
        <v/>
      </c>
      <c r="C363" s="101"/>
      <c r="D363" s="99" t="str">
        <f>IF(OR(ISBLANK('PARTICIPANT NAME LIST'!$B363),'PARTICIPANT NAME LIST'!$G363=3,'PARTICIPANT NAME LIST'!$G363=4,'PARTICIPANT NAME LIST'!$G363=5,'PARTICIPANT NAME LIST'!$G363=6),"",UPPER('PARTICIPANT NAME LIST'!$H363))</f>
        <v/>
      </c>
      <c r="E363" s="100" t="e">
        <f>IF(AND('PARTICIPANT NAME LIST'!$G363=7,'PARTICIPANT NAME LIST'!#REF!="C"),"ü","")</f>
        <v>#REF!</v>
      </c>
      <c r="F363" s="100" t="e">
        <f>IF(AND('PARTICIPANT NAME LIST'!$G363=8,'PARTICIPANT NAME LIST'!#REF!="C"),"ü","")</f>
        <v>#REF!</v>
      </c>
      <c r="G363" s="100" t="e">
        <f>IF(AND('PARTICIPANT NAME LIST'!$G363=9,'PARTICIPANT NAME LIST'!#REF!="C"),"ü","")</f>
        <v>#REF!</v>
      </c>
      <c r="H363" s="100" t="e">
        <f>IF(AND('PARTICIPANT NAME LIST'!$G363=10,'PARTICIPANT NAME LIST'!#REF!="C"),"ü","")</f>
        <v>#REF!</v>
      </c>
      <c r="I363" s="100" t="e">
        <f>IF(AND('PARTICIPANT NAME LIST'!$G363=11,'PARTICIPANT NAME LIST'!#REF!="C"),"ü","")</f>
        <v>#REF!</v>
      </c>
      <c r="J363" s="100" t="e">
        <f>IF(AND('PARTICIPANT NAME LIST'!$G363=12,'PARTICIPANT NAME LIST'!#REF!="C"),"ü","")</f>
        <v>#REF!</v>
      </c>
      <c r="K363" s="100" t="e">
        <f>IF(AND('PARTICIPANT NAME LIST'!$G363=7,'PARTICIPANT NAME LIST'!#REF!="E"),"ü","")</f>
        <v>#REF!</v>
      </c>
      <c r="L363" s="100" t="e">
        <f>IF(AND('PARTICIPANT NAME LIST'!$G363=8,'PARTICIPANT NAME LIST'!#REF!="E"),"ü","")</f>
        <v>#REF!</v>
      </c>
      <c r="M363" s="100" t="e">
        <f>IF(AND('PARTICIPANT NAME LIST'!$G363=9,'PARTICIPANT NAME LIST'!#REF!="E"),"ü","")</f>
        <v>#REF!</v>
      </c>
      <c r="N363" s="100" t="e">
        <f>IF(AND('PARTICIPANT NAME LIST'!$G363=10,'PARTICIPANT NAME LIST'!#REF!="E"),"ü","")</f>
        <v>#REF!</v>
      </c>
      <c r="O363" s="100" t="e">
        <f>IF(AND('PARTICIPANT NAME LIST'!$G363=11,'PARTICIPANT NAME LIST'!#REF!="E"),"ü","")</f>
        <v>#REF!</v>
      </c>
      <c r="P363" s="100" t="e">
        <f>IF(AND('PARTICIPANT NAME LIST'!$G363=12,'PARTICIPANT NAME LIST'!#REF!="E"),"ü","")</f>
        <v>#REF!</v>
      </c>
      <c r="Q363" s="100" t="e">
        <f>IF(AND('PARTICIPANT NAME LIST'!$G363=7,'PARTICIPANT NAME LIST'!#REF!="M"),"ü","")</f>
        <v>#REF!</v>
      </c>
      <c r="R363" s="100" t="e">
        <f>IF(AND('PARTICIPANT NAME LIST'!$G363=8,'PARTICIPANT NAME LIST'!#REF!="M"),"ü","")</f>
        <v>#REF!</v>
      </c>
      <c r="S363" s="100" t="e">
        <f>IF(AND('PARTICIPANT NAME LIST'!$G363=9,'PARTICIPANT NAME LIST'!#REF!="M"),"ü","")</f>
        <v>#REF!</v>
      </c>
      <c r="T363" s="100" t="e">
        <f>IF(AND('PARTICIPANT NAME LIST'!$G363=10,'PARTICIPANT NAME LIST'!#REF!="M"),"ü","")</f>
        <v>#REF!</v>
      </c>
      <c r="U363" s="100" t="e">
        <f>IF(AND('PARTICIPANT NAME LIST'!$G363=11,'PARTICIPANT NAME LIST'!#REF!="M"),"ü","")</f>
        <v>#REF!</v>
      </c>
      <c r="V363" s="100" t="e">
        <f>IF(AND('PARTICIPANT NAME LIST'!$G363=12,'PARTICIPANT NAME LIST'!#REF!="M"),"ü","")</f>
        <v>#REF!</v>
      </c>
      <c r="W363" s="96"/>
      <c r="X363" s="76"/>
      <c r="Y363" s="76"/>
      <c r="Z363" s="76"/>
    </row>
    <row r="364" spans="1:26" ht="22.5" customHeight="1">
      <c r="A364" s="96" t="str">
        <f>IF(OR(ISBLANK('PARTICIPANT NAME LIST'!$B364),'PARTICIPANT NAME LIST'!$G364=3,'PARTICIPANT NAME LIST'!$G364=4,'PARTICIPANT NAME LIST'!$G364=5,'PARTICIPANT NAME LIST'!$G364=6),"",COUNTA('PARTICIPANT NAME LIST'!$B$9:$B364)-COUNTIFS('PARTICIPANT NAME LIST'!$G$9:$G364,"&gt;=3",'PARTICIPANT NAME LIST'!$G$9:$G364,"&lt;=6"))</f>
        <v/>
      </c>
      <c r="B364" s="97" t="str">
        <f>IF(OR(ISBLANK('PARTICIPANT NAME LIST'!$B364),'PARTICIPANT NAME LIST'!$G364=3,'PARTICIPANT NAME LIST'!$G364=4,'PARTICIPANT NAME LIST'!$G364=5,'PARTICIPANT NAME LIST'!$G364=6),"",UPPER('PARTICIPANT NAME LIST'!$B364))</f>
        <v/>
      </c>
      <c r="C364" s="101"/>
      <c r="D364" s="99" t="str">
        <f>IF(OR(ISBLANK('PARTICIPANT NAME LIST'!$B364),'PARTICIPANT NAME LIST'!$G364=3,'PARTICIPANT NAME LIST'!$G364=4,'PARTICIPANT NAME LIST'!$G364=5,'PARTICIPANT NAME LIST'!$G364=6),"",UPPER('PARTICIPANT NAME LIST'!$H364))</f>
        <v/>
      </c>
      <c r="E364" s="100" t="e">
        <f>IF(AND('PARTICIPANT NAME LIST'!$G364=7,'PARTICIPANT NAME LIST'!#REF!="C"),"ü","")</f>
        <v>#REF!</v>
      </c>
      <c r="F364" s="100" t="e">
        <f>IF(AND('PARTICIPANT NAME LIST'!$G364=8,'PARTICIPANT NAME LIST'!#REF!="C"),"ü","")</f>
        <v>#REF!</v>
      </c>
      <c r="G364" s="100" t="e">
        <f>IF(AND('PARTICIPANT NAME LIST'!$G364=9,'PARTICIPANT NAME LIST'!#REF!="C"),"ü","")</f>
        <v>#REF!</v>
      </c>
      <c r="H364" s="100" t="e">
        <f>IF(AND('PARTICIPANT NAME LIST'!$G364=10,'PARTICIPANT NAME LIST'!#REF!="C"),"ü","")</f>
        <v>#REF!</v>
      </c>
      <c r="I364" s="100" t="e">
        <f>IF(AND('PARTICIPANT NAME LIST'!$G364=11,'PARTICIPANT NAME LIST'!#REF!="C"),"ü","")</f>
        <v>#REF!</v>
      </c>
      <c r="J364" s="100" t="e">
        <f>IF(AND('PARTICIPANT NAME LIST'!$G364=12,'PARTICIPANT NAME LIST'!#REF!="C"),"ü","")</f>
        <v>#REF!</v>
      </c>
      <c r="K364" s="100" t="e">
        <f>IF(AND('PARTICIPANT NAME LIST'!$G364=7,'PARTICIPANT NAME LIST'!#REF!="E"),"ü","")</f>
        <v>#REF!</v>
      </c>
      <c r="L364" s="100" t="e">
        <f>IF(AND('PARTICIPANT NAME LIST'!$G364=8,'PARTICIPANT NAME LIST'!#REF!="E"),"ü","")</f>
        <v>#REF!</v>
      </c>
      <c r="M364" s="100" t="e">
        <f>IF(AND('PARTICIPANT NAME LIST'!$G364=9,'PARTICIPANT NAME LIST'!#REF!="E"),"ü","")</f>
        <v>#REF!</v>
      </c>
      <c r="N364" s="100" t="e">
        <f>IF(AND('PARTICIPANT NAME LIST'!$G364=10,'PARTICIPANT NAME LIST'!#REF!="E"),"ü","")</f>
        <v>#REF!</v>
      </c>
      <c r="O364" s="100" t="e">
        <f>IF(AND('PARTICIPANT NAME LIST'!$G364=11,'PARTICIPANT NAME LIST'!#REF!="E"),"ü","")</f>
        <v>#REF!</v>
      </c>
      <c r="P364" s="100" t="e">
        <f>IF(AND('PARTICIPANT NAME LIST'!$G364=12,'PARTICIPANT NAME LIST'!#REF!="E"),"ü","")</f>
        <v>#REF!</v>
      </c>
      <c r="Q364" s="100" t="e">
        <f>IF(AND('PARTICIPANT NAME LIST'!$G364=7,'PARTICIPANT NAME LIST'!#REF!="M"),"ü","")</f>
        <v>#REF!</v>
      </c>
      <c r="R364" s="100" t="e">
        <f>IF(AND('PARTICIPANT NAME LIST'!$G364=8,'PARTICIPANT NAME LIST'!#REF!="M"),"ü","")</f>
        <v>#REF!</v>
      </c>
      <c r="S364" s="100" t="e">
        <f>IF(AND('PARTICIPANT NAME LIST'!$G364=9,'PARTICIPANT NAME LIST'!#REF!="M"),"ü","")</f>
        <v>#REF!</v>
      </c>
      <c r="T364" s="100" t="e">
        <f>IF(AND('PARTICIPANT NAME LIST'!$G364=10,'PARTICIPANT NAME LIST'!#REF!="M"),"ü","")</f>
        <v>#REF!</v>
      </c>
      <c r="U364" s="100" t="e">
        <f>IF(AND('PARTICIPANT NAME LIST'!$G364=11,'PARTICIPANT NAME LIST'!#REF!="M"),"ü","")</f>
        <v>#REF!</v>
      </c>
      <c r="V364" s="100" t="e">
        <f>IF(AND('PARTICIPANT NAME LIST'!$G364=12,'PARTICIPANT NAME LIST'!#REF!="M"),"ü","")</f>
        <v>#REF!</v>
      </c>
      <c r="W364" s="96"/>
      <c r="X364" s="76"/>
      <c r="Y364" s="76"/>
      <c r="Z364" s="76"/>
    </row>
    <row r="365" spans="1:26" ht="22.5" customHeight="1">
      <c r="A365" s="96" t="str">
        <f>IF(OR(ISBLANK('PARTICIPANT NAME LIST'!$B365),'PARTICIPANT NAME LIST'!$G365=3,'PARTICIPANT NAME LIST'!$G365=4,'PARTICIPANT NAME LIST'!$G365=5,'PARTICIPANT NAME LIST'!$G365=6),"",COUNTA('PARTICIPANT NAME LIST'!$B$9:$B365)-COUNTIFS('PARTICIPANT NAME LIST'!$G$9:$G365,"&gt;=3",'PARTICIPANT NAME LIST'!$G$9:$G365,"&lt;=6"))</f>
        <v/>
      </c>
      <c r="B365" s="97" t="str">
        <f>IF(OR(ISBLANK('PARTICIPANT NAME LIST'!$B365),'PARTICIPANT NAME LIST'!$G365=3,'PARTICIPANT NAME LIST'!$G365=4,'PARTICIPANT NAME LIST'!$G365=5,'PARTICIPANT NAME LIST'!$G365=6),"",UPPER('PARTICIPANT NAME LIST'!$B365))</f>
        <v/>
      </c>
      <c r="C365" s="101"/>
      <c r="D365" s="99" t="str">
        <f>IF(OR(ISBLANK('PARTICIPANT NAME LIST'!$B365),'PARTICIPANT NAME LIST'!$G365=3,'PARTICIPANT NAME LIST'!$G365=4,'PARTICIPANT NAME LIST'!$G365=5,'PARTICIPANT NAME LIST'!$G365=6),"",UPPER('PARTICIPANT NAME LIST'!$H365))</f>
        <v/>
      </c>
      <c r="E365" s="100" t="e">
        <f>IF(AND('PARTICIPANT NAME LIST'!$G365=7,'PARTICIPANT NAME LIST'!#REF!="C"),"ü","")</f>
        <v>#REF!</v>
      </c>
      <c r="F365" s="100" t="e">
        <f>IF(AND('PARTICIPANT NAME LIST'!$G365=8,'PARTICIPANT NAME LIST'!#REF!="C"),"ü","")</f>
        <v>#REF!</v>
      </c>
      <c r="G365" s="100" t="e">
        <f>IF(AND('PARTICIPANT NAME LIST'!$G365=9,'PARTICIPANT NAME LIST'!#REF!="C"),"ü","")</f>
        <v>#REF!</v>
      </c>
      <c r="H365" s="100" t="e">
        <f>IF(AND('PARTICIPANT NAME LIST'!$G365=10,'PARTICIPANT NAME LIST'!#REF!="C"),"ü","")</f>
        <v>#REF!</v>
      </c>
      <c r="I365" s="100" t="e">
        <f>IF(AND('PARTICIPANT NAME LIST'!$G365=11,'PARTICIPANT NAME LIST'!#REF!="C"),"ü","")</f>
        <v>#REF!</v>
      </c>
      <c r="J365" s="100" t="e">
        <f>IF(AND('PARTICIPANT NAME LIST'!$G365=12,'PARTICIPANT NAME LIST'!#REF!="C"),"ü","")</f>
        <v>#REF!</v>
      </c>
      <c r="K365" s="100" t="e">
        <f>IF(AND('PARTICIPANT NAME LIST'!$G365=7,'PARTICIPANT NAME LIST'!#REF!="E"),"ü","")</f>
        <v>#REF!</v>
      </c>
      <c r="L365" s="100" t="e">
        <f>IF(AND('PARTICIPANT NAME LIST'!$G365=8,'PARTICIPANT NAME LIST'!#REF!="E"),"ü","")</f>
        <v>#REF!</v>
      </c>
      <c r="M365" s="100" t="e">
        <f>IF(AND('PARTICIPANT NAME LIST'!$G365=9,'PARTICIPANT NAME LIST'!#REF!="E"),"ü","")</f>
        <v>#REF!</v>
      </c>
      <c r="N365" s="100" t="e">
        <f>IF(AND('PARTICIPANT NAME LIST'!$G365=10,'PARTICIPANT NAME LIST'!#REF!="E"),"ü","")</f>
        <v>#REF!</v>
      </c>
      <c r="O365" s="100" t="e">
        <f>IF(AND('PARTICIPANT NAME LIST'!$G365=11,'PARTICIPANT NAME LIST'!#REF!="E"),"ü","")</f>
        <v>#REF!</v>
      </c>
      <c r="P365" s="100" t="e">
        <f>IF(AND('PARTICIPANT NAME LIST'!$G365=12,'PARTICIPANT NAME LIST'!#REF!="E"),"ü","")</f>
        <v>#REF!</v>
      </c>
      <c r="Q365" s="100" t="e">
        <f>IF(AND('PARTICIPANT NAME LIST'!$G365=7,'PARTICIPANT NAME LIST'!#REF!="M"),"ü","")</f>
        <v>#REF!</v>
      </c>
      <c r="R365" s="100" t="e">
        <f>IF(AND('PARTICIPANT NAME LIST'!$G365=8,'PARTICIPANT NAME LIST'!#REF!="M"),"ü","")</f>
        <v>#REF!</v>
      </c>
      <c r="S365" s="100" t="e">
        <f>IF(AND('PARTICIPANT NAME LIST'!$G365=9,'PARTICIPANT NAME LIST'!#REF!="M"),"ü","")</f>
        <v>#REF!</v>
      </c>
      <c r="T365" s="100" t="e">
        <f>IF(AND('PARTICIPANT NAME LIST'!$G365=10,'PARTICIPANT NAME LIST'!#REF!="M"),"ü","")</f>
        <v>#REF!</v>
      </c>
      <c r="U365" s="100" t="e">
        <f>IF(AND('PARTICIPANT NAME LIST'!$G365=11,'PARTICIPANT NAME LIST'!#REF!="M"),"ü","")</f>
        <v>#REF!</v>
      </c>
      <c r="V365" s="100" t="e">
        <f>IF(AND('PARTICIPANT NAME LIST'!$G365=12,'PARTICIPANT NAME LIST'!#REF!="M"),"ü","")</f>
        <v>#REF!</v>
      </c>
      <c r="W365" s="96"/>
      <c r="X365" s="76"/>
      <c r="Y365" s="76"/>
      <c r="Z365" s="76"/>
    </row>
    <row r="366" spans="1:26" ht="22.5" customHeight="1">
      <c r="A366" s="96" t="str">
        <f>IF(OR(ISBLANK('PARTICIPANT NAME LIST'!$B366),'PARTICIPANT NAME LIST'!$G366=3,'PARTICIPANT NAME LIST'!$G366=4,'PARTICIPANT NAME LIST'!$G366=5,'PARTICIPANT NAME LIST'!$G366=6),"",COUNTA('PARTICIPANT NAME LIST'!$B$9:$B366)-COUNTIFS('PARTICIPANT NAME LIST'!$G$9:$G366,"&gt;=3",'PARTICIPANT NAME LIST'!$G$9:$G366,"&lt;=6"))</f>
        <v/>
      </c>
      <c r="B366" s="97" t="str">
        <f>IF(OR(ISBLANK('PARTICIPANT NAME LIST'!$B366),'PARTICIPANT NAME LIST'!$G366=3,'PARTICIPANT NAME LIST'!$G366=4,'PARTICIPANT NAME LIST'!$G366=5,'PARTICIPANT NAME LIST'!$G366=6),"",UPPER('PARTICIPANT NAME LIST'!$B366))</f>
        <v/>
      </c>
      <c r="C366" s="101"/>
      <c r="D366" s="99" t="str">
        <f>IF(OR(ISBLANK('PARTICIPANT NAME LIST'!$B366),'PARTICIPANT NAME LIST'!$G366=3,'PARTICIPANT NAME LIST'!$G366=4,'PARTICIPANT NAME LIST'!$G366=5,'PARTICIPANT NAME LIST'!$G366=6),"",UPPER('PARTICIPANT NAME LIST'!$H366))</f>
        <v/>
      </c>
      <c r="E366" s="100" t="e">
        <f>IF(AND('PARTICIPANT NAME LIST'!$G366=7,'PARTICIPANT NAME LIST'!#REF!="C"),"ü","")</f>
        <v>#REF!</v>
      </c>
      <c r="F366" s="100" t="e">
        <f>IF(AND('PARTICIPANT NAME LIST'!$G366=8,'PARTICIPANT NAME LIST'!#REF!="C"),"ü","")</f>
        <v>#REF!</v>
      </c>
      <c r="G366" s="100" t="e">
        <f>IF(AND('PARTICIPANT NAME LIST'!$G366=9,'PARTICIPANT NAME LIST'!#REF!="C"),"ü","")</f>
        <v>#REF!</v>
      </c>
      <c r="H366" s="100" t="e">
        <f>IF(AND('PARTICIPANT NAME LIST'!$G366=10,'PARTICIPANT NAME LIST'!#REF!="C"),"ü","")</f>
        <v>#REF!</v>
      </c>
      <c r="I366" s="100" t="e">
        <f>IF(AND('PARTICIPANT NAME LIST'!$G366=11,'PARTICIPANT NAME LIST'!#REF!="C"),"ü","")</f>
        <v>#REF!</v>
      </c>
      <c r="J366" s="100" t="e">
        <f>IF(AND('PARTICIPANT NAME LIST'!$G366=12,'PARTICIPANT NAME LIST'!#REF!="C"),"ü","")</f>
        <v>#REF!</v>
      </c>
      <c r="K366" s="100" t="e">
        <f>IF(AND('PARTICIPANT NAME LIST'!$G366=7,'PARTICIPANT NAME LIST'!#REF!="E"),"ü","")</f>
        <v>#REF!</v>
      </c>
      <c r="L366" s="100" t="e">
        <f>IF(AND('PARTICIPANT NAME LIST'!$G366=8,'PARTICIPANT NAME LIST'!#REF!="E"),"ü","")</f>
        <v>#REF!</v>
      </c>
      <c r="M366" s="100" t="e">
        <f>IF(AND('PARTICIPANT NAME LIST'!$G366=9,'PARTICIPANT NAME LIST'!#REF!="E"),"ü","")</f>
        <v>#REF!</v>
      </c>
      <c r="N366" s="100" t="e">
        <f>IF(AND('PARTICIPANT NAME LIST'!$G366=10,'PARTICIPANT NAME LIST'!#REF!="E"),"ü","")</f>
        <v>#REF!</v>
      </c>
      <c r="O366" s="100" t="e">
        <f>IF(AND('PARTICIPANT NAME LIST'!$G366=11,'PARTICIPANT NAME LIST'!#REF!="E"),"ü","")</f>
        <v>#REF!</v>
      </c>
      <c r="P366" s="100" t="e">
        <f>IF(AND('PARTICIPANT NAME LIST'!$G366=12,'PARTICIPANT NAME LIST'!#REF!="E"),"ü","")</f>
        <v>#REF!</v>
      </c>
      <c r="Q366" s="100" t="e">
        <f>IF(AND('PARTICIPANT NAME LIST'!$G366=7,'PARTICIPANT NAME LIST'!#REF!="M"),"ü","")</f>
        <v>#REF!</v>
      </c>
      <c r="R366" s="100" t="e">
        <f>IF(AND('PARTICIPANT NAME LIST'!$G366=8,'PARTICIPANT NAME LIST'!#REF!="M"),"ü","")</f>
        <v>#REF!</v>
      </c>
      <c r="S366" s="100" t="e">
        <f>IF(AND('PARTICIPANT NAME LIST'!$G366=9,'PARTICIPANT NAME LIST'!#REF!="M"),"ü","")</f>
        <v>#REF!</v>
      </c>
      <c r="T366" s="100" t="e">
        <f>IF(AND('PARTICIPANT NAME LIST'!$G366=10,'PARTICIPANT NAME LIST'!#REF!="M"),"ü","")</f>
        <v>#REF!</v>
      </c>
      <c r="U366" s="100" t="e">
        <f>IF(AND('PARTICIPANT NAME LIST'!$G366=11,'PARTICIPANT NAME LIST'!#REF!="M"),"ü","")</f>
        <v>#REF!</v>
      </c>
      <c r="V366" s="100" t="e">
        <f>IF(AND('PARTICIPANT NAME LIST'!$G366=12,'PARTICIPANT NAME LIST'!#REF!="M"),"ü","")</f>
        <v>#REF!</v>
      </c>
      <c r="W366" s="96"/>
      <c r="X366" s="76"/>
      <c r="Y366" s="76"/>
      <c r="Z366" s="76"/>
    </row>
    <row r="367" spans="1:26" ht="22.5" customHeight="1">
      <c r="A367" s="96" t="str">
        <f>IF(OR(ISBLANK('PARTICIPANT NAME LIST'!$B367),'PARTICIPANT NAME LIST'!$G367=3,'PARTICIPANT NAME LIST'!$G367=4,'PARTICIPANT NAME LIST'!$G367=5,'PARTICIPANT NAME LIST'!$G367=6),"",COUNTA('PARTICIPANT NAME LIST'!$B$9:$B367)-COUNTIFS('PARTICIPANT NAME LIST'!$G$9:$G367,"&gt;=3",'PARTICIPANT NAME LIST'!$G$9:$G367,"&lt;=6"))</f>
        <v/>
      </c>
      <c r="B367" s="97" t="str">
        <f>IF(OR(ISBLANK('PARTICIPANT NAME LIST'!$B367),'PARTICIPANT NAME LIST'!$G367=3,'PARTICIPANT NAME LIST'!$G367=4,'PARTICIPANT NAME LIST'!$G367=5,'PARTICIPANT NAME LIST'!$G367=6),"",UPPER('PARTICIPANT NAME LIST'!$B367))</f>
        <v/>
      </c>
      <c r="C367" s="101"/>
      <c r="D367" s="99" t="str">
        <f>IF(OR(ISBLANK('PARTICIPANT NAME LIST'!$B367),'PARTICIPANT NAME LIST'!$G367=3,'PARTICIPANT NAME LIST'!$G367=4,'PARTICIPANT NAME LIST'!$G367=5,'PARTICIPANT NAME LIST'!$G367=6),"",UPPER('PARTICIPANT NAME LIST'!$H367))</f>
        <v/>
      </c>
      <c r="E367" s="100" t="e">
        <f>IF(AND('PARTICIPANT NAME LIST'!$G367=7,'PARTICIPANT NAME LIST'!#REF!="C"),"ü","")</f>
        <v>#REF!</v>
      </c>
      <c r="F367" s="100" t="e">
        <f>IF(AND('PARTICIPANT NAME LIST'!$G367=8,'PARTICIPANT NAME LIST'!#REF!="C"),"ü","")</f>
        <v>#REF!</v>
      </c>
      <c r="G367" s="100" t="e">
        <f>IF(AND('PARTICIPANT NAME LIST'!$G367=9,'PARTICIPANT NAME LIST'!#REF!="C"),"ü","")</f>
        <v>#REF!</v>
      </c>
      <c r="H367" s="100" t="e">
        <f>IF(AND('PARTICIPANT NAME LIST'!$G367=10,'PARTICIPANT NAME LIST'!#REF!="C"),"ü","")</f>
        <v>#REF!</v>
      </c>
      <c r="I367" s="100" t="e">
        <f>IF(AND('PARTICIPANT NAME LIST'!$G367=11,'PARTICIPANT NAME LIST'!#REF!="C"),"ü","")</f>
        <v>#REF!</v>
      </c>
      <c r="J367" s="100" t="e">
        <f>IF(AND('PARTICIPANT NAME LIST'!$G367=12,'PARTICIPANT NAME LIST'!#REF!="C"),"ü","")</f>
        <v>#REF!</v>
      </c>
      <c r="K367" s="100" t="e">
        <f>IF(AND('PARTICIPANT NAME LIST'!$G367=7,'PARTICIPANT NAME LIST'!#REF!="E"),"ü","")</f>
        <v>#REF!</v>
      </c>
      <c r="L367" s="100" t="e">
        <f>IF(AND('PARTICIPANT NAME LIST'!$G367=8,'PARTICIPANT NAME LIST'!#REF!="E"),"ü","")</f>
        <v>#REF!</v>
      </c>
      <c r="M367" s="100" t="e">
        <f>IF(AND('PARTICIPANT NAME LIST'!$G367=9,'PARTICIPANT NAME LIST'!#REF!="E"),"ü","")</f>
        <v>#REF!</v>
      </c>
      <c r="N367" s="100" t="e">
        <f>IF(AND('PARTICIPANT NAME LIST'!$G367=10,'PARTICIPANT NAME LIST'!#REF!="E"),"ü","")</f>
        <v>#REF!</v>
      </c>
      <c r="O367" s="100" t="e">
        <f>IF(AND('PARTICIPANT NAME LIST'!$G367=11,'PARTICIPANT NAME LIST'!#REF!="E"),"ü","")</f>
        <v>#REF!</v>
      </c>
      <c r="P367" s="100" t="e">
        <f>IF(AND('PARTICIPANT NAME LIST'!$G367=12,'PARTICIPANT NAME LIST'!#REF!="E"),"ü","")</f>
        <v>#REF!</v>
      </c>
      <c r="Q367" s="100" t="e">
        <f>IF(AND('PARTICIPANT NAME LIST'!$G367=7,'PARTICIPANT NAME LIST'!#REF!="M"),"ü","")</f>
        <v>#REF!</v>
      </c>
      <c r="R367" s="100" t="e">
        <f>IF(AND('PARTICIPANT NAME LIST'!$G367=8,'PARTICIPANT NAME LIST'!#REF!="M"),"ü","")</f>
        <v>#REF!</v>
      </c>
      <c r="S367" s="100" t="e">
        <f>IF(AND('PARTICIPANT NAME LIST'!$G367=9,'PARTICIPANT NAME LIST'!#REF!="M"),"ü","")</f>
        <v>#REF!</v>
      </c>
      <c r="T367" s="100" t="e">
        <f>IF(AND('PARTICIPANT NAME LIST'!$G367=10,'PARTICIPANT NAME LIST'!#REF!="M"),"ü","")</f>
        <v>#REF!</v>
      </c>
      <c r="U367" s="100" t="e">
        <f>IF(AND('PARTICIPANT NAME LIST'!$G367=11,'PARTICIPANT NAME LIST'!#REF!="M"),"ü","")</f>
        <v>#REF!</v>
      </c>
      <c r="V367" s="100" t="e">
        <f>IF(AND('PARTICIPANT NAME LIST'!$G367=12,'PARTICIPANT NAME LIST'!#REF!="M"),"ü","")</f>
        <v>#REF!</v>
      </c>
      <c r="W367" s="96"/>
      <c r="X367" s="76"/>
      <c r="Y367" s="76"/>
      <c r="Z367" s="76"/>
    </row>
    <row r="368" spans="1:26" ht="22.5" customHeight="1">
      <c r="A368" s="96" t="str">
        <f>IF(OR(ISBLANK('PARTICIPANT NAME LIST'!$B368),'PARTICIPANT NAME LIST'!$G368=3,'PARTICIPANT NAME LIST'!$G368=4,'PARTICIPANT NAME LIST'!$G368=5,'PARTICIPANT NAME LIST'!$G368=6),"",COUNTA('PARTICIPANT NAME LIST'!$B$9:$B368)-COUNTIFS('PARTICIPANT NAME LIST'!$G$9:$G368,"&gt;=3",'PARTICIPANT NAME LIST'!$G$9:$G368,"&lt;=6"))</f>
        <v/>
      </c>
      <c r="B368" s="97" t="str">
        <f>IF(OR(ISBLANK('PARTICIPANT NAME LIST'!$B368),'PARTICIPANT NAME LIST'!$G368=3,'PARTICIPANT NAME LIST'!$G368=4,'PARTICIPANT NAME LIST'!$G368=5,'PARTICIPANT NAME LIST'!$G368=6),"",UPPER('PARTICIPANT NAME LIST'!$B368))</f>
        <v/>
      </c>
      <c r="C368" s="101"/>
      <c r="D368" s="99" t="str">
        <f>IF(OR(ISBLANK('PARTICIPANT NAME LIST'!$B368),'PARTICIPANT NAME LIST'!$G368=3,'PARTICIPANT NAME LIST'!$G368=4,'PARTICIPANT NAME LIST'!$G368=5,'PARTICIPANT NAME LIST'!$G368=6),"",UPPER('PARTICIPANT NAME LIST'!$H368))</f>
        <v/>
      </c>
      <c r="E368" s="100" t="e">
        <f>IF(AND('PARTICIPANT NAME LIST'!$G368=7,'PARTICIPANT NAME LIST'!#REF!="C"),"ü","")</f>
        <v>#REF!</v>
      </c>
      <c r="F368" s="100" t="e">
        <f>IF(AND('PARTICIPANT NAME LIST'!$G368=8,'PARTICIPANT NAME LIST'!#REF!="C"),"ü","")</f>
        <v>#REF!</v>
      </c>
      <c r="G368" s="100" t="e">
        <f>IF(AND('PARTICIPANT NAME LIST'!$G368=9,'PARTICIPANT NAME LIST'!#REF!="C"),"ü","")</f>
        <v>#REF!</v>
      </c>
      <c r="H368" s="100" t="e">
        <f>IF(AND('PARTICIPANT NAME LIST'!$G368=10,'PARTICIPANT NAME LIST'!#REF!="C"),"ü","")</f>
        <v>#REF!</v>
      </c>
      <c r="I368" s="100" t="e">
        <f>IF(AND('PARTICIPANT NAME LIST'!$G368=11,'PARTICIPANT NAME LIST'!#REF!="C"),"ü","")</f>
        <v>#REF!</v>
      </c>
      <c r="J368" s="100" t="e">
        <f>IF(AND('PARTICIPANT NAME LIST'!$G368=12,'PARTICIPANT NAME LIST'!#REF!="C"),"ü","")</f>
        <v>#REF!</v>
      </c>
      <c r="K368" s="100" t="e">
        <f>IF(AND('PARTICIPANT NAME LIST'!$G368=7,'PARTICIPANT NAME LIST'!#REF!="E"),"ü","")</f>
        <v>#REF!</v>
      </c>
      <c r="L368" s="100" t="e">
        <f>IF(AND('PARTICIPANT NAME LIST'!$G368=8,'PARTICIPANT NAME LIST'!#REF!="E"),"ü","")</f>
        <v>#REF!</v>
      </c>
      <c r="M368" s="100" t="e">
        <f>IF(AND('PARTICIPANT NAME LIST'!$G368=9,'PARTICIPANT NAME LIST'!#REF!="E"),"ü","")</f>
        <v>#REF!</v>
      </c>
      <c r="N368" s="100" t="e">
        <f>IF(AND('PARTICIPANT NAME LIST'!$G368=10,'PARTICIPANT NAME LIST'!#REF!="E"),"ü","")</f>
        <v>#REF!</v>
      </c>
      <c r="O368" s="100" t="e">
        <f>IF(AND('PARTICIPANT NAME LIST'!$G368=11,'PARTICIPANT NAME LIST'!#REF!="E"),"ü","")</f>
        <v>#REF!</v>
      </c>
      <c r="P368" s="100" t="e">
        <f>IF(AND('PARTICIPANT NAME LIST'!$G368=12,'PARTICIPANT NAME LIST'!#REF!="E"),"ü","")</f>
        <v>#REF!</v>
      </c>
      <c r="Q368" s="100" t="e">
        <f>IF(AND('PARTICIPANT NAME LIST'!$G368=7,'PARTICIPANT NAME LIST'!#REF!="M"),"ü","")</f>
        <v>#REF!</v>
      </c>
      <c r="R368" s="100" t="e">
        <f>IF(AND('PARTICIPANT NAME LIST'!$G368=8,'PARTICIPANT NAME LIST'!#REF!="M"),"ü","")</f>
        <v>#REF!</v>
      </c>
      <c r="S368" s="100" t="e">
        <f>IF(AND('PARTICIPANT NAME LIST'!$G368=9,'PARTICIPANT NAME LIST'!#REF!="M"),"ü","")</f>
        <v>#REF!</v>
      </c>
      <c r="T368" s="100" t="e">
        <f>IF(AND('PARTICIPANT NAME LIST'!$G368=10,'PARTICIPANT NAME LIST'!#REF!="M"),"ü","")</f>
        <v>#REF!</v>
      </c>
      <c r="U368" s="100" t="e">
        <f>IF(AND('PARTICIPANT NAME LIST'!$G368=11,'PARTICIPANT NAME LIST'!#REF!="M"),"ü","")</f>
        <v>#REF!</v>
      </c>
      <c r="V368" s="100" t="e">
        <f>IF(AND('PARTICIPANT NAME LIST'!$G368=12,'PARTICIPANT NAME LIST'!#REF!="M"),"ü","")</f>
        <v>#REF!</v>
      </c>
      <c r="W368" s="96"/>
      <c r="X368" s="76"/>
      <c r="Y368" s="76"/>
      <c r="Z368" s="76"/>
    </row>
    <row r="369" spans="1:26" ht="22.5" customHeight="1">
      <c r="A369" s="96" t="str">
        <f>IF(OR(ISBLANK('PARTICIPANT NAME LIST'!$B369),'PARTICIPANT NAME LIST'!$G369=3,'PARTICIPANT NAME LIST'!$G369=4,'PARTICIPANT NAME LIST'!$G369=5,'PARTICIPANT NAME LIST'!$G369=6),"",COUNTA('PARTICIPANT NAME LIST'!$B$9:$B369)-COUNTIFS('PARTICIPANT NAME LIST'!$G$9:$G369,"&gt;=3",'PARTICIPANT NAME LIST'!$G$9:$G369,"&lt;=6"))</f>
        <v/>
      </c>
      <c r="B369" s="97" t="str">
        <f>IF(OR(ISBLANK('PARTICIPANT NAME LIST'!$B369),'PARTICIPANT NAME LIST'!$G369=3,'PARTICIPANT NAME LIST'!$G369=4,'PARTICIPANT NAME LIST'!$G369=5,'PARTICIPANT NAME LIST'!$G369=6),"",UPPER('PARTICIPANT NAME LIST'!$B369))</f>
        <v/>
      </c>
      <c r="C369" s="101"/>
      <c r="D369" s="99" t="str">
        <f>IF(OR(ISBLANK('PARTICIPANT NAME LIST'!$B369),'PARTICIPANT NAME LIST'!$G369=3,'PARTICIPANT NAME LIST'!$G369=4,'PARTICIPANT NAME LIST'!$G369=5,'PARTICIPANT NAME LIST'!$G369=6),"",UPPER('PARTICIPANT NAME LIST'!$H369))</f>
        <v/>
      </c>
      <c r="E369" s="100" t="e">
        <f>IF(AND('PARTICIPANT NAME LIST'!$G369=7,'PARTICIPANT NAME LIST'!#REF!="C"),"ü","")</f>
        <v>#REF!</v>
      </c>
      <c r="F369" s="100" t="e">
        <f>IF(AND('PARTICIPANT NAME LIST'!$G369=8,'PARTICIPANT NAME LIST'!#REF!="C"),"ü","")</f>
        <v>#REF!</v>
      </c>
      <c r="G369" s="100" t="e">
        <f>IF(AND('PARTICIPANT NAME LIST'!$G369=9,'PARTICIPANT NAME LIST'!#REF!="C"),"ü","")</f>
        <v>#REF!</v>
      </c>
      <c r="H369" s="100" t="e">
        <f>IF(AND('PARTICIPANT NAME LIST'!$G369=10,'PARTICIPANT NAME LIST'!#REF!="C"),"ü","")</f>
        <v>#REF!</v>
      </c>
      <c r="I369" s="100" t="e">
        <f>IF(AND('PARTICIPANT NAME LIST'!$G369=11,'PARTICIPANT NAME LIST'!#REF!="C"),"ü","")</f>
        <v>#REF!</v>
      </c>
      <c r="J369" s="100" t="e">
        <f>IF(AND('PARTICIPANT NAME LIST'!$G369=12,'PARTICIPANT NAME LIST'!#REF!="C"),"ü","")</f>
        <v>#REF!</v>
      </c>
      <c r="K369" s="100" t="e">
        <f>IF(AND('PARTICIPANT NAME LIST'!$G369=7,'PARTICIPANT NAME LIST'!#REF!="E"),"ü","")</f>
        <v>#REF!</v>
      </c>
      <c r="L369" s="100" t="e">
        <f>IF(AND('PARTICIPANT NAME LIST'!$G369=8,'PARTICIPANT NAME LIST'!#REF!="E"),"ü","")</f>
        <v>#REF!</v>
      </c>
      <c r="M369" s="100" t="e">
        <f>IF(AND('PARTICIPANT NAME LIST'!$G369=9,'PARTICIPANT NAME LIST'!#REF!="E"),"ü","")</f>
        <v>#REF!</v>
      </c>
      <c r="N369" s="100" t="e">
        <f>IF(AND('PARTICIPANT NAME LIST'!$G369=10,'PARTICIPANT NAME LIST'!#REF!="E"),"ü","")</f>
        <v>#REF!</v>
      </c>
      <c r="O369" s="100" t="e">
        <f>IF(AND('PARTICIPANT NAME LIST'!$G369=11,'PARTICIPANT NAME LIST'!#REF!="E"),"ü","")</f>
        <v>#REF!</v>
      </c>
      <c r="P369" s="100" t="e">
        <f>IF(AND('PARTICIPANT NAME LIST'!$G369=12,'PARTICIPANT NAME LIST'!#REF!="E"),"ü","")</f>
        <v>#REF!</v>
      </c>
      <c r="Q369" s="100" t="e">
        <f>IF(AND('PARTICIPANT NAME LIST'!$G369=7,'PARTICIPANT NAME LIST'!#REF!="M"),"ü","")</f>
        <v>#REF!</v>
      </c>
      <c r="R369" s="100" t="e">
        <f>IF(AND('PARTICIPANT NAME LIST'!$G369=8,'PARTICIPANT NAME LIST'!#REF!="M"),"ü","")</f>
        <v>#REF!</v>
      </c>
      <c r="S369" s="100" t="e">
        <f>IF(AND('PARTICIPANT NAME LIST'!$G369=9,'PARTICIPANT NAME LIST'!#REF!="M"),"ü","")</f>
        <v>#REF!</v>
      </c>
      <c r="T369" s="100" t="e">
        <f>IF(AND('PARTICIPANT NAME LIST'!$G369=10,'PARTICIPANT NAME LIST'!#REF!="M"),"ü","")</f>
        <v>#REF!</v>
      </c>
      <c r="U369" s="100" t="e">
        <f>IF(AND('PARTICIPANT NAME LIST'!$G369=11,'PARTICIPANT NAME LIST'!#REF!="M"),"ü","")</f>
        <v>#REF!</v>
      </c>
      <c r="V369" s="100" t="e">
        <f>IF(AND('PARTICIPANT NAME LIST'!$G369=12,'PARTICIPANT NAME LIST'!#REF!="M"),"ü","")</f>
        <v>#REF!</v>
      </c>
      <c r="W369" s="96"/>
      <c r="X369" s="76"/>
      <c r="Y369" s="76"/>
      <c r="Z369" s="76"/>
    </row>
    <row r="370" spans="1:26" ht="22.5" customHeight="1">
      <c r="A370" s="96" t="str">
        <f>IF(OR(ISBLANK('PARTICIPANT NAME LIST'!$B370),'PARTICIPANT NAME LIST'!$G370=3,'PARTICIPANT NAME LIST'!$G370=4,'PARTICIPANT NAME LIST'!$G370=5,'PARTICIPANT NAME LIST'!$G370=6),"",COUNTA('PARTICIPANT NAME LIST'!$B$9:$B370)-COUNTIFS('PARTICIPANT NAME LIST'!$G$9:$G370,"&gt;=3",'PARTICIPANT NAME LIST'!$G$9:$G370,"&lt;=6"))</f>
        <v/>
      </c>
      <c r="B370" s="97" t="str">
        <f>IF(OR(ISBLANK('PARTICIPANT NAME LIST'!$B370),'PARTICIPANT NAME LIST'!$G370=3,'PARTICIPANT NAME LIST'!$G370=4,'PARTICIPANT NAME LIST'!$G370=5,'PARTICIPANT NAME LIST'!$G370=6),"",UPPER('PARTICIPANT NAME LIST'!$B370))</f>
        <v/>
      </c>
      <c r="C370" s="101"/>
      <c r="D370" s="99" t="str">
        <f>IF(OR(ISBLANK('PARTICIPANT NAME LIST'!$B370),'PARTICIPANT NAME LIST'!$G370=3,'PARTICIPANT NAME LIST'!$G370=4,'PARTICIPANT NAME LIST'!$G370=5,'PARTICIPANT NAME LIST'!$G370=6),"",UPPER('PARTICIPANT NAME LIST'!$H370))</f>
        <v/>
      </c>
      <c r="E370" s="100" t="e">
        <f>IF(AND('PARTICIPANT NAME LIST'!$G370=7,'PARTICIPANT NAME LIST'!#REF!="C"),"ü","")</f>
        <v>#REF!</v>
      </c>
      <c r="F370" s="100" t="e">
        <f>IF(AND('PARTICIPANT NAME LIST'!$G370=8,'PARTICIPANT NAME LIST'!#REF!="C"),"ü","")</f>
        <v>#REF!</v>
      </c>
      <c r="G370" s="100" t="e">
        <f>IF(AND('PARTICIPANT NAME LIST'!$G370=9,'PARTICIPANT NAME LIST'!#REF!="C"),"ü","")</f>
        <v>#REF!</v>
      </c>
      <c r="H370" s="100" t="e">
        <f>IF(AND('PARTICIPANT NAME LIST'!$G370=10,'PARTICIPANT NAME LIST'!#REF!="C"),"ü","")</f>
        <v>#REF!</v>
      </c>
      <c r="I370" s="100" t="e">
        <f>IF(AND('PARTICIPANT NAME LIST'!$G370=11,'PARTICIPANT NAME LIST'!#REF!="C"),"ü","")</f>
        <v>#REF!</v>
      </c>
      <c r="J370" s="100" t="e">
        <f>IF(AND('PARTICIPANT NAME LIST'!$G370=12,'PARTICIPANT NAME LIST'!#REF!="C"),"ü","")</f>
        <v>#REF!</v>
      </c>
      <c r="K370" s="100" t="e">
        <f>IF(AND('PARTICIPANT NAME LIST'!$G370=7,'PARTICIPANT NAME LIST'!#REF!="E"),"ü","")</f>
        <v>#REF!</v>
      </c>
      <c r="L370" s="100" t="e">
        <f>IF(AND('PARTICIPANT NAME LIST'!$G370=8,'PARTICIPANT NAME LIST'!#REF!="E"),"ü","")</f>
        <v>#REF!</v>
      </c>
      <c r="M370" s="100" t="e">
        <f>IF(AND('PARTICIPANT NAME LIST'!$G370=9,'PARTICIPANT NAME LIST'!#REF!="E"),"ü","")</f>
        <v>#REF!</v>
      </c>
      <c r="N370" s="100" t="e">
        <f>IF(AND('PARTICIPANT NAME LIST'!$G370=10,'PARTICIPANT NAME LIST'!#REF!="E"),"ü","")</f>
        <v>#REF!</v>
      </c>
      <c r="O370" s="100" t="e">
        <f>IF(AND('PARTICIPANT NAME LIST'!$G370=11,'PARTICIPANT NAME LIST'!#REF!="E"),"ü","")</f>
        <v>#REF!</v>
      </c>
      <c r="P370" s="100" t="e">
        <f>IF(AND('PARTICIPANT NAME LIST'!$G370=12,'PARTICIPANT NAME LIST'!#REF!="E"),"ü","")</f>
        <v>#REF!</v>
      </c>
      <c r="Q370" s="100" t="e">
        <f>IF(AND('PARTICIPANT NAME LIST'!$G370=7,'PARTICIPANT NAME LIST'!#REF!="M"),"ü","")</f>
        <v>#REF!</v>
      </c>
      <c r="R370" s="100" t="e">
        <f>IF(AND('PARTICIPANT NAME LIST'!$G370=8,'PARTICIPANT NAME LIST'!#REF!="M"),"ü","")</f>
        <v>#REF!</v>
      </c>
      <c r="S370" s="100" t="e">
        <f>IF(AND('PARTICIPANT NAME LIST'!$G370=9,'PARTICIPANT NAME LIST'!#REF!="M"),"ü","")</f>
        <v>#REF!</v>
      </c>
      <c r="T370" s="100" t="e">
        <f>IF(AND('PARTICIPANT NAME LIST'!$G370=10,'PARTICIPANT NAME LIST'!#REF!="M"),"ü","")</f>
        <v>#REF!</v>
      </c>
      <c r="U370" s="100" t="e">
        <f>IF(AND('PARTICIPANT NAME LIST'!$G370=11,'PARTICIPANT NAME LIST'!#REF!="M"),"ü","")</f>
        <v>#REF!</v>
      </c>
      <c r="V370" s="100" t="e">
        <f>IF(AND('PARTICIPANT NAME LIST'!$G370=12,'PARTICIPANT NAME LIST'!#REF!="M"),"ü","")</f>
        <v>#REF!</v>
      </c>
      <c r="W370" s="96"/>
      <c r="X370" s="76"/>
      <c r="Y370" s="76"/>
      <c r="Z370" s="76"/>
    </row>
    <row r="371" spans="1:26" ht="22.5" customHeight="1">
      <c r="A371" s="96" t="str">
        <f>IF(OR(ISBLANK('PARTICIPANT NAME LIST'!$B371),'PARTICIPANT NAME LIST'!$G371=3,'PARTICIPANT NAME LIST'!$G371=4,'PARTICIPANT NAME LIST'!$G371=5,'PARTICIPANT NAME LIST'!$G371=6),"",COUNTA('PARTICIPANT NAME LIST'!$B$9:$B371)-COUNTIFS('PARTICIPANT NAME LIST'!$G$9:$G371,"&gt;=3",'PARTICIPANT NAME LIST'!$G$9:$G371,"&lt;=6"))</f>
        <v/>
      </c>
      <c r="B371" s="97" t="str">
        <f>IF(OR(ISBLANK('PARTICIPANT NAME LIST'!$B371),'PARTICIPANT NAME LIST'!$G371=3,'PARTICIPANT NAME LIST'!$G371=4,'PARTICIPANT NAME LIST'!$G371=5,'PARTICIPANT NAME LIST'!$G371=6),"",UPPER('PARTICIPANT NAME LIST'!$B371))</f>
        <v/>
      </c>
      <c r="C371" s="101"/>
      <c r="D371" s="99" t="str">
        <f>IF(OR(ISBLANK('PARTICIPANT NAME LIST'!$B371),'PARTICIPANT NAME LIST'!$G371=3,'PARTICIPANT NAME LIST'!$G371=4,'PARTICIPANT NAME LIST'!$G371=5,'PARTICIPANT NAME LIST'!$G371=6),"",UPPER('PARTICIPANT NAME LIST'!$H371))</f>
        <v/>
      </c>
      <c r="E371" s="100" t="e">
        <f>IF(AND('PARTICIPANT NAME LIST'!$G371=7,'PARTICIPANT NAME LIST'!#REF!="C"),"ü","")</f>
        <v>#REF!</v>
      </c>
      <c r="F371" s="100" t="e">
        <f>IF(AND('PARTICIPANT NAME LIST'!$G371=8,'PARTICIPANT NAME LIST'!#REF!="C"),"ü","")</f>
        <v>#REF!</v>
      </c>
      <c r="G371" s="100" t="e">
        <f>IF(AND('PARTICIPANT NAME LIST'!$G371=9,'PARTICIPANT NAME LIST'!#REF!="C"),"ü","")</f>
        <v>#REF!</v>
      </c>
      <c r="H371" s="100" t="e">
        <f>IF(AND('PARTICIPANT NAME LIST'!$G371=10,'PARTICIPANT NAME LIST'!#REF!="C"),"ü","")</f>
        <v>#REF!</v>
      </c>
      <c r="I371" s="100" t="e">
        <f>IF(AND('PARTICIPANT NAME LIST'!$G371=11,'PARTICIPANT NAME LIST'!#REF!="C"),"ü","")</f>
        <v>#REF!</v>
      </c>
      <c r="J371" s="100" t="e">
        <f>IF(AND('PARTICIPANT NAME LIST'!$G371=12,'PARTICIPANT NAME LIST'!#REF!="C"),"ü","")</f>
        <v>#REF!</v>
      </c>
      <c r="K371" s="100" t="e">
        <f>IF(AND('PARTICIPANT NAME LIST'!$G371=7,'PARTICIPANT NAME LIST'!#REF!="E"),"ü","")</f>
        <v>#REF!</v>
      </c>
      <c r="L371" s="100" t="e">
        <f>IF(AND('PARTICIPANT NAME LIST'!$G371=8,'PARTICIPANT NAME LIST'!#REF!="E"),"ü","")</f>
        <v>#REF!</v>
      </c>
      <c r="M371" s="100" t="e">
        <f>IF(AND('PARTICIPANT NAME LIST'!$G371=9,'PARTICIPANT NAME LIST'!#REF!="E"),"ü","")</f>
        <v>#REF!</v>
      </c>
      <c r="N371" s="100" t="e">
        <f>IF(AND('PARTICIPANT NAME LIST'!$G371=10,'PARTICIPANT NAME LIST'!#REF!="E"),"ü","")</f>
        <v>#REF!</v>
      </c>
      <c r="O371" s="100" t="e">
        <f>IF(AND('PARTICIPANT NAME LIST'!$G371=11,'PARTICIPANT NAME LIST'!#REF!="E"),"ü","")</f>
        <v>#REF!</v>
      </c>
      <c r="P371" s="100" t="e">
        <f>IF(AND('PARTICIPANT NAME LIST'!$G371=12,'PARTICIPANT NAME LIST'!#REF!="E"),"ü","")</f>
        <v>#REF!</v>
      </c>
      <c r="Q371" s="100" t="e">
        <f>IF(AND('PARTICIPANT NAME LIST'!$G371=7,'PARTICIPANT NAME LIST'!#REF!="M"),"ü","")</f>
        <v>#REF!</v>
      </c>
      <c r="R371" s="100" t="e">
        <f>IF(AND('PARTICIPANT NAME LIST'!$G371=8,'PARTICIPANT NAME LIST'!#REF!="M"),"ü","")</f>
        <v>#REF!</v>
      </c>
      <c r="S371" s="100" t="e">
        <f>IF(AND('PARTICIPANT NAME LIST'!$G371=9,'PARTICIPANT NAME LIST'!#REF!="M"),"ü","")</f>
        <v>#REF!</v>
      </c>
      <c r="T371" s="100" t="e">
        <f>IF(AND('PARTICIPANT NAME LIST'!$G371=10,'PARTICIPANT NAME LIST'!#REF!="M"),"ü","")</f>
        <v>#REF!</v>
      </c>
      <c r="U371" s="100" t="e">
        <f>IF(AND('PARTICIPANT NAME LIST'!$G371=11,'PARTICIPANT NAME LIST'!#REF!="M"),"ü","")</f>
        <v>#REF!</v>
      </c>
      <c r="V371" s="100" t="e">
        <f>IF(AND('PARTICIPANT NAME LIST'!$G371=12,'PARTICIPANT NAME LIST'!#REF!="M"),"ü","")</f>
        <v>#REF!</v>
      </c>
      <c r="W371" s="96"/>
      <c r="X371" s="76"/>
      <c r="Y371" s="76"/>
      <c r="Z371" s="76"/>
    </row>
    <row r="372" spans="1:26" ht="22.5" customHeight="1">
      <c r="A372" s="96" t="str">
        <f>IF(OR(ISBLANK('PARTICIPANT NAME LIST'!$B372),'PARTICIPANT NAME LIST'!$G372=3,'PARTICIPANT NAME LIST'!$G372=4,'PARTICIPANT NAME LIST'!$G372=5,'PARTICIPANT NAME LIST'!$G372=6),"",COUNTA('PARTICIPANT NAME LIST'!$B$9:$B372)-COUNTIFS('PARTICIPANT NAME LIST'!$G$9:$G372,"&gt;=3",'PARTICIPANT NAME LIST'!$G$9:$G372,"&lt;=6"))</f>
        <v/>
      </c>
      <c r="B372" s="97" t="str">
        <f>IF(OR(ISBLANK('PARTICIPANT NAME LIST'!$B372),'PARTICIPANT NAME LIST'!$G372=3,'PARTICIPANT NAME LIST'!$G372=4,'PARTICIPANT NAME LIST'!$G372=5,'PARTICIPANT NAME LIST'!$G372=6),"",UPPER('PARTICIPANT NAME LIST'!$B372))</f>
        <v/>
      </c>
      <c r="C372" s="101"/>
      <c r="D372" s="99" t="str">
        <f>IF(OR(ISBLANK('PARTICIPANT NAME LIST'!$B372),'PARTICIPANT NAME LIST'!$G372=3,'PARTICIPANT NAME LIST'!$G372=4,'PARTICIPANT NAME LIST'!$G372=5,'PARTICIPANT NAME LIST'!$G372=6),"",UPPER('PARTICIPANT NAME LIST'!$H372))</f>
        <v/>
      </c>
      <c r="E372" s="100" t="e">
        <f>IF(AND('PARTICIPANT NAME LIST'!$G372=7,'PARTICIPANT NAME LIST'!#REF!="C"),"ü","")</f>
        <v>#REF!</v>
      </c>
      <c r="F372" s="100" t="e">
        <f>IF(AND('PARTICIPANT NAME LIST'!$G372=8,'PARTICIPANT NAME LIST'!#REF!="C"),"ü","")</f>
        <v>#REF!</v>
      </c>
      <c r="G372" s="100" t="e">
        <f>IF(AND('PARTICIPANT NAME LIST'!$G372=9,'PARTICIPANT NAME LIST'!#REF!="C"),"ü","")</f>
        <v>#REF!</v>
      </c>
      <c r="H372" s="100" t="e">
        <f>IF(AND('PARTICIPANT NAME LIST'!$G372=10,'PARTICIPANT NAME LIST'!#REF!="C"),"ü","")</f>
        <v>#REF!</v>
      </c>
      <c r="I372" s="100" t="e">
        <f>IF(AND('PARTICIPANT NAME LIST'!$G372=11,'PARTICIPANT NAME LIST'!#REF!="C"),"ü","")</f>
        <v>#REF!</v>
      </c>
      <c r="J372" s="100" t="e">
        <f>IF(AND('PARTICIPANT NAME LIST'!$G372=12,'PARTICIPANT NAME LIST'!#REF!="C"),"ü","")</f>
        <v>#REF!</v>
      </c>
      <c r="K372" s="100" t="e">
        <f>IF(AND('PARTICIPANT NAME LIST'!$G372=7,'PARTICIPANT NAME LIST'!#REF!="E"),"ü","")</f>
        <v>#REF!</v>
      </c>
      <c r="L372" s="100" t="e">
        <f>IF(AND('PARTICIPANT NAME LIST'!$G372=8,'PARTICIPANT NAME LIST'!#REF!="E"),"ü","")</f>
        <v>#REF!</v>
      </c>
      <c r="M372" s="100" t="e">
        <f>IF(AND('PARTICIPANT NAME LIST'!$G372=9,'PARTICIPANT NAME LIST'!#REF!="E"),"ü","")</f>
        <v>#REF!</v>
      </c>
      <c r="N372" s="100" t="e">
        <f>IF(AND('PARTICIPANT NAME LIST'!$G372=10,'PARTICIPANT NAME LIST'!#REF!="E"),"ü","")</f>
        <v>#REF!</v>
      </c>
      <c r="O372" s="100" t="e">
        <f>IF(AND('PARTICIPANT NAME LIST'!$G372=11,'PARTICIPANT NAME LIST'!#REF!="E"),"ü","")</f>
        <v>#REF!</v>
      </c>
      <c r="P372" s="100" t="e">
        <f>IF(AND('PARTICIPANT NAME LIST'!$G372=12,'PARTICIPANT NAME LIST'!#REF!="E"),"ü","")</f>
        <v>#REF!</v>
      </c>
      <c r="Q372" s="100" t="e">
        <f>IF(AND('PARTICIPANT NAME LIST'!$G372=7,'PARTICIPANT NAME LIST'!#REF!="M"),"ü","")</f>
        <v>#REF!</v>
      </c>
      <c r="R372" s="100" t="e">
        <f>IF(AND('PARTICIPANT NAME LIST'!$G372=8,'PARTICIPANT NAME LIST'!#REF!="M"),"ü","")</f>
        <v>#REF!</v>
      </c>
      <c r="S372" s="100" t="e">
        <f>IF(AND('PARTICIPANT NAME LIST'!$G372=9,'PARTICIPANT NAME LIST'!#REF!="M"),"ü","")</f>
        <v>#REF!</v>
      </c>
      <c r="T372" s="100" t="e">
        <f>IF(AND('PARTICIPANT NAME LIST'!$G372=10,'PARTICIPANT NAME LIST'!#REF!="M"),"ü","")</f>
        <v>#REF!</v>
      </c>
      <c r="U372" s="100" t="e">
        <f>IF(AND('PARTICIPANT NAME LIST'!$G372=11,'PARTICIPANT NAME LIST'!#REF!="M"),"ü","")</f>
        <v>#REF!</v>
      </c>
      <c r="V372" s="100" t="e">
        <f>IF(AND('PARTICIPANT NAME LIST'!$G372=12,'PARTICIPANT NAME LIST'!#REF!="M"),"ü","")</f>
        <v>#REF!</v>
      </c>
      <c r="W372" s="96"/>
      <c r="X372" s="76"/>
      <c r="Y372" s="76"/>
      <c r="Z372" s="76"/>
    </row>
    <row r="373" spans="1:26" ht="22.5" customHeight="1">
      <c r="A373" s="96" t="str">
        <f>IF(OR(ISBLANK('PARTICIPANT NAME LIST'!$B373),'PARTICIPANT NAME LIST'!$G373=3,'PARTICIPANT NAME LIST'!$G373=4,'PARTICIPANT NAME LIST'!$G373=5,'PARTICIPANT NAME LIST'!$G373=6),"",COUNTA('PARTICIPANT NAME LIST'!$B$9:$B373)-COUNTIFS('PARTICIPANT NAME LIST'!$G$9:$G373,"&gt;=3",'PARTICIPANT NAME LIST'!$G$9:$G373,"&lt;=6"))</f>
        <v/>
      </c>
      <c r="B373" s="97" t="str">
        <f>IF(OR(ISBLANK('PARTICIPANT NAME LIST'!$B373),'PARTICIPANT NAME LIST'!$G373=3,'PARTICIPANT NAME LIST'!$G373=4,'PARTICIPANT NAME LIST'!$G373=5,'PARTICIPANT NAME LIST'!$G373=6),"",UPPER('PARTICIPANT NAME LIST'!$B373))</f>
        <v/>
      </c>
      <c r="C373" s="101"/>
      <c r="D373" s="99" t="str">
        <f>IF(OR(ISBLANK('PARTICIPANT NAME LIST'!$B373),'PARTICIPANT NAME LIST'!$G373=3,'PARTICIPANT NAME LIST'!$G373=4,'PARTICIPANT NAME LIST'!$G373=5,'PARTICIPANT NAME LIST'!$G373=6),"",UPPER('PARTICIPANT NAME LIST'!$H373))</f>
        <v/>
      </c>
      <c r="E373" s="100" t="e">
        <f>IF(AND('PARTICIPANT NAME LIST'!$G373=7,'PARTICIPANT NAME LIST'!#REF!="C"),"ü","")</f>
        <v>#REF!</v>
      </c>
      <c r="F373" s="100" t="e">
        <f>IF(AND('PARTICIPANT NAME LIST'!$G373=8,'PARTICIPANT NAME LIST'!#REF!="C"),"ü","")</f>
        <v>#REF!</v>
      </c>
      <c r="G373" s="100" t="e">
        <f>IF(AND('PARTICIPANT NAME LIST'!$G373=9,'PARTICIPANT NAME LIST'!#REF!="C"),"ü","")</f>
        <v>#REF!</v>
      </c>
      <c r="H373" s="100" t="e">
        <f>IF(AND('PARTICIPANT NAME LIST'!$G373=10,'PARTICIPANT NAME LIST'!#REF!="C"),"ü","")</f>
        <v>#REF!</v>
      </c>
      <c r="I373" s="100" t="e">
        <f>IF(AND('PARTICIPANT NAME LIST'!$G373=11,'PARTICIPANT NAME LIST'!#REF!="C"),"ü","")</f>
        <v>#REF!</v>
      </c>
      <c r="J373" s="100" t="e">
        <f>IF(AND('PARTICIPANT NAME LIST'!$G373=12,'PARTICIPANT NAME LIST'!#REF!="C"),"ü","")</f>
        <v>#REF!</v>
      </c>
      <c r="K373" s="100" t="e">
        <f>IF(AND('PARTICIPANT NAME LIST'!$G373=7,'PARTICIPANT NAME LIST'!#REF!="E"),"ü","")</f>
        <v>#REF!</v>
      </c>
      <c r="L373" s="100" t="e">
        <f>IF(AND('PARTICIPANT NAME LIST'!$G373=8,'PARTICIPANT NAME LIST'!#REF!="E"),"ü","")</f>
        <v>#REF!</v>
      </c>
      <c r="M373" s="100" t="e">
        <f>IF(AND('PARTICIPANT NAME LIST'!$G373=9,'PARTICIPANT NAME LIST'!#REF!="E"),"ü","")</f>
        <v>#REF!</v>
      </c>
      <c r="N373" s="100" t="e">
        <f>IF(AND('PARTICIPANT NAME LIST'!$G373=10,'PARTICIPANT NAME LIST'!#REF!="E"),"ü","")</f>
        <v>#REF!</v>
      </c>
      <c r="O373" s="100" t="e">
        <f>IF(AND('PARTICIPANT NAME LIST'!$G373=11,'PARTICIPANT NAME LIST'!#REF!="E"),"ü","")</f>
        <v>#REF!</v>
      </c>
      <c r="P373" s="100" t="e">
        <f>IF(AND('PARTICIPANT NAME LIST'!$G373=12,'PARTICIPANT NAME LIST'!#REF!="E"),"ü","")</f>
        <v>#REF!</v>
      </c>
      <c r="Q373" s="100" t="e">
        <f>IF(AND('PARTICIPANT NAME LIST'!$G373=7,'PARTICIPANT NAME LIST'!#REF!="M"),"ü","")</f>
        <v>#REF!</v>
      </c>
      <c r="R373" s="100" t="e">
        <f>IF(AND('PARTICIPANT NAME LIST'!$G373=8,'PARTICIPANT NAME LIST'!#REF!="M"),"ü","")</f>
        <v>#REF!</v>
      </c>
      <c r="S373" s="100" t="e">
        <f>IF(AND('PARTICIPANT NAME LIST'!$G373=9,'PARTICIPANT NAME LIST'!#REF!="M"),"ü","")</f>
        <v>#REF!</v>
      </c>
      <c r="T373" s="100" t="e">
        <f>IF(AND('PARTICIPANT NAME LIST'!$G373=10,'PARTICIPANT NAME LIST'!#REF!="M"),"ü","")</f>
        <v>#REF!</v>
      </c>
      <c r="U373" s="100" t="e">
        <f>IF(AND('PARTICIPANT NAME LIST'!$G373=11,'PARTICIPANT NAME LIST'!#REF!="M"),"ü","")</f>
        <v>#REF!</v>
      </c>
      <c r="V373" s="100" t="e">
        <f>IF(AND('PARTICIPANT NAME LIST'!$G373=12,'PARTICIPANT NAME LIST'!#REF!="M"),"ü","")</f>
        <v>#REF!</v>
      </c>
      <c r="W373" s="96"/>
      <c r="X373" s="76"/>
      <c r="Y373" s="76"/>
      <c r="Z373" s="76"/>
    </row>
    <row r="374" spans="1:26" ht="22.5" customHeight="1">
      <c r="A374" s="96" t="str">
        <f>IF(OR(ISBLANK('PARTICIPANT NAME LIST'!$B374),'PARTICIPANT NAME LIST'!$G374=3,'PARTICIPANT NAME LIST'!$G374=4,'PARTICIPANT NAME LIST'!$G374=5,'PARTICIPANT NAME LIST'!$G374=6),"",COUNTA('PARTICIPANT NAME LIST'!$B$9:$B374)-COUNTIFS('PARTICIPANT NAME LIST'!$G$9:$G374,"&gt;=3",'PARTICIPANT NAME LIST'!$G$9:$G374,"&lt;=6"))</f>
        <v/>
      </c>
      <c r="B374" s="97" t="str">
        <f>IF(OR(ISBLANK('PARTICIPANT NAME LIST'!$B374),'PARTICIPANT NAME LIST'!$G374=3,'PARTICIPANT NAME LIST'!$G374=4,'PARTICIPANT NAME LIST'!$G374=5,'PARTICIPANT NAME LIST'!$G374=6),"",UPPER('PARTICIPANT NAME LIST'!$B374))</f>
        <v/>
      </c>
      <c r="C374" s="101"/>
      <c r="D374" s="99" t="str">
        <f>IF(OR(ISBLANK('PARTICIPANT NAME LIST'!$B374),'PARTICIPANT NAME LIST'!$G374=3,'PARTICIPANT NAME LIST'!$G374=4,'PARTICIPANT NAME LIST'!$G374=5,'PARTICIPANT NAME LIST'!$G374=6),"",UPPER('PARTICIPANT NAME LIST'!$H374))</f>
        <v/>
      </c>
      <c r="E374" s="100" t="e">
        <f>IF(AND('PARTICIPANT NAME LIST'!$G374=7,'PARTICIPANT NAME LIST'!#REF!="C"),"ü","")</f>
        <v>#REF!</v>
      </c>
      <c r="F374" s="100" t="e">
        <f>IF(AND('PARTICIPANT NAME LIST'!$G374=8,'PARTICIPANT NAME LIST'!#REF!="C"),"ü","")</f>
        <v>#REF!</v>
      </c>
      <c r="G374" s="100" t="e">
        <f>IF(AND('PARTICIPANT NAME LIST'!$G374=9,'PARTICIPANT NAME LIST'!#REF!="C"),"ü","")</f>
        <v>#REF!</v>
      </c>
      <c r="H374" s="100" t="e">
        <f>IF(AND('PARTICIPANT NAME LIST'!$G374=10,'PARTICIPANT NAME LIST'!#REF!="C"),"ü","")</f>
        <v>#REF!</v>
      </c>
      <c r="I374" s="100" t="e">
        <f>IF(AND('PARTICIPANT NAME LIST'!$G374=11,'PARTICIPANT NAME LIST'!#REF!="C"),"ü","")</f>
        <v>#REF!</v>
      </c>
      <c r="J374" s="100" t="e">
        <f>IF(AND('PARTICIPANT NAME LIST'!$G374=12,'PARTICIPANT NAME LIST'!#REF!="C"),"ü","")</f>
        <v>#REF!</v>
      </c>
      <c r="K374" s="100" t="e">
        <f>IF(AND('PARTICIPANT NAME LIST'!$G374=7,'PARTICIPANT NAME LIST'!#REF!="E"),"ü","")</f>
        <v>#REF!</v>
      </c>
      <c r="L374" s="100" t="e">
        <f>IF(AND('PARTICIPANT NAME LIST'!$G374=8,'PARTICIPANT NAME LIST'!#REF!="E"),"ü","")</f>
        <v>#REF!</v>
      </c>
      <c r="M374" s="100" t="e">
        <f>IF(AND('PARTICIPANT NAME LIST'!$G374=9,'PARTICIPANT NAME LIST'!#REF!="E"),"ü","")</f>
        <v>#REF!</v>
      </c>
      <c r="N374" s="100" t="e">
        <f>IF(AND('PARTICIPANT NAME LIST'!$G374=10,'PARTICIPANT NAME LIST'!#REF!="E"),"ü","")</f>
        <v>#REF!</v>
      </c>
      <c r="O374" s="100" t="e">
        <f>IF(AND('PARTICIPANT NAME LIST'!$G374=11,'PARTICIPANT NAME LIST'!#REF!="E"),"ü","")</f>
        <v>#REF!</v>
      </c>
      <c r="P374" s="100" t="e">
        <f>IF(AND('PARTICIPANT NAME LIST'!$G374=12,'PARTICIPANT NAME LIST'!#REF!="E"),"ü","")</f>
        <v>#REF!</v>
      </c>
      <c r="Q374" s="100" t="e">
        <f>IF(AND('PARTICIPANT NAME LIST'!$G374=7,'PARTICIPANT NAME LIST'!#REF!="M"),"ü","")</f>
        <v>#REF!</v>
      </c>
      <c r="R374" s="100" t="e">
        <f>IF(AND('PARTICIPANT NAME LIST'!$G374=8,'PARTICIPANT NAME LIST'!#REF!="M"),"ü","")</f>
        <v>#REF!</v>
      </c>
      <c r="S374" s="100" t="e">
        <f>IF(AND('PARTICIPANT NAME LIST'!$G374=9,'PARTICIPANT NAME LIST'!#REF!="M"),"ü","")</f>
        <v>#REF!</v>
      </c>
      <c r="T374" s="100" t="e">
        <f>IF(AND('PARTICIPANT NAME LIST'!$G374=10,'PARTICIPANT NAME LIST'!#REF!="M"),"ü","")</f>
        <v>#REF!</v>
      </c>
      <c r="U374" s="100" t="e">
        <f>IF(AND('PARTICIPANT NAME LIST'!$G374=11,'PARTICIPANT NAME LIST'!#REF!="M"),"ü","")</f>
        <v>#REF!</v>
      </c>
      <c r="V374" s="100" t="e">
        <f>IF(AND('PARTICIPANT NAME LIST'!$G374=12,'PARTICIPANT NAME LIST'!#REF!="M"),"ü","")</f>
        <v>#REF!</v>
      </c>
      <c r="W374" s="96"/>
      <c r="X374" s="76"/>
      <c r="Y374" s="76"/>
      <c r="Z374" s="76"/>
    </row>
    <row r="375" spans="1:26" ht="22.5" customHeight="1">
      <c r="A375" s="96" t="str">
        <f>IF(OR(ISBLANK('PARTICIPANT NAME LIST'!$B375),'PARTICIPANT NAME LIST'!$G375=3,'PARTICIPANT NAME LIST'!$G375=4,'PARTICIPANT NAME LIST'!$G375=5,'PARTICIPANT NAME LIST'!$G375=6),"",COUNTA('PARTICIPANT NAME LIST'!$B$9:$B375)-COUNTIFS('PARTICIPANT NAME LIST'!$G$9:$G375,"&gt;=3",'PARTICIPANT NAME LIST'!$G$9:$G375,"&lt;=6"))</f>
        <v/>
      </c>
      <c r="B375" s="97" t="str">
        <f>IF(OR(ISBLANK('PARTICIPANT NAME LIST'!$B375),'PARTICIPANT NAME LIST'!$G375=3,'PARTICIPANT NAME LIST'!$G375=4,'PARTICIPANT NAME LIST'!$G375=5,'PARTICIPANT NAME LIST'!$G375=6),"",UPPER('PARTICIPANT NAME LIST'!$B375))</f>
        <v/>
      </c>
      <c r="C375" s="101"/>
      <c r="D375" s="99" t="str">
        <f>IF(OR(ISBLANK('PARTICIPANT NAME LIST'!$B375),'PARTICIPANT NAME LIST'!$G375=3,'PARTICIPANT NAME LIST'!$G375=4,'PARTICIPANT NAME LIST'!$G375=5,'PARTICIPANT NAME LIST'!$G375=6),"",UPPER('PARTICIPANT NAME LIST'!$H375))</f>
        <v/>
      </c>
      <c r="E375" s="100" t="e">
        <f>IF(AND('PARTICIPANT NAME LIST'!$G375=7,'PARTICIPANT NAME LIST'!#REF!="C"),"ü","")</f>
        <v>#REF!</v>
      </c>
      <c r="F375" s="100" t="e">
        <f>IF(AND('PARTICIPANT NAME LIST'!$G375=8,'PARTICIPANT NAME LIST'!#REF!="C"),"ü","")</f>
        <v>#REF!</v>
      </c>
      <c r="G375" s="100" t="e">
        <f>IF(AND('PARTICIPANT NAME LIST'!$G375=9,'PARTICIPANT NAME LIST'!#REF!="C"),"ü","")</f>
        <v>#REF!</v>
      </c>
      <c r="H375" s="100" t="e">
        <f>IF(AND('PARTICIPANT NAME LIST'!$G375=10,'PARTICIPANT NAME LIST'!#REF!="C"),"ü","")</f>
        <v>#REF!</v>
      </c>
      <c r="I375" s="100" t="e">
        <f>IF(AND('PARTICIPANT NAME LIST'!$G375=11,'PARTICIPANT NAME LIST'!#REF!="C"),"ü","")</f>
        <v>#REF!</v>
      </c>
      <c r="J375" s="100" t="e">
        <f>IF(AND('PARTICIPANT NAME LIST'!$G375=12,'PARTICIPANT NAME LIST'!#REF!="C"),"ü","")</f>
        <v>#REF!</v>
      </c>
      <c r="K375" s="100" t="e">
        <f>IF(AND('PARTICIPANT NAME LIST'!$G375=7,'PARTICIPANT NAME LIST'!#REF!="E"),"ü","")</f>
        <v>#REF!</v>
      </c>
      <c r="L375" s="100" t="e">
        <f>IF(AND('PARTICIPANT NAME LIST'!$G375=8,'PARTICIPANT NAME LIST'!#REF!="E"),"ü","")</f>
        <v>#REF!</v>
      </c>
      <c r="M375" s="100" t="e">
        <f>IF(AND('PARTICIPANT NAME LIST'!$G375=9,'PARTICIPANT NAME LIST'!#REF!="E"),"ü","")</f>
        <v>#REF!</v>
      </c>
      <c r="N375" s="100" t="e">
        <f>IF(AND('PARTICIPANT NAME LIST'!$G375=10,'PARTICIPANT NAME LIST'!#REF!="E"),"ü","")</f>
        <v>#REF!</v>
      </c>
      <c r="O375" s="100" t="e">
        <f>IF(AND('PARTICIPANT NAME LIST'!$G375=11,'PARTICIPANT NAME LIST'!#REF!="E"),"ü","")</f>
        <v>#REF!</v>
      </c>
      <c r="P375" s="100" t="e">
        <f>IF(AND('PARTICIPANT NAME LIST'!$G375=12,'PARTICIPANT NAME LIST'!#REF!="E"),"ü","")</f>
        <v>#REF!</v>
      </c>
      <c r="Q375" s="100" t="e">
        <f>IF(AND('PARTICIPANT NAME LIST'!$G375=7,'PARTICIPANT NAME LIST'!#REF!="M"),"ü","")</f>
        <v>#REF!</v>
      </c>
      <c r="R375" s="100" t="e">
        <f>IF(AND('PARTICIPANT NAME LIST'!$G375=8,'PARTICIPANT NAME LIST'!#REF!="M"),"ü","")</f>
        <v>#REF!</v>
      </c>
      <c r="S375" s="100" t="e">
        <f>IF(AND('PARTICIPANT NAME LIST'!$G375=9,'PARTICIPANT NAME LIST'!#REF!="M"),"ü","")</f>
        <v>#REF!</v>
      </c>
      <c r="T375" s="100" t="e">
        <f>IF(AND('PARTICIPANT NAME LIST'!$G375=10,'PARTICIPANT NAME LIST'!#REF!="M"),"ü","")</f>
        <v>#REF!</v>
      </c>
      <c r="U375" s="100" t="e">
        <f>IF(AND('PARTICIPANT NAME LIST'!$G375=11,'PARTICIPANT NAME LIST'!#REF!="M"),"ü","")</f>
        <v>#REF!</v>
      </c>
      <c r="V375" s="100" t="e">
        <f>IF(AND('PARTICIPANT NAME LIST'!$G375=12,'PARTICIPANT NAME LIST'!#REF!="M"),"ü","")</f>
        <v>#REF!</v>
      </c>
      <c r="W375" s="96"/>
      <c r="X375" s="76"/>
      <c r="Y375" s="76"/>
      <c r="Z375" s="76"/>
    </row>
    <row r="376" spans="1:26" ht="22.5" customHeight="1">
      <c r="A376" s="96" t="str">
        <f>IF(OR(ISBLANK('PARTICIPANT NAME LIST'!$B376),'PARTICIPANT NAME LIST'!$G376=3,'PARTICIPANT NAME LIST'!$G376=4,'PARTICIPANT NAME LIST'!$G376=5,'PARTICIPANT NAME LIST'!$G376=6),"",COUNTA('PARTICIPANT NAME LIST'!$B$9:$B376)-COUNTIFS('PARTICIPANT NAME LIST'!$G$9:$G376,"&gt;=3",'PARTICIPANT NAME LIST'!$G$9:$G376,"&lt;=6"))</f>
        <v/>
      </c>
      <c r="B376" s="97" t="str">
        <f>IF(OR(ISBLANK('PARTICIPANT NAME LIST'!$B376),'PARTICIPANT NAME LIST'!$G376=3,'PARTICIPANT NAME LIST'!$G376=4,'PARTICIPANT NAME LIST'!$G376=5,'PARTICIPANT NAME LIST'!$G376=6),"",UPPER('PARTICIPANT NAME LIST'!$B376))</f>
        <v/>
      </c>
      <c r="C376" s="101"/>
      <c r="D376" s="99" t="str">
        <f>IF(OR(ISBLANK('PARTICIPANT NAME LIST'!$B376),'PARTICIPANT NAME LIST'!$G376=3,'PARTICIPANT NAME LIST'!$G376=4,'PARTICIPANT NAME LIST'!$G376=5,'PARTICIPANT NAME LIST'!$G376=6),"",UPPER('PARTICIPANT NAME LIST'!$H376))</f>
        <v/>
      </c>
      <c r="E376" s="100" t="e">
        <f>IF(AND('PARTICIPANT NAME LIST'!$G376=7,'PARTICIPANT NAME LIST'!#REF!="C"),"ü","")</f>
        <v>#REF!</v>
      </c>
      <c r="F376" s="100" t="e">
        <f>IF(AND('PARTICIPANT NAME LIST'!$G376=8,'PARTICIPANT NAME LIST'!#REF!="C"),"ü","")</f>
        <v>#REF!</v>
      </c>
      <c r="G376" s="100" t="e">
        <f>IF(AND('PARTICIPANT NAME LIST'!$G376=9,'PARTICIPANT NAME LIST'!#REF!="C"),"ü","")</f>
        <v>#REF!</v>
      </c>
      <c r="H376" s="100" t="e">
        <f>IF(AND('PARTICIPANT NAME LIST'!$G376=10,'PARTICIPANT NAME LIST'!#REF!="C"),"ü","")</f>
        <v>#REF!</v>
      </c>
      <c r="I376" s="100" t="e">
        <f>IF(AND('PARTICIPANT NAME LIST'!$G376=11,'PARTICIPANT NAME LIST'!#REF!="C"),"ü","")</f>
        <v>#REF!</v>
      </c>
      <c r="J376" s="100" t="e">
        <f>IF(AND('PARTICIPANT NAME LIST'!$G376=12,'PARTICIPANT NAME LIST'!#REF!="C"),"ü","")</f>
        <v>#REF!</v>
      </c>
      <c r="K376" s="100" t="e">
        <f>IF(AND('PARTICIPANT NAME LIST'!$G376=7,'PARTICIPANT NAME LIST'!#REF!="E"),"ü","")</f>
        <v>#REF!</v>
      </c>
      <c r="L376" s="100" t="e">
        <f>IF(AND('PARTICIPANT NAME LIST'!$G376=8,'PARTICIPANT NAME LIST'!#REF!="E"),"ü","")</f>
        <v>#REF!</v>
      </c>
      <c r="M376" s="100" t="e">
        <f>IF(AND('PARTICIPANT NAME LIST'!$G376=9,'PARTICIPANT NAME LIST'!#REF!="E"),"ü","")</f>
        <v>#REF!</v>
      </c>
      <c r="N376" s="100" t="e">
        <f>IF(AND('PARTICIPANT NAME LIST'!$G376=10,'PARTICIPANT NAME LIST'!#REF!="E"),"ü","")</f>
        <v>#REF!</v>
      </c>
      <c r="O376" s="100" t="e">
        <f>IF(AND('PARTICIPANT NAME LIST'!$G376=11,'PARTICIPANT NAME LIST'!#REF!="E"),"ü","")</f>
        <v>#REF!</v>
      </c>
      <c r="P376" s="100" t="e">
        <f>IF(AND('PARTICIPANT NAME LIST'!$G376=12,'PARTICIPANT NAME LIST'!#REF!="E"),"ü","")</f>
        <v>#REF!</v>
      </c>
      <c r="Q376" s="100" t="e">
        <f>IF(AND('PARTICIPANT NAME LIST'!$G376=7,'PARTICIPANT NAME LIST'!#REF!="M"),"ü","")</f>
        <v>#REF!</v>
      </c>
      <c r="R376" s="100" t="e">
        <f>IF(AND('PARTICIPANT NAME LIST'!$G376=8,'PARTICIPANT NAME LIST'!#REF!="M"),"ü","")</f>
        <v>#REF!</v>
      </c>
      <c r="S376" s="100" t="e">
        <f>IF(AND('PARTICIPANT NAME LIST'!$G376=9,'PARTICIPANT NAME LIST'!#REF!="M"),"ü","")</f>
        <v>#REF!</v>
      </c>
      <c r="T376" s="100" t="e">
        <f>IF(AND('PARTICIPANT NAME LIST'!$G376=10,'PARTICIPANT NAME LIST'!#REF!="M"),"ü","")</f>
        <v>#REF!</v>
      </c>
      <c r="U376" s="100" t="e">
        <f>IF(AND('PARTICIPANT NAME LIST'!$G376=11,'PARTICIPANT NAME LIST'!#REF!="M"),"ü","")</f>
        <v>#REF!</v>
      </c>
      <c r="V376" s="100" t="e">
        <f>IF(AND('PARTICIPANT NAME LIST'!$G376=12,'PARTICIPANT NAME LIST'!#REF!="M"),"ü","")</f>
        <v>#REF!</v>
      </c>
      <c r="W376" s="96"/>
      <c r="X376" s="76"/>
      <c r="Y376" s="76"/>
      <c r="Z376" s="76"/>
    </row>
    <row r="377" spans="1:26" ht="22.5" customHeight="1">
      <c r="A377" s="96" t="str">
        <f>IF(OR(ISBLANK('PARTICIPANT NAME LIST'!$B377),'PARTICIPANT NAME LIST'!$G377=3,'PARTICIPANT NAME LIST'!$G377=4,'PARTICIPANT NAME LIST'!$G377=5,'PARTICIPANT NAME LIST'!$G377=6),"",COUNTA('PARTICIPANT NAME LIST'!$B$9:$B377)-COUNTIFS('PARTICIPANT NAME LIST'!$G$9:$G377,"&gt;=3",'PARTICIPANT NAME LIST'!$G$9:$G377,"&lt;=6"))</f>
        <v/>
      </c>
      <c r="B377" s="97" t="str">
        <f>IF(OR(ISBLANK('PARTICIPANT NAME LIST'!$B377),'PARTICIPANT NAME LIST'!$G377=3,'PARTICIPANT NAME LIST'!$G377=4,'PARTICIPANT NAME LIST'!$G377=5,'PARTICIPANT NAME LIST'!$G377=6),"",UPPER('PARTICIPANT NAME LIST'!$B377))</f>
        <v/>
      </c>
      <c r="C377" s="101"/>
      <c r="D377" s="99" t="str">
        <f>IF(OR(ISBLANK('PARTICIPANT NAME LIST'!$B377),'PARTICIPANT NAME LIST'!$G377=3,'PARTICIPANT NAME LIST'!$G377=4,'PARTICIPANT NAME LIST'!$G377=5,'PARTICIPANT NAME LIST'!$G377=6),"",UPPER('PARTICIPANT NAME LIST'!$H377))</f>
        <v/>
      </c>
      <c r="E377" s="100" t="e">
        <f>IF(AND('PARTICIPANT NAME LIST'!$G377=7,'PARTICIPANT NAME LIST'!#REF!="C"),"ü","")</f>
        <v>#REF!</v>
      </c>
      <c r="F377" s="100" t="e">
        <f>IF(AND('PARTICIPANT NAME LIST'!$G377=8,'PARTICIPANT NAME LIST'!#REF!="C"),"ü","")</f>
        <v>#REF!</v>
      </c>
      <c r="G377" s="100" t="e">
        <f>IF(AND('PARTICIPANT NAME LIST'!$G377=9,'PARTICIPANT NAME LIST'!#REF!="C"),"ü","")</f>
        <v>#REF!</v>
      </c>
      <c r="H377" s="100" t="e">
        <f>IF(AND('PARTICIPANT NAME LIST'!$G377=10,'PARTICIPANT NAME LIST'!#REF!="C"),"ü","")</f>
        <v>#REF!</v>
      </c>
      <c r="I377" s="100" t="e">
        <f>IF(AND('PARTICIPANT NAME LIST'!$G377=11,'PARTICIPANT NAME LIST'!#REF!="C"),"ü","")</f>
        <v>#REF!</v>
      </c>
      <c r="J377" s="100" t="e">
        <f>IF(AND('PARTICIPANT NAME LIST'!$G377=12,'PARTICIPANT NAME LIST'!#REF!="C"),"ü","")</f>
        <v>#REF!</v>
      </c>
      <c r="K377" s="100" t="e">
        <f>IF(AND('PARTICIPANT NAME LIST'!$G377=7,'PARTICIPANT NAME LIST'!#REF!="E"),"ü","")</f>
        <v>#REF!</v>
      </c>
      <c r="L377" s="100" t="e">
        <f>IF(AND('PARTICIPANT NAME LIST'!$G377=8,'PARTICIPANT NAME LIST'!#REF!="E"),"ü","")</f>
        <v>#REF!</v>
      </c>
      <c r="M377" s="100" t="e">
        <f>IF(AND('PARTICIPANT NAME LIST'!$G377=9,'PARTICIPANT NAME LIST'!#REF!="E"),"ü","")</f>
        <v>#REF!</v>
      </c>
      <c r="N377" s="100" t="e">
        <f>IF(AND('PARTICIPANT NAME LIST'!$G377=10,'PARTICIPANT NAME LIST'!#REF!="E"),"ü","")</f>
        <v>#REF!</v>
      </c>
      <c r="O377" s="100" t="e">
        <f>IF(AND('PARTICIPANT NAME LIST'!$G377=11,'PARTICIPANT NAME LIST'!#REF!="E"),"ü","")</f>
        <v>#REF!</v>
      </c>
      <c r="P377" s="100" t="e">
        <f>IF(AND('PARTICIPANT NAME LIST'!$G377=12,'PARTICIPANT NAME LIST'!#REF!="E"),"ü","")</f>
        <v>#REF!</v>
      </c>
      <c r="Q377" s="100" t="e">
        <f>IF(AND('PARTICIPANT NAME LIST'!$G377=7,'PARTICIPANT NAME LIST'!#REF!="M"),"ü","")</f>
        <v>#REF!</v>
      </c>
      <c r="R377" s="100" t="e">
        <f>IF(AND('PARTICIPANT NAME LIST'!$G377=8,'PARTICIPANT NAME LIST'!#REF!="M"),"ü","")</f>
        <v>#REF!</v>
      </c>
      <c r="S377" s="100" t="e">
        <f>IF(AND('PARTICIPANT NAME LIST'!$G377=9,'PARTICIPANT NAME LIST'!#REF!="M"),"ü","")</f>
        <v>#REF!</v>
      </c>
      <c r="T377" s="100" t="e">
        <f>IF(AND('PARTICIPANT NAME LIST'!$G377=10,'PARTICIPANT NAME LIST'!#REF!="M"),"ü","")</f>
        <v>#REF!</v>
      </c>
      <c r="U377" s="100" t="e">
        <f>IF(AND('PARTICIPANT NAME LIST'!$G377=11,'PARTICIPANT NAME LIST'!#REF!="M"),"ü","")</f>
        <v>#REF!</v>
      </c>
      <c r="V377" s="100" t="e">
        <f>IF(AND('PARTICIPANT NAME LIST'!$G377=12,'PARTICIPANT NAME LIST'!#REF!="M"),"ü","")</f>
        <v>#REF!</v>
      </c>
      <c r="W377" s="96"/>
      <c r="X377" s="76"/>
      <c r="Y377" s="76"/>
      <c r="Z377" s="76"/>
    </row>
    <row r="378" spans="1:26" ht="22.5" customHeight="1">
      <c r="A378" s="96" t="str">
        <f>IF(OR(ISBLANK('PARTICIPANT NAME LIST'!$B378),'PARTICIPANT NAME LIST'!$G378=3,'PARTICIPANT NAME LIST'!$G378=4,'PARTICIPANT NAME LIST'!$G378=5,'PARTICIPANT NAME LIST'!$G378=6),"",COUNTA('PARTICIPANT NAME LIST'!$B$9:$B378)-COUNTIFS('PARTICIPANT NAME LIST'!$G$9:$G378,"&gt;=3",'PARTICIPANT NAME LIST'!$G$9:$G378,"&lt;=6"))</f>
        <v/>
      </c>
      <c r="B378" s="97" t="str">
        <f>IF(OR(ISBLANK('PARTICIPANT NAME LIST'!$B378),'PARTICIPANT NAME LIST'!$G378=3,'PARTICIPANT NAME LIST'!$G378=4,'PARTICIPANT NAME LIST'!$G378=5,'PARTICIPANT NAME LIST'!$G378=6),"",UPPER('PARTICIPANT NAME LIST'!$B378))</f>
        <v/>
      </c>
      <c r="C378" s="101"/>
      <c r="D378" s="99" t="str">
        <f>IF(OR(ISBLANK('PARTICIPANT NAME LIST'!$B378),'PARTICIPANT NAME LIST'!$G378=3,'PARTICIPANT NAME LIST'!$G378=4,'PARTICIPANT NAME LIST'!$G378=5,'PARTICIPANT NAME LIST'!$G378=6),"",UPPER('PARTICIPANT NAME LIST'!$H378))</f>
        <v/>
      </c>
      <c r="E378" s="100" t="e">
        <f>IF(AND('PARTICIPANT NAME LIST'!$G378=7,'PARTICIPANT NAME LIST'!#REF!="C"),"ü","")</f>
        <v>#REF!</v>
      </c>
      <c r="F378" s="100" t="e">
        <f>IF(AND('PARTICIPANT NAME LIST'!$G378=8,'PARTICIPANT NAME LIST'!#REF!="C"),"ü","")</f>
        <v>#REF!</v>
      </c>
      <c r="G378" s="100" t="e">
        <f>IF(AND('PARTICIPANT NAME LIST'!$G378=9,'PARTICIPANT NAME LIST'!#REF!="C"),"ü","")</f>
        <v>#REF!</v>
      </c>
      <c r="H378" s="100" t="e">
        <f>IF(AND('PARTICIPANT NAME LIST'!$G378=10,'PARTICIPANT NAME LIST'!#REF!="C"),"ü","")</f>
        <v>#REF!</v>
      </c>
      <c r="I378" s="100" t="e">
        <f>IF(AND('PARTICIPANT NAME LIST'!$G378=11,'PARTICIPANT NAME LIST'!#REF!="C"),"ü","")</f>
        <v>#REF!</v>
      </c>
      <c r="J378" s="100" t="e">
        <f>IF(AND('PARTICIPANT NAME LIST'!$G378=12,'PARTICIPANT NAME LIST'!#REF!="C"),"ü","")</f>
        <v>#REF!</v>
      </c>
      <c r="K378" s="100" t="e">
        <f>IF(AND('PARTICIPANT NAME LIST'!$G378=7,'PARTICIPANT NAME LIST'!#REF!="E"),"ü","")</f>
        <v>#REF!</v>
      </c>
      <c r="L378" s="100" t="e">
        <f>IF(AND('PARTICIPANT NAME LIST'!$G378=8,'PARTICIPANT NAME LIST'!#REF!="E"),"ü","")</f>
        <v>#REF!</v>
      </c>
      <c r="M378" s="100" t="e">
        <f>IF(AND('PARTICIPANT NAME LIST'!$G378=9,'PARTICIPANT NAME LIST'!#REF!="E"),"ü","")</f>
        <v>#REF!</v>
      </c>
      <c r="N378" s="100" t="e">
        <f>IF(AND('PARTICIPANT NAME LIST'!$G378=10,'PARTICIPANT NAME LIST'!#REF!="E"),"ü","")</f>
        <v>#REF!</v>
      </c>
      <c r="O378" s="100" t="e">
        <f>IF(AND('PARTICIPANT NAME LIST'!$G378=11,'PARTICIPANT NAME LIST'!#REF!="E"),"ü","")</f>
        <v>#REF!</v>
      </c>
      <c r="P378" s="100" t="e">
        <f>IF(AND('PARTICIPANT NAME LIST'!$G378=12,'PARTICIPANT NAME LIST'!#REF!="E"),"ü","")</f>
        <v>#REF!</v>
      </c>
      <c r="Q378" s="100" t="e">
        <f>IF(AND('PARTICIPANT NAME LIST'!$G378=7,'PARTICIPANT NAME LIST'!#REF!="M"),"ü","")</f>
        <v>#REF!</v>
      </c>
      <c r="R378" s="100" t="e">
        <f>IF(AND('PARTICIPANT NAME LIST'!$G378=8,'PARTICIPANT NAME LIST'!#REF!="M"),"ü","")</f>
        <v>#REF!</v>
      </c>
      <c r="S378" s="100" t="e">
        <f>IF(AND('PARTICIPANT NAME LIST'!$G378=9,'PARTICIPANT NAME LIST'!#REF!="M"),"ü","")</f>
        <v>#REF!</v>
      </c>
      <c r="T378" s="100" t="e">
        <f>IF(AND('PARTICIPANT NAME LIST'!$G378=10,'PARTICIPANT NAME LIST'!#REF!="M"),"ü","")</f>
        <v>#REF!</v>
      </c>
      <c r="U378" s="100" t="e">
        <f>IF(AND('PARTICIPANT NAME LIST'!$G378=11,'PARTICIPANT NAME LIST'!#REF!="M"),"ü","")</f>
        <v>#REF!</v>
      </c>
      <c r="V378" s="100" t="e">
        <f>IF(AND('PARTICIPANT NAME LIST'!$G378=12,'PARTICIPANT NAME LIST'!#REF!="M"),"ü","")</f>
        <v>#REF!</v>
      </c>
      <c r="W378" s="96"/>
      <c r="X378" s="76"/>
      <c r="Y378" s="76"/>
      <c r="Z378" s="76"/>
    </row>
    <row r="379" spans="1:26" ht="22.5" customHeight="1">
      <c r="A379" s="96" t="str">
        <f>IF(OR(ISBLANK('PARTICIPANT NAME LIST'!$B379),'PARTICIPANT NAME LIST'!$G379=3,'PARTICIPANT NAME LIST'!$G379=4,'PARTICIPANT NAME LIST'!$G379=5,'PARTICIPANT NAME LIST'!$G379=6),"",COUNTA('PARTICIPANT NAME LIST'!$B$9:$B379)-COUNTIFS('PARTICIPANT NAME LIST'!$G$9:$G379,"&gt;=3",'PARTICIPANT NAME LIST'!$G$9:$G379,"&lt;=6"))</f>
        <v/>
      </c>
      <c r="B379" s="97" t="str">
        <f>IF(OR(ISBLANK('PARTICIPANT NAME LIST'!$B379),'PARTICIPANT NAME LIST'!$G379=3,'PARTICIPANT NAME LIST'!$G379=4,'PARTICIPANT NAME LIST'!$G379=5,'PARTICIPANT NAME LIST'!$G379=6),"",UPPER('PARTICIPANT NAME LIST'!$B379))</f>
        <v/>
      </c>
      <c r="C379" s="101"/>
      <c r="D379" s="99" t="str">
        <f>IF(OR(ISBLANK('PARTICIPANT NAME LIST'!$B379),'PARTICIPANT NAME LIST'!$G379=3,'PARTICIPANT NAME LIST'!$G379=4,'PARTICIPANT NAME LIST'!$G379=5,'PARTICIPANT NAME LIST'!$G379=6),"",UPPER('PARTICIPANT NAME LIST'!$H379))</f>
        <v/>
      </c>
      <c r="E379" s="100" t="e">
        <f>IF(AND('PARTICIPANT NAME LIST'!$G379=7,'PARTICIPANT NAME LIST'!#REF!="C"),"ü","")</f>
        <v>#REF!</v>
      </c>
      <c r="F379" s="100" t="e">
        <f>IF(AND('PARTICIPANT NAME LIST'!$G379=8,'PARTICIPANT NAME LIST'!#REF!="C"),"ü","")</f>
        <v>#REF!</v>
      </c>
      <c r="G379" s="100" t="e">
        <f>IF(AND('PARTICIPANT NAME LIST'!$G379=9,'PARTICIPANT NAME LIST'!#REF!="C"),"ü","")</f>
        <v>#REF!</v>
      </c>
      <c r="H379" s="100" t="e">
        <f>IF(AND('PARTICIPANT NAME LIST'!$G379=10,'PARTICIPANT NAME LIST'!#REF!="C"),"ü","")</f>
        <v>#REF!</v>
      </c>
      <c r="I379" s="100" t="e">
        <f>IF(AND('PARTICIPANT NAME LIST'!$G379=11,'PARTICIPANT NAME LIST'!#REF!="C"),"ü","")</f>
        <v>#REF!</v>
      </c>
      <c r="J379" s="100" t="e">
        <f>IF(AND('PARTICIPANT NAME LIST'!$G379=12,'PARTICIPANT NAME LIST'!#REF!="C"),"ü","")</f>
        <v>#REF!</v>
      </c>
      <c r="K379" s="100" t="e">
        <f>IF(AND('PARTICIPANT NAME LIST'!$G379=7,'PARTICIPANT NAME LIST'!#REF!="E"),"ü","")</f>
        <v>#REF!</v>
      </c>
      <c r="L379" s="100" t="e">
        <f>IF(AND('PARTICIPANT NAME LIST'!$G379=8,'PARTICIPANT NAME LIST'!#REF!="E"),"ü","")</f>
        <v>#REF!</v>
      </c>
      <c r="M379" s="100" t="e">
        <f>IF(AND('PARTICIPANT NAME LIST'!$G379=9,'PARTICIPANT NAME LIST'!#REF!="E"),"ü","")</f>
        <v>#REF!</v>
      </c>
      <c r="N379" s="100" t="e">
        <f>IF(AND('PARTICIPANT NAME LIST'!$G379=10,'PARTICIPANT NAME LIST'!#REF!="E"),"ü","")</f>
        <v>#REF!</v>
      </c>
      <c r="O379" s="100" t="e">
        <f>IF(AND('PARTICIPANT NAME LIST'!$G379=11,'PARTICIPANT NAME LIST'!#REF!="E"),"ü","")</f>
        <v>#REF!</v>
      </c>
      <c r="P379" s="100" t="e">
        <f>IF(AND('PARTICIPANT NAME LIST'!$G379=12,'PARTICIPANT NAME LIST'!#REF!="E"),"ü","")</f>
        <v>#REF!</v>
      </c>
      <c r="Q379" s="100" t="e">
        <f>IF(AND('PARTICIPANT NAME LIST'!$G379=7,'PARTICIPANT NAME LIST'!#REF!="M"),"ü","")</f>
        <v>#REF!</v>
      </c>
      <c r="R379" s="100" t="e">
        <f>IF(AND('PARTICIPANT NAME LIST'!$G379=8,'PARTICIPANT NAME LIST'!#REF!="M"),"ü","")</f>
        <v>#REF!</v>
      </c>
      <c r="S379" s="100" t="e">
        <f>IF(AND('PARTICIPANT NAME LIST'!$G379=9,'PARTICIPANT NAME LIST'!#REF!="M"),"ü","")</f>
        <v>#REF!</v>
      </c>
      <c r="T379" s="100" t="e">
        <f>IF(AND('PARTICIPANT NAME LIST'!$G379=10,'PARTICIPANT NAME LIST'!#REF!="M"),"ü","")</f>
        <v>#REF!</v>
      </c>
      <c r="U379" s="100" t="e">
        <f>IF(AND('PARTICIPANT NAME LIST'!$G379=11,'PARTICIPANT NAME LIST'!#REF!="M"),"ü","")</f>
        <v>#REF!</v>
      </c>
      <c r="V379" s="100" t="e">
        <f>IF(AND('PARTICIPANT NAME LIST'!$G379=12,'PARTICIPANT NAME LIST'!#REF!="M"),"ü","")</f>
        <v>#REF!</v>
      </c>
      <c r="W379" s="96"/>
      <c r="X379" s="76"/>
      <c r="Y379" s="76"/>
      <c r="Z379" s="76"/>
    </row>
    <row r="380" spans="1:26" ht="22.5" customHeight="1">
      <c r="A380" s="96" t="str">
        <f>IF(OR(ISBLANK('PARTICIPANT NAME LIST'!$B380),'PARTICIPANT NAME LIST'!$G380=3,'PARTICIPANT NAME LIST'!$G380=4,'PARTICIPANT NAME LIST'!$G380=5,'PARTICIPANT NAME LIST'!$G380=6),"",COUNTA('PARTICIPANT NAME LIST'!$B$9:$B380)-COUNTIFS('PARTICIPANT NAME LIST'!$G$9:$G380,"&gt;=3",'PARTICIPANT NAME LIST'!$G$9:$G380,"&lt;=6"))</f>
        <v/>
      </c>
      <c r="B380" s="97" t="str">
        <f>IF(OR(ISBLANK('PARTICIPANT NAME LIST'!$B380),'PARTICIPANT NAME LIST'!$G380=3,'PARTICIPANT NAME LIST'!$G380=4,'PARTICIPANT NAME LIST'!$G380=5,'PARTICIPANT NAME LIST'!$G380=6),"",UPPER('PARTICIPANT NAME LIST'!$B380))</f>
        <v/>
      </c>
      <c r="C380" s="101"/>
      <c r="D380" s="99" t="str">
        <f>IF(OR(ISBLANK('PARTICIPANT NAME LIST'!$B380),'PARTICIPANT NAME LIST'!$G380=3,'PARTICIPANT NAME LIST'!$G380=4,'PARTICIPANT NAME LIST'!$G380=5,'PARTICIPANT NAME LIST'!$G380=6),"",UPPER('PARTICIPANT NAME LIST'!$H380))</f>
        <v/>
      </c>
      <c r="E380" s="100" t="e">
        <f>IF(AND('PARTICIPANT NAME LIST'!$G380=7,'PARTICIPANT NAME LIST'!#REF!="C"),"ü","")</f>
        <v>#REF!</v>
      </c>
      <c r="F380" s="100" t="e">
        <f>IF(AND('PARTICIPANT NAME LIST'!$G380=8,'PARTICIPANT NAME LIST'!#REF!="C"),"ü","")</f>
        <v>#REF!</v>
      </c>
      <c r="G380" s="100" t="e">
        <f>IF(AND('PARTICIPANT NAME LIST'!$G380=9,'PARTICIPANT NAME LIST'!#REF!="C"),"ü","")</f>
        <v>#REF!</v>
      </c>
      <c r="H380" s="100" t="e">
        <f>IF(AND('PARTICIPANT NAME LIST'!$G380=10,'PARTICIPANT NAME LIST'!#REF!="C"),"ü","")</f>
        <v>#REF!</v>
      </c>
      <c r="I380" s="100" t="e">
        <f>IF(AND('PARTICIPANT NAME LIST'!$G380=11,'PARTICIPANT NAME LIST'!#REF!="C"),"ü","")</f>
        <v>#REF!</v>
      </c>
      <c r="J380" s="100" t="e">
        <f>IF(AND('PARTICIPANT NAME LIST'!$G380=12,'PARTICIPANT NAME LIST'!#REF!="C"),"ü","")</f>
        <v>#REF!</v>
      </c>
      <c r="K380" s="100" t="e">
        <f>IF(AND('PARTICIPANT NAME LIST'!$G380=7,'PARTICIPANT NAME LIST'!#REF!="E"),"ü","")</f>
        <v>#REF!</v>
      </c>
      <c r="L380" s="100" t="e">
        <f>IF(AND('PARTICIPANT NAME LIST'!$G380=8,'PARTICIPANT NAME LIST'!#REF!="E"),"ü","")</f>
        <v>#REF!</v>
      </c>
      <c r="M380" s="100" t="e">
        <f>IF(AND('PARTICIPANT NAME LIST'!$G380=9,'PARTICIPANT NAME LIST'!#REF!="E"),"ü","")</f>
        <v>#REF!</v>
      </c>
      <c r="N380" s="100" t="e">
        <f>IF(AND('PARTICIPANT NAME LIST'!$G380=10,'PARTICIPANT NAME LIST'!#REF!="E"),"ü","")</f>
        <v>#REF!</v>
      </c>
      <c r="O380" s="100" t="e">
        <f>IF(AND('PARTICIPANT NAME LIST'!$G380=11,'PARTICIPANT NAME LIST'!#REF!="E"),"ü","")</f>
        <v>#REF!</v>
      </c>
      <c r="P380" s="100" t="e">
        <f>IF(AND('PARTICIPANT NAME LIST'!$G380=12,'PARTICIPANT NAME LIST'!#REF!="E"),"ü","")</f>
        <v>#REF!</v>
      </c>
      <c r="Q380" s="100" t="e">
        <f>IF(AND('PARTICIPANT NAME LIST'!$G380=7,'PARTICIPANT NAME LIST'!#REF!="M"),"ü","")</f>
        <v>#REF!</v>
      </c>
      <c r="R380" s="100" t="e">
        <f>IF(AND('PARTICIPANT NAME LIST'!$G380=8,'PARTICIPANT NAME LIST'!#REF!="M"),"ü","")</f>
        <v>#REF!</v>
      </c>
      <c r="S380" s="100" t="e">
        <f>IF(AND('PARTICIPANT NAME LIST'!$G380=9,'PARTICIPANT NAME LIST'!#REF!="M"),"ü","")</f>
        <v>#REF!</v>
      </c>
      <c r="T380" s="100" t="e">
        <f>IF(AND('PARTICIPANT NAME LIST'!$G380=10,'PARTICIPANT NAME LIST'!#REF!="M"),"ü","")</f>
        <v>#REF!</v>
      </c>
      <c r="U380" s="100" t="e">
        <f>IF(AND('PARTICIPANT NAME LIST'!$G380=11,'PARTICIPANT NAME LIST'!#REF!="M"),"ü","")</f>
        <v>#REF!</v>
      </c>
      <c r="V380" s="100" t="e">
        <f>IF(AND('PARTICIPANT NAME LIST'!$G380=12,'PARTICIPANT NAME LIST'!#REF!="M"),"ü","")</f>
        <v>#REF!</v>
      </c>
      <c r="W380" s="96"/>
      <c r="X380" s="76"/>
      <c r="Y380" s="76"/>
      <c r="Z380" s="76"/>
    </row>
    <row r="381" spans="1:26" ht="22.5" customHeight="1">
      <c r="A381" s="96" t="str">
        <f>IF(OR(ISBLANK('PARTICIPANT NAME LIST'!$B381),'PARTICIPANT NAME LIST'!$G381=3,'PARTICIPANT NAME LIST'!$G381=4,'PARTICIPANT NAME LIST'!$G381=5,'PARTICIPANT NAME LIST'!$G381=6),"",COUNTA('PARTICIPANT NAME LIST'!$B$9:$B381)-COUNTIFS('PARTICIPANT NAME LIST'!$G$9:$G381,"&gt;=3",'PARTICIPANT NAME LIST'!$G$9:$G381,"&lt;=6"))</f>
        <v/>
      </c>
      <c r="B381" s="97" t="str">
        <f>IF(OR(ISBLANK('PARTICIPANT NAME LIST'!$B381),'PARTICIPANT NAME LIST'!$G381=3,'PARTICIPANT NAME LIST'!$G381=4,'PARTICIPANT NAME LIST'!$G381=5,'PARTICIPANT NAME LIST'!$G381=6),"",UPPER('PARTICIPANT NAME LIST'!$B381))</f>
        <v/>
      </c>
      <c r="C381" s="101"/>
      <c r="D381" s="99" t="str">
        <f>IF(OR(ISBLANK('PARTICIPANT NAME LIST'!$B381),'PARTICIPANT NAME LIST'!$G381=3,'PARTICIPANT NAME LIST'!$G381=4,'PARTICIPANT NAME LIST'!$G381=5,'PARTICIPANT NAME LIST'!$G381=6),"",UPPER('PARTICIPANT NAME LIST'!$H381))</f>
        <v/>
      </c>
      <c r="E381" s="100" t="e">
        <f>IF(AND('PARTICIPANT NAME LIST'!$G381=7,'PARTICIPANT NAME LIST'!#REF!="C"),"ü","")</f>
        <v>#REF!</v>
      </c>
      <c r="F381" s="100" t="e">
        <f>IF(AND('PARTICIPANT NAME LIST'!$G381=8,'PARTICIPANT NAME LIST'!#REF!="C"),"ü","")</f>
        <v>#REF!</v>
      </c>
      <c r="G381" s="100" t="e">
        <f>IF(AND('PARTICIPANT NAME LIST'!$G381=9,'PARTICIPANT NAME LIST'!#REF!="C"),"ü","")</f>
        <v>#REF!</v>
      </c>
      <c r="H381" s="100" t="e">
        <f>IF(AND('PARTICIPANT NAME LIST'!$G381=10,'PARTICIPANT NAME LIST'!#REF!="C"),"ü","")</f>
        <v>#REF!</v>
      </c>
      <c r="I381" s="100" t="e">
        <f>IF(AND('PARTICIPANT NAME LIST'!$G381=11,'PARTICIPANT NAME LIST'!#REF!="C"),"ü","")</f>
        <v>#REF!</v>
      </c>
      <c r="J381" s="100" t="e">
        <f>IF(AND('PARTICIPANT NAME LIST'!$G381=12,'PARTICIPANT NAME LIST'!#REF!="C"),"ü","")</f>
        <v>#REF!</v>
      </c>
      <c r="K381" s="100" t="e">
        <f>IF(AND('PARTICIPANT NAME LIST'!$G381=7,'PARTICIPANT NAME LIST'!#REF!="E"),"ü","")</f>
        <v>#REF!</v>
      </c>
      <c r="L381" s="100" t="e">
        <f>IF(AND('PARTICIPANT NAME LIST'!$G381=8,'PARTICIPANT NAME LIST'!#REF!="E"),"ü","")</f>
        <v>#REF!</v>
      </c>
      <c r="M381" s="100" t="e">
        <f>IF(AND('PARTICIPANT NAME LIST'!$G381=9,'PARTICIPANT NAME LIST'!#REF!="E"),"ü","")</f>
        <v>#REF!</v>
      </c>
      <c r="N381" s="100" t="e">
        <f>IF(AND('PARTICIPANT NAME LIST'!$G381=10,'PARTICIPANT NAME LIST'!#REF!="E"),"ü","")</f>
        <v>#REF!</v>
      </c>
      <c r="O381" s="100" t="e">
        <f>IF(AND('PARTICIPANT NAME LIST'!$G381=11,'PARTICIPANT NAME LIST'!#REF!="E"),"ü","")</f>
        <v>#REF!</v>
      </c>
      <c r="P381" s="100" t="e">
        <f>IF(AND('PARTICIPANT NAME LIST'!$G381=12,'PARTICIPANT NAME LIST'!#REF!="E"),"ü","")</f>
        <v>#REF!</v>
      </c>
      <c r="Q381" s="100" t="e">
        <f>IF(AND('PARTICIPANT NAME LIST'!$G381=7,'PARTICIPANT NAME LIST'!#REF!="M"),"ü","")</f>
        <v>#REF!</v>
      </c>
      <c r="R381" s="100" t="e">
        <f>IF(AND('PARTICIPANT NAME LIST'!$G381=8,'PARTICIPANT NAME LIST'!#REF!="M"),"ü","")</f>
        <v>#REF!</v>
      </c>
      <c r="S381" s="100" t="e">
        <f>IF(AND('PARTICIPANT NAME LIST'!$G381=9,'PARTICIPANT NAME LIST'!#REF!="M"),"ü","")</f>
        <v>#REF!</v>
      </c>
      <c r="T381" s="100" t="e">
        <f>IF(AND('PARTICIPANT NAME LIST'!$G381=10,'PARTICIPANT NAME LIST'!#REF!="M"),"ü","")</f>
        <v>#REF!</v>
      </c>
      <c r="U381" s="100" t="e">
        <f>IF(AND('PARTICIPANT NAME LIST'!$G381=11,'PARTICIPANT NAME LIST'!#REF!="M"),"ü","")</f>
        <v>#REF!</v>
      </c>
      <c r="V381" s="100" t="e">
        <f>IF(AND('PARTICIPANT NAME LIST'!$G381=12,'PARTICIPANT NAME LIST'!#REF!="M"),"ü","")</f>
        <v>#REF!</v>
      </c>
      <c r="W381" s="96"/>
      <c r="X381" s="76"/>
      <c r="Y381" s="76"/>
      <c r="Z381" s="76"/>
    </row>
    <row r="382" spans="1:26" ht="22.5" customHeight="1">
      <c r="A382" s="96" t="str">
        <f>IF(OR(ISBLANK('PARTICIPANT NAME LIST'!$B382),'PARTICIPANT NAME LIST'!$G382=3,'PARTICIPANT NAME LIST'!$G382=4,'PARTICIPANT NAME LIST'!$G382=5,'PARTICIPANT NAME LIST'!$G382=6),"",COUNTA('PARTICIPANT NAME LIST'!$B$9:$B382)-COUNTIFS('PARTICIPANT NAME LIST'!$G$9:$G382,"&gt;=3",'PARTICIPANT NAME LIST'!$G$9:$G382,"&lt;=6"))</f>
        <v/>
      </c>
      <c r="B382" s="97" t="str">
        <f>IF(OR(ISBLANK('PARTICIPANT NAME LIST'!$B382),'PARTICIPANT NAME LIST'!$G382=3,'PARTICIPANT NAME LIST'!$G382=4,'PARTICIPANT NAME LIST'!$G382=5,'PARTICIPANT NAME LIST'!$G382=6),"",UPPER('PARTICIPANT NAME LIST'!$B382))</f>
        <v/>
      </c>
      <c r="C382" s="101"/>
      <c r="D382" s="99" t="str">
        <f>IF(OR(ISBLANK('PARTICIPANT NAME LIST'!$B382),'PARTICIPANT NAME LIST'!$G382=3,'PARTICIPANT NAME LIST'!$G382=4,'PARTICIPANT NAME LIST'!$G382=5,'PARTICIPANT NAME LIST'!$G382=6),"",UPPER('PARTICIPANT NAME LIST'!$H382))</f>
        <v/>
      </c>
      <c r="E382" s="100" t="e">
        <f>IF(AND('PARTICIPANT NAME LIST'!$G382=7,'PARTICIPANT NAME LIST'!#REF!="C"),"ü","")</f>
        <v>#REF!</v>
      </c>
      <c r="F382" s="100" t="e">
        <f>IF(AND('PARTICIPANT NAME LIST'!$G382=8,'PARTICIPANT NAME LIST'!#REF!="C"),"ü","")</f>
        <v>#REF!</v>
      </c>
      <c r="G382" s="100" t="e">
        <f>IF(AND('PARTICIPANT NAME LIST'!$G382=9,'PARTICIPANT NAME LIST'!#REF!="C"),"ü","")</f>
        <v>#REF!</v>
      </c>
      <c r="H382" s="100" t="e">
        <f>IF(AND('PARTICIPANT NAME LIST'!$G382=10,'PARTICIPANT NAME LIST'!#REF!="C"),"ü","")</f>
        <v>#REF!</v>
      </c>
      <c r="I382" s="100" t="e">
        <f>IF(AND('PARTICIPANT NAME LIST'!$G382=11,'PARTICIPANT NAME LIST'!#REF!="C"),"ü","")</f>
        <v>#REF!</v>
      </c>
      <c r="J382" s="100" t="e">
        <f>IF(AND('PARTICIPANT NAME LIST'!$G382=12,'PARTICIPANT NAME LIST'!#REF!="C"),"ü","")</f>
        <v>#REF!</v>
      </c>
      <c r="K382" s="100" t="e">
        <f>IF(AND('PARTICIPANT NAME LIST'!$G382=7,'PARTICIPANT NAME LIST'!#REF!="E"),"ü","")</f>
        <v>#REF!</v>
      </c>
      <c r="L382" s="100" t="e">
        <f>IF(AND('PARTICIPANT NAME LIST'!$G382=8,'PARTICIPANT NAME LIST'!#REF!="E"),"ü","")</f>
        <v>#REF!</v>
      </c>
      <c r="M382" s="100" t="e">
        <f>IF(AND('PARTICIPANT NAME LIST'!$G382=9,'PARTICIPANT NAME LIST'!#REF!="E"),"ü","")</f>
        <v>#REF!</v>
      </c>
      <c r="N382" s="100" t="e">
        <f>IF(AND('PARTICIPANT NAME LIST'!$G382=10,'PARTICIPANT NAME LIST'!#REF!="E"),"ü","")</f>
        <v>#REF!</v>
      </c>
      <c r="O382" s="100" t="e">
        <f>IF(AND('PARTICIPANT NAME LIST'!$G382=11,'PARTICIPANT NAME LIST'!#REF!="E"),"ü","")</f>
        <v>#REF!</v>
      </c>
      <c r="P382" s="100" t="e">
        <f>IF(AND('PARTICIPANT NAME LIST'!$G382=12,'PARTICIPANT NAME LIST'!#REF!="E"),"ü","")</f>
        <v>#REF!</v>
      </c>
      <c r="Q382" s="100" t="e">
        <f>IF(AND('PARTICIPANT NAME LIST'!$G382=7,'PARTICIPANT NAME LIST'!#REF!="M"),"ü","")</f>
        <v>#REF!</v>
      </c>
      <c r="R382" s="100" t="e">
        <f>IF(AND('PARTICIPANT NAME LIST'!$G382=8,'PARTICIPANT NAME LIST'!#REF!="M"),"ü","")</f>
        <v>#REF!</v>
      </c>
      <c r="S382" s="100" t="e">
        <f>IF(AND('PARTICIPANT NAME LIST'!$G382=9,'PARTICIPANT NAME LIST'!#REF!="M"),"ü","")</f>
        <v>#REF!</v>
      </c>
      <c r="T382" s="100" t="e">
        <f>IF(AND('PARTICIPANT NAME LIST'!$G382=10,'PARTICIPANT NAME LIST'!#REF!="M"),"ü","")</f>
        <v>#REF!</v>
      </c>
      <c r="U382" s="100" t="e">
        <f>IF(AND('PARTICIPANT NAME LIST'!$G382=11,'PARTICIPANT NAME LIST'!#REF!="M"),"ü","")</f>
        <v>#REF!</v>
      </c>
      <c r="V382" s="100" t="e">
        <f>IF(AND('PARTICIPANT NAME LIST'!$G382=12,'PARTICIPANT NAME LIST'!#REF!="M"),"ü","")</f>
        <v>#REF!</v>
      </c>
      <c r="W382" s="96"/>
      <c r="X382" s="76"/>
      <c r="Y382" s="76"/>
      <c r="Z382" s="76"/>
    </row>
    <row r="383" spans="1:26" ht="22.5" customHeight="1">
      <c r="A383" s="96" t="str">
        <f>IF(OR(ISBLANK('PARTICIPANT NAME LIST'!$B383),'PARTICIPANT NAME LIST'!$G383=3,'PARTICIPANT NAME LIST'!$G383=4,'PARTICIPANT NAME LIST'!$G383=5,'PARTICIPANT NAME LIST'!$G383=6),"",COUNTA('PARTICIPANT NAME LIST'!$B$9:$B383)-COUNTIFS('PARTICIPANT NAME LIST'!$G$9:$G383,"&gt;=3",'PARTICIPANT NAME LIST'!$G$9:$G383,"&lt;=6"))</f>
        <v/>
      </c>
      <c r="B383" s="97" t="str">
        <f>IF(OR(ISBLANK('PARTICIPANT NAME LIST'!$B383),'PARTICIPANT NAME LIST'!$G383=3,'PARTICIPANT NAME LIST'!$G383=4,'PARTICIPANT NAME LIST'!$G383=5,'PARTICIPANT NAME LIST'!$G383=6),"",UPPER('PARTICIPANT NAME LIST'!$B383))</f>
        <v/>
      </c>
      <c r="C383" s="101"/>
      <c r="D383" s="99" t="str">
        <f>IF(OR(ISBLANK('PARTICIPANT NAME LIST'!$B383),'PARTICIPANT NAME LIST'!$G383=3,'PARTICIPANT NAME LIST'!$G383=4,'PARTICIPANT NAME LIST'!$G383=5,'PARTICIPANT NAME LIST'!$G383=6),"",UPPER('PARTICIPANT NAME LIST'!$H383))</f>
        <v/>
      </c>
      <c r="E383" s="100" t="e">
        <f>IF(AND('PARTICIPANT NAME LIST'!$G383=7,'PARTICIPANT NAME LIST'!#REF!="C"),"ü","")</f>
        <v>#REF!</v>
      </c>
      <c r="F383" s="100" t="e">
        <f>IF(AND('PARTICIPANT NAME LIST'!$G383=8,'PARTICIPANT NAME LIST'!#REF!="C"),"ü","")</f>
        <v>#REF!</v>
      </c>
      <c r="G383" s="100" t="e">
        <f>IF(AND('PARTICIPANT NAME LIST'!$G383=9,'PARTICIPANT NAME LIST'!#REF!="C"),"ü","")</f>
        <v>#REF!</v>
      </c>
      <c r="H383" s="100" t="e">
        <f>IF(AND('PARTICIPANT NAME LIST'!$G383=10,'PARTICIPANT NAME LIST'!#REF!="C"),"ü","")</f>
        <v>#REF!</v>
      </c>
      <c r="I383" s="100" t="e">
        <f>IF(AND('PARTICIPANT NAME LIST'!$G383=11,'PARTICIPANT NAME LIST'!#REF!="C"),"ü","")</f>
        <v>#REF!</v>
      </c>
      <c r="J383" s="100" t="e">
        <f>IF(AND('PARTICIPANT NAME LIST'!$G383=12,'PARTICIPANT NAME LIST'!#REF!="C"),"ü","")</f>
        <v>#REF!</v>
      </c>
      <c r="K383" s="100" t="e">
        <f>IF(AND('PARTICIPANT NAME LIST'!$G383=7,'PARTICIPANT NAME LIST'!#REF!="E"),"ü","")</f>
        <v>#REF!</v>
      </c>
      <c r="L383" s="100" t="e">
        <f>IF(AND('PARTICIPANT NAME LIST'!$G383=8,'PARTICIPANT NAME LIST'!#REF!="E"),"ü","")</f>
        <v>#REF!</v>
      </c>
      <c r="M383" s="100" t="e">
        <f>IF(AND('PARTICIPANT NAME LIST'!$G383=9,'PARTICIPANT NAME LIST'!#REF!="E"),"ü","")</f>
        <v>#REF!</v>
      </c>
      <c r="N383" s="100" t="e">
        <f>IF(AND('PARTICIPANT NAME LIST'!$G383=10,'PARTICIPANT NAME LIST'!#REF!="E"),"ü","")</f>
        <v>#REF!</v>
      </c>
      <c r="O383" s="100" t="e">
        <f>IF(AND('PARTICIPANT NAME LIST'!$G383=11,'PARTICIPANT NAME LIST'!#REF!="E"),"ü","")</f>
        <v>#REF!</v>
      </c>
      <c r="P383" s="100" t="e">
        <f>IF(AND('PARTICIPANT NAME LIST'!$G383=12,'PARTICIPANT NAME LIST'!#REF!="E"),"ü","")</f>
        <v>#REF!</v>
      </c>
      <c r="Q383" s="100" t="e">
        <f>IF(AND('PARTICIPANT NAME LIST'!$G383=7,'PARTICIPANT NAME LIST'!#REF!="M"),"ü","")</f>
        <v>#REF!</v>
      </c>
      <c r="R383" s="100" t="e">
        <f>IF(AND('PARTICIPANT NAME LIST'!$G383=8,'PARTICIPANT NAME LIST'!#REF!="M"),"ü","")</f>
        <v>#REF!</v>
      </c>
      <c r="S383" s="100" t="e">
        <f>IF(AND('PARTICIPANT NAME LIST'!$G383=9,'PARTICIPANT NAME LIST'!#REF!="M"),"ü","")</f>
        <v>#REF!</v>
      </c>
      <c r="T383" s="100" t="e">
        <f>IF(AND('PARTICIPANT NAME LIST'!$G383=10,'PARTICIPANT NAME LIST'!#REF!="M"),"ü","")</f>
        <v>#REF!</v>
      </c>
      <c r="U383" s="100" t="e">
        <f>IF(AND('PARTICIPANT NAME LIST'!$G383=11,'PARTICIPANT NAME LIST'!#REF!="M"),"ü","")</f>
        <v>#REF!</v>
      </c>
      <c r="V383" s="100" t="e">
        <f>IF(AND('PARTICIPANT NAME LIST'!$G383=12,'PARTICIPANT NAME LIST'!#REF!="M"),"ü","")</f>
        <v>#REF!</v>
      </c>
      <c r="W383" s="96"/>
      <c r="X383" s="76"/>
      <c r="Y383" s="76"/>
      <c r="Z383" s="76"/>
    </row>
    <row r="384" spans="1:26" ht="22.5" customHeight="1">
      <c r="A384" s="96" t="str">
        <f>IF(OR(ISBLANK('PARTICIPANT NAME LIST'!$B384),'PARTICIPANT NAME LIST'!$G384=3,'PARTICIPANT NAME LIST'!$G384=4,'PARTICIPANT NAME LIST'!$G384=5,'PARTICIPANT NAME LIST'!$G384=6),"",COUNTA('PARTICIPANT NAME LIST'!$B$9:$B384)-COUNTIFS('PARTICIPANT NAME LIST'!$G$9:$G384,"&gt;=3",'PARTICIPANT NAME LIST'!$G$9:$G384,"&lt;=6"))</f>
        <v/>
      </c>
      <c r="B384" s="97" t="str">
        <f>IF(OR(ISBLANK('PARTICIPANT NAME LIST'!$B384),'PARTICIPANT NAME LIST'!$G384=3,'PARTICIPANT NAME LIST'!$G384=4,'PARTICIPANT NAME LIST'!$G384=5,'PARTICIPANT NAME LIST'!$G384=6),"",UPPER('PARTICIPANT NAME LIST'!$B384))</f>
        <v/>
      </c>
      <c r="C384" s="101"/>
      <c r="D384" s="99" t="str">
        <f>IF(OR(ISBLANK('PARTICIPANT NAME LIST'!$B384),'PARTICIPANT NAME LIST'!$G384=3,'PARTICIPANT NAME LIST'!$G384=4,'PARTICIPANT NAME LIST'!$G384=5,'PARTICIPANT NAME LIST'!$G384=6),"",UPPER('PARTICIPANT NAME LIST'!$H384))</f>
        <v/>
      </c>
      <c r="E384" s="100" t="e">
        <f>IF(AND('PARTICIPANT NAME LIST'!$G384=7,'PARTICIPANT NAME LIST'!#REF!="C"),"ü","")</f>
        <v>#REF!</v>
      </c>
      <c r="F384" s="100" t="e">
        <f>IF(AND('PARTICIPANT NAME LIST'!$G384=8,'PARTICIPANT NAME LIST'!#REF!="C"),"ü","")</f>
        <v>#REF!</v>
      </c>
      <c r="G384" s="100" t="e">
        <f>IF(AND('PARTICIPANT NAME LIST'!$G384=9,'PARTICIPANT NAME LIST'!#REF!="C"),"ü","")</f>
        <v>#REF!</v>
      </c>
      <c r="H384" s="100" t="e">
        <f>IF(AND('PARTICIPANT NAME LIST'!$G384=10,'PARTICIPANT NAME LIST'!#REF!="C"),"ü","")</f>
        <v>#REF!</v>
      </c>
      <c r="I384" s="100" t="e">
        <f>IF(AND('PARTICIPANT NAME LIST'!$G384=11,'PARTICIPANT NAME LIST'!#REF!="C"),"ü","")</f>
        <v>#REF!</v>
      </c>
      <c r="J384" s="100" t="e">
        <f>IF(AND('PARTICIPANT NAME LIST'!$G384=12,'PARTICIPANT NAME LIST'!#REF!="C"),"ü","")</f>
        <v>#REF!</v>
      </c>
      <c r="K384" s="100" t="e">
        <f>IF(AND('PARTICIPANT NAME LIST'!$G384=7,'PARTICIPANT NAME LIST'!#REF!="E"),"ü","")</f>
        <v>#REF!</v>
      </c>
      <c r="L384" s="100" t="e">
        <f>IF(AND('PARTICIPANT NAME LIST'!$G384=8,'PARTICIPANT NAME LIST'!#REF!="E"),"ü","")</f>
        <v>#REF!</v>
      </c>
      <c r="M384" s="100" t="e">
        <f>IF(AND('PARTICIPANT NAME LIST'!$G384=9,'PARTICIPANT NAME LIST'!#REF!="E"),"ü","")</f>
        <v>#REF!</v>
      </c>
      <c r="N384" s="100" t="e">
        <f>IF(AND('PARTICIPANT NAME LIST'!$G384=10,'PARTICIPANT NAME LIST'!#REF!="E"),"ü","")</f>
        <v>#REF!</v>
      </c>
      <c r="O384" s="100" t="e">
        <f>IF(AND('PARTICIPANT NAME LIST'!$G384=11,'PARTICIPANT NAME LIST'!#REF!="E"),"ü","")</f>
        <v>#REF!</v>
      </c>
      <c r="P384" s="100" t="e">
        <f>IF(AND('PARTICIPANT NAME LIST'!$G384=12,'PARTICIPANT NAME LIST'!#REF!="E"),"ü","")</f>
        <v>#REF!</v>
      </c>
      <c r="Q384" s="100" t="e">
        <f>IF(AND('PARTICIPANT NAME LIST'!$G384=7,'PARTICIPANT NAME LIST'!#REF!="M"),"ü","")</f>
        <v>#REF!</v>
      </c>
      <c r="R384" s="100" t="e">
        <f>IF(AND('PARTICIPANT NAME LIST'!$G384=8,'PARTICIPANT NAME LIST'!#REF!="M"),"ü","")</f>
        <v>#REF!</v>
      </c>
      <c r="S384" s="100" t="e">
        <f>IF(AND('PARTICIPANT NAME LIST'!$G384=9,'PARTICIPANT NAME LIST'!#REF!="M"),"ü","")</f>
        <v>#REF!</v>
      </c>
      <c r="T384" s="100" t="e">
        <f>IF(AND('PARTICIPANT NAME LIST'!$G384=10,'PARTICIPANT NAME LIST'!#REF!="M"),"ü","")</f>
        <v>#REF!</v>
      </c>
      <c r="U384" s="100" t="e">
        <f>IF(AND('PARTICIPANT NAME LIST'!$G384=11,'PARTICIPANT NAME LIST'!#REF!="M"),"ü","")</f>
        <v>#REF!</v>
      </c>
      <c r="V384" s="100" t="e">
        <f>IF(AND('PARTICIPANT NAME LIST'!$G384=12,'PARTICIPANT NAME LIST'!#REF!="M"),"ü","")</f>
        <v>#REF!</v>
      </c>
      <c r="W384" s="96"/>
      <c r="X384" s="76"/>
      <c r="Y384" s="76"/>
      <c r="Z384" s="76"/>
    </row>
    <row r="385" spans="1:26" ht="22.5" customHeight="1">
      <c r="A385" s="96" t="str">
        <f>IF(OR(ISBLANK('PARTICIPANT NAME LIST'!$B385),'PARTICIPANT NAME LIST'!$G385=3,'PARTICIPANT NAME LIST'!$G385=4,'PARTICIPANT NAME LIST'!$G385=5,'PARTICIPANT NAME LIST'!$G385=6),"",COUNTA('PARTICIPANT NAME LIST'!$B$9:$B385)-COUNTIFS('PARTICIPANT NAME LIST'!$G$9:$G385,"&gt;=3",'PARTICIPANT NAME LIST'!$G$9:$G385,"&lt;=6"))</f>
        <v/>
      </c>
      <c r="B385" s="97" t="str">
        <f>IF(OR(ISBLANK('PARTICIPANT NAME LIST'!$B385),'PARTICIPANT NAME LIST'!$G385=3,'PARTICIPANT NAME LIST'!$G385=4,'PARTICIPANT NAME LIST'!$G385=5,'PARTICIPANT NAME LIST'!$G385=6),"",UPPER('PARTICIPANT NAME LIST'!$B385))</f>
        <v/>
      </c>
      <c r="C385" s="101"/>
      <c r="D385" s="99" t="str">
        <f>IF(OR(ISBLANK('PARTICIPANT NAME LIST'!$B385),'PARTICIPANT NAME LIST'!$G385=3,'PARTICIPANT NAME LIST'!$G385=4,'PARTICIPANT NAME LIST'!$G385=5,'PARTICIPANT NAME LIST'!$G385=6),"",UPPER('PARTICIPANT NAME LIST'!$H385))</f>
        <v/>
      </c>
      <c r="E385" s="100" t="e">
        <f>IF(AND('PARTICIPANT NAME LIST'!$G385=7,'PARTICIPANT NAME LIST'!#REF!="C"),"ü","")</f>
        <v>#REF!</v>
      </c>
      <c r="F385" s="100" t="e">
        <f>IF(AND('PARTICIPANT NAME LIST'!$G385=8,'PARTICIPANT NAME LIST'!#REF!="C"),"ü","")</f>
        <v>#REF!</v>
      </c>
      <c r="G385" s="100" t="e">
        <f>IF(AND('PARTICIPANT NAME LIST'!$G385=9,'PARTICIPANT NAME LIST'!#REF!="C"),"ü","")</f>
        <v>#REF!</v>
      </c>
      <c r="H385" s="100" t="e">
        <f>IF(AND('PARTICIPANT NAME LIST'!$G385=10,'PARTICIPANT NAME LIST'!#REF!="C"),"ü","")</f>
        <v>#REF!</v>
      </c>
      <c r="I385" s="100" t="e">
        <f>IF(AND('PARTICIPANT NAME LIST'!$G385=11,'PARTICIPANT NAME LIST'!#REF!="C"),"ü","")</f>
        <v>#REF!</v>
      </c>
      <c r="J385" s="100" t="e">
        <f>IF(AND('PARTICIPANT NAME LIST'!$G385=12,'PARTICIPANT NAME LIST'!#REF!="C"),"ü","")</f>
        <v>#REF!</v>
      </c>
      <c r="K385" s="100" t="e">
        <f>IF(AND('PARTICIPANT NAME LIST'!$G385=7,'PARTICIPANT NAME LIST'!#REF!="E"),"ü","")</f>
        <v>#REF!</v>
      </c>
      <c r="L385" s="100" t="e">
        <f>IF(AND('PARTICIPANT NAME LIST'!$G385=8,'PARTICIPANT NAME LIST'!#REF!="E"),"ü","")</f>
        <v>#REF!</v>
      </c>
      <c r="M385" s="100" t="e">
        <f>IF(AND('PARTICIPANT NAME LIST'!$G385=9,'PARTICIPANT NAME LIST'!#REF!="E"),"ü","")</f>
        <v>#REF!</v>
      </c>
      <c r="N385" s="100" t="e">
        <f>IF(AND('PARTICIPANT NAME LIST'!$G385=10,'PARTICIPANT NAME LIST'!#REF!="E"),"ü","")</f>
        <v>#REF!</v>
      </c>
      <c r="O385" s="100" t="e">
        <f>IF(AND('PARTICIPANT NAME LIST'!$G385=11,'PARTICIPANT NAME LIST'!#REF!="E"),"ü","")</f>
        <v>#REF!</v>
      </c>
      <c r="P385" s="100" t="e">
        <f>IF(AND('PARTICIPANT NAME LIST'!$G385=12,'PARTICIPANT NAME LIST'!#REF!="E"),"ü","")</f>
        <v>#REF!</v>
      </c>
      <c r="Q385" s="100" t="e">
        <f>IF(AND('PARTICIPANT NAME LIST'!$G385=7,'PARTICIPANT NAME LIST'!#REF!="M"),"ü","")</f>
        <v>#REF!</v>
      </c>
      <c r="R385" s="100" t="e">
        <f>IF(AND('PARTICIPANT NAME LIST'!$G385=8,'PARTICIPANT NAME LIST'!#REF!="M"),"ü","")</f>
        <v>#REF!</v>
      </c>
      <c r="S385" s="100" t="e">
        <f>IF(AND('PARTICIPANT NAME LIST'!$G385=9,'PARTICIPANT NAME LIST'!#REF!="M"),"ü","")</f>
        <v>#REF!</v>
      </c>
      <c r="T385" s="100" t="e">
        <f>IF(AND('PARTICIPANT NAME LIST'!$G385=10,'PARTICIPANT NAME LIST'!#REF!="M"),"ü","")</f>
        <v>#REF!</v>
      </c>
      <c r="U385" s="100" t="e">
        <f>IF(AND('PARTICIPANT NAME LIST'!$G385=11,'PARTICIPANT NAME LIST'!#REF!="M"),"ü","")</f>
        <v>#REF!</v>
      </c>
      <c r="V385" s="100" t="e">
        <f>IF(AND('PARTICIPANT NAME LIST'!$G385=12,'PARTICIPANT NAME LIST'!#REF!="M"),"ü","")</f>
        <v>#REF!</v>
      </c>
      <c r="W385" s="96"/>
      <c r="X385" s="76"/>
      <c r="Y385" s="76"/>
      <c r="Z385" s="76"/>
    </row>
    <row r="386" spans="1:26" ht="22.5" customHeight="1">
      <c r="A386" s="96" t="str">
        <f>IF(OR(ISBLANK('PARTICIPANT NAME LIST'!$B386),'PARTICIPANT NAME LIST'!$G386=3,'PARTICIPANT NAME LIST'!$G386=4,'PARTICIPANT NAME LIST'!$G386=5,'PARTICIPANT NAME LIST'!$G386=6),"",COUNTA('PARTICIPANT NAME LIST'!$B$9:$B386)-COUNTIFS('PARTICIPANT NAME LIST'!$G$9:$G386,"&gt;=3",'PARTICIPANT NAME LIST'!$G$9:$G386,"&lt;=6"))</f>
        <v/>
      </c>
      <c r="B386" s="97" t="str">
        <f>IF(OR(ISBLANK('PARTICIPANT NAME LIST'!$B386),'PARTICIPANT NAME LIST'!$G386=3,'PARTICIPANT NAME LIST'!$G386=4,'PARTICIPANT NAME LIST'!$G386=5,'PARTICIPANT NAME LIST'!$G386=6),"",UPPER('PARTICIPANT NAME LIST'!$B386))</f>
        <v/>
      </c>
      <c r="C386" s="101"/>
      <c r="D386" s="99" t="str">
        <f>IF(OR(ISBLANK('PARTICIPANT NAME LIST'!$B386),'PARTICIPANT NAME LIST'!$G386=3,'PARTICIPANT NAME LIST'!$G386=4,'PARTICIPANT NAME LIST'!$G386=5,'PARTICIPANT NAME LIST'!$G386=6),"",UPPER('PARTICIPANT NAME LIST'!$H386))</f>
        <v/>
      </c>
      <c r="E386" s="100" t="e">
        <f>IF(AND('PARTICIPANT NAME LIST'!$G386=7,'PARTICIPANT NAME LIST'!#REF!="C"),"ü","")</f>
        <v>#REF!</v>
      </c>
      <c r="F386" s="100" t="e">
        <f>IF(AND('PARTICIPANT NAME LIST'!$G386=8,'PARTICIPANT NAME LIST'!#REF!="C"),"ü","")</f>
        <v>#REF!</v>
      </c>
      <c r="G386" s="100" t="e">
        <f>IF(AND('PARTICIPANT NAME LIST'!$G386=9,'PARTICIPANT NAME LIST'!#REF!="C"),"ü","")</f>
        <v>#REF!</v>
      </c>
      <c r="H386" s="100" t="e">
        <f>IF(AND('PARTICIPANT NAME LIST'!$G386=10,'PARTICIPANT NAME LIST'!#REF!="C"),"ü","")</f>
        <v>#REF!</v>
      </c>
      <c r="I386" s="100" t="e">
        <f>IF(AND('PARTICIPANT NAME LIST'!$G386=11,'PARTICIPANT NAME LIST'!#REF!="C"),"ü","")</f>
        <v>#REF!</v>
      </c>
      <c r="J386" s="100" t="e">
        <f>IF(AND('PARTICIPANT NAME LIST'!$G386=12,'PARTICIPANT NAME LIST'!#REF!="C"),"ü","")</f>
        <v>#REF!</v>
      </c>
      <c r="K386" s="100" t="e">
        <f>IF(AND('PARTICIPANT NAME LIST'!$G386=7,'PARTICIPANT NAME LIST'!#REF!="E"),"ü","")</f>
        <v>#REF!</v>
      </c>
      <c r="L386" s="100" t="e">
        <f>IF(AND('PARTICIPANT NAME LIST'!$G386=8,'PARTICIPANT NAME LIST'!#REF!="E"),"ü","")</f>
        <v>#REF!</v>
      </c>
      <c r="M386" s="100" t="e">
        <f>IF(AND('PARTICIPANT NAME LIST'!$G386=9,'PARTICIPANT NAME LIST'!#REF!="E"),"ü","")</f>
        <v>#REF!</v>
      </c>
      <c r="N386" s="100" t="e">
        <f>IF(AND('PARTICIPANT NAME LIST'!$G386=10,'PARTICIPANT NAME LIST'!#REF!="E"),"ü","")</f>
        <v>#REF!</v>
      </c>
      <c r="O386" s="100" t="e">
        <f>IF(AND('PARTICIPANT NAME LIST'!$G386=11,'PARTICIPANT NAME LIST'!#REF!="E"),"ü","")</f>
        <v>#REF!</v>
      </c>
      <c r="P386" s="100" t="e">
        <f>IF(AND('PARTICIPANT NAME LIST'!$G386=12,'PARTICIPANT NAME LIST'!#REF!="E"),"ü","")</f>
        <v>#REF!</v>
      </c>
      <c r="Q386" s="100" t="e">
        <f>IF(AND('PARTICIPANT NAME LIST'!$G386=7,'PARTICIPANT NAME LIST'!#REF!="M"),"ü","")</f>
        <v>#REF!</v>
      </c>
      <c r="R386" s="100" t="e">
        <f>IF(AND('PARTICIPANT NAME LIST'!$G386=8,'PARTICIPANT NAME LIST'!#REF!="M"),"ü","")</f>
        <v>#REF!</v>
      </c>
      <c r="S386" s="100" t="e">
        <f>IF(AND('PARTICIPANT NAME LIST'!$G386=9,'PARTICIPANT NAME LIST'!#REF!="M"),"ü","")</f>
        <v>#REF!</v>
      </c>
      <c r="T386" s="100" t="e">
        <f>IF(AND('PARTICIPANT NAME LIST'!$G386=10,'PARTICIPANT NAME LIST'!#REF!="M"),"ü","")</f>
        <v>#REF!</v>
      </c>
      <c r="U386" s="100" t="e">
        <f>IF(AND('PARTICIPANT NAME LIST'!$G386=11,'PARTICIPANT NAME LIST'!#REF!="M"),"ü","")</f>
        <v>#REF!</v>
      </c>
      <c r="V386" s="100" t="e">
        <f>IF(AND('PARTICIPANT NAME LIST'!$G386=12,'PARTICIPANT NAME LIST'!#REF!="M"),"ü","")</f>
        <v>#REF!</v>
      </c>
      <c r="W386" s="96"/>
      <c r="X386" s="76"/>
      <c r="Y386" s="76"/>
      <c r="Z386" s="76"/>
    </row>
    <row r="387" spans="1:26" ht="22.5" customHeight="1">
      <c r="A387" s="96" t="str">
        <f>IF(OR(ISBLANK('PARTICIPANT NAME LIST'!$B387),'PARTICIPANT NAME LIST'!$G387=3,'PARTICIPANT NAME LIST'!$G387=4,'PARTICIPANT NAME LIST'!$G387=5,'PARTICIPANT NAME LIST'!$G387=6),"",COUNTA('PARTICIPANT NAME LIST'!$B$9:$B387)-COUNTIFS('PARTICIPANT NAME LIST'!$G$9:$G387,"&gt;=3",'PARTICIPANT NAME LIST'!$G$9:$G387,"&lt;=6"))</f>
        <v/>
      </c>
      <c r="B387" s="97" t="str">
        <f>IF(OR(ISBLANK('PARTICIPANT NAME LIST'!$B387),'PARTICIPANT NAME LIST'!$G387=3,'PARTICIPANT NAME LIST'!$G387=4,'PARTICIPANT NAME LIST'!$G387=5,'PARTICIPANT NAME LIST'!$G387=6),"",UPPER('PARTICIPANT NAME LIST'!$B387))</f>
        <v/>
      </c>
      <c r="C387" s="101"/>
      <c r="D387" s="99" t="str">
        <f>IF(OR(ISBLANK('PARTICIPANT NAME LIST'!$B387),'PARTICIPANT NAME LIST'!$G387=3,'PARTICIPANT NAME LIST'!$G387=4,'PARTICIPANT NAME LIST'!$G387=5,'PARTICIPANT NAME LIST'!$G387=6),"",UPPER('PARTICIPANT NAME LIST'!$H387))</f>
        <v/>
      </c>
      <c r="E387" s="100" t="e">
        <f>IF(AND('PARTICIPANT NAME LIST'!$G387=7,'PARTICIPANT NAME LIST'!#REF!="C"),"ü","")</f>
        <v>#REF!</v>
      </c>
      <c r="F387" s="100" t="e">
        <f>IF(AND('PARTICIPANT NAME LIST'!$G387=8,'PARTICIPANT NAME LIST'!#REF!="C"),"ü","")</f>
        <v>#REF!</v>
      </c>
      <c r="G387" s="100" t="e">
        <f>IF(AND('PARTICIPANT NAME LIST'!$G387=9,'PARTICIPANT NAME LIST'!#REF!="C"),"ü","")</f>
        <v>#REF!</v>
      </c>
      <c r="H387" s="100" t="e">
        <f>IF(AND('PARTICIPANT NAME LIST'!$G387=10,'PARTICIPANT NAME LIST'!#REF!="C"),"ü","")</f>
        <v>#REF!</v>
      </c>
      <c r="I387" s="100" t="e">
        <f>IF(AND('PARTICIPANT NAME LIST'!$G387=11,'PARTICIPANT NAME LIST'!#REF!="C"),"ü","")</f>
        <v>#REF!</v>
      </c>
      <c r="J387" s="100" t="e">
        <f>IF(AND('PARTICIPANT NAME LIST'!$G387=12,'PARTICIPANT NAME LIST'!#REF!="C"),"ü","")</f>
        <v>#REF!</v>
      </c>
      <c r="K387" s="100" t="e">
        <f>IF(AND('PARTICIPANT NAME LIST'!$G387=7,'PARTICIPANT NAME LIST'!#REF!="E"),"ü","")</f>
        <v>#REF!</v>
      </c>
      <c r="L387" s="100" t="e">
        <f>IF(AND('PARTICIPANT NAME LIST'!$G387=8,'PARTICIPANT NAME LIST'!#REF!="E"),"ü","")</f>
        <v>#REF!</v>
      </c>
      <c r="M387" s="100" t="e">
        <f>IF(AND('PARTICIPANT NAME LIST'!$G387=9,'PARTICIPANT NAME LIST'!#REF!="E"),"ü","")</f>
        <v>#REF!</v>
      </c>
      <c r="N387" s="100" t="e">
        <f>IF(AND('PARTICIPANT NAME LIST'!$G387=10,'PARTICIPANT NAME LIST'!#REF!="E"),"ü","")</f>
        <v>#REF!</v>
      </c>
      <c r="O387" s="100" t="e">
        <f>IF(AND('PARTICIPANT NAME LIST'!$G387=11,'PARTICIPANT NAME LIST'!#REF!="E"),"ü","")</f>
        <v>#REF!</v>
      </c>
      <c r="P387" s="100" t="e">
        <f>IF(AND('PARTICIPANT NAME LIST'!$G387=12,'PARTICIPANT NAME LIST'!#REF!="E"),"ü","")</f>
        <v>#REF!</v>
      </c>
      <c r="Q387" s="100" t="e">
        <f>IF(AND('PARTICIPANT NAME LIST'!$G387=7,'PARTICIPANT NAME LIST'!#REF!="M"),"ü","")</f>
        <v>#REF!</v>
      </c>
      <c r="R387" s="100" t="e">
        <f>IF(AND('PARTICIPANT NAME LIST'!$G387=8,'PARTICIPANT NAME LIST'!#REF!="M"),"ü","")</f>
        <v>#REF!</v>
      </c>
      <c r="S387" s="100" t="e">
        <f>IF(AND('PARTICIPANT NAME LIST'!$G387=9,'PARTICIPANT NAME LIST'!#REF!="M"),"ü","")</f>
        <v>#REF!</v>
      </c>
      <c r="T387" s="100" t="e">
        <f>IF(AND('PARTICIPANT NAME LIST'!$G387=10,'PARTICIPANT NAME LIST'!#REF!="M"),"ü","")</f>
        <v>#REF!</v>
      </c>
      <c r="U387" s="100" t="e">
        <f>IF(AND('PARTICIPANT NAME LIST'!$G387=11,'PARTICIPANT NAME LIST'!#REF!="M"),"ü","")</f>
        <v>#REF!</v>
      </c>
      <c r="V387" s="100" t="e">
        <f>IF(AND('PARTICIPANT NAME LIST'!$G387=12,'PARTICIPANT NAME LIST'!#REF!="M"),"ü","")</f>
        <v>#REF!</v>
      </c>
      <c r="W387" s="96"/>
      <c r="X387" s="76"/>
      <c r="Y387" s="76"/>
      <c r="Z387" s="76"/>
    </row>
    <row r="388" spans="1:26" ht="22.5" customHeight="1">
      <c r="A388" s="96" t="str">
        <f>IF(OR(ISBLANK('PARTICIPANT NAME LIST'!$B388),'PARTICIPANT NAME LIST'!$G388=3,'PARTICIPANT NAME LIST'!$G388=4,'PARTICIPANT NAME LIST'!$G388=5,'PARTICIPANT NAME LIST'!$G388=6),"",COUNTA('PARTICIPANT NAME LIST'!$B$9:$B388)-COUNTIFS('PARTICIPANT NAME LIST'!$G$9:$G388,"&gt;=3",'PARTICIPANT NAME LIST'!$G$9:$G388,"&lt;=6"))</f>
        <v/>
      </c>
      <c r="B388" s="97" t="str">
        <f>IF(OR(ISBLANK('PARTICIPANT NAME LIST'!$B388),'PARTICIPANT NAME LIST'!$G388=3,'PARTICIPANT NAME LIST'!$G388=4,'PARTICIPANT NAME LIST'!$G388=5,'PARTICIPANT NAME LIST'!$G388=6),"",UPPER('PARTICIPANT NAME LIST'!$B388))</f>
        <v/>
      </c>
      <c r="C388" s="101"/>
      <c r="D388" s="99" t="str">
        <f>IF(OR(ISBLANK('PARTICIPANT NAME LIST'!$B388),'PARTICIPANT NAME LIST'!$G388=3,'PARTICIPANT NAME LIST'!$G388=4,'PARTICIPANT NAME LIST'!$G388=5,'PARTICIPANT NAME LIST'!$G388=6),"",UPPER('PARTICIPANT NAME LIST'!$H388))</f>
        <v/>
      </c>
      <c r="E388" s="100" t="e">
        <f>IF(AND('PARTICIPANT NAME LIST'!$G388=7,'PARTICIPANT NAME LIST'!#REF!="C"),"ü","")</f>
        <v>#REF!</v>
      </c>
      <c r="F388" s="100" t="e">
        <f>IF(AND('PARTICIPANT NAME LIST'!$G388=8,'PARTICIPANT NAME LIST'!#REF!="C"),"ü","")</f>
        <v>#REF!</v>
      </c>
      <c r="G388" s="100" t="e">
        <f>IF(AND('PARTICIPANT NAME LIST'!$G388=9,'PARTICIPANT NAME LIST'!#REF!="C"),"ü","")</f>
        <v>#REF!</v>
      </c>
      <c r="H388" s="100" t="e">
        <f>IF(AND('PARTICIPANT NAME LIST'!$G388=10,'PARTICIPANT NAME LIST'!#REF!="C"),"ü","")</f>
        <v>#REF!</v>
      </c>
      <c r="I388" s="100" t="e">
        <f>IF(AND('PARTICIPANT NAME LIST'!$G388=11,'PARTICIPANT NAME LIST'!#REF!="C"),"ü","")</f>
        <v>#REF!</v>
      </c>
      <c r="J388" s="100" t="e">
        <f>IF(AND('PARTICIPANT NAME LIST'!$G388=12,'PARTICIPANT NAME LIST'!#REF!="C"),"ü","")</f>
        <v>#REF!</v>
      </c>
      <c r="K388" s="100" t="e">
        <f>IF(AND('PARTICIPANT NAME LIST'!$G388=7,'PARTICIPANT NAME LIST'!#REF!="E"),"ü","")</f>
        <v>#REF!</v>
      </c>
      <c r="L388" s="100" t="e">
        <f>IF(AND('PARTICIPANT NAME LIST'!$G388=8,'PARTICIPANT NAME LIST'!#REF!="E"),"ü","")</f>
        <v>#REF!</v>
      </c>
      <c r="M388" s="100" t="e">
        <f>IF(AND('PARTICIPANT NAME LIST'!$G388=9,'PARTICIPANT NAME LIST'!#REF!="E"),"ü","")</f>
        <v>#REF!</v>
      </c>
      <c r="N388" s="100" t="e">
        <f>IF(AND('PARTICIPANT NAME LIST'!$G388=10,'PARTICIPANT NAME LIST'!#REF!="E"),"ü","")</f>
        <v>#REF!</v>
      </c>
      <c r="O388" s="100" t="e">
        <f>IF(AND('PARTICIPANT NAME LIST'!$G388=11,'PARTICIPANT NAME LIST'!#REF!="E"),"ü","")</f>
        <v>#REF!</v>
      </c>
      <c r="P388" s="100" t="e">
        <f>IF(AND('PARTICIPANT NAME LIST'!$G388=12,'PARTICIPANT NAME LIST'!#REF!="E"),"ü","")</f>
        <v>#REF!</v>
      </c>
      <c r="Q388" s="100" t="e">
        <f>IF(AND('PARTICIPANT NAME LIST'!$G388=7,'PARTICIPANT NAME LIST'!#REF!="M"),"ü","")</f>
        <v>#REF!</v>
      </c>
      <c r="R388" s="100" t="e">
        <f>IF(AND('PARTICIPANT NAME LIST'!$G388=8,'PARTICIPANT NAME LIST'!#REF!="M"),"ü","")</f>
        <v>#REF!</v>
      </c>
      <c r="S388" s="100" t="e">
        <f>IF(AND('PARTICIPANT NAME LIST'!$G388=9,'PARTICIPANT NAME LIST'!#REF!="M"),"ü","")</f>
        <v>#REF!</v>
      </c>
      <c r="T388" s="100" t="e">
        <f>IF(AND('PARTICIPANT NAME LIST'!$G388=10,'PARTICIPANT NAME LIST'!#REF!="M"),"ü","")</f>
        <v>#REF!</v>
      </c>
      <c r="U388" s="100" t="e">
        <f>IF(AND('PARTICIPANT NAME LIST'!$G388=11,'PARTICIPANT NAME LIST'!#REF!="M"),"ü","")</f>
        <v>#REF!</v>
      </c>
      <c r="V388" s="100" t="e">
        <f>IF(AND('PARTICIPANT NAME LIST'!$G388=12,'PARTICIPANT NAME LIST'!#REF!="M"),"ü","")</f>
        <v>#REF!</v>
      </c>
      <c r="W388" s="96"/>
      <c r="X388" s="76"/>
      <c r="Y388" s="76"/>
      <c r="Z388" s="76"/>
    </row>
    <row r="389" spans="1:26" ht="22.5" customHeight="1">
      <c r="A389" s="96" t="str">
        <f>IF(OR(ISBLANK('PARTICIPANT NAME LIST'!$B389),'PARTICIPANT NAME LIST'!$G389=3,'PARTICIPANT NAME LIST'!$G389=4,'PARTICIPANT NAME LIST'!$G389=5,'PARTICIPANT NAME LIST'!$G389=6),"",COUNTA('PARTICIPANT NAME LIST'!$B$9:$B389)-COUNTIFS('PARTICIPANT NAME LIST'!$G$9:$G389,"&gt;=3",'PARTICIPANT NAME LIST'!$G$9:$G389,"&lt;=6"))</f>
        <v/>
      </c>
      <c r="B389" s="97" t="str">
        <f>IF(OR(ISBLANK('PARTICIPANT NAME LIST'!$B389),'PARTICIPANT NAME LIST'!$G389=3,'PARTICIPANT NAME LIST'!$G389=4,'PARTICIPANT NAME LIST'!$G389=5,'PARTICIPANT NAME LIST'!$G389=6),"",UPPER('PARTICIPANT NAME LIST'!$B389))</f>
        <v/>
      </c>
      <c r="C389" s="101"/>
      <c r="D389" s="99" t="str">
        <f>IF(OR(ISBLANK('PARTICIPANT NAME LIST'!$B389),'PARTICIPANT NAME LIST'!$G389=3,'PARTICIPANT NAME LIST'!$G389=4,'PARTICIPANT NAME LIST'!$G389=5,'PARTICIPANT NAME LIST'!$G389=6),"",UPPER('PARTICIPANT NAME LIST'!$H389))</f>
        <v/>
      </c>
      <c r="E389" s="100" t="e">
        <f>IF(AND('PARTICIPANT NAME LIST'!$G389=7,'PARTICIPANT NAME LIST'!#REF!="C"),"ü","")</f>
        <v>#REF!</v>
      </c>
      <c r="F389" s="100" t="e">
        <f>IF(AND('PARTICIPANT NAME LIST'!$G389=8,'PARTICIPANT NAME LIST'!#REF!="C"),"ü","")</f>
        <v>#REF!</v>
      </c>
      <c r="G389" s="100" t="e">
        <f>IF(AND('PARTICIPANT NAME LIST'!$G389=9,'PARTICIPANT NAME LIST'!#REF!="C"),"ü","")</f>
        <v>#REF!</v>
      </c>
      <c r="H389" s="100" t="e">
        <f>IF(AND('PARTICIPANT NAME LIST'!$G389=10,'PARTICIPANT NAME LIST'!#REF!="C"),"ü","")</f>
        <v>#REF!</v>
      </c>
      <c r="I389" s="100" t="e">
        <f>IF(AND('PARTICIPANT NAME LIST'!$G389=11,'PARTICIPANT NAME LIST'!#REF!="C"),"ü","")</f>
        <v>#REF!</v>
      </c>
      <c r="J389" s="100" t="e">
        <f>IF(AND('PARTICIPANT NAME LIST'!$G389=12,'PARTICIPANT NAME LIST'!#REF!="C"),"ü","")</f>
        <v>#REF!</v>
      </c>
      <c r="K389" s="100" t="e">
        <f>IF(AND('PARTICIPANT NAME LIST'!$G389=7,'PARTICIPANT NAME LIST'!#REF!="E"),"ü","")</f>
        <v>#REF!</v>
      </c>
      <c r="L389" s="100" t="e">
        <f>IF(AND('PARTICIPANT NAME LIST'!$G389=8,'PARTICIPANT NAME LIST'!#REF!="E"),"ü","")</f>
        <v>#REF!</v>
      </c>
      <c r="M389" s="100" t="e">
        <f>IF(AND('PARTICIPANT NAME LIST'!$G389=9,'PARTICIPANT NAME LIST'!#REF!="E"),"ü","")</f>
        <v>#REF!</v>
      </c>
      <c r="N389" s="100" t="e">
        <f>IF(AND('PARTICIPANT NAME LIST'!$G389=10,'PARTICIPANT NAME LIST'!#REF!="E"),"ü","")</f>
        <v>#REF!</v>
      </c>
      <c r="O389" s="100" t="e">
        <f>IF(AND('PARTICIPANT NAME LIST'!$G389=11,'PARTICIPANT NAME LIST'!#REF!="E"),"ü","")</f>
        <v>#REF!</v>
      </c>
      <c r="P389" s="100" t="e">
        <f>IF(AND('PARTICIPANT NAME LIST'!$G389=12,'PARTICIPANT NAME LIST'!#REF!="E"),"ü","")</f>
        <v>#REF!</v>
      </c>
      <c r="Q389" s="100" t="e">
        <f>IF(AND('PARTICIPANT NAME LIST'!$G389=7,'PARTICIPANT NAME LIST'!#REF!="M"),"ü","")</f>
        <v>#REF!</v>
      </c>
      <c r="R389" s="100" t="e">
        <f>IF(AND('PARTICIPANT NAME LIST'!$G389=8,'PARTICIPANT NAME LIST'!#REF!="M"),"ü","")</f>
        <v>#REF!</v>
      </c>
      <c r="S389" s="100" t="e">
        <f>IF(AND('PARTICIPANT NAME LIST'!$G389=9,'PARTICIPANT NAME LIST'!#REF!="M"),"ü","")</f>
        <v>#REF!</v>
      </c>
      <c r="T389" s="100" t="e">
        <f>IF(AND('PARTICIPANT NAME LIST'!$G389=10,'PARTICIPANT NAME LIST'!#REF!="M"),"ü","")</f>
        <v>#REF!</v>
      </c>
      <c r="U389" s="100" t="e">
        <f>IF(AND('PARTICIPANT NAME LIST'!$G389=11,'PARTICIPANT NAME LIST'!#REF!="M"),"ü","")</f>
        <v>#REF!</v>
      </c>
      <c r="V389" s="100" t="e">
        <f>IF(AND('PARTICIPANT NAME LIST'!$G389=12,'PARTICIPANT NAME LIST'!#REF!="M"),"ü","")</f>
        <v>#REF!</v>
      </c>
      <c r="W389" s="96"/>
      <c r="X389" s="76"/>
      <c r="Y389" s="76"/>
      <c r="Z389" s="76"/>
    </row>
    <row r="390" spans="1:26" ht="22.5" customHeight="1">
      <c r="A390" s="96" t="str">
        <f>IF(OR(ISBLANK('PARTICIPANT NAME LIST'!$B390),'PARTICIPANT NAME LIST'!$G390=3,'PARTICIPANT NAME LIST'!$G390=4,'PARTICIPANT NAME LIST'!$G390=5,'PARTICIPANT NAME LIST'!$G390=6),"",COUNTA('PARTICIPANT NAME LIST'!$B$9:$B390)-COUNTIFS('PARTICIPANT NAME LIST'!$G$9:$G390,"&gt;=3",'PARTICIPANT NAME LIST'!$G$9:$G390,"&lt;=6"))</f>
        <v/>
      </c>
      <c r="B390" s="97" t="str">
        <f>IF(OR(ISBLANK('PARTICIPANT NAME LIST'!$B390),'PARTICIPANT NAME LIST'!$G390=3,'PARTICIPANT NAME LIST'!$G390=4,'PARTICIPANT NAME LIST'!$G390=5,'PARTICIPANT NAME LIST'!$G390=6),"",UPPER('PARTICIPANT NAME LIST'!$B390))</f>
        <v/>
      </c>
      <c r="C390" s="101"/>
      <c r="D390" s="99" t="str">
        <f>IF(OR(ISBLANK('PARTICIPANT NAME LIST'!$B390),'PARTICIPANT NAME LIST'!$G390=3,'PARTICIPANT NAME LIST'!$G390=4,'PARTICIPANT NAME LIST'!$G390=5,'PARTICIPANT NAME LIST'!$G390=6),"",UPPER('PARTICIPANT NAME LIST'!$H390))</f>
        <v/>
      </c>
      <c r="E390" s="100" t="e">
        <f>IF(AND('PARTICIPANT NAME LIST'!$G390=7,'PARTICIPANT NAME LIST'!#REF!="C"),"ü","")</f>
        <v>#REF!</v>
      </c>
      <c r="F390" s="100" t="e">
        <f>IF(AND('PARTICIPANT NAME LIST'!$G390=8,'PARTICIPANT NAME LIST'!#REF!="C"),"ü","")</f>
        <v>#REF!</v>
      </c>
      <c r="G390" s="100" t="e">
        <f>IF(AND('PARTICIPANT NAME LIST'!$G390=9,'PARTICIPANT NAME LIST'!#REF!="C"),"ü","")</f>
        <v>#REF!</v>
      </c>
      <c r="H390" s="100" t="e">
        <f>IF(AND('PARTICIPANT NAME LIST'!$G390=10,'PARTICIPANT NAME LIST'!#REF!="C"),"ü","")</f>
        <v>#REF!</v>
      </c>
      <c r="I390" s="100" t="e">
        <f>IF(AND('PARTICIPANT NAME LIST'!$G390=11,'PARTICIPANT NAME LIST'!#REF!="C"),"ü","")</f>
        <v>#REF!</v>
      </c>
      <c r="J390" s="100" t="e">
        <f>IF(AND('PARTICIPANT NAME LIST'!$G390=12,'PARTICIPANT NAME LIST'!#REF!="C"),"ü","")</f>
        <v>#REF!</v>
      </c>
      <c r="K390" s="100" t="e">
        <f>IF(AND('PARTICIPANT NAME LIST'!$G390=7,'PARTICIPANT NAME LIST'!#REF!="E"),"ü","")</f>
        <v>#REF!</v>
      </c>
      <c r="L390" s="100" t="e">
        <f>IF(AND('PARTICIPANT NAME LIST'!$G390=8,'PARTICIPANT NAME LIST'!#REF!="E"),"ü","")</f>
        <v>#REF!</v>
      </c>
      <c r="M390" s="100" t="e">
        <f>IF(AND('PARTICIPANT NAME LIST'!$G390=9,'PARTICIPANT NAME LIST'!#REF!="E"),"ü","")</f>
        <v>#REF!</v>
      </c>
      <c r="N390" s="100" t="e">
        <f>IF(AND('PARTICIPANT NAME LIST'!$G390=10,'PARTICIPANT NAME LIST'!#REF!="E"),"ü","")</f>
        <v>#REF!</v>
      </c>
      <c r="O390" s="100" t="e">
        <f>IF(AND('PARTICIPANT NAME LIST'!$G390=11,'PARTICIPANT NAME LIST'!#REF!="E"),"ü","")</f>
        <v>#REF!</v>
      </c>
      <c r="P390" s="100" t="e">
        <f>IF(AND('PARTICIPANT NAME LIST'!$G390=12,'PARTICIPANT NAME LIST'!#REF!="E"),"ü","")</f>
        <v>#REF!</v>
      </c>
      <c r="Q390" s="100" t="e">
        <f>IF(AND('PARTICIPANT NAME LIST'!$G390=7,'PARTICIPANT NAME LIST'!#REF!="M"),"ü","")</f>
        <v>#REF!</v>
      </c>
      <c r="R390" s="100" t="e">
        <f>IF(AND('PARTICIPANT NAME LIST'!$G390=8,'PARTICIPANT NAME LIST'!#REF!="M"),"ü","")</f>
        <v>#REF!</v>
      </c>
      <c r="S390" s="100" t="e">
        <f>IF(AND('PARTICIPANT NAME LIST'!$G390=9,'PARTICIPANT NAME LIST'!#REF!="M"),"ü","")</f>
        <v>#REF!</v>
      </c>
      <c r="T390" s="100" t="e">
        <f>IF(AND('PARTICIPANT NAME LIST'!$G390=10,'PARTICIPANT NAME LIST'!#REF!="M"),"ü","")</f>
        <v>#REF!</v>
      </c>
      <c r="U390" s="100" t="e">
        <f>IF(AND('PARTICIPANT NAME LIST'!$G390=11,'PARTICIPANT NAME LIST'!#REF!="M"),"ü","")</f>
        <v>#REF!</v>
      </c>
      <c r="V390" s="100" t="e">
        <f>IF(AND('PARTICIPANT NAME LIST'!$G390=12,'PARTICIPANT NAME LIST'!#REF!="M"),"ü","")</f>
        <v>#REF!</v>
      </c>
      <c r="W390" s="96"/>
      <c r="X390" s="76"/>
      <c r="Y390" s="76"/>
      <c r="Z390" s="76"/>
    </row>
    <row r="391" spans="1:26" ht="22.5" customHeight="1">
      <c r="A391" s="96" t="str">
        <f>IF(OR(ISBLANK('PARTICIPANT NAME LIST'!$B391),'PARTICIPANT NAME LIST'!$G391=3,'PARTICIPANT NAME LIST'!$G391=4,'PARTICIPANT NAME LIST'!$G391=5,'PARTICIPANT NAME LIST'!$G391=6),"",COUNTA('PARTICIPANT NAME LIST'!$B$9:$B391)-COUNTIFS('PARTICIPANT NAME LIST'!$G$9:$G391,"&gt;=3",'PARTICIPANT NAME LIST'!$G$9:$G391,"&lt;=6"))</f>
        <v/>
      </c>
      <c r="B391" s="97" t="str">
        <f>IF(OR(ISBLANK('PARTICIPANT NAME LIST'!$B391),'PARTICIPANT NAME LIST'!$G391=3,'PARTICIPANT NAME LIST'!$G391=4,'PARTICIPANT NAME LIST'!$G391=5,'PARTICIPANT NAME LIST'!$G391=6),"",UPPER('PARTICIPANT NAME LIST'!$B391))</f>
        <v/>
      </c>
      <c r="C391" s="101"/>
      <c r="D391" s="99" t="str">
        <f>IF(OR(ISBLANK('PARTICIPANT NAME LIST'!$B391),'PARTICIPANT NAME LIST'!$G391=3,'PARTICIPANT NAME LIST'!$G391=4,'PARTICIPANT NAME LIST'!$G391=5,'PARTICIPANT NAME LIST'!$G391=6),"",UPPER('PARTICIPANT NAME LIST'!$H391))</f>
        <v/>
      </c>
      <c r="E391" s="100" t="e">
        <f>IF(AND('PARTICIPANT NAME LIST'!$G391=7,'PARTICIPANT NAME LIST'!#REF!="C"),"ü","")</f>
        <v>#REF!</v>
      </c>
      <c r="F391" s="100" t="e">
        <f>IF(AND('PARTICIPANT NAME LIST'!$G391=8,'PARTICIPANT NAME LIST'!#REF!="C"),"ü","")</f>
        <v>#REF!</v>
      </c>
      <c r="G391" s="100" t="e">
        <f>IF(AND('PARTICIPANT NAME LIST'!$G391=9,'PARTICIPANT NAME LIST'!#REF!="C"),"ü","")</f>
        <v>#REF!</v>
      </c>
      <c r="H391" s="100" t="e">
        <f>IF(AND('PARTICIPANT NAME LIST'!$G391=10,'PARTICIPANT NAME LIST'!#REF!="C"),"ü","")</f>
        <v>#REF!</v>
      </c>
      <c r="I391" s="100" t="e">
        <f>IF(AND('PARTICIPANT NAME LIST'!$G391=11,'PARTICIPANT NAME LIST'!#REF!="C"),"ü","")</f>
        <v>#REF!</v>
      </c>
      <c r="J391" s="100" t="e">
        <f>IF(AND('PARTICIPANT NAME LIST'!$G391=12,'PARTICIPANT NAME LIST'!#REF!="C"),"ü","")</f>
        <v>#REF!</v>
      </c>
      <c r="K391" s="100" t="e">
        <f>IF(AND('PARTICIPANT NAME LIST'!$G391=7,'PARTICIPANT NAME LIST'!#REF!="E"),"ü","")</f>
        <v>#REF!</v>
      </c>
      <c r="L391" s="100" t="e">
        <f>IF(AND('PARTICIPANT NAME LIST'!$G391=8,'PARTICIPANT NAME LIST'!#REF!="E"),"ü","")</f>
        <v>#REF!</v>
      </c>
      <c r="M391" s="100" t="e">
        <f>IF(AND('PARTICIPANT NAME LIST'!$G391=9,'PARTICIPANT NAME LIST'!#REF!="E"),"ü","")</f>
        <v>#REF!</v>
      </c>
      <c r="N391" s="100" t="e">
        <f>IF(AND('PARTICIPANT NAME LIST'!$G391=10,'PARTICIPANT NAME LIST'!#REF!="E"),"ü","")</f>
        <v>#REF!</v>
      </c>
      <c r="O391" s="100" t="e">
        <f>IF(AND('PARTICIPANT NAME LIST'!$G391=11,'PARTICIPANT NAME LIST'!#REF!="E"),"ü","")</f>
        <v>#REF!</v>
      </c>
      <c r="P391" s="100" t="e">
        <f>IF(AND('PARTICIPANT NAME LIST'!$G391=12,'PARTICIPANT NAME LIST'!#REF!="E"),"ü","")</f>
        <v>#REF!</v>
      </c>
      <c r="Q391" s="100" t="e">
        <f>IF(AND('PARTICIPANT NAME LIST'!$G391=7,'PARTICIPANT NAME LIST'!#REF!="M"),"ü","")</f>
        <v>#REF!</v>
      </c>
      <c r="R391" s="100" t="e">
        <f>IF(AND('PARTICIPANT NAME LIST'!$G391=8,'PARTICIPANT NAME LIST'!#REF!="M"),"ü","")</f>
        <v>#REF!</v>
      </c>
      <c r="S391" s="100" t="e">
        <f>IF(AND('PARTICIPANT NAME LIST'!$G391=9,'PARTICIPANT NAME LIST'!#REF!="M"),"ü","")</f>
        <v>#REF!</v>
      </c>
      <c r="T391" s="100" t="e">
        <f>IF(AND('PARTICIPANT NAME LIST'!$G391=10,'PARTICIPANT NAME LIST'!#REF!="M"),"ü","")</f>
        <v>#REF!</v>
      </c>
      <c r="U391" s="100" t="e">
        <f>IF(AND('PARTICIPANT NAME LIST'!$G391=11,'PARTICIPANT NAME LIST'!#REF!="M"),"ü","")</f>
        <v>#REF!</v>
      </c>
      <c r="V391" s="100" t="e">
        <f>IF(AND('PARTICIPANT NAME LIST'!$G391=12,'PARTICIPANT NAME LIST'!#REF!="M"),"ü","")</f>
        <v>#REF!</v>
      </c>
      <c r="W391" s="96"/>
      <c r="X391" s="76"/>
      <c r="Y391" s="76"/>
      <c r="Z391" s="76"/>
    </row>
    <row r="392" spans="1:26" ht="22.5" customHeight="1">
      <c r="A392" s="96" t="str">
        <f>IF(OR(ISBLANK('PARTICIPANT NAME LIST'!$B392),'PARTICIPANT NAME LIST'!$G392=3,'PARTICIPANT NAME LIST'!$G392=4,'PARTICIPANT NAME LIST'!$G392=5,'PARTICIPANT NAME LIST'!$G392=6),"",COUNTA('PARTICIPANT NAME LIST'!$B$9:$B392)-COUNTIFS('PARTICIPANT NAME LIST'!$G$9:$G392,"&gt;=3",'PARTICIPANT NAME LIST'!$G$9:$G392,"&lt;=6"))</f>
        <v/>
      </c>
      <c r="B392" s="97" t="str">
        <f>IF(OR(ISBLANK('PARTICIPANT NAME LIST'!$B392),'PARTICIPANT NAME LIST'!$G392=3,'PARTICIPANT NAME LIST'!$G392=4,'PARTICIPANT NAME LIST'!$G392=5,'PARTICIPANT NAME LIST'!$G392=6),"",UPPER('PARTICIPANT NAME LIST'!$B392))</f>
        <v/>
      </c>
      <c r="C392" s="101"/>
      <c r="D392" s="99" t="str">
        <f>IF(OR(ISBLANK('PARTICIPANT NAME LIST'!$B392),'PARTICIPANT NAME LIST'!$G392=3,'PARTICIPANT NAME LIST'!$G392=4,'PARTICIPANT NAME LIST'!$G392=5,'PARTICIPANT NAME LIST'!$G392=6),"",UPPER('PARTICIPANT NAME LIST'!$H392))</f>
        <v/>
      </c>
      <c r="E392" s="100" t="e">
        <f>IF(AND('PARTICIPANT NAME LIST'!$G392=7,'PARTICIPANT NAME LIST'!#REF!="C"),"ü","")</f>
        <v>#REF!</v>
      </c>
      <c r="F392" s="100" t="e">
        <f>IF(AND('PARTICIPANT NAME LIST'!$G392=8,'PARTICIPANT NAME LIST'!#REF!="C"),"ü","")</f>
        <v>#REF!</v>
      </c>
      <c r="G392" s="100" t="e">
        <f>IF(AND('PARTICIPANT NAME LIST'!$G392=9,'PARTICIPANT NAME LIST'!#REF!="C"),"ü","")</f>
        <v>#REF!</v>
      </c>
      <c r="H392" s="100" t="e">
        <f>IF(AND('PARTICIPANT NAME LIST'!$G392=10,'PARTICIPANT NAME LIST'!#REF!="C"),"ü","")</f>
        <v>#REF!</v>
      </c>
      <c r="I392" s="100" t="e">
        <f>IF(AND('PARTICIPANT NAME LIST'!$G392=11,'PARTICIPANT NAME LIST'!#REF!="C"),"ü","")</f>
        <v>#REF!</v>
      </c>
      <c r="J392" s="100" t="e">
        <f>IF(AND('PARTICIPANT NAME LIST'!$G392=12,'PARTICIPANT NAME LIST'!#REF!="C"),"ü","")</f>
        <v>#REF!</v>
      </c>
      <c r="K392" s="100" t="e">
        <f>IF(AND('PARTICIPANT NAME LIST'!$G392=7,'PARTICIPANT NAME LIST'!#REF!="E"),"ü","")</f>
        <v>#REF!</v>
      </c>
      <c r="L392" s="100" t="e">
        <f>IF(AND('PARTICIPANT NAME LIST'!$G392=8,'PARTICIPANT NAME LIST'!#REF!="E"),"ü","")</f>
        <v>#REF!</v>
      </c>
      <c r="M392" s="100" t="e">
        <f>IF(AND('PARTICIPANT NAME LIST'!$G392=9,'PARTICIPANT NAME LIST'!#REF!="E"),"ü","")</f>
        <v>#REF!</v>
      </c>
      <c r="N392" s="100" t="e">
        <f>IF(AND('PARTICIPANT NAME LIST'!$G392=10,'PARTICIPANT NAME LIST'!#REF!="E"),"ü","")</f>
        <v>#REF!</v>
      </c>
      <c r="O392" s="100" t="e">
        <f>IF(AND('PARTICIPANT NAME LIST'!$G392=11,'PARTICIPANT NAME LIST'!#REF!="E"),"ü","")</f>
        <v>#REF!</v>
      </c>
      <c r="P392" s="100" t="e">
        <f>IF(AND('PARTICIPANT NAME LIST'!$G392=12,'PARTICIPANT NAME LIST'!#REF!="E"),"ü","")</f>
        <v>#REF!</v>
      </c>
      <c r="Q392" s="100" t="e">
        <f>IF(AND('PARTICIPANT NAME LIST'!$G392=7,'PARTICIPANT NAME LIST'!#REF!="M"),"ü","")</f>
        <v>#REF!</v>
      </c>
      <c r="R392" s="100" t="e">
        <f>IF(AND('PARTICIPANT NAME LIST'!$G392=8,'PARTICIPANT NAME LIST'!#REF!="M"),"ü","")</f>
        <v>#REF!</v>
      </c>
      <c r="S392" s="100" t="e">
        <f>IF(AND('PARTICIPANT NAME LIST'!$G392=9,'PARTICIPANT NAME LIST'!#REF!="M"),"ü","")</f>
        <v>#REF!</v>
      </c>
      <c r="T392" s="100" t="e">
        <f>IF(AND('PARTICIPANT NAME LIST'!$G392=10,'PARTICIPANT NAME LIST'!#REF!="M"),"ü","")</f>
        <v>#REF!</v>
      </c>
      <c r="U392" s="100" t="e">
        <f>IF(AND('PARTICIPANT NAME LIST'!$G392=11,'PARTICIPANT NAME LIST'!#REF!="M"),"ü","")</f>
        <v>#REF!</v>
      </c>
      <c r="V392" s="100" t="e">
        <f>IF(AND('PARTICIPANT NAME LIST'!$G392=12,'PARTICIPANT NAME LIST'!#REF!="M"),"ü","")</f>
        <v>#REF!</v>
      </c>
      <c r="W392" s="96"/>
      <c r="X392" s="76"/>
      <c r="Y392" s="76"/>
      <c r="Z392" s="76"/>
    </row>
    <row r="393" spans="1:26" ht="22.5" customHeight="1">
      <c r="A393" s="96" t="str">
        <f>IF(OR(ISBLANK('PARTICIPANT NAME LIST'!$B393),'PARTICIPANT NAME LIST'!$G393=3,'PARTICIPANT NAME LIST'!$G393=4,'PARTICIPANT NAME LIST'!$G393=5,'PARTICIPANT NAME LIST'!$G393=6),"",COUNTA('PARTICIPANT NAME LIST'!$B$9:$B393)-COUNTIFS('PARTICIPANT NAME LIST'!$G$9:$G393,"&gt;=3",'PARTICIPANT NAME LIST'!$G$9:$G393,"&lt;=6"))</f>
        <v/>
      </c>
      <c r="B393" s="97" t="str">
        <f>IF(OR(ISBLANK('PARTICIPANT NAME LIST'!$B393),'PARTICIPANT NAME LIST'!$G393=3,'PARTICIPANT NAME LIST'!$G393=4,'PARTICIPANT NAME LIST'!$G393=5,'PARTICIPANT NAME LIST'!$G393=6),"",UPPER('PARTICIPANT NAME LIST'!$B393))</f>
        <v/>
      </c>
      <c r="C393" s="101"/>
      <c r="D393" s="99" t="str">
        <f>IF(OR(ISBLANK('PARTICIPANT NAME LIST'!$B393),'PARTICIPANT NAME LIST'!$G393=3,'PARTICIPANT NAME LIST'!$G393=4,'PARTICIPANT NAME LIST'!$G393=5,'PARTICIPANT NAME LIST'!$G393=6),"",UPPER('PARTICIPANT NAME LIST'!$H393))</f>
        <v/>
      </c>
      <c r="E393" s="100" t="e">
        <f>IF(AND('PARTICIPANT NAME LIST'!$G393=7,'PARTICIPANT NAME LIST'!#REF!="C"),"ü","")</f>
        <v>#REF!</v>
      </c>
      <c r="F393" s="100" t="e">
        <f>IF(AND('PARTICIPANT NAME LIST'!$G393=8,'PARTICIPANT NAME LIST'!#REF!="C"),"ü","")</f>
        <v>#REF!</v>
      </c>
      <c r="G393" s="100" t="e">
        <f>IF(AND('PARTICIPANT NAME LIST'!$G393=9,'PARTICIPANT NAME LIST'!#REF!="C"),"ü","")</f>
        <v>#REF!</v>
      </c>
      <c r="H393" s="100" t="e">
        <f>IF(AND('PARTICIPANT NAME LIST'!$G393=10,'PARTICIPANT NAME LIST'!#REF!="C"),"ü","")</f>
        <v>#REF!</v>
      </c>
      <c r="I393" s="100" t="e">
        <f>IF(AND('PARTICIPANT NAME LIST'!$G393=11,'PARTICIPANT NAME LIST'!#REF!="C"),"ü","")</f>
        <v>#REF!</v>
      </c>
      <c r="J393" s="100" t="e">
        <f>IF(AND('PARTICIPANT NAME LIST'!$G393=12,'PARTICIPANT NAME LIST'!#REF!="C"),"ü","")</f>
        <v>#REF!</v>
      </c>
      <c r="K393" s="100" t="e">
        <f>IF(AND('PARTICIPANT NAME LIST'!$G393=7,'PARTICIPANT NAME LIST'!#REF!="E"),"ü","")</f>
        <v>#REF!</v>
      </c>
      <c r="L393" s="100" t="e">
        <f>IF(AND('PARTICIPANT NAME LIST'!$G393=8,'PARTICIPANT NAME LIST'!#REF!="E"),"ü","")</f>
        <v>#REF!</v>
      </c>
      <c r="M393" s="100" t="e">
        <f>IF(AND('PARTICIPANT NAME LIST'!$G393=9,'PARTICIPANT NAME LIST'!#REF!="E"),"ü","")</f>
        <v>#REF!</v>
      </c>
      <c r="N393" s="100" t="e">
        <f>IF(AND('PARTICIPANT NAME LIST'!$G393=10,'PARTICIPANT NAME LIST'!#REF!="E"),"ü","")</f>
        <v>#REF!</v>
      </c>
      <c r="O393" s="100" t="e">
        <f>IF(AND('PARTICIPANT NAME LIST'!$G393=11,'PARTICIPANT NAME LIST'!#REF!="E"),"ü","")</f>
        <v>#REF!</v>
      </c>
      <c r="P393" s="100" t="e">
        <f>IF(AND('PARTICIPANT NAME LIST'!$G393=12,'PARTICIPANT NAME LIST'!#REF!="E"),"ü","")</f>
        <v>#REF!</v>
      </c>
      <c r="Q393" s="100" t="e">
        <f>IF(AND('PARTICIPANT NAME LIST'!$G393=7,'PARTICIPANT NAME LIST'!#REF!="M"),"ü","")</f>
        <v>#REF!</v>
      </c>
      <c r="R393" s="100" t="e">
        <f>IF(AND('PARTICIPANT NAME LIST'!$G393=8,'PARTICIPANT NAME LIST'!#REF!="M"),"ü","")</f>
        <v>#REF!</v>
      </c>
      <c r="S393" s="100" t="e">
        <f>IF(AND('PARTICIPANT NAME LIST'!$G393=9,'PARTICIPANT NAME LIST'!#REF!="M"),"ü","")</f>
        <v>#REF!</v>
      </c>
      <c r="T393" s="100" t="e">
        <f>IF(AND('PARTICIPANT NAME LIST'!$G393=10,'PARTICIPANT NAME LIST'!#REF!="M"),"ü","")</f>
        <v>#REF!</v>
      </c>
      <c r="U393" s="100" t="e">
        <f>IF(AND('PARTICIPANT NAME LIST'!$G393=11,'PARTICIPANT NAME LIST'!#REF!="M"),"ü","")</f>
        <v>#REF!</v>
      </c>
      <c r="V393" s="100" t="e">
        <f>IF(AND('PARTICIPANT NAME LIST'!$G393=12,'PARTICIPANT NAME LIST'!#REF!="M"),"ü","")</f>
        <v>#REF!</v>
      </c>
      <c r="W393" s="96"/>
      <c r="X393" s="76"/>
      <c r="Y393" s="76"/>
      <c r="Z393" s="76"/>
    </row>
    <row r="394" spans="1:26" ht="22.5" customHeight="1">
      <c r="A394" s="96" t="str">
        <f>IF(OR(ISBLANK('PARTICIPANT NAME LIST'!$B394),'PARTICIPANT NAME LIST'!$G394=3,'PARTICIPANT NAME LIST'!$G394=4,'PARTICIPANT NAME LIST'!$G394=5,'PARTICIPANT NAME LIST'!$G394=6),"",COUNTA('PARTICIPANT NAME LIST'!$B$9:$B394)-COUNTIFS('PARTICIPANT NAME LIST'!$G$9:$G394,"&gt;=3",'PARTICIPANT NAME LIST'!$G$9:$G394,"&lt;=6"))</f>
        <v/>
      </c>
      <c r="B394" s="97" t="str">
        <f>IF(OR(ISBLANK('PARTICIPANT NAME LIST'!$B394),'PARTICIPANT NAME LIST'!$G394=3,'PARTICIPANT NAME LIST'!$G394=4,'PARTICIPANT NAME LIST'!$G394=5,'PARTICIPANT NAME LIST'!$G394=6),"",UPPER('PARTICIPANT NAME LIST'!$B394))</f>
        <v/>
      </c>
      <c r="C394" s="101"/>
      <c r="D394" s="99" t="str">
        <f>IF(OR(ISBLANK('PARTICIPANT NAME LIST'!$B394),'PARTICIPANT NAME LIST'!$G394=3,'PARTICIPANT NAME LIST'!$G394=4,'PARTICIPANT NAME LIST'!$G394=5,'PARTICIPANT NAME LIST'!$G394=6),"",UPPER('PARTICIPANT NAME LIST'!$H394))</f>
        <v/>
      </c>
      <c r="E394" s="100" t="e">
        <f>IF(AND('PARTICIPANT NAME LIST'!$G394=7,'PARTICIPANT NAME LIST'!#REF!="C"),"ü","")</f>
        <v>#REF!</v>
      </c>
      <c r="F394" s="100" t="e">
        <f>IF(AND('PARTICIPANT NAME LIST'!$G394=8,'PARTICIPANT NAME LIST'!#REF!="C"),"ü","")</f>
        <v>#REF!</v>
      </c>
      <c r="G394" s="100" t="e">
        <f>IF(AND('PARTICIPANT NAME LIST'!$G394=9,'PARTICIPANT NAME LIST'!#REF!="C"),"ü","")</f>
        <v>#REF!</v>
      </c>
      <c r="H394" s="100" t="e">
        <f>IF(AND('PARTICIPANT NAME LIST'!$G394=10,'PARTICIPANT NAME LIST'!#REF!="C"),"ü","")</f>
        <v>#REF!</v>
      </c>
      <c r="I394" s="100" t="e">
        <f>IF(AND('PARTICIPANT NAME LIST'!$G394=11,'PARTICIPANT NAME LIST'!#REF!="C"),"ü","")</f>
        <v>#REF!</v>
      </c>
      <c r="J394" s="100" t="e">
        <f>IF(AND('PARTICIPANT NAME LIST'!$G394=12,'PARTICIPANT NAME LIST'!#REF!="C"),"ü","")</f>
        <v>#REF!</v>
      </c>
      <c r="K394" s="100" t="e">
        <f>IF(AND('PARTICIPANT NAME LIST'!$G394=7,'PARTICIPANT NAME LIST'!#REF!="E"),"ü","")</f>
        <v>#REF!</v>
      </c>
      <c r="L394" s="100" t="e">
        <f>IF(AND('PARTICIPANT NAME LIST'!$G394=8,'PARTICIPANT NAME LIST'!#REF!="E"),"ü","")</f>
        <v>#REF!</v>
      </c>
      <c r="M394" s="100" t="e">
        <f>IF(AND('PARTICIPANT NAME LIST'!$G394=9,'PARTICIPANT NAME LIST'!#REF!="E"),"ü","")</f>
        <v>#REF!</v>
      </c>
      <c r="N394" s="100" t="e">
        <f>IF(AND('PARTICIPANT NAME LIST'!$G394=10,'PARTICIPANT NAME LIST'!#REF!="E"),"ü","")</f>
        <v>#REF!</v>
      </c>
      <c r="O394" s="100" t="e">
        <f>IF(AND('PARTICIPANT NAME LIST'!$G394=11,'PARTICIPANT NAME LIST'!#REF!="E"),"ü","")</f>
        <v>#REF!</v>
      </c>
      <c r="P394" s="100" t="e">
        <f>IF(AND('PARTICIPANT NAME LIST'!$G394=12,'PARTICIPANT NAME LIST'!#REF!="E"),"ü","")</f>
        <v>#REF!</v>
      </c>
      <c r="Q394" s="100" t="e">
        <f>IF(AND('PARTICIPANT NAME LIST'!$G394=7,'PARTICIPANT NAME LIST'!#REF!="M"),"ü","")</f>
        <v>#REF!</v>
      </c>
      <c r="R394" s="100" t="e">
        <f>IF(AND('PARTICIPANT NAME LIST'!$G394=8,'PARTICIPANT NAME LIST'!#REF!="M"),"ü","")</f>
        <v>#REF!</v>
      </c>
      <c r="S394" s="100" t="e">
        <f>IF(AND('PARTICIPANT NAME LIST'!$G394=9,'PARTICIPANT NAME LIST'!#REF!="M"),"ü","")</f>
        <v>#REF!</v>
      </c>
      <c r="T394" s="100" t="e">
        <f>IF(AND('PARTICIPANT NAME LIST'!$G394=10,'PARTICIPANT NAME LIST'!#REF!="M"),"ü","")</f>
        <v>#REF!</v>
      </c>
      <c r="U394" s="100" t="e">
        <f>IF(AND('PARTICIPANT NAME LIST'!$G394=11,'PARTICIPANT NAME LIST'!#REF!="M"),"ü","")</f>
        <v>#REF!</v>
      </c>
      <c r="V394" s="100" t="e">
        <f>IF(AND('PARTICIPANT NAME LIST'!$G394=12,'PARTICIPANT NAME LIST'!#REF!="M"),"ü","")</f>
        <v>#REF!</v>
      </c>
      <c r="W394" s="96"/>
      <c r="X394" s="76"/>
      <c r="Y394" s="76"/>
      <c r="Z394" s="76"/>
    </row>
    <row r="395" spans="1:26" ht="22.5" customHeight="1">
      <c r="A395" s="96" t="str">
        <f>IF(OR(ISBLANK('PARTICIPANT NAME LIST'!$B395),'PARTICIPANT NAME LIST'!$G395=3,'PARTICIPANT NAME LIST'!$G395=4,'PARTICIPANT NAME LIST'!$G395=5,'PARTICIPANT NAME LIST'!$G395=6),"",COUNTA('PARTICIPANT NAME LIST'!$B$9:$B395)-COUNTIFS('PARTICIPANT NAME LIST'!$G$9:$G395,"&gt;=3",'PARTICIPANT NAME LIST'!$G$9:$G395,"&lt;=6"))</f>
        <v/>
      </c>
      <c r="B395" s="97" t="str">
        <f>IF(OR(ISBLANK('PARTICIPANT NAME LIST'!$B395),'PARTICIPANT NAME LIST'!$G395=3,'PARTICIPANT NAME LIST'!$G395=4,'PARTICIPANT NAME LIST'!$G395=5,'PARTICIPANT NAME LIST'!$G395=6),"",UPPER('PARTICIPANT NAME LIST'!$B395))</f>
        <v/>
      </c>
      <c r="C395" s="101"/>
      <c r="D395" s="99" t="str">
        <f>IF(OR(ISBLANK('PARTICIPANT NAME LIST'!$B395),'PARTICIPANT NAME LIST'!$G395=3,'PARTICIPANT NAME LIST'!$G395=4,'PARTICIPANT NAME LIST'!$G395=5,'PARTICIPANT NAME LIST'!$G395=6),"",UPPER('PARTICIPANT NAME LIST'!$H395))</f>
        <v/>
      </c>
      <c r="E395" s="100" t="e">
        <f>IF(AND('PARTICIPANT NAME LIST'!$G395=7,'PARTICIPANT NAME LIST'!#REF!="C"),"ü","")</f>
        <v>#REF!</v>
      </c>
      <c r="F395" s="100" t="e">
        <f>IF(AND('PARTICIPANT NAME LIST'!$G395=8,'PARTICIPANT NAME LIST'!#REF!="C"),"ü","")</f>
        <v>#REF!</v>
      </c>
      <c r="G395" s="100" t="e">
        <f>IF(AND('PARTICIPANT NAME LIST'!$G395=9,'PARTICIPANT NAME LIST'!#REF!="C"),"ü","")</f>
        <v>#REF!</v>
      </c>
      <c r="H395" s="100" t="e">
        <f>IF(AND('PARTICIPANT NAME LIST'!$G395=10,'PARTICIPANT NAME LIST'!#REF!="C"),"ü","")</f>
        <v>#REF!</v>
      </c>
      <c r="I395" s="100" t="e">
        <f>IF(AND('PARTICIPANT NAME LIST'!$G395=11,'PARTICIPANT NAME LIST'!#REF!="C"),"ü","")</f>
        <v>#REF!</v>
      </c>
      <c r="J395" s="100" t="e">
        <f>IF(AND('PARTICIPANT NAME LIST'!$G395=12,'PARTICIPANT NAME LIST'!#REF!="C"),"ü","")</f>
        <v>#REF!</v>
      </c>
      <c r="K395" s="100" t="e">
        <f>IF(AND('PARTICIPANT NAME LIST'!$G395=7,'PARTICIPANT NAME LIST'!#REF!="E"),"ü","")</f>
        <v>#REF!</v>
      </c>
      <c r="L395" s="100" t="e">
        <f>IF(AND('PARTICIPANT NAME LIST'!$G395=8,'PARTICIPANT NAME LIST'!#REF!="E"),"ü","")</f>
        <v>#REF!</v>
      </c>
      <c r="M395" s="100" t="e">
        <f>IF(AND('PARTICIPANT NAME LIST'!$G395=9,'PARTICIPANT NAME LIST'!#REF!="E"),"ü","")</f>
        <v>#REF!</v>
      </c>
      <c r="N395" s="100" t="e">
        <f>IF(AND('PARTICIPANT NAME LIST'!$G395=10,'PARTICIPANT NAME LIST'!#REF!="E"),"ü","")</f>
        <v>#REF!</v>
      </c>
      <c r="O395" s="100" t="e">
        <f>IF(AND('PARTICIPANT NAME LIST'!$G395=11,'PARTICIPANT NAME LIST'!#REF!="E"),"ü","")</f>
        <v>#REF!</v>
      </c>
      <c r="P395" s="100" t="e">
        <f>IF(AND('PARTICIPANT NAME LIST'!$G395=12,'PARTICIPANT NAME LIST'!#REF!="E"),"ü","")</f>
        <v>#REF!</v>
      </c>
      <c r="Q395" s="100" t="e">
        <f>IF(AND('PARTICIPANT NAME LIST'!$G395=7,'PARTICIPANT NAME LIST'!#REF!="M"),"ü","")</f>
        <v>#REF!</v>
      </c>
      <c r="R395" s="100" t="e">
        <f>IF(AND('PARTICIPANT NAME LIST'!$G395=8,'PARTICIPANT NAME LIST'!#REF!="M"),"ü","")</f>
        <v>#REF!</v>
      </c>
      <c r="S395" s="100" t="e">
        <f>IF(AND('PARTICIPANT NAME LIST'!$G395=9,'PARTICIPANT NAME LIST'!#REF!="M"),"ü","")</f>
        <v>#REF!</v>
      </c>
      <c r="T395" s="100" t="e">
        <f>IF(AND('PARTICIPANT NAME LIST'!$G395=10,'PARTICIPANT NAME LIST'!#REF!="M"),"ü","")</f>
        <v>#REF!</v>
      </c>
      <c r="U395" s="100" t="e">
        <f>IF(AND('PARTICIPANT NAME LIST'!$G395=11,'PARTICIPANT NAME LIST'!#REF!="M"),"ü","")</f>
        <v>#REF!</v>
      </c>
      <c r="V395" s="100" t="e">
        <f>IF(AND('PARTICIPANT NAME LIST'!$G395=12,'PARTICIPANT NAME LIST'!#REF!="M"),"ü","")</f>
        <v>#REF!</v>
      </c>
      <c r="W395" s="96"/>
      <c r="X395" s="76"/>
      <c r="Y395" s="76"/>
      <c r="Z395" s="76"/>
    </row>
    <row r="396" spans="1:26" ht="22.5" customHeight="1">
      <c r="A396" s="96" t="str">
        <f>IF(OR(ISBLANK('PARTICIPANT NAME LIST'!$B396),'PARTICIPANT NAME LIST'!$G396=3,'PARTICIPANT NAME LIST'!$G396=4,'PARTICIPANT NAME LIST'!$G396=5,'PARTICIPANT NAME LIST'!$G396=6),"",COUNTA('PARTICIPANT NAME LIST'!$B$9:$B396)-COUNTIFS('PARTICIPANT NAME LIST'!$G$9:$G396,"&gt;=3",'PARTICIPANT NAME LIST'!$G$9:$G396,"&lt;=6"))</f>
        <v/>
      </c>
      <c r="B396" s="97" t="str">
        <f>IF(OR(ISBLANK('PARTICIPANT NAME LIST'!$B396),'PARTICIPANT NAME LIST'!$G396=3,'PARTICIPANT NAME LIST'!$G396=4,'PARTICIPANT NAME LIST'!$G396=5,'PARTICIPANT NAME LIST'!$G396=6),"",UPPER('PARTICIPANT NAME LIST'!$B396))</f>
        <v/>
      </c>
      <c r="C396" s="101"/>
      <c r="D396" s="99" t="str">
        <f>IF(OR(ISBLANK('PARTICIPANT NAME LIST'!$B396),'PARTICIPANT NAME LIST'!$G396=3,'PARTICIPANT NAME LIST'!$G396=4,'PARTICIPANT NAME LIST'!$G396=5,'PARTICIPANT NAME LIST'!$G396=6),"",UPPER('PARTICIPANT NAME LIST'!$H396))</f>
        <v/>
      </c>
      <c r="E396" s="100" t="e">
        <f>IF(AND('PARTICIPANT NAME LIST'!$G396=7,'PARTICIPANT NAME LIST'!#REF!="C"),"ü","")</f>
        <v>#REF!</v>
      </c>
      <c r="F396" s="100" t="e">
        <f>IF(AND('PARTICIPANT NAME LIST'!$G396=8,'PARTICIPANT NAME LIST'!#REF!="C"),"ü","")</f>
        <v>#REF!</v>
      </c>
      <c r="G396" s="100" t="e">
        <f>IF(AND('PARTICIPANT NAME LIST'!$G396=9,'PARTICIPANT NAME LIST'!#REF!="C"),"ü","")</f>
        <v>#REF!</v>
      </c>
      <c r="H396" s="100" t="e">
        <f>IF(AND('PARTICIPANT NAME LIST'!$G396=10,'PARTICIPANT NAME LIST'!#REF!="C"),"ü","")</f>
        <v>#REF!</v>
      </c>
      <c r="I396" s="100" t="e">
        <f>IF(AND('PARTICIPANT NAME LIST'!$G396=11,'PARTICIPANT NAME LIST'!#REF!="C"),"ü","")</f>
        <v>#REF!</v>
      </c>
      <c r="J396" s="100" t="e">
        <f>IF(AND('PARTICIPANT NAME LIST'!$G396=12,'PARTICIPANT NAME LIST'!#REF!="C"),"ü","")</f>
        <v>#REF!</v>
      </c>
      <c r="K396" s="100" t="e">
        <f>IF(AND('PARTICIPANT NAME LIST'!$G396=7,'PARTICIPANT NAME LIST'!#REF!="E"),"ü","")</f>
        <v>#REF!</v>
      </c>
      <c r="L396" s="100" t="e">
        <f>IF(AND('PARTICIPANT NAME LIST'!$G396=8,'PARTICIPANT NAME LIST'!#REF!="E"),"ü","")</f>
        <v>#REF!</v>
      </c>
      <c r="M396" s="100" t="e">
        <f>IF(AND('PARTICIPANT NAME LIST'!$G396=9,'PARTICIPANT NAME LIST'!#REF!="E"),"ü","")</f>
        <v>#REF!</v>
      </c>
      <c r="N396" s="100" t="e">
        <f>IF(AND('PARTICIPANT NAME LIST'!$G396=10,'PARTICIPANT NAME LIST'!#REF!="E"),"ü","")</f>
        <v>#REF!</v>
      </c>
      <c r="O396" s="100" t="e">
        <f>IF(AND('PARTICIPANT NAME LIST'!$G396=11,'PARTICIPANT NAME LIST'!#REF!="E"),"ü","")</f>
        <v>#REF!</v>
      </c>
      <c r="P396" s="100" t="e">
        <f>IF(AND('PARTICIPANT NAME LIST'!$G396=12,'PARTICIPANT NAME LIST'!#REF!="E"),"ü","")</f>
        <v>#REF!</v>
      </c>
      <c r="Q396" s="100" t="e">
        <f>IF(AND('PARTICIPANT NAME LIST'!$G396=7,'PARTICIPANT NAME LIST'!#REF!="M"),"ü","")</f>
        <v>#REF!</v>
      </c>
      <c r="R396" s="100" t="e">
        <f>IF(AND('PARTICIPANT NAME LIST'!$G396=8,'PARTICIPANT NAME LIST'!#REF!="M"),"ü","")</f>
        <v>#REF!</v>
      </c>
      <c r="S396" s="100" t="e">
        <f>IF(AND('PARTICIPANT NAME LIST'!$G396=9,'PARTICIPANT NAME LIST'!#REF!="M"),"ü","")</f>
        <v>#REF!</v>
      </c>
      <c r="T396" s="100" t="e">
        <f>IF(AND('PARTICIPANT NAME LIST'!$G396=10,'PARTICIPANT NAME LIST'!#REF!="M"),"ü","")</f>
        <v>#REF!</v>
      </c>
      <c r="U396" s="100" t="e">
        <f>IF(AND('PARTICIPANT NAME LIST'!$G396=11,'PARTICIPANT NAME LIST'!#REF!="M"),"ü","")</f>
        <v>#REF!</v>
      </c>
      <c r="V396" s="100" t="e">
        <f>IF(AND('PARTICIPANT NAME LIST'!$G396=12,'PARTICIPANT NAME LIST'!#REF!="M"),"ü","")</f>
        <v>#REF!</v>
      </c>
      <c r="W396" s="96"/>
      <c r="X396" s="76"/>
      <c r="Y396" s="76"/>
      <c r="Z396" s="76"/>
    </row>
    <row r="397" spans="1:26" ht="22.5" customHeight="1">
      <c r="A397" s="96" t="str">
        <f>IF(OR(ISBLANK('PARTICIPANT NAME LIST'!$B397),'PARTICIPANT NAME LIST'!$G397=3,'PARTICIPANT NAME LIST'!$G397=4,'PARTICIPANT NAME LIST'!$G397=5,'PARTICIPANT NAME LIST'!$G397=6),"",COUNTA('PARTICIPANT NAME LIST'!$B$9:$B397)-COUNTIFS('PARTICIPANT NAME LIST'!$G$9:$G397,"&gt;=3",'PARTICIPANT NAME LIST'!$G$9:$G397,"&lt;=6"))</f>
        <v/>
      </c>
      <c r="B397" s="97" t="str">
        <f>IF(OR(ISBLANK('PARTICIPANT NAME LIST'!$B397),'PARTICIPANT NAME LIST'!$G397=3,'PARTICIPANT NAME LIST'!$G397=4,'PARTICIPANT NAME LIST'!$G397=5,'PARTICIPANT NAME LIST'!$G397=6),"",UPPER('PARTICIPANT NAME LIST'!$B397))</f>
        <v/>
      </c>
      <c r="C397" s="101"/>
      <c r="D397" s="99" t="str">
        <f>IF(OR(ISBLANK('PARTICIPANT NAME LIST'!$B397),'PARTICIPANT NAME LIST'!$G397=3,'PARTICIPANT NAME LIST'!$G397=4,'PARTICIPANT NAME LIST'!$G397=5,'PARTICIPANT NAME LIST'!$G397=6),"",UPPER('PARTICIPANT NAME LIST'!$H397))</f>
        <v/>
      </c>
      <c r="E397" s="100" t="e">
        <f>IF(AND('PARTICIPANT NAME LIST'!$G397=7,'PARTICIPANT NAME LIST'!#REF!="C"),"ü","")</f>
        <v>#REF!</v>
      </c>
      <c r="F397" s="100" t="e">
        <f>IF(AND('PARTICIPANT NAME LIST'!$G397=8,'PARTICIPANT NAME LIST'!#REF!="C"),"ü","")</f>
        <v>#REF!</v>
      </c>
      <c r="G397" s="100" t="e">
        <f>IF(AND('PARTICIPANT NAME LIST'!$G397=9,'PARTICIPANT NAME LIST'!#REF!="C"),"ü","")</f>
        <v>#REF!</v>
      </c>
      <c r="H397" s="100" t="e">
        <f>IF(AND('PARTICIPANT NAME LIST'!$G397=10,'PARTICIPANT NAME LIST'!#REF!="C"),"ü","")</f>
        <v>#REF!</v>
      </c>
      <c r="I397" s="100" t="e">
        <f>IF(AND('PARTICIPANT NAME LIST'!$G397=11,'PARTICIPANT NAME LIST'!#REF!="C"),"ü","")</f>
        <v>#REF!</v>
      </c>
      <c r="J397" s="100" t="e">
        <f>IF(AND('PARTICIPANT NAME LIST'!$G397=12,'PARTICIPANT NAME LIST'!#REF!="C"),"ü","")</f>
        <v>#REF!</v>
      </c>
      <c r="K397" s="100" t="e">
        <f>IF(AND('PARTICIPANT NAME LIST'!$G397=7,'PARTICIPANT NAME LIST'!#REF!="E"),"ü","")</f>
        <v>#REF!</v>
      </c>
      <c r="L397" s="100" t="e">
        <f>IF(AND('PARTICIPANT NAME LIST'!$G397=8,'PARTICIPANT NAME LIST'!#REF!="E"),"ü","")</f>
        <v>#REF!</v>
      </c>
      <c r="M397" s="100" t="e">
        <f>IF(AND('PARTICIPANT NAME LIST'!$G397=9,'PARTICIPANT NAME LIST'!#REF!="E"),"ü","")</f>
        <v>#REF!</v>
      </c>
      <c r="N397" s="100" t="e">
        <f>IF(AND('PARTICIPANT NAME LIST'!$G397=10,'PARTICIPANT NAME LIST'!#REF!="E"),"ü","")</f>
        <v>#REF!</v>
      </c>
      <c r="O397" s="100" t="e">
        <f>IF(AND('PARTICIPANT NAME LIST'!$G397=11,'PARTICIPANT NAME LIST'!#REF!="E"),"ü","")</f>
        <v>#REF!</v>
      </c>
      <c r="P397" s="100" t="e">
        <f>IF(AND('PARTICIPANT NAME LIST'!$G397=12,'PARTICIPANT NAME LIST'!#REF!="E"),"ü","")</f>
        <v>#REF!</v>
      </c>
      <c r="Q397" s="100" t="e">
        <f>IF(AND('PARTICIPANT NAME LIST'!$G397=7,'PARTICIPANT NAME LIST'!#REF!="M"),"ü","")</f>
        <v>#REF!</v>
      </c>
      <c r="R397" s="100" t="e">
        <f>IF(AND('PARTICIPANT NAME LIST'!$G397=8,'PARTICIPANT NAME LIST'!#REF!="M"),"ü","")</f>
        <v>#REF!</v>
      </c>
      <c r="S397" s="100" t="e">
        <f>IF(AND('PARTICIPANT NAME LIST'!$G397=9,'PARTICIPANT NAME LIST'!#REF!="M"),"ü","")</f>
        <v>#REF!</v>
      </c>
      <c r="T397" s="100" t="e">
        <f>IF(AND('PARTICIPANT NAME LIST'!$G397=10,'PARTICIPANT NAME LIST'!#REF!="M"),"ü","")</f>
        <v>#REF!</v>
      </c>
      <c r="U397" s="100" t="e">
        <f>IF(AND('PARTICIPANT NAME LIST'!$G397=11,'PARTICIPANT NAME LIST'!#REF!="M"),"ü","")</f>
        <v>#REF!</v>
      </c>
      <c r="V397" s="100" t="e">
        <f>IF(AND('PARTICIPANT NAME LIST'!$G397=12,'PARTICIPANT NAME LIST'!#REF!="M"),"ü","")</f>
        <v>#REF!</v>
      </c>
      <c r="W397" s="96"/>
      <c r="X397" s="76"/>
      <c r="Y397" s="76"/>
      <c r="Z397" s="76"/>
    </row>
    <row r="398" spans="1:26" ht="22.5" customHeight="1">
      <c r="A398" s="96" t="str">
        <f>IF(OR(ISBLANK('PARTICIPANT NAME LIST'!$B398),'PARTICIPANT NAME LIST'!$G398=3,'PARTICIPANT NAME LIST'!$G398=4,'PARTICIPANT NAME LIST'!$G398=5,'PARTICIPANT NAME LIST'!$G398=6),"",COUNTA('PARTICIPANT NAME LIST'!$B$9:$B398)-COUNTIFS('PARTICIPANT NAME LIST'!$G$9:$G398,"&gt;=3",'PARTICIPANT NAME LIST'!$G$9:$G398,"&lt;=6"))</f>
        <v/>
      </c>
      <c r="B398" s="97" t="str">
        <f>IF(OR(ISBLANK('PARTICIPANT NAME LIST'!$B398),'PARTICIPANT NAME LIST'!$G398=3,'PARTICIPANT NAME LIST'!$G398=4,'PARTICIPANT NAME LIST'!$G398=5,'PARTICIPANT NAME LIST'!$G398=6),"",UPPER('PARTICIPANT NAME LIST'!$B398))</f>
        <v/>
      </c>
      <c r="C398" s="101"/>
      <c r="D398" s="99" t="str">
        <f>IF(OR(ISBLANK('PARTICIPANT NAME LIST'!$B398),'PARTICIPANT NAME LIST'!$G398=3,'PARTICIPANT NAME LIST'!$G398=4,'PARTICIPANT NAME LIST'!$G398=5,'PARTICIPANT NAME LIST'!$G398=6),"",UPPER('PARTICIPANT NAME LIST'!$H398))</f>
        <v/>
      </c>
      <c r="E398" s="100" t="e">
        <f>IF(AND('PARTICIPANT NAME LIST'!$G398=7,'PARTICIPANT NAME LIST'!#REF!="C"),"ü","")</f>
        <v>#REF!</v>
      </c>
      <c r="F398" s="100" t="e">
        <f>IF(AND('PARTICIPANT NAME LIST'!$G398=8,'PARTICIPANT NAME LIST'!#REF!="C"),"ü","")</f>
        <v>#REF!</v>
      </c>
      <c r="G398" s="100" t="e">
        <f>IF(AND('PARTICIPANT NAME LIST'!$G398=9,'PARTICIPANT NAME LIST'!#REF!="C"),"ü","")</f>
        <v>#REF!</v>
      </c>
      <c r="H398" s="100" t="e">
        <f>IF(AND('PARTICIPANT NAME LIST'!$G398=10,'PARTICIPANT NAME LIST'!#REF!="C"),"ü","")</f>
        <v>#REF!</v>
      </c>
      <c r="I398" s="100" t="e">
        <f>IF(AND('PARTICIPANT NAME LIST'!$G398=11,'PARTICIPANT NAME LIST'!#REF!="C"),"ü","")</f>
        <v>#REF!</v>
      </c>
      <c r="J398" s="100" t="e">
        <f>IF(AND('PARTICIPANT NAME LIST'!$G398=12,'PARTICIPANT NAME LIST'!#REF!="C"),"ü","")</f>
        <v>#REF!</v>
      </c>
      <c r="K398" s="100" t="e">
        <f>IF(AND('PARTICIPANT NAME LIST'!$G398=7,'PARTICIPANT NAME LIST'!#REF!="E"),"ü","")</f>
        <v>#REF!</v>
      </c>
      <c r="L398" s="100" t="e">
        <f>IF(AND('PARTICIPANT NAME LIST'!$G398=8,'PARTICIPANT NAME LIST'!#REF!="E"),"ü","")</f>
        <v>#REF!</v>
      </c>
      <c r="M398" s="100" t="e">
        <f>IF(AND('PARTICIPANT NAME LIST'!$G398=9,'PARTICIPANT NAME LIST'!#REF!="E"),"ü","")</f>
        <v>#REF!</v>
      </c>
      <c r="N398" s="100" t="e">
        <f>IF(AND('PARTICIPANT NAME LIST'!$G398=10,'PARTICIPANT NAME LIST'!#REF!="E"),"ü","")</f>
        <v>#REF!</v>
      </c>
      <c r="O398" s="100" t="e">
        <f>IF(AND('PARTICIPANT NAME LIST'!$G398=11,'PARTICIPANT NAME LIST'!#REF!="E"),"ü","")</f>
        <v>#REF!</v>
      </c>
      <c r="P398" s="100" t="e">
        <f>IF(AND('PARTICIPANT NAME LIST'!$G398=12,'PARTICIPANT NAME LIST'!#REF!="E"),"ü","")</f>
        <v>#REF!</v>
      </c>
      <c r="Q398" s="100" t="e">
        <f>IF(AND('PARTICIPANT NAME LIST'!$G398=7,'PARTICIPANT NAME LIST'!#REF!="M"),"ü","")</f>
        <v>#REF!</v>
      </c>
      <c r="R398" s="100" t="e">
        <f>IF(AND('PARTICIPANT NAME LIST'!$G398=8,'PARTICIPANT NAME LIST'!#REF!="M"),"ü","")</f>
        <v>#REF!</v>
      </c>
      <c r="S398" s="100" t="e">
        <f>IF(AND('PARTICIPANT NAME LIST'!$G398=9,'PARTICIPANT NAME LIST'!#REF!="M"),"ü","")</f>
        <v>#REF!</v>
      </c>
      <c r="T398" s="100" t="e">
        <f>IF(AND('PARTICIPANT NAME LIST'!$G398=10,'PARTICIPANT NAME LIST'!#REF!="M"),"ü","")</f>
        <v>#REF!</v>
      </c>
      <c r="U398" s="100" t="e">
        <f>IF(AND('PARTICIPANT NAME LIST'!$G398=11,'PARTICIPANT NAME LIST'!#REF!="M"),"ü","")</f>
        <v>#REF!</v>
      </c>
      <c r="V398" s="100" t="e">
        <f>IF(AND('PARTICIPANT NAME LIST'!$G398=12,'PARTICIPANT NAME LIST'!#REF!="M"),"ü","")</f>
        <v>#REF!</v>
      </c>
      <c r="W398" s="96"/>
      <c r="X398" s="76"/>
      <c r="Y398" s="76"/>
      <c r="Z398" s="76"/>
    </row>
    <row r="399" spans="1:26" ht="22.5" customHeight="1">
      <c r="A399" s="96" t="str">
        <f>IF(OR(ISBLANK('PARTICIPANT NAME LIST'!$B399),'PARTICIPANT NAME LIST'!$G399=3,'PARTICIPANT NAME LIST'!$G399=4,'PARTICIPANT NAME LIST'!$G399=5,'PARTICIPANT NAME LIST'!$G399=6),"",COUNTA('PARTICIPANT NAME LIST'!$B$9:$B399)-COUNTIFS('PARTICIPANT NAME LIST'!$G$9:$G399,"&gt;=3",'PARTICIPANT NAME LIST'!$G$9:$G399,"&lt;=6"))</f>
        <v/>
      </c>
      <c r="B399" s="97" t="str">
        <f>IF(OR(ISBLANK('PARTICIPANT NAME LIST'!$B399),'PARTICIPANT NAME LIST'!$G399=3,'PARTICIPANT NAME LIST'!$G399=4,'PARTICIPANT NAME LIST'!$G399=5,'PARTICIPANT NAME LIST'!$G399=6),"",UPPER('PARTICIPANT NAME LIST'!$B399))</f>
        <v/>
      </c>
      <c r="C399" s="101"/>
      <c r="D399" s="99" t="str">
        <f>IF(OR(ISBLANK('PARTICIPANT NAME LIST'!$B399),'PARTICIPANT NAME LIST'!$G399=3,'PARTICIPANT NAME LIST'!$G399=4,'PARTICIPANT NAME LIST'!$G399=5,'PARTICIPANT NAME LIST'!$G399=6),"",UPPER('PARTICIPANT NAME LIST'!$H399))</f>
        <v/>
      </c>
      <c r="E399" s="100" t="e">
        <f>IF(AND('PARTICIPANT NAME LIST'!$G399=7,'PARTICIPANT NAME LIST'!#REF!="C"),"ü","")</f>
        <v>#REF!</v>
      </c>
      <c r="F399" s="100" t="e">
        <f>IF(AND('PARTICIPANT NAME LIST'!$G399=8,'PARTICIPANT NAME LIST'!#REF!="C"),"ü","")</f>
        <v>#REF!</v>
      </c>
      <c r="G399" s="100" t="e">
        <f>IF(AND('PARTICIPANT NAME LIST'!$G399=9,'PARTICIPANT NAME LIST'!#REF!="C"),"ü","")</f>
        <v>#REF!</v>
      </c>
      <c r="H399" s="100" t="e">
        <f>IF(AND('PARTICIPANT NAME LIST'!$G399=10,'PARTICIPANT NAME LIST'!#REF!="C"),"ü","")</f>
        <v>#REF!</v>
      </c>
      <c r="I399" s="100" t="e">
        <f>IF(AND('PARTICIPANT NAME LIST'!$G399=11,'PARTICIPANT NAME LIST'!#REF!="C"),"ü","")</f>
        <v>#REF!</v>
      </c>
      <c r="J399" s="100" t="e">
        <f>IF(AND('PARTICIPANT NAME LIST'!$G399=12,'PARTICIPANT NAME LIST'!#REF!="C"),"ü","")</f>
        <v>#REF!</v>
      </c>
      <c r="K399" s="100" t="e">
        <f>IF(AND('PARTICIPANT NAME LIST'!$G399=7,'PARTICIPANT NAME LIST'!#REF!="E"),"ü","")</f>
        <v>#REF!</v>
      </c>
      <c r="L399" s="100" t="e">
        <f>IF(AND('PARTICIPANT NAME LIST'!$G399=8,'PARTICIPANT NAME LIST'!#REF!="E"),"ü","")</f>
        <v>#REF!</v>
      </c>
      <c r="M399" s="100" t="e">
        <f>IF(AND('PARTICIPANT NAME LIST'!$G399=9,'PARTICIPANT NAME LIST'!#REF!="E"),"ü","")</f>
        <v>#REF!</v>
      </c>
      <c r="N399" s="100" t="e">
        <f>IF(AND('PARTICIPANT NAME LIST'!$G399=10,'PARTICIPANT NAME LIST'!#REF!="E"),"ü","")</f>
        <v>#REF!</v>
      </c>
      <c r="O399" s="100" t="e">
        <f>IF(AND('PARTICIPANT NAME LIST'!$G399=11,'PARTICIPANT NAME LIST'!#REF!="E"),"ü","")</f>
        <v>#REF!</v>
      </c>
      <c r="P399" s="100" t="e">
        <f>IF(AND('PARTICIPANT NAME LIST'!$G399=12,'PARTICIPANT NAME LIST'!#REF!="E"),"ü","")</f>
        <v>#REF!</v>
      </c>
      <c r="Q399" s="100" t="e">
        <f>IF(AND('PARTICIPANT NAME LIST'!$G399=7,'PARTICIPANT NAME LIST'!#REF!="M"),"ü","")</f>
        <v>#REF!</v>
      </c>
      <c r="R399" s="100" t="e">
        <f>IF(AND('PARTICIPANT NAME LIST'!$G399=8,'PARTICIPANT NAME LIST'!#REF!="M"),"ü","")</f>
        <v>#REF!</v>
      </c>
      <c r="S399" s="100" t="e">
        <f>IF(AND('PARTICIPANT NAME LIST'!$G399=9,'PARTICIPANT NAME LIST'!#REF!="M"),"ü","")</f>
        <v>#REF!</v>
      </c>
      <c r="T399" s="100" t="e">
        <f>IF(AND('PARTICIPANT NAME LIST'!$G399=10,'PARTICIPANT NAME LIST'!#REF!="M"),"ü","")</f>
        <v>#REF!</v>
      </c>
      <c r="U399" s="100" t="e">
        <f>IF(AND('PARTICIPANT NAME LIST'!$G399=11,'PARTICIPANT NAME LIST'!#REF!="M"),"ü","")</f>
        <v>#REF!</v>
      </c>
      <c r="V399" s="100" t="e">
        <f>IF(AND('PARTICIPANT NAME LIST'!$G399=12,'PARTICIPANT NAME LIST'!#REF!="M"),"ü","")</f>
        <v>#REF!</v>
      </c>
      <c r="W399" s="96"/>
      <c r="X399" s="76"/>
      <c r="Y399" s="76"/>
      <c r="Z399" s="76"/>
    </row>
    <row r="400" spans="1:26" ht="22.5" customHeight="1">
      <c r="A400" s="96" t="str">
        <f>IF(OR(ISBLANK('PARTICIPANT NAME LIST'!$B400),'PARTICIPANT NAME LIST'!$G400=3,'PARTICIPANT NAME LIST'!$G400=4,'PARTICIPANT NAME LIST'!$G400=5,'PARTICIPANT NAME LIST'!$G400=6),"",COUNTA('PARTICIPANT NAME LIST'!$B$9:$B400)-COUNTIFS('PARTICIPANT NAME LIST'!$G$9:$G400,"&gt;=3",'PARTICIPANT NAME LIST'!$G$9:$G400,"&lt;=6"))</f>
        <v/>
      </c>
      <c r="B400" s="97" t="str">
        <f>IF(OR(ISBLANK('PARTICIPANT NAME LIST'!$B400),'PARTICIPANT NAME LIST'!$G400=3,'PARTICIPANT NAME LIST'!$G400=4,'PARTICIPANT NAME LIST'!$G400=5,'PARTICIPANT NAME LIST'!$G400=6),"",UPPER('PARTICIPANT NAME LIST'!$B400))</f>
        <v/>
      </c>
      <c r="C400" s="101"/>
      <c r="D400" s="99" t="str">
        <f>IF(OR(ISBLANK('PARTICIPANT NAME LIST'!$B400),'PARTICIPANT NAME LIST'!$G400=3,'PARTICIPANT NAME LIST'!$G400=4,'PARTICIPANT NAME LIST'!$G400=5,'PARTICIPANT NAME LIST'!$G400=6),"",UPPER('PARTICIPANT NAME LIST'!$H400))</f>
        <v/>
      </c>
      <c r="E400" s="100" t="e">
        <f>IF(AND('PARTICIPANT NAME LIST'!$G400=7,'PARTICIPANT NAME LIST'!#REF!="C"),"ü","")</f>
        <v>#REF!</v>
      </c>
      <c r="F400" s="100" t="e">
        <f>IF(AND('PARTICIPANT NAME LIST'!$G400=8,'PARTICIPANT NAME LIST'!#REF!="C"),"ü","")</f>
        <v>#REF!</v>
      </c>
      <c r="G400" s="100" t="e">
        <f>IF(AND('PARTICIPANT NAME LIST'!$G400=9,'PARTICIPANT NAME LIST'!#REF!="C"),"ü","")</f>
        <v>#REF!</v>
      </c>
      <c r="H400" s="100" t="e">
        <f>IF(AND('PARTICIPANT NAME LIST'!$G400=10,'PARTICIPANT NAME LIST'!#REF!="C"),"ü","")</f>
        <v>#REF!</v>
      </c>
      <c r="I400" s="100" t="e">
        <f>IF(AND('PARTICIPANT NAME LIST'!$G400=11,'PARTICIPANT NAME LIST'!#REF!="C"),"ü","")</f>
        <v>#REF!</v>
      </c>
      <c r="J400" s="100" t="e">
        <f>IF(AND('PARTICIPANT NAME LIST'!$G400=12,'PARTICIPANT NAME LIST'!#REF!="C"),"ü","")</f>
        <v>#REF!</v>
      </c>
      <c r="K400" s="100" t="e">
        <f>IF(AND('PARTICIPANT NAME LIST'!$G400=7,'PARTICIPANT NAME LIST'!#REF!="E"),"ü","")</f>
        <v>#REF!</v>
      </c>
      <c r="L400" s="100" t="e">
        <f>IF(AND('PARTICIPANT NAME LIST'!$G400=8,'PARTICIPANT NAME LIST'!#REF!="E"),"ü","")</f>
        <v>#REF!</v>
      </c>
      <c r="M400" s="100" t="e">
        <f>IF(AND('PARTICIPANT NAME LIST'!$G400=9,'PARTICIPANT NAME LIST'!#REF!="E"),"ü","")</f>
        <v>#REF!</v>
      </c>
      <c r="N400" s="100" t="e">
        <f>IF(AND('PARTICIPANT NAME LIST'!$G400=10,'PARTICIPANT NAME LIST'!#REF!="E"),"ü","")</f>
        <v>#REF!</v>
      </c>
      <c r="O400" s="100" t="e">
        <f>IF(AND('PARTICIPANT NAME LIST'!$G400=11,'PARTICIPANT NAME LIST'!#REF!="E"),"ü","")</f>
        <v>#REF!</v>
      </c>
      <c r="P400" s="100" t="e">
        <f>IF(AND('PARTICIPANT NAME LIST'!$G400=12,'PARTICIPANT NAME LIST'!#REF!="E"),"ü","")</f>
        <v>#REF!</v>
      </c>
      <c r="Q400" s="100" t="e">
        <f>IF(AND('PARTICIPANT NAME LIST'!$G400=7,'PARTICIPANT NAME LIST'!#REF!="M"),"ü","")</f>
        <v>#REF!</v>
      </c>
      <c r="R400" s="100" t="e">
        <f>IF(AND('PARTICIPANT NAME LIST'!$G400=8,'PARTICIPANT NAME LIST'!#REF!="M"),"ü","")</f>
        <v>#REF!</v>
      </c>
      <c r="S400" s="100" t="e">
        <f>IF(AND('PARTICIPANT NAME LIST'!$G400=9,'PARTICIPANT NAME LIST'!#REF!="M"),"ü","")</f>
        <v>#REF!</v>
      </c>
      <c r="T400" s="100" t="e">
        <f>IF(AND('PARTICIPANT NAME LIST'!$G400=10,'PARTICIPANT NAME LIST'!#REF!="M"),"ü","")</f>
        <v>#REF!</v>
      </c>
      <c r="U400" s="100" t="e">
        <f>IF(AND('PARTICIPANT NAME LIST'!$G400=11,'PARTICIPANT NAME LIST'!#REF!="M"),"ü","")</f>
        <v>#REF!</v>
      </c>
      <c r="V400" s="100" t="e">
        <f>IF(AND('PARTICIPANT NAME LIST'!$G400=12,'PARTICIPANT NAME LIST'!#REF!="M"),"ü","")</f>
        <v>#REF!</v>
      </c>
      <c r="W400" s="96"/>
      <c r="X400" s="76"/>
      <c r="Y400" s="76"/>
      <c r="Z400" s="76"/>
    </row>
    <row r="401" spans="1:26" ht="22.5" customHeight="1">
      <c r="A401" s="96" t="str">
        <f>IF(OR(ISBLANK('PARTICIPANT NAME LIST'!$B401),'PARTICIPANT NAME LIST'!$G401=3,'PARTICIPANT NAME LIST'!$G401=4,'PARTICIPANT NAME LIST'!$G401=5,'PARTICIPANT NAME LIST'!$G401=6),"",COUNTA('PARTICIPANT NAME LIST'!$B$9:$B401)-COUNTIFS('PARTICIPANT NAME LIST'!$G$9:$G401,"&gt;=3",'PARTICIPANT NAME LIST'!$G$9:$G401,"&lt;=6"))</f>
        <v/>
      </c>
      <c r="B401" s="97" t="str">
        <f>IF(OR(ISBLANK('PARTICIPANT NAME LIST'!$B401),'PARTICIPANT NAME LIST'!$G401=3,'PARTICIPANT NAME LIST'!$G401=4,'PARTICIPANT NAME LIST'!$G401=5,'PARTICIPANT NAME LIST'!$G401=6),"",UPPER('PARTICIPANT NAME LIST'!$B401))</f>
        <v/>
      </c>
      <c r="C401" s="101"/>
      <c r="D401" s="99" t="str">
        <f>IF(OR(ISBLANK('PARTICIPANT NAME LIST'!$B401),'PARTICIPANT NAME LIST'!$G401=3,'PARTICIPANT NAME LIST'!$G401=4,'PARTICIPANT NAME LIST'!$G401=5,'PARTICIPANT NAME LIST'!$G401=6),"",UPPER('PARTICIPANT NAME LIST'!$H401))</f>
        <v/>
      </c>
      <c r="E401" s="100" t="e">
        <f>IF(AND('PARTICIPANT NAME LIST'!$G401=7,'PARTICIPANT NAME LIST'!#REF!="C"),"ü","")</f>
        <v>#REF!</v>
      </c>
      <c r="F401" s="100" t="e">
        <f>IF(AND('PARTICIPANT NAME LIST'!$G401=8,'PARTICIPANT NAME LIST'!#REF!="C"),"ü","")</f>
        <v>#REF!</v>
      </c>
      <c r="G401" s="100" t="e">
        <f>IF(AND('PARTICIPANT NAME LIST'!$G401=9,'PARTICIPANT NAME LIST'!#REF!="C"),"ü","")</f>
        <v>#REF!</v>
      </c>
      <c r="H401" s="100" t="e">
        <f>IF(AND('PARTICIPANT NAME LIST'!$G401=10,'PARTICIPANT NAME LIST'!#REF!="C"),"ü","")</f>
        <v>#REF!</v>
      </c>
      <c r="I401" s="100" t="e">
        <f>IF(AND('PARTICIPANT NAME LIST'!$G401=11,'PARTICIPANT NAME LIST'!#REF!="C"),"ü","")</f>
        <v>#REF!</v>
      </c>
      <c r="J401" s="100" t="e">
        <f>IF(AND('PARTICIPANT NAME LIST'!$G401=12,'PARTICIPANT NAME LIST'!#REF!="C"),"ü","")</f>
        <v>#REF!</v>
      </c>
      <c r="K401" s="100" t="e">
        <f>IF(AND('PARTICIPANT NAME LIST'!$G401=7,'PARTICIPANT NAME LIST'!#REF!="E"),"ü","")</f>
        <v>#REF!</v>
      </c>
      <c r="L401" s="100" t="e">
        <f>IF(AND('PARTICIPANT NAME LIST'!$G401=8,'PARTICIPANT NAME LIST'!#REF!="E"),"ü","")</f>
        <v>#REF!</v>
      </c>
      <c r="M401" s="100" t="e">
        <f>IF(AND('PARTICIPANT NAME LIST'!$G401=9,'PARTICIPANT NAME LIST'!#REF!="E"),"ü","")</f>
        <v>#REF!</v>
      </c>
      <c r="N401" s="100" t="e">
        <f>IF(AND('PARTICIPANT NAME LIST'!$G401=10,'PARTICIPANT NAME LIST'!#REF!="E"),"ü","")</f>
        <v>#REF!</v>
      </c>
      <c r="O401" s="100" t="e">
        <f>IF(AND('PARTICIPANT NAME LIST'!$G401=11,'PARTICIPANT NAME LIST'!#REF!="E"),"ü","")</f>
        <v>#REF!</v>
      </c>
      <c r="P401" s="100" t="e">
        <f>IF(AND('PARTICIPANT NAME LIST'!$G401=12,'PARTICIPANT NAME LIST'!#REF!="E"),"ü","")</f>
        <v>#REF!</v>
      </c>
      <c r="Q401" s="100" t="e">
        <f>IF(AND('PARTICIPANT NAME LIST'!$G401=7,'PARTICIPANT NAME LIST'!#REF!="M"),"ü","")</f>
        <v>#REF!</v>
      </c>
      <c r="R401" s="100" t="e">
        <f>IF(AND('PARTICIPANT NAME LIST'!$G401=8,'PARTICIPANT NAME LIST'!#REF!="M"),"ü","")</f>
        <v>#REF!</v>
      </c>
      <c r="S401" s="100" t="e">
        <f>IF(AND('PARTICIPANT NAME LIST'!$G401=9,'PARTICIPANT NAME LIST'!#REF!="M"),"ü","")</f>
        <v>#REF!</v>
      </c>
      <c r="T401" s="100" t="e">
        <f>IF(AND('PARTICIPANT NAME LIST'!$G401=10,'PARTICIPANT NAME LIST'!#REF!="M"),"ü","")</f>
        <v>#REF!</v>
      </c>
      <c r="U401" s="100" t="e">
        <f>IF(AND('PARTICIPANT NAME LIST'!$G401=11,'PARTICIPANT NAME LIST'!#REF!="M"),"ü","")</f>
        <v>#REF!</v>
      </c>
      <c r="V401" s="100" t="e">
        <f>IF(AND('PARTICIPANT NAME LIST'!$G401=12,'PARTICIPANT NAME LIST'!#REF!="M"),"ü","")</f>
        <v>#REF!</v>
      </c>
      <c r="W401" s="96"/>
      <c r="X401" s="76"/>
      <c r="Y401" s="76"/>
      <c r="Z401" s="76"/>
    </row>
    <row r="402" spans="1:26" ht="22.5" customHeight="1">
      <c r="A402" s="96" t="str">
        <f>IF(OR(ISBLANK('PARTICIPANT NAME LIST'!$B402),'PARTICIPANT NAME LIST'!$G402=3,'PARTICIPANT NAME LIST'!$G402=4,'PARTICIPANT NAME LIST'!$G402=5,'PARTICIPANT NAME LIST'!$G402=6),"",COUNTA('PARTICIPANT NAME LIST'!$B$9:$B402)-COUNTIFS('PARTICIPANT NAME LIST'!$G$9:$G402,"&gt;=3",'PARTICIPANT NAME LIST'!$G$9:$G402,"&lt;=6"))</f>
        <v/>
      </c>
      <c r="B402" s="97" t="str">
        <f>IF(OR(ISBLANK('PARTICIPANT NAME LIST'!$B402),'PARTICIPANT NAME LIST'!$G402=3,'PARTICIPANT NAME LIST'!$G402=4,'PARTICIPANT NAME LIST'!$G402=5,'PARTICIPANT NAME LIST'!$G402=6),"",UPPER('PARTICIPANT NAME LIST'!$B402))</f>
        <v/>
      </c>
      <c r="C402" s="101"/>
      <c r="D402" s="99" t="str">
        <f>IF(OR(ISBLANK('PARTICIPANT NAME LIST'!$B402),'PARTICIPANT NAME LIST'!$G402=3,'PARTICIPANT NAME LIST'!$G402=4,'PARTICIPANT NAME LIST'!$G402=5,'PARTICIPANT NAME LIST'!$G402=6),"",UPPER('PARTICIPANT NAME LIST'!$H402))</f>
        <v/>
      </c>
      <c r="E402" s="100" t="e">
        <f>IF(AND('PARTICIPANT NAME LIST'!$G402=7,'PARTICIPANT NAME LIST'!#REF!="C"),"ü","")</f>
        <v>#REF!</v>
      </c>
      <c r="F402" s="100" t="e">
        <f>IF(AND('PARTICIPANT NAME LIST'!$G402=8,'PARTICIPANT NAME LIST'!#REF!="C"),"ü","")</f>
        <v>#REF!</v>
      </c>
      <c r="G402" s="100" t="e">
        <f>IF(AND('PARTICIPANT NAME LIST'!$G402=9,'PARTICIPANT NAME LIST'!#REF!="C"),"ü","")</f>
        <v>#REF!</v>
      </c>
      <c r="H402" s="100" t="e">
        <f>IF(AND('PARTICIPANT NAME LIST'!$G402=10,'PARTICIPANT NAME LIST'!#REF!="C"),"ü","")</f>
        <v>#REF!</v>
      </c>
      <c r="I402" s="100" t="e">
        <f>IF(AND('PARTICIPANT NAME LIST'!$G402=11,'PARTICIPANT NAME LIST'!#REF!="C"),"ü","")</f>
        <v>#REF!</v>
      </c>
      <c r="J402" s="100" t="e">
        <f>IF(AND('PARTICIPANT NAME LIST'!$G402=12,'PARTICIPANT NAME LIST'!#REF!="C"),"ü","")</f>
        <v>#REF!</v>
      </c>
      <c r="K402" s="100" t="e">
        <f>IF(AND('PARTICIPANT NAME LIST'!$G402=7,'PARTICIPANT NAME LIST'!#REF!="E"),"ü","")</f>
        <v>#REF!</v>
      </c>
      <c r="L402" s="100" t="e">
        <f>IF(AND('PARTICIPANT NAME LIST'!$G402=8,'PARTICIPANT NAME LIST'!#REF!="E"),"ü","")</f>
        <v>#REF!</v>
      </c>
      <c r="M402" s="100" t="e">
        <f>IF(AND('PARTICIPANT NAME LIST'!$G402=9,'PARTICIPANT NAME LIST'!#REF!="E"),"ü","")</f>
        <v>#REF!</v>
      </c>
      <c r="N402" s="100" t="e">
        <f>IF(AND('PARTICIPANT NAME LIST'!$G402=10,'PARTICIPANT NAME LIST'!#REF!="E"),"ü","")</f>
        <v>#REF!</v>
      </c>
      <c r="O402" s="100" t="e">
        <f>IF(AND('PARTICIPANT NAME LIST'!$G402=11,'PARTICIPANT NAME LIST'!#REF!="E"),"ü","")</f>
        <v>#REF!</v>
      </c>
      <c r="P402" s="100" t="e">
        <f>IF(AND('PARTICIPANT NAME LIST'!$G402=12,'PARTICIPANT NAME LIST'!#REF!="E"),"ü","")</f>
        <v>#REF!</v>
      </c>
      <c r="Q402" s="100" t="e">
        <f>IF(AND('PARTICIPANT NAME LIST'!$G402=7,'PARTICIPANT NAME LIST'!#REF!="M"),"ü","")</f>
        <v>#REF!</v>
      </c>
      <c r="R402" s="100" t="e">
        <f>IF(AND('PARTICIPANT NAME LIST'!$G402=8,'PARTICIPANT NAME LIST'!#REF!="M"),"ü","")</f>
        <v>#REF!</v>
      </c>
      <c r="S402" s="100" t="e">
        <f>IF(AND('PARTICIPANT NAME LIST'!$G402=9,'PARTICIPANT NAME LIST'!#REF!="M"),"ü","")</f>
        <v>#REF!</v>
      </c>
      <c r="T402" s="100" t="e">
        <f>IF(AND('PARTICIPANT NAME LIST'!$G402=10,'PARTICIPANT NAME LIST'!#REF!="M"),"ü","")</f>
        <v>#REF!</v>
      </c>
      <c r="U402" s="100" t="e">
        <f>IF(AND('PARTICIPANT NAME LIST'!$G402=11,'PARTICIPANT NAME LIST'!#REF!="M"),"ü","")</f>
        <v>#REF!</v>
      </c>
      <c r="V402" s="100" t="e">
        <f>IF(AND('PARTICIPANT NAME LIST'!$G402=12,'PARTICIPANT NAME LIST'!#REF!="M"),"ü","")</f>
        <v>#REF!</v>
      </c>
      <c r="W402" s="96"/>
      <c r="X402" s="76"/>
      <c r="Y402" s="76"/>
      <c r="Z402" s="76"/>
    </row>
    <row r="403" spans="1:26" ht="22.5" customHeight="1">
      <c r="A403" s="96" t="str">
        <f>IF(OR(ISBLANK('PARTICIPANT NAME LIST'!$B403),'PARTICIPANT NAME LIST'!$G403=3,'PARTICIPANT NAME LIST'!$G403=4,'PARTICIPANT NAME LIST'!$G403=5,'PARTICIPANT NAME LIST'!$G403=6),"",COUNTA('PARTICIPANT NAME LIST'!$B$9:$B403)-COUNTIFS('PARTICIPANT NAME LIST'!$G$9:$G403,"&gt;=3",'PARTICIPANT NAME LIST'!$G$9:$G403,"&lt;=6"))</f>
        <v/>
      </c>
      <c r="B403" s="97" t="str">
        <f>IF(OR(ISBLANK('PARTICIPANT NAME LIST'!$B403),'PARTICIPANT NAME LIST'!$G403=3,'PARTICIPANT NAME LIST'!$G403=4,'PARTICIPANT NAME LIST'!$G403=5,'PARTICIPANT NAME LIST'!$G403=6),"",UPPER('PARTICIPANT NAME LIST'!$B403))</f>
        <v/>
      </c>
      <c r="C403" s="101"/>
      <c r="D403" s="99" t="str">
        <f>IF(OR(ISBLANK('PARTICIPANT NAME LIST'!$B403),'PARTICIPANT NAME LIST'!$G403=3,'PARTICIPANT NAME LIST'!$G403=4,'PARTICIPANT NAME LIST'!$G403=5,'PARTICIPANT NAME LIST'!$G403=6),"",UPPER('PARTICIPANT NAME LIST'!$H403))</f>
        <v/>
      </c>
      <c r="E403" s="100" t="e">
        <f>IF(AND('PARTICIPANT NAME LIST'!$G403=7,'PARTICIPANT NAME LIST'!#REF!="C"),"ü","")</f>
        <v>#REF!</v>
      </c>
      <c r="F403" s="100" t="e">
        <f>IF(AND('PARTICIPANT NAME LIST'!$G403=8,'PARTICIPANT NAME LIST'!#REF!="C"),"ü","")</f>
        <v>#REF!</v>
      </c>
      <c r="G403" s="100" t="e">
        <f>IF(AND('PARTICIPANT NAME LIST'!$G403=9,'PARTICIPANT NAME LIST'!#REF!="C"),"ü","")</f>
        <v>#REF!</v>
      </c>
      <c r="H403" s="100" t="e">
        <f>IF(AND('PARTICIPANT NAME LIST'!$G403=10,'PARTICIPANT NAME LIST'!#REF!="C"),"ü","")</f>
        <v>#REF!</v>
      </c>
      <c r="I403" s="100" t="e">
        <f>IF(AND('PARTICIPANT NAME LIST'!$G403=11,'PARTICIPANT NAME LIST'!#REF!="C"),"ü","")</f>
        <v>#REF!</v>
      </c>
      <c r="J403" s="100" t="e">
        <f>IF(AND('PARTICIPANT NAME LIST'!$G403=12,'PARTICIPANT NAME LIST'!#REF!="C"),"ü","")</f>
        <v>#REF!</v>
      </c>
      <c r="K403" s="100" t="e">
        <f>IF(AND('PARTICIPANT NAME LIST'!$G403=7,'PARTICIPANT NAME LIST'!#REF!="E"),"ü","")</f>
        <v>#REF!</v>
      </c>
      <c r="L403" s="100" t="e">
        <f>IF(AND('PARTICIPANT NAME LIST'!$G403=8,'PARTICIPANT NAME LIST'!#REF!="E"),"ü","")</f>
        <v>#REF!</v>
      </c>
      <c r="M403" s="100" t="e">
        <f>IF(AND('PARTICIPANT NAME LIST'!$G403=9,'PARTICIPANT NAME LIST'!#REF!="E"),"ü","")</f>
        <v>#REF!</v>
      </c>
      <c r="N403" s="100" t="e">
        <f>IF(AND('PARTICIPANT NAME LIST'!$G403=10,'PARTICIPANT NAME LIST'!#REF!="E"),"ü","")</f>
        <v>#REF!</v>
      </c>
      <c r="O403" s="100" t="e">
        <f>IF(AND('PARTICIPANT NAME LIST'!$G403=11,'PARTICIPANT NAME LIST'!#REF!="E"),"ü","")</f>
        <v>#REF!</v>
      </c>
      <c r="P403" s="100" t="e">
        <f>IF(AND('PARTICIPANT NAME LIST'!$G403=12,'PARTICIPANT NAME LIST'!#REF!="E"),"ü","")</f>
        <v>#REF!</v>
      </c>
      <c r="Q403" s="100" t="e">
        <f>IF(AND('PARTICIPANT NAME LIST'!$G403=7,'PARTICIPANT NAME LIST'!#REF!="M"),"ü","")</f>
        <v>#REF!</v>
      </c>
      <c r="R403" s="100" t="e">
        <f>IF(AND('PARTICIPANT NAME LIST'!$G403=8,'PARTICIPANT NAME LIST'!#REF!="M"),"ü","")</f>
        <v>#REF!</v>
      </c>
      <c r="S403" s="100" t="e">
        <f>IF(AND('PARTICIPANT NAME LIST'!$G403=9,'PARTICIPANT NAME LIST'!#REF!="M"),"ü","")</f>
        <v>#REF!</v>
      </c>
      <c r="T403" s="100" t="e">
        <f>IF(AND('PARTICIPANT NAME LIST'!$G403=10,'PARTICIPANT NAME LIST'!#REF!="M"),"ü","")</f>
        <v>#REF!</v>
      </c>
      <c r="U403" s="100" t="e">
        <f>IF(AND('PARTICIPANT NAME LIST'!$G403=11,'PARTICIPANT NAME LIST'!#REF!="M"),"ü","")</f>
        <v>#REF!</v>
      </c>
      <c r="V403" s="100" t="e">
        <f>IF(AND('PARTICIPANT NAME LIST'!$G403=12,'PARTICIPANT NAME LIST'!#REF!="M"),"ü","")</f>
        <v>#REF!</v>
      </c>
      <c r="W403" s="96"/>
      <c r="X403" s="76"/>
      <c r="Y403" s="76"/>
      <c r="Z403" s="76"/>
    </row>
    <row r="404" spans="1:26" ht="22.5" customHeight="1">
      <c r="A404" s="96" t="str">
        <f>IF(OR(ISBLANK('PARTICIPANT NAME LIST'!$B404),'PARTICIPANT NAME LIST'!$G404=3,'PARTICIPANT NAME LIST'!$G404=4,'PARTICIPANT NAME LIST'!$G404=5,'PARTICIPANT NAME LIST'!$G404=6),"",COUNTA('PARTICIPANT NAME LIST'!$B$9:$B404)-COUNTIFS('PARTICIPANT NAME LIST'!$G$9:$G404,"&gt;=3",'PARTICIPANT NAME LIST'!$G$9:$G404,"&lt;=6"))</f>
        <v/>
      </c>
      <c r="B404" s="97" t="str">
        <f>IF(OR(ISBLANK('PARTICIPANT NAME LIST'!$B404),'PARTICIPANT NAME LIST'!$G404=3,'PARTICIPANT NAME LIST'!$G404=4,'PARTICIPANT NAME LIST'!$G404=5,'PARTICIPANT NAME LIST'!$G404=6),"",UPPER('PARTICIPANT NAME LIST'!$B404))</f>
        <v/>
      </c>
      <c r="C404" s="101"/>
      <c r="D404" s="99" t="str">
        <f>IF(OR(ISBLANK('PARTICIPANT NAME LIST'!$B404),'PARTICIPANT NAME LIST'!$G404=3,'PARTICIPANT NAME LIST'!$G404=4,'PARTICIPANT NAME LIST'!$G404=5,'PARTICIPANT NAME LIST'!$G404=6),"",UPPER('PARTICIPANT NAME LIST'!$H404))</f>
        <v/>
      </c>
      <c r="E404" s="100" t="e">
        <f>IF(AND('PARTICIPANT NAME LIST'!$G404=7,'PARTICIPANT NAME LIST'!#REF!="C"),"ü","")</f>
        <v>#REF!</v>
      </c>
      <c r="F404" s="100" t="e">
        <f>IF(AND('PARTICIPANT NAME LIST'!$G404=8,'PARTICIPANT NAME LIST'!#REF!="C"),"ü","")</f>
        <v>#REF!</v>
      </c>
      <c r="G404" s="100" t="e">
        <f>IF(AND('PARTICIPANT NAME LIST'!$G404=9,'PARTICIPANT NAME LIST'!#REF!="C"),"ü","")</f>
        <v>#REF!</v>
      </c>
      <c r="H404" s="100" t="e">
        <f>IF(AND('PARTICIPANT NAME LIST'!$G404=10,'PARTICIPANT NAME LIST'!#REF!="C"),"ü","")</f>
        <v>#REF!</v>
      </c>
      <c r="I404" s="100" t="e">
        <f>IF(AND('PARTICIPANT NAME LIST'!$G404=11,'PARTICIPANT NAME LIST'!#REF!="C"),"ü","")</f>
        <v>#REF!</v>
      </c>
      <c r="J404" s="100" t="e">
        <f>IF(AND('PARTICIPANT NAME LIST'!$G404=12,'PARTICIPANT NAME LIST'!#REF!="C"),"ü","")</f>
        <v>#REF!</v>
      </c>
      <c r="K404" s="100" t="e">
        <f>IF(AND('PARTICIPANT NAME LIST'!$G404=7,'PARTICIPANT NAME LIST'!#REF!="E"),"ü","")</f>
        <v>#REF!</v>
      </c>
      <c r="L404" s="100" t="e">
        <f>IF(AND('PARTICIPANT NAME LIST'!$G404=8,'PARTICIPANT NAME LIST'!#REF!="E"),"ü","")</f>
        <v>#REF!</v>
      </c>
      <c r="M404" s="100" t="e">
        <f>IF(AND('PARTICIPANT NAME LIST'!$G404=9,'PARTICIPANT NAME LIST'!#REF!="E"),"ü","")</f>
        <v>#REF!</v>
      </c>
      <c r="N404" s="100" t="e">
        <f>IF(AND('PARTICIPANT NAME LIST'!$G404=10,'PARTICIPANT NAME LIST'!#REF!="E"),"ü","")</f>
        <v>#REF!</v>
      </c>
      <c r="O404" s="100" t="e">
        <f>IF(AND('PARTICIPANT NAME LIST'!$G404=11,'PARTICIPANT NAME LIST'!#REF!="E"),"ü","")</f>
        <v>#REF!</v>
      </c>
      <c r="P404" s="100" t="e">
        <f>IF(AND('PARTICIPANT NAME LIST'!$G404=12,'PARTICIPANT NAME LIST'!#REF!="E"),"ü","")</f>
        <v>#REF!</v>
      </c>
      <c r="Q404" s="100" t="e">
        <f>IF(AND('PARTICIPANT NAME LIST'!$G404=7,'PARTICIPANT NAME LIST'!#REF!="M"),"ü","")</f>
        <v>#REF!</v>
      </c>
      <c r="R404" s="100" t="e">
        <f>IF(AND('PARTICIPANT NAME LIST'!$G404=8,'PARTICIPANT NAME LIST'!#REF!="M"),"ü","")</f>
        <v>#REF!</v>
      </c>
      <c r="S404" s="100" t="e">
        <f>IF(AND('PARTICIPANT NAME LIST'!$G404=9,'PARTICIPANT NAME LIST'!#REF!="M"),"ü","")</f>
        <v>#REF!</v>
      </c>
      <c r="T404" s="100" t="e">
        <f>IF(AND('PARTICIPANT NAME LIST'!$G404=10,'PARTICIPANT NAME LIST'!#REF!="M"),"ü","")</f>
        <v>#REF!</v>
      </c>
      <c r="U404" s="100" t="e">
        <f>IF(AND('PARTICIPANT NAME LIST'!$G404=11,'PARTICIPANT NAME LIST'!#REF!="M"),"ü","")</f>
        <v>#REF!</v>
      </c>
      <c r="V404" s="100" t="e">
        <f>IF(AND('PARTICIPANT NAME LIST'!$G404=12,'PARTICIPANT NAME LIST'!#REF!="M"),"ü","")</f>
        <v>#REF!</v>
      </c>
      <c r="W404" s="96"/>
      <c r="X404" s="76"/>
      <c r="Y404" s="76"/>
      <c r="Z404" s="76"/>
    </row>
    <row r="405" spans="1:26" ht="22.5" customHeight="1">
      <c r="A405" s="96" t="str">
        <f>IF(OR(ISBLANK('PARTICIPANT NAME LIST'!$B405),'PARTICIPANT NAME LIST'!$G405=3,'PARTICIPANT NAME LIST'!$G405=4,'PARTICIPANT NAME LIST'!$G405=5,'PARTICIPANT NAME LIST'!$G405=6),"",COUNTA('PARTICIPANT NAME LIST'!$B$9:$B405)-COUNTIFS('PARTICIPANT NAME LIST'!$G$9:$G405,"&gt;=3",'PARTICIPANT NAME LIST'!$G$9:$G405,"&lt;=6"))</f>
        <v/>
      </c>
      <c r="B405" s="97" t="str">
        <f>IF(OR(ISBLANK('PARTICIPANT NAME LIST'!$B405),'PARTICIPANT NAME LIST'!$G405=3,'PARTICIPANT NAME LIST'!$G405=4,'PARTICIPANT NAME LIST'!$G405=5,'PARTICIPANT NAME LIST'!$G405=6),"",UPPER('PARTICIPANT NAME LIST'!$B405))</f>
        <v/>
      </c>
      <c r="C405" s="101"/>
      <c r="D405" s="99" t="str">
        <f>IF(OR(ISBLANK('PARTICIPANT NAME LIST'!$B405),'PARTICIPANT NAME LIST'!$G405=3,'PARTICIPANT NAME LIST'!$G405=4,'PARTICIPANT NAME LIST'!$G405=5,'PARTICIPANT NAME LIST'!$G405=6),"",UPPER('PARTICIPANT NAME LIST'!$H405))</f>
        <v/>
      </c>
      <c r="E405" s="100" t="e">
        <f>IF(AND('PARTICIPANT NAME LIST'!$G405=7,'PARTICIPANT NAME LIST'!#REF!="C"),"ü","")</f>
        <v>#REF!</v>
      </c>
      <c r="F405" s="100" t="e">
        <f>IF(AND('PARTICIPANT NAME LIST'!$G405=8,'PARTICIPANT NAME LIST'!#REF!="C"),"ü","")</f>
        <v>#REF!</v>
      </c>
      <c r="G405" s="100" t="e">
        <f>IF(AND('PARTICIPANT NAME LIST'!$G405=9,'PARTICIPANT NAME LIST'!#REF!="C"),"ü","")</f>
        <v>#REF!</v>
      </c>
      <c r="H405" s="100" t="e">
        <f>IF(AND('PARTICIPANT NAME LIST'!$G405=10,'PARTICIPANT NAME LIST'!#REF!="C"),"ü","")</f>
        <v>#REF!</v>
      </c>
      <c r="I405" s="100" t="e">
        <f>IF(AND('PARTICIPANT NAME LIST'!$G405=11,'PARTICIPANT NAME LIST'!#REF!="C"),"ü","")</f>
        <v>#REF!</v>
      </c>
      <c r="J405" s="100" t="e">
        <f>IF(AND('PARTICIPANT NAME LIST'!$G405=12,'PARTICIPANT NAME LIST'!#REF!="C"),"ü","")</f>
        <v>#REF!</v>
      </c>
      <c r="K405" s="100" t="e">
        <f>IF(AND('PARTICIPANT NAME LIST'!$G405=7,'PARTICIPANT NAME LIST'!#REF!="E"),"ü","")</f>
        <v>#REF!</v>
      </c>
      <c r="L405" s="100" t="e">
        <f>IF(AND('PARTICIPANT NAME LIST'!$G405=8,'PARTICIPANT NAME LIST'!#REF!="E"),"ü","")</f>
        <v>#REF!</v>
      </c>
      <c r="M405" s="100" t="e">
        <f>IF(AND('PARTICIPANT NAME LIST'!$G405=9,'PARTICIPANT NAME LIST'!#REF!="E"),"ü","")</f>
        <v>#REF!</v>
      </c>
      <c r="N405" s="100" t="e">
        <f>IF(AND('PARTICIPANT NAME LIST'!$G405=10,'PARTICIPANT NAME LIST'!#REF!="E"),"ü","")</f>
        <v>#REF!</v>
      </c>
      <c r="O405" s="100" t="e">
        <f>IF(AND('PARTICIPANT NAME LIST'!$G405=11,'PARTICIPANT NAME LIST'!#REF!="E"),"ü","")</f>
        <v>#REF!</v>
      </c>
      <c r="P405" s="100" t="e">
        <f>IF(AND('PARTICIPANT NAME LIST'!$G405=12,'PARTICIPANT NAME LIST'!#REF!="E"),"ü","")</f>
        <v>#REF!</v>
      </c>
      <c r="Q405" s="100" t="e">
        <f>IF(AND('PARTICIPANT NAME LIST'!$G405=7,'PARTICIPANT NAME LIST'!#REF!="M"),"ü","")</f>
        <v>#REF!</v>
      </c>
      <c r="R405" s="100" t="e">
        <f>IF(AND('PARTICIPANT NAME LIST'!$G405=8,'PARTICIPANT NAME LIST'!#REF!="M"),"ü","")</f>
        <v>#REF!</v>
      </c>
      <c r="S405" s="100" t="e">
        <f>IF(AND('PARTICIPANT NAME LIST'!$G405=9,'PARTICIPANT NAME LIST'!#REF!="M"),"ü","")</f>
        <v>#REF!</v>
      </c>
      <c r="T405" s="100" t="e">
        <f>IF(AND('PARTICIPANT NAME LIST'!$G405=10,'PARTICIPANT NAME LIST'!#REF!="M"),"ü","")</f>
        <v>#REF!</v>
      </c>
      <c r="U405" s="100" t="e">
        <f>IF(AND('PARTICIPANT NAME LIST'!$G405=11,'PARTICIPANT NAME LIST'!#REF!="M"),"ü","")</f>
        <v>#REF!</v>
      </c>
      <c r="V405" s="100" t="e">
        <f>IF(AND('PARTICIPANT NAME LIST'!$G405=12,'PARTICIPANT NAME LIST'!#REF!="M"),"ü","")</f>
        <v>#REF!</v>
      </c>
      <c r="W405" s="96"/>
      <c r="X405" s="76"/>
      <c r="Y405" s="76"/>
      <c r="Z405" s="76"/>
    </row>
    <row r="406" spans="1:26" ht="22.5" customHeight="1">
      <c r="A406" s="96" t="str">
        <f>IF(OR(ISBLANK('PARTICIPANT NAME LIST'!$B406),'PARTICIPANT NAME LIST'!$G406=3,'PARTICIPANT NAME LIST'!$G406=4,'PARTICIPANT NAME LIST'!$G406=5,'PARTICIPANT NAME LIST'!$G406=6),"",COUNTA('PARTICIPANT NAME LIST'!$B$9:$B406)-COUNTIFS('PARTICIPANT NAME LIST'!$G$9:$G406,"&gt;=3",'PARTICIPANT NAME LIST'!$G$9:$G406,"&lt;=6"))</f>
        <v/>
      </c>
      <c r="B406" s="97" t="str">
        <f>IF(OR(ISBLANK('PARTICIPANT NAME LIST'!$B406),'PARTICIPANT NAME LIST'!$G406=3,'PARTICIPANT NAME LIST'!$G406=4,'PARTICIPANT NAME LIST'!$G406=5,'PARTICIPANT NAME LIST'!$G406=6),"",UPPER('PARTICIPANT NAME LIST'!$B406))</f>
        <v/>
      </c>
      <c r="C406" s="101"/>
      <c r="D406" s="99" t="str">
        <f>IF(OR(ISBLANK('PARTICIPANT NAME LIST'!$B406),'PARTICIPANT NAME LIST'!$G406=3,'PARTICIPANT NAME LIST'!$G406=4,'PARTICIPANT NAME LIST'!$G406=5,'PARTICIPANT NAME LIST'!$G406=6),"",UPPER('PARTICIPANT NAME LIST'!$H406))</f>
        <v/>
      </c>
      <c r="E406" s="100" t="e">
        <f>IF(AND('PARTICIPANT NAME LIST'!$G406=7,'PARTICIPANT NAME LIST'!#REF!="C"),"ü","")</f>
        <v>#REF!</v>
      </c>
      <c r="F406" s="100" t="e">
        <f>IF(AND('PARTICIPANT NAME LIST'!$G406=8,'PARTICIPANT NAME LIST'!#REF!="C"),"ü","")</f>
        <v>#REF!</v>
      </c>
      <c r="G406" s="100" t="e">
        <f>IF(AND('PARTICIPANT NAME LIST'!$G406=9,'PARTICIPANT NAME LIST'!#REF!="C"),"ü","")</f>
        <v>#REF!</v>
      </c>
      <c r="H406" s="100" t="e">
        <f>IF(AND('PARTICIPANT NAME LIST'!$G406=10,'PARTICIPANT NAME LIST'!#REF!="C"),"ü","")</f>
        <v>#REF!</v>
      </c>
      <c r="I406" s="100" t="e">
        <f>IF(AND('PARTICIPANT NAME LIST'!$G406=11,'PARTICIPANT NAME LIST'!#REF!="C"),"ü","")</f>
        <v>#REF!</v>
      </c>
      <c r="J406" s="100" t="e">
        <f>IF(AND('PARTICIPANT NAME LIST'!$G406=12,'PARTICIPANT NAME LIST'!#REF!="C"),"ü","")</f>
        <v>#REF!</v>
      </c>
      <c r="K406" s="100" t="e">
        <f>IF(AND('PARTICIPANT NAME LIST'!$G406=7,'PARTICIPANT NAME LIST'!#REF!="E"),"ü","")</f>
        <v>#REF!</v>
      </c>
      <c r="L406" s="100" t="e">
        <f>IF(AND('PARTICIPANT NAME LIST'!$G406=8,'PARTICIPANT NAME LIST'!#REF!="E"),"ü","")</f>
        <v>#REF!</v>
      </c>
      <c r="M406" s="100" t="e">
        <f>IF(AND('PARTICIPANT NAME LIST'!$G406=9,'PARTICIPANT NAME LIST'!#REF!="E"),"ü","")</f>
        <v>#REF!</v>
      </c>
      <c r="N406" s="100" t="e">
        <f>IF(AND('PARTICIPANT NAME LIST'!$G406=10,'PARTICIPANT NAME LIST'!#REF!="E"),"ü","")</f>
        <v>#REF!</v>
      </c>
      <c r="O406" s="100" t="e">
        <f>IF(AND('PARTICIPANT NAME LIST'!$G406=11,'PARTICIPANT NAME LIST'!#REF!="E"),"ü","")</f>
        <v>#REF!</v>
      </c>
      <c r="P406" s="100" t="e">
        <f>IF(AND('PARTICIPANT NAME LIST'!$G406=12,'PARTICIPANT NAME LIST'!#REF!="E"),"ü","")</f>
        <v>#REF!</v>
      </c>
      <c r="Q406" s="100" t="e">
        <f>IF(AND('PARTICIPANT NAME LIST'!$G406=7,'PARTICIPANT NAME LIST'!#REF!="M"),"ü","")</f>
        <v>#REF!</v>
      </c>
      <c r="R406" s="100" t="e">
        <f>IF(AND('PARTICIPANT NAME LIST'!$G406=8,'PARTICIPANT NAME LIST'!#REF!="M"),"ü","")</f>
        <v>#REF!</v>
      </c>
      <c r="S406" s="100" t="e">
        <f>IF(AND('PARTICIPANT NAME LIST'!$G406=9,'PARTICIPANT NAME LIST'!#REF!="M"),"ü","")</f>
        <v>#REF!</v>
      </c>
      <c r="T406" s="100" t="e">
        <f>IF(AND('PARTICIPANT NAME LIST'!$G406=10,'PARTICIPANT NAME LIST'!#REF!="M"),"ü","")</f>
        <v>#REF!</v>
      </c>
      <c r="U406" s="100" t="e">
        <f>IF(AND('PARTICIPANT NAME LIST'!$G406=11,'PARTICIPANT NAME LIST'!#REF!="M"),"ü","")</f>
        <v>#REF!</v>
      </c>
      <c r="V406" s="100" t="e">
        <f>IF(AND('PARTICIPANT NAME LIST'!$G406=12,'PARTICIPANT NAME LIST'!#REF!="M"),"ü","")</f>
        <v>#REF!</v>
      </c>
      <c r="W406" s="96"/>
      <c r="X406" s="76"/>
      <c r="Y406" s="76"/>
      <c r="Z406" s="76"/>
    </row>
    <row r="407" spans="1:26" ht="22.5" customHeight="1">
      <c r="A407" s="96" t="str">
        <f>IF(OR(ISBLANK('PARTICIPANT NAME LIST'!$B407),'PARTICIPANT NAME LIST'!$G407=3,'PARTICIPANT NAME LIST'!$G407=4,'PARTICIPANT NAME LIST'!$G407=5,'PARTICIPANT NAME LIST'!$G407=6),"",COUNTA('PARTICIPANT NAME LIST'!$B$9:$B407)-COUNTIFS('PARTICIPANT NAME LIST'!$G$9:$G407,"&gt;=3",'PARTICIPANT NAME LIST'!$G$9:$G407,"&lt;=6"))</f>
        <v/>
      </c>
      <c r="B407" s="97" t="str">
        <f>IF(OR(ISBLANK('PARTICIPANT NAME LIST'!$B407),'PARTICIPANT NAME LIST'!$G407=3,'PARTICIPANT NAME LIST'!$G407=4,'PARTICIPANT NAME LIST'!$G407=5,'PARTICIPANT NAME LIST'!$G407=6),"",UPPER('PARTICIPANT NAME LIST'!$B407))</f>
        <v/>
      </c>
      <c r="C407" s="101"/>
      <c r="D407" s="99" t="str">
        <f>IF(OR(ISBLANK('PARTICIPANT NAME LIST'!$B407),'PARTICIPANT NAME LIST'!$G407=3,'PARTICIPANT NAME LIST'!$G407=4,'PARTICIPANT NAME LIST'!$G407=5,'PARTICIPANT NAME LIST'!$G407=6),"",UPPER('PARTICIPANT NAME LIST'!$H407))</f>
        <v/>
      </c>
      <c r="E407" s="100" t="e">
        <f>IF(AND('PARTICIPANT NAME LIST'!$G407=7,'PARTICIPANT NAME LIST'!#REF!="C"),"ü","")</f>
        <v>#REF!</v>
      </c>
      <c r="F407" s="100" t="e">
        <f>IF(AND('PARTICIPANT NAME LIST'!$G407=8,'PARTICIPANT NAME LIST'!#REF!="C"),"ü","")</f>
        <v>#REF!</v>
      </c>
      <c r="G407" s="100" t="e">
        <f>IF(AND('PARTICIPANT NAME LIST'!$G407=9,'PARTICIPANT NAME LIST'!#REF!="C"),"ü","")</f>
        <v>#REF!</v>
      </c>
      <c r="H407" s="100" t="e">
        <f>IF(AND('PARTICIPANT NAME LIST'!$G407=10,'PARTICIPANT NAME LIST'!#REF!="C"),"ü","")</f>
        <v>#REF!</v>
      </c>
      <c r="I407" s="100" t="e">
        <f>IF(AND('PARTICIPANT NAME LIST'!$G407=11,'PARTICIPANT NAME LIST'!#REF!="C"),"ü","")</f>
        <v>#REF!</v>
      </c>
      <c r="J407" s="100" t="e">
        <f>IF(AND('PARTICIPANT NAME LIST'!$G407=12,'PARTICIPANT NAME LIST'!#REF!="C"),"ü","")</f>
        <v>#REF!</v>
      </c>
      <c r="K407" s="100" t="e">
        <f>IF(AND('PARTICIPANT NAME LIST'!$G407=7,'PARTICIPANT NAME LIST'!#REF!="E"),"ü","")</f>
        <v>#REF!</v>
      </c>
      <c r="L407" s="100" t="e">
        <f>IF(AND('PARTICIPANT NAME LIST'!$G407=8,'PARTICIPANT NAME LIST'!#REF!="E"),"ü","")</f>
        <v>#REF!</v>
      </c>
      <c r="M407" s="100" t="e">
        <f>IF(AND('PARTICIPANT NAME LIST'!$G407=9,'PARTICIPANT NAME LIST'!#REF!="E"),"ü","")</f>
        <v>#REF!</v>
      </c>
      <c r="N407" s="100" t="e">
        <f>IF(AND('PARTICIPANT NAME LIST'!$G407=10,'PARTICIPANT NAME LIST'!#REF!="E"),"ü","")</f>
        <v>#REF!</v>
      </c>
      <c r="O407" s="100" t="e">
        <f>IF(AND('PARTICIPANT NAME LIST'!$G407=11,'PARTICIPANT NAME LIST'!#REF!="E"),"ü","")</f>
        <v>#REF!</v>
      </c>
      <c r="P407" s="100" t="e">
        <f>IF(AND('PARTICIPANT NAME LIST'!$G407=12,'PARTICIPANT NAME LIST'!#REF!="E"),"ü","")</f>
        <v>#REF!</v>
      </c>
      <c r="Q407" s="100" t="e">
        <f>IF(AND('PARTICIPANT NAME LIST'!$G407=7,'PARTICIPANT NAME LIST'!#REF!="M"),"ü","")</f>
        <v>#REF!</v>
      </c>
      <c r="R407" s="100" t="e">
        <f>IF(AND('PARTICIPANT NAME LIST'!$G407=8,'PARTICIPANT NAME LIST'!#REF!="M"),"ü","")</f>
        <v>#REF!</v>
      </c>
      <c r="S407" s="100" t="e">
        <f>IF(AND('PARTICIPANT NAME LIST'!$G407=9,'PARTICIPANT NAME LIST'!#REF!="M"),"ü","")</f>
        <v>#REF!</v>
      </c>
      <c r="T407" s="100" t="e">
        <f>IF(AND('PARTICIPANT NAME LIST'!$G407=10,'PARTICIPANT NAME LIST'!#REF!="M"),"ü","")</f>
        <v>#REF!</v>
      </c>
      <c r="U407" s="100" t="e">
        <f>IF(AND('PARTICIPANT NAME LIST'!$G407=11,'PARTICIPANT NAME LIST'!#REF!="M"),"ü","")</f>
        <v>#REF!</v>
      </c>
      <c r="V407" s="100" t="e">
        <f>IF(AND('PARTICIPANT NAME LIST'!$G407=12,'PARTICIPANT NAME LIST'!#REF!="M"),"ü","")</f>
        <v>#REF!</v>
      </c>
      <c r="W407" s="96"/>
      <c r="X407" s="76"/>
      <c r="Y407" s="76"/>
      <c r="Z407" s="76"/>
    </row>
    <row r="408" spans="1:26" ht="22.5" customHeight="1">
      <c r="A408" s="96" t="str">
        <f>IF(OR(ISBLANK('PARTICIPANT NAME LIST'!$B408),'PARTICIPANT NAME LIST'!$G408=3,'PARTICIPANT NAME LIST'!$G408=4,'PARTICIPANT NAME LIST'!$G408=5,'PARTICIPANT NAME LIST'!$G408=6),"",COUNTA('PARTICIPANT NAME LIST'!$B$9:$B408)-COUNTIFS('PARTICIPANT NAME LIST'!$G$9:$G408,"&gt;=3",'PARTICIPANT NAME LIST'!$G$9:$G408,"&lt;=6"))</f>
        <v/>
      </c>
      <c r="B408" s="97" t="str">
        <f>IF(OR(ISBLANK('PARTICIPANT NAME LIST'!$B408),'PARTICIPANT NAME LIST'!$G408=3,'PARTICIPANT NAME LIST'!$G408=4,'PARTICIPANT NAME LIST'!$G408=5,'PARTICIPANT NAME LIST'!$G408=6),"",UPPER('PARTICIPANT NAME LIST'!$B408))</f>
        <v/>
      </c>
      <c r="C408" s="101"/>
      <c r="D408" s="99" t="str">
        <f>IF(OR(ISBLANK('PARTICIPANT NAME LIST'!$B408),'PARTICIPANT NAME LIST'!$G408=3,'PARTICIPANT NAME LIST'!$G408=4,'PARTICIPANT NAME LIST'!$G408=5,'PARTICIPANT NAME LIST'!$G408=6),"",UPPER('PARTICIPANT NAME LIST'!$H408))</f>
        <v/>
      </c>
      <c r="E408" s="100" t="e">
        <f>IF(AND('PARTICIPANT NAME LIST'!$G408=7,'PARTICIPANT NAME LIST'!#REF!="C"),"ü","")</f>
        <v>#REF!</v>
      </c>
      <c r="F408" s="100" t="e">
        <f>IF(AND('PARTICIPANT NAME LIST'!$G408=8,'PARTICIPANT NAME LIST'!#REF!="C"),"ü","")</f>
        <v>#REF!</v>
      </c>
      <c r="G408" s="100" t="e">
        <f>IF(AND('PARTICIPANT NAME LIST'!$G408=9,'PARTICIPANT NAME LIST'!#REF!="C"),"ü","")</f>
        <v>#REF!</v>
      </c>
      <c r="H408" s="100" t="e">
        <f>IF(AND('PARTICIPANT NAME LIST'!$G408=10,'PARTICIPANT NAME LIST'!#REF!="C"),"ü","")</f>
        <v>#REF!</v>
      </c>
      <c r="I408" s="100" t="e">
        <f>IF(AND('PARTICIPANT NAME LIST'!$G408=11,'PARTICIPANT NAME LIST'!#REF!="C"),"ü","")</f>
        <v>#REF!</v>
      </c>
      <c r="J408" s="100" t="e">
        <f>IF(AND('PARTICIPANT NAME LIST'!$G408=12,'PARTICIPANT NAME LIST'!#REF!="C"),"ü","")</f>
        <v>#REF!</v>
      </c>
      <c r="K408" s="100" t="e">
        <f>IF(AND('PARTICIPANT NAME LIST'!$G408=7,'PARTICIPANT NAME LIST'!#REF!="E"),"ü","")</f>
        <v>#REF!</v>
      </c>
      <c r="L408" s="100" t="e">
        <f>IF(AND('PARTICIPANT NAME LIST'!$G408=8,'PARTICIPANT NAME LIST'!#REF!="E"),"ü","")</f>
        <v>#REF!</v>
      </c>
      <c r="M408" s="100" t="e">
        <f>IF(AND('PARTICIPANT NAME LIST'!$G408=9,'PARTICIPANT NAME LIST'!#REF!="E"),"ü","")</f>
        <v>#REF!</v>
      </c>
      <c r="N408" s="100" t="e">
        <f>IF(AND('PARTICIPANT NAME LIST'!$G408=10,'PARTICIPANT NAME LIST'!#REF!="E"),"ü","")</f>
        <v>#REF!</v>
      </c>
      <c r="O408" s="100" t="e">
        <f>IF(AND('PARTICIPANT NAME LIST'!$G408=11,'PARTICIPANT NAME LIST'!#REF!="E"),"ü","")</f>
        <v>#REF!</v>
      </c>
      <c r="P408" s="100" t="e">
        <f>IF(AND('PARTICIPANT NAME LIST'!$G408=12,'PARTICIPANT NAME LIST'!#REF!="E"),"ü","")</f>
        <v>#REF!</v>
      </c>
      <c r="Q408" s="100" t="e">
        <f>IF(AND('PARTICIPANT NAME LIST'!$G408=7,'PARTICIPANT NAME LIST'!#REF!="M"),"ü","")</f>
        <v>#REF!</v>
      </c>
      <c r="R408" s="100" t="e">
        <f>IF(AND('PARTICIPANT NAME LIST'!$G408=8,'PARTICIPANT NAME LIST'!#REF!="M"),"ü","")</f>
        <v>#REF!</v>
      </c>
      <c r="S408" s="100" t="e">
        <f>IF(AND('PARTICIPANT NAME LIST'!$G408=9,'PARTICIPANT NAME LIST'!#REF!="M"),"ü","")</f>
        <v>#REF!</v>
      </c>
      <c r="T408" s="100" t="e">
        <f>IF(AND('PARTICIPANT NAME LIST'!$G408=10,'PARTICIPANT NAME LIST'!#REF!="M"),"ü","")</f>
        <v>#REF!</v>
      </c>
      <c r="U408" s="100" t="e">
        <f>IF(AND('PARTICIPANT NAME LIST'!$G408=11,'PARTICIPANT NAME LIST'!#REF!="M"),"ü","")</f>
        <v>#REF!</v>
      </c>
      <c r="V408" s="100" t="e">
        <f>IF(AND('PARTICIPANT NAME LIST'!$G408=12,'PARTICIPANT NAME LIST'!#REF!="M"),"ü","")</f>
        <v>#REF!</v>
      </c>
      <c r="W408" s="96"/>
      <c r="X408" s="76"/>
      <c r="Y408" s="76"/>
      <c r="Z408" s="76"/>
    </row>
    <row r="409" spans="1:26" ht="22.5" customHeight="1">
      <c r="A409" s="96" t="str">
        <f>IF(OR(ISBLANK('PARTICIPANT NAME LIST'!$B409),'PARTICIPANT NAME LIST'!$G409=3,'PARTICIPANT NAME LIST'!$G409=4,'PARTICIPANT NAME LIST'!$G409=5,'PARTICIPANT NAME LIST'!$G409=6),"",COUNTA('PARTICIPANT NAME LIST'!$B$9:$B409)-COUNTIFS('PARTICIPANT NAME LIST'!$G$9:$G409,"&gt;=3",'PARTICIPANT NAME LIST'!$G$9:$G409,"&lt;=6"))</f>
        <v/>
      </c>
      <c r="B409" s="97" t="str">
        <f>IF(OR(ISBLANK('PARTICIPANT NAME LIST'!$B409),'PARTICIPANT NAME LIST'!$G409=3,'PARTICIPANT NAME LIST'!$G409=4,'PARTICIPANT NAME LIST'!$G409=5,'PARTICIPANT NAME LIST'!$G409=6),"",UPPER('PARTICIPANT NAME LIST'!$B409))</f>
        <v/>
      </c>
      <c r="C409" s="101"/>
      <c r="D409" s="99" t="str">
        <f>IF(OR(ISBLANK('PARTICIPANT NAME LIST'!$B409),'PARTICIPANT NAME LIST'!$G409=3,'PARTICIPANT NAME LIST'!$G409=4,'PARTICIPANT NAME LIST'!$G409=5,'PARTICIPANT NAME LIST'!$G409=6),"",UPPER('PARTICIPANT NAME LIST'!$H409))</f>
        <v/>
      </c>
      <c r="E409" s="100" t="e">
        <f>IF(AND('PARTICIPANT NAME LIST'!$G409=7,'PARTICIPANT NAME LIST'!#REF!="C"),"ü","")</f>
        <v>#REF!</v>
      </c>
      <c r="F409" s="100" t="e">
        <f>IF(AND('PARTICIPANT NAME LIST'!$G409=8,'PARTICIPANT NAME LIST'!#REF!="C"),"ü","")</f>
        <v>#REF!</v>
      </c>
      <c r="G409" s="100" t="e">
        <f>IF(AND('PARTICIPANT NAME LIST'!$G409=9,'PARTICIPANT NAME LIST'!#REF!="C"),"ü","")</f>
        <v>#REF!</v>
      </c>
      <c r="H409" s="100" t="e">
        <f>IF(AND('PARTICIPANT NAME LIST'!$G409=10,'PARTICIPANT NAME LIST'!#REF!="C"),"ü","")</f>
        <v>#REF!</v>
      </c>
      <c r="I409" s="100" t="e">
        <f>IF(AND('PARTICIPANT NAME LIST'!$G409=11,'PARTICIPANT NAME LIST'!#REF!="C"),"ü","")</f>
        <v>#REF!</v>
      </c>
      <c r="J409" s="100" t="e">
        <f>IF(AND('PARTICIPANT NAME LIST'!$G409=12,'PARTICIPANT NAME LIST'!#REF!="C"),"ü","")</f>
        <v>#REF!</v>
      </c>
      <c r="K409" s="100" t="e">
        <f>IF(AND('PARTICIPANT NAME LIST'!$G409=7,'PARTICIPANT NAME LIST'!#REF!="E"),"ü","")</f>
        <v>#REF!</v>
      </c>
      <c r="L409" s="100" t="e">
        <f>IF(AND('PARTICIPANT NAME LIST'!$G409=8,'PARTICIPANT NAME LIST'!#REF!="E"),"ü","")</f>
        <v>#REF!</v>
      </c>
      <c r="M409" s="100" t="e">
        <f>IF(AND('PARTICIPANT NAME LIST'!$G409=9,'PARTICIPANT NAME LIST'!#REF!="E"),"ü","")</f>
        <v>#REF!</v>
      </c>
      <c r="N409" s="100" t="e">
        <f>IF(AND('PARTICIPANT NAME LIST'!$G409=10,'PARTICIPANT NAME LIST'!#REF!="E"),"ü","")</f>
        <v>#REF!</v>
      </c>
      <c r="O409" s="100" t="e">
        <f>IF(AND('PARTICIPANT NAME LIST'!$G409=11,'PARTICIPANT NAME LIST'!#REF!="E"),"ü","")</f>
        <v>#REF!</v>
      </c>
      <c r="P409" s="100" t="e">
        <f>IF(AND('PARTICIPANT NAME LIST'!$G409=12,'PARTICIPANT NAME LIST'!#REF!="E"),"ü","")</f>
        <v>#REF!</v>
      </c>
      <c r="Q409" s="100" t="e">
        <f>IF(AND('PARTICIPANT NAME LIST'!$G409=7,'PARTICIPANT NAME LIST'!#REF!="M"),"ü","")</f>
        <v>#REF!</v>
      </c>
      <c r="R409" s="100" t="e">
        <f>IF(AND('PARTICIPANT NAME LIST'!$G409=8,'PARTICIPANT NAME LIST'!#REF!="M"),"ü","")</f>
        <v>#REF!</v>
      </c>
      <c r="S409" s="100" t="e">
        <f>IF(AND('PARTICIPANT NAME LIST'!$G409=9,'PARTICIPANT NAME LIST'!#REF!="M"),"ü","")</f>
        <v>#REF!</v>
      </c>
      <c r="T409" s="100" t="e">
        <f>IF(AND('PARTICIPANT NAME LIST'!$G409=10,'PARTICIPANT NAME LIST'!#REF!="M"),"ü","")</f>
        <v>#REF!</v>
      </c>
      <c r="U409" s="100" t="e">
        <f>IF(AND('PARTICIPANT NAME LIST'!$G409=11,'PARTICIPANT NAME LIST'!#REF!="M"),"ü","")</f>
        <v>#REF!</v>
      </c>
      <c r="V409" s="100" t="e">
        <f>IF(AND('PARTICIPANT NAME LIST'!$G409=12,'PARTICIPANT NAME LIST'!#REF!="M"),"ü","")</f>
        <v>#REF!</v>
      </c>
      <c r="W409" s="96"/>
      <c r="X409" s="76"/>
      <c r="Y409" s="76"/>
      <c r="Z409" s="76"/>
    </row>
    <row r="410" spans="1:26" ht="22.5" customHeight="1">
      <c r="A410" s="96" t="str">
        <f>IF(OR(ISBLANK('PARTICIPANT NAME LIST'!$B410),'PARTICIPANT NAME LIST'!$G410=3,'PARTICIPANT NAME LIST'!$G410=4,'PARTICIPANT NAME LIST'!$G410=5,'PARTICIPANT NAME LIST'!$G410=6),"",COUNTA('PARTICIPANT NAME LIST'!$B$9:$B410)-COUNTIFS('PARTICIPANT NAME LIST'!$G$9:$G410,"&gt;=3",'PARTICIPANT NAME LIST'!$G$9:$G410,"&lt;=6"))</f>
        <v/>
      </c>
      <c r="B410" s="97" t="str">
        <f>IF(OR(ISBLANK('PARTICIPANT NAME LIST'!$B410),'PARTICIPANT NAME LIST'!$G410=3,'PARTICIPANT NAME LIST'!$G410=4,'PARTICIPANT NAME LIST'!$G410=5,'PARTICIPANT NAME LIST'!$G410=6),"",UPPER('PARTICIPANT NAME LIST'!$B410))</f>
        <v/>
      </c>
      <c r="C410" s="101"/>
      <c r="D410" s="99" t="str">
        <f>IF(OR(ISBLANK('PARTICIPANT NAME LIST'!$B410),'PARTICIPANT NAME LIST'!$G410=3,'PARTICIPANT NAME LIST'!$G410=4,'PARTICIPANT NAME LIST'!$G410=5,'PARTICIPANT NAME LIST'!$G410=6),"",UPPER('PARTICIPANT NAME LIST'!$H410))</f>
        <v/>
      </c>
      <c r="E410" s="100" t="e">
        <f>IF(AND('PARTICIPANT NAME LIST'!$G410=7,'PARTICIPANT NAME LIST'!#REF!="C"),"ü","")</f>
        <v>#REF!</v>
      </c>
      <c r="F410" s="100" t="e">
        <f>IF(AND('PARTICIPANT NAME LIST'!$G410=8,'PARTICIPANT NAME LIST'!#REF!="C"),"ü","")</f>
        <v>#REF!</v>
      </c>
      <c r="G410" s="100" t="e">
        <f>IF(AND('PARTICIPANT NAME LIST'!$G410=9,'PARTICIPANT NAME LIST'!#REF!="C"),"ü","")</f>
        <v>#REF!</v>
      </c>
      <c r="H410" s="100" t="e">
        <f>IF(AND('PARTICIPANT NAME LIST'!$G410=10,'PARTICIPANT NAME LIST'!#REF!="C"),"ü","")</f>
        <v>#REF!</v>
      </c>
      <c r="I410" s="100" t="e">
        <f>IF(AND('PARTICIPANT NAME LIST'!$G410=11,'PARTICIPANT NAME LIST'!#REF!="C"),"ü","")</f>
        <v>#REF!</v>
      </c>
      <c r="J410" s="100" t="e">
        <f>IF(AND('PARTICIPANT NAME LIST'!$G410=12,'PARTICIPANT NAME LIST'!#REF!="C"),"ü","")</f>
        <v>#REF!</v>
      </c>
      <c r="K410" s="100" t="e">
        <f>IF(AND('PARTICIPANT NAME LIST'!$G410=7,'PARTICIPANT NAME LIST'!#REF!="E"),"ü","")</f>
        <v>#REF!</v>
      </c>
      <c r="L410" s="100" t="e">
        <f>IF(AND('PARTICIPANT NAME LIST'!$G410=8,'PARTICIPANT NAME LIST'!#REF!="E"),"ü","")</f>
        <v>#REF!</v>
      </c>
      <c r="M410" s="100" t="e">
        <f>IF(AND('PARTICIPANT NAME LIST'!$G410=9,'PARTICIPANT NAME LIST'!#REF!="E"),"ü","")</f>
        <v>#REF!</v>
      </c>
      <c r="N410" s="100" t="e">
        <f>IF(AND('PARTICIPANT NAME LIST'!$G410=10,'PARTICIPANT NAME LIST'!#REF!="E"),"ü","")</f>
        <v>#REF!</v>
      </c>
      <c r="O410" s="100" t="e">
        <f>IF(AND('PARTICIPANT NAME LIST'!$G410=11,'PARTICIPANT NAME LIST'!#REF!="E"),"ü","")</f>
        <v>#REF!</v>
      </c>
      <c r="P410" s="100" t="e">
        <f>IF(AND('PARTICIPANT NAME LIST'!$G410=12,'PARTICIPANT NAME LIST'!#REF!="E"),"ü","")</f>
        <v>#REF!</v>
      </c>
      <c r="Q410" s="100" t="e">
        <f>IF(AND('PARTICIPANT NAME LIST'!$G410=7,'PARTICIPANT NAME LIST'!#REF!="M"),"ü","")</f>
        <v>#REF!</v>
      </c>
      <c r="R410" s="100" t="e">
        <f>IF(AND('PARTICIPANT NAME LIST'!$G410=8,'PARTICIPANT NAME LIST'!#REF!="M"),"ü","")</f>
        <v>#REF!</v>
      </c>
      <c r="S410" s="100" t="e">
        <f>IF(AND('PARTICIPANT NAME LIST'!$G410=9,'PARTICIPANT NAME LIST'!#REF!="M"),"ü","")</f>
        <v>#REF!</v>
      </c>
      <c r="T410" s="100" t="e">
        <f>IF(AND('PARTICIPANT NAME LIST'!$G410=10,'PARTICIPANT NAME LIST'!#REF!="M"),"ü","")</f>
        <v>#REF!</v>
      </c>
      <c r="U410" s="100" t="e">
        <f>IF(AND('PARTICIPANT NAME LIST'!$G410=11,'PARTICIPANT NAME LIST'!#REF!="M"),"ü","")</f>
        <v>#REF!</v>
      </c>
      <c r="V410" s="100" t="e">
        <f>IF(AND('PARTICIPANT NAME LIST'!$G410=12,'PARTICIPANT NAME LIST'!#REF!="M"),"ü","")</f>
        <v>#REF!</v>
      </c>
      <c r="W410" s="96"/>
      <c r="X410" s="76"/>
      <c r="Y410" s="76"/>
      <c r="Z410" s="76"/>
    </row>
    <row r="411" spans="1:26" ht="22.5" customHeight="1">
      <c r="A411" s="96" t="str">
        <f>IF(OR(ISBLANK('PARTICIPANT NAME LIST'!$B411),'PARTICIPANT NAME LIST'!$G411=3,'PARTICIPANT NAME LIST'!$G411=4,'PARTICIPANT NAME LIST'!$G411=5,'PARTICIPANT NAME LIST'!$G411=6),"",COUNTA('PARTICIPANT NAME LIST'!$B$9:$B411)-COUNTIFS('PARTICIPANT NAME LIST'!$G$9:$G411,"&gt;=3",'PARTICIPANT NAME LIST'!$G$9:$G411,"&lt;=6"))</f>
        <v/>
      </c>
      <c r="B411" s="97" t="str">
        <f>IF(OR(ISBLANK('PARTICIPANT NAME LIST'!$B411),'PARTICIPANT NAME LIST'!$G411=3,'PARTICIPANT NAME LIST'!$G411=4,'PARTICIPANT NAME LIST'!$G411=5,'PARTICIPANT NAME LIST'!$G411=6),"",UPPER('PARTICIPANT NAME LIST'!$B411))</f>
        <v/>
      </c>
      <c r="C411" s="101"/>
      <c r="D411" s="99" t="str">
        <f>IF(OR(ISBLANK('PARTICIPANT NAME LIST'!$B411),'PARTICIPANT NAME LIST'!$G411=3,'PARTICIPANT NAME LIST'!$G411=4,'PARTICIPANT NAME LIST'!$G411=5,'PARTICIPANT NAME LIST'!$G411=6),"",UPPER('PARTICIPANT NAME LIST'!$H411))</f>
        <v/>
      </c>
      <c r="E411" s="100" t="e">
        <f>IF(AND('PARTICIPANT NAME LIST'!$G411=7,'PARTICIPANT NAME LIST'!#REF!="C"),"ü","")</f>
        <v>#REF!</v>
      </c>
      <c r="F411" s="100" t="e">
        <f>IF(AND('PARTICIPANT NAME LIST'!$G411=8,'PARTICIPANT NAME LIST'!#REF!="C"),"ü","")</f>
        <v>#REF!</v>
      </c>
      <c r="G411" s="100" t="e">
        <f>IF(AND('PARTICIPANT NAME LIST'!$G411=9,'PARTICIPANT NAME LIST'!#REF!="C"),"ü","")</f>
        <v>#REF!</v>
      </c>
      <c r="H411" s="100" t="e">
        <f>IF(AND('PARTICIPANT NAME LIST'!$G411=10,'PARTICIPANT NAME LIST'!#REF!="C"),"ü","")</f>
        <v>#REF!</v>
      </c>
      <c r="I411" s="100" t="e">
        <f>IF(AND('PARTICIPANT NAME LIST'!$G411=11,'PARTICIPANT NAME LIST'!#REF!="C"),"ü","")</f>
        <v>#REF!</v>
      </c>
      <c r="J411" s="100" t="e">
        <f>IF(AND('PARTICIPANT NAME LIST'!$G411=12,'PARTICIPANT NAME LIST'!#REF!="C"),"ü","")</f>
        <v>#REF!</v>
      </c>
      <c r="K411" s="100" t="e">
        <f>IF(AND('PARTICIPANT NAME LIST'!$G411=7,'PARTICIPANT NAME LIST'!#REF!="E"),"ü","")</f>
        <v>#REF!</v>
      </c>
      <c r="L411" s="100" t="e">
        <f>IF(AND('PARTICIPANT NAME LIST'!$G411=8,'PARTICIPANT NAME LIST'!#REF!="E"),"ü","")</f>
        <v>#REF!</v>
      </c>
      <c r="M411" s="100" t="e">
        <f>IF(AND('PARTICIPANT NAME LIST'!$G411=9,'PARTICIPANT NAME LIST'!#REF!="E"),"ü","")</f>
        <v>#REF!</v>
      </c>
      <c r="N411" s="100" t="e">
        <f>IF(AND('PARTICIPANT NAME LIST'!$G411=10,'PARTICIPANT NAME LIST'!#REF!="E"),"ü","")</f>
        <v>#REF!</v>
      </c>
      <c r="O411" s="100" t="e">
        <f>IF(AND('PARTICIPANT NAME LIST'!$G411=11,'PARTICIPANT NAME LIST'!#REF!="E"),"ü","")</f>
        <v>#REF!</v>
      </c>
      <c r="P411" s="100" t="e">
        <f>IF(AND('PARTICIPANT NAME LIST'!$G411=12,'PARTICIPANT NAME LIST'!#REF!="E"),"ü","")</f>
        <v>#REF!</v>
      </c>
      <c r="Q411" s="100" t="e">
        <f>IF(AND('PARTICIPANT NAME LIST'!$G411=7,'PARTICIPANT NAME LIST'!#REF!="M"),"ü","")</f>
        <v>#REF!</v>
      </c>
      <c r="R411" s="100" t="e">
        <f>IF(AND('PARTICIPANT NAME LIST'!$G411=8,'PARTICIPANT NAME LIST'!#REF!="M"),"ü","")</f>
        <v>#REF!</v>
      </c>
      <c r="S411" s="100" t="e">
        <f>IF(AND('PARTICIPANT NAME LIST'!$G411=9,'PARTICIPANT NAME LIST'!#REF!="M"),"ü","")</f>
        <v>#REF!</v>
      </c>
      <c r="T411" s="100" t="e">
        <f>IF(AND('PARTICIPANT NAME LIST'!$G411=10,'PARTICIPANT NAME LIST'!#REF!="M"),"ü","")</f>
        <v>#REF!</v>
      </c>
      <c r="U411" s="100" t="e">
        <f>IF(AND('PARTICIPANT NAME LIST'!$G411=11,'PARTICIPANT NAME LIST'!#REF!="M"),"ü","")</f>
        <v>#REF!</v>
      </c>
      <c r="V411" s="100" t="e">
        <f>IF(AND('PARTICIPANT NAME LIST'!$G411=12,'PARTICIPANT NAME LIST'!#REF!="M"),"ü","")</f>
        <v>#REF!</v>
      </c>
      <c r="W411" s="96"/>
      <c r="X411" s="76"/>
      <c r="Y411" s="76"/>
      <c r="Z411" s="76"/>
    </row>
    <row r="412" spans="1:26" ht="22.5" customHeight="1">
      <c r="A412" s="96" t="str">
        <f>IF(OR(ISBLANK('PARTICIPANT NAME LIST'!$B412),'PARTICIPANT NAME LIST'!$G412=3,'PARTICIPANT NAME LIST'!$G412=4,'PARTICIPANT NAME LIST'!$G412=5,'PARTICIPANT NAME LIST'!$G412=6),"",COUNTA('PARTICIPANT NAME LIST'!$B$9:$B412)-COUNTIFS('PARTICIPANT NAME LIST'!$G$9:$G412,"&gt;=3",'PARTICIPANT NAME LIST'!$G$9:$G412,"&lt;=6"))</f>
        <v/>
      </c>
      <c r="B412" s="97" t="str">
        <f>IF(OR(ISBLANK('PARTICIPANT NAME LIST'!$B412),'PARTICIPANT NAME LIST'!$G412=3,'PARTICIPANT NAME LIST'!$G412=4,'PARTICIPANT NAME LIST'!$G412=5,'PARTICIPANT NAME LIST'!$G412=6),"",UPPER('PARTICIPANT NAME LIST'!$B412))</f>
        <v/>
      </c>
      <c r="C412" s="101"/>
      <c r="D412" s="99" t="str">
        <f>IF(OR(ISBLANK('PARTICIPANT NAME LIST'!$B412),'PARTICIPANT NAME LIST'!$G412=3,'PARTICIPANT NAME LIST'!$G412=4,'PARTICIPANT NAME LIST'!$G412=5,'PARTICIPANT NAME LIST'!$G412=6),"",UPPER('PARTICIPANT NAME LIST'!$H412))</f>
        <v/>
      </c>
      <c r="E412" s="100" t="e">
        <f>IF(AND('PARTICIPANT NAME LIST'!$G412=7,'PARTICIPANT NAME LIST'!#REF!="C"),"ü","")</f>
        <v>#REF!</v>
      </c>
      <c r="F412" s="100" t="e">
        <f>IF(AND('PARTICIPANT NAME LIST'!$G412=8,'PARTICIPANT NAME LIST'!#REF!="C"),"ü","")</f>
        <v>#REF!</v>
      </c>
      <c r="G412" s="100" t="e">
        <f>IF(AND('PARTICIPANT NAME LIST'!$G412=9,'PARTICIPANT NAME LIST'!#REF!="C"),"ü","")</f>
        <v>#REF!</v>
      </c>
      <c r="H412" s="100" t="e">
        <f>IF(AND('PARTICIPANT NAME LIST'!$G412=10,'PARTICIPANT NAME LIST'!#REF!="C"),"ü","")</f>
        <v>#REF!</v>
      </c>
      <c r="I412" s="100" t="e">
        <f>IF(AND('PARTICIPANT NAME LIST'!$G412=11,'PARTICIPANT NAME LIST'!#REF!="C"),"ü","")</f>
        <v>#REF!</v>
      </c>
      <c r="J412" s="100" t="e">
        <f>IF(AND('PARTICIPANT NAME LIST'!$G412=12,'PARTICIPANT NAME LIST'!#REF!="C"),"ü","")</f>
        <v>#REF!</v>
      </c>
      <c r="K412" s="100" t="e">
        <f>IF(AND('PARTICIPANT NAME LIST'!$G412=7,'PARTICIPANT NAME LIST'!#REF!="E"),"ü","")</f>
        <v>#REF!</v>
      </c>
      <c r="L412" s="100" t="e">
        <f>IF(AND('PARTICIPANT NAME LIST'!$G412=8,'PARTICIPANT NAME LIST'!#REF!="E"),"ü","")</f>
        <v>#REF!</v>
      </c>
      <c r="M412" s="100" t="e">
        <f>IF(AND('PARTICIPANT NAME LIST'!$G412=9,'PARTICIPANT NAME LIST'!#REF!="E"),"ü","")</f>
        <v>#REF!</v>
      </c>
      <c r="N412" s="100" t="e">
        <f>IF(AND('PARTICIPANT NAME LIST'!$G412=10,'PARTICIPANT NAME LIST'!#REF!="E"),"ü","")</f>
        <v>#REF!</v>
      </c>
      <c r="O412" s="100" t="e">
        <f>IF(AND('PARTICIPANT NAME LIST'!$G412=11,'PARTICIPANT NAME LIST'!#REF!="E"),"ü","")</f>
        <v>#REF!</v>
      </c>
      <c r="P412" s="100" t="e">
        <f>IF(AND('PARTICIPANT NAME LIST'!$G412=12,'PARTICIPANT NAME LIST'!#REF!="E"),"ü","")</f>
        <v>#REF!</v>
      </c>
      <c r="Q412" s="100" t="e">
        <f>IF(AND('PARTICIPANT NAME LIST'!$G412=7,'PARTICIPANT NAME LIST'!#REF!="M"),"ü","")</f>
        <v>#REF!</v>
      </c>
      <c r="R412" s="100" t="e">
        <f>IF(AND('PARTICIPANT NAME LIST'!$G412=8,'PARTICIPANT NAME LIST'!#REF!="M"),"ü","")</f>
        <v>#REF!</v>
      </c>
      <c r="S412" s="100" t="e">
        <f>IF(AND('PARTICIPANT NAME LIST'!$G412=9,'PARTICIPANT NAME LIST'!#REF!="M"),"ü","")</f>
        <v>#REF!</v>
      </c>
      <c r="T412" s="100" t="e">
        <f>IF(AND('PARTICIPANT NAME LIST'!$G412=10,'PARTICIPANT NAME LIST'!#REF!="M"),"ü","")</f>
        <v>#REF!</v>
      </c>
      <c r="U412" s="100" t="e">
        <f>IF(AND('PARTICIPANT NAME LIST'!$G412=11,'PARTICIPANT NAME LIST'!#REF!="M"),"ü","")</f>
        <v>#REF!</v>
      </c>
      <c r="V412" s="100" t="e">
        <f>IF(AND('PARTICIPANT NAME LIST'!$G412=12,'PARTICIPANT NAME LIST'!#REF!="M"),"ü","")</f>
        <v>#REF!</v>
      </c>
      <c r="W412" s="96"/>
      <c r="X412" s="76"/>
      <c r="Y412" s="76"/>
      <c r="Z412" s="76"/>
    </row>
    <row r="413" spans="1:26" ht="22.5" customHeight="1">
      <c r="A413" s="96" t="str">
        <f>IF(OR(ISBLANK('PARTICIPANT NAME LIST'!$B413),'PARTICIPANT NAME LIST'!$G413=3,'PARTICIPANT NAME LIST'!$G413=4,'PARTICIPANT NAME LIST'!$G413=5,'PARTICIPANT NAME LIST'!$G413=6),"",COUNTA('PARTICIPANT NAME LIST'!$B$9:$B413)-COUNTIFS('PARTICIPANT NAME LIST'!$G$9:$G413,"&gt;=3",'PARTICIPANT NAME LIST'!$G$9:$G413,"&lt;=6"))</f>
        <v/>
      </c>
      <c r="B413" s="97" t="str">
        <f>IF(OR(ISBLANK('PARTICIPANT NAME LIST'!$B413),'PARTICIPANT NAME LIST'!$G413=3,'PARTICIPANT NAME LIST'!$G413=4,'PARTICIPANT NAME LIST'!$G413=5,'PARTICIPANT NAME LIST'!$G413=6),"",UPPER('PARTICIPANT NAME LIST'!$B413))</f>
        <v/>
      </c>
      <c r="C413" s="101"/>
      <c r="D413" s="99" t="str">
        <f>IF(OR(ISBLANK('PARTICIPANT NAME LIST'!$B413),'PARTICIPANT NAME LIST'!$G413=3,'PARTICIPANT NAME LIST'!$G413=4,'PARTICIPANT NAME LIST'!$G413=5,'PARTICIPANT NAME LIST'!$G413=6),"",UPPER('PARTICIPANT NAME LIST'!$H413))</f>
        <v/>
      </c>
      <c r="E413" s="100" t="e">
        <f>IF(AND('PARTICIPANT NAME LIST'!$G413=7,'PARTICIPANT NAME LIST'!#REF!="C"),"ü","")</f>
        <v>#REF!</v>
      </c>
      <c r="F413" s="100" t="e">
        <f>IF(AND('PARTICIPANT NAME LIST'!$G413=8,'PARTICIPANT NAME LIST'!#REF!="C"),"ü","")</f>
        <v>#REF!</v>
      </c>
      <c r="G413" s="100" t="e">
        <f>IF(AND('PARTICIPANT NAME LIST'!$G413=9,'PARTICIPANT NAME LIST'!#REF!="C"),"ü","")</f>
        <v>#REF!</v>
      </c>
      <c r="H413" s="100" t="e">
        <f>IF(AND('PARTICIPANT NAME LIST'!$G413=10,'PARTICIPANT NAME LIST'!#REF!="C"),"ü","")</f>
        <v>#REF!</v>
      </c>
      <c r="I413" s="100" t="e">
        <f>IF(AND('PARTICIPANT NAME LIST'!$G413=11,'PARTICIPANT NAME LIST'!#REF!="C"),"ü","")</f>
        <v>#REF!</v>
      </c>
      <c r="J413" s="100" t="e">
        <f>IF(AND('PARTICIPANT NAME LIST'!$G413=12,'PARTICIPANT NAME LIST'!#REF!="C"),"ü","")</f>
        <v>#REF!</v>
      </c>
      <c r="K413" s="100" t="e">
        <f>IF(AND('PARTICIPANT NAME LIST'!$G413=7,'PARTICIPANT NAME LIST'!#REF!="E"),"ü","")</f>
        <v>#REF!</v>
      </c>
      <c r="L413" s="100" t="e">
        <f>IF(AND('PARTICIPANT NAME LIST'!$G413=8,'PARTICIPANT NAME LIST'!#REF!="E"),"ü","")</f>
        <v>#REF!</v>
      </c>
      <c r="M413" s="100" t="e">
        <f>IF(AND('PARTICIPANT NAME LIST'!$G413=9,'PARTICIPANT NAME LIST'!#REF!="E"),"ü","")</f>
        <v>#REF!</v>
      </c>
      <c r="N413" s="100" t="e">
        <f>IF(AND('PARTICIPANT NAME LIST'!$G413=10,'PARTICIPANT NAME LIST'!#REF!="E"),"ü","")</f>
        <v>#REF!</v>
      </c>
      <c r="O413" s="100" t="e">
        <f>IF(AND('PARTICIPANT NAME LIST'!$G413=11,'PARTICIPANT NAME LIST'!#REF!="E"),"ü","")</f>
        <v>#REF!</v>
      </c>
      <c r="P413" s="100" t="e">
        <f>IF(AND('PARTICIPANT NAME LIST'!$G413=12,'PARTICIPANT NAME LIST'!#REF!="E"),"ü","")</f>
        <v>#REF!</v>
      </c>
      <c r="Q413" s="100" t="e">
        <f>IF(AND('PARTICIPANT NAME LIST'!$G413=7,'PARTICIPANT NAME LIST'!#REF!="M"),"ü","")</f>
        <v>#REF!</v>
      </c>
      <c r="R413" s="100" t="e">
        <f>IF(AND('PARTICIPANT NAME LIST'!$G413=8,'PARTICIPANT NAME LIST'!#REF!="M"),"ü","")</f>
        <v>#REF!</v>
      </c>
      <c r="S413" s="100" t="e">
        <f>IF(AND('PARTICIPANT NAME LIST'!$G413=9,'PARTICIPANT NAME LIST'!#REF!="M"),"ü","")</f>
        <v>#REF!</v>
      </c>
      <c r="T413" s="100" t="e">
        <f>IF(AND('PARTICIPANT NAME LIST'!$G413=10,'PARTICIPANT NAME LIST'!#REF!="M"),"ü","")</f>
        <v>#REF!</v>
      </c>
      <c r="U413" s="100" t="e">
        <f>IF(AND('PARTICIPANT NAME LIST'!$G413=11,'PARTICIPANT NAME LIST'!#REF!="M"),"ü","")</f>
        <v>#REF!</v>
      </c>
      <c r="V413" s="100" t="e">
        <f>IF(AND('PARTICIPANT NAME LIST'!$G413=12,'PARTICIPANT NAME LIST'!#REF!="M"),"ü","")</f>
        <v>#REF!</v>
      </c>
      <c r="W413" s="96"/>
      <c r="X413" s="76"/>
      <c r="Y413" s="76"/>
      <c r="Z413" s="76"/>
    </row>
    <row r="414" spans="1:26" ht="22.5" customHeight="1">
      <c r="A414" s="96" t="str">
        <f>IF(OR(ISBLANK('PARTICIPANT NAME LIST'!$B414),'PARTICIPANT NAME LIST'!$G414=3,'PARTICIPANT NAME LIST'!$G414=4,'PARTICIPANT NAME LIST'!$G414=5,'PARTICIPANT NAME LIST'!$G414=6),"",COUNTA('PARTICIPANT NAME LIST'!$B$9:$B414)-COUNTIFS('PARTICIPANT NAME LIST'!$G$9:$G414,"&gt;=3",'PARTICIPANT NAME LIST'!$G$9:$G414,"&lt;=6"))</f>
        <v/>
      </c>
      <c r="B414" s="97" t="str">
        <f>IF(OR(ISBLANK('PARTICIPANT NAME LIST'!$B414),'PARTICIPANT NAME LIST'!$G414=3,'PARTICIPANT NAME LIST'!$G414=4,'PARTICIPANT NAME LIST'!$G414=5,'PARTICIPANT NAME LIST'!$G414=6),"",UPPER('PARTICIPANT NAME LIST'!$B414))</f>
        <v/>
      </c>
      <c r="C414" s="101"/>
      <c r="D414" s="99" t="str">
        <f>IF(OR(ISBLANK('PARTICIPANT NAME LIST'!$B414),'PARTICIPANT NAME LIST'!$G414=3,'PARTICIPANT NAME LIST'!$G414=4,'PARTICIPANT NAME LIST'!$G414=5,'PARTICIPANT NAME LIST'!$G414=6),"",UPPER('PARTICIPANT NAME LIST'!$H414))</f>
        <v/>
      </c>
      <c r="E414" s="100" t="e">
        <f>IF(AND('PARTICIPANT NAME LIST'!$G414=7,'PARTICIPANT NAME LIST'!#REF!="C"),"ü","")</f>
        <v>#REF!</v>
      </c>
      <c r="F414" s="100" t="e">
        <f>IF(AND('PARTICIPANT NAME LIST'!$G414=8,'PARTICIPANT NAME LIST'!#REF!="C"),"ü","")</f>
        <v>#REF!</v>
      </c>
      <c r="G414" s="100" t="e">
        <f>IF(AND('PARTICIPANT NAME LIST'!$G414=9,'PARTICIPANT NAME LIST'!#REF!="C"),"ü","")</f>
        <v>#REF!</v>
      </c>
      <c r="H414" s="100" t="e">
        <f>IF(AND('PARTICIPANT NAME LIST'!$G414=10,'PARTICIPANT NAME LIST'!#REF!="C"),"ü","")</f>
        <v>#REF!</v>
      </c>
      <c r="I414" s="100" t="e">
        <f>IF(AND('PARTICIPANT NAME LIST'!$G414=11,'PARTICIPANT NAME LIST'!#REF!="C"),"ü","")</f>
        <v>#REF!</v>
      </c>
      <c r="J414" s="100" t="e">
        <f>IF(AND('PARTICIPANT NAME LIST'!$G414=12,'PARTICIPANT NAME LIST'!#REF!="C"),"ü","")</f>
        <v>#REF!</v>
      </c>
      <c r="K414" s="100" t="e">
        <f>IF(AND('PARTICIPANT NAME LIST'!$G414=7,'PARTICIPANT NAME LIST'!#REF!="E"),"ü","")</f>
        <v>#REF!</v>
      </c>
      <c r="L414" s="100" t="e">
        <f>IF(AND('PARTICIPANT NAME LIST'!$G414=8,'PARTICIPANT NAME LIST'!#REF!="E"),"ü","")</f>
        <v>#REF!</v>
      </c>
      <c r="M414" s="100" t="e">
        <f>IF(AND('PARTICIPANT NAME LIST'!$G414=9,'PARTICIPANT NAME LIST'!#REF!="E"),"ü","")</f>
        <v>#REF!</v>
      </c>
      <c r="N414" s="100" t="e">
        <f>IF(AND('PARTICIPANT NAME LIST'!$G414=10,'PARTICIPANT NAME LIST'!#REF!="E"),"ü","")</f>
        <v>#REF!</v>
      </c>
      <c r="O414" s="100" t="e">
        <f>IF(AND('PARTICIPANT NAME LIST'!$G414=11,'PARTICIPANT NAME LIST'!#REF!="E"),"ü","")</f>
        <v>#REF!</v>
      </c>
      <c r="P414" s="100" t="e">
        <f>IF(AND('PARTICIPANT NAME LIST'!$G414=12,'PARTICIPANT NAME LIST'!#REF!="E"),"ü","")</f>
        <v>#REF!</v>
      </c>
      <c r="Q414" s="100" t="e">
        <f>IF(AND('PARTICIPANT NAME LIST'!$G414=7,'PARTICIPANT NAME LIST'!#REF!="M"),"ü","")</f>
        <v>#REF!</v>
      </c>
      <c r="R414" s="100" t="e">
        <f>IF(AND('PARTICIPANT NAME LIST'!$G414=8,'PARTICIPANT NAME LIST'!#REF!="M"),"ü","")</f>
        <v>#REF!</v>
      </c>
      <c r="S414" s="100" t="e">
        <f>IF(AND('PARTICIPANT NAME LIST'!$G414=9,'PARTICIPANT NAME LIST'!#REF!="M"),"ü","")</f>
        <v>#REF!</v>
      </c>
      <c r="T414" s="100" t="e">
        <f>IF(AND('PARTICIPANT NAME LIST'!$G414=10,'PARTICIPANT NAME LIST'!#REF!="M"),"ü","")</f>
        <v>#REF!</v>
      </c>
      <c r="U414" s="100" t="e">
        <f>IF(AND('PARTICIPANT NAME LIST'!$G414=11,'PARTICIPANT NAME LIST'!#REF!="M"),"ü","")</f>
        <v>#REF!</v>
      </c>
      <c r="V414" s="100" t="e">
        <f>IF(AND('PARTICIPANT NAME LIST'!$G414=12,'PARTICIPANT NAME LIST'!#REF!="M"),"ü","")</f>
        <v>#REF!</v>
      </c>
      <c r="W414" s="96"/>
      <c r="X414" s="76"/>
      <c r="Y414" s="76"/>
      <c r="Z414" s="76"/>
    </row>
    <row r="415" spans="1:26" ht="22.5" customHeight="1">
      <c r="A415" s="96" t="str">
        <f>IF(OR(ISBLANK('PARTICIPANT NAME LIST'!$B415),'PARTICIPANT NAME LIST'!$G415=3,'PARTICIPANT NAME LIST'!$G415=4,'PARTICIPANT NAME LIST'!$G415=5,'PARTICIPANT NAME LIST'!$G415=6),"",COUNTA('PARTICIPANT NAME LIST'!$B$9:$B415)-COUNTIFS('PARTICIPANT NAME LIST'!$G$9:$G415,"&gt;=3",'PARTICIPANT NAME LIST'!$G$9:$G415,"&lt;=6"))</f>
        <v/>
      </c>
      <c r="B415" s="97" t="str">
        <f>IF(OR(ISBLANK('PARTICIPANT NAME LIST'!$B415),'PARTICIPANT NAME LIST'!$G415=3,'PARTICIPANT NAME LIST'!$G415=4,'PARTICIPANT NAME LIST'!$G415=5,'PARTICIPANT NAME LIST'!$G415=6),"",UPPER('PARTICIPANT NAME LIST'!$B415))</f>
        <v/>
      </c>
      <c r="C415" s="101"/>
      <c r="D415" s="99" t="str">
        <f>IF(OR(ISBLANK('PARTICIPANT NAME LIST'!$B415),'PARTICIPANT NAME LIST'!$G415=3,'PARTICIPANT NAME LIST'!$G415=4,'PARTICIPANT NAME LIST'!$G415=5,'PARTICIPANT NAME LIST'!$G415=6),"",UPPER('PARTICIPANT NAME LIST'!$H415))</f>
        <v/>
      </c>
      <c r="E415" s="100" t="e">
        <f>IF(AND('PARTICIPANT NAME LIST'!$G415=7,'PARTICIPANT NAME LIST'!#REF!="C"),"ü","")</f>
        <v>#REF!</v>
      </c>
      <c r="F415" s="100" t="e">
        <f>IF(AND('PARTICIPANT NAME LIST'!$G415=8,'PARTICIPANT NAME LIST'!#REF!="C"),"ü","")</f>
        <v>#REF!</v>
      </c>
      <c r="G415" s="100" t="e">
        <f>IF(AND('PARTICIPANT NAME LIST'!$G415=9,'PARTICIPANT NAME LIST'!#REF!="C"),"ü","")</f>
        <v>#REF!</v>
      </c>
      <c r="H415" s="100" t="e">
        <f>IF(AND('PARTICIPANT NAME LIST'!$G415=10,'PARTICIPANT NAME LIST'!#REF!="C"),"ü","")</f>
        <v>#REF!</v>
      </c>
      <c r="I415" s="100" t="e">
        <f>IF(AND('PARTICIPANT NAME LIST'!$G415=11,'PARTICIPANT NAME LIST'!#REF!="C"),"ü","")</f>
        <v>#REF!</v>
      </c>
      <c r="J415" s="100" t="e">
        <f>IF(AND('PARTICIPANT NAME LIST'!$G415=12,'PARTICIPANT NAME LIST'!#REF!="C"),"ü","")</f>
        <v>#REF!</v>
      </c>
      <c r="K415" s="100" t="e">
        <f>IF(AND('PARTICIPANT NAME LIST'!$G415=7,'PARTICIPANT NAME LIST'!#REF!="E"),"ü","")</f>
        <v>#REF!</v>
      </c>
      <c r="L415" s="100" t="e">
        <f>IF(AND('PARTICIPANT NAME LIST'!$G415=8,'PARTICIPANT NAME LIST'!#REF!="E"),"ü","")</f>
        <v>#REF!</v>
      </c>
      <c r="M415" s="100" t="e">
        <f>IF(AND('PARTICIPANT NAME LIST'!$G415=9,'PARTICIPANT NAME LIST'!#REF!="E"),"ü","")</f>
        <v>#REF!</v>
      </c>
      <c r="N415" s="100" t="e">
        <f>IF(AND('PARTICIPANT NAME LIST'!$G415=10,'PARTICIPANT NAME LIST'!#REF!="E"),"ü","")</f>
        <v>#REF!</v>
      </c>
      <c r="O415" s="100" t="e">
        <f>IF(AND('PARTICIPANT NAME LIST'!$G415=11,'PARTICIPANT NAME LIST'!#REF!="E"),"ü","")</f>
        <v>#REF!</v>
      </c>
      <c r="P415" s="100" t="e">
        <f>IF(AND('PARTICIPANT NAME LIST'!$G415=12,'PARTICIPANT NAME LIST'!#REF!="E"),"ü","")</f>
        <v>#REF!</v>
      </c>
      <c r="Q415" s="100" t="e">
        <f>IF(AND('PARTICIPANT NAME LIST'!$G415=7,'PARTICIPANT NAME LIST'!#REF!="M"),"ü","")</f>
        <v>#REF!</v>
      </c>
      <c r="R415" s="100" t="e">
        <f>IF(AND('PARTICIPANT NAME LIST'!$G415=8,'PARTICIPANT NAME LIST'!#REF!="M"),"ü","")</f>
        <v>#REF!</v>
      </c>
      <c r="S415" s="100" t="e">
        <f>IF(AND('PARTICIPANT NAME LIST'!$G415=9,'PARTICIPANT NAME LIST'!#REF!="M"),"ü","")</f>
        <v>#REF!</v>
      </c>
      <c r="T415" s="100" t="e">
        <f>IF(AND('PARTICIPANT NAME LIST'!$G415=10,'PARTICIPANT NAME LIST'!#REF!="M"),"ü","")</f>
        <v>#REF!</v>
      </c>
      <c r="U415" s="100" t="e">
        <f>IF(AND('PARTICIPANT NAME LIST'!$G415=11,'PARTICIPANT NAME LIST'!#REF!="M"),"ü","")</f>
        <v>#REF!</v>
      </c>
      <c r="V415" s="100" t="e">
        <f>IF(AND('PARTICIPANT NAME LIST'!$G415=12,'PARTICIPANT NAME LIST'!#REF!="M"),"ü","")</f>
        <v>#REF!</v>
      </c>
      <c r="W415" s="96"/>
      <c r="X415" s="76"/>
      <c r="Y415" s="76"/>
      <c r="Z415" s="76"/>
    </row>
    <row r="416" spans="1:26" ht="22.5" customHeight="1">
      <c r="A416" s="96" t="str">
        <f>IF(OR(ISBLANK('PARTICIPANT NAME LIST'!$B416),'PARTICIPANT NAME LIST'!$G416=3,'PARTICIPANT NAME LIST'!$G416=4,'PARTICIPANT NAME LIST'!$G416=5,'PARTICIPANT NAME LIST'!$G416=6),"",COUNTA('PARTICIPANT NAME LIST'!$B$9:$B416)-COUNTIFS('PARTICIPANT NAME LIST'!$G$9:$G416,"&gt;=3",'PARTICIPANT NAME LIST'!$G$9:$G416,"&lt;=6"))</f>
        <v/>
      </c>
      <c r="B416" s="97" t="str">
        <f>IF(OR(ISBLANK('PARTICIPANT NAME LIST'!$B416),'PARTICIPANT NAME LIST'!$G416=3,'PARTICIPANT NAME LIST'!$G416=4,'PARTICIPANT NAME LIST'!$G416=5,'PARTICIPANT NAME LIST'!$G416=6),"",UPPER('PARTICIPANT NAME LIST'!$B416))</f>
        <v/>
      </c>
      <c r="C416" s="101"/>
      <c r="D416" s="99" t="str">
        <f>IF(OR(ISBLANK('PARTICIPANT NAME LIST'!$B416),'PARTICIPANT NAME LIST'!$G416=3,'PARTICIPANT NAME LIST'!$G416=4,'PARTICIPANT NAME LIST'!$G416=5,'PARTICIPANT NAME LIST'!$G416=6),"",UPPER('PARTICIPANT NAME LIST'!$H416))</f>
        <v/>
      </c>
      <c r="E416" s="100" t="e">
        <f>IF(AND('PARTICIPANT NAME LIST'!$G416=7,'PARTICIPANT NAME LIST'!#REF!="C"),"ü","")</f>
        <v>#REF!</v>
      </c>
      <c r="F416" s="100" t="e">
        <f>IF(AND('PARTICIPANT NAME LIST'!$G416=8,'PARTICIPANT NAME LIST'!#REF!="C"),"ü","")</f>
        <v>#REF!</v>
      </c>
      <c r="G416" s="100" t="e">
        <f>IF(AND('PARTICIPANT NAME LIST'!$G416=9,'PARTICIPANT NAME LIST'!#REF!="C"),"ü","")</f>
        <v>#REF!</v>
      </c>
      <c r="H416" s="100" t="e">
        <f>IF(AND('PARTICIPANT NAME LIST'!$G416=10,'PARTICIPANT NAME LIST'!#REF!="C"),"ü","")</f>
        <v>#REF!</v>
      </c>
      <c r="I416" s="100" t="e">
        <f>IF(AND('PARTICIPANT NAME LIST'!$G416=11,'PARTICIPANT NAME LIST'!#REF!="C"),"ü","")</f>
        <v>#REF!</v>
      </c>
      <c r="J416" s="100" t="e">
        <f>IF(AND('PARTICIPANT NAME LIST'!$G416=12,'PARTICIPANT NAME LIST'!#REF!="C"),"ü","")</f>
        <v>#REF!</v>
      </c>
      <c r="K416" s="100" t="e">
        <f>IF(AND('PARTICIPANT NAME LIST'!$G416=7,'PARTICIPANT NAME LIST'!#REF!="E"),"ü","")</f>
        <v>#REF!</v>
      </c>
      <c r="L416" s="100" t="e">
        <f>IF(AND('PARTICIPANT NAME LIST'!$G416=8,'PARTICIPANT NAME LIST'!#REF!="E"),"ü","")</f>
        <v>#REF!</v>
      </c>
      <c r="M416" s="100" t="e">
        <f>IF(AND('PARTICIPANT NAME LIST'!$G416=9,'PARTICIPANT NAME LIST'!#REF!="E"),"ü","")</f>
        <v>#REF!</v>
      </c>
      <c r="N416" s="100" t="e">
        <f>IF(AND('PARTICIPANT NAME LIST'!$G416=10,'PARTICIPANT NAME LIST'!#REF!="E"),"ü","")</f>
        <v>#REF!</v>
      </c>
      <c r="O416" s="100" t="e">
        <f>IF(AND('PARTICIPANT NAME LIST'!$G416=11,'PARTICIPANT NAME LIST'!#REF!="E"),"ü","")</f>
        <v>#REF!</v>
      </c>
      <c r="P416" s="100" t="e">
        <f>IF(AND('PARTICIPANT NAME LIST'!$G416=12,'PARTICIPANT NAME LIST'!#REF!="E"),"ü","")</f>
        <v>#REF!</v>
      </c>
      <c r="Q416" s="100" t="e">
        <f>IF(AND('PARTICIPANT NAME LIST'!$G416=7,'PARTICIPANT NAME LIST'!#REF!="M"),"ü","")</f>
        <v>#REF!</v>
      </c>
      <c r="R416" s="100" t="e">
        <f>IF(AND('PARTICIPANT NAME LIST'!$G416=8,'PARTICIPANT NAME LIST'!#REF!="M"),"ü","")</f>
        <v>#REF!</v>
      </c>
      <c r="S416" s="100" t="e">
        <f>IF(AND('PARTICIPANT NAME LIST'!$G416=9,'PARTICIPANT NAME LIST'!#REF!="M"),"ü","")</f>
        <v>#REF!</v>
      </c>
      <c r="T416" s="100" t="e">
        <f>IF(AND('PARTICIPANT NAME LIST'!$G416=10,'PARTICIPANT NAME LIST'!#REF!="M"),"ü","")</f>
        <v>#REF!</v>
      </c>
      <c r="U416" s="100" t="e">
        <f>IF(AND('PARTICIPANT NAME LIST'!$G416=11,'PARTICIPANT NAME LIST'!#REF!="M"),"ü","")</f>
        <v>#REF!</v>
      </c>
      <c r="V416" s="100" t="e">
        <f>IF(AND('PARTICIPANT NAME LIST'!$G416=12,'PARTICIPANT NAME LIST'!#REF!="M"),"ü","")</f>
        <v>#REF!</v>
      </c>
      <c r="W416" s="96"/>
      <c r="X416" s="76"/>
      <c r="Y416" s="76"/>
      <c r="Z416" s="76"/>
    </row>
    <row r="417" spans="1:26" ht="22.5" customHeight="1">
      <c r="A417" s="96" t="str">
        <f>IF(OR(ISBLANK('PARTICIPANT NAME LIST'!$B417),'PARTICIPANT NAME LIST'!$G417=3,'PARTICIPANT NAME LIST'!$G417=4,'PARTICIPANT NAME LIST'!$G417=5,'PARTICIPANT NAME LIST'!$G417=6),"",COUNTA('PARTICIPANT NAME LIST'!$B$9:$B417)-COUNTIFS('PARTICIPANT NAME LIST'!$G$9:$G417,"&gt;=3",'PARTICIPANT NAME LIST'!$G$9:$G417,"&lt;=6"))</f>
        <v/>
      </c>
      <c r="B417" s="97" t="str">
        <f>IF(OR(ISBLANK('PARTICIPANT NAME LIST'!$B417),'PARTICIPANT NAME LIST'!$G417=3,'PARTICIPANT NAME LIST'!$G417=4,'PARTICIPANT NAME LIST'!$G417=5,'PARTICIPANT NAME LIST'!$G417=6),"",UPPER('PARTICIPANT NAME LIST'!$B417))</f>
        <v/>
      </c>
      <c r="C417" s="101"/>
      <c r="D417" s="99" t="str">
        <f>IF(OR(ISBLANK('PARTICIPANT NAME LIST'!$B417),'PARTICIPANT NAME LIST'!$G417=3,'PARTICIPANT NAME LIST'!$G417=4,'PARTICIPANT NAME LIST'!$G417=5,'PARTICIPANT NAME LIST'!$G417=6),"",UPPER('PARTICIPANT NAME LIST'!$H417))</f>
        <v/>
      </c>
      <c r="E417" s="100" t="e">
        <f>IF(AND('PARTICIPANT NAME LIST'!$G417=7,'PARTICIPANT NAME LIST'!#REF!="C"),"ü","")</f>
        <v>#REF!</v>
      </c>
      <c r="F417" s="100" t="e">
        <f>IF(AND('PARTICIPANT NAME LIST'!$G417=8,'PARTICIPANT NAME LIST'!#REF!="C"),"ü","")</f>
        <v>#REF!</v>
      </c>
      <c r="G417" s="100" t="e">
        <f>IF(AND('PARTICIPANT NAME LIST'!$G417=9,'PARTICIPANT NAME LIST'!#REF!="C"),"ü","")</f>
        <v>#REF!</v>
      </c>
      <c r="H417" s="100" t="e">
        <f>IF(AND('PARTICIPANT NAME LIST'!$G417=10,'PARTICIPANT NAME LIST'!#REF!="C"),"ü","")</f>
        <v>#REF!</v>
      </c>
      <c r="I417" s="100" t="e">
        <f>IF(AND('PARTICIPANT NAME LIST'!$G417=11,'PARTICIPANT NAME LIST'!#REF!="C"),"ü","")</f>
        <v>#REF!</v>
      </c>
      <c r="J417" s="100" t="e">
        <f>IF(AND('PARTICIPANT NAME LIST'!$G417=12,'PARTICIPANT NAME LIST'!#REF!="C"),"ü","")</f>
        <v>#REF!</v>
      </c>
      <c r="K417" s="100" t="e">
        <f>IF(AND('PARTICIPANT NAME LIST'!$G417=7,'PARTICIPANT NAME LIST'!#REF!="E"),"ü","")</f>
        <v>#REF!</v>
      </c>
      <c r="L417" s="100" t="e">
        <f>IF(AND('PARTICIPANT NAME LIST'!$G417=8,'PARTICIPANT NAME LIST'!#REF!="E"),"ü","")</f>
        <v>#REF!</v>
      </c>
      <c r="M417" s="100" t="e">
        <f>IF(AND('PARTICIPANT NAME LIST'!$G417=9,'PARTICIPANT NAME LIST'!#REF!="E"),"ü","")</f>
        <v>#REF!</v>
      </c>
      <c r="N417" s="100" t="e">
        <f>IF(AND('PARTICIPANT NAME LIST'!$G417=10,'PARTICIPANT NAME LIST'!#REF!="E"),"ü","")</f>
        <v>#REF!</v>
      </c>
      <c r="O417" s="100" t="e">
        <f>IF(AND('PARTICIPANT NAME LIST'!$G417=11,'PARTICIPANT NAME LIST'!#REF!="E"),"ü","")</f>
        <v>#REF!</v>
      </c>
      <c r="P417" s="100" t="e">
        <f>IF(AND('PARTICIPANT NAME LIST'!$G417=12,'PARTICIPANT NAME LIST'!#REF!="E"),"ü","")</f>
        <v>#REF!</v>
      </c>
      <c r="Q417" s="100" t="e">
        <f>IF(AND('PARTICIPANT NAME LIST'!$G417=7,'PARTICIPANT NAME LIST'!#REF!="M"),"ü","")</f>
        <v>#REF!</v>
      </c>
      <c r="R417" s="100" t="e">
        <f>IF(AND('PARTICIPANT NAME LIST'!$G417=8,'PARTICIPANT NAME LIST'!#REF!="M"),"ü","")</f>
        <v>#REF!</v>
      </c>
      <c r="S417" s="100" t="e">
        <f>IF(AND('PARTICIPANT NAME LIST'!$G417=9,'PARTICIPANT NAME LIST'!#REF!="M"),"ü","")</f>
        <v>#REF!</v>
      </c>
      <c r="T417" s="100" t="e">
        <f>IF(AND('PARTICIPANT NAME LIST'!$G417=10,'PARTICIPANT NAME LIST'!#REF!="M"),"ü","")</f>
        <v>#REF!</v>
      </c>
      <c r="U417" s="100" t="e">
        <f>IF(AND('PARTICIPANT NAME LIST'!$G417=11,'PARTICIPANT NAME LIST'!#REF!="M"),"ü","")</f>
        <v>#REF!</v>
      </c>
      <c r="V417" s="100" t="e">
        <f>IF(AND('PARTICIPANT NAME LIST'!$G417=12,'PARTICIPANT NAME LIST'!#REF!="M"),"ü","")</f>
        <v>#REF!</v>
      </c>
      <c r="W417" s="96"/>
      <c r="X417" s="76"/>
      <c r="Y417" s="76"/>
      <c r="Z417" s="76"/>
    </row>
    <row r="418" spans="1:26" ht="22.5" customHeight="1">
      <c r="A418" s="96" t="str">
        <f>IF(OR(ISBLANK('PARTICIPANT NAME LIST'!$B418),'PARTICIPANT NAME LIST'!$G418=3,'PARTICIPANT NAME LIST'!$G418=4,'PARTICIPANT NAME LIST'!$G418=5,'PARTICIPANT NAME LIST'!$G418=6),"",COUNTA('PARTICIPANT NAME LIST'!$B$9:$B418)-COUNTIFS('PARTICIPANT NAME LIST'!$G$9:$G418,"&gt;=3",'PARTICIPANT NAME LIST'!$G$9:$G418,"&lt;=6"))</f>
        <v/>
      </c>
      <c r="B418" s="97" t="str">
        <f>IF(OR(ISBLANK('PARTICIPANT NAME LIST'!$B418),'PARTICIPANT NAME LIST'!$G418=3,'PARTICIPANT NAME LIST'!$G418=4,'PARTICIPANT NAME LIST'!$G418=5,'PARTICIPANT NAME LIST'!$G418=6),"",UPPER('PARTICIPANT NAME LIST'!$B418))</f>
        <v/>
      </c>
      <c r="C418" s="101"/>
      <c r="D418" s="99" t="str">
        <f>IF(OR(ISBLANK('PARTICIPANT NAME LIST'!$B418),'PARTICIPANT NAME LIST'!$G418=3,'PARTICIPANT NAME LIST'!$G418=4,'PARTICIPANT NAME LIST'!$G418=5,'PARTICIPANT NAME LIST'!$G418=6),"",UPPER('PARTICIPANT NAME LIST'!$H418))</f>
        <v/>
      </c>
      <c r="E418" s="100" t="e">
        <f>IF(AND('PARTICIPANT NAME LIST'!$G418=7,'PARTICIPANT NAME LIST'!#REF!="C"),"ü","")</f>
        <v>#REF!</v>
      </c>
      <c r="F418" s="100" t="e">
        <f>IF(AND('PARTICIPANT NAME LIST'!$G418=8,'PARTICIPANT NAME LIST'!#REF!="C"),"ü","")</f>
        <v>#REF!</v>
      </c>
      <c r="G418" s="100" t="e">
        <f>IF(AND('PARTICIPANT NAME LIST'!$G418=9,'PARTICIPANT NAME LIST'!#REF!="C"),"ü","")</f>
        <v>#REF!</v>
      </c>
      <c r="H418" s="100" t="e">
        <f>IF(AND('PARTICIPANT NAME LIST'!$G418=10,'PARTICIPANT NAME LIST'!#REF!="C"),"ü","")</f>
        <v>#REF!</v>
      </c>
      <c r="I418" s="100" t="e">
        <f>IF(AND('PARTICIPANT NAME LIST'!$G418=11,'PARTICIPANT NAME LIST'!#REF!="C"),"ü","")</f>
        <v>#REF!</v>
      </c>
      <c r="J418" s="100" t="e">
        <f>IF(AND('PARTICIPANT NAME LIST'!$G418=12,'PARTICIPANT NAME LIST'!#REF!="C"),"ü","")</f>
        <v>#REF!</v>
      </c>
      <c r="K418" s="100" t="e">
        <f>IF(AND('PARTICIPANT NAME LIST'!$G418=7,'PARTICIPANT NAME LIST'!#REF!="E"),"ü","")</f>
        <v>#REF!</v>
      </c>
      <c r="L418" s="100" t="e">
        <f>IF(AND('PARTICIPANT NAME LIST'!$G418=8,'PARTICIPANT NAME LIST'!#REF!="E"),"ü","")</f>
        <v>#REF!</v>
      </c>
      <c r="M418" s="100" t="e">
        <f>IF(AND('PARTICIPANT NAME LIST'!$G418=9,'PARTICIPANT NAME LIST'!#REF!="E"),"ü","")</f>
        <v>#REF!</v>
      </c>
      <c r="N418" s="100" t="e">
        <f>IF(AND('PARTICIPANT NAME LIST'!$G418=10,'PARTICIPANT NAME LIST'!#REF!="E"),"ü","")</f>
        <v>#REF!</v>
      </c>
      <c r="O418" s="100" t="e">
        <f>IF(AND('PARTICIPANT NAME LIST'!$G418=11,'PARTICIPANT NAME LIST'!#REF!="E"),"ü","")</f>
        <v>#REF!</v>
      </c>
      <c r="P418" s="100" t="e">
        <f>IF(AND('PARTICIPANT NAME LIST'!$G418=12,'PARTICIPANT NAME LIST'!#REF!="E"),"ü","")</f>
        <v>#REF!</v>
      </c>
      <c r="Q418" s="100" t="e">
        <f>IF(AND('PARTICIPANT NAME LIST'!$G418=7,'PARTICIPANT NAME LIST'!#REF!="M"),"ü","")</f>
        <v>#REF!</v>
      </c>
      <c r="R418" s="100" t="e">
        <f>IF(AND('PARTICIPANT NAME LIST'!$G418=8,'PARTICIPANT NAME LIST'!#REF!="M"),"ü","")</f>
        <v>#REF!</v>
      </c>
      <c r="S418" s="100" t="e">
        <f>IF(AND('PARTICIPANT NAME LIST'!$G418=9,'PARTICIPANT NAME LIST'!#REF!="M"),"ü","")</f>
        <v>#REF!</v>
      </c>
      <c r="T418" s="100" t="e">
        <f>IF(AND('PARTICIPANT NAME LIST'!$G418=10,'PARTICIPANT NAME LIST'!#REF!="M"),"ü","")</f>
        <v>#REF!</v>
      </c>
      <c r="U418" s="100" t="e">
        <f>IF(AND('PARTICIPANT NAME LIST'!$G418=11,'PARTICIPANT NAME LIST'!#REF!="M"),"ü","")</f>
        <v>#REF!</v>
      </c>
      <c r="V418" s="100" t="e">
        <f>IF(AND('PARTICIPANT NAME LIST'!$G418=12,'PARTICIPANT NAME LIST'!#REF!="M"),"ü","")</f>
        <v>#REF!</v>
      </c>
      <c r="W418" s="96"/>
      <c r="X418" s="76"/>
      <c r="Y418" s="76"/>
      <c r="Z418" s="76"/>
    </row>
    <row r="419" spans="1:26" ht="22.5" customHeight="1">
      <c r="A419" s="96" t="str">
        <f>IF(OR(ISBLANK('PARTICIPANT NAME LIST'!$B419),'PARTICIPANT NAME LIST'!$G419=3,'PARTICIPANT NAME LIST'!$G419=4,'PARTICIPANT NAME LIST'!$G419=5,'PARTICIPANT NAME LIST'!$G419=6),"",COUNTA('PARTICIPANT NAME LIST'!$B$9:$B419)-COUNTIFS('PARTICIPANT NAME LIST'!$G$9:$G419,"&gt;=3",'PARTICIPANT NAME LIST'!$G$9:$G419,"&lt;=6"))</f>
        <v/>
      </c>
      <c r="B419" s="97" t="str">
        <f>IF(OR(ISBLANK('PARTICIPANT NAME LIST'!$B419),'PARTICIPANT NAME LIST'!$G419=3,'PARTICIPANT NAME LIST'!$G419=4,'PARTICIPANT NAME LIST'!$G419=5,'PARTICIPANT NAME LIST'!$G419=6),"",UPPER('PARTICIPANT NAME LIST'!$B419))</f>
        <v/>
      </c>
      <c r="C419" s="101"/>
      <c r="D419" s="99" t="str">
        <f>IF(OR(ISBLANK('PARTICIPANT NAME LIST'!$B419),'PARTICIPANT NAME LIST'!$G419=3,'PARTICIPANT NAME LIST'!$G419=4,'PARTICIPANT NAME LIST'!$G419=5,'PARTICIPANT NAME LIST'!$G419=6),"",UPPER('PARTICIPANT NAME LIST'!$H419))</f>
        <v/>
      </c>
      <c r="E419" s="100" t="e">
        <f>IF(AND('PARTICIPANT NAME LIST'!$G419=7,'PARTICIPANT NAME LIST'!#REF!="C"),"ü","")</f>
        <v>#REF!</v>
      </c>
      <c r="F419" s="100" t="e">
        <f>IF(AND('PARTICIPANT NAME LIST'!$G419=8,'PARTICIPANT NAME LIST'!#REF!="C"),"ü","")</f>
        <v>#REF!</v>
      </c>
      <c r="G419" s="100" t="e">
        <f>IF(AND('PARTICIPANT NAME LIST'!$G419=9,'PARTICIPANT NAME LIST'!#REF!="C"),"ü","")</f>
        <v>#REF!</v>
      </c>
      <c r="H419" s="100" t="e">
        <f>IF(AND('PARTICIPANT NAME LIST'!$G419=10,'PARTICIPANT NAME LIST'!#REF!="C"),"ü","")</f>
        <v>#REF!</v>
      </c>
      <c r="I419" s="100" t="e">
        <f>IF(AND('PARTICIPANT NAME LIST'!$G419=11,'PARTICIPANT NAME LIST'!#REF!="C"),"ü","")</f>
        <v>#REF!</v>
      </c>
      <c r="J419" s="100" t="e">
        <f>IF(AND('PARTICIPANT NAME LIST'!$G419=12,'PARTICIPANT NAME LIST'!#REF!="C"),"ü","")</f>
        <v>#REF!</v>
      </c>
      <c r="K419" s="100" t="e">
        <f>IF(AND('PARTICIPANT NAME LIST'!$G419=7,'PARTICIPANT NAME LIST'!#REF!="E"),"ü","")</f>
        <v>#REF!</v>
      </c>
      <c r="L419" s="100" t="e">
        <f>IF(AND('PARTICIPANT NAME LIST'!$G419=8,'PARTICIPANT NAME LIST'!#REF!="E"),"ü","")</f>
        <v>#REF!</v>
      </c>
      <c r="M419" s="100" t="e">
        <f>IF(AND('PARTICIPANT NAME LIST'!$G419=9,'PARTICIPANT NAME LIST'!#REF!="E"),"ü","")</f>
        <v>#REF!</v>
      </c>
      <c r="N419" s="100" t="e">
        <f>IF(AND('PARTICIPANT NAME LIST'!$G419=10,'PARTICIPANT NAME LIST'!#REF!="E"),"ü","")</f>
        <v>#REF!</v>
      </c>
      <c r="O419" s="100" t="e">
        <f>IF(AND('PARTICIPANT NAME LIST'!$G419=11,'PARTICIPANT NAME LIST'!#REF!="E"),"ü","")</f>
        <v>#REF!</v>
      </c>
      <c r="P419" s="100" t="e">
        <f>IF(AND('PARTICIPANT NAME LIST'!$G419=12,'PARTICIPANT NAME LIST'!#REF!="E"),"ü","")</f>
        <v>#REF!</v>
      </c>
      <c r="Q419" s="100" t="e">
        <f>IF(AND('PARTICIPANT NAME LIST'!$G419=7,'PARTICIPANT NAME LIST'!#REF!="M"),"ü","")</f>
        <v>#REF!</v>
      </c>
      <c r="R419" s="100" t="e">
        <f>IF(AND('PARTICIPANT NAME LIST'!$G419=8,'PARTICIPANT NAME LIST'!#REF!="M"),"ü","")</f>
        <v>#REF!</v>
      </c>
      <c r="S419" s="100" t="e">
        <f>IF(AND('PARTICIPANT NAME LIST'!$G419=9,'PARTICIPANT NAME LIST'!#REF!="M"),"ü","")</f>
        <v>#REF!</v>
      </c>
      <c r="T419" s="100" t="e">
        <f>IF(AND('PARTICIPANT NAME LIST'!$G419=10,'PARTICIPANT NAME LIST'!#REF!="M"),"ü","")</f>
        <v>#REF!</v>
      </c>
      <c r="U419" s="100" t="e">
        <f>IF(AND('PARTICIPANT NAME LIST'!$G419=11,'PARTICIPANT NAME LIST'!#REF!="M"),"ü","")</f>
        <v>#REF!</v>
      </c>
      <c r="V419" s="100" t="e">
        <f>IF(AND('PARTICIPANT NAME LIST'!$G419=12,'PARTICIPANT NAME LIST'!#REF!="M"),"ü","")</f>
        <v>#REF!</v>
      </c>
      <c r="W419" s="96"/>
      <c r="X419" s="76"/>
      <c r="Y419" s="76"/>
      <c r="Z419" s="76"/>
    </row>
    <row r="420" spans="1:26" ht="22.5" customHeight="1">
      <c r="A420" s="96" t="str">
        <f>IF(OR(ISBLANK('PARTICIPANT NAME LIST'!$B420),'PARTICIPANT NAME LIST'!$G420=3,'PARTICIPANT NAME LIST'!$G420=4,'PARTICIPANT NAME LIST'!$G420=5,'PARTICIPANT NAME LIST'!$G420=6),"",COUNTA('PARTICIPANT NAME LIST'!$B$9:$B420)-COUNTIFS('PARTICIPANT NAME LIST'!$G$9:$G420,"&gt;=3",'PARTICIPANT NAME LIST'!$G$9:$G420,"&lt;=6"))</f>
        <v/>
      </c>
      <c r="B420" s="97" t="str">
        <f>IF(OR(ISBLANK('PARTICIPANT NAME LIST'!$B420),'PARTICIPANT NAME LIST'!$G420=3,'PARTICIPANT NAME LIST'!$G420=4,'PARTICIPANT NAME LIST'!$G420=5,'PARTICIPANT NAME LIST'!$G420=6),"",UPPER('PARTICIPANT NAME LIST'!$B420))</f>
        <v/>
      </c>
      <c r="C420" s="101"/>
      <c r="D420" s="99" t="str">
        <f>IF(OR(ISBLANK('PARTICIPANT NAME LIST'!$B420),'PARTICIPANT NAME LIST'!$G420=3,'PARTICIPANT NAME LIST'!$G420=4,'PARTICIPANT NAME LIST'!$G420=5,'PARTICIPANT NAME LIST'!$G420=6),"",UPPER('PARTICIPANT NAME LIST'!$H420))</f>
        <v/>
      </c>
      <c r="E420" s="100" t="e">
        <f>IF(AND('PARTICIPANT NAME LIST'!$G420=7,'PARTICIPANT NAME LIST'!#REF!="C"),"ü","")</f>
        <v>#REF!</v>
      </c>
      <c r="F420" s="100" t="e">
        <f>IF(AND('PARTICIPANT NAME LIST'!$G420=8,'PARTICIPANT NAME LIST'!#REF!="C"),"ü","")</f>
        <v>#REF!</v>
      </c>
      <c r="G420" s="100" t="e">
        <f>IF(AND('PARTICIPANT NAME LIST'!$G420=9,'PARTICIPANT NAME LIST'!#REF!="C"),"ü","")</f>
        <v>#REF!</v>
      </c>
      <c r="H420" s="100" t="e">
        <f>IF(AND('PARTICIPANT NAME LIST'!$G420=10,'PARTICIPANT NAME LIST'!#REF!="C"),"ü","")</f>
        <v>#REF!</v>
      </c>
      <c r="I420" s="100" t="e">
        <f>IF(AND('PARTICIPANT NAME LIST'!$G420=11,'PARTICIPANT NAME LIST'!#REF!="C"),"ü","")</f>
        <v>#REF!</v>
      </c>
      <c r="J420" s="100" t="e">
        <f>IF(AND('PARTICIPANT NAME LIST'!$G420=12,'PARTICIPANT NAME LIST'!#REF!="C"),"ü","")</f>
        <v>#REF!</v>
      </c>
      <c r="K420" s="100" t="e">
        <f>IF(AND('PARTICIPANT NAME LIST'!$G420=7,'PARTICIPANT NAME LIST'!#REF!="E"),"ü","")</f>
        <v>#REF!</v>
      </c>
      <c r="L420" s="100" t="e">
        <f>IF(AND('PARTICIPANT NAME LIST'!$G420=8,'PARTICIPANT NAME LIST'!#REF!="E"),"ü","")</f>
        <v>#REF!</v>
      </c>
      <c r="M420" s="100" t="e">
        <f>IF(AND('PARTICIPANT NAME LIST'!$G420=9,'PARTICIPANT NAME LIST'!#REF!="E"),"ü","")</f>
        <v>#REF!</v>
      </c>
      <c r="N420" s="100" t="e">
        <f>IF(AND('PARTICIPANT NAME LIST'!$G420=10,'PARTICIPANT NAME LIST'!#REF!="E"),"ü","")</f>
        <v>#REF!</v>
      </c>
      <c r="O420" s="100" t="e">
        <f>IF(AND('PARTICIPANT NAME LIST'!$G420=11,'PARTICIPANT NAME LIST'!#REF!="E"),"ü","")</f>
        <v>#REF!</v>
      </c>
      <c r="P420" s="100" t="e">
        <f>IF(AND('PARTICIPANT NAME LIST'!$G420=12,'PARTICIPANT NAME LIST'!#REF!="E"),"ü","")</f>
        <v>#REF!</v>
      </c>
      <c r="Q420" s="100" t="e">
        <f>IF(AND('PARTICIPANT NAME LIST'!$G420=7,'PARTICIPANT NAME LIST'!#REF!="M"),"ü","")</f>
        <v>#REF!</v>
      </c>
      <c r="R420" s="100" t="e">
        <f>IF(AND('PARTICIPANT NAME LIST'!$G420=8,'PARTICIPANT NAME LIST'!#REF!="M"),"ü","")</f>
        <v>#REF!</v>
      </c>
      <c r="S420" s="100" t="e">
        <f>IF(AND('PARTICIPANT NAME LIST'!$G420=9,'PARTICIPANT NAME LIST'!#REF!="M"),"ü","")</f>
        <v>#REF!</v>
      </c>
      <c r="T420" s="100" t="e">
        <f>IF(AND('PARTICIPANT NAME LIST'!$G420=10,'PARTICIPANT NAME LIST'!#REF!="M"),"ü","")</f>
        <v>#REF!</v>
      </c>
      <c r="U420" s="100" t="e">
        <f>IF(AND('PARTICIPANT NAME LIST'!$G420=11,'PARTICIPANT NAME LIST'!#REF!="M"),"ü","")</f>
        <v>#REF!</v>
      </c>
      <c r="V420" s="100" t="e">
        <f>IF(AND('PARTICIPANT NAME LIST'!$G420=12,'PARTICIPANT NAME LIST'!#REF!="M"),"ü","")</f>
        <v>#REF!</v>
      </c>
      <c r="W420" s="96"/>
      <c r="X420" s="76"/>
      <c r="Y420" s="76"/>
      <c r="Z420" s="76"/>
    </row>
    <row r="421" spans="1:26" ht="22.5" customHeight="1">
      <c r="A421" s="96" t="str">
        <f>IF(OR(ISBLANK('PARTICIPANT NAME LIST'!$B421),'PARTICIPANT NAME LIST'!$G421=3,'PARTICIPANT NAME LIST'!$G421=4,'PARTICIPANT NAME LIST'!$G421=5,'PARTICIPANT NAME LIST'!$G421=6),"",COUNTA('PARTICIPANT NAME LIST'!$B$9:$B421)-COUNTIFS('PARTICIPANT NAME LIST'!$G$9:$G421,"&gt;=3",'PARTICIPANT NAME LIST'!$G$9:$G421,"&lt;=6"))</f>
        <v/>
      </c>
      <c r="B421" s="97" t="str">
        <f>IF(OR(ISBLANK('PARTICIPANT NAME LIST'!$B421),'PARTICIPANT NAME LIST'!$G421=3,'PARTICIPANT NAME LIST'!$G421=4,'PARTICIPANT NAME LIST'!$G421=5,'PARTICIPANT NAME LIST'!$G421=6),"",UPPER('PARTICIPANT NAME LIST'!$B421))</f>
        <v/>
      </c>
      <c r="C421" s="101"/>
      <c r="D421" s="99" t="str">
        <f>IF(OR(ISBLANK('PARTICIPANT NAME LIST'!$B421),'PARTICIPANT NAME LIST'!$G421=3,'PARTICIPANT NAME LIST'!$G421=4,'PARTICIPANT NAME LIST'!$G421=5,'PARTICIPANT NAME LIST'!$G421=6),"",UPPER('PARTICIPANT NAME LIST'!$H421))</f>
        <v/>
      </c>
      <c r="E421" s="100" t="e">
        <f>IF(AND('PARTICIPANT NAME LIST'!$G421=7,'PARTICIPANT NAME LIST'!#REF!="C"),"ü","")</f>
        <v>#REF!</v>
      </c>
      <c r="F421" s="100" t="e">
        <f>IF(AND('PARTICIPANT NAME LIST'!$G421=8,'PARTICIPANT NAME LIST'!#REF!="C"),"ü","")</f>
        <v>#REF!</v>
      </c>
      <c r="G421" s="100" t="e">
        <f>IF(AND('PARTICIPANT NAME LIST'!$G421=9,'PARTICIPANT NAME LIST'!#REF!="C"),"ü","")</f>
        <v>#REF!</v>
      </c>
      <c r="H421" s="100" t="e">
        <f>IF(AND('PARTICIPANT NAME LIST'!$G421=10,'PARTICIPANT NAME LIST'!#REF!="C"),"ü","")</f>
        <v>#REF!</v>
      </c>
      <c r="I421" s="100" t="e">
        <f>IF(AND('PARTICIPANT NAME LIST'!$G421=11,'PARTICIPANT NAME LIST'!#REF!="C"),"ü","")</f>
        <v>#REF!</v>
      </c>
      <c r="J421" s="100" t="e">
        <f>IF(AND('PARTICIPANT NAME LIST'!$G421=12,'PARTICIPANT NAME LIST'!#REF!="C"),"ü","")</f>
        <v>#REF!</v>
      </c>
      <c r="K421" s="100" t="e">
        <f>IF(AND('PARTICIPANT NAME LIST'!$G421=7,'PARTICIPANT NAME LIST'!#REF!="E"),"ü","")</f>
        <v>#REF!</v>
      </c>
      <c r="L421" s="100" t="e">
        <f>IF(AND('PARTICIPANT NAME LIST'!$G421=8,'PARTICIPANT NAME LIST'!#REF!="E"),"ü","")</f>
        <v>#REF!</v>
      </c>
      <c r="M421" s="100" t="e">
        <f>IF(AND('PARTICIPANT NAME LIST'!$G421=9,'PARTICIPANT NAME LIST'!#REF!="E"),"ü","")</f>
        <v>#REF!</v>
      </c>
      <c r="N421" s="100" t="e">
        <f>IF(AND('PARTICIPANT NAME LIST'!$G421=10,'PARTICIPANT NAME LIST'!#REF!="E"),"ü","")</f>
        <v>#REF!</v>
      </c>
      <c r="O421" s="100" t="e">
        <f>IF(AND('PARTICIPANT NAME LIST'!$G421=11,'PARTICIPANT NAME LIST'!#REF!="E"),"ü","")</f>
        <v>#REF!</v>
      </c>
      <c r="P421" s="100" t="e">
        <f>IF(AND('PARTICIPANT NAME LIST'!$G421=12,'PARTICIPANT NAME LIST'!#REF!="E"),"ü","")</f>
        <v>#REF!</v>
      </c>
      <c r="Q421" s="100" t="e">
        <f>IF(AND('PARTICIPANT NAME LIST'!$G421=7,'PARTICIPANT NAME LIST'!#REF!="M"),"ü","")</f>
        <v>#REF!</v>
      </c>
      <c r="R421" s="100" t="e">
        <f>IF(AND('PARTICIPANT NAME LIST'!$G421=8,'PARTICIPANT NAME LIST'!#REF!="M"),"ü","")</f>
        <v>#REF!</v>
      </c>
      <c r="S421" s="100" t="e">
        <f>IF(AND('PARTICIPANT NAME LIST'!$G421=9,'PARTICIPANT NAME LIST'!#REF!="M"),"ü","")</f>
        <v>#REF!</v>
      </c>
      <c r="T421" s="100" t="e">
        <f>IF(AND('PARTICIPANT NAME LIST'!$G421=10,'PARTICIPANT NAME LIST'!#REF!="M"),"ü","")</f>
        <v>#REF!</v>
      </c>
      <c r="U421" s="100" t="e">
        <f>IF(AND('PARTICIPANT NAME LIST'!$G421=11,'PARTICIPANT NAME LIST'!#REF!="M"),"ü","")</f>
        <v>#REF!</v>
      </c>
      <c r="V421" s="100" t="e">
        <f>IF(AND('PARTICIPANT NAME LIST'!$G421=12,'PARTICIPANT NAME LIST'!#REF!="M"),"ü","")</f>
        <v>#REF!</v>
      </c>
      <c r="W421" s="96"/>
      <c r="X421" s="76"/>
      <c r="Y421" s="76"/>
      <c r="Z421" s="76"/>
    </row>
    <row r="422" spans="1:26" ht="22.5" customHeight="1">
      <c r="A422" s="96" t="str">
        <f>IF(OR(ISBLANK('PARTICIPANT NAME LIST'!$B422),'PARTICIPANT NAME LIST'!$G422=3,'PARTICIPANT NAME LIST'!$G422=4,'PARTICIPANT NAME LIST'!$G422=5,'PARTICIPANT NAME LIST'!$G422=6),"",COUNTA('PARTICIPANT NAME LIST'!$B$9:$B422)-COUNTIFS('PARTICIPANT NAME LIST'!$G$9:$G422,"&gt;=3",'PARTICIPANT NAME LIST'!$G$9:$G422,"&lt;=6"))</f>
        <v/>
      </c>
      <c r="B422" s="97" t="str">
        <f>IF(OR(ISBLANK('PARTICIPANT NAME LIST'!$B422),'PARTICIPANT NAME LIST'!$G422=3,'PARTICIPANT NAME LIST'!$G422=4,'PARTICIPANT NAME LIST'!$G422=5,'PARTICIPANT NAME LIST'!$G422=6),"",UPPER('PARTICIPANT NAME LIST'!$B422))</f>
        <v/>
      </c>
      <c r="C422" s="101"/>
      <c r="D422" s="99" t="str">
        <f>IF(OR(ISBLANK('PARTICIPANT NAME LIST'!$B422),'PARTICIPANT NAME LIST'!$G422=3,'PARTICIPANT NAME LIST'!$G422=4,'PARTICIPANT NAME LIST'!$G422=5,'PARTICIPANT NAME LIST'!$G422=6),"",UPPER('PARTICIPANT NAME LIST'!$H422))</f>
        <v/>
      </c>
      <c r="E422" s="100" t="e">
        <f>IF(AND('PARTICIPANT NAME LIST'!$G422=7,'PARTICIPANT NAME LIST'!#REF!="C"),"ü","")</f>
        <v>#REF!</v>
      </c>
      <c r="F422" s="100" t="e">
        <f>IF(AND('PARTICIPANT NAME LIST'!$G422=8,'PARTICIPANT NAME LIST'!#REF!="C"),"ü","")</f>
        <v>#REF!</v>
      </c>
      <c r="G422" s="100" t="e">
        <f>IF(AND('PARTICIPANT NAME LIST'!$G422=9,'PARTICIPANT NAME LIST'!#REF!="C"),"ü","")</f>
        <v>#REF!</v>
      </c>
      <c r="H422" s="100" t="e">
        <f>IF(AND('PARTICIPANT NAME LIST'!$G422=10,'PARTICIPANT NAME LIST'!#REF!="C"),"ü","")</f>
        <v>#REF!</v>
      </c>
      <c r="I422" s="100" t="e">
        <f>IF(AND('PARTICIPANT NAME LIST'!$G422=11,'PARTICIPANT NAME LIST'!#REF!="C"),"ü","")</f>
        <v>#REF!</v>
      </c>
      <c r="J422" s="100" t="e">
        <f>IF(AND('PARTICIPANT NAME LIST'!$G422=12,'PARTICIPANT NAME LIST'!#REF!="C"),"ü","")</f>
        <v>#REF!</v>
      </c>
      <c r="K422" s="100" t="e">
        <f>IF(AND('PARTICIPANT NAME LIST'!$G422=7,'PARTICIPANT NAME LIST'!#REF!="E"),"ü","")</f>
        <v>#REF!</v>
      </c>
      <c r="L422" s="100" t="e">
        <f>IF(AND('PARTICIPANT NAME LIST'!$G422=8,'PARTICIPANT NAME LIST'!#REF!="E"),"ü","")</f>
        <v>#REF!</v>
      </c>
      <c r="M422" s="100" t="e">
        <f>IF(AND('PARTICIPANT NAME LIST'!$G422=9,'PARTICIPANT NAME LIST'!#REF!="E"),"ü","")</f>
        <v>#REF!</v>
      </c>
      <c r="N422" s="100" t="e">
        <f>IF(AND('PARTICIPANT NAME LIST'!$G422=10,'PARTICIPANT NAME LIST'!#REF!="E"),"ü","")</f>
        <v>#REF!</v>
      </c>
      <c r="O422" s="100" t="e">
        <f>IF(AND('PARTICIPANT NAME LIST'!$G422=11,'PARTICIPANT NAME LIST'!#REF!="E"),"ü","")</f>
        <v>#REF!</v>
      </c>
      <c r="P422" s="100" t="e">
        <f>IF(AND('PARTICIPANT NAME LIST'!$G422=12,'PARTICIPANT NAME LIST'!#REF!="E"),"ü","")</f>
        <v>#REF!</v>
      </c>
      <c r="Q422" s="100" t="e">
        <f>IF(AND('PARTICIPANT NAME LIST'!$G422=7,'PARTICIPANT NAME LIST'!#REF!="M"),"ü","")</f>
        <v>#REF!</v>
      </c>
      <c r="R422" s="100" t="e">
        <f>IF(AND('PARTICIPANT NAME LIST'!$G422=8,'PARTICIPANT NAME LIST'!#REF!="M"),"ü","")</f>
        <v>#REF!</v>
      </c>
      <c r="S422" s="100" t="e">
        <f>IF(AND('PARTICIPANT NAME LIST'!$G422=9,'PARTICIPANT NAME LIST'!#REF!="M"),"ü","")</f>
        <v>#REF!</v>
      </c>
      <c r="T422" s="100" t="e">
        <f>IF(AND('PARTICIPANT NAME LIST'!$G422=10,'PARTICIPANT NAME LIST'!#REF!="M"),"ü","")</f>
        <v>#REF!</v>
      </c>
      <c r="U422" s="100" t="e">
        <f>IF(AND('PARTICIPANT NAME LIST'!$G422=11,'PARTICIPANT NAME LIST'!#REF!="M"),"ü","")</f>
        <v>#REF!</v>
      </c>
      <c r="V422" s="100" t="e">
        <f>IF(AND('PARTICIPANT NAME LIST'!$G422=12,'PARTICIPANT NAME LIST'!#REF!="M"),"ü","")</f>
        <v>#REF!</v>
      </c>
      <c r="W422" s="96"/>
      <c r="X422" s="76"/>
      <c r="Y422" s="76"/>
      <c r="Z422" s="76"/>
    </row>
    <row r="423" spans="1:26" ht="22.5" customHeight="1">
      <c r="A423" s="96" t="str">
        <f>IF(OR(ISBLANK('PARTICIPANT NAME LIST'!$B423),'PARTICIPANT NAME LIST'!$G423=3,'PARTICIPANT NAME LIST'!$G423=4,'PARTICIPANT NAME LIST'!$G423=5,'PARTICIPANT NAME LIST'!$G423=6),"",COUNTA('PARTICIPANT NAME LIST'!$B$9:$B423)-COUNTIFS('PARTICIPANT NAME LIST'!$G$9:$G423,"&gt;=3",'PARTICIPANT NAME LIST'!$G$9:$G423,"&lt;=6"))</f>
        <v/>
      </c>
      <c r="B423" s="97" t="str">
        <f>IF(OR(ISBLANK('PARTICIPANT NAME LIST'!$B423),'PARTICIPANT NAME LIST'!$G423=3,'PARTICIPANT NAME LIST'!$G423=4,'PARTICIPANT NAME LIST'!$G423=5,'PARTICIPANT NAME LIST'!$G423=6),"",UPPER('PARTICIPANT NAME LIST'!$B423))</f>
        <v/>
      </c>
      <c r="C423" s="101"/>
      <c r="D423" s="99" t="str">
        <f>IF(OR(ISBLANK('PARTICIPANT NAME LIST'!$B423),'PARTICIPANT NAME LIST'!$G423=3,'PARTICIPANT NAME LIST'!$G423=4,'PARTICIPANT NAME LIST'!$G423=5,'PARTICIPANT NAME LIST'!$G423=6),"",UPPER('PARTICIPANT NAME LIST'!$H423))</f>
        <v/>
      </c>
      <c r="E423" s="100" t="e">
        <f>IF(AND('PARTICIPANT NAME LIST'!$G423=7,'PARTICIPANT NAME LIST'!#REF!="C"),"ü","")</f>
        <v>#REF!</v>
      </c>
      <c r="F423" s="100" t="e">
        <f>IF(AND('PARTICIPANT NAME LIST'!$G423=8,'PARTICIPANT NAME LIST'!#REF!="C"),"ü","")</f>
        <v>#REF!</v>
      </c>
      <c r="G423" s="100" t="e">
        <f>IF(AND('PARTICIPANT NAME LIST'!$G423=9,'PARTICIPANT NAME LIST'!#REF!="C"),"ü","")</f>
        <v>#REF!</v>
      </c>
      <c r="H423" s="100" t="e">
        <f>IF(AND('PARTICIPANT NAME LIST'!$G423=10,'PARTICIPANT NAME LIST'!#REF!="C"),"ü","")</f>
        <v>#REF!</v>
      </c>
      <c r="I423" s="100" t="e">
        <f>IF(AND('PARTICIPANT NAME LIST'!$G423=11,'PARTICIPANT NAME LIST'!#REF!="C"),"ü","")</f>
        <v>#REF!</v>
      </c>
      <c r="J423" s="100" t="e">
        <f>IF(AND('PARTICIPANT NAME LIST'!$G423=12,'PARTICIPANT NAME LIST'!#REF!="C"),"ü","")</f>
        <v>#REF!</v>
      </c>
      <c r="K423" s="100" t="e">
        <f>IF(AND('PARTICIPANT NAME LIST'!$G423=7,'PARTICIPANT NAME LIST'!#REF!="E"),"ü","")</f>
        <v>#REF!</v>
      </c>
      <c r="L423" s="100" t="e">
        <f>IF(AND('PARTICIPANT NAME LIST'!$G423=8,'PARTICIPANT NAME LIST'!#REF!="E"),"ü","")</f>
        <v>#REF!</v>
      </c>
      <c r="M423" s="100" t="e">
        <f>IF(AND('PARTICIPANT NAME LIST'!$G423=9,'PARTICIPANT NAME LIST'!#REF!="E"),"ü","")</f>
        <v>#REF!</v>
      </c>
      <c r="N423" s="100" t="e">
        <f>IF(AND('PARTICIPANT NAME LIST'!$G423=10,'PARTICIPANT NAME LIST'!#REF!="E"),"ü","")</f>
        <v>#REF!</v>
      </c>
      <c r="O423" s="100" t="e">
        <f>IF(AND('PARTICIPANT NAME LIST'!$G423=11,'PARTICIPANT NAME LIST'!#REF!="E"),"ü","")</f>
        <v>#REF!</v>
      </c>
      <c r="P423" s="100" t="e">
        <f>IF(AND('PARTICIPANT NAME LIST'!$G423=12,'PARTICIPANT NAME LIST'!#REF!="E"),"ü","")</f>
        <v>#REF!</v>
      </c>
      <c r="Q423" s="100" t="e">
        <f>IF(AND('PARTICIPANT NAME LIST'!$G423=7,'PARTICIPANT NAME LIST'!#REF!="M"),"ü","")</f>
        <v>#REF!</v>
      </c>
      <c r="R423" s="100" t="e">
        <f>IF(AND('PARTICIPANT NAME LIST'!$G423=8,'PARTICIPANT NAME LIST'!#REF!="M"),"ü","")</f>
        <v>#REF!</v>
      </c>
      <c r="S423" s="100" t="e">
        <f>IF(AND('PARTICIPANT NAME LIST'!$G423=9,'PARTICIPANT NAME LIST'!#REF!="M"),"ü","")</f>
        <v>#REF!</v>
      </c>
      <c r="T423" s="100" t="e">
        <f>IF(AND('PARTICIPANT NAME LIST'!$G423=10,'PARTICIPANT NAME LIST'!#REF!="M"),"ü","")</f>
        <v>#REF!</v>
      </c>
      <c r="U423" s="100" t="e">
        <f>IF(AND('PARTICIPANT NAME LIST'!$G423=11,'PARTICIPANT NAME LIST'!#REF!="M"),"ü","")</f>
        <v>#REF!</v>
      </c>
      <c r="V423" s="100" t="e">
        <f>IF(AND('PARTICIPANT NAME LIST'!$G423=12,'PARTICIPANT NAME LIST'!#REF!="M"),"ü","")</f>
        <v>#REF!</v>
      </c>
      <c r="W423" s="96"/>
      <c r="X423" s="76"/>
      <c r="Y423" s="76"/>
      <c r="Z423" s="76"/>
    </row>
    <row r="424" spans="1:26" ht="22.5" customHeight="1">
      <c r="A424" s="96" t="str">
        <f>IF(OR(ISBLANK('PARTICIPANT NAME LIST'!$B424),'PARTICIPANT NAME LIST'!$G424=3,'PARTICIPANT NAME LIST'!$G424=4,'PARTICIPANT NAME LIST'!$G424=5,'PARTICIPANT NAME LIST'!$G424=6),"",COUNTA('PARTICIPANT NAME LIST'!$B$9:$B424)-COUNTIFS('PARTICIPANT NAME LIST'!$G$9:$G424,"&gt;=3",'PARTICIPANT NAME LIST'!$G$9:$G424,"&lt;=6"))</f>
        <v/>
      </c>
      <c r="B424" s="97" t="str">
        <f>IF(OR(ISBLANK('PARTICIPANT NAME LIST'!$B424),'PARTICIPANT NAME LIST'!$G424=3,'PARTICIPANT NAME LIST'!$G424=4,'PARTICIPANT NAME LIST'!$G424=5,'PARTICIPANT NAME LIST'!$G424=6),"",UPPER('PARTICIPANT NAME LIST'!$B424))</f>
        <v/>
      </c>
      <c r="C424" s="101"/>
      <c r="D424" s="99" t="str">
        <f>IF(OR(ISBLANK('PARTICIPANT NAME LIST'!$B424),'PARTICIPANT NAME LIST'!$G424=3,'PARTICIPANT NAME LIST'!$G424=4,'PARTICIPANT NAME LIST'!$G424=5,'PARTICIPANT NAME LIST'!$G424=6),"",UPPER('PARTICIPANT NAME LIST'!$H424))</f>
        <v/>
      </c>
      <c r="E424" s="100" t="e">
        <f>IF(AND('PARTICIPANT NAME LIST'!$G424=7,'PARTICIPANT NAME LIST'!#REF!="C"),"ü","")</f>
        <v>#REF!</v>
      </c>
      <c r="F424" s="100" t="e">
        <f>IF(AND('PARTICIPANT NAME LIST'!$G424=8,'PARTICIPANT NAME LIST'!#REF!="C"),"ü","")</f>
        <v>#REF!</v>
      </c>
      <c r="G424" s="100" t="e">
        <f>IF(AND('PARTICIPANT NAME LIST'!$G424=9,'PARTICIPANT NAME LIST'!#REF!="C"),"ü","")</f>
        <v>#REF!</v>
      </c>
      <c r="H424" s="100" t="e">
        <f>IF(AND('PARTICIPANT NAME LIST'!$G424=10,'PARTICIPANT NAME LIST'!#REF!="C"),"ü","")</f>
        <v>#REF!</v>
      </c>
      <c r="I424" s="100" t="e">
        <f>IF(AND('PARTICIPANT NAME LIST'!$G424=11,'PARTICIPANT NAME LIST'!#REF!="C"),"ü","")</f>
        <v>#REF!</v>
      </c>
      <c r="J424" s="100" t="e">
        <f>IF(AND('PARTICIPANT NAME LIST'!$G424=12,'PARTICIPANT NAME LIST'!#REF!="C"),"ü","")</f>
        <v>#REF!</v>
      </c>
      <c r="K424" s="100" t="e">
        <f>IF(AND('PARTICIPANT NAME LIST'!$G424=7,'PARTICIPANT NAME LIST'!#REF!="E"),"ü","")</f>
        <v>#REF!</v>
      </c>
      <c r="L424" s="100" t="e">
        <f>IF(AND('PARTICIPANT NAME LIST'!$G424=8,'PARTICIPANT NAME LIST'!#REF!="E"),"ü","")</f>
        <v>#REF!</v>
      </c>
      <c r="M424" s="100" t="e">
        <f>IF(AND('PARTICIPANT NAME LIST'!$G424=9,'PARTICIPANT NAME LIST'!#REF!="E"),"ü","")</f>
        <v>#REF!</v>
      </c>
      <c r="N424" s="100" t="e">
        <f>IF(AND('PARTICIPANT NAME LIST'!$G424=10,'PARTICIPANT NAME LIST'!#REF!="E"),"ü","")</f>
        <v>#REF!</v>
      </c>
      <c r="O424" s="100" t="e">
        <f>IF(AND('PARTICIPANT NAME LIST'!$G424=11,'PARTICIPANT NAME LIST'!#REF!="E"),"ü","")</f>
        <v>#REF!</v>
      </c>
      <c r="P424" s="100" t="e">
        <f>IF(AND('PARTICIPANT NAME LIST'!$G424=12,'PARTICIPANT NAME LIST'!#REF!="E"),"ü","")</f>
        <v>#REF!</v>
      </c>
      <c r="Q424" s="100" t="e">
        <f>IF(AND('PARTICIPANT NAME LIST'!$G424=7,'PARTICIPANT NAME LIST'!#REF!="M"),"ü","")</f>
        <v>#REF!</v>
      </c>
      <c r="R424" s="100" t="e">
        <f>IF(AND('PARTICIPANT NAME LIST'!$G424=8,'PARTICIPANT NAME LIST'!#REF!="M"),"ü","")</f>
        <v>#REF!</v>
      </c>
      <c r="S424" s="100" t="e">
        <f>IF(AND('PARTICIPANT NAME LIST'!$G424=9,'PARTICIPANT NAME LIST'!#REF!="M"),"ü","")</f>
        <v>#REF!</v>
      </c>
      <c r="T424" s="100" t="e">
        <f>IF(AND('PARTICIPANT NAME LIST'!$G424=10,'PARTICIPANT NAME LIST'!#REF!="M"),"ü","")</f>
        <v>#REF!</v>
      </c>
      <c r="U424" s="100" t="e">
        <f>IF(AND('PARTICIPANT NAME LIST'!$G424=11,'PARTICIPANT NAME LIST'!#REF!="M"),"ü","")</f>
        <v>#REF!</v>
      </c>
      <c r="V424" s="100" t="e">
        <f>IF(AND('PARTICIPANT NAME LIST'!$G424=12,'PARTICIPANT NAME LIST'!#REF!="M"),"ü","")</f>
        <v>#REF!</v>
      </c>
      <c r="W424" s="96"/>
      <c r="X424" s="76"/>
      <c r="Y424" s="76"/>
      <c r="Z424" s="76"/>
    </row>
    <row r="425" spans="1:26" ht="22.5" customHeight="1">
      <c r="A425" s="96" t="str">
        <f>IF(OR(ISBLANK('PARTICIPANT NAME LIST'!$B425),'PARTICIPANT NAME LIST'!$G425=3,'PARTICIPANT NAME LIST'!$G425=4,'PARTICIPANT NAME LIST'!$G425=5,'PARTICIPANT NAME LIST'!$G425=6),"",COUNTA('PARTICIPANT NAME LIST'!$B$9:$B425)-COUNTIFS('PARTICIPANT NAME LIST'!$G$9:$G425,"&gt;=3",'PARTICIPANT NAME LIST'!$G$9:$G425,"&lt;=6"))</f>
        <v/>
      </c>
      <c r="B425" s="97" t="str">
        <f>IF(OR(ISBLANK('PARTICIPANT NAME LIST'!$B425),'PARTICIPANT NAME LIST'!$G425=3,'PARTICIPANT NAME LIST'!$G425=4,'PARTICIPANT NAME LIST'!$G425=5,'PARTICIPANT NAME LIST'!$G425=6),"",UPPER('PARTICIPANT NAME LIST'!$B425))</f>
        <v/>
      </c>
      <c r="C425" s="101"/>
      <c r="D425" s="99" t="str">
        <f>IF(OR(ISBLANK('PARTICIPANT NAME LIST'!$B425),'PARTICIPANT NAME LIST'!$G425=3,'PARTICIPANT NAME LIST'!$G425=4,'PARTICIPANT NAME LIST'!$G425=5,'PARTICIPANT NAME LIST'!$G425=6),"",UPPER('PARTICIPANT NAME LIST'!$H425))</f>
        <v/>
      </c>
      <c r="E425" s="100" t="e">
        <f>IF(AND('PARTICIPANT NAME LIST'!$G425=7,'PARTICIPANT NAME LIST'!#REF!="C"),"ü","")</f>
        <v>#REF!</v>
      </c>
      <c r="F425" s="100" t="e">
        <f>IF(AND('PARTICIPANT NAME LIST'!$G425=8,'PARTICIPANT NAME LIST'!#REF!="C"),"ü","")</f>
        <v>#REF!</v>
      </c>
      <c r="G425" s="100" t="e">
        <f>IF(AND('PARTICIPANT NAME LIST'!$G425=9,'PARTICIPANT NAME LIST'!#REF!="C"),"ü","")</f>
        <v>#REF!</v>
      </c>
      <c r="H425" s="100" t="e">
        <f>IF(AND('PARTICIPANT NAME LIST'!$G425=10,'PARTICIPANT NAME LIST'!#REF!="C"),"ü","")</f>
        <v>#REF!</v>
      </c>
      <c r="I425" s="100" t="e">
        <f>IF(AND('PARTICIPANT NAME LIST'!$G425=11,'PARTICIPANT NAME LIST'!#REF!="C"),"ü","")</f>
        <v>#REF!</v>
      </c>
      <c r="J425" s="100" t="e">
        <f>IF(AND('PARTICIPANT NAME LIST'!$G425=12,'PARTICIPANT NAME LIST'!#REF!="C"),"ü","")</f>
        <v>#REF!</v>
      </c>
      <c r="K425" s="100" t="e">
        <f>IF(AND('PARTICIPANT NAME LIST'!$G425=7,'PARTICIPANT NAME LIST'!#REF!="E"),"ü","")</f>
        <v>#REF!</v>
      </c>
      <c r="L425" s="100" t="e">
        <f>IF(AND('PARTICIPANT NAME LIST'!$G425=8,'PARTICIPANT NAME LIST'!#REF!="E"),"ü","")</f>
        <v>#REF!</v>
      </c>
      <c r="M425" s="100" t="e">
        <f>IF(AND('PARTICIPANT NAME LIST'!$G425=9,'PARTICIPANT NAME LIST'!#REF!="E"),"ü","")</f>
        <v>#REF!</v>
      </c>
      <c r="N425" s="100" t="e">
        <f>IF(AND('PARTICIPANT NAME LIST'!$G425=10,'PARTICIPANT NAME LIST'!#REF!="E"),"ü","")</f>
        <v>#REF!</v>
      </c>
      <c r="O425" s="100" t="e">
        <f>IF(AND('PARTICIPANT NAME LIST'!$G425=11,'PARTICIPANT NAME LIST'!#REF!="E"),"ü","")</f>
        <v>#REF!</v>
      </c>
      <c r="P425" s="100" t="e">
        <f>IF(AND('PARTICIPANT NAME LIST'!$G425=12,'PARTICIPANT NAME LIST'!#REF!="E"),"ü","")</f>
        <v>#REF!</v>
      </c>
      <c r="Q425" s="100" t="e">
        <f>IF(AND('PARTICIPANT NAME LIST'!$G425=7,'PARTICIPANT NAME LIST'!#REF!="M"),"ü","")</f>
        <v>#REF!</v>
      </c>
      <c r="R425" s="100" t="e">
        <f>IF(AND('PARTICIPANT NAME LIST'!$G425=8,'PARTICIPANT NAME LIST'!#REF!="M"),"ü","")</f>
        <v>#REF!</v>
      </c>
      <c r="S425" s="100" t="e">
        <f>IF(AND('PARTICIPANT NAME LIST'!$G425=9,'PARTICIPANT NAME LIST'!#REF!="M"),"ü","")</f>
        <v>#REF!</v>
      </c>
      <c r="T425" s="100" t="e">
        <f>IF(AND('PARTICIPANT NAME LIST'!$G425=10,'PARTICIPANT NAME LIST'!#REF!="M"),"ü","")</f>
        <v>#REF!</v>
      </c>
      <c r="U425" s="100" t="e">
        <f>IF(AND('PARTICIPANT NAME LIST'!$G425=11,'PARTICIPANT NAME LIST'!#REF!="M"),"ü","")</f>
        <v>#REF!</v>
      </c>
      <c r="V425" s="100" t="e">
        <f>IF(AND('PARTICIPANT NAME LIST'!$G425=12,'PARTICIPANT NAME LIST'!#REF!="M"),"ü","")</f>
        <v>#REF!</v>
      </c>
      <c r="W425" s="96"/>
      <c r="X425" s="76"/>
      <c r="Y425" s="76"/>
      <c r="Z425" s="76"/>
    </row>
    <row r="426" spans="1:26" ht="22.5" customHeight="1">
      <c r="A426" s="96" t="str">
        <f>IF(OR(ISBLANK('PARTICIPANT NAME LIST'!$B426),'PARTICIPANT NAME LIST'!$G426=3,'PARTICIPANT NAME LIST'!$G426=4,'PARTICIPANT NAME LIST'!$G426=5,'PARTICIPANT NAME LIST'!$G426=6),"",COUNTA('PARTICIPANT NAME LIST'!$B$9:$B426)-COUNTIFS('PARTICIPANT NAME LIST'!$G$9:$G426,"&gt;=3",'PARTICIPANT NAME LIST'!$G$9:$G426,"&lt;=6"))</f>
        <v/>
      </c>
      <c r="B426" s="97" t="str">
        <f>IF(OR(ISBLANK('PARTICIPANT NAME LIST'!$B426),'PARTICIPANT NAME LIST'!$G426=3,'PARTICIPANT NAME LIST'!$G426=4,'PARTICIPANT NAME LIST'!$G426=5,'PARTICIPANT NAME LIST'!$G426=6),"",UPPER('PARTICIPANT NAME LIST'!$B426))</f>
        <v/>
      </c>
      <c r="C426" s="101"/>
      <c r="D426" s="99" t="str">
        <f>IF(OR(ISBLANK('PARTICIPANT NAME LIST'!$B426),'PARTICIPANT NAME LIST'!$G426=3,'PARTICIPANT NAME LIST'!$G426=4,'PARTICIPANT NAME LIST'!$G426=5,'PARTICIPANT NAME LIST'!$G426=6),"",UPPER('PARTICIPANT NAME LIST'!$H426))</f>
        <v/>
      </c>
      <c r="E426" s="100" t="e">
        <f>IF(AND('PARTICIPANT NAME LIST'!$G426=7,'PARTICIPANT NAME LIST'!#REF!="C"),"ü","")</f>
        <v>#REF!</v>
      </c>
      <c r="F426" s="100" t="e">
        <f>IF(AND('PARTICIPANT NAME LIST'!$G426=8,'PARTICIPANT NAME LIST'!#REF!="C"),"ü","")</f>
        <v>#REF!</v>
      </c>
      <c r="G426" s="100" t="e">
        <f>IF(AND('PARTICIPANT NAME LIST'!$G426=9,'PARTICIPANT NAME LIST'!#REF!="C"),"ü","")</f>
        <v>#REF!</v>
      </c>
      <c r="H426" s="100" t="e">
        <f>IF(AND('PARTICIPANT NAME LIST'!$G426=10,'PARTICIPANT NAME LIST'!#REF!="C"),"ü","")</f>
        <v>#REF!</v>
      </c>
      <c r="I426" s="100" t="e">
        <f>IF(AND('PARTICIPANT NAME LIST'!$G426=11,'PARTICIPANT NAME LIST'!#REF!="C"),"ü","")</f>
        <v>#REF!</v>
      </c>
      <c r="J426" s="100" t="e">
        <f>IF(AND('PARTICIPANT NAME LIST'!$G426=12,'PARTICIPANT NAME LIST'!#REF!="C"),"ü","")</f>
        <v>#REF!</v>
      </c>
      <c r="K426" s="100" t="e">
        <f>IF(AND('PARTICIPANT NAME LIST'!$G426=7,'PARTICIPANT NAME LIST'!#REF!="E"),"ü","")</f>
        <v>#REF!</v>
      </c>
      <c r="L426" s="100" t="e">
        <f>IF(AND('PARTICIPANT NAME LIST'!$G426=8,'PARTICIPANT NAME LIST'!#REF!="E"),"ü","")</f>
        <v>#REF!</v>
      </c>
      <c r="M426" s="100" t="e">
        <f>IF(AND('PARTICIPANT NAME LIST'!$G426=9,'PARTICIPANT NAME LIST'!#REF!="E"),"ü","")</f>
        <v>#REF!</v>
      </c>
      <c r="N426" s="100" t="e">
        <f>IF(AND('PARTICIPANT NAME LIST'!$G426=10,'PARTICIPANT NAME LIST'!#REF!="E"),"ü","")</f>
        <v>#REF!</v>
      </c>
      <c r="O426" s="100" t="e">
        <f>IF(AND('PARTICIPANT NAME LIST'!$G426=11,'PARTICIPANT NAME LIST'!#REF!="E"),"ü","")</f>
        <v>#REF!</v>
      </c>
      <c r="P426" s="100" t="e">
        <f>IF(AND('PARTICIPANT NAME LIST'!$G426=12,'PARTICIPANT NAME LIST'!#REF!="E"),"ü","")</f>
        <v>#REF!</v>
      </c>
      <c r="Q426" s="100" t="e">
        <f>IF(AND('PARTICIPANT NAME LIST'!$G426=7,'PARTICIPANT NAME LIST'!#REF!="M"),"ü","")</f>
        <v>#REF!</v>
      </c>
      <c r="R426" s="100" t="e">
        <f>IF(AND('PARTICIPANT NAME LIST'!$G426=8,'PARTICIPANT NAME LIST'!#REF!="M"),"ü","")</f>
        <v>#REF!</v>
      </c>
      <c r="S426" s="100" t="e">
        <f>IF(AND('PARTICIPANT NAME LIST'!$G426=9,'PARTICIPANT NAME LIST'!#REF!="M"),"ü","")</f>
        <v>#REF!</v>
      </c>
      <c r="T426" s="100" t="e">
        <f>IF(AND('PARTICIPANT NAME LIST'!$G426=10,'PARTICIPANT NAME LIST'!#REF!="M"),"ü","")</f>
        <v>#REF!</v>
      </c>
      <c r="U426" s="100" t="e">
        <f>IF(AND('PARTICIPANT NAME LIST'!$G426=11,'PARTICIPANT NAME LIST'!#REF!="M"),"ü","")</f>
        <v>#REF!</v>
      </c>
      <c r="V426" s="100" t="e">
        <f>IF(AND('PARTICIPANT NAME LIST'!$G426=12,'PARTICIPANT NAME LIST'!#REF!="M"),"ü","")</f>
        <v>#REF!</v>
      </c>
      <c r="W426" s="96"/>
      <c r="X426" s="76"/>
      <c r="Y426" s="76"/>
      <c r="Z426" s="76"/>
    </row>
    <row r="427" spans="1:26" ht="22.5" customHeight="1">
      <c r="A427" s="96" t="str">
        <f>IF(OR(ISBLANK('PARTICIPANT NAME LIST'!$B427),'PARTICIPANT NAME LIST'!$G427=3,'PARTICIPANT NAME LIST'!$G427=4,'PARTICIPANT NAME LIST'!$G427=5,'PARTICIPANT NAME LIST'!$G427=6),"",COUNTA('PARTICIPANT NAME LIST'!$B$9:$B427)-COUNTIFS('PARTICIPANT NAME LIST'!$G$9:$G427,"&gt;=3",'PARTICIPANT NAME LIST'!$G$9:$G427,"&lt;=6"))</f>
        <v/>
      </c>
      <c r="B427" s="97" t="str">
        <f>IF(OR(ISBLANK('PARTICIPANT NAME LIST'!$B427),'PARTICIPANT NAME LIST'!$G427=3,'PARTICIPANT NAME LIST'!$G427=4,'PARTICIPANT NAME LIST'!$G427=5,'PARTICIPANT NAME LIST'!$G427=6),"",UPPER('PARTICIPANT NAME LIST'!$B427))</f>
        <v/>
      </c>
      <c r="C427" s="101"/>
      <c r="D427" s="99" t="str">
        <f>IF(OR(ISBLANK('PARTICIPANT NAME LIST'!$B427),'PARTICIPANT NAME LIST'!$G427=3,'PARTICIPANT NAME LIST'!$G427=4,'PARTICIPANT NAME LIST'!$G427=5,'PARTICIPANT NAME LIST'!$G427=6),"",UPPER('PARTICIPANT NAME LIST'!$H427))</f>
        <v/>
      </c>
      <c r="E427" s="100" t="e">
        <f>IF(AND('PARTICIPANT NAME LIST'!$G427=7,'PARTICIPANT NAME LIST'!#REF!="C"),"ü","")</f>
        <v>#REF!</v>
      </c>
      <c r="F427" s="100" t="e">
        <f>IF(AND('PARTICIPANT NAME LIST'!$G427=8,'PARTICIPANT NAME LIST'!#REF!="C"),"ü","")</f>
        <v>#REF!</v>
      </c>
      <c r="G427" s="100" t="e">
        <f>IF(AND('PARTICIPANT NAME LIST'!$G427=9,'PARTICIPANT NAME LIST'!#REF!="C"),"ü","")</f>
        <v>#REF!</v>
      </c>
      <c r="H427" s="100" t="e">
        <f>IF(AND('PARTICIPANT NAME LIST'!$G427=10,'PARTICIPANT NAME LIST'!#REF!="C"),"ü","")</f>
        <v>#REF!</v>
      </c>
      <c r="I427" s="100" t="e">
        <f>IF(AND('PARTICIPANT NAME LIST'!$G427=11,'PARTICIPANT NAME LIST'!#REF!="C"),"ü","")</f>
        <v>#REF!</v>
      </c>
      <c r="J427" s="100" t="e">
        <f>IF(AND('PARTICIPANT NAME LIST'!$G427=12,'PARTICIPANT NAME LIST'!#REF!="C"),"ü","")</f>
        <v>#REF!</v>
      </c>
      <c r="K427" s="100" t="e">
        <f>IF(AND('PARTICIPANT NAME LIST'!$G427=7,'PARTICIPANT NAME LIST'!#REF!="E"),"ü","")</f>
        <v>#REF!</v>
      </c>
      <c r="L427" s="100" t="e">
        <f>IF(AND('PARTICIPANT NAME LIST'!$G427=8,'PARTICIPANT NAME LIST'!#REF!="E"),"ü","")</f>
        <v>#REF!</v>
      </c>
      <c r="M427" s="100" t="e">
        <f>IF(AND('PARTICIPANT NAME LIST'!$G427=9,'PARTICIPANT NAME LIST'!#REF!="E"),"ü","")</f>
        <v>#REF!</v>
      </c>
      <c r="N427" s="100" t="e">
        <f>IF(AND('PARTICIPANT NAME LIST'!$G427=10,'PARTICIPANT NAME LIST'!#REF!="E"),"ü","")</f>
        <v>#REF!</v>
      </c>
      <c r="O427" s="100" t="e">
        <f>IF(AND('PARTICIPANT NAME LIST'!$G427=11,'PARTICIPANT NAME LIST'!#REF!="E"),"ü","")</f>
        <v>#REF!</v>
      </c>
      <c r="P427" s="100" t="e">
        <f>IF(AND('PARTICIPANT NAME LIST'!$G427=12,'PARTICIPANT NAME LIST'!#REF!="E"),"ü","")</f>
        <v>#REF!</v>
      </c>
      <c r="Q427" s="100" t="e">
        <f>IF(AND('PARTICIPANT NAME LIST'!$G427=7,'PARTICIPANT NAME LIST'!#REF!="M"),"ü","")</f>
        <v>#REF!</v>
      </c>
      <c r="R427" s="100" t="e">
        <f>IF(AND('PARTICIPANT NAME LIST'!$G427=8,'PARTICIPANT NAME LIST'!#REF!="M"),"ü","")</f>
        <v>#REF!</v>
      </c>
      <c r="S427" s="100" t="e">
        <f>IF(AND('PARTICIPANT NAME LIST'!$G427=9,'PARTICIPANT NAME LIST'!#REF!="M"),"ü","")</f>
        <v>#REF!</v>
      </c>
      <c r="T427" s="100" t="e">
        <f>IF(AND('PARTICIPANT NAME LIST'!$G427=10,'PARTICIPANT NAME LIST'!#REF!="M"),"ü","")</f>
        <v>#REF!</v>
      </c>
      <c r="U427" s="100" t="e">
        <f>IF(AND('PARTICIPANT NAME LIST'!$G427=11,'PARTICIPANT NAME LIST'!#REF!="M"),"ü","")</f>
        <v>#REF!</v>
      </c>
      <c r="V427" s="100" t="e">
        <f>IF(AND('PARTICIPANT NAME LIST'!$G427=12,'PARTICIPANT NAME LIST'!#REF!="M"),"ü","")</f>
        <v>#REF!</v>
      </c>
      <c r="W427" s="96"/>
      <c r="X427" s="76"/>
      <c r="Y427" s="76"/>
      <c r="Z427" s="76"/>
    </row>
    <row r="428" spans="1:26" ht="22.5" customHeight="1">
      <c r="A428" s="96" t="str">
        <f>IF(OR(ISBLANK('PARTICIPANT NAME LIST'!$B428),'PARTICIPANT NAME LIST'!$G428=3,'PARTICIPANT NAME LIST'!$G428=4,'PARTICIPANT NAME LIST'!$G428=5,'PARTICIPANT NAME LIST'!$G428=6),"",COUNTA('PARTICIPANT NAME LIST'!$B$9:$B428)-COUNTIFS('PARTICIPANT NAME LIST'!$G$9:$G428,"&gt;=3",'PARTICIPANT NAME LIST'!$G$9:$G428,"&lt;=6"))</f>
        <v/>
      </c>
      <c r="B428" s="97" t="str">
        <f>IF(OR(ISBLANK('PARTICIPANT NAME LIST'!$B428),'PARTICIPANT NAME LIST'!$G428=3,'PARTICIPANT NAME LIST'!$G428=4,'PARTICIPANT NAME LIST'!$G428=5,'PARTICIPANT NAME LIST'!$G428=6),"",UPPER('PARTICIPANT NAME LIST'!$B428))</f>
        <v/>
      </c>
      <c r="C428" s="101"/>
      <c r="D428" s="99" t="str">
        <f>IF(OR(ISBLANK('PARTICIPANT NAME LIST'!$B428),'PARTICIPANT NAME LIST'!$G428=3,'PARTICIPANT NAME LIST'!$G428=4,'PARTICIPANT NAME LIST'!$G428=5,'PARTICIPANT NAME LIST'!$G428=6),"",UPPER('PARTICIPANT NAME LIST'!$H428))</f>
        <v/>
      </c>
      <c r="E428" s="100" t="e">
        <f>IF(AND('PARTICIPANT NAME LIST'!$G428=7,'PARTICIPANT NAME LIST'!#REF!="C"),"ü","")</f>
        <v>#REF!</v>
      </c>
      <c r="F428" s="100" t="e">
        <f>IF(AND('PARTICIPANT NAME LIST'!$G428=8,'PARTICIPANT NAME LIST'!#REF!="C"),"ü","")</f>
        <v>#REF!</v>
      </c>
      <c r="G428" s="100" t="e">
        <f>IF(AND('PARTICIPANT NAME LIST'!$G428=9,'PARTICIPANT NAME LIST'!#REF!="C"),"ü","")</f>
        <v>#REF!</v>
      </c>
      <c r="H428" s="100" t="e">
        <f>IF(AND('PARTICIPANT NAME LIST'!$G428=10,'PARTICIPANT NAME LIST'!#REF!="C"),"ü","")</f>
        <v>#REF!</v>
      </c>
      <c r="I428" s="100" t="e">
        <f>IF(AND('PARTICIPANT NAME LIST'!$G428=11,'PARTICIPANT NAME LIST'!#REF!="C"),"ü","")</f>
        <v>#REF!</v>
      </c>
      <c r="J428" s="100" t="e">
        <f>IF(AND('PARTICIPANT NAME LIST'!$G428=12,'PARTICIPANT NAME LIST'!#REF!="C"),"ü","")</f>
        <v>#REF!</v>
      </c>
      <c r="K428" s="100" t="e">
        <f>IF(AND('PARTICIPANT NAME LIST'!$G428=7,'PARTICIPANT NAME LIST'!#REF!="E"),"ü","")</f>
        <v>#REF!</v>
      </c>
      <c r="L428" s="100" t="e">
        <f>IF(AND('PARTICIPANT NAME LIST'!$G428=8,'PARTICIPANT NAME LIST'!#REF!="E"),"ü","")</f>
        <v>#REF!</v>
      </c>
      <c r="M428" s="100" t="e">
        <f>IF(AND('PARTICIPANT NAME LIST'!$G428=9,'PARTICIPANT NAME LIST'!#REF!="E"),"ü","")</f>
        <v>#REF!</v>
      </c>
      <c r="N428" s="100" t="e">
        <f>IF(AND('PARTICIPANT NAME LIST'!$G428=10,'PARTICIPANT NAME LIST'!#REF!="E"),"ü","")</f>
        <v>#REF!</v>
      </c>
      <c r="O428" s="100" t="e">
        <f>IF(AND('PARTICIPANT NAME LIST'!$G428=11,'PARTICIPANT NAME LIST'!#REF!="E"),"ü","")</f>
        <v>#REF!</v>
      </c>
      <c r="P428" s="100" t="e">
        <f>IF(AND('PARTICIPANT NAME LIST'!$G428=12,'PARTICIPANT NAME LIST'!#REF!="E"),"ü","")</f>
        <v>#REF!</v>
      </c>
      <c r="Q428" s="100" t="e">
        <f>IF(AND('PARTICIPANT NAME LIST'!$G428=7,'PARTICIPANT NAME LIST'!#REF!="M"),"ü","")</f>
        <v>#REF!</v>
      </c>
      <c r="R428" s="100" t="e">
        <f>IF(AND('PARTICIPANT NAME LIST'!$G428=8,'PARTICIPANT NAME LIST'!#REF!="M"),"ü","")</f>
        <v>#REF!</v>
      </c>
      <c r="S428" s="100" t="e">
        <f>IF(AND('PARTICIPANT NAME LIST'!$G428=9,'PARTICIPANT NAME LIST'!#REF!="M"),"ü","")</f>
        <v>#REF!</v>
      </c>
      <c r="T428" s="100" t="e">
        <f>IF(AND('PARTICIPANT NAME LIST'!$G428=10,'PARTICIPANT NAME LIST'!#REF!="M"),"ü","")</f>
        <v>#REF!</v>
      </c>
      <c r="U428" s="100" t="e">
        <f>IF(AND('PARTICIPANT NAME LIST'!$G428=11,'PARTICIPANT NAME LIST'!#REF!="M"),"ü","")</f>
        <v>#REF!</v>
      </c>
      <c r="V428" s="100" t="e">
        <f>IF(AND('PARTICIPANT NAME LIST'!$G428=12,'PARTICIPANT NAME LIST'!#REF!="M"),"ü","")</f>
        <v>#REF!</v>
      </c>
      <c r="W428" s="96"/>
      <c r="X428" s="76"/>
      <c r="Y428" s="76"/>
      <c r="Z428" s="76"/>
    </row>
    <row r="429" spans="1:26" ht="22.5" customHeight="1">
      <c r="A429" s="96" t="str">
        <f>IF(OR(ISBLANK('PARTICIPANT NAME LIST'!$B429),'PARTICIPANT NAME LIST'!$G429=3,'PARTICIPANT NAME LIST'!$G429=4,'PARTICIPANT NAME LIST'!$G429=5,'PARTICIPANT NAME LIST'!$G429=6),"",COUNTA('PARTICIPANT NAME LIST'!$B$9:$B429)-COUNTIFS('PARTICIPANT NAME LIST'!$G$9:$G429,"&gt;=3",'PARTICIPANT NAME LIST'!$G$9:$G429,"&lt;=6"))</f>
        <v/>
      </c>
      <c r="B429" s="97" t="str">
        <f>IF(OR(ISBLANK('PARTICIPANT NAME LIST'!$B429),'PARTICIPANT NAME LIST'!$G429=3,'PARTICIPANT NAME LIST'!$G429=4,'PARTICIPANT NAME LIST'!$G429=5,'PARTICIPANT NAME LIST'!$G429=6),"",UPPER('PARTICIPANT NAME LIST'!$B429))</f>
        <v/>
      </c>
      <c r="C429" s="101"/>
      <c r="D429" s="99" t="str">
        <f>IF(OR(ISBLANK('PARTICIPANT NAME LIST'!$B429),'PARTICIPANT NAME LIST'!$G429=3,'PARTICIPANT NAME LIST'!$G429=4,'PARTICIPANT NAME LIST'!$G429=5,'PARTICIPANT NAME LIST'!$G429=6),"",UPPER('PARTICIPANT NAME LIST'!$H429))</f>
        <v/>
      </c>
      <c r="E429" s="100" t="e">
        <f>IF(AND('PARTICIPANT NAME LIST'!$G429=7,'PARTICIPANT NAME LIST'!#REF!="C"),"ü","")</f>
        <v>#REF!</v>
      </c>
      <c r="F429" s="100" t="e">
        <f>IF(AND('PARTICIPANT NAME LIST'!$G429=8,'PARTICIPANT NAME LIST'!#REF!="C"),"ü","")</f>
        <v>#REF!</v>
      </c>
      <c r="G429" s="100" t="e">
        <f>IF(AND('PARTICIPANT NAME LIST'!$G429=9,'PARTICIPANT NAME LIST'!#REF!="C"),"ü","")</f>
        <v>#REF!</v>
      </c>
      <c r="H429" s="100" t="e">
        <f>IF(AND('PARTICIPANT NAME LIST'!$G429=10,'PARTICIPANT NAME LIST'!#REF!="C"),"ü","")</f>
        <v>#REF!</v>
      </c>
      <c r="I429" s="100" t="e">
        <f>IF(AND('PARTICIPANT NAME LIST'!$G429=11,'PARTICIPANT NAME LIST'!#REF!="C"),"ü","")</f>
        <v>#REF!</v>
      </c>
      <c r="J429" s="100" t="e">
        <f>IF(AND('PARTICIPANT NAME LIST'!$G429=12,'PARTICIPANT NAME LIST'!#REF!="C"),"ü","")</f>
        <v>#REF!</v>
      </c>
      <c r="K429" s="100" t="e">
        <f>IF(AND('PARTICIPANT NAME LIST'!$G429=7,'PARTICIPANT NAME LIST'!#REF!="E"),"ü","")</f>
        <v>#REF!</v>
      </c>
      <c r="L429" s="100" t="e">
        <f>IF(AND('PARTICIPANT NAME LIST'!$G429=8,'PARTICIPANT NAME LIST'!#REF!="E"),"ü","")</f>
        <v>#REF!</v>
      </c>
      <c r="M429" s="100" t="e">
        <f>IF(AND('PARTICIPANT NAME LIST'!$G429=9,'PARTICIPANT NAME LIST'!#REF!="E"),"ü","")</f>
        <v>#REF!</v>
      </c>
      <c r="N429" s="100" t="e">
        <f>IF(AND('PARTICIPANT NAME LIST'!$G429=10,'PARTICIPANT NAME LIST'!#REF!="E"),"ü","")</f>
        <v>#REF!</v>
      </c>
      <c r="O429" s="100" t="e">
        <f>IF(AND('PARTICIPANT NAME LIST'!$G429=11,'PARTICIPANT NAME LIST'!#REF!="E"),"ü","")</f>
        <v>#REF!</v>
      </c>
      <c r="P429" s="100" t="e">
        <f>IF(AND('PARTICIPANT NAME LIST'!$G429=12,'PARTICIPANT NAME LIST'!#REF!="E"),"ü","")</f>
        <v>#REF!</v>
      </c>
      <c r="Q429" s="100" t="e">
        <f>IF(AND('PARTICIPANT NAME LIST'!$G429=7,'PARTICIPANT NAME LIST'!#REF!="M"),"ü","")</f>
        <v>#REF!</v>
      </c>
      <c r="R429" s="100" t="e">
        <f>IF(AND('PARTICIPANT NAME LIST'!$G429=8,'PARTICIPANT NAME LIST'!#REF!="M"),"ü","")</f>
        <v>#REF!</v>
      </c>
      <c r="S429" s="100" t="e">
        <f>IF(AND('PARTICIPANT NAME LIST'!$G429=9,'PARTICIPANT NAME LIST'!#REF!="M"),"ü","")</f>
        <v>#REF!</v>
      </c>
      <c r="T429" s="100" t="e">
        <f>IF(AND('PARTICIPANT NAME LIST'!$G429=10,'PARTICIPANT NAME LIST'!#REF!="M"),"ü","")</f>
        <v>#REF!</v>
      </c>
      <c r="U429" s="100" t="e">
        <f>IF(AND('PARTICIPANT NAME LIST'!$G429=11,'PARTICIPANT NAME LIST'!#REF!="M"),"ü","")</f>
        <v>#REF!</v>
      </c>
      <c r="V429" s="100" t="e">
        <f>IF(AND('PARTICIPANT NAME LIST'!$G429=12,'PARTICIPANT NAME LIST'!#REF!="M"),"ü","")</f>
        <v>#REF!</v>
      </c>
      <c r="W429" s="96"/>
      <c r="X429" s="76"/>
      <c r="Y429" s="76"/>
      <c r="Z429" s="76"/>
    </row>
    <row r="430" spans="1:26" ht="22.5" customHeight="1">
      <c r="A430" s="96" t="str">
        <f>IF(OR(ISBLANK('PARTICIPANT NAME LIST'!$B430),'PARTICIPANT NAME LIST'!$G430=3,'PARTICIPANT NAME LIST'!$G430=4,'PARTICIPANT NAME LIST'!$G430=5,'PARTICIPANT NAME LIST'!$G430=6),"",COUNTA('PARTICIPANT NAME LIST'!$B$9:$B430)-COUNTIFS('PARTICIPANT NAME LIST'!$G$9:$G430,"&gt;=3",'PARTICIPANT NAME LIST'!$G$9:$G430,"&lt;=6"))</f>
        <v/>
      </c>
      <c r="B430" s="97" t="str">
        <f>IF(OR(ISBLANK('PARTICIPANT NAME LIST'!$B430),'PARTICIPANT NAME LIST'!$G430=3,'PARTICIPANT NAME LIST'!$G430=4,'PARTICIPANT NAME LIST'!$G430=5,'PARTICIPANT NAME LIST'!$G430=6),"",UPPER('PARTICIPANT NAME LIST'!$B430))</f>
        <v/>
      </c>
      <c r="C430" s="101"/>
      <c r="D430" s="99" t="str">
        <f>IF(OR(ISBLANK('PARTICIPANT NAME LIST'!$B430),'PARTICIPANT NAME LIST'!$G430=3,'PARTICIPANT NAME LIST'!$G430=4,'PARTICIPANT NAME LIST'!$G430=5,'PARTICIPANT NAME LIST'!$G430=6),"",UPPER('PARTICIPANT NAME LIST'!$H430))</f>
        <v/>
      </c>
      <c r="E430" s="100" t="e">
        <f>IF(AND('PARTICIPANT NAME LIST'!$G430=7,'PARTICIPANT NAME LIST'!#REF!="C"),"ü","")</f>
        <v>#REF!</v>
      </c>
      <c r="F430" s="100" t="e">
        <f>IF(AND('PARTICIPANT NAME LIST'!$G430=8,'PARTICIPANT NAME LIST'!#REF!="C"),"ü","")</f>
        <v>#REF!</v>
      </c>
      <c r="G430" s="100" t="e">
        <f>IF(AND('PARTICIPANT NAME LIST'!$G430=9,'PARTICIPANT NAME LIST'!#REF!="C"),"ü","")</f>
        <v>#REF!</v>
      </c>
      <c r="H430" s="100" t="e">
        <f>IF(AND('PARTICIPANT NAME LIST'!$G430=10,'PARTICIPANT NAME LIST'!#REF!="C"),"ü","")</f>
        <v>#REF!</v>
      </c>
      <c r="I430" s="100" t="e">
        <f>IF(AND('PARTICIPANT NAME LIST'!$G430=11,'PARTICIPANT NAME LIST'!#REF!="C"),"ü","")</f>
        <v>#REF!</v>
      </c>
      <c r="J430" s="100" t="e">
        <f>IF(AND('PARTICIPANT NAME LIST'!$G430=12,'PARTICIPANT NAME LIST'!#REF!="C"),"ü","")</f>
        <v>#REF!</v>
      </c>
      <c r="K430" s="100" t="e">
        <f>IF(AND('PARTICIPANT NAME LIST'!$G430=7,'PARTICIPANT NAME LIST'!#REF!="E"),"ü","")</f>
        <v>#REF!</v>
      </c>
      <c r="L430" s="100" t="e">
        <f>IF(AND('PARTICIPANT NAME LIST'!$G430=8,'PARTICIPANT NAME LIST'!#REF!="E"),"ü","")</f>
        <v>#REF!</v>
      </c>
      <c r="M430" s="100" t="e">
        <f>IF(AND('PARTICIPANT NAME LIST'!$G430=9,'PARTICIPANT NAME LIST'!#REF!="E"),"ü","")</f>
        <v>#REF!</v>
      </c>
      <c r="N430" s="100" t="e">
        <f>IF(AND('PARTICIPANT NAME LIST'!$G430=10,'PARTICIPANT NAME LIST'!#REF!="E"),"ü","")</f>
        <v>#REF!</v>
      </c>
      <c r="O430" s="100" t="e">
        <f>IF(AND('PARTICIPANT NAME LIST'!$G430=11,'PARTICIPANT NAME LIST'!#REF!="E"),"ü","")</f>
        <v>#REF!</v>
      </c>
      <c r="P430" s="100" t="e">
        <f>IF(AND('PARTICIPANT NAME LIST'!$G430=12,'PARTICIPANT NAME LIST'!#REF!="E"),"ü","")</f>
        <v>#REF!</v>
      </c>
      <c r="Q430" s="100" t="e">
        <f>IF(AND('PARTICIPANT NAME LIST'!$G430=7,'PARTICIPANT NAME LIST'!#REF!="M"),"ü","")</f>
        <v>#REF!</v>
      </c>
      <c r="R430" s="100" t="e">
        <f>IF(AND('PARTICIPANT NAME LIST'!$G430=8,'PARTICIPANT NAME LIST'!#REF!="M"),"ü","")</f>
        <v>#REF!</v>
      </c>
      <c r="S430" s="100" t="e">
        <f>IF(AND('PARTICIPANT NAME LIST'!$G430=9,'PARTICIPANT NAME LIST'!#REF!="M"),"ü","")</f>
        <v>#REF!</v>
      </c>
      <c r="T430" s="100" t="e">
        <f>IF(AND('PARTICIPANT NAME LIST'!$G430=10,'PARTICIPANT NAME LIST'!#REF!="M"),"ü","")</f>
        <v>#REF!</v>
      </c>
      <c r="U430" s="100" t="e">
        <f>IF(AND('PARTICIPANT NAME LIST'!$G430=11,'PARTICIPANT NAME LIST'!#REF!="M"),"ü","")</f>
        <v>#REF!</v>
      </c>
      <c r="V430" s="100" t="e">
        <f>IF(AND('PARTICIPANT NAME LIST'!$G430=12,'PARTICIPANT NAME LIST'!#REF!="M"),"ü","")</f>
        <v>#REF!</v>
      </c>
      <c r="W430" s="96"/>
      <c r="X430" s="76"/>
      <c r="Y430" s="76"/>
      <c r="Z430" s="76"/>
    </row>
    <row r="431" spans="1:26" ht="22.5" customHeight="1">
      <c r="A431" s="96" t="str">
        <f>IF(OR(ISBLANK('PARTICIPANT NAME LIST'!$B431),'PARTICIPANT NAME LIST'!$G431=3,'PARTICIPANT NAME LIST'!$G431=4,'PARTICIPANT NAME LIST'!$G431=5,'PARTICIPANT NAME LIST'!$G431=6),"",COUNTA('PARTICIPANT NAME LIST'!$B$9:$B431)-COUNTIFS('PARTICIPANT NAME LIST'!$G$9:$G431,"&gt;=3",'PARTICIPANT NAME LIST'!$G$9:$G431,"&lt;=6"))</f>
        <v/>
      </c>
      <c r="B431" s="97" t="str">
        <f>IF(OR(ISBLANK('PARTICIPANT NAME LIST'!$B431),'PARTICIPANT NAME LIST'!$G431=3,'PARTICIPANT NAME LIST'!$G431=4,'PARTICIPANT NAME LIST'!$G431=5,'PARTICIPANT NAME LIST'!$G431=6),"",UPPER('PARTICIPANT NAME LIST'!$B431))</f>
        <v/>
      </c>
      <c r="C431" s="101"/>
      <c r="D431" s="99" t="str">
        <f>IF(OR(ISBLANK('PARTICIPANT NAME LIST'!$B431),'PARTICIPANT NAME LIST'!$G431=3,'PARTICIPANT NAME LIST'!$G431=4,'PARTICIPANT NAME LIST'!$G431=5,'PARTICIPANT NAME LIST'!$G431=6),"",UPPER('PARTICIPANT NAME LIST'!$H431))</f>
        <v/>
      </c>
      <c r="E431" s="100" t="e">
        <f>IF(AND('PARTICIPANT NAME LIST'!$G431=7,'PARTICIPANT NAME LIST'!#REF!="C"),"ü","")</f>
        <v>#REF!</v>
      </c>
      <c r="F431" s="100" t="e">
        <f>IF(AND('PARTICIPANT NAME LIST'!$G431=8,'PARTICIPANT NAME LIST'!#REF!="C"),"ü","")</f>
        <v>#REF!</v>
      </c>
      <c r="G431" s="100" t="e">
        <f>IF(AND('PARTICIPANT NAME LIST'!$G431=9,'PARTICIPANT NAME LIST'!#REF!="C"),"ü","")</f>
        <v>#REF!</v>
      </c>
      <c r="H431" s="100" t="e">
        <f>IF(AND('PARTICIPANT NAME LIST'!$G431=10,'PARTICIPANT NAME LIST'!#REF!="C"),"ü","")</f>
        <v>#REF!</v>
      </c>
      <c r="I431" s="100" t="e">
        <f>IF(AND('PARTICIPANT NAME LIST'!$G431=11,'PARTICIPANT NAME LIST'!#REF!="C"),"ü","")</f>
        <v>#REF!</v>
      </c>
      <c r="J431" s="100" t="e">
        <f>IF(AND('PARTICIPANT NAME LIST'!$G431=12,'PARTICIPANT NAME LIST'!#REF!="C"),"ü","")</f>
        <v>#REF!</v>
      </c>
      <c r="K431" s="100" t="e">
        <f>IF(AND('PARTICIPANT NAME LIST'!$G431=7,'PARTICIPANT NAME LIST'!#REF!="E"),"ü","")</f>
        <v>#REF!</v>
      </c>
      <c r="L431" s="100" t="e">
        <f>IF(AND('PARTICIPANT NAME LIST'!$G431=8,'PARTICIPANT NAME LIST'!#REF!="E"),"ü","")</f>
        <v>#REF!</v>
      </c>
      <c r="M431" s="100" t="e">
        <f>IF(AND('PARTICIPANT NAME LIST'!$G431=9,'PARTICIPANT NAME LIST'!#REF!="E"),"ü","")</f>
        <v>#REF!</v>
      </c>
      <c r="N431" s="100" t="e">
        <f>IF(AND('PARTICIPANT NAME LIST'!$G431=10,'PARTICIPANT NAME LIST'!#REF!="E"),"ü","")</f>
        <v>#REF!</v>
      </c>
      <c r="O431" s="100" t="e">
        <f>IF(AND('PARTICIPANT NAME LIST'!$G431=11,'PARTICIPANT NAME LIST'!#REF!="E"),"ü","")</f>
        <v>#REF!</v>
      </c>
      <c r="P431" s="100" t="e">
        <f>IF(AND('PARTICIPANT NAME LIST'!$G431=12,'PARTICIPANT NAME LIST'!#REF!="E"),"ü","")</f>
        <v>#REF!</v>
      </c>
      <c r="Q431" s="100" t="e">
        <f>IF(AND('PARTICIPANT NAME LIST'!$G431=7,'PARTICIPANT NAME LIST'!#REF!="M"),"ü","")</f>
        <v>#REF!</v>
      </c>
      <c r="R431" s="100" t="e">
        <f>IF(AND('PARTICIPANT NAME LIST'!$G431=8,'PARTICIPANT NAME LIST'!#REF!="M"),"ü","")</f>
        <v>#REF!</v>
      </c>
      <c r="S431" s="100" t="e">
        <f>IF(AND('PARTICIPANT NAME LIST'!$G431=9,'PARTICIPANT NAME LIST'!#REF!="M"),"ü","")</f>
        <v>#REF!</v>
      </c>
      <c r="T431" s="100" t="e">
        <f>IF(AND('PARTICIPANT NAME LIST'!$G431=10,'PARTICIPANT NAME LIST'!#REF!="M"),"ü","")</f>
        <v>#REF!</v>
      </c>
      <c r="U431" s="100" t="e">
        <f>IF(AND('PARTICIPANT NAME LIST'!$G431=11,'PARTICIPANT NAME LIST'!#REF!="M"),"ü","")</f>
        <v>#REF!</v>
      </c>
      <c r="V431" s="100" t="e">
        <f>IF(AND('PARTICIPANT NAME LIST'!$G431=12,'PARTICIPANT NAME LIST'!#REF!="M"),"ü","")</f>
        <v>#REF!</v>
      </c>
      <c r="W431" s="96"/>
      <c r="X431" s="76"/>
      <c r="Y431" s="76"/>
      <c r="Z431" s="76"/>
    </row>
    <row r="432" spans="1:26" ht="22.5" customHeight="1">
      <c r="A432" s="96" t="str">
        <f>IF(OR(ISBLANK('PARTICIPANT NAME LIST'!$B432),'PARTICIPANT NAME LIST'!$G432=3,'PARTICIPANT NAME LIST'!$G432=4,'PARTICIPANT NAME LIST'!$G432=5,'PARTICIPANT NAME LIST'!$G432=6),"",COUNTA('PARTICIPANT NAME LIST'!$B$9:$B432)-COUNTIFS('PARTICIPANT NAME LIST'!$G$9:$G432,"&gt;=3",'PARTICIPANT NAME LIST'!$G$9:$G432,"&lt;=6"))</f>
        <v/>
      </c>
      <c r="B432" s="97" t="str">
        <f>IF(OR(ISBLANK('PARTICIPANT NAME LIST'!$B432),'PARTICIPANT NAME LIST'!$G432=3,'PARTICIPANT NAME LIST'!$G432=4,'PARTICIPANT NAME LIST'!$G432=5,'PARTICIPANT NAME LIST'!$G432=6),"",UPPER('PARTICIPANT NAME LIST'!$B432))</f>
        <v/>
      </c>
      <c r="C432" s="101"/>
      <c r="D432" s="99" t="str">
        <f>IF(OR(ISBLANK('PARTICIPANT NAME LIST'!$B432),'PARTICIPANT NAME LIST'!$G432=3,'PARTICIPANT NAME LIST'!$G432=4,'PARTICIPANT NAME LIST'!$G432=5,'PARTICIPANT NAME LIST'!$G432=6),"",UPPER('PARTICIPANT NAME LIST'!$H432))</f>
        <v/>
      </c>
      <c r="E432" s="100" t="e">
        <f>IF(AND('PARTICIPANT NAME LIST'!$G432=7,'PARTICIPANT NAME LIST'!#REF!="C"),"ü","")</f>
        <v>#REF!</v>
      </c>
      <c r="F432" s="100" t="e">
        <f>IF(AND('PARTICIPANT NAME LIST'!$G432=8,'PARTICIPANT NAME LIST'!#REF!="C"),"ü","")</f>
        <v>#REF!</v>
      </c>
      <c r="G432" s="100" t="e">
        <f>IF(AND('PARTICIPANT NAME LIST'!$G432=9,'PARTICIPANT NAME LIST'!#REF!="C"),"ü","")</f>
        <v>#REF!</v>
      </c>
      <c r="H432" s="100" t="e">
        <f>IF(AND('PARTICIPANT NAME LIST'!$G432=10,'PARTICIPANT NAME LIST'!#REF!="C"),"ü","")</f>
        <v>#REF!</v>
      </c>
      <c r="I432" s="100" t="e">
        <f>IF(AND('PARTICIPANT NAME LIST'!$G432=11,'PARTICIPANT NAME LIST'!#REF!="C"),"ü","")</f>
        <v>#REF!</v>
      </c>
      <c r="J432" s="100" t="e">
        <f>IF(AND('PARTICIPANT NAME LIST'!$G432=12,'PARTICIPANT NAME LIST'!#REF!="C"),"ü","")</f>
        <v>#REF!</v>
      </c>
      <c r="K432" s="100" t="e">
        <f>IF(AND('PARTICIPANT NAME LIST'!$G432=7,'PARTICIPANT NAME LIST'!#REF!="E"),"ü","")</f>
        <v>#REF!</v>
      </c>
      <c r="L432" s="100" t="e">
        <f>IF(AND('PARTICIPANT NAME LIST'!$G432=8,'PARTICIPANT NAME LIST'!#REF!="E"),"ü","")</f>
        <v>#REF!</v>
      </c>
      <c r="M432" s="100" t="e">
        <f>IF(AND('PARTICIPANT NAME LIST'!$G432=9,'PARTICIPANT NAME LIST'!#REF!="E"),"ü","")</f>
        <v>#REF!</v>
      </c>
      <c r="N432" s="100" t="e">
        <f>IF(AND('PARTICIPANT NAME LIST'!$G432=10,'PARTICIPANT NAME LIST'!#REF!="E"),"ü","")</f>
        <v>#REF!</v>
      </c>
      <c r="O432" s="100" t="e">
        <f>IF(AND('PARTICIPANT NAME LIST'!$G432=11,'PARTICIPANT NAME LIST'!#REF!="E"),"ü","")</f>
        <v>#REF!</v>
      </c>
      <c r="P432" s="100" t="e">
        <f>IF(AND('PARTICIPANT NAME LIST'!$G432=12,'PARTICIPANT NAME LIST'!#REF!="E"),"ü","")</f>
        <v>#REF!</v>
      </c>
      <c r="Q432" s="100" t="e">
        <f>IF(AND('PARTICIPANT NAME LIST'!$G432=7,'PARTICIPANT NAME LIST'!#REF!="M"),"ü","")</f>
        <v>#REF!</v>
      </c>
      <c r="R432" s="100" t="e">
        <f>IF(AND('PARTICIPANT NAME LIST'!$G432=8,'PARTICIPANT NAME LIST'!#REF!="M"),"ü","")</f>
        <v>#REF!</v>
      </c>
      <c r="S432" s="100" t="e">
        <f>IF(AND('PARTICIPANT NAME LIST'!$G432=9,'PARTICIPANT NAME LIST'!#REF!="M"),"ü","")</f>
        <v>#REF!</v>
      </c>
      <c r="T432" s="100" t="e">
        <f>IF(AND('PARTICIPANT NAME LIST'!$G432=10,'PARTICIPANT NAME LIST'!#REF!="M"),"ü","")</f>
        <v>#REF!</v>
      </c>
      <c r="U432" s="100" t="e">
        <f>IF(AND('PARTICIPANT NAME LIST'!$G432=11,'PARTICIPANT NAME LIST'!#REF!="M"),"ü","")</f>
        <v>#REF!</v>
      </c>
      <c r="V432" s="100" t="e">
        <f>IF(AND('PARTICIPANT NAME LIST'!$G432=12,'PARTICIPANT NAME LIST'!#REF!="M"),"ü","")</f>
        <v>#REF!</v>
      </c>
      <c r="W432" s="96"/>
      <c r="X432" s="76"/>
      <c r="Y432" s="76"/>
      <c r="Z432" s="76"/>
    </row>
    <row r="433" spans="1:26" ht="22.5" customHeight="1">
      <c r="A433" s="96" t="str">
        <f>IF(OR(ISBLANK('PARTICIPANT NAME LIST'!$B433),'PARTICIPANT NAME LIST'!$G433=3,'PARTICIPANT NAME LIST'!$G433=4,'PARTICIPANT NAME LIST'!$G433=5,'PARTICIPANT NAME LIST'!$G433=6),"",COUNTA('PARTICIPANT NAME LIST'!$B$9:$B433)-COUNTIFS('PARTICIPANT NAME LIST'!$G$9:$G433,"&gt;=3",'PARTICIPANT NAME LIST'!$G$9:$G433,"&lt;=6"))</f>
        <v/>
      </c>
      <c r="B433" s="97" t="str">
        <f>IF(OR(ISBLANK('PARTICIPANT NAME LIST'!$B433),'PARTICIPANT NAME LIST'!$G433=3,'PARTICIPANT NAME LIST'!$G433=4,'PARTICIPANT NAME LIST'!$G433=5,'PARTICIPANT NAME LIST'!$G433=6),"",UPPER('PARTICIPANT NAME LIST'!$B433))</f>
        <v/>
      </c>
      <c r="C433" s="101"/>
      <c r="D433" s="99" t="str">
        <f>IF(OR(ISBLANK('PARTICIPANT NAME LIST'!$B433),'PARTICIPANT NAME LIST'!$G433=3,'PARTICIPANT NAME LIST'!$G433=4,'PARTICIPANT NAME LIST'!$G433=5,'PARTICIPANT NAME LIST'!$G433=6),"",UPPER('PARTICIPANT NAME LIST'!$H433))</f>
        <v/>
      </c>
      <c r="E433" s="100" t="e">
        <f>IF(AND('PARTICIPANT NAME LIST'!$G433=7,'PARTICIPANT NAME LIST'!#REF!="C"),"ü","")</f>
        <v>#REF!</v>
      </c>
      <c r="F433" s="100" t="e">
        <f>IF(AND('PARTICIPANT NAME LIST'!$G433=8,'PARTICIPANT NAME LIST'!#REF!="C"),"ü","")</f>
        <v>#REF!</v>
      </c>
      <c r="G433" s="100" t="e">
        <f>IF(AND('PARTICIPANT NAME LIST'!$G433=9,'PARTICIPANT NAME LIST'!#REF!="C"),"ü","")</f>
        <v>#REF!</v>
      </c>
      <c r="H433" s="100" t="e">
        <f>IF(AND('PARTICIPANT NAME LIST'!$G433=10,'PARTICIPANT NAME LIST'!#REF!="C"),"ü","")</f>
        <v>#REF!</v>
      </c>
      <c r="I433" s="100" t="e">
        <f>IF(AND('PARTICIPANT NAME LIST'!$G433=11,'PARTICIPANT NAME LIST'!#REF!="C"),"ü","")</f>
        <v>#REF!</v>
      </c>
      <c r="J433" s="100" t="e">
        <f>IF(AND('PARTICIPANT NAME LIST'!$G433=12,'PARTICIPANT NAME LIST'!#REF!="C"),"ü","")</f>
        <v>#REF!</v>
      </c>
      <c r="K433" s="100" t="e">
        <f>IF(AND('PARTICIPANT NAME LIST'!$G433=7,'PARTICIPANT NAME LIST'!#REF!="E"),"ü","")</f>
        <v>#REF!</v>
      </c>
      <c r="L433" s="100" t="e">
        <f>IF(AND('PARTICIPANT NAME LIST'!$G433=8,'PARTICIPANT NAME LIST'!#REF!="E"),"ü","")</f>
        <v>#REF!</v>
      </c>
      <c r="M433" s="100" t="e">
        <f>IF(AND('PARTICIPANT NAME LIST'!$G433=9,'PARTICIPANT NAME LIST'!#REF!="E"),"ü","")</f>
        <v>#REF!</v>
      </c>
      <c r="N433" s="100" t="e">
        <f>IF(AND('PARTICIPANT NAME LIST'!$G433=10,'PARTICIPANT NAME LIST'!#REF!="E"),"ü","")</f>
        <v>#REF!</v>
      </c>
      <c r="O433" s="100" t="e">
        <f>IF(AND('PARTICIPANT NAME LIST'!$G433=11,'PARTICIPANT NAME LIST'!#REF!="E"),"ü","")</f>
        <v>#REF!</v>
      </c>
      <c r="P433" s="100" t="e">
        <f>IF(AND('PARTICIPANT NAME LIST'!$G433=12,'PARTICIPANT NAME LIST'!#REF!="E"),"ü","")</f>
        <v>#REF!</v>
      </c>
      <c r="Q433" s="100" t="e">
        <f>IF(AND('PARTICIPANT NAME LIST'!$G433=7,'PARTICIPANT NAME LIST'!#REF!="M"),"ü","")</f>
        <v>#REF!</v>
      </c>
      <c r="R433" s="100" t="e">
        <f>IF(AND('PARTICIPANT NAME LIST'!$G433=8,'PARTICIPANT NAME LIST'!#REF!="M"),"ü","")</f>
        <v>#REF!</v>
      </c>
      <c r="S433" s="100" t="e">
        <f>IF(AND('PARTICIPANT NAME LIST'!$G433=9,'PARTICIPANT NAME LIST'!#REF!="M"),"ü","")</f>
        <v>#REF!</v>
      </c>
      <c r="T433" s="100" t="e">
        <f>IF(AND('PARTICIPANT NAME LIST'!$G433=10,'PARTICIPANT NAME LIST'!#REF!="M"),"ü","")</f>
        <v>#REF!</v>
      </c>
      <c r="U433" s="100" t="e">
        <f>IF(AND('PARTICIPANT NAME LIST'!$G433=11,'PARTICIPANT NAME LIST'!#REF!="M"),"ü","")</f>
        <v>#REF!</v>
      </c>
      <c r="V433" s="100" t="e">
        <f>IF(AND('PARTICIPANT NAME LIST'!$G433=12,'PARTICIPANT NAME LIST'!#REF!="M"),"ü","")</f>
        <v>#REF!</v>
      </c>
      <c r="W433" s="96"/>
      <c r="X433" s="76"/>
      <c r="Y433" s="76"/>
      <c r="Z433" s="76"/>
    </row>
    <row r="434" spans="1:26" ht="22.5" customHeight="1">
      <c r="A434" s="96" t="str">
        <f>IF(OR(ISBLANK('PARTICIPANT NAME LIST'!$B434),'PARTICIPANT NAME LIST'!$G434=3,'PARTICIPANT NAME LIST'!$G434=4,'PARTICIPANT NAME LIST'!$G434=5,'PARTICIPANT NAME LIST'!$G434=6),"",COUNTA('PARTICIPANT NAME LIST'!$B$9:$B434)-COUNTIFS('PARTICIPANT NAME LIST'!$G$9:$G434,"&gt;=3",'PARTICIPANT NAME LIST'!$G$9:$G434,"&lt;=6"))</f>
        <v/>
      </c>
      <c r="B434" s="97" t="str">
        <f>IF(OR(ISBLANK('PARTICIPANT NAME LIST'!$B434),'PARTICIPANT NAME LIST'!$G434=3,'PARTICIPANT NAME LIST'!$G434=4,'PARTICIPANT NAME LIST'!$G434=5,'PARTICIPANT NAME LIST'!$G434=6),"",UPPER('PARTICIPANT NAME LIST'!$B434))</f>
        <v/>
      </c>
      <c r="C434" s="101"/>
      <c r="D434" s="99" t="str">
        <f>IF(OR(ISBLANK('PARTICIPANT NAME LIST'!$B434),'PARTICIPANT NAME LIST'!$G434=3,'PARTICIPANT NAME LIST'!$G434=4,'PARTICIPANT NAME LIST'!$G434=5,'PARTICIPANT NAME LIST'!$G434=6),"",UPPER('PARTICIPANT NAME LIST'!$H434))</f>
        <v/>
      </c>
      <c r="E434" s="100" t="e">
        <f>IF(AND('PARTICIPANT NAME LIST'!$G434=7,'PARTICIPANT NAME LIST'!#REF!="C"),"ü","")</f>
        <v>#REF!</v>
      </c>
      <c r="F434" s="100" t="e">
        <f>IF(AND('PARTICIPANT NAME LIST'!$G434=8,'PARTICIPANT NAME LIST'!#REF!="C"),"ü","")</f>
        <v>#REF!</v>
      </c>
      <c r="G434" s="100" t="e">
        <f>IF(AND('PARTICIPANT NAME LIST'!$G434=9,'PARTICIPANT NAME LIST'!#REF!="C"),"ü","")</f>
        <v>#REF!</v>
      </c>
      <c r="H434" s="100" t="e">
        <f>IF(AND('PARTICIPANT NAME LIST'!$G434=10,'PARTICIPANT NAME LIST'!#REF!="C"),"ü","")</f>
        <v>#REF!</v>
      </c>
      <c r="I434" s="100" t="e">
        <f>IF(AND('PARTICIPANT NAME LIST'!$G434=11,'PARTICIPANT NAME LIST'!#REF!="C"),"ü","")</f>
        <v>#REF!</v>
      </c>
      <c r="J434" s="100" t="e">
        <f>IF(AND('PARTICIPANT NAME LIST'!$G434=12,'PARTICIPANT NAME LIST'!#REF!="C"),"ü","")</f>
        <v>#REF!</v>
      </c>
      <c r="K434" s="100" t="e">
        <f>IF(AND('PARTICIPANT NAME LIST'!$G434=7,'PARTICIPANT NAME LIST'!#REF!="E"),"ü","")</f>
        <v>#REF!</v>
      </c>
      <c r="L434" s="100" t="e">
        <f>IF(AND('PARTICIPANT NAME LIST'!$G434=8,'PARTICIPANT NAME LIST'!#REF!="E"),"ü","")</f>
        <v>#REF!</v>
      </c>
      <c r="M434" s="100" t="e">
        <f>IF(AND('PARTICIPANT NAME LIST'!$G434=9,'PARTICIPANT NAME LIST'!#REF!="E"),"ü","")</f>
        <v>#REF!</v>
      </c>
      <c r="N434" s="100" t="e">
        <f>IF(AND('PARTICIPANT NAME LIST'!$G434=10,'PARTICIPANT NAME LIST'!#REF!="E"),"ü","")</f>
        <v>#REF!</v>
      </c>
      <c r="O434" s="100" t="e">
        <f>IF(AND('PARTICIPANT NAME LIST'!$G434=11,'PARTICIPANT NAME LIST'!#REF!="E"),"ü","")</f>
        <v>#REF!</v>
      </c>
      <c r="P434" s="100" t="e">
        <f>IF(AND('PARTICIPANT NAME LIST'!$G434=12,'PARTICIPANT NAME LIST'!#REF!="E"),"ü","")</f>
        <v>#REF!</v>
      </c>
      <c r="Q434" s="100" t="e">
        <f>IF(AND('PARTICIPANT NAME LIST'!$G434=7,'PARTICIPANT NAME LIST'!#REF!="M"),"ü","")</f>
        <v>#REF!</v>
      </c>
      <c r="R434" s="100" t="e">
        <f>IF(AND('PARTICIPANT NAME LIST'!$G434=8,'PARTICIPANT NAME LIST'!#REF!="M"),"ü","")</f>
        <v>#REF!</v>
      </c>
      <c r="S434" s="100" t="e">
        <f>IF(AND('PARTICIPANT NAME LIST'!$G434=9,'PARTICIPANT NAME LIST'!#REF!="M"),"ü","")</f>
        <v>#REF!</v>
      </c>
      <c r="T434" s="100" t="e">
        <f>IF(AND('PARTICIPANT NAME LIST'!$G434=10,'PARTICIPANT NAME LIST'!#REF!="M"),"ü","")</f>
        <v>#REF!</v>
      </c>
      <c r="U434" s="100" t="e">
        <f>IF(AND('PARTICIPANT NAME LIST'!$G434=11,'PARTICIPANT NAME LIST'!#REF!="M"),"ü","")</f>
        <v>#REF!</v>
      </c>
      <c r="V434" s="100" t="e">
        <f>IF(AND('PARTICIPANT NAME LIST'!$G434=12,'PARTICIPANT NAME LIST'!#REF!="M"),"ü","")</f>
        <v>#REF!</v>
      </c>
      <c r="W434" s="96"/>
      <c r="X434" s="76"/>
      <c r="Y434" s="76"/>
      <c r="Z434" s="76"/>
    </row>
    <row r="435" spans="1:26" ht="22.5" customHeight="1">
      <c r="A435" s="96" t="str">
        <f>IF(OR(ISBLANK('PARTICIPANT NAME LIST'!$B435),'PARTICIPANT NAME LIST'!$G435=3,'PARTICIPANT NAME LIST'!$G435=4,'PARTICIPANT NAME LIST'!$G435=5,'PARTICIPANT NAME LIST'!$G435=6),"",COUNTA('PARTICIPANT NAME LIST'!$B$9:$B435)-COUNTIFS('PARTICIPANT NAME LIST'!$G$9:$G435,"&gt;=3",'PARTICIPANT NAME LIST'!$G$9:$G435,"&lt;=6"))</f>
        <v/>
      </c>
      <c r="B435" s="97" t="str">
        <f>IF(OR(ISBLANK('PARTICIPANT NAME LIST'!$B435),'PARTICIPANT NAME LIST'!$G435=3,'PARTICIPANT NAME LIST'!$G435=4,'PARTICIPANT NAME LIST'!$G435=5,'PARTICIPANT NAME LIST'!$G435=6),"",UPPER('PARTICIPANT NAME LIST'!$B435))</f>
        <v/>
      </c>
      <c r="C435" s="101"/>
      <c r="D435" s="99" t="str">
        <f>IF(OR(ISBLANK('PARTICIPANT NAME LIST'!$B435),'PARTICIPANT NAME LIST'!$G435=3,'PARTICIPANT NAME LIST'!$G435=4,'PARTICIPANT NAME LIST'!$G435=5,'PARTICIPANT NAME LIST'!$G435=6),"",UPPER('PARTICIPANT NAME LIST'!$H435))</f>
        <v/>
      </c>
      <c r="E435" s="100" t="e">
        <f>IF(AND('PARTICIPANT NAME LIST'!$G435=7,'PARTICIPANT NAME LIST'!#REF!="C"),"ü","")</f>
        <v>#REF!</v>
      </c>
      <c r="F435" s="100" t="e">
        <f>IF(AND('PARTICIPANT NAME LIST'!$G435=8,'PARTICIPANT NAME LIST'!#REF!="C"),"ü","")</f>
        <v>#REF!</v>
      </c>
      <c r="G435" s="100" t="e">
        <f>IF(AND('PARTICIPANT NAME LIST'!$G435=9,'PARTICIPANT NAME LIST'!#REF!="C"),"ü","")</f>
        <v>#REF!</v>
      </c>
      <c r="H435" s="100" t="e">
        <f>IF(AND('PARTICIPANT NAME LIST'!$G435=10,'PARTICIPANT NAME LIST'!#REF!="C"),"ü","")</f>
        <v>#REF!</v>
      </c>
      <c r="I435" s="100" t="e">
        <f>IF(AND('PARTICIPANT NAME LIST'!$G435=11,'PARTICIPANT NAME LIST'!#REF!="C"),"ü","")</f>
        <v>#REF!</v>
      </c>
      <c r="J435" s="100" t="e">
        <f>IF(AND('PARTICIPANT NAME LIST'!$G435=12,'PARTICIPANT NAME LIST'!#REF!="C"),"ü","")</f>
        <v>#REF!</v>
      </c>
      <c r="K435" s="100" t="e">
        <f>IF(AND('PARTICIPANT NAME LIST'!$G435=7,'PARTICIPANT NAME LIST'!#REF!="E"),"ü","")</f>
        <v>#REF!</v>
      </c>
      <c r="L435" s="100" t="e">
        <f>IF(AND('PARTICIPANT NAME LIST'!$G435=8,'PARTICIPANT NAME LIST'!#REF!="E"),"ü","")</f>
        <v>#REF!</v>
      </c>
      <c r="M435" s="100" t="e">
        <f>IF(AND('PARTICIPANT NAME LIST'!$G435=9,'PARTICIPANT NAME LIST'!#REF!="E"),"ü","")</f>
        <v>#REF!</v>
      </c>
      <c r="N435" s="100" t="e">
        <f>IF(AND('PARTICIPANT NAME LIST'!$G435=10,'PARTICIPANT NAME LIST'!#REF!="E"),"ü","")</f>
        <v>#REF!</v>
      </c>
      <c r="O435" s="100" t="e">
        <f>IF(AND('PARTICIPANT NAME LIST'!$G435=11,'PARTICIPANT NAME LIST'!#REF!="E"),"ü","")</f>
        <v>#REF!</v>
      </c>
      <c r="P435" s="100" t="e">
        <f>IF(AND('PARTICIPANT NAME LIST'!$G435=12,'PARTICIPANT NAME LIST'!#REF!="E"),"ü","")</f>
        <v>#REF!</v>
      </c>
      <c r="Q435" s="100" t="e">
        <f>IF(AND('PARTICIPANT NAME LIST'!$G435=7,'PARTICIPANT NAME LIST'!#REF!="M"),"ü","")</f>
        <v>#REF!</v>
      </c>
      <c r="R435" s="100" t="e">
        <f>IF(AND('PARTICIPANT NAME LIST'!$G435=8,'PARTICIPANT NAME LIST'!#REF!="M"),"ü","")</f>
        <v>#REF!</v>
      </c>
      <c r="S435" s="100" t="e">
        <f>IF(AND('PARTICIPANT NAME LIST'!$G435=9,'PARTICIPANT NAME LIST'!#REF!="M"),"ü","")</f>
        <v>#REF!</v>
      </c>
      <c r="T435" s="100" t="e">
        <f>IF(AND('PARTICIPANT NAME LIST'!$G435=10,'PARTICIPANT NAME LIST'!#REF!="M"),"ü","")</f>
        <v>#REF!</v>
      </c>
      <c r="U435" s="100" t="e">
        <f>IF(AND('PARTICIPANT NAME LIST'!$G435=11,'PARTICIPANT NAME LIST'!#REF!="M"),"ü","")</f>
        <v>#REF!</v>
      </c>
      <c r="V435" s="100" t="e">
        <f>IF(AND('PARTICIPANT NAME LIST'!$G435=12,'PARTICIPANT NAME LIST'!#REF!="M"),"ü","")</f>
        <v>#REF!</v>
      </c>
      <c r="W435" s="96"/>
      <c r="X435" s="76"/>
      <c r="Y435" s="76"/>
      <c r="Z435" s="76"/>
    </row>
    <row r="436" spans="1:26" ht="22.5" customHeight="1">
      <c r="A436" s="96" t="str">
        <f>IF(OR(ISBLANK('PARTICIPANT NAME LIST'!$B436),'PARTICIPANT NAME LIST'!$G436=3,'PARTICIPANT NAME LIST'!$G436=4,'PARTICIPANT NAME LIST'!$G436=5,'PARTICIPANT NAME LIST'!$G436=6),"",COUNTA('PARTICIPANT NAME LIST'!$B$9:$B436)-COUNTIFS('PARTICIPANT NAME LIST'!$G$9:$G436,"&gt;=3",'PARTICIPANT NAME LIST'!$G$9:$G436,"&lt;=6"))</f>
        <v/>
      </c>
      <c r="B436" s="97" t="str">
        <f>IF(OR(ISBLANK('PARTICIPANT NAME LIST'!$B436),'PARTICIPANT NAME LIST'!$G436=3,'PARTICIPANT NAME LIST'!$G436=4,'PARTICIPANT NAME LIST'!$G436=5,'PARTICIPANT NAME LIST'!$G436=6),"",UPPER('PARTICIPANT NAME LIST'!$B436))</f>
        <v/>
      </c>
      <c r="C436" s="101"/>
      <c r="D436" s="99" t="str">
        <f>IF(OR(ISBLANK('PARTICIPANT NAME LIST'!$B436),'PARTICIPANT NAME LIST'!$G436=3,'PARTICIPANT NAME LIST'!$G436=4,'PARTICIPANT NAME LIST'!$G436=5,'PARTICIPANT NAME LIST'!$G436=6),"",UPPER('PARTICIPANT NAME LIST'!$H436))</f>
        <v/>
      </c>
      <c r="E436" s="100" t="e">
        <f>IF(AND('PARTICIPANT NAME LIST'!$G436=7,'PARTICIPANT NAME LIST'!#REF!="C"),"ü","")</f>
        <v>#REF!</v>
      </c>
      <c r="F436" s="100" t="e">
        <f>IF(AND('PARTICIPANT NAME LIST'!$G436=8,'PARTICIPANT NAME LIST'!#REF!="C"),"ü","")</f>
        <v>#REF!</v>
      </c>
      <c r="G436" s="100" t="e">
        <f>IF(AND('PARTICIPANT NAME LIST'!$G436=9,'PARTICIPANT NAME LIST'!#REF!="C"),"ü","")</f>
        <v>#REF!</v>
      </c>
      <c r="H436" s="100" t="e">
        <f>IF(AND('PARTICIPANT NAME LIST'!$G436=10,'PARTICIPANT NAME LIST'!#REF!="C"),"ü","")</f>
        <v>#REF!</v>
      </c>
      <c r="I436" s="100" t="e">
        <f>IF(AND('PARTICIPANT NAME LIST'!$G436=11,'PARTICIPANT NAME LIST'!#REF!="C"),"ü","")</f>
        <v>#REF!</v>
      </c>
      <c r="J436" s="100" t="e">
        <f>IF(AND('PARTICIPANT NAME LIST'!$G436=12,'PARTICIPANT NAME LIST'!#REF!="C"),"ü","")</f>
        <v>#REF!</v>
      </c>
      <c r="K436" s="100" t="e">
        <f>IF(AND('PARTICIPANT NAME LIST'!$G436=7,'PARTICIPANT NAME LIST'!#REF!="E"),"ü","")</f>
        <v>#REF!</v>
      </c>
      <c r="L436" s="100" t="e">
        <f>IF(AND('PARTICIPANT NAME LIST'!$G436=8,'PARTICIPANT NAME LIST'!#REF!="E"),"ü","")</f>
        <v>#REF!</v>
      </c>
      <c r="M436" s="100" t="e">
        <f>IF(AND('PARTICIPANT NAME LIST'!$G436=9,'PARTICIPANT NAME LIST'!#REF!="E"),"ü","")</f>
        <v>#REF!</v>
      </c>
      <c r="N436" s="100" t="e">
        <f>IF(AND('PARTICIPANT NAME LIST'!$G436=10,'PARTICIPANT NAME LIST'!#REF!="E"),"ü","")</f>
        <v>#REF!</v>
      </c>
      <c r="O436" s="100" t="e">
        <f>IF(AND('PARTICIPANT NAME LIST'!$G436=11,'PARTICIPANT NAME LIST'!#REF!="E"),"ü","")</f>
        <v>#REF!</v>
      </c>
      <c r="P436" s="100" t="e">
        <f>IF(AND('PARTICIPANT NAME LIST'!$G436=12,'PARTICIPANT NAME LIST'!#REF!="E"),"ü","")</f>
        <v>#REF!</v>
      </c>
      <c r="Q436" s="100" t="e">
        <f>IF(AND('PARTICIPANT NAME LIST'!$G436=7,'PARTICIPANT NAME LIST'!#REF!="M"),"ü","")</f>
        <v>#REF!</v>
      </c>
      <c r="R436" s="100" t="e">
        <f>IF(AND('PARTICIPANT NAME LIST'!$G436=8,'PARTICIPANT NAME LIST'!#REF!="M"),"ü","")</f>
        <v>#REF!</v>
      </c>
      <c r="S436" s="100" t="e">
        <f>IF(AND('PARTICIPANT NAME LIST'!$G436=9,'PARTICIPANT NAME LIST'!#REF!="M"),"ü","")</f>
        <v>#REF!</v>
      </c>
      <c r="T436" s="100" t="e">
        <f>IF(AND('PARTICIPANT NAME LIST'!$G436=10,'PARTICIPANT NAME LIST'!#REF!="M"),"ü","")</f>
        <v>#REF!</v>
      </c>
      <c r="U436" s="100" t="e">
        <f>IF(AND('PARTICIPANT NAME LIST'!$G436=11,'PARTICIPANT NAME LIST'!#REF!="M"),"ü","")</f>
        <v>#REF!</v>
      </c>
      <c r="V436" s="100" t="e">
        <f>IF(AND('PARTICIPANT NAME LIST'!$G436=12,'PARTICIPANT NAME LIST'!#REF!="M"),"ü","")</f>
        <v>#REF!</v>
      </c>
      <c r="W436" s="96"/>
      <c r="X436" s="76"/>
      <c r="Y436" s="76"/>
      <c r="Z436" s="76"/>
    </row>
    <row r="437" spans="1:26" ht="22.5" customHeight="1">
      <c r="A437" s="96" t="str">
        <f>IF(OR(ISBLANK('PARTICIPANT NAME LIST'!$B437),'PARTICIPANT NAME LIST'!$G437=3,'PARTICIPANT NAME LIST'!$G437=4,'PARTICIPANT NAME LIST'!$G437=5,'PARTICIPANT NAME LIST'!$G437=6),"",COUNTA('PARTICIPANT NAME LIST'!$B$9:$B437)-COUNTIFS('PARTICIPANT NAME LIST'!$G$9:$G437,"&gt;=3",'PARTICIPANT NAME LIST'!$G$9:$G437,"&lt;=6"))</f>
        <v/>
      </c>
      <c r="B437" s="97" t="str">
        <f>IF(OR(ISBLANK('PARTICIPANT NAME LIST'!$B437),'PARTICIPANT NAME LIST'!$G437=3,'PARTICIPANT NAME LIST'!$G437=4,'PARTICIPANT NAME LIST'!$G437=5,'PARTICIPANT NAME LIST'!$G437=6),"",UPPER('PARTICIPANT NAME LIST'!$B437))</f>
        <v/>
      </c>
      <c r="C437" s="101"/>
      <c r="D437" s="99" t="str">
        <f>IF(OR(ISBLANK('PARTICIPANT NAME LIST'!$B437),'PARTICIPANT NAME LIST'!$G437=3,'PARTICIPANT NAME LIST'!$G437=4,'PARTICIPANT NAME LIST'!$G437=5,'PARTICIPANT NAME LIST'!$G437=6),"",UPPER('PARTICIPANT NAME LIST'!$H437))</f>
        <v/>
      </c>
      <c r="E437" s="100" t="e">
        <f>IF(AND('PARTICIPANT NAME LIST'!$G437=7,'PARTICIPANT NAME LIST'!#REF!="C"),"ü","")</f>
        <v>#REF!</v>
      </c>
      <c r="F437" s="100" t="e">
        <f>IF(AND('PARTICIPANT NAME LIST'!$G437=8,'PARTICIPANT NAME LIST'!#REF!="C"),"ü","")</f>
        <v>#REF!</v>
      </c>
      <c r="G437" s="100" t="e">
        <f>IF(AND('PARTICIPANT NAME LIST'!$G437=9,'PARTICIPANT NAME LIST'!#REF!="C"),"ü","")</f>
        <v>#REF!</v>
      </c>
      <c r="H437" s="100" t="e">
        <f>IF(AND('PARTICIPANT NAME LIST'!$G437=10,'PARTICIPANT NAME LIST'!#REF!="C"),"ü","")</f>
        <v>#REF!</v>
      </c>
      <c r="I437" s="100" t="e">
        <f>IF(AND('PARTICIPANT NAME LIST'!$G437=11,'PARTICIPANT NAME LIST'!#REF!="C"),"ü","")</f>
        <v>#REF!</v>
      </c>
      <c r="J437" s="100" t="e">
        <f>IF(AND('PARTICIPANT NAME LIST'!$G437=12,'PARTICIPANT NAME LIST'!#REF!="C"),"ü","")</f>
        <v>#REF!</v>
      </c>
      <c r="K437" s="100" t="e">
        <f>IF(AND('PARTICIPANT NAME LIST'!$G437=7,'PARTICIPANT NAME LIST'!#REF!="E"),"ü","")</f>
        <v>#REF!</v>
      </c>
      <c r="L437" s="100" t="e">
        <f>IF(AND('PARTICIPANT NAME LIST'!$G437=8,'PARTICIPANT NAME LIST'!#REF!="E"),"ü","")</f>
        <v>#REF!</v>
      </c>
      <c r="M437" s="100" t="e">
        <f>IF(AND('PARTICIPANT NAME LIST'!$G437=9,'PARTICIPANT NAME LIST'!#REF!="E"),"ü","")</f>
        <v>#REF!</v>
      </c>
      <c r="N437" s="100" t="e">
        <f>IF(AND('PARTICIPANT NAME LIST'!$G437=10,'PARTICIPANT NAME LIST'!#REF!="E"),"ü","")</f>
        <v>#REF!</v>
      </c>
      <c r="O437" s="100" t="e">
        <f>IF(AND('PARTICIPANT NAME LIST'!$G437=11,'PARTICIPANT NAME LIST'!#REF!="E"),"ü","")</f>
        <v>#REF!</v>
      </c>
      <c r="P437" s="100" t="e">
        <f>IF(AND('PARTICIPANT NAME LIST'!$G437=12,'PARTICIPANT NAME LIST'!#REF!="E"),"ü","")</f>
        <v>#REF!</v>
      </c>
      <c r="Q437" s="100" t="e">
        <f>IF(AND('PARTICIPANT NAME LIST'!$G437=7,'PARTICIPANT NAME LIST'!#REF!="M"),"ü","")</f>
        <v>#REF!</v>
      </c>
      <c r="R437" s="100" t="e">
        <f>IF(AND('PARTICIPANT NAME LIST'!$G437=8,'PARTICIPANT NAME LIST'!#REF!="M"),"ü","")</f>
        <v>#REF!</v>
      </c>
      <c r="S437" s="100" t="e">
        <f>IF(AND('PARTICIPANT NAME LIST'!$G437=9,'PARTICIPANT NAME LIST'!#REF!="M"),"ü","")</f>
        <v>#REF!</v>
      </c>
      <c r="T437" s="100" t="e">
        <f>IF(AND('PARTICIPANT NAME LIST'!$G437=10,'PARTICIPANT NAME LIST'!#REF!="M"),"ü","")</f>
        <v>#REF!</v>
      </c>
      <c r="U437" s="100" t="e">
        <f>IF(AND('PARTICIPANT NAME LIST'!$G437=11,'PARTICIPANT NAME LIST'!#REF!="M"),"ü","")</f>
        <v>#REF!</v>
      </c>
      <c r="V437" s="100" t="e">
        <f>IF(AND('PARTICIPANT NAME LIST'!$G437=12,'PARTICIPANT NAME LIST'!#REF!="M"),"ü","")</f>
        <v>#REF!</v>
      </c>
      <c r="W437" s="96"/>
      <c r="X437" s="76"/>
      <c r="Y437" s="76"/>
      <c r="Z437" s="76"/>
    </row>
    <row r="438" spans="1:26" ht="22.5" customHeight="1">
      <c r="A438" s="96" t="str">
        <f>IF(OR(ISBLANK('PARTICIPANT NAME LIST'!$B438),'PARTICIPANT NAME LIST'!$G438=3,'PARTICIPANT NAME LIST'!$G438=4,'PARTICIPANT NAME LIST'!$G438=5,'PARTICIPANT NAME LIST'!$G438=6),"",COUNTA('PARTICIPANT NAME LIST'!$B$9:$B438)-COUNTIFS('PARTICIPANT NAME LIST'!$G$9:$G438,"&gt;=3",'PARTICIPANT NAME LIST'!$G$9:$G438,"&lt;=6"))</f>
        <v/>
      </c>
      <c r="B438" s="97" t="str">
        <f>IF(OR(ISBLANK('PARTICIPANT NAME LIST'!$B438),'PARTICIPANT NAME LIST'!$G438=3,'PARTICIPANT NAME LIST'!$G438=4,'PARTICIPANT NAME LIST'!$G438=5,'PARTICIPANT NAME LIST'!$G438=6),"",UPPER('PARTICIPANT NAME LIST'!$B438))</f>
        <v/>
      </c>
      <c r="C438" s="101"/>
      <c r="D438" s="99" t="str">
        <f>IF(OR(ISBLANK('PARTICIPANT NAME LIST'!$B438),'PARTICIPANT NAME LIST'!$G438=3,'PARTICIPANT NAME LIST'!$G438=4,'PARTICIPANT NAME LIST'!$G438=5,'PARTICIPANT NAME LIST'!$G438=6),"",UPPER('PARTICIPANT NAME LIST'!$H438))</f>
        <v/>
      </c>
      <c r="E438" s="100" t="e">
        <f>IF(AND('PARTICIPANT NAME LIST'!$G438=7,'PARTICIPANT NAME LIST'!#REF!="C"),"ü","")</f>
        <v>#REF!</v>
      </c>
      <c r="F438" s="100" t="e">
        <f>IF(AND('PARTICIPANT NAME LIST'!$G438=8,'PARTICIPANT NAME LIST'!#REF!="C"),"ü","")</f>
        <v>#REF!</v>
      </c>
      <c r="G438" s="100" t="e">
        <f>IF(AND('PARTICIPANT NAME LIST'!$G438=9,'PARTICIPANT NAME LIST'!#REF!="C"),"ü","")</f>
        <v>#REF!</v>
      </c>
      <c r="H438" s="100" t="e">
        <f>IF(AND('PARTICIPANT NAME LIST'!$G438=10,'PARTICIPANT NAME LIST'!#REF!="C"),"ü","")</f>
        <v>#REF!</v>
      </c>
      <c r="I438" s="100" t="e">
        <f>IF(AND('PARTICIPANT NAME LIST'!$G438=11,'PARTICIPANT NAME LIST'!#REF!="C"),"ü","")</f>
        <v>#REF!</v>
      </c>
      <c r="J438" s="100" t="e">
        <f>IF(AND('PARTICIPANT NAME LIST'!$G438=12,'PARTICIPANT NAME LIST'!#REF!="C"),"ü","")</f>
        <v>#REF!</v>
      </c>
      <c r="K438" s="100" t="e">
        <f>IF(AND('PARTICIPANT NAME LIST'!$G438=7,'PARTICIPANT NAME LIST'!#REF!="E"),"ü","")</f>
        <v>#REF!</v>
      </c>
      <c r="L438" s="100" t="e">
        <f>IF(AND('PARTICIPANT NAME LIST'!$G438=8,'PARTICIPANT NAME LIST'!#REF!="E"),"ü","")</f>
        <v>#REF!</v>
      </c>
      <c r="M438" s="100" t="e">
        <f>IF(AND('PARTICIPANT NAME LIST'!$G438=9,'PARTICIPANT NAME LIST'!#REF!="E"),"ü","")</f>
        <v>#REF!</v>
      </c>
      <c r="N438" s="100" t="e">
        <f>IF(AND('PARTICIPANT NAME LIST'!$G438=10,'PARTICIPANT NAME LIST'!#REF!="E"),"ü","")</f>
        <v>#REF!</v>
      </c>
      <c r="O438" s="100" t="e">
        <f>IF(AND('PARTICIPANT NAME LIST'!$G438=11,'PARTICIPANT NAME LIST'!#REF!="E"),"ü","")</f>
        <v>#REF!</v>
      </c>
      <c r="P438" s="100" t="e">
        <f>IF(AND('PARTICIPANT NAME LIST'!$G438=12,'PARTICIPANT NAME LIST'!#REF!="E"),"ü","")</f>
        <v>#REF!</v>
      </c>
      <c r="Q438" s="100" t="e">
        <f>IF(AND('PARTICIPANT NAME LIST'!$G438=7,'PARTICIPANT NAME LIST'!#REF!="M"),"ü","")</f>
        <v>#REF!</v>
      </c>
      <c r="R438" s="100" t="e">
        <f>IF(AND('PARTICIPANT NAME LIST'!$G438=8,'PARTICIPANT NAME LIST'!#REF!="M"),"ü","")</f>
        <v>#REF!</v>
      </c>
      <c r="S438" s="100" t="e">
        <f>IF(AND('PARTICIPANT NAME LIST'!$G438=9,'PARTICIPANT NAME LIST'!#REF!="M"),"ü","")</f>
        <v>#REF!</v>
      </c>
      <c r="T438" s="100" t="e">
        <f>IF(AND('PARTICIPANT NAME LIST'!$G438=10,'PARTICIPANT NAME LIST'!#REF!="M"),"ü","")</f>
        <v>#REF!</v>
      </c>
      <c r="U438" s="100" t="e">
        <f>IF(AND('PARTICIPANT NAME LIST'!$G438=11,'PARTICIPANT NAME LIST'!#REF!="M"),"ü","")</f>
        <v>#REF!</v>
      </c>
      <c r="V438" s="100" t="e">
        <f>IF(AND('PARTICIPANT NAME LIST'!$G438=12,'PARTICIPANT NAME LIST'!#REF!="M"),"ü","")</f>
        <v>#REF!</v>
      </c>
      <c r="W438" s="96"/>
      <c r="X438" s="76"/>
      <c r="Y438" s="76"/>
      <c r="Z438" s="76"/>
    </row>
    <row r="439" spans="1:26" ht="22.5" customHeight="1">
      <c r="A439" s="96" t="str">
        <f>IF(OR(ISBLANK('PARTICIPANT NAME LIST'!$B439),'PARTICIPANT NAME LIST'!$G439=3,'PARTICIPANT NAME LIST'!$G439=4,'PARTICIPANT NAME LIST'!$G439=5,'PARTICIPANT NAME LIST'!$G439=6),"",COUNTA('PARTICIPANT NAME LIST'!$B$9:$B439)-COUNTIFS('PARTICIPANT NAME LIST'!$G$9:$G439,"&gt;=3",'PARTICIPANT NAME LIST'!$G$9:$G439,"&lt;=6"))</f>
        <v/>
      </c>
      <c r="B439" s="97" t="str">
        <f>IF(OR(ISBLANK('PARTICIPANT NAME LIST'!$B439),'PARTICIPANT NAME LIST'!$G439=3,'PARTICIPANT NAME LIST'!$G439=4,'PARTICIPANT NAME LIST'!$G439=5,'PARTICIPANT NAME LIST'!$G439=6),"",UPPER('PARTICIPANT NAME LIST'!$B439))</f>
        <v/>
      </c>
      <c r="C439" s="101"/>
      <c r="D439" s="99" t="str">
        <f>IF(OR(ISBLANK('PARTICIPANT NAME LIST'!$B439),'PARTICIPANT NAME LIST'!$G439=3,'PARTICIPANT NAME LIST'!$G439=4,'PARTICIPANT NAME LIST'!$G439=5,'PARTICIPANT NAME LIST'!$G439=6),"",UPPER('PARTICIPANT NAME LIST'!$H439))</f>
        <v/>
      </c>
      <c r="E439" s="100" t="e">
        <f>IF(AND('PARTICIPANT NAME LIST'!$G439=7,'PARTICIPANT NAME LIST'!#REF!="C"),"ü","")</f>
        <v>#REF!</v>
      </c>
      <c r="F439" s="100" t="e">
        <f>IF(AND('PARTICIPANT NAME LIST'!$G439=8,'PARTICIPANT NAME LIST'!#REF!="C"),"ü","")</f>
        <v>#REF!</v>
      </c>
      <c r="G439" s="100" t="e">
        <f>IF(AND('PARTICIPANT NAME LIST'!$G439=9,'PARTICIPANT NAME LIST'!#REF!="C"),"ü","")</f>
        <v>#REF!</v>
      </c>
      <c r="H439" s="100" t="e">
        <f>IF(AND('PARTICIPANT NAME LIST'!$G439=10,'PARTICIPANT NAME LIST'!#REF!="C"),"ü","")</f>
        <v>#REF!</v>
      </c>
      <c r="I439" s="100" t="e">
        <f>IF(AND('PARTICIPANT NAME LIST'!$G439=11,'PARTICIPANT NAME LIST'!#REF!="C"),"ü","")</f>
        <v>#REF!</v>
      </c>
      <c r="J439" s="100" t="e">
        <f>IF(AND('PARTICIPANT NAME LIST'!$G439=12,'PARTICIPANT NAME LIST'!#REF!="C"),"ü","")</f>
        <v>#REF!</v>
      </c>
      <c r="K439" s="100" t="e">
        <f>IF(AND('PARTICIPANT NAME LIST'!$G439=7,'PARTICIPANT NAME LIST'!#REF!="E"),"ü","")</f>
        <v>#REF!</v>
      </c>
      <c r="L439" s="100" t="e">
        <f>IF(AND('PARTICIPANT NAME LIST'!$G439=8,'PARTICIPANT NAME LIST'!#REF!="E"),"ü","")</f>
        <v>#REF!</v>
      </c>
      <c r="M439" s="100" t="e">
        <f>IF(AND('PARTICIPANT NAME LIST'!$G439=9,'PARTICIPANT NAME LIST'!#REF!="E"),"ü","")</f>
        <v>#REF!</v>
      </c>
      <c r="N439" s="100" t="e">
        <f>IF(AND('PARTICIPANT NAME LIST'!$G439=10,'PARTICIPANT NAME LIST'!#REF!="E"),"ü","")</f>
        <v>#REF!</v>
      </c>
      <c r="O439" s="100" t="e">
        <f>IF(AND('PARTICIPANT NAME LIST'!$G439=11,'PARTICIPANT NAME LIST'!#REF!="E"),"ü","")</f>
        <v>#REF!</v>
      </c>
      <c r="P439" s="100" t="e">
        <f>IF(AND('PARTICIPANT NAME LIST'!$G439=12,'PARTICIPANT NAME LIST'!#REF!="E"),"ü","")</f>
        <v>#REF!</v>
      </c>
      <c r="Q439" s="100" t="e">
        <f>IF(AND('PARTICIPANT NAME LIST'!$G439=7,'PARTICIPANT NAME LIST'!#REF!="M"),"ü","")</f>
        <v>#REF!</v>
      </c>
      <c r="R439" s="100" t="e">
        <f>IF(AND('PARTICIPANT NAME LIST'!$G439=8,'PARTICIPANT NAME LIST'!#REF!="M"),"ü","")</f>
        <v>#REF!</v>
      </c>
      <c r="S439" s="100" t="e">
        <f>IF(AND('PARTICIPANT NAME LIST'!$G439=9,'PARTICIPANT NAME LIST'!#REF!="M"),"ü","")</f>
        <v>#REF!</v>
      </c>
      <c r="T439" s="100" t="e">
        <f>IF(AND('PARTICIPANT NAME LIST'!$G439=10,'PARTICIPANT NAME LIST'!#REF!="M"),"ü","")</f>
        <v>#REF!</v>
      </c>
      <c r="U439" s="100" t="e">
        <f>IF(AND('PARTICIPANT NAME LIST'!$G439=11,'PARTICIPANT NAME LIST'!#REF!="M"),"ü","")</f>
        <v>#REF!</v>
      </c>
      <c r="V439" s="100" t="e">
        <f>IF(AND('PARTICIPANT NAME LIST'!$G439=12,'PARTICIPANT NAME LIST'!#REF!="M"),"ü","")</f>
        <v>#REF!</v>
      </c>
      <c r="W439" s="96"/>
      <c r="X439" s="76"/>
      <c r="Y439" s="76"/>
      <c r="Z439" s="76"/>
    </row>
    <row r="440" spans="1:26" ht="22.5" customHeight="1">
      <c r="A440" s="96" t="str">
        <f>IF(OR(ISBLANK('PARTICIPANT NAME LIST'!$B440),'PARTICIPANT NAME LIST'!$G440=3,'PARTICIPANT NAME LIST'!$G440=4,'PARTICIPANT NAME LIST'!$G440=5,'PARTICIPANT NAME LIST'!$G440=6),"",COUNTA('PARTICIPANT NAME LIST'!$B$9:$B440)-COUNTIFS('PARTICIPANT NAME LIST'!$G$9:$G440,"&gt;=3",'PARTICIPANT NAME LIST'!$G$9:$G440,"&lt;=6"))</f>
        <v/>
      </c>
      <c r="B440" s="97" t="str">
        <f>IF(OR(ISBLANK('PARTICIPANT NAME LIST'!$B440),'PARTICIPANT NAME LIST'!$G440=3,'PARTICIPANT NAME LIST'!$G440=4,'PARTICIPANT NAME LIST'!$G440=5,'PARTICIPANT NAME LIST'!$G440=6),"",UPPER('PARTICIPANT NAME LIST'!$B440))</f>
        <v/>
      </c>
      <c r="C440" s="101"/>
      <c r="D440" s="99" t="str">
        <f>IF(OR(ISBLANK('PARTICIPANT NAME LIST'!$B440),'PARTICIPANT NAME LIST'!$G440=3,'PARTICIPANT NAME LIST'!$G440=4,'PARTICIPANT NAME LIST'!$G440=5,'PARTICIPANT NAME LIST'!$G440=6),"",UPPER('PARTICIPANT NAME LIST'!$H440))</f>
        <v/>
      </c>
      <c r="E440" s="100" t="e">
        <f>IF(AND('PARTICIPANT NAME LIST'!$G440=7,'PARTICIPANT NAME LIST'!#REF!="C"),"ü","")</f>
        <v>#REF!</v>
      </c>
      <c r="F440" s="100" t="e">
        <f>IF(AND('PARTICIPANT NAME LIST'!$G440=8,'PARTICIPANT NAME LIST'!#REF!="C"),"ü","")</f>
        <v>#REF!</v>
      </c>
      <c r="G440" s="100" t="e">
        <f>IF(AND('PARTICIPANT NAME LIST'!$G440=9,'PARTICIPANT NAME LIST'!#REF!="C"),"ü","")</f>
        <v>#REF!</v>
      </c>
      <c r="H440" s="100" t="e">
        <f>IF(AND('PARTICIPANT NAME LIST'!$G440=10,'PARTICIPANT NAME LIST'!#REF!="C"),"ü","")</f>
        <v>#REF!</v>
      </c>
      <c r="I440" s="100" t="e">
        <f>IF(AND('PARTICIPANT NAME LIST'!$G440=11,'PARTICIPANT NAME LIST'!#REF!="C"),"ü","")</f>
        <v>#REF!</v>
      </c>
      <c r="J440" s="100" t="e">
        <f>IF(AND('PARTICIPANT NAME LIST'!$G440=12,'PARTICIPANT NAME LIST'!#REF!="C"),"ü","")</f>
        <v>#REF!</v>
      </c>
      <c r="K440" s="100" t="e">
        <f>IF(AND('PARTICIPANT NAME LIST'!$G440=7,'PARTICIPANT NAME LIST'!#REF!="E"),"ü","")</f>
        <v>#REF!</v>
      </c>
      <c r="L440" s="100" t="e">
        <f>IF(AND('PARTICIPANT NAME LIST'!$G440=8,'PARTICIPANT NAME LIST'!#REF!="E"),"ü","")</f>
        <v>#REF!</v>
      </c>
      <c r="M440" s="100" t="e">
        <f>IF(AND('PARTICIPANT NAME LIST'!$G440=9,'PARTICIPANT NAME LIST'!#REF!="E"),"ü","")</f>
        <v>#REF!</v>
      </c>
      <c r="N440" s="100" t="e">
        <f>IF(AND('PARTICIPANT NAME LIST'!$G440=10,'PARTICIPANT NAME LIST'!#REF!="E"),"ü","")</f>
        <v>#REF!</v>
      </c>
      <c r="O440" s="100" t="e">
        <f>IF(AND('PARTICIPANT NAME LIST'!$G440=11,'PARTICIPANT NAME LIST'!#REF!="E"),"ü","")</f>
        <v>#REF!</v>
      </c>
      <c r="P440" s="100" t="e">
        <f>IF(AND('PARTICIPANT NAME LIST'!$G440=12,'PARTICIPANT NAME LIST'!#REF!="E"),"ü","")</f>
        <v>#REF!</v>
      </c>
      <c r="Q440" s="100" t="e">
        <f>IF(AND('PARTICIPANT NAME LIST'!$G440=7,'PARTICIPANT NAME LIST'!#REF!="M"),"ü","")</f>
        <v>#REF!</v>
      </c>
      <c r="R440" s="100" t="e">
        <f>IF(AND('PARTICIPANT NAME LIST'!$G440=8,'PARTICIPANT NAME LIST'!#REF!="M"),"ü","")</f>
        <v>#REF!</v>
      </c>
      <c r="S440" s="100" t="e">
        <f>IF(AND('PARTICIPANT NAME LIST'!$G440=9,'PARTICIPANT NAME LIST'!#REF!="M"),"ü","")</f>
        <v>#REF!</v>
      </c>
      <c r="T440" s="100" t="e">
        <f>IF(AND('PARTICIPANT NAME LIST'!$G440=10,'PARTICIPANT NAME LIST'!#REF!="M"),"ü","")</f>
        <v>#REF!</v>
      </c>
      <c r="U440" s="100" t="e">
        <f>IF(AND('PARTICIPANT NAME LIST'!$G440=11,'PARTICIPANT NAME LIST'!#REF!="M"),"ü","")</f>
        <v>#REF!</v>
      </c>
      <c r="V440" s="100" t="e">
        <f>IF(AND('PARTICIPANT NAME LIST'!$G440=12,'PARTICIPANT NAME LIST'!#REF!="M"),"ü","")</f>
        <v>#REF!</v>
      </c>
      <c r="W440" s="96"/>
      <c r="X440" s="76"/>
      <c r="Y440" s="76"/>
      <c r="Z440" s="76"/>
    </row>
    <row r="441" spans="1:26" ht="22.5" customHeight="1">
      <c r="A441" s="96" t="str">
        <f>IF(OR(ISBLANK('PARTICIPANT NAME LIST'!$B441),'PARTICIPANT NAME LIST'!$G441=3,'PARTICIPANT NAME LIST'!$G441=4,'PARTICIPANT NAME LIST'!$G441=5,'PARTICIPANT NAME LIST'!$G441=6),"",COUNTA('PARTICIPANT NAME LIST'!$B$9:$B441)-COUNTIFS('PARTICIPANT NAME LIST'!$G$9:$G441,"&gt;=3",'PARTICIPANT NAME LIST'!$G$9:$G441,"&lt;=6"))</f>
        <v/>
      </c>
      <c r="B441" s="97" t="str">
        <f>IF(OR(ISBLANK('PARTICIPANT NAME LIST'!$B441),'PARTICIPANT NAME LIST'!$G441=3,'PARTICIPANT NAME LIST'!$G441=4,'PARTICIPANT NAME LIST'!$G441=5,'PARTICIPANT NAME LIST'!$G441=6),"",UPPER('PARTICIPANT NAME LIST'!$B441))</f>
        <v/>
      </c>
      <c r="C441" s="101"/>
      <c r="D441" s="99" t="str">
        <f>IF(OR(ISBLANK('PARTICIPANT NAME LIST'!$B441),'PARTICIPANT NAME LIST'!$G441=3,'PARTICIPANT NAME LIST'!$G441=4,'PARTICIPANT NAME LIST'!$G441=5,'PARTICIPANT NAME LIST'!$G441=6),"",UPPER('PARTICIPANT NAME LIST'!$H441))</f>
        <v/>
      </c>
      <c r="E441" s="100" t="e">
        <f>IF(AND('PARTICIPANT NAME LIST'!$G441=7,'PARTICIPANT NAME LIST'!#REF!="C"),"ü","")</f>
        <v>#REF!</v>
      </c>
      <c r="F441" s="100" t="e">
        <f>IF(AND('PARTICIPANT NAME LIST'!$G441=8,'PARTICIPANT NAME LIST'!#REF!="C"),"ü","")</f>
        <v>#REF!</v>
      </c>
      <c r="G441" s="100" t="e">
        <f>IF(AND('PARTICIPANT NAME LIST'!$G441=9,'PARTICIPANT NAME LIST'!#REF!="C"),"ü","")</f>
        <v>#REF!</v>
      </c>
      <c r="H441" s="100" t="e">
        <f>IF(AND('PARTICIPANT NAME LIST'!$G441=10,'PARTICIPANT NAME LIST'!#REF!="C"),"ü","")</f>
        <v>#REF!</v>
      </c>
      <c r="I441" s="100" t="e">
        <f>IF(AND('PARTICIPANT NAME LIST'!$G441=11,'PARTICIPANT NAME LIST'!#REF!="C"),"ü","")</f>
        <v>#REF!</v>
      </c>
      <c r="J441" s="100" t="e">
        <f>IF(AND('PARTICIPANT NAME LIST'!$G441=12,'PARTICIPANT NAME LIST'!#REF!="C"),"ü","")</f>
        <v>#REF!</v>
      </c>
      <c r="K441" s="100" t="e">
        <f>IF(AND('PARTICIPANT NAME LIST'!$G441=7,'PARTICIPANT NAME LIST'!#REF!="E"),"ü","")</f>
        <v>#REF!</v>
      </c>
      <c r="L441" s="100" t="e">
        <f>IF(AND('PARTICIPANT NAME LIST'!$G441=8,'PARTICIPANT NAME LIST'!#REF!="E"),"ü","")</f>
        <v>#REF!</v>
      </c>
      <c r="M441" s="100" t="e">
        <f>IF(AND('PARTICIPANT NAME LIST'!$G441=9,'PARTICIPANT NAME LIST'!#REF!="E"),"ü","")</f>
        <v>#REF!</v>
      </c>
      <c r="N441" s="100" t="e">
        <f>IF(AND('PARTICIPANT NAME LIST'!$G441=10,'PARTICIPANT NAME LIST'!#REF!="E"),"ü","")</f>
        <v>#REF!</v>
      </c>
      <c r="O441" s="100" t="e">
        <f>IF(AND('PARTICIPANT NAME LIST'!$G441=11,'PARTICIPANT NAME LIST'!#REF!="E"),"ü","")</f>
        <v>#REF!</v>
      </c>
      <c r="P441" s="100" t="e">
        <f>IF(AND('PARTICIPANT NAME LIST'!$G441=12,'PARTICIPANT NAME LIST'!#REF!="E"),"ü","")</f>
        <v>#REF!</v>
      </c>
      <c r="Q441" s="100" t="e">
        <f>IF(AND('PARTICIPANT NAME LIST'!$G441=7,'PARTICIPANT NAME LIST'!#REF!="M"),"ü","")</f>
        <v>#REF!</v>
      </c>
      <c r="R441" s="100" t="e">
        <f>IF(AND('PARTICIPANT NAME LIST'!$G441=8,'PARTICIPANT NAME LIST'!#REF!="M"),"ü","")</f>
        <v>#REF!</v>
      </c>
      <c r="S441" s="100" t="e">
        <f>IF(AND('PARTICIPANT NAME LIST'!$G441=9,'PARTICIPANT NAME LIST'!#REF!="M"),"ü","")</f>
        <v>#REF!</v>
      </c>
      <c r="T441" s="100" t="e">
        <f>IF(AND('PARTICIPANT NAME LIST'!$G441=10,'PARTICIPANT NAME LIST'!#REF!="M"),"ü","")</f>
        <v>#REF!</v>
      </c>
      <c r="U441" s="100" t="e">
        <f>IF(AND('PARTICIPANT NAME LIST'!$G441=11,'PARTICIPANT NAME LIST'!#REF!="M"),"ü","")</f>
        <v>#REF!</v>
      </c>
      <c r="V441" s="100" t="e">
        <f>IF(AND('PARTICIPANT NAME LIST'!$G441=12,'PARTICIPANT NAME LIST'!#REF!="M"),"ü","")</f>
        <v>#REF!</v>
      </c>
      <c r="W441" s="96"/>
      <c r="X441" s="76"/>
      <c r="Y441" s="76"/>
      <c r="Z441" s="76"/>
    </row>
    <row r="442" spans="1:26" ht="22.5" customHeight="1">
      <c r="A442" s="96" t="str">
        <f>IF(OR(ISBLANK('PARTICIPANT NAME LIST'!$B442),'PARTICIPANT NAME LIST'!$G442=3,'PARTICIPANT NAME LIST'!$G442=4,'PARTICIPANT NAME LIST'!$G442=5,'PARTICIPANT NAME LIST'!$G442=6),"",COUNTA('PARTICIPANT NAME LIST'!$B$9:$B442)-COUNTIFS('PARTICIPANT NAME LIST'!$G$9:$G442,"&gt;=3",'PARTICIPANT NAME LIST'!$G$9:$G442,"&lt;=6"))</f>
        <v/>
      </c>
      <c r="B442" s="97" t="str">
        <f>IF(OR(ISBLANK('PARTICIPANT NAME LIST'!$B442),'PARTICIPANT NAME LIST'!$G442=3,'PARTICIPANT NAME LIST'!$G442=4,'PARTICIPANT NAME LIST'!$G442=5,'PARTICIPANT NAME LIST'!$G442=6),"",UPPER('PARTICIPANT NAME LIST'!$B442))</f>
        <v/>
      </c>
      <c r="C442" s="101"/>
      <c r="D442" s="99" t="str">
        <f>IF(OR(ISBLANK('PARTICIPANT NAME LIST'!$B442),'PARTICIPANT NAME LIST'!$G442=3,'PARTICIPANT NAME LIST'!$G442=4,'PARTICIPANT NAME LIST'!$G442=5,'PARTICIPANT NAME LIST'!$G442=6),"",UPPER('PARTICIPANT NAME LIST'!$H442))</f>
        <v/>
      </c>
      <c r="E442" s="100" t="e">
        <f>IF(AND('PARTICIPANT NAME LIST'!$G442=7,'PARTICIPANT NAME LIST'!#REF!="C"),"ü","")</f>
        <v>#REF!</v>
      </c>
      <c r="F442" s="100" t="e">
        <f>IF(AND('PARTICIPANT NAME LIST'!$G442=8,'PARTICIPANT NAME LIST'!#REF!="C"),"ü","")</f>
        <v>#REF!</v>
      </c>
      <c r="G442" s="100" t="e">
        <f>IF(AND('PARTICIPANT NAME LIST'!$G442=9,'PARTICIPANT NAME LIST'!#REF!="C"),"ü","")</f>
        <v>#REF!</v>
      </c>
      <c r="H442" s="100" t="e">
        <f>IF(AND('PARTICIPANT NAME LIST'!$G442=10,'PARTICIPANT NAME LIST'!#REF!="C"),"ü","")</f>
        <v>#REF!</v>
      </c>
      <c r="I442" s="100" t="e">
        <f>IF(AND('PARTICIPANT NAME LIST'!$G442=11,'PARTICIPANT NAME LIST'!#REF!="C"),"ü","")</f>
        <v>#REF!</v>
      </c>
      <c r="J442" s="100" t="e">
        <f>IF(AND('PARTICIPANT NAME LIST'!$G442=12,'PARTICIPANT NAME LIST'!#REF!="C"),"ü","")</f>
        <v>#REF!</v>
      </c>
      <c r="K442" s="100" t="e">
        <f>IF(AND('PARTICIPANT NAME LIST'!$G442=7,'PARTICIPANT NAME LIST'!#REF!="E"),"ü","")</f>
        <v>#REF!</v>
      </c>
      <c r="L442" s="100" t="e">
        <f>IF(AND('PARTICIPANT NAME LIST'!$G442=8,'PARTICIPANT NAME LIST'!#REF!="E"),"ü","")</f>
        <v>#REF!</v>
      </c>
      <c r="M442" s="100" t="e">
        <f>IF(AND('PARTICIPANT NAME LIST'!$G442=9,'PARTICIPANT NAME LIST'!#REF!="E"),"ü","")</f>
        <v>#REF!</v>
      </c>
      <c r="N442" s="100" t="e">
        <f>IF(AND('PARTICIPANT NAME LIST'!$G442=10,'PARTICIPANT NAME LIST'!#REF!="E"),"ü","")</f>
        <v>#REF!</v>
      </c>
      <c r="O442" s="100" t="e">
        <f>IF(AND('PARTICIPANT NAME LIST'!$G442=11,'PARTICIPANT NAME LIST'!#REF!="E"),"ü","")</f>
        <v>#REF!</v>
      </c>
      <c r="P442" s="100" t="e">
        <f>IF(AND('PARTICIPANT NAME LIST'!$G442=12,'PARTICIPANT NAME LIST'!#REF!="E"),"ü","")</f>
        <v>#REF!</v>
      </c>
      <c r="Q442" s="100" t="e">
        <f>IF(AND('PARTICIPANT NAME LIST'!$G442=7,'PARTICIPANT NAME LIST'!#REF!="M"),"ü","")</f>
        <v>#REF!</v>
      </c>
      <c r="R442" s="100" t="e">
        <f>IF(AND('PARTICIPANT NAME LIST'!$G442=8,'PARTICIPANT NAME LIST'!#REF!="M"),"ü","")</f>
        <v>#REF!</v>
      </c>
      <c r="S442" s="100" t="e">
        <f>IF(AND('PARTICIPANT NAME LIST'!$G442=9,'PARTICIPANT NAME LIST'!#REF!="M"),"ü","")</f>
        <v>#REF!</v>
      </c>
      <c r="T442" s="100" t="e">
        <f>IF(AND('PARTICIPANT NAME LIST'!$G442=10,'PARTICIPANT NAME LIST'!#REF!="M"),"ü","")</f>
        <v>#REF!</v>
      </c>
      <c r="U442" s="100" t="e">
        <f>IF(AND('PARTICIPANT NAME LIST'!$G442=11,'PARTICIPANT NAME LIST'!#REF!="M"),"ü","")</f>
        <v>#REF!</v>
      </c>
      <c r="V442" s="100" t="e">
        <f>IF(AND('PARTICIPANT NAME LIST'!$G442=12,'PARTICIPANT NAME LIST'!#REF!="M"),"ü","")</f>
        <v>#REF!</v>
      </c>
      <c r="W442" s="96"/>
      <c r="X442" s="76"/>
      <c r="Y442" s="76"/>
      <c r="Z442" s="76"/>
    </row>
    <row r="443" spans="1:26" ht="22.5" customHeight="1">
      <c r="A443" s="96" t="str">
        <f>IF(OR(ISBLANK('PARTICIPANT NAME LIST'!$B443),'PARTICIPANT NAME LIST'!$G443=3,'PARTICIPANT NAME LIST'!$G443=4,'PARTICIPANT NAME LIST'!$G443=5,'PARTICIPANT NAME LIST'!$G443=6),"",COUNTA('PARTICIPANT NAME LIST'!$B$9:$B443)-COUNTIFS('PARTICIPANT NAME LIST'!$G$9:$G443,"&gt;=3",'PARTICIPANT NAME LIST'!$G$9:$G443,"&lt;=6"))</f>
        <v/>
      </c>
      <c r="B443" s="97" t="str">
        <f>IF(OR(ISBLANK('PARTICIPANT NAME LIST'!$B443),'PARTICIPANT NAME LIST'!$G443=3,'PARTICIPANT NAME LIST'!$G443=4,'PARTICIPANT NAME LIST'!$G443=5,'PARTICIPANT NAME LIST'!$G443=6),"",UPPER('PARTICIPANT NAME LIST'!$B443))</f>
        <v/>
      </c>
      <c r="C443" s="101"/>
      <c r="D443" s="99" t="str">
        <f>IF(OR(ISBLANK('PARTICIPANT NAME LIST'!$B443),'PARTICIPANT NAME LIST'!$G443=3,'PARTICIPANT NAME LIST'!$G443=4,'PARTICIPANT NAME LIST'!$G443=5,'PARTICIPANT NAME LIST'!$G443=6),"",UPPER('PARTICIPANT NAME LIST'!$H443))</f>
        <v/>
      </c>
      <c r="E443" s="100" t="e">
        <f>IF(AND('PARTICIPANT NAME LIST'!$G443=7,'PARTICIPANT NAME LIST'!#REF!="C"),"ü","")</f>
        <v>#REF!</v>
      </c>
      <c r="F443" s="100" t="e">
        <f>IF(AND('PARTICIPANT NAME LIST'!$G443=8,'PARTICIPANT NAME LIST'!#REF!="C"),"ü","")</f>
        <v>#REF!</v>
      </c>
      <c r="G443" s="100" t="e">
        <f>IF(AND('PARTICIPANT NAME LIST'!$G443=9,'PARTICIPANT NAME LIST'!#REF!="C"),"ü","")</f>
        <v>#REF!</v>
      </c>
      <c r="H443" s="100" t="e">
        <f>IF(AND('PARTICIPANT NAME LIST'!$G443=10,'PARTICIPANT NAME LIST'!#REF!="C"),"ü","")</f>
        <v>#REF!</v>
      </c>
      <c r="I443" s="100" t="e">
        <f>IF(AND('PARTICIPANT NAME LIST'!$G443=11,'PARTICIPANT NAME LIST'!#REF!="C"),"ü","")</f>
        <v>#REF!</v>
      </c>
      <c r="J443" s="100" t="e">
        <f>IF(AND('PARTICIPANT NAME LIST'!$G443=12,'PARTICIPANT NAME LIST'!#REF!="C"),"ü","")</f>
        <v>#REF!</v>
      </c>
      <c r="K443" s="100" t="e">
        <f>IF(AND('PARTICIPANT NAME LIST'!$G443=7,'PARTICIPANT NAME LIST'!#REF!="E"),"ü","")</f>
        <v>#REF!</v>
      </c>
      <c r="L443" s="100" t="e">
        <f>IF(AND('PARTICIPANT NAME LIST'!$G443=8,'PARTICIPANT NAME LIST'!#REF!="E"),"ü","")</f>
        <v>#REF!</v>
      </c>
      <c r="M443" s="100" t="e">
        <f>IF(AND('PARTICIPANT NAME LIST'!$G443=9,'PARTICIPANT NAME LIST'!#REF!="E"),"ü","")</f>
        <v>#REF!</v>
      </c>
      <c r="N443" s="100" t="e">
        <f>IF(AND('PARTICIPANT NAME LIST'!$G443=10,'PARTICIPANT NAME LIST'!#REF!="E"),"ü","")</f>
        <v>#REF!</v>
      </c>
      <c r="O443" s="100" t="e">
        <f>IF(AND('PARTICIPANT NAME LIST'!$G443=11,'PARTICIPANT NAME LIST'!#REF!="E"),"ü","")</f>
        <v>#REF!</v>
      </c>
      <c r="P443" s="100" t="e">
        <f>IF(AND('PARTICIPANT NAME LIST'!$G443=12,'PARTICIPANT NAME LIST'!#REF!="E"),"ü","")</f>
        <v>#REF!</v>
      </c>
      <c r="Q443" s="100" t="e">
        <f>IF(AND('PARTICIPANT NAME LIST'!$G443=7,'PARTICIPANT NAME LIST'!#REF!="M"),"ü","")</f>
        <v>#REF!</v>
      </c>
      <c r="R443" s="100" t="e">
        <f>IF(AND('PARTICIPANT NAME LIST'!$G443=8,'PARTICIPANT NAME LIST'!#REF!="M"),"ü","")</f>
        <v>#REF!</v>
      </c>
      <c r="S443" s="100" t="e">
        <f>IF(AND('PARTICIPANT NAME LIST'!$G443=9,'PARTICIPANT NAME LIST'!#REF!="M"),"ü","")</f>
        <v>#REF!</v>
      </c>
      <c r="T443" s="100" t="e">
        <f>IF(AND('PARTICIPANT NAME LIST'!$G443=10,'PARTICIPANT NAME LIST'!#REF!="M"),"ü","")</f>
        <v>#REF!</v>
      </c>
      <c r="U443" s="100" t="e">
        <f>IF(AND('PARTICIPANT NAME LIST'!$G443=11,'PARTICIPANT NAME LIST'!#REF!="M"),"ü","")</f>
        <v>#REF!</v>
      </c>
      <c r="V443" s="100" t="e">
        <f>IF(AND('PARTICIPANT NAME LIST'!$G443=12,'PARTICIPANT NAME LIST'!#REF!="M"),"ü","")</f>
        <v>#REF!</v>
      </c>
      <c r="W443" s="96"/>
      <c r="X443" s="76"/>
      <c r="Y443" s="76"/>
      <c r="Z443" s="76"/>
    </row>
    <row r="444" spans="1:26" ht="22.5" customHeight="1">
      <c r="A444" s="96" t="str">
        <f>IF(OR(ISBLANK('PARTICIPANT NAME LIST'!$B444),'PARTICIPANT NAME LIST'!$G444=3,'PARTICIPANT NAME LIST'!$G444=4,'PARTICIPANT NAME LIST'!$G444=5,'PARTICIPANT NAME LIST'!$G444=6),"",COUNTA('PARTICIPANT NAME LIST'!$B$9:$B444)-COUNTIFS('PARTICIPANT NAME LIST'!$G$9:$G444,"&gt;=3",'PARTICIPANT NAME LIST'!$G$9:$G444,"&lt;=6"))</f>
        <v/>
      </c>
      <c r="B444" s="97" t="str">
        <f>IF(OR(ISBLANK('PARTICIPANT NAME LIST'!$B444),'PARTICIPANT NAME LIST'!$G444=3,'PARTICIPANT NAME LIST'!$G444=4,'PARTICIPANT NAME LIST'!$G444=5,'PARTICIPANT NAME LIST'!$G444=6),"",UPPER('PARTICIPANT NAME LIST'!$B444))</f>
        <v/>
      </c>
      <c r="C444" s="101"/>
      <c r="D444" s="99" t="str">
        <f>IF(OR(ISBLANK('PARTICIPANT NAME LIST'!$B444),'PARTICIPANT NAME LIST'!$G444=3,'PARTICIPANT NAME LIST'!$G444=4,'PARTICIPANT NAME LIST'!$G444=5,'PARTICIPANT NAME LIST'!$G444=6),"",UPPER('PARTICIPANT NAME LIST'!$H444))</f>
        <v/>
      </c>
      <c r="E444" s="100" t="e">
        <f>IF(AND('PARTICIPANT NAME LIST'!$G444=7,'PARTICIPANT NAME LIST'!#REF!="C"),"ü","")</f>
        <v>#REF!</v>
      </c>
      <c r="F444" s="100" t="e">
        <f>IF(AND('PARTICIPANT NAME LIST'!$G444=8,'PARTICIPANT NAME LIST'!#REF!="C"),"ü","")</f>
        <v>#REF!</v>
      </c>
      <c r="G444" s="100" t="e">
        <f>IF(AND('PARTICIPANT NAME LIST'!$G444=9,'PARTICIPANT NAME LIST'!#REF!="C"),"ü","")</f>
        <v>#REF!</v>
      </c>
      <c r="H444" s="100" t="e">
        <f>IF(AND('PARTICIPANT NAME LIST'!$G444=10,'PARTICIPANT NAME LIST'!#REF!="C"),"ü","")</f>
        <v>#REF!</v>
      </c>
      <c r="I444" s="100" t="e">
        <f>IF(AND('PARTICIPANT NAME LIST'!$G444=11,'PARTICIPANT NAME LIST'!#REF!="C"),"ü","")</f>
        <v>#REF!</v>
      </c>
      <c r="J444" s="100" t="e">
        <f>IF(AND('PARTICIPANT NAME LIST'!$G444=12,'PARTICIPANT NAME LIST'!#REF!="C"),"ü","")</f>
        <v>#REF!</v>
      </c>
      <c r="K444" s="100" t="e">
        <f>IF(AND('PARTICIPANT NAME LIST'!$G444=7,'PARTICIPANT NAME LIST'!#REF!="E"),"ü","")</f>
        <v>#REF!</v>
      </c>
      <c r="L444" s="100" t="e">
        <f>IF(AND('PARTICIPANT NAME LIST'!$G444=8,'PARTICIPANT NAME LIST'!#REF!="E"),"ü","")</f>
        <v>#REF!</v>
      </c>
      <c r="M444" s="100" t="e">
        <f>IF(AND('PARTICIPANT NAME LIST'!$G444=9,'PARTICIPANT NAME LIST'!#REF!="E"),"ü","")</f>
        <v>#REF!</v>
      </c>
      <c r="N444" s="100" t="e">
        <f>IF(AND('PARTICIPANT NAME LIST'!$G444=10,'PARTICIPANT NAME LIST'!#REF!="E"),"ü","")</f>
        <v>#REF!</v>
      </c>
      <c r="O444" s="100" t="e">
        <f>IF(AND('PARTICIPANT NAME LIST'!$G444=11,'PARTICIPANT NAME LIST'!#REF!="E"),"ü","")</f>
        <v>#REF!</v>
      </c>
      <c r="P444" s="100" t="e">
        <f>IF(AND('PARTICIPANT NAME LIST'!$G444=12,'PARTICIPANT NAME LIST'!#REF!="E"),"ü","")</f>
        <v>#REF!</v>
      </c>
      <c r="Q444" s="100" t="e">
        <f>IF(AND('PARTICIPANT NAME LIST'!$G444=7,'PARTICIPANT NAME LIST'!#REF!="M"),"ü","")</f>
        <v>#REF!</v>
      </c>
      <c r="R444" s="100" t="e">
        <f>IF(AND('PARTICIPANT NAME LIST'!$G444=8,'PARTICIPANT NAME LIST'!#REF!="M"),"ü","")</f>
        <v>#REF!</v>
      </c>
      <c r="S444" s="100" t="e">
        <f>IF(AND('PARTICIPANT NAME LIST'!$G444=9,'PARTICIPANT NAME LIST'!#REF!="M"),"ü","")</f>
        <v>#REF!</v>
      </c>
      <c r="T444" s="100" t="e">
        <f>IF(AND('PARTICIPANT NAME LIST'!$G444=10,'PARTICIPANT NAME LIST'!#REF!="M"),"ü","")</f>
        <v>#REF!</v>
      </c>
      <c r="U444" s="100" t="e">
        <f>IF(AND('PARTICIPANT NAME LIST'!$G444=11,'PARTICIPANT NAME LIST'!#REF!="M"),"ü","")</f>
        <v>#REF!</v>
      </c>
      <c r="V444" s="100" t="e">
        <f>IF(AND('PARTICIPANT NAME LIST'!$G444=12,'PARTICIPANT NAME LIST'!#REF!="M"),"ü","")</f>
        <v>#REF!</v>
      </c>
      <c r="W444" s="96"/>
      <c r="X444" s="76"/>
      <c r="Y444" s="76"/>
      <c r="Z444" s="76"/>
    </row>
    <row r="445" spans="1:26" ht="22.5" customHeight="1">
      <c r="A445" s="96" t="str">
        <f>IF(OR(ISBLANK('PARTICIPANT NAME LIST'!$B445),'PARTICIPANT NAME LIST'!$G445=3,'PARTICIPANT NAME LIST'!$G445=4,'PARTICIPANT NAME LIST'!$G445=5,'PARTICIPANT NAME LIST'!$G445=6),"",COUNTA('PARTICIPANT NAME LIST'!$B$9:$B445)-COUNTIFS('PARTICIPANT NAME LIST'!$G$9:$G445,"&gt;=3",'PARTICIPANT NAME LIST'!$G$9:$G445,"&lt;=6"))</f>
        <v/>
      </c>
      <c r="B445" s="97" t="str">
        <f>IF(OR(ISBLANK('PARTICIPANT NAME LIST'!$B445),'PARTICIPANT NAME LIST'!$G445=3,'PARTICIPANT NAME LIST'!$G445=4,'PARTICIPANT NAME LIST'!$G445=5,'PARTICIPANT NAME LIST'!$G445=6),"",UPPER('PARTICIPANT NAME LIST'!$B445))</f>
        <v/>
      </c>
      <c r="C445" s="101"/>
      <c r="D445" s="99" t="str">
        <f>IF(OR(ISBLANK('PARTICIPANT NAME LIST'!$B445),'PARTICIPANT NAME LIST'!$G445=3,'PARTICIPANT NAME LIST'!$G445=4,'PARTICIPANT NAME LIST'!$G445=5,'PARTICIPANT NAME LIST'!$G445=6),"",UPPER('PARTICIPANT NAME LIST'!$H445))</f>
        <v/>
      </c>
      <c r="E445" s="100" t="e">
        <f>IF(AND('PARTICIPANT NAME LIST'!$G445=7,'PARTICIPANT NAME LIST'!#REF!="C"),"ü","")</f>
        <v>#REF!</v>
      </c>
      <c r="F445" s="100" t="e">
        <f>IF(AND('PARTICIPANT NAME LIST'!$G445=8,'PARTICIPANT NAME LIST'!#REF!="C"),"ü","")</f>
        <v>#REF!</v>
      </c>
      <c r="G445" s="100" t="e">
        <f>IF(AND('PARTICIPANT NAME LIST'!$G445=9,'PARTICIPANT NAME LIST'!#REF!="C"),"ü","")</f>
        <v>#REF!</v>
      </c>
      <c r="H445" s="100" t="e">
        <f>IF(AND('PARTICIPANT NAME LIST'!$G445=10,'PARTICIPANT NAME LIST'!#REF!="C"),"ü","")</f>
        <v>#REF!</v>
      </c>
      <c r="I445" s="100" t="e">
        <f>IF(AND('PARTICIPANT NAME LIST'!$G445=11,'PARTICIPANT NAME LIST'!#REF!="C"),"ü","")</f>
        <v>#REF!</v>
      </c>
      <c r="J445" s="100" t="e">
        <f>IF(AND('PARTICIPANT NAME LIST'!$G445=12,'PARTICIPANT NAME LIST'!#REF!="C"),"ü","")</f>
        <v>#REF!</v>
      </c>
      <c r="K445" s="100" t="e">
        <f>IF(AND('PARTICIPANT NAME LIST'!$G445=7,'PARTICIPANT NAME LIST'!#REF!="E"),"ü","")</f>
        <v>#REF!</v>
      </c>
      <c r="L445" s="100" t="e">
        <f>IF(AND('PARTICIPANT NAME LIST'!$G445=8,'PARTICIPANT NAME LIST'!#REF!="E"),"ü","")</f>
        <v>#REF!</v>
      </c>
      <c r="M445" s="100" t="e">
        <f>IF(AND('PARTICIPANT NAME LIST'!$G445=9,'PARTICIPANT NAME LIST'!#REF!="E"),"ü","")</f>
        <v>#REF!</v>
      </c>
      <c r="N445" s="100" t="e">
        <f>IF(AND('PARTICIPANT NAME LIST'!$G445=10,'PARTICIPANT NAME LIST'!#REF!="E"),"ü","")</f>
        <v>#REF!</v>
      </c>
      <c r="O445" s="100" t="e">
        <f>IF(AND('PARTICIPANT NAME LIST'!$G445=11,'PARTICIPANT NAME LIST'!#REF!="E"),"ü","")</f>
        <v>#REF!</v>
      </c>
      <c r="P445" s="100" t="e">
        <f>IF(AND('PARTICIPANT NAME LIST'!$G445=12,'PARTICIPANT NAME LIST'!#REF!="E"),"ü","")</f>
        <v>#REF!</v>
      </c>
      <c r="Q445" s="100" t="e">
        <f>IF(AND('PARTICIPANT NAME LIST'!$G445=7,'PARTICIPANT NAME LIST'!#REF!="M"),"ü","")</f>
        <v>#REF!</v>
      </c>
      <c r="R445" s="100" t="e">
        <f>IF(AND('PARTICIPANT NAME LIST'!$G445=8,'PARTICIPANT NAME LIST'!#REF!="M"),"ü","")</f>
        <v>#REF!</v>
      </c>
      <c r="S445" s="100" t="e">
        <f>IF(AND('PARTICIPANT NAME LIST'!$G445=9,'PARTICIPANT NAME LIST'!#REF!="M"),"ü","")</f>
        <v>#REF!</v>
      </c>
      <c r="T445" s="100" t="e">
        <f>IF(AND('PARTICIPANT NAME LIST'!$G445=10,'PARTICIPANT NAME LIST'!#REF!="M"),"ü","")</f>
        <v>#REF!</v>
      </c>
      <c r="U445" s="100" t="e">
        <f>IF(AND('PARTICIPANT NAME LIST'!$G445=11,'PARTICIPANT NAME LIST'!#REF!="M"),"ü","")</f>
        <v>#REF!</v>
      </c>
      <c r="V445" s="100" t="e">
        <f>IF(AND('PARTICIPANT NAME LIST'!$G445=12,'PARTICIPANT NAME LIST'!#REF!="M"),"ü","")</f>
        <v>#REF!</v>
      </c>
      <c r="W445" s="96"/>
      <c r="X445" s="76"/>
      <c r="Y445" s="76"/>
      <c r="Z445" s="76"/>
    </row>
    <row r="446" spans="1:26" ht="22.5" customHeight="1">
      <c r="A446" s="96" t="str">
        <f>IF(OR(ISBLANK('PARTICIPANT NAME LIST'!$B446),'PARTICIPANT NAME LIST'!$G446=3,'PARTICIPANT NAME LIST'!$G446=4,'PARTICIPANT NAME LIST'!$G446=5,'PARTICIPANT NAME LIST'!$G446=6),"",COUNTA('PARTICIPANT NAME LIST'!$B$9:$B446)-COUNTIFS('PARTICIPANT NAME LIST'!$G$9:$G446,"&gt;=3",'PARTICIPANT NAME LIST'!$G$9:$G446,"&lt;=6"))</f>
        <v/>
      </c>
      <c r="B446" s="97" t="str">
        <f>IF(OR(ISBLANK('PARTICIPANT NAME LIST'!$B446),'PARTICIPANT NAME LIST'!$G446=3,'PARTICIPANT NAME LIST'!$G446=4,'PARTICIPANT NAME LIST'!$G446=5,'PARTICIPANT NAME LIST'!$G446=6),"",UPPER('PARTICIPANT NAME LIST'!$B446))</f>
        <v/>
      </c>
      <c r="C446" s="101"/>
      <c r="D446" s="99" t="str">
        <f>IF(OR(ISBLANK('PARTICIPANT NAME LIST'!$B446),'PARTICIPANT NAME LIST'!$G446=3,'PARTICIPANT NAME LIST'!$G446=4,'PARTICIPANT NAME LIST'!$G446=5,'PARTICIPANT NAME LIST'!$G446=6),"",UPPER('PARTICIPANT NAME LIST'!$H446))</f>
        <v/>
      </c>
      <c r="E446" s="100" t="e">
        <f>IF(AND('PARTICIPANT NAME LIST'!$G446=7,'PARTICIPANT NAME LIST'!#REF!="C"),"ü","")</f>
        <v>#REF!</v>
      </c>
      <c r="F446" s="100" t="e">
        <f>IF(AND('PARTICIPANT NAME LIST'!$G446=8,'PARTICIPANT NAME LIST'!#REF!="C"),"ü","")</f>
        <v>#REF!</v>
      </c>
      <c r="G446" s="100" t="e">
        <f>IF(AND('PARTICIPANT NAME LIST'!$G446=9,'PARTICIPANT NAME LIST'!#REF!="C"),"ü","")</f>
        <v>#REF!</v>
      </c>
      <c r="H446" s="100" t="e">
        <f>IF(AND('PARTICIPANT NAME LIST'!$G446=10,'PARTICIPANT NAME LIST'!#REF!="C"),"ü","")</f>
        <v>#REF!</v>
      </c>
      <c r="I446" s="100" t="e">
        <f>IF(AND('PARTICIPANT NAME LIST'!$G446=11,'PARTICIPANT NAME LIST'!#REF!="C"),"ü","")</f>
        <v>#REF!</v>
      </c>
      <c r="J446" s="100" t="e">
        <f>IF(AND('PARTICIPANT NAME LIST'!$G446=12,'PARTICIPANT NAME LIST'!#REF!="C"),"ü","")</f>
        <v>#REF!</v>
      </c>
      <c r="K446" s="100" t="e">
        <f>IF(AND('PARTICIPANT NAME LIST'!$G446=7,'PARTICIPANT NAME LIST'!#REF!="E"),"ü","")</f>
        <v>#REF!</v>
      </c>
      <c r="L446" s="100" t="e">
        <f>IF(AND('PARTICIPANT NAME LIST'!$G446=8,'PARTICIPANT NAME LIST'!#REF!="E"),"ü","")</f>
        <v>#REF!</v>
      </c>
      <c r="M446" s="100" t="e">
        <f>IF(AND('PARTICIPANT NAME LIST'!$G446=9,'PARTICIPANT NAME LIST'!#REF!="E"),"ü","")</f>
        <v>#REF!</v>
      </c>
      <c r="N446" s="100" t="e">
        <f>IF(AND('PARTICIPANT NAME LIST'!$G446=10,'PARTICIPANT NAME LIST'!#REF!="E"),"ü","")</f>
        <v>#REF!</v>
      </c>
      <c r="O446" s="100" t="e">
        <f>IF(AND('PARTICIPANT NAME LIST'!$G446=11,'PARTICIPANT NAME LIST'!#REF!="E"),"ü","")</f>
        <v>#REF!</v>
      </c>
      <c r="P446" s="100" t="e">
        <f>IF(AND('PARTICIPANT NAME LIST'!$G446=12,'PARTICIPANT NAME LIST'!#REF!="E"),"ü","")</f>
        <v>#REF!</v>
      </c>
      <c r="Q446" s="100" t="e">
        <f>IF(AND('PARTICIPANT NAME LIST'!$G446=7,'PARTICIPANT NAME LIST'!#REF!="M"),"ü","")</f>
        <v>#REF!</v>
      </c>
      <c r="R446" s="100" t="e">
        <f>IF(AND('PARTICIPANT NAME LIST'!$G446=8,'PARTICIPANT NAME LIST'!#REF!="M"),"ü","")</f>
        <v>#REF!</v>
      </c>
      <c r="S446" s="100" t="e">
        <f>IF(AND('PARTICIPANT NAME LIST'!$G446=9,'PARTICIPANT NAME LIST'!#REF!="M"),"ü","")</f>
        <v>#REF!</v>
      </c>
      <c r="T446" s="100" t="e">
        <f>IF(AND('PARTICIPANT NAME LIST'!$G446=10,'PARTICIPANT NAME LIST'!#REF!="M"),"ü","")</f>
        <v>#REF!</v>
      </c>
      <c r="U446" s="100" t="e">
        <f>IF(AND('PARTICIPANT NAME LIST'!$G446=11,'PARTICIPANT NAME LIST'!#REF!="M"),"ü","")</f>
        <v>#REF!</v>
      </c>
      <c r="V446" s="100" t="e">
        <f>IF(AND('PARTICIPANT NAME LIST'!$G446=12,'PARTICIPANT NAME LIST'!#REF!="M"),"ü","")</f>
        <v>#REF!</v>
      </c>
      <c r="W446" s="96"/>
      <c r="X446" s="76"/>
      <c r="Y446" s="76"/>
      <c r="Z446" s="76"/>
    </row>
    <row r="447" spans="1:26" ht="22.5" customHeight="1">
      <c r="A447" s="96" t="str">
        <f>IF(OR(ISBLANK('PARTICIPANT NAME LIST'!$B447),'PARTICIPANT NAME LIST'!$G447=3,'PARTICIPANT NAME LIST'!$G447=4,'PARTICIPANT NAME LIST'!$G447=5,'PARTICIPANT NAME LIST'!$G447=6),"",COUNTA('PARTICIPANT NAME LIST'!$B$9:$B447)-COUNTIFS('PARTICIPANT NAME LIST'!$G$9:$G447,"&gt;=3",'PARTICIPANT NAME LIST'!$G$9:$G447,"&lt;=6"))</f>
        <v/>
      </c>
      <c r="B447" s="97" t="str">
        <f>IF(OR(ISBLANK('PARTICIPANT NAME LIST'!$B447),'PARTICIPANT NAME LIST'!$G447=3,'PARTICIPANT NAME LIST'!$G447=4,'PARTICIPANT NAME LIST'!$G447=5,'PARTICIPANT NAME LIST'!$G447=6),"",UPPER('PARTICIPANT NAME LIST'!$B447))</f>
        <v/>
      </c>
      <c r="C447" s="101"/>
      <c r="D447" s="99" t="str">
        <f>IF(OR(ISBLANK('PARTICIPANT NAME LIST'!$B447),'PARTICIPANT NAME LIST'!$G447=3,'PARTICIPANT NAME LIST'!$G447=4,'PARTICIPANT NAME LIST'!$G447=5,'PARTICIPANT NAME LIST'!$G447=6),"",UPPER('PARTICIPANT NAME LIST'!$H447))</f>
        <v/>
      </c>
      <c r="E447" s="100" t="e">
        <f>IF(AND('PARTICIPANT NAME LIST'!$G447=7,'PARTICIPANT NAME LIST'!#REF!="C"),"ü","")</f>
        <v>#REF!</v>
      </c>
      <c r="F447" s="100" t="e">
        <f>IF(AND('PARTICIPANT NAME LIST'!$G447=8,'PARTICIPANT NAME LIST'!#REF!="C"),"ü","")</f>
        <v>#REF!</v>
      </c>
      <c r="G447" s="100" t="e">
        <f>IF(AND('PARTICIPANT NAME LIST'!$G447=9,'PARTICIPANT NAME LIST'!#REF!="C"),"ü","")</f>
        <v>#REF!</v>
      </c>
      <c r="H447" s="100" t="e">
        <f>IF(AND('PARTICIPANT NAME LIST'!$G447=10,'PARTICIPANT NAME LIST'!#REF!="C"),"ü","")</f>
        <v>#REF!</v>
      </c>
      <c r="I447" s="100" t="e">
        <f>IF(AND('PARTICIPANT NAME LIST'!$G447=11,'PARTICIPANT NAME LIST'!#REF!="C"),"ü","")</f>
        <v>#REF!</v>
      </c>
      <c r="J447" s="100" t="e">
        <f>IF(AND('PARTICIPANT NAME LIST'!$G447=12,'PARTICIPANT NAME LIST'!#REF!="C"),"ü","")</f>
        <v>#REF!</v>
      </c>
      <c r="K447" s="100" t="e">
        <f>IF(AND('PARTICIPANT NAME LIST'!$G447=7,'PARTICIPANT NAME LIST'!#REF!="E"),"ü","")</f>
        <v>#REF!</v>
      </c>
      <c r="L447" s="100" t="e">
        <f>IF(AND('PARTICIPANT NAME LIST'!$G447=8,'PARTICIPANT NAME LIST'!#REF!="E"),"ü","")</f>
        <v>#REF!</v>
      </c>
      <c r="M447" s="100" t="e">
        <f>IF(AND('PARTICIPANT NAME LIST'!$G447=9,'PARTICIPANT NAME LIST'!#REF!="E"),"ü","")</f>
        <v>#REF!</v>
      </c>
      <c r="N447" s="100" t="e">
        <f>IF(AND('PARTICIPANT NAME LIST'!$G447=10,'PARTICIPANT NAME LIST'!#REF!="E"),"ü","")</f>
        <v>#REF!</v>
      </c>
      <c r="O447" s="100" t="e">
        <f>IF(AND('PARTICIPANT NAME LIST'!$G447=11,'PARTICIPANT NAME LIST'!#REF!="E"),"ü","")</f>
        <v>#REF!</v>
      </c>
      <c r="P447" s="100" t="e">
        <f>IF(AND('PARTICIPANT NAME LIST'!$G447=12,'PARTICIPANT NAME LIST'!#REF!="E"),"ü","")</f>
        <v>#REF!</v>
      </c>
      <c r="Q447" s="100" t="e">
        <f>IF(AND('PARTICIPANT NAME LIST'!$G447=7,'PARTICIPANT NAME LIST'!#REF!="M"),"ü","")</f>
        <v>#REF!</v>
      </c>
      <c r="R447" s="100" t="e">
        <f>IF(AND('PARTICIPANT NAME LIST'!$G447=8,'PARTICIPANT NAME LIST'!#REF!="M"),"ü","")</f>
        <v>#REF!</v>
      </c>
      <c r="S447" s="100" t="e">
        <f>IF(AND('PARTICIPANT NAME LIST'!$G447=9,'PARTICIPANT NAME LIST'!#REF!="M"),"ü","")</f>
        <v>#REF!</v>
      </c>
      <c r="T447" s="100" t="e">
        <f>IF(AND('PARTICIPANT NAME LIST'!$G447=10,'PARTICIPANT NAME LIST'!#REF!="M"),"ü","")</f>
        <v>#REF!</v>
      </c>
      <c r="U447" s="100" t="e">
        <f>IF(AND('PARTICIPANT NAME LIST'!$G447=11,'PARTICIPANT NAME LIST'!#REF!="M"),"ü","")</f>
        <v>#REF!</v>
      </c>
      <c r="V447" s="100" t="e">
        <f>IF(AND('PARTICIPANT NAME LIST'!$G447=12,'PARTICIPANT NAME LIST'!#REF!="M"),"ü","")</f>
        <v>#REF!</v>
      </c>
      <c r="W447" s="96"/>
      <c r="X447" s="76"/>
      <c r="Y447" s="76"/>
      <c r="Z447" s="76"/>
    </row>
    <row r="448" spans="1:26" ht="22.5" customHeight="1">
      <c r="A448" s="96" t="str">
        <f>IF(OR(ISBLANK('PARTICIPANT NAME LIST'!$B448),'PARTICIPANT NAME LIST'!$G448=3,'PARTICIPANT NAME LIST'!$G448=4,'PARTICIPANT NAME LIST'!$G448=5,'PARTICIPANT NAME LIST'!$G448=6),"",COUNTA('PARTICIPANT NAME LIST'!$B$9:$B448)-COUNTIFS('PARTICIPANT NAME LIST'!$G$9:$G448,"&gt;=3",'PARTICIPANT NAME LIST'!$G$9:$G448,"&lt;=6"))</f>
        <v/>
      </c>
      <c r="B448" s="97" t="str">
        <f>IF(OR(ISBLANK('PARTICIPANT NAME LIST'!$B448),'PARTICIPANT NAME LIST'!$G448=3,'PARTICIPANT NAME LIST'!$G448=4,'PARTICIPANT NAME LIST'!$G448=5,'PARTICIPANT NAME LIST'!$G448=6),"",UPPER('PARTICIPANT NAME LIST'!$B448))</f>
        <v/>
      </c>
      <c r="C448" s="101"/>
      <c r="D448" s="99" t="str">
        <f>IF(OR(ISBLANK('PARTICIPANT NAME LIST'!$B448),'PARTICIPANT NAME LIST'!$G448=3,'PARTICIPANT NAME LIST'!$G448=4,'PARTICIPANT NAME LIST'!$G448=5,'PARTICIPANT NAME LIST'!$G448=6),"",UPPER('PARTICIPANT NAME LIST'!$H448))</f>
        <v/>
      </c>
      <c r="E448" s="100" t="e">
        <f>IF(AND('PARTICIPANT NAME LIST'!$G448=7,'PARTICIPANT NAME LIST'!#REF!="C"),"ü","")</f>
        <v>#REF!</v>
      </c>
      <c r="F448" s="100" t="e">
        <f>IF(AND('PARTICIPANT NAME LIST'!$G448=8,'PARTICIPANT NAME LIST'!#REF!="C"),"ü","")</f>
        <v>#REF!</v>
      </c>
      <c r="G448" s="100" t="e">
        <f>IF(AND('PARTICIPANT NAME LIST'!$G448=9,'PARTICIPANT NAME LIST'!#REF!="C"),"ü","")</f>
        <v>#REF!</v>
      </c>
      <c r="H448" s="100" t="e">
        <f>IF(AND('PARTICIPANT NAME LIST'!$G448=10,'PARTICIPANT NAME LIST'!#REF!="C"),"ü","")</f>
        <v>#REF!</v>
      </c>
      <c r="I448" s="100" t="e">
        <f>IF(AND('PARTICIPANT NAME LIST'!$G448=11,'PARTICIPANT NAME LIST'!#REF!="C"),"ü","")</f>
        <v>#REF!</v>
      </c>
      <c r="J448" s="100" t="e">
        <f>IF(AND('PARTICIPANT NAME LIST'!$G448=12,'PARTICIPANT NAME LIST'!#REF!="C"),"ü","")</f>
        <v>#REF!</v>
      </c>
      <c r="K448" s="100" t="e">
        <f>IF(AND('PARTICIPANT NAME LIST'!$G448=7,'PARTICIPANT NAME LIST'!#REF!="E"),"ü","")</f>
        <v>#REF!</v>
      </c>
      <c r="L448" s="100" t="e">
        <f>IF(AND('PARTICIPANT NAME LIST'!$G448=8,'PARTICIPANT NAME LIST'!#REF!="E"),"ü","")</f>
        <v>#REF!</v>
      </c>
      <c r="M448" s="100" t="e">
        <f>IF(AND('PARTICIPANT NAME LIST'!$G448=9,'PARTICIPANT NAME LIST'!#REF!="E"),"ü","")</f>
        <v>#REF!</v>
      </c>
      <c r="N448" s="100" t="e">
        <f>IF(AND('PARTICIPANT NAME LIST'!$G448=10,'PARTICIPANT NAME LIST'!#REF!="E"),"ü","")</f>
        <v>#REF!</v>
      </c>
      <c r="O448" s="100" t="e">
        <f>IF(AND('PARTICIPANT NAME LIST'!$G448=11,'PARTICIPANT NAME LIST'!#REF!="E"),"ü","")</f>
        <v>#REF!</v>
      </c>
      <c r="P448" s="100" t="e">
        <f>IF(AND('PARTICIPANT NAME LIST'!$G448=12,'PARTICIPANT NAME LIST'!#REF!="E"),"ü","")</f>
        <v>#REF!</v>
      </c>
      <c r="Q448" s="100" t="e">
        <f>IF(AND('PARTICIPANT NAME LIST'!$G448=7,'PARTICIPANT NAME LIST'!#REF!="M"),"ü","")</f>
        <v>#REF!</v>
      </c>
      <c r="R448" s="100" t="e">
        <f>IF(AND('PARTICIPANT NAME LIST'!$G448=8,'PARTICIPANT NAME LIST'!#REF!="M"),"ü","")</f>
        <v>#REF!</v>
      </c>
      <c r="S448" s="100" t="e">
        <f>IF(AND('PARTICIPANT NAME LIST'!$G448=9,'PARTICIPANT NAME LIST'!#REF!="M"),"ü","")</f>
        <v>#REF!</v>
      </c>
      <c r="T448" s="100" t="e">
        <f>IF(AND('PARTICIPANT NAME LIST'!$G448=10,'PARTICIPANT NAME LIST'!#REF!="M"),"ü","")</f>
        <v>#REF!</v>
      </c>
      <c r="U448" s="100" t="e">
        <f>IF(AND('PARTICIPANT NAME LIST'!$G448=11,'PARTICIPANT NAME LIST'!#REF!="M"),"ü","")</f>
        <v>#REF!</v>
      </c>
      <c r="V448" s="100" t="e">
        <f>IF(AND('PARTICIPANT NAME LIST'!$G448=12,'PARTICIPANT NAME LIST'!#REF!="M"),"ü","")</f>
        <v>#REF!</v>
      </c>
      <c r="W448" s="96"/>
      <c r="X448" s="76"/>
      <c r="Y448" s="76"/>
      <c r="Z448" s="76"/>
    </row>
    <row r="449" spans="1:26" ht="22.5" customHeight="1">
      <c r="A449" s="96" t="str">
        <f>IF(OR(ISBLANK('PARTICIPANT NAME LIST'!$B449),'PARTICIPANT NAME LIST'!$G449=3,'PARTICIPANT NAME LIST'!$G449=4,'PARTICIPANT NAME LIST'!$G449=5,'PARTICIPANT NAME LIST'!$G449=6),"",COUNTA('PARTICIPANT NAME LIST'!$B$9:$B449)-COUNTIFS('PARTICIPANT NAME LIST'!$G$9:$G449,"&gt;=3",'PARTICIPANT NAME LIST'!$G$9:$G449,"&lt;=6"))</f>
        <v/>
      </c>
      <c r="B449" s="97" t="str">
        <f>IF(OR(ISBLANK('PARTICIPANT NAME LIST'!$B449),'PARTICIPANT NAME LIST'!$G449=3,'PARTICIPANT NAME LIST'!$G449=4,'PARTICIPANT NAME LIST'!$G449=5,'PARTICIPANT NAME LIST'!$G449=6),"",UPPER('PARTICIPANT NAME LIST'!$B449))</f>
        <v/>
      </c>
      <c r="C449" s="101"/>
      <c r="D449" s="99" t="str">
        <f>IF(OR(ISBLANK('PARTICIPANT NAME LIST'!$B449),'PARTICIPANT NAME LIST'!$G449=3,'PARTICIPANT NAME LIST'!$G449=4,'PARTICIPANT NAME LIST'!$G449=5,'PARTICIPANT NAME LIST'!$G449=6),"",UPPER('PARTICIPANT NAME LIST'!$H449))</f>
        <v/>
      </c>
      <c r="E449" s="100" t="e">
        <f>IF(AND('PARTICIPANT NAME LIST'!$G449=7,'PARTICIPANT NAME LIST'!#REF!="C"),"ü","")</f>
        <v>#REF!</v>
      </c>
      <c r="F449" s="100" t="e">
        <f>IF(AND('PARTICIPANT NAME LIST'!$G449=8,'PARTICIPANT NAME LIST'!#REF!="C"),"ü","")</f>
        <v>#REF!</v>
      </c>
      <c r="G449" s="100" t="e">
        <f>IF(AND('PARTICIPANT NAME LIST'!$G449=9,'PARTICIPANT NAME LIST'!#REF!="C"),"ü","")</f>
        <v>#REF!</v>
      </c>
      <c r="H449" s="100" t="e">
        <f>IF(AND('PARTICIPANT NAME LIST'!$G449=10,'PARTICIPANT NAME LIST'!#REF!="C"),"ü","")</f>
        <v>#REF!</v>
      </c>
      <c r="I449" s="100" t="e">
        <f>IF(AND('PARTICIPANT NAME LIST'!$G449=11,'PARTICIPANT NAME LIST'!#REF!="C"),"ü","")</f>
        <v>#REF!</v>
      </c>
      <c r="J449" s="100" t="e">
        <f>IF(AND('PARTICIPANT NAME LIST'!$G449=12,'PARTICIPANT NAME LIST'!#REF!="C"),"ü","")</f>
        <v>#REF!</v>
      </c>
      <c r="K449" s="100" t="e">
        <f>IF(AND('PARTICIPANT NAME LIST'!$G449=7,'PARTICIPANT NAME LIST'!#REF!="E"),"ü","")</f>
        <v>#REF!</v>
      </c>
      <c r="L449" s="100" t="e">
        <f>IF(AND('PARTICIPANT NAME LIST'!$G449=8,'PARTICIPANT NAME LIST'!#REF!="E"),"ü","")</f>
        <v>#REF!</v>
      </c>
      <c r="M449" s="100" t="e">
        <f>IF(AND('PARTICIPANT NAME LIST'!$G449=9,'PARTICIPANT NAME LIST'!#REF!="E"),"ü","")</f>
        <v>#REF!</v>
      </c>
      <c r="N449" s="100" t="e">
        <f>IF(AND('PARTICIPANT NAME LIST'!$G449=10,'PARTICIPANT NAME LIST'!#REF!="E"),"ü","")</f>
        <v>#REF!</v>
      </c>
      <c r="O449" s="100" t="e">
        <f>IF(AND('PARTICIPANT NAME LIST'!$G449=11,'PARTICIPANT NAME LIST'!#REF!="E"),"ü","")</f>
        <v>#REF!</v>
      </c>
      <c r="P449" s="100" t="e">
        <f>IF(AND('PARTICIPANT NAME LIST'!$G449=12,'PARTICIPANT NAME LIST'!#REF!="E"),"ü","")</f>
        <v>#REF!</v>
      </c>
      <c r="Q449" s="100" t="e">
        <f>IF(AND('PARTICIPANT NAME LIST'!$G449=7,'PARTICIPANT NAME LIST'!#REF!="M"),"ü","")</f>
        <v>#REF!</v>
      </c>
      <c r="R449" s="100" t="e">
        <f>IF(AND('PARTICIPANT NAME LIST'!$G449=8,'PARTICIPANT NAME LIST'!#REF!="M"),"ü","")</f>
        <v>#REF!</v>
      </c>
      <c r="S449" s="100" t="e">
        <f>IF(AND('PARTICIPANT NAME LIST'!$G449=9,'PARTICIPANT NAME LIST'!#REF!="M"),"ü","")</f>
        <v>#REF!</v>
      </c>
      <c r="T449" s="100" t="e">
        <f>IF(AND('PARTICIPANT NAME LIST'!$G449=10,'PARTICIPANT NAME LIST'!#REF!="M"),"ü","")</f>
        <v>#REF!</v>
      </c>
      <c r="U449" s="100" t="e">
        <f>IF(AND('PARTICIPANT NAME LIST'!$G449=11,'PARTICIPANT NAME LIST'!#REF!="M"),"ü","")</f>
        <v>#REF!</v>
      </c>
      <c r="V449" s="100" t="e">
        <f>IF(AND('PARTICIPANT NAME LIST'!$G449=12,'PARTICIPANT NAME LIST'!#REF!="M"),"ü","")</f>
        <v>#REF!</v>
      </c>
      <c r="W449" s="96"/>
      <c r="X449" s="76"/>
      <c r="Y449" s="76"/>
      <c r="Z449" s="76"/>
    </row>
    <row r="450" spans="1:26" ht="22.5" customHeight="1">
      <c r="A450" s="96" t="str">
        <f>IF(OR(ISBLANK('PARTICIPANT NAME LIST'!$B450),'PARTICIPANT NAME LIST'!$G450=3,'PARTICIPANT NAME LIST'!$G450=4,'PARTICIPANT NAME LIST'!$G450=5,'PARTICIPANT NAME LIST'!$G450=6),"",COUNTA('PARTICIPANT NAME LIST'!$B$9:$B450)-COUNTIFS('PARTICIPANT NAME LIST'!$G$9:$G450,"&gt;=3",'PARTICIPANT NAME LIST'!$G$9:$G450,"&lt;=6"))</f>
        <v/>
      </c>
      <c r="B450" s="97" t="str">
        <f>IF(OR(ISBLANK('PARTICIPANT NAME LIST'!$B450),'PARTICIPANT NAME LIST'!$G450=3,'PARTICIPANT NAME LIST'!$G450=4,'PARTICIPANT NAME LIST'!$G450=5,'PARTICIPANT NAME LIST'!$G450=6),"",UPPER('PARTICIPANT NAME LIST'!$B450))</f>
        <v/>
      </c>
      <c r="C450" s="101"/>
      <c r="D450" s="99" t="str">
        <f>IF(OR(ISBLANK('PARTICIPANT NAME LIST'!$B450),'PARTICIPANT NAME LIST'!$G450=3,'PARTICIPANT NAME LIST'!$G450=4,'PARTICIPANT NAME LIST'!$G450=5,'PARTICIPANT NAME LIST'!$G450=6),"",UPPER('PARTICIPANT NAME LIST'!$H450))</f>
        <v/>
      </c>
      <c r="E450" s="100" t="e">
        <f>IF(AND('PARTICIPANT NAME LIST'!$G450=7,'PARTICIPANT NAME LIST'!#REF!="C"),"ü","")</f>
        <v>#REF!</v>
      </c>
      <c r="F450" s="100" t="e">
        <f>IF(AND('PARTICIPANT NAME LIST'!$G450=8,'PARTICIPANT NAME LIST'!#REF!="C"),"ü","")</f>
        <v>#REF!</v>
      </c>
      <c r="G450" s="100" t="e">
        <f>IF(AND('PARTICIPANT NAME LIST'!$G450=9,'PARTICIPANT NAME LIST'!#REF!="C"),"ü","")</f>
        <v>#REF!</v>
      </c>
      <c r="H450" s="100" t="e">
        <f>IF(AND('PARTICIPANT NAME LIST'!$G450=10,'PARTICIPANT NAME LIST'!#REF!="C"),"ü","")</f>
        <v>#REF!</v>
      </c>
      <c r="I450" s="100" t="e">
        <f>IF(AND('PARTICIPANT NAME LIST'!$G450=11,'PARTICIPANT NAME LIST'!#REF!="C"),"ü","")</f>
        <v>#REF!</v>
      </c>
      <c r="J450" s="100" t="e">
        <f>IF(AND('PARTICIPANT NAME LIST'!$G450=12,'PARTICIPANT NAME LIST'!#REF!="C"),"ü","")</f>
        <v>#REF!</v>
      </c>
      <c r="K450" s="100" t="e">
        <f>IF(AND('PARTICIPANT NAME LIST'!$G450=7,'PARTICIPANT NAME LIST'!#REF!="E"),"ü","")</f>
        <v>#REF!</v>
      </c>
      <c r="L450" s="100" t="e">
        <f>IF(AND('PARTICIPANT NAME LIST'!$G450=8,'PARTICIPANT NAME LIST'!#REF!="E"),"ü","")</f>
        <v>#REF!</v>
      </c>
      <c r="M450" s="100" t="e">
        <f>IF(AND('PARTICIPANT NAME LIST'!$G450=9,'PARTICIPANT NAME LIST'!#REF!="E"),"ü","")</f>
        <v>#REF!</v>
      </c>
      <c r="N450" s="100" t="e">
        <f>IF(AND('PARTICIPANT NAME LIST'!$G450=10,'PARTICIPANT NAME LIST'!#REF!="E"),"ü","")</f>
        <v>#REF!</v>
      </c>
      <c r="O450" s="100" t="e">
        <f>IF(AND('PARTICIPANT NAME LIST'!$G450=11,'PARTICIPANT NAME LIST'!#REF!="E"),"ü","")</f>
        <v>#REF!</v>
      </c>
      <c r="P450" s="100" t="e">
        <f>IF(AND('PARTICIPANT NAME LIST'!$G450=12,'PARTICIPANT NAME LIST'!#REF!="E"),"ü","")</f>
        <v>#REF!</v>
      </c>
      <c r="Q450" s="100" t="e">
        <f>IF(AND('PARTICIPANT NAME LIST'!$G450=7,'PARTICIPANT NAME LIST'!#REF!="M"),"ü","")</f>
        <v>#REF!</v>
      </c>
      <c r="R450" s="100" t="e">
        <f>IF(AND('PARTICIPANT NAME LIST'!$G450=8,'PARTICIPANT NAME LIST'!#REF!="M"),"ü","")</f>
        <v>#REF!</v>
      </c>
      <c r="S450" s="100" t="e">
        <f>IF(AND('PARTICIPANT NAME LIST'!$G450=9,'PARTICIPANT NAME LIST'!#REF!="M"),"ü","")</f>
        <v>#REF!</v>
      </c>
      <c r="T450" s="100" t="e">
        <f>IF(AND('PARTICIPANT NAME LIST'!$G450=10,'PARTICIPANT NAME LIST'!#REF!="M"),"ü","")</f>
        <v>#REF!</v>
      </c>
      <c r="U450" s="100" t="e">
        <f>IF(AND('PARTICIPANT NAME LIST'!$G450=11,'PARTICIPANT NAME LIST'!#REF!="M"),"ü","")</f>
        <v>#REF!</v>
      </c>
      <c r="V450" s="100" t="e">
        <f>IF(AND('PARTICIPANT NAME LIST'!$G450=12,'PARTICIPANT NAME LIST'!#REF!="M"),"ü","")</f>
        <v>#REF!</v>
      </c>
      <c r="W450" s="96"/>
      <c r="X450" s="76"/>
      <c r="Y450" s="76"/>
      <c r="Z450" s="76"/>
    </row>
    <row r="451" spans="1:26" ht="22.5" customHeight="1">
      <c r="A451" s="96" t="str">
        <f>IF(OR(ISBLANK('PARTICIPANT NAME LIST'!$B451),'PARTICIPANT NAME LIST'!$G451=3,'PARTICIPANT NAME LIST'!$G451=4,'PARTICIPANT NAME LIST'!$G451=5,'PARTICIPANT NAME LIST'!$G451=6),"",COUNTA('PARTICIPANT NAME LIST'!$B$9:$B451)-COUNTIFS('PARTICIPANT NAME LIST'!$G$9:$G451,"&gt;=3",'PARTICIPANT NAME LIST'!$G$9:$G451,"&lt;=6"))</f>
        <v/>
      </c>
      <c r="B451" s="97" t="str">
        <f>IF(OR(ISBLANK('PARTICIPANT NAME LIST'!$B451),'PARTICIPANT NAME LIST'!$G451=3,'PARTICIPANT NAME LIST'!$G451=4,'PARTICIPANT NAME LIST'!$G451=5,'PARTICIPANT NAME LIST'!$G451=6),"",UPPER('PARTICIPANT NAME LIST'!$B451))</f>
        <v/>
      </c>
      <c r="C451" s="101"/>
      <c r="D451" s="99" t="str">
        <f>IF(OR(ISBLANK('PARTICIPANT NAME LIST'!$B451),'PARTICIPANT NAME LIST'!$G451=3,'PARTICIPANT NAME LIST'!$G451=4,'PARTICIPANT NAME LIST'!$G451=5,'PARTICIPANT NAME LIST'!$G451=6),"",UPPER('PARTICIPANT NAME LIST'!$H451))</f>
        <v/>
      </c>
      <c r="E451" s="100" t="e">
        <f>IF(AND('PARTICIPANT NAME LIST'!$G451=7,'PARTICIPANT NAME LIST'!#REF!="C"),"ü","")</f>
        <v>#REF!</v>
      </c>
      <c r="F451" s="100" t="e">
        <f>IF(AND('PARTICIPANT NAME LIST'!$G451=8,'PARTICIPANT NAME LIST'!#REF!="C"),"ü","")</f>
        <v>#REF!</v>
      </c>
      <c r="G451" s="100" t="e">
        <f>IF(AND('PARTICIPANT NAME LIST'!$G451=9,'PARTICIPANT NAME LIST'!#REF!="C"),"ü","")</f>
        <v>#REF!</v>
      </c>
      <c r="H451" s="100" t="e">
        <f>IF(AND('PARTICIPANT NAME LIST'!$G451=10,'PARTICIPANT NAME LIST'!#REF!="C"),"ü","")</f>
        <v>#REF!</v>
      </c>
      <c r="I451" s="100" t="e">
        <f>IF(AND('PARTICIPANT NAME LIST'!$G451=11,'PARTICIPANT NAME LIST'!#REF!="C"),"ü","")</f>
        <v>#REF!</v>
      </c>
      <c r="J451" s="100" t="e">
        <f>IF(AND('PARTICIPANT NAME LIST'!$G451=12,'PARTICIPANT NAME LIST'!#REF!="C"),"ü","")</f>
        <v>#REF!</v>
      </c>
      <c r="K451" s="100" t="e">
        <f>IF(AND('PARTICIPANT NAME LIST'!$G451=7,'PARTICIPANT NAME LIST'!#REF!="E"),"ü","")</f>
        <v>#REF!</v>
      </c>
      <c r="L451" s="100" t="e">
        <f>IF(AND('PARTICIPANT NAME LIST'!$G451=8,'PARTICIPANT NAME LIST'!#REF!="E"),"ü","")</f>
        <v>#REF!</v>
      </c>
      <c r="M451" s="100" t="e">
        <f>IF(AND('PARTICIPANT NAME LIST'!$G451=9,'PARTICIPANT NAME LIST'!#REF!="E"),"ü","")</f>
        <v>#REF!</v>
      </c>
      <c r="N451" s="100" t="e">
        <f>IF(AND('PARTICIPANT NAME LIST'!$G451=10,'PARTICIPANT NAME LIST'!#REF!="E"),"ü","")</f>
        <v>#REF!</v>
      </c>
      <c r="O451" s="100" t="e">
        <f>IF(AND('PARTICIPANT NAME LIST'!$G451=11,'PARTICIPANT NAME LIST'!#REF!="E"),"ü","")</f>
        <v>#REF!</v>
      </c>
      <c r="P451" s="100" t="e">
        <f>IF(AND('PARTICIPANT NAME LIST'!$G451=12,'PARTICIPANT NAME LIST'!#REF!="E"),"ü","")</f>
        <v>#REF!</v>
      </c>
      <c r="Q451" s="100" t="e">
        <f>IF(AND('PARTICIPANT NAME LIST'!$G451=7,'PARTICIPANT NAME LIST'!#REF!="M"),"ü","")</f>
        <v>#REF!</v>
      </c>
      <c r="R451" s="100" t="e">
        <f>IF(AND('PARTICIPANT NAME LIST'!$G451=8,'PARTICIPANT NAME LIST'!#REF!="M"),"ü","")</f>
        <v>#REF!</v>
      </c>
      <c r="S451" s="100" t="e">
        <f>IF(AND('PARTICIPANT NAME LIST'!$G451=9,'PARTICIPANT NAME LIST'!#REF!="M"),"ü","")</f>
        <v>#REF!</v>
      </c>
      <c r="T451" s="100" t="e">
        <f>IF(AND('PARTICIPANT NAME LIST'!$G451=10,'PARTICIPANT NAME LIST'!#REF!="M"),"ü","")</f>
        <v>#REF!</v>
      </c>
      <c r="U451" s="100" t="e">
        <f>IF(AND('PARTICIPANT NAME LIST'!$G451=11,'PARTICIPANT NAME LIST'!#REF!="M"),"ü","")</f>
        <v>#REF!</v>
      </c>
      <c r="V451" s="100" t="e">
        <f>IF(AND('PARTICIPANT NAME LIST'!$G451=12,'PARTICIPANT NAME LIST'!#REF!="M"),"ü","")</f>
        <v>#REF!</v>
      </c>
      <c r="W451" s="96"/>
      <c r="X451" s="76"/>
      <c r="Y451" s="76"/>
      <c r="Z451" s="76"/>
    </row>
    <row r="452" spans="1:26" ht="22.5" customHeight="1">
      <c r="A452" s="96" t="str">
        <f>IF(OR(ISBLANK('PARTICIPANT NAME LIST'!$B452),'PARTICIPANT NAME LIST'!$G452=3,'PARTICIPANT NAME LIST'!$G452=4,'PARTICIPANT NAME LIST'!$G452=5,'PARTICIPANT NAME LIST'!$G452=6),"",COUNTA('PARTICIPANT NAME LIST'!$B$9:$B452)-COUNTIFS('PARTICIPANT NAME LIST'!$G$9:$G452,"&gt;=3",'PARTICIPANT NAME LIST'!$G$9:$G452,"&lt;=6"))</f>
        <v/>
      </c>
      <c r="B452" s="97" t="str">
        <f>IF(OR(ISBLANK('PARTICIPANT NAME LIST'!$B452),'PARTICIPANT NAME LIST'!$G452=3,'PARTICIPANT NAME LIST'!$G452=4,'PARTICIPANT NAME LIST'!$G452=5,'PARTICIPANT NAME LIST'!$G452=6),"",UPPER('PARTICIPANT NAME LIST'!$B452))</f>
        <v/>
      </c>
      <c r="C452" s="101"/>
      <c r="D452" s="99" t="str">
        <f>IF(OR(ISBLANK('PARTICIPANT NAME LIST'!$B452),'PARTICIPANT NAME LIST'!$G452=3,'PARTICIPANT NAME LIST'!$G452=4,'PARTICIPANT NAME LIST'!$G452=5,'PARTICIPANT NAME LIST'!$G452=6),"",UPPER('PARTICIPANT NAME LIST'!$H452))</f>
        <v/>
      </c>
      <c r="E452" s="100" t="e">
        <f>IF(AND('PARTICIPANT NAME LIST'!$G452=7,'PARTICIPANT NAME LIST'!#REF!="C"),"ü","")</f>
        <v>#REF!</v>
      </c>
      <c r="F452" s="100" t="e">
        <f>IF(AND('PARTICIPANT NAME LIST'!$G452=8,'PARTICIPANT NAME LIST'!#REF!="C"),"ü","")</f>
        <v>#REF!</v>
      </c>
      <c r="G452" s="100" t="e">
        <f>IF(AND('PARTICIPANT NAME LIST'!$G452=9,'PARTICIPANT NAME LIST'!#REF!="C"),"ü","")</f>
        <v>#REF!</v>
      </c>
      <c r="H452" s="100" t="e">
        <f>IF(AND('PARTICIPANT NAME LIST'!$G452=10,'PARTICIPANT NAME LIST'!#REF!="C"),"ü","")</f>
        <v>#REF!</v>
      </c>
      <c r="I452" s="100" t="e">
        <f>IF(AND('PARTICIPANT NAME LIST'!$G452=11,'PARTICIPANT NAME LIST'!#REF!="C"),"ü","")</f>
        <v>#REF!</v>
      </c>
      <c r="J452" s="100" t="e">
        <f>IF(AND('PARTICIPANT NAME LIST'!$G452=12,'PARTICIPANT NAME LIST'!#REF!="C"),"ü","")</f>
        <v>#REF!</v>
      </c>
      <c r="K452" s="100" t="e">
        <f>IF(AND('PARTICIPANT NAME LIST'!$G452=7,'PARTICIPANT NAME LIST'!#REF!="E"),"ü","")</f>
        <v>#REF!</v>
      </c>
      <c r="L452" s="100" t="e">
        <f>IF(AND('PARTICIPANT NAME LIST'!$G452=8,'PARTICIPANT NAME LIST'!#REF!="E"),"ü","")</f>
        <v>#REF!</v>
      </c>
      <c r="M452" s="100" t="e">
        <f>IF(AND('PARTICIPANT NAME LIST'!$G452=9,'PARTICIPANT NAME LIST'!#REF!="E"),"ü","")</f>
        <v>#REF!</v>
      </c>
      <c r="N452" s="100" t="e">
        <f>IF(AND('PARTICIPANT NAME LIST'!$G452=10,'PARTICIPANT NAME LIST'!#REF!="E"),"ü","")</f>
        <v>#REF!</v>
      </c>
      <c r="O452" s="100" t="e">
        <f>IF(AND('PARTICIPANT NAME LIST'!$G452=11,'PARTICIPANT NAME LIST'!#REF!="E"),"ü","")</f>
        <v>#REF!</v>
      </c>
      <c r="P452" s="100" t="e">
        <f>IF(AND('PARTICIPANT NAME LIST'!$G452=12,'PARTICIPANT NAME LIST'!#REF!="E"),"ü","")</f>
        <v>#REF!</v>
      </c>
      <c r="Q452" s="100" t="e">
        <f>IF(AND('PARTICIPANT NAME LIST'!$G452=7,'PARTICIPANT NAME LIST'!#REF!="M"),"ü","")</f>
        <v>#REF!</v>
      </c>
      <c r="R452" s="100" t="e">
        <f>IF(AND('PARTICIPANT NAME LIST'!$G452=8,'PARTICIPANT NAME LIST'!#REF!="M"),"ü","")</f>
        <v>#REF!</v>
      </c>
      <c r="S452" s="100" t="e">
        <f>IF(AND('PARTICIPANT NAME LIST'!$G452=9,'PARTICIPANT NAME LIST'!#REF!="M"),"ü","")</f>
        <v>#REF!</v>
      </c>
      <c r="T452" s="100" t="e">
        <f>IF(AND('PARTICIPANT NAME LIST'!$G452=10,'PARTICIPANT NAME LIST'!#REF!="M"),"ü","")</f>
        <v>#REF!</v>
      </c>
      <c r="U452" s="100" t="e">
        <f>IF(AND('PARTICIPANT NAME LIST'!$G452=11,'PARTICIPANT NAME LIST'!#REF!="M"),"ü","")</f>
        <v>#REF!</v>
      </c>
      <c r="V452" s="100" t="e">
        <f>IF(AND('PARTICIPANT NAME LIST'!$G452=12,'PARTICIPANT NAME LIST'!#REF!="M"),"ü","")</f>
        <v>#REF!</v>
      </c>
      <c r="W452" s="96"/>
      <c r="X452" s="76"/>
      <c r="Y452" s="76"/>
      <c r="Z452" s="76"/>
    </row>
    <row r="453" spans="1:26" ht="22.5" customHeight="1">
      <c r="A453" s="96" t="str">
        <f>IF(OR(ISBLANK('PARTICIPANT NAME LIST'!$B453),'PARTICIPANT NAME LIST'!$G453=3,'PARTICIPANT NAME LIST'!$G453=4,'PARTICIPANT NAME LIST'!$G453=5,'PARTICIPANT NAME LIST'!$G453=6),"",COUNTA('PARTICIPANT NAME LIST'!$B$9:$B453)-COUNTIFS('PARTICIPANT NAME LIST'!$G$9:$G453,"&gt;=3",'PARTICIPANT NAME LIST'!$G$9:$G453,"&lt;=6"))</f>
        <v/>
      </c>
      <c r="B453" s="97" t="str">
        <f>IF(OR(ISBLANK('PARTICIPANT NAME LIST'!$B453),'PARTICIPANT NAME LIST'!$G453=3,'PARTICIPANT NAME LIST'!$G453=4,'PARTICIPANT NAME LIST'!$G453=5,'PARTICIPANT NAME LIST'!$G453=6),"",UPPER('PARTICIPANT NAME LIST'!$B453))</f>
        <v/>
      </c>
      <c r="C453" s="101"/>
      <c r="D453" s="99" t="str">
        <f>IF(OR(ISBLANK('PARTICIPANT NAME LIST'!$B453),'PARTICIPANT NAME LIST'!$G453=3,'PARTICIPANT NAME LIST'!$G453=4,'PARTICIPANT NAME LIST'!$G453=5,'PARTICIPANT NAME LIST'!$G453=6),"",UPPER('PARTICIPANT NAME LIST'!$H453))</f>
        <v/>
      </c>
      <c r="E453" s="100" t="e">
        <f>IF(AND('PARTICIPANT NAME LIST'!$G453=7,'PARTICIPANT NAME LIST'!#REF!="C"),"ü","")</f>
        <v>#REF!</v>
      </c>
      <c r="F453" s="100" t="e">
        <f>IF(AND('PARTICIPANT NAME LIST'!$G453=8,'PARTICIPANT NAME LIST'!#REF!="C"),"ü","")</f>
        <v>#REF!</v>
      </c>
      <c r="G453" s="100" t="e">
        <f>IF(AND('PARTICIPANT NAME LIST'!$G453=9,'PARTICIPANT NAME LIST'!#REF!="C"),"ü","")</f>
        <v>#REF!</v>
      </c>
      <c r="H453" s="100" t="e">
        <f>IF(AND('PARTICIPANT NAME LIST'!$G453=10,'PARTICIPANT NAME LIST'!#REF!="C"),"ü","")</f>
        <v>#REF!</v>
      </c>
      <c r="I453" s="100" t="e">
        <f>IF(AND('PARTICIPANT NAME LIST'!$G453=11,'PARTICIPANT NAME LIST'!#REF!="C"),"ü","")</f>
        <v>#REF!</v>
      </c>
      <c r="J453" s="100" t="e">
        <f>IF(AND('PARTICIPANT NAME LIST'!$G453=12,'PARTICIPANT NAME LIST'!#REF!="C"),"ü","")</f>
        <v>#REF!</v>
      </c>
      <c r="K453" s="100" t="e">
        <f>IF(AND('PARTICIPANT NAME LIST'!$G453=7,'PARTICIPANT NAME LIST'!#REF!="E"),"ü","")</f>
        <v>#REF!</v>
      </c>
      <c r="L453" s="100" t="e">
        <f>IF(AND('PARTICIPANT NAME LIST'!$G453=8,'PARTICIPANT NAME LIST'!#REF!="E"),"ü","")</f>
        <v>#REF!</v>
      </c>
      <c r="M453" s="100" t="e">
        <f>IF(AND('PARTICIPANT NAME LIST'!$G453=9,'PARTICIPANT NAME LIST'!#REF!="E"),"ü","")</f>
        <v>#REF!</v>
      </c>
      <c r="N453" s="100" t="e">
        <f>IF(AND('PARTICIPANT NAME LIST'!$G453=10,'PARTICIPANT NAME LIST'!#REF!="E"),"ü","")</f>
        <v>#REF!</v>
      </c>
      <c r="O453" s="100" t="e">
        <f>IF(AND('PARTICIPANT NAME LIST'!$G453=11,'PARTICIPANT NAME LIST'!#REF!="E"),"ü","")</f>
        <v>#REF!</v>
      </c>
      <c r="P453" s="100" t="e">
        <f>IF(AND('PARTICIPANT NAME LIST'!$G453=12,'PARTICIPANT NAME LIST'!#REF!="E"),"ü","")</f>
        <v>#REF!</v>
      </c>
      <c r="Q453" s="100" t="e">
        <f>IF(AND('PARTICIPANT NAME LIST'!$G453=7,'PARTICIPANT NAME LIST'!#REF!="M"),"ü","")</f>
        <v>#REF!</v>
      </c>
      <c r="R453" s="100" t="e">
        <f>IF(AND('PARTICIPANT NAME LIST'!$G453=8,'PARTICIPANT NAME LIST'!#REF!="M"),"ü","")</f>
        <v>#REF!</v>
      </c>
      <c r="S453" s="100" t="e">
        <f>IF(AND('PARTICIPANT NAME LIST'!$G453=9,'PARTICIPANT NAME LIST'!#REF!="M"),"ü","")</f>
        <v>#REF!</v>
      </c>
      <c r="T453" s="100" t="e">
        <f>IF(AND('PARTICIPANT NAME LIST'!$G453=10,'PARTICIPANT NAME LIST'!#REF!="M"),"ü","")</f>
        <v>#REF!</v>
      </c>
      <c r="U453" s="100" t="e">
        <f>IF(AND('PARTICIPANT NAME LIST'!$G453=11,'PARTICIPANT NAME LIST'!#REF!="M"),"ü","")</f>
        <v>#REF!</v>
      </c>
      <c r="V453" s="100" t="e">
        <f>IF(AND('PARTICIPANT NAME LIST'!$G453=12,'PARTICIPANT NAME LIST'!#REF!="M"),"ü","")</f>
        <v>#REF!</v>
      </c>
      <c r="W453" s="96"/>
      <c r="X453" s="76"/>
      <c r="Y453" s="76"/>
      <c r="Z453" s="76"/>
    </row>
    <row r="454" spans="1:26" ht="22.5" customHeight="1">
      <c r="A454" s="96" t="str">
        <f>IF(OR(ISBLANK('PARTICIPANT NAME LIST'!$B454),'PARTICIPANT NAME LIST'!$G454=3,'PARTICIPANT NAME LIST'!$G454=4,'PARTICIPANT NAME LIST'!$G454=5,'PARTICIPANT NAME LIST'!$G454=6),"",COUNTA('PARTICIPANT NAME LIST'!$B$9:$B454)-COUNTIFS('PARTICIPANT NAME LIST'!$G$9:$G454,"&gt;=3",'PARTICIPANT NAME LIST'!$G$9:$G454,"&lt;=6"))</f>
        <v/>
      </c>
      <c r="B454" s="97" t="str">
        <f>IF(OR(ISBLANK('PARTICIPANT NAME LIST'!$B454),'PARTICIPANT NAME LIST'!$G454=3,'PARTICIPANT NAME LIST'!$G454=4,'PARTICIPANT NAME LIST'!$G454=5,'PARTICIPANT NAME LIST'!$G454=6),"",UPPER('PARTICIPANT NAME LIST'!$B454))</f>
        <v/>
      </c>
      <c r="C454" s="101"/>
      <c r="D454" s="99" t="str">
        <f>IF(OR(ISBLANK('PARTICIPANT NAME LIST'!$B454),'PARTICIPANT NAME LIST'!$G454=3,'PARTICIPANT NAME LIST'!$G454=4,'PARTICIPANT NAME LIST'!$G454=5,'PARTICIPANT NAME LIST'!$G454=6),"",UPPER('PARTICIPANT NAME LIST'!$H454))</f>
        <v/>
      </c>
      <c r="E454" s="100" t="e">
        <f>IF(AND('PARTICIPANT NAME LIST'!$G454=7,'PARTICIPANT NAME LIST'!#REF!="C"),"ü","")</f>
        <v>#REF!</v>
      </c>
      <c r="F454" s="100" t="e">
        <f>IF(AND('PARTICIPANT NAME LIST'!$G454=8,'PARTICIPANT NAME LIST'!#REF!="C"),"ü","")</f>
        <v>#REF!</v>
      </c>
      <c r="G454" s="100" t="e">
        <f>IF(AND('PARTICIPANT NAME LIST'!$G454=9,'PARTICIPANT NAME LIST'!#REF!="C"),"ü","")</f>
        <v>#REF!</v>
      </c>
      <c r="H454" s="100" t="e">
        <f>IF(AND('PARTICIPANT NAME LIST'!$G454=10,'PARTICIPANT NAME LIST'!#REF!="C"),"ü","")</f>
        <v>#REF!</v>
      </c>
      <c r="I454" s="100" t="e">
        <f>IF(AND('PARTICIPANT NAME LIST'!$G454=11,'PARTICIPANT NAME LIST'!#REF!="C"),"ü","")</f>
        <v>#REF!</v>
      </c>
      <c r="J454" s="100" t="e">
        <f>IF(AND('PARTICIPANT NAME LIST'!$G454=12,'PARTICIPANT NAME LIST'!#REF!="C"),"ü","")</f>
        <v>#REF!</v>
      </c>
      <c r="K454" s="100" t="e">
        <f>IF(AND('PARTICIPANT NAME LIST'!$G454=7,'PARTICIPANT NAME LIST'!#REF!="E"),"ü","")</f>
        <v>#REF!</v>
      </c>
      <c r="L454" s="100" t="e">
        <f>IF(AND('PARTICIPANT NAME LIST'!$G454=8,'PARTICIPANT NAME LIST'!#REF!="E"),"ü","")</f>
        <v>#REF!</v>
      </c>
      <c r="M454" s="100" t="e">
        <f>IF(AND('PARTICIPANT NAME LIST'!$G454=9,'PARTICIPANT NAME LIST'!#REF!="E"),"ü","")</f>
        <v>#REF!</v>
      </c>
      <c r="N454" s="100" t="e">
        <f>IF(AND('PARTICIPANT NAME LIST'!$G454=10,'PARTICIPANT NAME LIST'!#REF!="E"),"ü","")</f>
        <v>#REF!</v>
      </c>
      <c r="O454" s="100" t="e">
        <f>IF(AND('PARTICIPANT NAME LIST'!$G454=11,'PARTICIPANT NAME LIST'!#REF!="E"),"ü","")</f>
        <v>#REF!</v>
      </c>
      <c r="P454" s="100" t="e">
        <f>IF(AND('PARTICIPANT NAME LIST'!$G454=12,'PARTICIPANT NAME LIST'!#REF!="E"),"ü","")</f>
        <v>#REF!</v>
      </c>
      <c r="Q454" s="100" t="e">
        <f>IF(AND('PARTICIPANT NAME LIST'!$G454=7,'PARTICIPANT NAME LIST'!#REF!="M"),"ü","")</f>
        <v>#REF!</v>
      </c>
      <c r="R454" s="100" t="e">
        <f>IF(AND('PARTICIPANT NAME LIST'!$G454=8,'PARTICIPANT NAME LIST'!#REF!="M"),"ü","")</f>
        <v>#REF!</v>
      </c>
      <c r="S454" s="100" t="e">
        <f>IF(AND('PARTICIPANT NAME LIST'!$G454=9,'PARTICIPANT NAME LIST'!#REF!="M"),"ü","")</f>
        <v>#REF!</v>
      </c>
      <c r="T454" s="100" t="e">
        <f>IF(AND('PARTICIPANT NAME LIST'!$G454=10,'PARTICIPANT NAME LIST'!#REF!="M"),"ü","")</f>
        <v>#REF!</v>
      </c>
      <c r="U454" s="100" t="e">
        <f>IF(AND('PARTICIPANT NAME LIST'!$G454=11,'PARTICIPANT NAME LIST'!#REF!="M"),"ü","")</f>
        <v>#REF!</v>
      </c>
      <c r="V454" s="100" t="e">
        <f>IF(AND('PARTICIPANT NAME LIST'!$G454=12,'PARTICIPANT NAME LIST'!#REF!="M"),"ü","")</f>
        <v>#REF!</v>
      </c>
      <c r="W454" s="96"/>
      <c r="X454" s="76"/>
      <c r="Y454" s="76"/>
      <c r="Z454" s="76"/>
    </row>
    <row r="455" spans="1:26" ht="22.5" customHeight="1">
      <c r="A455" s="96" t="str">
        <f>IF(OR(ISBLANK('PARTICIPANT NAME LIST'!$B455),'PARTICIPANT NAME LIST'!$G455=3,'PARTICIPANT NAME LIST'!$G455=4,'PARTICIPANT NAME LIST'!$G455=5,'PARTICIPANT NAME LIST'!$G455=6),"",COUNTA('PARTICIPANT NAME LIST'!$B$9:$B455)-COUNTIFS('PARTICIPANT NAME LIST'!$G$9:$G455,"&gt;=3",'PARTICIPANT NAME LIST'!$G$9:$G455,"&lt;=6"))</f>
        <v/>
      </c>
      <c r="B455" s="97" t="str">
        <f>IF(OR(ISBLANK('PARTICIPANT NAME LIST'!$B455),'PARTICIPANT NAME LIST'!$G455=3,'PARTICIPANT NAME LIST'!$G455=4,'PARTICIPANT NAME LIST'!$G455=5,'PARTICIPANT NAME LIST'!$G455=6),"",UPPER('PARTICIPANT NAME LIST'!$B455))</f>
        <v/>
      </c>
      <c r="C455" s="101"/>
      <c r="D455" s="99" t="str">
        <f>IF(OR(ISBLANK('PARTICIPANT NAME LIST'!$B455),'PARTICIPANT NAME LIST'!$G455=3,'PARTICIPANT NAME LIST'!$G455=4,'PARTICIPANT NAME LIST'!$G455=5,'PARTICIPANT NAME LIST'!$G455=6),"",UPPER('PARTICIPANT NAME LIST'!$H455))</f>
        <v/>
      </c>
      <c r="E455" s="100" t="e">
        <f>IF(AND('PARTICIPANT NAME LIST'!$G455=7,'PARTICIPANT NAME LIST'!#REF!="C"),"ü","")</f>
        <v>#REF!</v>
      </c>
      <c r="F455" s="100" t="e">
        <f>IF(AND('PARTICIPANT NAME LIST'!$G455=8,'PARTICIPANT NAME LIST'!#REF!="C"),"ü","")</f>
        <v>#REF!</v>
      </c>
      <c r="G455" s="100" t="e">
        <f>IF(AND('PARTICIPANT NAME LIST'!$G455=9,'PARTICIPANT NAME LIST'!#REF!="C"),"ü","")</f>
        <v>#REF!</v>
      </c>
      <c r="H455" s="100" t="e">
        <f>IF(AND('PARTICIPANT NAME LIST'!$G455=10,'PARTICIPANT NAME LIST'!#REF!="C"),"ü","")</f>
        <v>#REF!</v>
      </c>
      <c r="I455" s="100" t="e">
        <f>IF(AND('PARTICIPANT NAME LIST'!$G455=11,'PARTICIPANT NAME LIST'!#REF!="C"),"ü","")</f>
        <v>#REF!</v>
      </c>
      <c r="J455" s="100" t="e">
        <f>IF(AND('PARTICIPANT NAME LIST'!$G455=12,'PARTICIPANT NAME LIST'!#REF!="C"),"ü","")</f>
        <v>#REF!</v>
      </c>
      <c r="K455" s="100" t="e">
        <f>IF(AND('PARTICIPANT NAME LIST'!$G455=7,'PARTICIPANT NAME LIST'!#REF!="E"),"ü","")</f>
        <v>#REF!</v>
      </c>
      <c r="L455" s="100" t="e">
        <f>IF(AND('PARTICIPANT NAME LIST'!$G455=8,'PARTICIPANT NAME LIST'!#REF!="E"),"ü","")</f>
        <v>#REF!</v>
      </c>
      <c r="M455" s="100" t="e">
        <f>IF(AND('PARTICIPANT NAME LIST'!$G455=9,'PARTICIPANT NAME LIST'!#REF!="E"),"ü","")</f>
        <v>#REF!</v>
      </c>
      <c r="N455" s="100" t="e">
        <f>IF(AND('PARTICIPANT NAME LIST'!$G455=10,'PARTICIPANT NAME LIST'!#REF!="E"),"ü","")</f>
        <v>#REF!</v>
      </c>
      <c r="O455" s="100" t="e">
        <f>IF(AND('PARTICIPANT NAME LIST'!$G455=11,'PARTICIPANT NAME LIST'!#REF!="E"),"ü","")</f>
        <v>#REF!</v>
      </c>
      <c r="P455" s="100" t="e">
        <f>IF(AND('PARTICIPANT NAME LIST'!$G455=12,'PARTICIPANT NAME LIST'!#REF!="E"),"ü","")</f>
        <v>#REF!</v>
      </c>
      <c r="Q455" s="100" t="e">
        <f>IF(AND('PARTICIPANT NAME LIST'!$G455=7,'PARTICIPANT NAME LIST'!#REF!="M"),"ü","")</f>
        <v>#REF!</v>
      </c>
      <c r="R455" s="100" t="e">
        <f>IF(AND('PARTICIPANT NAME LIST'!$G455=8,'PARTICIPANT NAME LIST'!#REF!="M"),"ü","")</f>
        <v>#REF!</v>
      </c>
      <c r="S455" s="100" t="e">
        <f>IF(AND('PARTICIPANT NAME LIST'!$G455=9,'PARTICIPANT NAME LIST'!#REF!="M"),"ü","")</f>
        <v>#REF!</v>
      </c>
      <c r="T455" s="100" t="e">
        <f>IF(AND('PARTICIPANT NAME LIST'!$G455=10,'PARTICIPANT NAME LIST'!#REF!="M"),"ü","")</f>
        <v>#REF!</v>
      </c>
      <c r="U455" s="100" t="e">
        <f>IF(AND('PARTICIPANT NAME LIST'!$G455=11,'PARTICIPANT NAME LIST'!#REF!="M"),"ü","")</f>
        <v>#REF!</v>
      </c>
      <c r="V455" s="100" t="e">
        <f>IF(AND('PARTICIPANT NAME LIST'!$G455=12,'PARTICIPANT NAME LIST'!#REF!="M"),"ü","")</f>
        <v>#REF!</v>
      </c>
      <c r="W455" s="96"/>
      <c r="X455" s="76"/>
      <c r="Y455" s="76"/>
      <c r="Z455" s="76"/>
    </row>
    <row r="456" spans="1:26" ht="22.5" customHeight="1">
      <c r="A456" s="96" t="str">
        <f>IF(OR(ISBLANK('PARTICIPANT NAME LIST'!$B456),'PARTICIPANT NAME LIST'!$G456=3,'PARTICIPANT NAME LIST'!$G456=4,'PARTICIPANT NAME LIST'!$G456=5,'PARTICIPANT NAME LIST'!$G456=6),"",COUNTA('PARTICIPANT NAME LIST'!$B$9:$B456)-COUNTIFS('PARTICIPANT NAME LIST'!$G$9:$G456,"&gt;=3",'PARTICIPANT NAME LIST'!$G$9:$G456,"&lt;=6"))</f>
        <v/>
      </c>
      <c r="B456" s="97" t="str">
        <f>IF(OR(ISBLANK('PARTICIPANT NAME LIST'!$B456),'PARTICIPANT NAME LIST'!$G456=3,'PARTICIPANT NAME LIST'!$G456=4,'PARTICIPANT NAME LIST'!$G456=5,'PARTICIPANT NAME LIST'!$G456=6),"",UPPER('PARTICIPANT NAME LIST'!$B456))</f>
        <v/>
      </c>
      <c r="C456" s="101"/>
      <c r="D456" s="99" t="str">
        <f>IF(OR(ISBLANK('PARTICIPANT NAME LIST'!$B456),'PARTICIPANT NAME LIST'!$G456=3,'PARTICIPANT NAME LIST'!$G456=4,'PARTICIPANT NAME LIST'!$G456=5,'PARTICIPANT NAME LIST'!$G456=6),"",UPPER('PARTICIPANT NAME LIST'!$H456))</f>
        <v/>
      </c>
      <c r="E456" s="100" t="e">
        <f>IF(AND('PARTICIPANT NAME LIST'!$G456=7,'PARTICIPANT NAME LIST'!#REF!="C"),"ü","")</f>
        <v>#REF!</v>
      </c>
      <c r="F456" s="100" t="e">
        <f>IF(AND('PARTICIPANT NAME LIST'!$G456=8,'PARTICIPANT NAME LIST'!#REF!="C"),"ü","")</f>
        <v>#REF!</v>
      </c>
      <c r="G456" s="100" t="e">
        <f>IF(AND('PARTICIPANT NAME LIST'!$G456=9,'PARTICIPANT NAME LIST'!#REF!="C"),"ü","")</f>
        <v>#REF!</v>
      </c>
      <c r="H456" s="100" t="e">
        <f>IF(AND('PARTICIPANT NAME LIST'!$G456=10,'PARTICIPANT NAME LIST'!#REF!="C"),"ü","")</f>
        <v>#REF!</v>
      </c>
      <c r="I456" s="100" t="e">
        <f>IF(AND('PARTICIPANT NAME LIST'!$G456=11,'PARTICIPANT NAME LIST'!#REF!="C"),"ü","")</f>
        <v>#REF!</v>
      </c>
      <c r="J456" s="100" t="e">
        <f>IF(AND('PARTICIPANT NAME LIST'!$G456=12,'PARTICIPANT NAME LIST'!#REF!="C"),"ü","")</f>
        <v>#REF!</v>
      </c>
      <c r="K456" s="100" t="e">
        <f>IF(AND('PARTICIPANT NAME LIST'!$G456=7,'PARTICIPANT NAME LIST'!#REF!="E"),"ü","")</f>
        <v>#REF!</v>
      </c>
      <c r="L456" s="100" t="e">
        <f>IF(AND('PARTICIPANT NAME LIST'!$G456=8,'PARTICIPANT NAME LIST'!#REF!="E"),"ü","")</f>
        <v>#REF!</v>
      </c>
      <c r="M456" s="100" t="e">
        <f>IF(AND('PARTICIPANT NAME LIST'!$G456=9,'PARTICIPANT NAME LIST'!#REF!="E"),"ü","")</f>
        <v>#REF!</v>
      </c>
      <c r="N456" s="100" t="e">
        <f>IF(AND('PARTICIPANT NAME LIST'!$G456=10,'PARTICIPANT NAME LIST'!#REF!="E"),"ü","")</f>
        <v>#REF!</v>
      </c>
      <c r="O456" s="100" t="e">
        <f>IF(AND('PARTICIPANT NAME LIST'!$G456=11,'PARTICIPANT NAME LIST'!#REF!="E"),"ü","")</f>
        <v>#REF!</v>
      </c>
      <c r="P456" s="100" t="e">
        <f>IF(AND('PARTICIPANT NAME LIST'!$G456=12,'PARTICIPANT NAME LIST'!#REF!="E"),"ü","")</f>
        <v>#REF!</v>
      </c>
      <c r="Q456" s="100" t="e">
        <f>IF(AND('PARTICIPANT NAME LIST'!$G456=7,'PARTICIPANT NAME LIST'!#REF!="M"),"ü","")</f>
        <v>#REF!</v>
      </c>
      <c r="R456" s="100" t="e">
        <f>IF(AND('PARTICIPANT NAME LIST'!$G456=8,'PARTICIPANT NAME LIST'!#REF!="M"),"ü","")</f>
        <v>#REF!</v>
      </c>
      <c r="S456" s="100" t="e">
        <f>IF(AND('PARTICIPANT NAME LIST'!$G456=9,'PARTICIPANT NAME LIST'!#REF!="M"),"ü","")</f>
        <v>#REF!</v>
      </c>
      <c r="T456" s="100" t="e">
        <f>IF(AND('PARTICIPANT NAME LIST'!$G456=10,'PARTICIPANT NAME LIST'!#REF!="M"),"ü","")</f>
        <v>#REF!</v>
      </c>
      <c r="U456" s="100" t="e">
        <f>IF(AND('PARTICIPANT NAME LIST'!$G456=11,'PARTICIPANT NAME LIST'!#REF!="M"),"ü","")</f>
        <v>#REF!</v>
      </c>
      <c r="V456" s="100" t="e">
        <f>IF(AND('PARTICIPANT NAME LIST'!$G456=12,'PARTICIPANT NAME LIST'!#REF!="M"),"ü","")</f>
        <v>#REF!</v>
      </c>
      <c r="W456" s="96"/>
      <c r="X456" s="76"/>
      <c r="Y456" s="76"/>
      <c r="Z456" s="76"/>
    </row>
    <row r="457" spans="1:26" ht="22.5" customHeight="1">
      <c r="A457" s="96" t="str">
        <f>IF(OR(ISBLANK('PARTICIPANT NAME LIST'!$B457),'PARTICIPANT NAME LIST'!$G457=3,'PARTICIPANT NAME LIST'!$G457=4,'PARTICIPANT NAME LIST'!$G457=5,'PARTICIPANT NAME LIST'!$G457=6),"",COUNTA('PARTICIPANT NAME LIST'!$B$9:$B457)-COUNTIFS('PARTICIPANT NAME LIST'!$G$9:$G457,"&gt;=3",'PARTICIPANT NAME LIST'!$G$9:$G457,"&lt;=6"))</f>
        <v/>
      </c>
      <c r="B457" s="97" t="str">
        <f>IF(OR(ISBLANK('PARTICIPANT NAME LIST'!$B457),'PARTICIPANT NAME LIST'!$G457=3,'PARTICIPANT NAME LIST'!$G457=4,'PARTICIPANT NAME LIST'!$G457=5,'PARTICIPANT NAME LIST'!$G457=6),"",UPPER('PARTICIPANT NAME LIST'!$B457))</f>
        <v/>
      </c>
      <c r="C457" s="101"/>
      <c r="D457" s="99" t="str">
        <f>IF(OR(ISBLANK('PARTICIPANT NAME LIST'!$B457),'PARTICIPANT NAME LIST'!$G457=3,'PARTICIPANT NAME LIST'!$G457=4,'PARTICIPANT NAME LIST'!$G457=5,'PARTICIPANT NAME LIST'!$G457=6),"",UPPER('PARTICIPANT NAME LIST'!$H457))</f>
        <v/>
      </c>
      <c r="E457" s="100" t="e">
        <f>IF(AND('PARTICIPANT NAME LIST'!$G457=7,'PARTICIPANT NAME LIST'!#REF!="C"),"ü","")</f>
        <v>#REF!</v>
      </c>
      <c r="F457" s="100" t="e">
        <f>IF(AND('PARTICIPANT NAME LIST'!$G457=8,'PARTICIPANT NAME LIST'!#REF!="C"),"ü","")</f>
        <v>#REF!</v>
      </c>
      <c r="G457" s="100" t="e">
        <f>IF(AND('PARTICIPANT NAME LIST'!$G457=9,'PARTICIPANT NAME LIST'!#REF!="C"),"ü","")</f>
        <v>#REF!</v>
      </c>
      <c r="H457" s="100" t="e">
        <f>IF(AND('PARTICIPANT NAME LIST'!$G457=10,'PARTICIPANT NAME LIST'!#REF!="C"),"ü","")</f>
        <v>#REF!</v>
      </c>
      <c r="I457" s="100" t="e">
        <f>IF(AND('PARTICIPANT NAME LIST'!$G457=11,'PARTICIPANT NAME LIST'!#REF!="C"),"ü","")</f>
        <v>#REF!</v>
      </c>
      <c r="J457" s="100" t="e">
        <f>IF(AND('PARTICIPANT NAME LIST'!$G457=12,'PARTICIPANT NAME LIST'!#REF!="C"),"ü","")</f>
        <v>#REF!</v>
      </c>
      <c r="K457" s="100" t="e">
        <f>IF(AND('PARTICIPANT NAME LIST'!$G457=7,'PARTICIPANT NAME LIST'!#REF!="E"),"ü","")</f>
        <v>#REF!</v>
      </c>
      <c r="L457" s="100" t="e">
        <f>IF(AND('PARTICIPANT NAME LIST'!$G457=8,'PARTICIPANT NAME LIST'!#REF!="E"),"ü","")</f>
        <v>#REF!</v>
      </c>
      <c r="M457" s="100" t="e">
        <f>IF(AND('PARTICIPANT NAME LIST'!$G457=9,'PARTICIPANT NAME LIST'!#REF!="E"),"ü","")</f>
        <v>#REF!</v>
      </c>
      <c r="N457" s="100" t="e">
        <f>IF(AND('PARTICIPANT NAME LIST'!$G457=10,'PARTICIPANT NAME LIST'!#REF!="E"),"ü","")</f>
        <v>#REF!</v>
      </c>
      <c r="O457" s="100" t="e">
        <f>IF(AND('PARTICIPANT NAME LIST'!$G457=11,'PARTICIPANT NAME LIST'!#REF!="E"),"ü","")</f>
        <v>#REF!</v>
      </c>
      <c r="P457" s="100" t="e">
        <f>IF(AND('PARTICIPANT NAME LIST'!$G457=12,'PARTICIPANT NAME LIST'!#REF!="E"),"ü","")</f>
        <v>#REF!</v>
      </c>
      <c r="Q457" s="100" t="e">
        <f>IF(AND('PARTICIPANT NAME LIST'!$G457=7,'PARTICIPANT NAME LIST'!#REF!="M"),"ü","")</f>
        <v>#REF!</v>
      </c>
      <c r="R457" s="100" t="e">
        <f>IF(AND('PARTICIPANT NAME LIST'!$G457=8,'PARTICIPANT NAME LIST'!#REF!="M"),"ü","")</f>
        <v>#REF!</v>
      </c>
      <c r="S457" s="100" t="e">
        <f>IF(AND('PARTICIPANT NAME LIST'!$G457=9,'PARTICIPANT NAME LIST'!#REF!="M"),"ü","")</f>
        <v>#REF!</v>
      </c>
      <c r="T457" s="100" t="e">
        <f>IF(AND('PARTICIPANT NAME LIST'!$G457=10,'PARTICIPANT NAME LIST'!#REF!="M"),"ü","")</f>
        <v>#REF!</v>
      </c>
      <c r="U457" s="100" t="e">
        <f>IF(AND('PARTICIPANT NAME LIST'!$G457=11,'PARTICIPANT NAME LIST'!#REF!="M"),"ü","")</f>
        <v>#REF!</v>
      </c>
      <c r="V457" s="100" t="e">
        <f>IF(AND('PARTICIPANT NAME LIST'!$G457=12,'PARTICIPANT NAME LIST'!#REF!="M"),"ü","")</f>
        <v>#REF!</v>
      </c>
      <c r="W457" s="96"/>
      <c r="X457" s="76"/>
      <c r="Y457" s="76"/>
      <c r="Z457" s="76"/>
    </row>
    <row r="458" spans="1:26" ht="22.5" customHeight="1">
      <c r="A458" s="96" t="str">
        <f>IF(OR(ISBLANK('PARTICIPANT NAME LIST'!$B458),'PARTICIPANT NAME LIST'!$G458=3,'PARTICIPANT NAME LIST'!$G458=4,'PARTICIPANT NAME LIST'!$G458=5,'PARTICIPANT NAME LIST'!$G458=6),"",COUNTA('PARTICIPANT NAME LIST'!$B$9:$B458)-COUNTIFS('PARTICIPANT NAME LIST'!$G$9:$G458,"&gt;=3",'PARTICIPANT NAME LIST'!$G$9:$G458,"&lt;=6"))</f>
        <v/>
      </c>
      <c r="B458" s="97" t="str">
        <f>IF(OR(ISBLANK('PARTICIPANT NAME LIST'!$B458),'PARTICIPANT NAME LIST'!$G458=3,'PARTICIPANT NAME LIST'!$G458=4,'PARTICIPANT NAME LIST'!$G458=5,'PARTICIPANT NAME LIST'!$G458=6),"",UPPER('PARTICIPANT NAME LIST'!$B458))</f>
        <v/>
      </c>
      <c r="C458" s="101"/>
      <c r="D458" s="99" t="str">
        <f>IF(OR(ISBLANK('PARTICIPANT NAME LIST'!$B458),'PARTICIPANT NAME LIST'!$G458=3,'PARTICIPANT NAME LIST'!$G458=4,'PARTICIPANT NAME LIST'!$G458=5,'PARTICIPANT NAME LIST'!$G458=6),"",UPPER('PARTICIPANT NAME LIST'!$H458))</f>
        <v/>
      </c>
      <c r="E458" s="100" t="e">
        <f>IF(AND('PARTICIPANT NAME LIST'!$G458=7,'PARTICIPANT NAME LIST'!#REF!="C"),"ü","")</f>
        <v>#REF!</v>
      </c>
      <c r="F458" s="100" t="e">
        <f>IF(AND('PARTICIPANT NAME LIST'!$G458=8,'PARTICIPANT NAME LIST'!#REF!="C"),"ü","")</f>
        <v>#REF!</v>
      </c>
      <c r="G458" s="100" t="e">
        <f>IF(AND('PARTICIPANT NAME LIST'!$G458=9,'PARTICIPANT NAME LIST'!#REF!="C"),"ü","")</f>
        <v>#REF!</v>
      </c>
      <c r="H458" s="100" t="e">
        <f>IF(AND('PARTICIPANT NAME LIST'!$G458=10,'PARTICIPANT NAME LIST'!#REF!="C"),"ü","")</f>
        <v>#REF!</v>
      </c>
      <c r="I458" s="100" t="e">
        <f>IF(AND('PARTICIPANT NAME LIST'!$G458=11,'PARTICIPANT NAME LIST'!#REF!="C"),"ü","")</f>
        <v>#REF!</v>
      </c>
      <c r="J458" s="100" t="e">
        <f>IF(AND('PARTICIPANT NAME LIST'!$G458=12,'PARTICIPANT NAME LIST'!#REF!="C"),"ü","")</f>
        <v>#REF!</v>
      </c>
      <c r="K458" s="100" t="e">
        <f>IF(AND('PARTICIPANT NAME LIST'!$G458=7,'PARTICIPANT NAME LIST'!#REF!="E"),"ü","")</f>
        <v>#REF!</v>
      </c>
      <c r="L458" s="100" t="e">
        <f>IF(AND('PARTICIPANT NAME LIST'!$G458=8,'PARTICIPANT NAME LIST'!#REF!="E"),"ü","")</f>
        <v>#REF!</v>
      </c>
      <c r="M458" s="100" t="e">
        <f>IF(AND('PARTICIPANT NAME LIST'!$G458=9,'PARTICIPANT NAME LIST'!#REF!="E"),"ü","")</f>
        <v>#REF!</v>
      </c>
      <c r="N458" s="100" t="e">
        <f>IF(AND('PARTICIPANT NAME LIST'!$G458=10,'PARTICIPANT NAME LIST'!#REF!="E"),"ü","")</f>
        <v>#REF!</v>
      </c>
      <c r="O458" s="100" t="e">
        <f>IF(AND('PARTICIPANT NAME LIST'!$G458=11,'PARTICIPANT NAME LIST'!#REF!="E"),"ü","")</f>
        <v>#REF!</v>
      </c>
      <c r="P458" s="100" t="e">
        <f>IF(AND('PARTICIPANT NAME LIST'!$G458=12,'PARTICIPANT NAME LIST'!#REF!="E"),"ü","")</f>
        <v>#REF!</v>
      </c>
      <c r="Q458" s="100" t="e">
        <f>IF(AND('PARTICIPANT NAME LIST'!$G458=7,'PARTICIPANT NAME LIST'!#REF!="M"),"ü","")</f>
        <v>#REF!</v>
      </c>
      <c r="R458" s="100" t="e">
        <f>IF(AND('PARTICIPANT NAME LIST'!$G458=8,'PARTICIPANT NAME LIST'!#REF!="M"),"ü","")</f>
        <v>#REF!</v>
      </c>
      <c r="S458" s="100" t="e">
        <f>IF(AND('PARTICIPANT NAME LIST'!$G458=9,'PARTICIPANT NAME LIST'!#REF!="M"),"ü","")</f>
        <v>#REF!</v>
      </c>
      <c r="T458" s="100" t="e">
        <f>IF(AND('PARTICIPANT NAME LIST'!$G458=10,'PARTICIPANT NAME LIST'!#REF!="M"),"ü","")</f>
        <v>#REF!</v>
      </c>
      <c r="U458" s="100" t="e">
        <f>IF(AND('PARTICIPANT NAME LIST'!$G458=11,'PARTICIPANT NAME LIST'!#REF!="M"),"ü","")</f>
        <v>#REF!</v>
      </c>
      <c r="V458" s="100" t="e">
        <f>IF(AND('PARTICIPANT NAME LIST'!$G458=12,'PARTICIPANT NAME LIST'!#REF!="M"),"ü","")</f>
        <v>#REF!</v>
      </c>
      <c r="W458" s="96"/>
      <c r="X458" s="76"/>
      <c r="Y458" s="76"/>
      <c r="Z458" s="76"/>
    </row>
    <row r="459" spans="1:26" ht="22.5" customHeight="1">
      <c r="A459" s="96" t="str">
        <f>IF(OR(ISBLANK('PARTICIPANT NAME LIST'!$B459),'PARTICIPANT NAME LIST'!$G459=3,'PARTICIPANT NAME LIST'!$G459=4,'PARTICIPANT NAME LIST'!$G459=5,'PARTICIPANT NAME LIST'!$G459=6),"",COUNTA('PARTICIPANT NAME LIST'!$B$9:$B459)-COUNTIFS('PARTICIPANT NAME LIST'!$G$9:$G459,"&gt;=3",'PARTICIPANT NAME LIST'!$G$9:$G459,"&lt;=6"))</f>
        <v/>
      </c>
      <c r="B459" s="97" t="str">
        <f>IF(OR(ISBLANK('PARTICIPANT NAME LIST'!$B459),'PARTICIPANT NAME LIST'!$G459=3,'PARTICIPANT NAME LIST'!$G459=4,'PARTICIPANT NAME LIST'!$G459=5,'PARTICIPANT NAME LIST'!$G459=6),"",UPPER('PARTICIPANT NAME LIST'!$B459))</f>
        <v/>
      </c>
      <c r="C459" s="101"/>
      <c r="D459" s="99" t="str">
        <f>IF(OR(ISBLANK('PARTICIPANT NAME LIST'!$B459),'PARTICIPANT NAME LIST'!$G459=3,'PARTICIPANT NAME LIST'!$G459=4,'PARTICIPANT NAME LIST'!$G459=5,'PARTICIPANT NAME LIST'!$G459=6),"",UPPER('PARTICIPANT NAME LIST'!$H459))</f>
        <v/>
      </c>
      <c r="E459" s="100" t="e">
        <f>IF(AND('PARTICIPANT NAME LIST'!$G459=7,'PARTICIPANT NAME LIST'!#REF!="C"),"ü","")</f>
        <v>#REF!</v>
      </c>
      <c r="F459" s="100" t="e">
        <f>IF(AND('PARTICIPANT NAME LIST'!$G459=8,'PARTICIPANT NAME LIST'!#REF!="C"),"ü","")</f>
        <v>#REF!</v>
      </c>
      <c r="G459" s="100" t="e">
        <f>IF(AND('PARTICIPANT NAME LIST'!$G459=9,'PARTICIPANT NAME LIST'!#REF!="C"),"ü","")</f>
        <v>#REF!</v>
      </c>
      <c r="H459" s="100" t="e">
        <f>IF(AND('PARTICIPANT NAME LIST'!$G459=10,'PARTICIPANT NAME LIST'!#REF!="C"),"ü","")</f>
        <v>#REF!</v>
      </c>
      <c r="I459" s="100" t="e">
        <f>IF(AND('PARTICIPANT NAME LIST'!$G459=11,'PARTICIPANT NAME LIST'!#REF!="C"),"ü","")</f>
        <v>#REF!</v>
      </c>
      <c r="J459" s="100" t="e">
        <f>IF(AND('PARTICIPANT NAME LIST'!$G459=12,'PARTICIPANT NAME LIST'!#REF!="C"),"ü","")</f>
        <v>#REF!</v>
      </c>
      <c r="K459" s="100" t="e">
        <f>IF(AND('PARTICIPANT NAME LIST'!$G459=7,'PARTICIPANT NAME LIST'!#REF!="E"),"ü","")</f>
        <v>#REF!</v>
      </c>
      <c r="L459" s="100" t="e">
        <f>IF(AND('PARTICIPANT NAME LIST'!$G459=8,'PARTICIPANT NAME LIST'!#REF!="E"),"ü","")</f>
        <v>#REF!</v>
      </c>
      <c r="M459" s="100" t="e">
        <f>IF(AND('PARTICIPANT NAME LIST'!$G459=9,'PARTICIPANT NAME LIST'!#REF!="E"),"ü","")</f>
        <v>#REF!</v>
      </c>
      <c r="N459" s="100" t="e">
        <f>IF(AND('PARTICIPANT NAME LIST'!$G459=10,'PARTICIPANT NAME LIST'!#REF!="E"),"ü","")</f>
        <v>#REF!</v>
      </c>
      <c r="O459" s="100" t="e">
        <f>IF(AND('PARTICIPANT NAME LIST'!$G459=11,'PARTICIPANT NAME LIST'!#REF!="E"),"ü","")</f>
        <v>#REF!</v>
      </c>
      <c r="P459" s="100" t="e">
        <f>IF(AND('PARTICIPANT NAME LIST'!$G459=12,'PARTICIPANT NAME LIST'!#REF!="E"),"ü","")</f>
        <v>#REF!</v>
      </c>
      <c r="Q459" s="100" t="e">
        <f>IF(AND('PARTICIPANT NAME LIST'!$G459=7,'PARTICIPANT NAME LIST'!#REF!="M"),"ü","")</f>
        <v>#REF!</v>
      </c>
      <c r="R459" s="100" t="e">
        <f>IF(AND('PARTICIPANT NAME LIST'!$G459=8,'PARTICIPANT NAME LIST'!#REF!="M"),"ü","")</f>
        <v>#REF!</v>
      </c>
      <c r="S459" s="100" t="e">
        <f>IF(AND('PARTICIPANT NAME LIST'!$G459=9,'PARTICIPANT NAME LIST'!#REF!="M"),"ü","")</f>
        <v>#REF!</v>
      </c>
      <c r="T459" s="100" t="e">
        <f>IF(AND('PARTICIPANT NAME LIST'!$G459=10,'PARTICIPANT NAME LIST'!#REF!="M"),"ü","")</f>
        <v>#REF!</v>
      </c>
      <c r="U459" s="100" t="e">
        <f>IF(AND('PARTICIPANT NAME LIST'!$G459=11,'PARTICIPANT NAME LIST'!#REF!="M"),"ü","")</f>
        <v>#REF!</v>
      </c>
      <c r="V459" s="100" t="e">
        <f>IF(AND('PARTICIPANT NAME LIST'!$G459=12,'PARTICIPANT NAME LIST'!#REF!="M"),"ü","")</f>
        <v>#REF!</v>
      </c>
      <c r="W459" s="96"/>
      <c r="X459" s="76"/>
      <c r="Y459" s="76"/>
      <c r="Z459" s="76"/>
    </row>
    <row r="460" spans="1:26" ht="22.5" customHeight="1">
      <c r="A460" s="96" t="str">
        <f>IF(OR(ISBLANK('PARTICIPANT NAME LIST'!$B460),'PARTICIPANT NAME LIST'!$G460=3,'PARTICIPANT NAME LIST'!$G460=4,'PARTICIPANT NAME LIST'!$G460=5,'PARTICIPANT NAME LIST'!$G460=6),"",COUNTA('PARTICIPANT NAME LIST'!$B$9:$B460)-COUNTIFS('PARTICIPANT NAME LIST'!$G$9:$G460,"&gt;=3",'PARTICIPANT NAME LIST'!$G$9:$G460,"&lt;=6"))</f>
        <v/>
      </c>
      <c r="B460" s="97" t="str">
        <f>IF(OR(ISBLANK('PARTICIPANT NAME LIST'!$B460),'PARTICIPANT NAME LIST'!$G460=3,'PARTICIPANT NAME LIST'!$G460=4,'PARTICIPANT NAME LIST'!$G460=5,'PARTICIPANT NAME LIST'!$G460=6),"",UPPER('PARTICIPANT NAME LIST'!$B460))</f>
        <v/>
      </c>
      <c r="C460" s="101"/>
      <c r="D460" s="99" t="str">
        <f>IF(OR(ISBLANK('PARTICIPANT NAME LIST'!$B460),'PARTICIPANT NAME LIST'!$G460=3,'PARTICIPANT NAME LIST'!$G460=4,'PARTICIPANT NAME LIST'!$G460=5,'PARTICIPANT NAME LIST'!$G460=6),"",UPPER('PARTICIPANT NAME LIST'!$H460))</f>
        <v/>
      </c>
      <c r="E460" s="100" t="e">
        <f>IF(AND('PARTICIPANT NAME LIST'!$G460=7,'PARTICIPANT NAME LIST'!#REF!="C"),"ü","")</f>
        <v>#REF!</v>
      </c>
      <c r="F460" s="100" t="e">
        <f>IF(AND('PARTICIPANT NAME LIST'!$G460=8,'PARTICIPANT NAME LIST'!#REF!="C"),"ü","")</f>
        <v>#REF!</v>
      </c>
      <c r="G460" s="100" t="e">
        <f>IF(AND('PARTICIPANT NAME LIST'!$G460=9,'PARTICIPANT NAME LIST'!#REF!="C"),"ü","")</f>
        <v>#REF!</v>
      </c>
      <c r="H460" s="100" t="e">
        <f>IF(AND('PARTICIPANT NAME LIST'!$G460=10,'PARTICIPANT NAME LIST'!#REF!="C"),"ü","")</f>
        <v>#REF!</v>
      </c>
      <c r="I460" s="100" t="e">
        <f>IF(AND('PARTICIPANT NAME LIST'!$G460=11,'PARTICIPANT NAME LIST'!#REF!="C"),"ü","")</f>
        <v>#REF!</v>
      </c>
      <c r="J460" s="100" t="e">
        <f>IF(AND('PARTICIPANT NAME LIST'!$G460=12,'PARTICIPANT NAME LIST'!#REF!="C"),"ü","")</f>
        <v>#REF!</v>
      </c>
      <c r="K460" s="100" t="e">
        <f>IF(AND('PARTICIPANT NAME LIST'!$G460=7,'PARTICIPANT NAME LIST'!#REF!="E"),"ü","")</f>
        <v>#REF!</v>
      </c>
      <c r="L460" s="100" t="e">
        <f>IF(AND('PARTICIPANT NAME LIST'!$G460=8,'PARTICIPANT NAME LIST'!#REF!="E"),"ü","")</f>
        <v>#REF!</v>
      </c>
      <c r="M460" s="100" t="e">
        <f>IF(AND('PARTICIPANT NAME LIST'!$G460=9,'PARTICIPANT NAME LIST'!#REF!="E"),"ü","")</f>
        <v>#REF!</v>
      </c>
      <c r="N460" s="100" t="e">
        <f>IF(AND('PARTICIPANT NAME LIST'!$G460=10,'PARTICIPANT NAME LIST'!#REF!="E"),"ü","")</f>
        <v>#REF!</v>
      </c>
      <c r="O460" s="100" t="e">
        <f>IF(AND('PARTICIPANT NAME LIST'!$G460=11,'PARTICIPANT NAME LIST'!#REF!="E"),"ü","")</f>
        <v>#REF!</v>
      </c>
      <c r="P460" s="100" t="e">
        <f>IF(AND('PARTICIPANT NAME LIST'!$G460=12,'PARTICIPANT NAME LIST'!#REF!="E"),"ü","")</f>
        <v>#REF!</v>
      </c>
      <c r="Q460" s="100" t="e">
        <f>IF(AND('PARTICIPANT NAME LIST'!$G460=7,'PARTICIPANT NAME LIST'!#REF!="M"),"ü","")</f>
        <v>#REF!</v>
      </c>
      <c r="R460" s="100" t="e">
        <f>IF(AND('PARTICIPANT NAME LIST'!$G460=8,'PARTICIPANT NAME LIST'!#REF!="M"),"ü","")</f>
        <v>#REF!</v>
      </c>
      <c r="S460" s="100" t="e">
        <f>IF(AND('PARTICIPANT NAME LIST'!$G460=9,'PARTICIPANT NAME LIST'!#REF!="M"),"ü","")</f>
        <v>#REF!</v>
      </c>
      <c r="T460" s="100" t="e">
        <f>IF(AND('PARTICIPANT NAME LIST'!$G460=10,'PARTICIPANT NAME LIST'!#REF!="M"),"ü","")</f>
        <v>#REF!</v>
      </c>
      <c r="U460" s="100" t="e">
        <f>IF(AND('PARTICIPANT NAME LIST'!$G460=11,'PARTICIPANT NAME LIST'!#REF!="M"),"ü","")</f>
        <v>#REF!</v>
      </c>
      <c r="V460" s="100" t="e">
        <f>IF(AND('PARTICIPANT NAME LIST'!$G460=12,'PARTICIPANT NAME LIST'!#REF!="M"),"ü","")</f>
        <v>#REF!</v>
      </c>
      <c r="W460" s="96"/>
      <c r="X460" s="76"/>
      <c r="Y460" s="76"/>
      <c r="Z460" s="76"/>
    </row>
    <row r="461" spans="1:26" ht="22.5" customHeight="1">
      <c r="A461" s="96" t="str">
        <f>IF(OR(ISBLANK('PARTICIPANT NAME LIST'!$B461),'PARTICIPANT NAME LIST'!$G461=3,'PARTICIPANT NAME LIST'!$G461=4,'PARTICIPANT NAME LIST'!$G461=5,'PARTICIPANT NAME LIST'!$G461=6),"",COUNTA('PARTICIPANT NAME LIST'!$B$9:$B461)-COUNTIFS('PARTICIPANT NAME LIST'!$G$9:$G461,"&gt;=3",'PARTICIPANT NAME LIST'!$G$9:$G461,"&lt;=6"))</f>
        <v/>
      </c>
      <c r="B461" s="97" t="str">
        <f>IF(OR(ISBLANK('PARTICIPANT NAME LIST'!$B461),'PARTICIPANT NAME LIST'!$G461=3,'PARTICIPANT NAME LIST'!$G461=4,'PARTICIPANT NAME LIST'!$G461=5,'PARTICIPANT NAME LIST'!$G461=6),"",UPPER('PARTICIPANT NAME LIST'!$B461))</f>
        <v/>
      </c>
      <c r="C461" s="101"/>
      <c r="D461" s="99" t="str">
        <f>IF(OR(ISBLANK('PARTICIPANT NAME LIST'!$B461),'PARTICIPANT NAME LIST'!$G461=3,'PARTICIPANT NAME LIST'!$G461=4,'PARTICIPANT NAME LIST'!$G461=5,'PARTICIPANT NAME LIST'!$G461=6),"",UPPER('PARTICIPANT NAME LIST'!$H461))</f>
        <v/>
      </c>
      <c r="E461" s="100" t="e">
        <f>IF(AND('PARTICIPANT NAME LIST'!$G461=7,'PARTICIPANT NAME LIST'!#REF!="C"),"ü","")</f>
        <v>#REF!</v>
      </c>
      <c r="F461" s="100" t="e">
        <f>IF(AND('PARTICIPANT NAME LIST'!$G461=8,'PARTICIPANT NAME LIST'!#REF!="C"),"ü","")</f>
        <v>#REF!</v>
      </c>
      <c r="G461" s="100" t="e">
        <f>IF(AND('PARTICIPANT NAME LIST'!$G461=9,'PARTICIPANT NAME LIST'!#REF!="C"),"ü","")</f>
        <v>#REF!</v>
      </c>
      <c r="H461" s="100" t="e">
        <f>IF(AND('PARTICIPANT NAME LIST'!$G461=10,'PARTICIPANT NAME LIST'!#REF!="C"),"ü","")</f>
        <v>#REF!</v>
      </c>
      <c r="I461" s="100" t="e">
        <f>IF(AND('PARTICIPANT NAME LIST'!$G461=11,'PARTICIPANT NAME LIST'!#REF!="C"),"ü","")</f>
        <v>#REF!</v>
      </c>
      <c r="J461" s="100" t="e">
        <f>IF(AND('PARTICIPANT NAME LIST'!$G461=12,'PARTICIPANT NAME LIST'!#REF!="C"),"ü","")</f>
        <v>#REF!</v>
      </c>
      <c r="K461" s="100" t="e">
        <f>IF(AND('PARTICIPANT NAME LIST'!$G461=7,'PARTICIPANT NAME LIST'!#REF!="E"),"ü","")</f>
        <v>#REF!</v>
      </c>
      <c r="L461" s="100" t="e">
        <f>IF(AND('PARTICIPANT NAME LIST'!$G461=8,'PARTICIPANT NAME LIST'!#REF!="E"),"ü","")</f>
        <v>#REF!</v>
      </c>
      <c r="M461" s="100" t="e">
        <f>IF(AND('PARTICIPANT NAME LIST'!$G461=9,'PARTICIPANT NAME LIST'!#REF!="E"),"ü","")</f>
        <v>#REF!</v>
      </c>
      <c r="N461" s="100" t="e">
        <f>IF(AND('PARTICIPANT NAME LIST'!$G461=10,'PARTICIPANT NAME LIST'!#REF!="E"),"ü","")</f>
        <v>#REF!</v>
      </c>
      <c r="O461" s="100" t="e">
        <f>IF(AND('PARTICIPANT NAME LIST'!$G461=11,'PARTICIPANT NAME LIST'!#REF!="E"),"ü","")</f>
        <v>#REF!</v>
      </c>
      <c r="P461" s="100" t="e">
        <f>IF(AND('PARTICIPANT NAME LIST'!$G461=12,'PARTICIPANT NAME LIST'!#REF!="E"),"ü","")</f>
        <v>#REF!</v>
      </c>
      <c r="Q461" s="100" t="e">
        <f>IF(AND('PARTICIPANT NAME LIST'!$G461=7,'PARTICIPANT NAME LIST'!#REF!="M"),"ü","")</f>
        <v>#REF!</v>
      </c>
      <c r="R461" s="100" t="e">
        <f>IF(AND('PARTICIPANT NAME LIST'!$G461=8,'PARTICIPANT NAME LIST'!#REF!="M"),"ü","")</f>
        <v>#REF!</v>
      </c>
      <c r="S461" s="100" t="e">
        <f>IF(AND('PARTICIPANT NAME LIST'!$G461=9,'PARTICIPANT NAME LIST'!#REF!="M"),"ü","")</f>
        <v>#REF!</v>
      </c>
      <c r="T461" s="100" t="e">
        <f>IF(AND('PARTICIPANT NAME LIST'!$G461=10,'PARTICIPANT NAME LIST'!#REF!="M"),"ü","")</f>
        <v>#REF!</v>
      </c>
      <c r="U461" s="100" t="e">
        <f>IF(AND('PARTICIPANT NAME LIST'!$G461=11,'PARTICIPANT NAME LIST'!#REF!="M"),"ü","")</f>
        <v>#REF!</v>
      </c>
      <c r="V461" s="100" t="e">
        <f>IF(AND('PARTICIPANT NAME LIST'!$G461=12,'PARTICIPANT NAME LIST'!#REF!="M"),"ü","")</f>
        <v>#REF!</v>
      </c>
      <c r="W461" s="96"/>
      <c r="X461" s="76"/>
      <c r="Y461" s="76"/>
      <c r="Z461" s="76"/>
    </row>
    <row r="462" spans="1:26" ht="22.5" customHeight="1">
      <c r="A462" s="96" t="str">
        <f>IF(OR(ISBLANK('PARTICIPANT NAME LIST'!$B462),'PARTICIPANT NAME LIST'!$G462=3,'PARTICIPANT NAME LIST'!$G462=4,'PARTICIPANT NAME LIST'!$G462=5,'PARTICIPANT NAME LIST'!$G462=6),"",COUNTA('PARTICIPANT NAME LIST'!$B$9:$B462)-COUNTIFS('PARTICIPANT NAME LIST'!$G$9:$G462,"&gt;=3",'PARTICIPANT NAME LIST'!$G$9:$G462,"&lt;=6"))</f>
        <v/>
      </c>
      <c r="B462" s="97" t="str">
        <f>IF(OR(ISBLANK('PARTICIPANT NAME LIST'!$B462),'PARTICIPANT NAME LIST'!$G462=3,'PARTICIPANT NAME LIST'!$G462=4,'PARTICIPANT NAME LIST'!$G462=5,'PARTICIPANT NAME LIST'!$G462=6),"",UPPER('PARTICIPANT NAME LIST'!$B462))</f>
        <v/>
      </c>
      <c r="C462" s="101"/>
      <c r="D462" s="99" t="str">
        <f>IF(OR(ISBLANK('PARTICIPANT NAME LIST'!$B462),'PARTICIPANT NAME LIST'!$G462=3,'PARTICIPANT NAME LIST'!$G462=4,'PARTICIPANT NAME LIST'!$G462=5,'PARTICIPANT NAME LIST'!$G462=6),"",UPPER('PARTICIPANT NAME LIST'!$H462))</f>
        <v/>
      </c>
      <c r="E462" s="100" t="e">
        <f>IF(AND('PARTICIPANT NAME LIST'!$G462=7,'PARTICIPANT NAME LIST'!#REF!="C"),"ü","")</f>
        <v>#REF!</v>
      </c>
      <c r="F462" s="100" t="e">
        <f>IF(AND('PARTICIPANT NAME LIST'!$G462=8,'PARTICIPANT NAME LIST'!#REF!="C"),"ü","")</f>
        <v>#REF!</v>
      </c>
      <c r="G462" s="100" t="e">
        <f>IF(AND('PARTICIPANT NAME LIST'!$G462=9,'PARTICIPANT NAME LIST'!#REF!="C"),"ü","")</f>
        <v>#REF!</v>
      </c>
      <c r="H462" s="100" t="e">
        <f>IF(AND('PARTICIPANT NAME LIST'!$G462=10,'PARTICIPANT NAME LIST'!#REF!="C"),"ü","")</f>
        <v>#REF!</v>
      </c>
      <c r="I462" s="100" t="e">
        <f>IF(AND('PARTICIPANT NAME LIST'!$G462=11,'PARTICIPANT NAME LIST'!#REF!="C"),"ü","")</f>
        <v>#REF!</v>
      </c>
      <c r="J462" s="100" t="e">
        <f>IF(AND('PARTICIPANT NAME LIST'!$G462=12,'PARTICIPANT NAME LIST'!#REF!="C"),"ü","")</f>
        <v>#REF!</v>
      </c>
      <c r="K462" s="100" t="e">
        <f>IF(AND('PARTICIPANT NAME LIST'!$G462=7,'PARTICIPANT NAME LIST'!#REF!="E"),"ü","")</f>
        <v>#REF!</v>
      </c>
      <c r="L462" s="100" t="e">
        <f>IF(AND('PARTICIPANT NAME LIST'!$G462=8,'PARTICIPANT NAME LIST'!#REF!="E"),"ü","")</f>
        <v>#REF!</v>
      </c>
      <c r="M462" s="100" t="e">
        <f>IF(AND('PARTICIPANT NAME LIST'!$G462=9,'PARTICIPANT NAME LIST'!#REF!="E"),"ü","")</f>
        <v>#REF!</v>
      </c>
      <c r="N462" s="100" t="e">
        <f>IF(AND('PARTICIPANT NAME LIST'!$G462=10,'PARTICIPANT NAME LIST'!#REF!="E"),"ü","")</f>
        <v>#REF!</v>
      </c>
      <c r="O462" s="100" t="e">
        <f>IF(AND('PARTICIPANT NAME LIST'!$G462=11,'PARTICIPANT NAME LIST'!#REF!="E"),"ü","")</f>
        <v>#REF!</v>
      </c>
      <c r="P462" s="100" t="e">
        <f>IF(AND('PARTICIPANT NAME LIST'!$G462=12,'PARTICIPANT NAME LIST'!#REF!="E"),"ü","")</f>
        <v>#REF!</v>
      </c>
      <c r="Q462" s="100" t="e">
        <f>IF(AND('PARTICIPANT NAME LIST'!$G462=7,'PARTICIPANT NAME LIST'!#REF!="M"),"ü","")</f>
        <v>#REF!</v>
      </c>
      <c r="R462" s="100" t="e">
        <f>IF(AND('PARTICIPANT NAME LIST'!$G462=8,'PARTICIPANT NAME LIST'!#REF!="M"),"ü","")</f>
        <v>#REF!</v>
      </c>
      <c r="S462" s="100" t="e">
        <f>IF(AND('PARTICIPANT NAME LIST'!$G462=9,'PARTICIPANT NAME LIST'!#REF!="M"),"ü","")</f>
        <v>#REF!</v>
      </c>
      <c r="T462" s="100" t="e">
        <f>IF(AND('PARTICIPANT NAME LIST'!$G462=10,'PARTICIPANT NAME LIST'!#REF!="M"),"ü","")</f>
        <v>#REF!</v>
      </c>
      <c r="U462" s="100" t="e">
        <f>IF(AND('PARTICIPANT NAME LIST'!$G462=11,'PARTICIPANT NAME LIST'!#REF!="M"),"ü","")</f>
        <v>#REF!</v>
      </c>
      <c r="V462" s="100" t="e">
        <f>IF(AND('PARTICIPANT NAME LIST'!$G462=12,'PARTICIPANT NAME LIST'!#REF!="M"),"ü","")</f>
        <v>#REF!</v>
      </c>
      <c r="W462" s="96"/>
      <c r="X462" s="76"/>
      <c r="Y462" s="76"/>
      <c r="Z462" s="76"/>
    </row>
    <row r="463" spans="1:26" ht="22.5" customHeight="1">
      <c r="A463" s="96" t="str">
        <f>IF(OR(ISBLANK('PARTICIPANT NAME LIST'!$B463),'PARTICIPANT NAME LIST'!$G463=3,'PARTICIPANT NAME LIST'!$G463=4,'PARTICIPANT NAME LIST'!$G463=5,'PARTICIPANT NAME LIST'!$G463=6),"",COUNTA('PARTICIPANT NAME LIST'!$B$9:$B463)-COUNTIFS('PARTICIPANT NAME LIST'!$G$9:$G463,"&gt;=3",'PARTICIPANT NAME LIST'!$G$9:$G463,"&lt;=6"))</f>
        <v/>
      </c>
      <c r="B463" s="97" t="str">
        <f>IF(OR(ISBLANK('PARTICIPANT NAME LIST'!$B463),'PARTICIPANT NAME LIST'!$G463=3,'PARTICIPANT NAME LIST'!$G463=4,'PARTICIPANT NAME LIST'!$G463=5,'PARTICIPANT NAME LIST'!$G463=6),"",UPPER('PARTICIPANT NAME LIST'!$B463))</f>
        <v/>
      </c>
      <c r="C463" s="101"/>
      <c r="D463" s="99" t="str">
        <f>IF(OR(ISBLANK('PARTICIPANT NAME LIST'!$B463),'PARTICIPANT NAME LIST'!$G463=3,'PARTICIPANT NAME LIST'!$G463=4,'PARTICIPANT NAME LIST'!$G463=5,'PARTICIPANT NAME LIST'!$G463=6),"",UPPER('PARTICIPANT NAME LIST'!$H463))</f>
        <v/>
      </c>
      <c r="E463" s="100" t="e">
        <f>IF(AND('PARTICIPANT NAME LIST'!$G463=7,'PARTICIPANT NAME LIST'!#REF!="C"),"ü","")</f>
        <v>#REF!</v>
      </c>
      <c r="F463" s="100" t="e">
        <f>IF(AND('PARTICIPANT NAME LIST'!$G463=8,'PARTICIPANT NAME LIST'!#REF!="C"),"ü","")</f>
        <v>#REF!</v>
      </c>
      <c r="G463" s="100" t="e">
        <f>IF(AND('PARTICIPANT NAME LIST'!$G463=9,'PARTICIPANT NAME LIST'!#REF!="C"),"ü","")</f>
        <v>#REF!</v>
      </c>
      <c r="H463" s="100" t="e">
        <f>IF(AND('PARTICIPANT NAME LIST'!$G463=10,'PARTICIPANT NAME LIST'!#REF!="C"),"ü","")</f>
        <v>#REF!</v>
      </c>
      <c r="I463" s="100" t="e">
        <f>IF(AND('PARTICIPANT NAME LIST'!$G463=11,'PARTICIPANT NAME LIST'!#REF!="C"),"ü","")</f>
        <v>#REF!</v>
      </c>
      <c r="J463" s="100" t="e">
        <f>IF(AND('PARTICIPANT NAME LIST'!$G463=12,'PARTICIPANT NAME LIST'!#REF!="C"),"ü","")</f>
        <v>#REF!</v>
      </c>
      <c r="K463" s="100" t="e">
        <f>IF(AND('PARTICIPANT NAME LIST'!$G463=7,'PARTICIPANT NAME LIST'!#REF!="E"),"ü","")</f>
        <v>#REF!</v>
      </c>
      <c r="L463" s="100" t="e">
        <f>IF(AND('PARTICIPANT NAME LIST'!$G463=8,'PARTICIPANT NAME LIST'!#REF!="E"),"ü","")</f>
        <v>#REF!</v>
      </c>
      <c r="M463" s="100" t="e">
        <f>IF(AND('PARTICIPANT NAME LIST'!$G463=9,'PARTICIPANT NAME LIST'!#REF!="E"),"ü","")</f>
        <v>#REF!</v>
      </c>
      <c r="N463" s="100" t="e">
        <f>IF(AND('PARTICIPANT NAME LIST'!$G463=10,'PARTICIPANT NAME LIST'!#REF!="E"),"ü","")</f>
        <v>#REF!</v>
      </c>
      <c r="O463" s="100" t="e">
        <f>IF(AND('PARTICIPANT NAME LIST'!$G463=11,'PARTICIPANT NAME LIST'!#REF!="E"),"ü","")</f>
        <v>#REF!</v>
      </c>
      <c r="P463" s="100" t="e">
        <f>IF(AND('PARTICIPANT NAME LIST'!$G463=12,'PARTICIPANT NAME LIST'!#REF!="E"),"ü","")</f>
        <v>#REF!</v>
      </c>
      <c r="Q463" s="100" t="e">
        <f>IF(AND('PARTICIPANT NAME LIST'!$G463=7,'PARTICIPANT NAME LIST'!#REF!="M"),"ü","")</f>
        <v>#REF!</v>
      </c>
      <c r="R463" s="100" t="e">
        <f>IF(AND('PARTICIPANT NAME LIST'!$G463=8,'PARTICIPANT NAME LIST'!#REF!="M"),"ü","")</f>
        <v>#REF!</v>
      </c>
      <c r="S463" s="100" t="e">
        <f>IF(AND('PARTICIPANT NAME LIST'!$G463=9,'PARTICIPANT NAME LIST'!#REF!="M"),"ü","")</f>
        <v>#REF!</v>
      </c>
      <c r="T463" s="100" t="e">
        <f>IF(AND('PARTICIPANT NAME LIST'!$G463=10,'PARTICIPANT NAME LIST'!#REF!="M"),"ü","")</f>
        <v>#REF!</v>
      </c>
      <c r="U463" s="100" t="e">
        <f>IF(AND('PARTICIPANT NAME LIST'!$G463=11,'PARTICIPANT NAME LIST'!#REF!="M"),"ü","")</f>
        <v>#REF!</v>
      </c>
      <c r="V463" s="100" t="e">
        <f>IF(AND('PARTICIPANT NAME LIST'!$G463=12,'PARTICIPANT NAME LIST'!#REF!="M"),"ü","")</f>
        <v>#REF!</v>
      </c>
      <c r="W463" s="96"/>
      <c r="X463" s="76"/>
      <c r="Y463" s="76"/>
      <c r="Z463" s="76"/>
    </row>
    <row r="464" spans="1:26" ht="22.5" customHeight="1">
      <c r="A464" s="96" t="str">
        <f>IF(OR(ISBLANK('PARTICIPANT NAME LIST'!$B464),'PARTICIPANT NAME LIST'!$G464=3,'PARTICIPANT NAME LIST'!$G464=4,'PARTICIPANT NAME LIST'!$G464=5,'PARTICIPANT NAME LIST'!$G464=6),"",COUNTA('PARTICIPANT NAME LIST'!$B$9:$B464)-COUNTIFS('PARTICIPANT NAME LIST'!$G$9:$G464,"&gt;=3",'PARTICIPANT NAME LIST'!$G$9:$G464,"&lt;=6"))</f>
        <v/>
      </c>
      <c r="B464" s="97" t="str">
        <f>IF(OR(ISBLANK('PARTICIPANT NAME LIST'!$B464),'PARTICIPANT NAME LIST'!$G464=3,'PARTICIPANT NAME LIST'!$G464=4,'PARTICIPANT NAME LIST'!$G464=5,'PARTICIPANT NAME LIST'!$G464=6),"",UPPER('PARTICIPANT NAME LIST'!$B464))</f>
        <v/>
      </c>
      <c r="C464" s="101"/>
      <c r="D464" s="99" t="str">
        <f>IF(OR(ISBLANK('PARTICIPANT NAME LIST'!$B464),'PARTICIPANT NAME LIST'!$G464=3,'PARTICIPANT NAME LIST'!$G464=4,'PARTICIPANT NAME LIST'!$G464=5,'PARTICIPANT NAME LIST'!$G464=6),"",UPPER('PARTICIPANT NAME LIST'!$H464))</f>
        <v/>
      </c>
      <c r="E464" s="100" t="e">
        <f>IF(AND('PARTICIPANT NAME LIST'!$G464=7,'PARTICIPANT NAME LIST'!#REF!="C"),"ü","")</f>
        <v>#REF!</v>
      </c>
      <c r="F464" s="100" t="e">
        <f>IF(AND('PARTICIPANT NAME LIST'!$G464=8,'PARTICIPANT NAME LIST'!#REF!="C"),"ü","")</f>
        <v>#REF!</v>
      </c>
      <c r="G464" s="100" t="e">
        <f>IF(AND('PARTICIPANT NAME LIST'!$G464=9,'PARTICIPANT NAME LIST'!#REF!="C"),"ü","")</f>
        <v>#REF!</v>
      </c>
      <c r="H464" s="100" t="e">
        <f>IF(AND('PARTICIPANT NAME LIST'!$G464=10,'PARTICIPANT NAME LIST'!#REF!="C"),"ü","")</f>
        <v>#REF!</v>
      </c>
      <c r="I464" s="100" t="e">
        <f>IF(AND('PARTICIPANT NAME LIST'!$G464=11,'PARTICIPANT NAME LIST'!#REF!="C"),"ü","")</f>
        <v>#REF!</v>
      </c>
      <c r="J464" s="100" t="e">
        <f>IF(AND('PARTICIPANT NAME LIST'!$G464=12,'PARTICIPANT NAME LIST'!#REF!="C"),"ü","")</f>
        <v>#REF!</v>
      </c>
      <c r="K464" s="100" t="e">
        <f>IF(AND('PARTICIPANT NAME LIST'!$G464=7,'PARTICIPANT NAME LIST'!#REF!="E"),"ü","")</f>
        <v>#REF!</v>
      </c>
      <c r="L464" s="100" t="e">
        <f>IF(AND('PARTICIPANT NAME LIST'!$G464=8,'PARTICIPANT NAME LIST'!#REF!="E"),"ü","")</f>
        <v>#REF!</v>
      </c>
      <c r="M464" s="100" t="e">
        <f>IF(AND('PARTICIPANT NAME LIST'!$G464=9,'PARTICIPANT NAME LIST'!#REF!="E"),"ü","")</f>
        <v>#REF!</v>
      </c>
      <c r="N464" s="100" t="e">
        <f>IF(AND('PARTICIPANT NAME LIST'!$G464=10,'PARTICIPANT NAME LIST'!#REF!="E"),"ü","")</f>
        <v>#REF!</v>
      </c>
      <c r="O464" s="100" t="e">
        <f>IF(AND('PARTICIPANT NAME LIST'!$G464=11,'PARTICIPANT NAME LIST'!#REF!="E"),"ü","")</f>
        <v>#REF!</v>
      </c>
      <c r="P464" s="100" t="e">
        <f>IF(AND('PARTICIPANT NAME LIST'!$G464=12,'PARTICIPANT NAME LIST'!#REF!="E"),"ü","")</f>
        <v>#REF!</v>
      </c>
      <c r="Q464" s="100" t="e">
        <f>IF(AND('PARTICIPANT NAME LIST'!$G464=7,'PARTICIPANT NAME LIST'!#REF!="M"),"ü","")</f>
        <v>#REF!</v>
      </c>
      <c r="R464" s="100" t="e">
        <f>IF(AND('PARTICIPANT NAME LIST'!$G464=8,'PARTICIPANT NAME LIST'!#REF!="M"),"ü","")</f>
        <v>#REF!</v>
      </c>
      <c r="S464" s="100" t="e">
        <f>IF(AND('PARTICIPANT NAME LIST'!$G464=9,'PARTICIPANT NAME LIST'!#REF!="M"),"ü","")</f>
        <v>#REF!</v>
      </c>
      <c r="T464" s="100" t="e">
        <f>IF(AND('PARTICIPANT NAME LIST'!$G464=10,'PARTICIPANT NAME LIST'!#REF!="M"),"ü","")</f>
        <v>#REF!</v>
      </c>
      <c r="U464" s="100" t="e">
        <f>IF(AND('PARTICIPANT NAME LIST'!$G464=11,'PARTICIPANT NAME LIST'!#REF!="M"),"ü","")</f>
        <v>#REF!</v>
      </c>
      <c r="V464" s="100" t="e">
        <f>IF(AND('PARTICIPANT NAME LIST'!$G464=12,'PARTICIPANT NAME LIST'!#REF!="M"),"ü","")</f>
        <v>#REF!</v>
      </c>
      <c r="W464" s="96"/>
      <c r="X464" s="76"/>
      <c r="Y464" s="76"/>
      <c r="Z464" s="76"/>
    </row>
    <row r="465" spans="1:26" ht="22.5" customHeight="1">
      <c r="A465" s="96" t="str">
        <f>IF(OR(ISBLANK('PARTICIPANT NAME LIST'!$B465),'PARTICIPANT NAME LIST'!$G465=3,'PARTICIPANT NAME LIST'!$G465=4,'PARTICIPANT NAME LIST'!$G465=5,'PARTICIPANT NAME LIST'!$G465=6),"",COUNTA('PARTICIPANT NAME LIST'!$B$9:$B465)-COUNTIFS('PARTICIPANT NAME LIST'!$G$9:$G465,"&gt;=3",'PARTICIPANT NAME LIST'!$G$9:$G465,"&lt;=6"))</f>
        <v/>
      </c>
      <c r="B465" s="97" t="str">
        <f>IF(OR(ISBLANK('PARTICIPANT NAME LIST'!$B465),'PARTICIPANT NAME LIST'!$G465=3,'PARTICIPANT NAME LIST'!$G465=4,'PARTICIPANT NAME LIST'!$G465=5,'PARTICIPANT NAME LIST'!$G465=6),"",UPPER('PARTICIPANT NAME LIST'!$B465))</f>
        <v/>
      </c>
      <c r="C465" s="101"/>
      <c r="D465" s="99" t="str">
        <f>IF(OR(ISBLANK('PARTICIPANT NAME LIST'!$B465),'PARTICIPANT NAME LIST'!$G465=3,'PARTICIPANT NAME LIST'!$G465=4,'PARTICIPANT NAME LIST'!$G465=5,'PARTICIPANT NAME LIST'!$G465=6),"",UPPER('PARTICIPANT NAME LIST'!$H465))</f>
        <v/>
      </c>
      <c r="E465" s="100" t="e">
        <f>IF(AND('PARTICIPANT NAME LIST'!$G465=7,'PARTICIPANT NAME LIST'!#REF!="C"),"ü","")</f>
        <v>#REF!</v>
      </c>
      <c r="F465" s="100" t="e">
        <f>IF(AND('PARTICIPANT NAME LIST'!$G465=8,'PARTICIPANT NAME LIST'!#REF!="C"),"ü","")</f>
        <v>#REF!</v>
      </c>
      <c r="G465" s="100" t="e">
        <f>IF(AND('PARTICIPANT NAME LIST'!$G465=9,'PARTICIPANT NAME LIST'!#REF!="C"),"ü","")</f>
        <v>#REF!</v>
      </c>
      <c r="H465" s="100" t="e">
        <f>IF(AND('PARTICIPANT NAME LIST'!$G465=10,'PARTICIPANT NAME LIST'!#REF!="C"),"ü","")</f>
        <v>#REF!</v>
      </c>
      <c r="I465" s="100" t="e">
        <f>IF(AND('PARTICIPANT NAME LIST'!$G465=11,'PARTICIPANT NAME LIST'!#REF!="C"),"ü","")</f>
        <v>#REF!</v>
      </c>
      <c r="J465" s="100" t="e">
        <f>IF(AND('PARTICIPANT NAME LIST'!$G465=12,'PARTICIPANT NAME LIST'!#REF!="C"),"ü","")</f>
        <v>#REF!</v>
      </c>
      <c r="K465" s="100" t="e">
        <f>IF(AND('PARTICIPANT NAME LIST'!$G465=7,'PARTICIPANT NAME LIST'!#REF!="E"),"ü","")</f>
        <v>#REF!</v>
      </c>
      <c r="L465" s="100" t="e">
        <f>IF(AND('PARTICIPANT NAME LIST'!$G465=8,'PARTICIPANT NAME LIST'!#REF!="E"),"ü","")</f>
        <v>#REF!</v>
      </c>
      <c r="M465" s="100" t="e">
        <f>IF(AND('PARTICIPANT NAME LIST'!$G465=9,'PARTICIPANT NAME LIST'!#REF!="E"),"ü","")</f>
        <v>#REF!</v>
      </c>
      <c r="N465" s="100" t="e">
        <f>IF(AND('PARTICIPANT NAME LIST'!$G465=10,'PARTICIPANT NAME LIST'!#REF!="E"),"ü","")</f>
        <v>#REF!</v>
      </c>
      <c r="O465" s="100" t="e">
        <f>IF(AND('PARTICIPANT NAME LIST'!$G465=11,'PARTICIPANT NAME LIST'!#REF!="E"),"ü","")</f>
        <v>#REF!</v>
      </c>
      <c r="P465" s="100" t="e">
        <f>IF(AND('PARTICIPANT NAME LIST'!$G465=12,'PARTICIPANT NAME LIST'!#REF!="E"),"ü","")</f>
        <v>#REF!</v>
      </c>
      <c r="Q465" s="100" t="e">
        <f>IF(AND('PARTICIPANT NAME LIST'!$G465=7,'PARTICIPANT NAME LIST'!#REF!="M"),"ü","")</f>
        <v>#REF!</v>
      </c>
      <c r="R465" s="100" t="e">
        <f>IF(AND('PARTICIPANT NAME LIST'!$G465=8,'PARTICIPANT NAME LIST'!#REF!="M"),"ü","")</f>
        <v>#REF!</v>
      </c>
      <c r="S465" s="100" t="e">
        <f>IF(AND('PARTICIPANT NAME LIST'!$G465=9,'PARTICIPANT NAME LIST'!#REF!="M"),"ü","")</f>
        <v>#REF!</v>
      </c>
      <c r="T465" s="100" t="e">
        <f>IF(AND('PARTICIPANT NAME LIST'!$G465=10,'PARTICIPANT NAME LIST'!#REF!="M"),"ü","")</f>
        <v>#REF!</v>
      </c>
      <c r="U465" s="100" t="e">
        <f>IF(AND('PARTICIPANT NAME LIST'!$G465=11,'PARTICIPANT NAME LIST'!#REF!="M"),"ü","")</f>
        <v>#REF!</v>
      </c>
      <c r="V465" s="100" t="e">
        <f>IF(AND('PARTICIPANT NAME LIST'!$G465=12,'PARTICIPANT NAME LIST'!#REF!="M"),"ü","")</f>
        <v>#REF!</v>
      </c>
      <c r="W465" s="96"/>
      <c r="X465" s="76"/>
      <c r="Y465" s="76"/>
      <c r="Z465" s="76"/>
    </row>
    <row r="466" spans="1:26" ht="22.5" customHeight="1">
      <c r="A466" s="96" t="str">
        <f>IF(OR(ISBLANK('PARTICIPANT NAME LIST'!$B466),'PARTICIPANT NAME LIST'!$G466=3,'PARTICIPANT NAME LIST'!$G466=4,'PARTICIPANT NAME LIST'!$G466=5,'PARTICIPANT NAME LIST'!$G466=6),"",COUNTA('PARTICIPANT NAME LIST'!$B$9:$B466)-COUNTIFS('PARTICIPANT NAME LIST'!$G$9:$G466,"&gt;=3",'PARTICIPANT NAME LIST'!$G$9:$G466,"&lt;=6"))</f>
        <v/>
      </c>
      <c r="B466" s="97" t="str">
        <f>IF(OR(ISBLANK('PARTICIPANT NAME LIST'!$B466),'PARTICIPANT NAME LIST'!$G466=3,'PARTICIPANT NAME LIST'!$G466=4,'PARTICIPANT NAME LIST'!$G466=5,'PARTICIPANT NAME LIST'!$G466=6),"",UPPER('PARTICIPANT NAME LIST'!$B466))</f>
        <v/>
      </c>
      <c r="C466" s="101"/>
      <c r="D466" s="99" t="str">
        <f>IF(OR(ISBLANK('PARTICIPANT NAME LIST'!$B466),'PARTICIPANT NAME LIST'!$G466=3,'PARTICIPANT NAME LIST'!$G466=4,'PARTICIPANT NAME LIST'!$G466=5,'PARTICIPANT NAME LIST'!$G466=6),"",UPPER('PARTICIPANT NAME LIST'!$H466))</f>
        <v/>
      </c>
      <c r="E466" s="100" t="e">
        <f>IF(AND('PARTICIPANT NAME LIST'!$G466=7,'PARTICIPANT NAME LIST'!#REF!="C"),"ü","")</f>
        <v>#REF!</v>
      </c>
      <c r="F466" s="100" t="e">
        <f>IF(AND('PARTICIPANT NAME LIST'!$G466=8,'PARTICIPANT NAME LIST'!#REF!="C"),"ü","")</f>
        <v>#REF!</v>
      </c>
      <c r="G466" s="100" t="e">
        <f>IF(AND('PARTICIPANT NAME LIST'!$G466=9,'PARTICIPANT NAME LIST'!#REF!="C"),"ü","")</f>
        <v>#REF!</v>
      </c>
      <c r="H466" s="100" t="e">
        <f>IF(AND('PARTICIPANT NAME LIST'!$G466=10,'PARTICIPANT NAME LIST'!#REF!="C"),"ü","")</f>
        <v>#REF!</v>
      </c>
      <c r="I466" s="100" t="e">
        <f>IF(AND('PARTICIPANT NAME LIST'!$G466=11,'PARTICIPANT NAME LIST'!#REF!="C"),"ü","")</f>
        <v>#REF!</v>
      </c>
      <c r="J466" s="100" t="e">
        <f>IF(AND('PARTICIPANT NAME LIST'!$G466=12,'PARTICIPANT NAME LIST'!#REF!="C"),"ü","")</f>
        <v>#REF!</v>
      </c>
      <c r="K466" s="100" t="e">
        <f>IF(AND('PARTICIPANT NAME LIST'!$G466=7,'PARTICIPANT NAME LIST'!#REF!="E"),"ü","")</f>
        <v>#REF!</v>
      </c>
      <c r="L466" s="100" t="e">
        <f>IF(AND('PARTICIPANT NAME LIST'!$G466=8,'PARTICIPANT NAME LIST'!#REF!="E"),"ü","")</f>
        <v>#REF!</v>
      </c>
      <c r="M466" s="100" t="e">
        <f>IF(AND('PARTICIPANT NAME LIST'!$G466=9,'PARTICIPANT NAME LIST'!#REF!="E"),"ü","")</f>
        <v>#REF!</v>
      </c>
      <c r="N466" s="100" t="e">
        <f>IF(AND('PARTICIPANT NAME LIST'!$G466=10,'PARTICIPANT NAME LIST'!#REF!="E"),"ü","")</f>
        <v>#REF!</v>
      </c>
      <c r="O466" s="100" t="e">
        <f>IF(AND('PARTICIPANT NAME LIST'!$G466=11,'PARTICIPANT NAME LIST'!#REF!="E"),"ü","")</f>
        <v>#REF!</v>
      </c>
      <c r="P466" s="100" t="e">
        <f>IF(AND('PARTICIPANT NAME LIST'!$G466=12,'PARTICIPANT NAME LIST'!#REF!="E"),"ü","")</f>
        <v>#REF!</v>
      </c>
      <c r="Q466" s="100" t="e">
        <f>IF(AND('PARTICIPANT NAME LIST'!$G466=7,'PARTICIPANT NAME LIST'!#REF!="M"),"ü","")</f>
        <v>#REF!</v>
      </c>
      <c r="R466" s="100" t="e">
        <f>IF(AND('PARTICIPANT NAME LIST'!$G466=8,'PARTICIPANT NAME LIST'!#REF!="M"),"ü","")</f>
        <v>#REF!</v>
      </c>
      <c r="S466" s="100" t="e">
        <f>IF(AND('PARTICIPANT NAME LIST'!$G466=9,'PARTICIPANT NAME LIST'!#REF!="M"),"ü","")</f>
        <v>#REF!</v>
      </c>
      <c r="T466" s="100" t="e">
        <f>IF(AND('PARTICIPANT NAME LIST'!$G466=10,'PARTICIPANT NAME LIST'!#REF!="M"),"ü","")</f>
        <v>#REF!</v>
      </c>
      <c r="U466" s="100" t="e">
        <f>IF(AND('PARTICIPANT NAME LIST'!$G466=11,'PARTICIPANT NAME LIST'!#REF!="M"),"ü","")</f>
        <v>#REF!</v>
      </c>
      <c r="V466" s="100" t="e">
        <f>IF(AND('PARTICIPANT NAME LIST'!$G466=12,'PARTICIPANT NAME LIST'!#REF!="M"),"ü","")</f>
        <v>#REF!</v>
      </c>
      <c r="W466" s="96"/>
      <c r="X466" s="76"/>
      <c r="Y466" s="76"/>
      <c r="Z466" s="76"/>
    </row>
    <row r="467" spans="1:26" ht="22.5" customHeight="1">
      <c r="A467" s="96" t="str">
        <f>IF(OR(ISBLANK('PARTICIPANT NAME LIST'!$B467),'PARTICIPANT NAME LIST'!$G467=3,'PARTICIPANT NAME LIST'!$G467=4,'PARTICIPANT NAME LIST'!$G467=5,'PARTICIPANT NAME LIST'!$G467=6),"",COUNTA('PARTICIPANT NAME LIST'!$B$9:$B467)-COUNTIFS('PARTICIPANT NAME LIST'!$G$9:$G467,"&gt;=3",'PARTICIPANT NAME LIST'!$G$9:$G467,"&lt;=6"))</f>
        <v/>
      </c>
      <c r="B467" s="97" t="str">
        <f>IF(OR(ISBLANK('PARTICIPANT NAME LIST'!$B467),'PARTICIPANT NAME LIST'!$G467=3,'PARTICIPANT NAME LIST'!$G467=4,'PARTICIPANT NAME LIST'!$G467=5,'PARTICIPANT NAME LIST'!$G467=6),"",UPPER('PARTICIPANT NAME LIST'!$B467))</f>
        <v/>
      </c>
      <c r="C467" s="101"/>
      <c r="D467" s="99" t="str">
        <f>IF(OR(ISBLANK('PARTICIPANT NAME LIST'!$B467),'PARTICIPANT NAME LIST'!$G467=3,'PARTICIPANT NAME LIST'!$G467=4,'PARTICIPANT NAME LIST'!$G467=5,'PARTICIPANT NAME LIST'!$G467=6),"",UPPER('PARTICIPANT NAME LIST'!$H467))</f>
        <v/>
      </c>
      <c r="E467" s="100" t="e">
        <f>IF(AND('PARTICIPANT NAME LIST'!$G467=7,'PARTICIPANT NAME LIST'!#REF!="C"),"ü","")</f>
        <v>#REF!</v>
      </c>
      <c r="F467" s="100" t="e">
        <f>IF(AND('PARTICIPANT NAME LIST'!$G467=8,'PARTICIPANT NAME LIST'!#REF!="C"),"ü","")</f>
        <v>#REF!</v>
      </c>
      <c r="G467" s="100" t="e">
        <f>IF(AND('PARTICIPANT NAME LIST'!$G467=9,'PARTICIPANT NAME LIST'!#REF!="C"),"ü","")</f>
        <v>#REF!</v>
      </c>
      <c r="H467" s="100" t="e">
        <f>IF(AND('PARTICIPANT NAME LIST'!$G467=10,'PARTICIPANT NAME LIST'!#REF!="C"),"ü","")</f>
        <v>#REF!</v>
      </c>
      <c r="I467" s="100" t="e">
        <f>IF(AND('PARTICIPANT NAME LIST'!$G467=11,'PARTICIPANT NAME LIST'!#REF!="C"),"ü","")</f>
        <v>#REF!</v>
      </c>
      <c r="J467" s="100" t="e">
        <f>IF(AND('PARTICIPANT NAME LIST'!$G467=12,'PARTICIPANT NAME LIST'!#REF!="C"),"ü","")</f>
        <v>#REF!</v>
      </c>
      <c r="K467" s="100" t="e">
        <f>IF(AND('PARTICIPANT NAME LIST'!$G467=7,'PARTICIPANT NAME LIST'!#REF!="E"),"ü","")</f>
        <v>#REF!</v>
      </c>
      <c r="L467" s="100" t="e">
        <f>IF(AND('PARTICIPANT NAME LIST'!$G467=8,'PARTICIPANT NAME LIST'!#REF!="E"),"ü","")</f>
        <v>#REF!</v>
      </c>
      <c r="M467" s="100" t="e">
        <f>IF(AND('PARTICIPANT NAME LIST'!$G467=9,'PARTICIPANT NAME LIST'!#REF!="E"),"ü","")</f>
        <v>#REF!</v>
      </c>
      <c r="N467" s="100" t="e">
        <f>IF(AND('PARTICIPANT NAME LIST'!$G467=10,'PARTICIPANT NAME LIST'!#REF!="E"),"ü","")</f>
        <v>#REF!</v>
      </c>
      <c r="O467" s="100" t="e">
        <f>IF(AND('PARTICIPANT NAME LIST'!$G467=11,'PARTICIPANT NAME LIST'!#REF!="E"),"ü","")</f>
        <v>#REF!</v>
      </c>
      <c r="P467" s="100" t="e">
        <f>IF(AND('PARTICIPANT NAME LIST'!$G467=12,'PARTICIPANT NAME LIST'!#REF!="E"),"ü","")</f>
        <v>#REF!</v>
      </c>
      <c r="Q467" s="100" t="e">
        <f>IF(AND('PARTICIPANT NAME LIST'!$G467=7,'PARTICIPANT NAME LIST'!#REF!="M"),"ü","")</f>
        <v>#REF!</v>
      </c>
      <c r="R467" s="100" t="e">
        <f>IF(AND('PARTICIPANT NAME LIST'!$G467=8,'PARTICIPANT NAME LIST'!#REF!="M"),"ü","")</f>
        <v>#REF!</v>
      </c>
      <c r="S467" s="100" t="e">
        <f>IF(AND('PARTICIPANT NAME LIST'!$G467=9,'PARTICIPANT NAME LIST'!#REF!="M"),"ü","")</f>
        <v>#REF!</v>
      </c>
      <c r="T467" s="100" t="e">
        <f>IF(AND('PARTICIPANT NAME LIST'!$G467=10,'PARTICIPANT NAME LIST'!#REF!="M"),"ü","")</f>
        <v>#REF!</v>
      </c>
      <c r="U467" s="100" t="e">
        <f>IF(AND('PARTICIPANT NAME LIST'!$G467=11,'PARTICIPANT NAME LIST'!#REF!="M"),"ü","")</f>
        <v>#REF!</v>
      </c>
      <c r="V467" s="100" t="e">
        <f>IF(AND('PARTICIPANT NAME LIST'!$G467=12,'PARTICIPANT NAME LIST'!#REF!="M"),"ü","")</f>
        <v>#REF!</v>
      </c>
      <c r="W467" s="96"/>
      <c r="X467" s="76"/>
      <c r="Y467" s="76"/>
      <c r="Z467" s="76"/>
    </row>
    <row r="468" spans="1:26" ht="22.5" customHeight="1">
      <c r="A468" s="96" t="str">
        <f>IF(OR(ISBLANK('PARTICIPANT NAME LIST'!$B468),'PARTICIPANT NAME LIST'!$G468=3,'PARTICIPANT NAME LIST'!$G468=4,'PARTICIPANT NAME LIST'!$G468=5,'PARTICIPANT NAME LIST'!$G468=6),"",COUNTA('PARTICIPANT NAME LIST'!$B$9:$B468)-COUNTIFS('PARTICIPANT NAME LIST'!$G$9:$G468,"&gt;=3",'PARTICIPANT NAME LIST'!$G$9:$G468,"&lt;=6"))</f>
        <v/>
      </c>
      <c r="B468" s="97" t="str">
        <f>IF(OR(ISBLANK('PARTICIPANT NAME LIST'!$B468),'PARTICIPANT NAME LIST'!$G468=3,'PARTICIPANT NAME LIST'!$G468=4,'PARTICIPANT NAME LIST'!$G468=5,'PARTICIPANT NAME LIST'!$G468=6),"",UPPER('PARTICIPANT NAME LIST'!$B468))</f>
        <v/>
      </c>
      <c r="C468" s="101"/>
      <c r="D468" s="99" t="str">
        <f>IF(OR(ISBLANK('PARTICIPANT NAME LIST'!$B468),'PARTICIPANT NAME LIST'!$G468=3,'PARTICIPANT NAME LIST'!$G468=4,'PARTICIPANT NAME LIST'!$G468=5,'PARTICIPANT NAME LIST'!$G468=6),"",UPPER('PARTICIPANT NAME LIST'!$H468))</f>
        <v/>
      </c>
      <c r="E468" s="100" t="e">
        <f>IF(AND('PARTICIPANT NAME LIST'!$G468=7,'PARTICIPANT NAME LIST'!#REF!="C"),"ü","")</f>
        <v>#REF!</v>
      </c>
      <c r="F468" s="100" t="e">
        <f>IF(AND('PARTICIPANT NAME LIST'!$G468=8,'PARTICIPANT NAME LIST'!#REF!="C"),"ü","")</f>
        <v>#REF!</v>
      </c>
      <c r="G468" s="100" t="e">
        <f>IF(AND('PARTICIPANT NAME LIST'!$G468=9,'PARTICIPANT NAME LIST'!#REF!="C"),"ü","")</f>
        <v>#REF!</v>
      </c>
      <c r="H468" s="100" t="e">
        <f>IF(AND('PARTICIPANT NAME LIST'!$G468=10,'PARTICIPANT NAME LIST'!#REF!="C"),"ü","")</f>
        <v>#REF!</v>
      </c>
      <c r="I468" s="100" t="e">
        <f>IF(AND('PARTICIPANT NAME LIST'!$G468=11,'PARTICIPANT NAME LIST'!#REF!="C"),"ü","")</f>
        <v>#REF!</v>
      </c>
      <c r="J468" s="100" t="e">
        <f>IF(AND('PARTICIPANT NAME LIST'!$G468=12,'PARTICIPANT NAME LIST'!#REF!="C"),"ü","")</f>
        <v>#REF!</v>
      </c>
      <c r="K468" s="100" t="e">
        <f>IF(AND('PARTICIPANT NAME LIST'!$G468=7,'PARTICIPANT NAME LIST'!#REF!="E"),"ü","")</f>
        <v>#REF!</v>
      </c>
      <c r="L468" s="100" t="e">
        <f>IF(AND('PARTICIPANT NAME LIST'!$G468=8,'PARTICIPANT NAME LIST'!#REF!="E"),"ü","")</f>
        <v>#REF!</v>
      </c>
      <c r="M468" s="100" t="e">
        <f>IF(AND('PARTICIPANT NAME LIST'!$G468=9,'PARTICIPANT NAME LIST'!#REF!="E"),"ü","")</f>
        <v>#REF!</v>
      </c>
      <c r="N468" s="100" t="e">
        <f>IF(AND('PARTICIPANT NAME LIST'!$G468=10,'PARTICIPANT NAME LIST'!#REF!="E"),"ü","")</f>
        <v>#REF!</v>
      </c>
      <c r="O468" s="100" t="e">
        <f>IF(AND('PARTICIPANT NAME LIST'!$G468=11,'PARTICIPANT NAME LIST'!#REF!="E"),"ü","")</f>
        <v>#REF!</v>
      </c>
      <c r="P468" s="100" t="e">
        <f>IF(AND('PARTICIPANT NAME LIST'!$G468=12,'PARTICIPANT NAME LIST'!#REF!="E"),"ü","")</f>
        <v>#REF!</v>
      </c>
      <c r="Q468" s="100" t="e">
        <f>IF(AND('PARTICIPANT NAME LIST'!$G468=7,'PARTICIPANT NAME LIST'!#REF!="M"),"ü","")</f>
        <v>#REF!</v>
      </c>
      <c r="R468" s="100" t="e">
        <f>IF(AND('PARTICIPANT NAME LIST'!$G468=8,'PARTICIPANT NAME LIST'!#REF!="M"),"ü","")</f>
        <v>#REF!</v>
      </c>
      <c r="S468" s="100" t="e">
        <f>IF(AND('PARTICIPANT NAME LIST'!$G468=9,'PARTICIPANT NAME LIST'!#REF!="M"),"ü","")</f>
        <v>#REF!</v>
      </c>
      <c r="T468" s="100" t="e">
        <f>IF(AND('PARTICIPANT NAME LIST'!$G468=10,'PARTICIPANT NAME LIST'!#REF!="M"),"ü","")</f>
        <v>#REF!</v>
      </c>
      <c r="U468" s="100" t="e">
        <f>IF(AND('PARTICIPANT NAME LIST'!$G468=11,'PARTICIPANT NAME LIST'!#REF!="M"),"ü","")</f>
        <v>#REF!</v>
      </c>
      <c r="V468" s="100" t="e">
        <f>IF(AND('PARTICIPANT NAME LIST'!$G468=12,'PARTICIPANT NAME LIST'!#REF!="M"),"ü","")</f>
        <v>#REF!</v>
      </c>
      <c r="W468" s="96"/>
      <c r="X468" s="76"/>
      <c r="Y468" s="76"/>
      <c r="Z468" s="76"/>
    </row>
    <row r="469" spans="1:26" ht="22.5" customHeight="1">
      <c r="A469" s="96" t="str">
        <f>IF(OR(ISBLANK('PARTICIPANT NAME LIST'!$B469),'PARTICIPANT NAME LIST'!$G469=3,'PARTICIPANT NAME LIST'!$G469=4,'PARTICIPANT NAME LIST'!$G469=5,'PARTICIPANT NAME LIST'!$G469=6),"",COUNTA('PARTICIPANT NAME LIST'!$B$9:$B469)-COUNTIFS('PARTICIPANT NAME LIST'!$G$9:$G469,"&gt;=3",'PARTICIPANT NAME LIST'!$G$9:$G469,"&lt;=6"))</f>
        <v/>
      </c>
      <c r="B469" s="97" t="str">
        <f>IF(OR(ISBLANK('PARTICIPANT NAME LIST'!$B469),'PARTICIPANT NAME LIST'!$G469=3,'PARTICIPANT NAME LIST'!$G469=4,'PARTICIPANT NAME LIST'!$G469=5,'PARTICIPANT NAME LIST'!$G469=6),"",UPPER('PARTICIPANT NAME LIST'!$B469))</f>
        <v/>
      </c>
      <c r="C469" s="101"/>
      <c r="D469" s="99" t="str">
        <f>IF(OR(ISBLANK('PARTICIPANT NAME LIST'!$B469),'PARTICIPANT NAME LIST'!$G469=3,'PARTICIPANT NAME LIST'!$G469=4,'PARTICIPANT NAME LIST'!$G469=5,'PARTICIPANT NAME LIST'!$G469=6),"",UPPER('PARTICIPANT NAME LIST'!$H469))</f>
        <v/>
      </c>
      <c r="E469" s="100" t="e">
        <f>IF(AND('PARTICIPANT NAME LIST'!$G469=7,'PARTICIPANT NAME LIST'!#REF!="C"),"ü","")</f>
        <v>#REF!</v>
      </c>
      <c r="F469" s="100" t="e">
        <f>IF(AND('PARTICIPANT NAME LIST'!$G469=8,'PARTICIPANT NAME LIST'!#REF!="C"),"ü","")</f>
        <v>#REF!</v>
      </c>
      <c r="G469" s="100" t="e">
        <f>IF(AND('PARTICIPANT NAME LIST'!$G469=9,'PARTICIPANT NAME LIST'!#REF!="C"),"ü","")</f>
        <v>#REF!</v>
      </c>
      <c r="H469" s="100" t="e">
        <f>IF(AND('PARTICIPANT NAME LIST'!$G469=10,'PARTICIPANT NAME LIST'!#REF!="C"),"ü","")</f>
        <v>#REF!</v>
      </c>
      <c r="I469" s="100" t="e">
        <f>IF(AND('PARTICIPANT NAME LIST'!$G469=11,'PARTICIPANT NAME LIST'!#REF!="C"),"ü","")</f>
        <v>#REF!</v>
      </c>
      <c r="J469" s="100" t="e">
        <f>IF(AND('PARTICIPANT NAME LIST'!$G469=12,'PARTICIPANT NAME LIST'!#REF!="C"),"ü","")</f>
        <v>#REF!</v>
      </c>
      <c r="K469" s="100" t="e">
        <f>IF(AND('PARTICIPANT NAME LIST'!$G469=7,'PARTICIPANT NAME LIST'!#REF!="E"),"ü","")</f>
        <v>#REF!</v>
      </c>
      <c r="L469" s="100" t="e">
        <f>IF(AND('PARTICIPANT NAME LIST'!$G469=8,'PARTICIPANT NAME LIST'!#REF!="E"),"ü","")</f>
        <v>#REF!</v>
      </c>
      <c r="M469" s="100" t="e">
        <f>IF(AND('PARTICIPANT NAME LIST'!$G469=9,'PARTICIPANT NAME LIST'!#REF!="E"),"ü","")</f>
        <v>#REF!</v>
      </c>
      <c r="N469" s="100" t="e">
        <f>IF(AND('PARTICIPANT NAME LIST'!$G469=10,'PARTICIPANT NAME LIST'!#REF!="E"),"ü","")</f>
        <v>#REF!</v>
      </c>
      <c r="O469" s="100" t="e">
        <f>IF(AND('PARTICIPANT NAME LIST'!$G469=11,'PARTICIPANT NAME LIST'!#REF!="E"),"ü","")</f>
        <v>#REF!</v>
      </c>
      <c r="P469" s="100" t="e">
        <f>IF(AND('PARTICIPANT NAME LIST'!$G469=12,'PARTICIPANT NAME LIST'!#REF!="E"),"ü","")</f>
        <v>#REF!</v>
      </c>
      <c r="Q469" s="100" t="e">
        <f>IF(AND('PARTICIPANT NAME LIST'!$G469=7,'PARTICIPANT NAME LIST'!#REF!="M"),"ü","")</f>
        <v>#REF!</v>
      </c>
      <c r="R469" s="100" t="e">
        <f>IF(AND('PARTICIPANT NAME LIST'!$G469=8,'PARTICIPANT NAME LIST'!#REF!="M"),"ü","")</f>
        <v>#REF!</v>
      </c>
      <c r="S469" s="100" t="e">
        <f>IF(AND('PARTICIPANT NAME LIST'!$G469=9,'PARTICIPANT NAME LIST'!#REF!="M"),"ü","")</f>
        <v>#REF!</v>
      </c>
      <c r="T469" s="100" t="e">
        <f>IF(AND('PARTICIPANT NAME LIST'!$G469=10,'PARTICIPANT NAME LIST'!#REF!="M"),"ü","")</f>
        <v>#REF!</v>
      </c>
      <c r="U469" s="100" t="e">
        <f>IF(AND('PARTICIPANT NAME LIST'!$G469=11,'PARTICIPANT NAME LIST'!#REF!="M"),"ü","")</f>
        <v>#REF!</v>
      </c>
      <c r="V469" s="100" t="e">
        <f>IF(AND('PARTICIPANT NAME LIST'!$G469=12,'PARTICIPANT NAME LIST'!#REF!="M"),"ü","")</f>
        <v>#REF!</v>
      </c>
      <c r="W469" s="96"/>
      <c r="X469" s="76"/>
      <c r="Y469" s="76"/>
      <c r="Z469" s="76"/>
    </row>
    <row r="470" spans="1:26" ht="22.5" customHeight="1">
      <c r="A470" s="96" t="str">
        <f>IF(OR(ISBLANK('PARTICIPANT NAME LIST'!$B470),'PARTICIPANT NAME LIST'!$G470=3,'PARTICIPANT NAME LIST'!$G470=4,'PARTICIPANT NAME LIST'!$G470=5,'PARTICIPANT NAME LIST'!$G470=6),"",COUNTA('PARTICIPANT NAME LIST'!$B$9:$B470)-COUNTIFS('PARTICIPANT NAME LIST'!$G$9:$G470,"&gt;=3",'PARTICIPANT NAME LIST'!$G$9:$G470,"&lt;=6"))</f>
        <v/>
      </c>
      <c r="B470" s="97" t="str">
        <f>IF(OR(ISBLANK('PARTICIPANT NAME LIST'!$B470),'PARTICIPANT NAME LIST'!$G470=3,'PARTICIPANT NAME LIST'!$G470=4,'PARTICIPANT NAME LIST'!$G470=5,'PARTICIPANT NAME LIST'!$G470=6),"",UPPER('PARTICIPANT NAME LIST'!$B470))</f>
        <v/>
      </c>
      <c r="C470" s="101"/>
      <c r="D470" s="99" t="str">
        <f>IF(OR(ISBLANK('PARTICIPANT NAME LIST'!$B470),'PARTICIPANT NAME LIST'!$G470=3,'PARTICIPANT NAME LIST'!$G470=4,'PARTICIPANT NAME LIST'!$G470=5,'PARTICIPANT NAME LIST'!$G470=6),"",UPPER('PARTICIPANT NAME LIST'!$H470))</f>
        <v/>
      </c>
      <c r="E470" s="100" t="e">
        <f>IF(AND('PARTICIPANT NAME LIST'!$G470=7,'PARTICIPANT NAME LIST'!#REF!="C"),"ü","")</f>
        <v>#REF!</v>
      </c>
      <c r="F470" s="100" t="e">
        <f>IF(AND('PARTICIPANT NAME LIST'!$G470=8,'PARTICIPANT NAME LIST'!#REF!="C"),"ü","")</f>
        <v>#REF!</v>
      </c>
      <c r="G470" s="100" t="e">
        <f>IF(AND('PARTICIPANT NAME LIST'!$G470=9,'PARTICIPANT NAME LIST'!#REF!="C"),"ü","")</f>
        <v>#REF!</v>
      </c>
      <c r="H470" s="100" t="e">
        <f>IF(AND('PARTICIPANT NAME LIST'!$G470=10,'PARTICIPANT NAME LIST'!#REF!="C"),"ü","")</f>
        <v>#REF!</v>
      </c>
      <c r="I470" s="100" t="e">
        <f>IF(AND('PARTICIPANT NAME LIST'!$G470=11,'PARTICIPANT NAME LIST'!#REF!="C"),"ü","")</f>
        <v>#REF!</v>
      </c>
      <c r="J470" s="100" t="e">
        <f>IF(AND('PARTICIPANT NAME LIST'!$G470=12,'PARTICIPANT NAME LIST'!#REF!="C"),"ü","")</f>
        <v>#REF!</v>
      </c>
      <c r="K470" s="100" t="e">
        <f>IF(AND('PARTICIPANT NAME LIST'!$G470=7,'PARTICIPANT NAME LIST'!#REF!="E"),"ü","")</f>
        <v>#REF!</v>
      </c>
      <c r="L470" s="100" t="e">
        <f>IF(AND('PARTICIPANT NAME LIST'!$G470=8,'PARTICIPANT NAME LIST'!#REF!="E"),"ü","")</f>
        <v>#REF!</v>
      </c>
      <c r="M470" s="100" t="e">
        <f>IF(AND('PARTICIPANT NAME LIST'!$G470=9,'PARTICIPANT NAME LIST'!#REF!="E"),"ü","")</f>
        <v>#REF!</v>
      </c>
      <c r="N470" s="100" t="e">
        <f>IF(AND('PARTICIPANT NAME LIST'!$G470=10,'PARTICIPANT NAME LIST'!#REF!="E"),"ü","")</f>
        <v>#REF!</v>
      </c>
      <c r="O470" s="100" t="e">
        <f>IF(AND('PARTICIPANT NAME LIST'!$G470=11,'PARTICIPANT NAME LIST'!#REF!="E"),"ü","")</f>
        <v>#REF!</v>
      </c>
      <c r="P470" s="100" t="e">
        <f>IF(AND('PARTICIPANT NAME LIST'!$G470=12,'PARTICIPANT NAME LIST'!#REF!="E"),"ü","")</f>
        <v>#REF!</v>
      </c>
      <c r="Q470" s="100" t="e">
        <f>IF(AND('PARTICIPANT NAME LIST'!$G470=7,'PARTICIPANT NAME LIST'!#REF!="M"),"ü","")</f>
        <v>#REF!</v>
      </c>
      <c r="R470" s="100" t="e">
        <f>IF(AND('PARTICIPANT NAME LIST'!$G470=8,'PARTICIPANT NAME LIST'!#REF!="M"),"ü","")</f>
        <v>#REF!</v>
      </c>
      <c r="S470" s="100" t="e">
        <f>IF(AND('PARTICIPANT NAME LIST'!$G470=9,'PARTICIPANT NAME LIST'!#REF!="M"),"ü","")</f>
        <v>#REF!</v>
      </c>
      <c r="T470" s="100" t="e">
        <f>IF(AND('PARTICIPANT NAME LIST'!$G470=10,'PARTICIPANT NAME LIST'!#REF!="M"),"ü","")</f>
        <v>#REF!</v>
      </c>
      <c r="U470" s="100" t="e">
        <f>IF(AND('PARTICIPANT NAME LIST'!$G470=11,'PARTICIPANT NAME LIST'!#REF!="M"),"ü","")</f>
        <v>#REF!</v>
      </c>
      <c r="V470" s="100" t="e">
        <f>IF(AND('PARTICIPANT NAME LIST'!$G470=12,'PARTICIPANT NAME LIST'!#REF!="M"),"ü","")</f>
        <v>#REF!</v>
      </c>
      <c r="W470" s="96"/>
      <c r="X470" s="76"/>
      <c r="Y470" s="76"/>
      <c r="Z470" s="76"/>
    </row>
    <row r="471" spans="1:26" ht="22.5" customHeight="1">
      <c r="A471" s="96" t="str">
        <f>IF(OR(ISBLANK('PARTICIPANT NAME LIST'!$B471),'PARTICIPANT NAME LIST'!$G471=3,'PARTICIPANT NAME LIST'!$G471=4,'PARTICIPANT NAME LIST'!$G471=5,'PARTICIPANT NAME LIST'!$G471=6),"",COUNTA('PARTICIPANT NAME LIST'!$B$9:$B471)-COUNTIFS('PARTICIPANT NAME LIST'!$G$9:$G471,"&gt;=3",'PARTICIPANT NAME LIST'!$G$9:$G471,"&lt;=6"))</f>
        <v/>
      </c>
      <c r="B471" s="97" t="str">
        <f>IF(OR(ISBLANK('PARTICIPANT NAME LIST'!$B471),'PARTICIPANT NAME LIST'!$G471=3,'PARTICIPANT NAME LIST'!$G471=4,'PARTICIPANT NAME LIST'!$G471=5,'PARTICIPANT NAME LIST'!$G471=6),"",UPPER('PARTICIPANT NAME LIST'!$B471))</f>
        <v/>
      </c>
      <c r="C471" s="101"/>
      <c r="D471" s="99" t="str">
        <f>IF(OR(ISBLANK('PARTICIPANT NAME LIST'!$B471),'PARTICIPANT NAME LIST'!$G471=3,'PARTICIPANT NAME LIST'!$G471=4,'PARTICIPANT NAME LIST'!$G471=5,'PARTICIPANT NAME LIST'!$G471=6),"",UPPER('PARTICIPANT NAME LIST'!$H471))</f>
        <v/>
      </c>
      <c r="E471" s="100" t="e">
        <f>IF(AND('PARTICIPANT NAME LIST'!$G471=7,'PARTICIPANT NAME LIST'!#REF!="C"),"ü","")</f>
        <v>#REF!</v>
      </c>
      <c r="F471" s="100" t="e">
        <f>IF(AND('PARTICIPANT NAME LIST'!$G471=8,'PARTICIPANT NAME LIST'!#REF!="C"),"ü","")</f>
        <v>#REF!</v>
      </c>
      <c r="G471" s="100" t="e">
        <f>IF(AND('PARTICIPANT NAME LIST'!$G471=9,'PARTICIPANT NAME LIST'!#REF!="C"),"ü","")</f>
        <v>#REF!</v>
      </c>
      <c r="H471" s="100" t="e">
        <f>IF(AND('PARTICIPANT NAME LIST'!$G471=10,'PARTICIPANT NAME LIST'!#REF!="C"),"ü","")</f>
        <v>#REF!</v>
      </c>
      <c r="I471" s="100" t="e">
        <f>IF(AND('PARTICIPANT NAME LIST'!$G471=11,'PARTICIPANT NAME LIST'!#REF!="C"),"ü","")</f>
        <v>#REF!</v>
      </c>
      <c r="J471" s="100" t="e">
        <f>IF(AND('PARTICIPANT NAME LIST'!$G471=12,'PARTICIPANT NAME LIST'!#REF!="C"),"ü","")</f>
        <v>#REF!</v>
      </c>
      <c r="K471" s="100" t="e">
        <f>IF(AND('PARTICIPANT NAME LIST'!$G471=7,'PARTICIPANT NAME LIST'!#REF!="E"),"ü","")</f>
        <v>#REF!</v>
      </c>
      <c r="L471" s="100" t="e">
        <f>IF(AND('PARTICIPANT NAME LIST'!$G471=8,'PARTICIPANT NAME LIST'!#REF!="E"),"ü","")</f>
        <v>#REF!</v>
      </c>
      <c r="M471" s="100" t="e">
        <f>IF(AND('PARTICIPANT NAME LIST'!$G471=9,'PARTICIPANT NAME LIST'!#REF!="E"),"ü","")</f>
        <v>#REF!</v>
      </c>
      <c r="N471" s="100" t="e">
        <f>IF(AND('PARTICIPANT NAME LIST'!$G471=10,'PARTICIPANT NAME LIST'!#REF!="E"),"ü","")</f>
        <v>#REF!</v>
      </c>
      <c r="O471" s="100" t="e">
        <f>IF(AND('PARTICIPANT NAME LIST'!$G471=11,'PARTICIPANT NAME LIST'!#REF!="E"),"ü","")</f>
        <v>#REF!</v>
      </c>
      <c r="P471" s="100" t="e">
        <f>IF(AND('PARTICIPANT NAME LIST'!$G471=12,'PARTICIPANT NAME LIST'!#REF!="E"),"ü","")</f>
        <v>#REF!</v>
      </c>
      <c r="Q471" s="100" t="e">
        <f>IF(AND('PARTICIPANT NAME LIST'!$G471=7,'PARTICIPANT NAME LIST'!#REF!="M"),"ü","")</f>
        <v>#REF!</v>
      </c>
      <c r="R471" s="100" t="e">
        <f>IF(AND('PARTICIPANT NAME LIST'!$G471=8,'PARTICIPANT NAME LIST'!#REF!="M"),"ü","")</f>
        <v>#REF!</v>
      </c>
      <c r="S471" s="100" t="e">
        <f>IF(AND('PARTICIPANT NAME LIST'!$G471=9,'PARTICIPANT NAME LIST'!#REF!="M"),"ü","")</f>
        <v>#REF!</v>
      </c>
      <c r="T471" s="100" t="e">
        <f>IF(AND('PARTICIPANT NAME LIST'!$G471=10,'PARTICIPANT NAME LIST'!#REF!="M"),"ü","")</f>
        <v>#REF!</v>
      </c>
      <c r="U471" s="100" t="e">
        <f>IF(AND('PARTICIPANT NAME LIST'!$G471=11,'PARTICIPANT NAME LIST'!#REF!="M"),"ü","")</f>
        <v>#REF!</v>
      </c>
      <c r="V471" s="100" t="e">
        <f>IF(AND('PARTICIPANT NAME LIST'!$G471=12,'PARTICIPANT NAME LIST'!#REF!="M"),"ü","")</f>
        <v>#REF!</v>
      </c>
      <c r="W471" s="96"/>
      <c r="X471" s="76"/>
      <c r="Y471" s="76"/>
      <c r="Z471" s="76"/>
    </row>
    <row r="472" spans="1:26" ht="22.5" customHeight="1">
      <c r="A472" s="96" t="str">
        <f>IF(OR(ISBLANK('PARTICIPANT NAME LIST'!$B472),'PARTICIPANT NAME LIST'!$G472=3,'PARTICIPANT NAME LIST'!$G472=4,'PARTICIPANT NAME LIST'!$G472=5,'PARTICIPANT NAME LIST'!$G472=6),"",COUNTA('PARTICIPANT NAME LIST'!$B$9:$B472)-COUNTIFS('PARTICIPANT NAME LIST'!$G$9:$G472,"&gt;=3",'PARTICIPANT NAME LIST'!$G$9:$G472,"&lt;=6"))</f>
        <v/>
      </c>
      <c r="B472" s="97" t="str">
        <f>IF(OR(ISBLANK('PARTICIPANT NAME LIST'!$B472),'PARTICIPANT NAME LIST'!$G472=3,'PARTICIPANT NAME LIST'!$G472=4,'PARTICIPANT NAME LIST'!$G472=5,'PARTICIPANT NAME LIST'!$G472=6),"",UPPER('PARTICIPANT NAME LIST'!$B472))</f>
        <v/>
      </c>
      <c r="C472" s="101"/>
      <c r="D472" s="99" t="str">
        <f>IF(OR(ISBLANK('PARTICIPANT NAME LIST'!$B472),'PARTICIPANT NAME LIST'!$G472=3,'PARTICIPANT NAME LIST'!$G472=4,'PARTICIPANT NAME LIST'!$G472=5,'PARTICIPANT NAME LIST'!$G472=6),"",UPPER('PARTICIPANT NAME LIST'!$H472))</f>
        <v/>
      </c>
      <c r="E472" s="100" t="e">
        <f>IF(AND('PARTICIPANT NAME LIST'!$G472=7,'PARTICIPANT NAME LIST'!#REF!="C"),"ü","")</f>
        <v>#REF!</v>
      </c>
      <c r="F472" s="100" t="e">
        <f>IF(AND('PARTICIPANT NAME LIST'!$G472=8,'PARTICIPANT NAME LIST'!#REF!="C"),"ü","")</f>
        <v>#REF!</v>
      </c>
      <c r="G472" s="100" t="e">
        <f>IF(AND('PARTICIPANT NAME LIST'!$G472=9,'PARTICIPANT NAME LIST'!#REF!="C"),"ü","")</f>
        <v>#REF!</v>
      </c>
      <c r="H472" s="100" t="e">
        <f>IF(AND('PARTICIPANT NAME LIST'!$G472=10,'PARTICIPANT NAME LIST'!#REF!="C"),"ü","")</f>
        <v>#REF!</v>
      </c>
      <c r="I472" s="100" t="e">
        <f>IF(AND('PARTICIPANT NAME LIST'!$G472=11,'PARTICIPANT NAME LIST'!#REF!="C"),"ü","")</f>
        <v>#REF!</v>
      </c>
      <c r="J472" s="100" t="e">
        <f>IF(AND('PARTICIPANT NAME LIST'!$G472=12,'PARTICIPANT NAME LIST'!#REF!="C"),"ü","")</f>
        <v>#REF!</v>
      </c>
      <c r="K472" s="100" t="e">
        <f>IF(AND('PARTICIPANT NAME LIST'!$G472=7,'PARTICIPANT NAME LIST'!#REF!="E"),"ü","")</f>
        <v>#REF!</v>
      </c>
      <c r="L472" s="100" t="e">
        <f>IF(AND('PARTICIPANT NAME LIST'!$G472=8,'PARTICIPANT NAME LIST'!#REF!="E"),"ü","")</f>
        <v>#REF!</v>
      </c>
      <c r="M472" s="100" t="e">
        <f>IF(AND('PARTICIPANT NAME LIST'!$G472=9,'PARTICIPANT NAME LIST'!#REF!="E"),"ü","")</f>
        <v>#REF!</v>
      </c>
      <c r="N472" s="100" t="e">
        <f>IF(AND('PARTICIPANT NAME LIST'!$G472=10,'PARTICIPANT NAME LIST'!#REF!="E"),"ü","")</f>
        <v>#REF!</v>
      </c>
      <c r="O472" s="100" t="e">
        <f>IF(AND('PARTICIPANT NAME LIST'!$G472=11,'PARTICIPANT NAME LIST'!#REF!="E"),"ü","")</f>
        <v>#REF!</v>
      </c>
      <c r="P472" s="100" t="e">
        <f>IF(AND('PARTICIPANT NAME LIST'!$G472=12,'PARTICIPANT NAME LIST'!#REF!="E"),"ü","")</f>
        <v>#REF!</v>
      </c>
      <c r="Q472" s="100" t="e">
        <f>IF(AND('PARTICIPANT NAME LIST'!$G472=7,'PARTICIPANT NAME LIST'!#REF!="M"),"ü","")</f>
        <v>#REF!</v>
      </c>
      <c r="R472" s="100" t="e">
        <f>IF(AND('PARTICIPANT NAME LIST'!$G472=8,'PARTICIPANT NAME LIST'!#REF!="M"),"ü","")</f>
        <v>#REF!</v>
      </c>
      <c r="S472" s="100" t="e">
        <f>IF(AND('PARTICIPANT NAME LIST'!$G472=9,'PARTICIPANT NAME LIST'!#REF!="M"),"ü","")</f>
        <v>#REF!</v>
      </c>
      <c r="T472" s="100" t="e">
        <f>IF(AND('PARTICIPANT NAME LIST'!$G472=10,'PARTICIPANT NAME LIST'!#REF!="M"),"ü","")</f>
        <v>#REF!</v>
      </c>
      <c r="U472" s="100" t="e">
        <f>IF(AND('PARTICIPANT NAME LIST'!$G472=11,'PARTICIPANT NAME LIST'!#REF!="M"),"ü","")</f>
        <v>#REF!</v>
      </c>
      <c r="V472" s="100" t="e">
        <f>IF(AND('PARTICIPANT NAME LIST'!$G472=12,'PARTICIPANT NAME LIST'!#REF!="M"),"ü","")</f>
        <v>#REF!</v>
      </c>
      <c r="W472" s="96"/>
      <c r="X472" s="76"/>
      <c r="Y472" s="76"/>
      <c r="Z472" s="76"/>
    </row>
    <row r="473" spans="1:26" ht="22.5" customHeight="1">
      <c r="A473" s="96" t="str">
        <f>IF(OR(ISBLANK('PARTICIPANT NAME LIST'!$B473),'PARTICIPANT NAME LIST'!$G473=3,'PARTICIPANT NAME LIST'!$G473=4,'PARTICIPANT NAME LIST'!$G473=5,'PARTICIPANT NAME LIST'!$G473=6),"",COUNTA('PARTICIPANT NAME LIST'!$B$9:$B473)-COUNTIFS('PARTICIPANT NAME LIST'!$G$9:$G473,"&gt;=3",'PARTICIPANT NAME LIST'!$G$9:$G473,"&lt;=6"))</f>
        <v/>
      </c>
      <c r="B473" s="97" t="str">
        <f>IF(OR(ISBLANK('PARTICIPANT NAME LIST'!$B473),'PARTICIPANT NAME LIST'!$G473=3,'PARTICIPANT NAME LIST'!$G473=4,'PARTICIPANT NAME LIST'!$G473=5,'PARTICIPANT NAME LIST'!$G473=6),"",UPPER('PARTICIPANT NAME LIST'!$B473))</f>
        <v/>
      </c>
      <c r="C473" s="101"/>
      <c r="D473" s="99" t="str">
        <f>IF(OR(ISBLANK('PARTICIPANT NAME LIST'!$B473),'PARTICIPANT NAME LIST'!$G473=3,'PARTICIPANT NAME LIST'!$G473=4,'PARTICIPANT NAME LIST'!$G473=5,'PARTICIPANT NAME LIST'!$G473=6),"",UPPER('PARTICIPANT NAME LIST'!$H473))</f>
        <v/>
      </c>
      <c r="E473" s="100" t="e">
        <f>IF(AND('PARTICIPANT NAME LIST'!$G473=7,'PARTICIPANT NAME LIST'!#REF!="C"),"ü","")</f>
        <v>#REF!</v>
      </c>
      <c r="F473" s="100" t="e">
        <f>IF(AND('PARTICIPANT NAME LIST'!$G473=8,'PARTICIPANT NAME LIST'!#REF!="C"),"ü","")</f>
        <v>#REF!</v>
      </c>
      <c r="G473" s="100" t="e">
        <f>IF(AND('PARTICIPANT NAME LIST'!$G473=9,'PARTICIPANT NAME LIST'!#REF!="C"),"ü","")</f>
        <v>#REF!</v>
      </c>
      <c r="H473" s="100" t="e">
        <f>IF(AND('PARTICIPANT NAME LIST'!$G473=10,'PARTICIPANT NAME LIST'!#REF!="C"),"ü","")</f>
        <v>#REF!</v>
      </c>
      <c r="I473" s="100" t="e">
        <f>IF(AND('PARTICIPANT NAME LIST'!$G473=11,'PARTICIPANT NAME LIST'!#REF!="C"),"ü","")</f>
        <v>#REF!</v>
      </c>
      <c r="J473" s="100" t="e">
        <f>IF(AND('PARTICIPANT NAME LIST'!$G473=12,'PARTICIPANT NAME LIST'!#REF!="C"),"ü","")</f>
        <v>#REF!</v>
      </c>
      <c r="K473" s="100" t="e">
        <f>IF(AND('PARTICIPANT NAME LIST'!$G473=7,'PARTICIPANT NAME LIST'!#REF!="E"),"ü","")</f>
        <v>#REF!</v>
      </c>
      <c r="L473" s="100" t="e">
        <f>IF(AND('PARTICIPANT NAME LIST'!$G473=8,'PARTICIPANT NAME LIST'!#REF!="E"),"ü","")</f>
        <v>#REF!</v>
      </c>
      <c r="M473" s="100" t="e">
        <f>IF(AND('PARTICIPANT NAME LIST'!$G473=9,'PARTICIPANT NAME LIST'!#REF!="E"),"ü","")</f>
        <v>#REF!</v>
      </c>
      <c r="N473" s="100" t="e">
        <f>IF(AND('PARTICIPANT NAME LIST'!$G473=10,'PARTICIPANT NAME LIST'!#REF!="E"),"ü","")</f>
        <v>#REF!</v>
      </c>
      <c r="O473" s="100" t="e">
        <f>IF(AND('PARTICIPANT NAME LIST'!$G473=11,'PARTICIPANT NAME LIST'!#REF!="E"),"ü","")</f>
        <v>#REF!</v>
      </c>
      <c r="P473" s="100" t="e">
        <f>IF(AND('PARTICIPANT NAME LIST'!$G473=12,'PARTICIPANT NAME LIST'!#REF!="E"),"ü","")</f>
        <v>#REF!</v>
      </c>
      <c r="Q473" s="100" t="e">
        <f>IF(AND('PARTICIPANT NAME LIST'!$G473=7,'PARTICIPANT NAME LIST'!#REF!="M"),"ü","")</f>
        <v>#REF!</v>
      </c>
      <c r="R473" s="100" t="e">
        <f>IF(AND('PARTICIPANT NAME LIST'!$G473=8,'PARTICIPANT NAME LIST'!#REF!="M"),"ü","")</f>
        <v>#REF!</v>
      </c>
      <c r="S473" s="100" t="e">
        <f>IF(AND('PARTICIPANT NAME LIST'!$G473=9,'PARTICIPANT NAME LIST'!#REF!="M"),"ü","")</f>
        <v>#REF!</v>
      </c>
      <c r="T473" s="100" t="e">
        <f>IF(AND('PARTICIPANT NAME LIST'!$G473=10,'PARTICIPANT NAME LIST'!#REF!="M"),"ü","")</f>
        <v>#REF!</v>
      </c>
      <c r="U473" s="100" t="e">
        <f>IF(AND('PARTICIPANT NAME LIST'!$G473=11,'PARTICIPANT NAME LIST'!#REF!="M"),"ü","")</f>
        <v>#REF!</v>
      </c>
      <c r="V473" s="100" t="e">
        <f>IF(AND('PARTICIPANT NAME LIST'!$G473=12,'PARTICIPANT NAME LIST'!#REF!="M"),"ü","")</f>
        <v>#REF!</v>
      </c>
      <c r="W473" s="96"/>
      <c r="X473" s="76"/>
      <c r="Y473" s="76"/>
      <c r="Z473" s="76"/>
    </row>
    <row r="474" spans="1:26" ht="22.5" customHeight="1">
      <c r="A474" s="96" t="str">
        <f>IF(OR(ISBLANK('PARTICIPANT NAME LIST'!$B474),'PARTICIPANT NAME LIST'!$G474=3,'PARTICIPANT NAME LIST'!$G474=4,'PARTICIPANT NAME LIST'!$G474=5,'PARTICIPANT NAME LIST'!$G474=6),"",COUNTA('PARTICIPANT NAME LIST'!$B$9:$B474)-COUNTIFS('PARTICIPANT NAME LIST'!$G$9:$G474,"&gt;=3",'PARTICIPANT NAME LIST'!$G$9:$G474,"&lt;=6"))</f>
        <v/>
      </c>
      <c r="B474" s="97" t="str">
        <f>IF(OR(ISBLANK('PARTICIPANT NAME LIST'!$B474),'PARTICIPANT NAME LIST'!$G474=3,'PARTICIPANT NAME LIST'!$G474=4,'PARTICIPANT NAME LIST'!$G474=5,'PARTICIPANT NAME LIST'!$G474=6),"",UPPER('PARTICIPANT NAME LIST'!$B474))</f>
        <v/>
      </c>
      <c r="C474" s="101"/>
      <c r="D474" s="99" t="str">
        <f>IF(OR(ISBLANK('PARTICIPANT NAME LIST'!$B474),'PARTICIPANT NAME LIST'!$G474=3,'PARTICIPANT NAME LIST'!$G474=4,'PARTICIPANT NAME LIST'!$G474=5,'PARTICIPANT NAME LIST'!$G474=6),"",UPPER('PARTICIPANT NAME LIST'!$H474))</f>
        <v/>
      </c>
      <c r="E474" s="100" t="e">
        <f>IF(AND('PARTICIPANT NAME LIST'!$G474=7,'PARTICIPANT NAME LIST'!#REF!="C"),"ü","")</f>
        <v>#REF!</v>
      </c>
      <c r="F474" s="100" t="e">
        <f>IF(AND('PARTICIPANT NAME LIST'!$G474=8,'PARTICIPANT NAME LIST'!#REF!="C"),"ü","")</f>
        <v>#REF!</v>
      </c>
      <c r="G474" s="100" t="e">
        <f>IF(AND('PARTICIPANT NAME LIST'!$G474=9,'PARTICIPANT NAME LIST'!#REF!="C"),"ü","")</f>
        <v>#REF!</v>
      </c>
      <c r="H474" s="100" t="e">
        <f>IF(AND('PARTICIPANT NAME LIST'!$G474=10,'PARTICIPANT NAME LIST'!#REF!="C"),"ü","")</f>
        <v>#REF!</v>
      </c>
      <c r="I474" s="100" t="e">
        <f>IF(AND('PARTICIPANT NAME LIST'!$G474=11,'PARTICIPANT NAME LIST'!#REF!="C"),"ü","")</f>
        <v>#REF!</v>
      </c>
      <c r="J474" s="100" t="e">
        <f>IF(AND('PARTICIPANT NAME LIST'!$G474=12,'PARTICIPANT NAME LIST'!#REF!="C"),"ü","")</f>
        <v>#REF!</v>
      </c>
      <c r="K474" s="100" t="e">
        <f>IF(AND('PARTICIPANT NAME LIST'!$G474=7,'PARTICIPANT NAME LIST'!#REF!="E"),"ü","")</f>
        <v>#REF!</v>
      </c>
      <c r="L474" s="100" t="e">
        <f>IF(AND('PARTICIPANT NAME LIST'!$G474=8,'PARTICIPANT NAME LIST'!#REF!="E"),"ü","")</f>
        <v>#REF!</v>
      </c>
      <c r="M474" s="100" t="e">
        <f>IF(AND('PARTICIPANT NAME LIST'!$G474=9,'PARTICIPANT NAME LIST'!#REF!="E"),"ü","")</f>
        <v>#REF!</v>
      </c>
      <c r="N474" s="100" t="e">
        <f>IF(AND('PARTICIPANT NAME LIST'!$G474=10,'PARTICIPANT NAME LIST'!#REF!="E"),"ü","")</f>
        <v>#REF!</v>
      </c>
      <c r="O474" s="100" t="e">
        <f>IF(AND('PARTICIPANT NAME LIST'!$G474=11,'PARTICIPANT NAME LIST'!#REF!="E"),"ü","")</f>
        <v>#REF!</v>
      </c>
      <c r="P474" s="100" t="e">
        <f>IF(AND('PARTICIPANT NAME LIST'!$G474=12,'PARTICIPANT NAME LIST'!#REF!="E"),"ü","")</f>
        <v>#REF!</v>
      </c>
      <c r="Q474" s="100" t="e">
        <f>IF(AND('PARTICIPANT NAME LIST'!$G474=7,'PARTICIPANT NAME LIST'!#REF!="M"),"ü","")</f>
        <v>#REF!</v>
      </c>
      <c r="R474" s="100" t="e">
        <f>IF(AND('PARTICIPANT NAME LIST'!$G474=8,'PARTICIPANT NAME LIST'!#REF!="M"),"ü","")</f>
        <v>#REF!</v>
      </c>
      <c r="S474" s="100" t="e">
        <f>IF(AND('PARTICIPANT NAME LIST'!$G474=9,'PARTICIPANT NAME LIST'!#REF!="M"),"ü","")</f>
        <v>#REF!</v>
      </c>
      <c r="T474" s="100" t="e">
        <f>IF(AND('PARTICIPANT NAME LIST'!$G474=10,'PARTICIPANT NAME LIST'!#REF!="M"),"ü","")</f>
        <v>#REF!</v>
      </c>
      <c r="U474" s="100" t="e">
        <f>IF(AND('PARTICIPANT NAME LIST'!$G474=11,'PARTICIPANT NAME LIST'!#REF!="M"),"ü","")</f>
        <v>#REF!</v>
      </c>
      <c r="V474" s="100" t="e">
        <f>IF(AND('PARTICIPANT NAME LIST'!$G474=12,'PARTICIPANT NAME LIST'!#REF!="M"),"ü","")</f>
        <v>#REF!</v>
      </c>
      <c r="W474" s="96"/>
      <c r="X474" s="76"/>
      <c r="Y474" s="76"/>
      <c r="Z474" s="76"/>
    </row>
    <row r="475" spans="1:26" ht="22.5" customHeight="1">
      <c r="A475" s="96" t="str">
        <f>IF(OR(ISBLANK('PARTICIPANT NAME LIST'!$B475),'PARTICIPANT NAME LIST'!$G475=3,'PARTICIPANT NAME LIST'!$G475=4,'PARTICIPANT NAME LIST'!$G475=5,'PARTICIPANT NAME LIST'!$G475=6),"",COUNTA('PARTICIPANT NAME LIST'!$B$9:$B475)-COUNTIFS('PARTICIPANT NAME LIST'!$G$9:$G475,"&gt;=3",'PARTICIPANT NAME LIST'!$G$9:$G475,"&lt;=6"))</f>
        <v/>
      </c>
      <c r="B475" s="97" t="str">
        <f>IF(OR(ISBLANK('PARTICIPANT NAME LIST'!$B475),'PARTICIPANT NAME LIST'!$G475=3,'PARTICIPANT NAME LIST'!$G475=4,'PARTICIPANT NAME LIST'!$G475=5,'PARTICIPANT NAME LIST'!$G475=6),"",UPPER('PARTICIPANT NAME LIST'!$B475))</f>
        <v/>
      </c>
      <c r="C475" s="101"/>
      <c r="D475" s="99" t="str">
        <f>IF(OR(ISBLANK('PARTICIPANT NAME LIST'!$B475),'PARTICIPANT NAME LIST'!$G475=3,'PARTICIPANT NAME LIST'!$G475=4,'PARTICIPANT NAME LIST'!$G475=5,'PARTICIPANT NAME LIST'!$G475=6),"",UPPER('PARTICIPANT NAME LIST'!$H475))</f>
        <v/>
      </c>
      <c r="E475" s="100" t="e">
        <f>IF(AND('PARTICIPANT NAME LIST'!$G475=7,'PARTICIPANT NAME LIST'!#REF!="C"),"ü","")</f>
        <v>#REF!</v>
      </c>
      <c r="F475" s="100" t="e">
        <f>IF(AND('PARTICIPANT NAME LIST'!$G475=8,'PARTICIPANT NAME LIST'!#REF!="C"),"ü","")</f>
        <v>#REF!</v>
      </c>
      <c r="G475" s="100" t="e">
        <f>IF(AND('PARTICIPANT NAME LIST'!$G475=9,'PARTICIPANT NAME LIST'!#REF!="C"),"ü","")</f>
        <v>#REF!</v>
      </c>
      <c r="H475" s="100" t="e">
        <f>IF(AND('PARTICIPANT NAME LIST'!$G475=10,'PARTICIPANT NAME LIST'!#REF!="C"),"ü","")</f>
        <v>#REF!</v>
      </c>
      <c r="I475" s="100" t="e">
        <f>IF(AND('PARTICIPANT NAME LIST'!$G475=11,'PARTICIPANT NAME LIST'!#REF!="C"),"ü","")</f>
        <v>#REF!</v>
      </c>
      <c r="J475" s="100" t="e">
        <f>IF(AND('PARTICIPANT NAME LIST'!$G475=12,'PARTICIPANT NAME LIST'!#REF!="C"),"ü","")</f>
        <v>#REF!</v>
      </c>
      <c r="K475" s="100" t="e">
        <f>IF(AND('PARTICIPANT NAME LIST'!$G475=7,'PARTICIPANT NAME LIST'!#REF!="E"),"ü","")</f>
        <v>#REF!</v>
      </c>
      <c r="L475" s="100" t="e">
        <f>IF(AND('PARTICIPANT NAME LIST'!$G475=8,'PARTICIPANT NAME LIST'!#REF!="E"),"ü","")</f>
        <v>#REF!</v>
      </c>
      <c r="M475" s="100" t="e">
        <f>IF(AND('PARTICIPANT NAME LIST'!$G475=9,'PARTICIPANT NAME LIST'!#REF!="E"),"ü","")</f>
        <v>#REF!</v>
      </c>
      <c r="N475" s="100" t="e">
        <f>IF(AND('PARTICIPANT NAME LIST'!$G475=10,'PARTICIPANT NAME LIST'!#REF!="E"),"ü","")</f>
        <v>#REF!</v>
      </c>
      <c r="O475" s="100" t="e">
        <f>IF(AND('PARTICIPANT NAME LIST'!$G475=11,'PARTICIPANT NAME LIST'!#REF!="E"),"ü","")</f>
        <v>#REF!</v>
      </c>
      <c r="P475" s="100" t="e">
        <f>IF(AND('PARTICIPANT NAME LIST'!$G475=12,'PARTICIPANT NAME LIST'!#REF!="E"),"ü","")</f>
        <v>#REF!</v>
      </c>
      <c r="Q475" s="100" t="e">
        <f>IF(AND('PARTICIPANT NAME LIST'!$G475=7,'PARTICIPANT NAME LIST'!#REF!="M"),"ü","")</f>
        <v>#REF!</v>
      </c>
      <c r="R475" s="100" t="e">
        <f>IF(AND('PARTICIPANT NAME LIST'!$G475=8,'PARTICIPANT NAME LIST'!#REF!="M"),"ü","")</f>
        <v>#REF!</v>
      </c>
      <c r="S475" s="100" t="e">
        <f>IF(AND('PARTICIPANT NAME LIST'!$G475=9,'PARTICIPANT NAME LIST'!#REF!="M"),"ü","")</f>
        <v>#REF!</v>
      </c>
      <c r="T475" s="100" t="e">
        <f>IF(AND('PARTICIPANT NAME LIST'!$G475=10,'PARTICIPANT NAME LIST'!#REF!="M"),"ü","")</f>
        <v>#REF!</v>
      </c>
      <c r="U475" s="100" t="e">
        <f>IF(AND('PARTICIPANT NAME LIST'!$G475=11,'PARTICIPANT NAME LIST'!#REF!="M"),"ü","")</f>
        <v>#REF!</v>
      </c>
      <c r="V475" s="100" t="e">
        <f>IF(AND('PARTICIPANT NAME LIST'!$G475=12,'PARTICIPANT NAME LIST'!#REF!="M"),"ü","")</f>
        <v>#REF!</v>
      </c>
      <c r="W475" s="96"/>
      <c r="X475" s="76"/>
      <c r="Y475" s="76"/>
      <c r="Z475" s="76"/>
    </row>
    <row r="476" spans="1:26" ht="22.5" customHeight="1">
      <c r="A476" s="96" t="str">
        <f>IF(OR(ISBLANK('PARTICIPANT NAME LIST'!$B476),'PARTICIPANT NAME LIST'!$G476=3,'PARTICIPANT NAME LIST'!$G476=4,'PARTICIPANT NAME LIST'!$G476=5,'PARTICIPANT NAME LIST'!$G476=6),"",COUNTA('PARTICIPANT NAME LIST'!$B$9:$B476)-COUNTIFS('PARTICIPANT NAME LIST'!$G$9:$G476,"&gt;=3",'PARTICIPANT NAME LIST'!$G$9:$G476,"&lt;=6"))</f>
        <v/>
      </c>
      <c r="B476" s="97" t="str">
        <f>IF(OR(ISBLANK('PARTICIPANT NAME LIST'!$B476),'PARTICIPANT NAME LIST'!$G476=3,'PARTICIPANT NAME LIST'!$G476=4,'PARTICIPANT NAME LIST'!$G476=5,'PARTICIPANT NAME LIST'!$G476=6),"",UPPER('PARTICIPANT NAME LIST'!$B476))</f>
        <v/>
      </c>
      <c r="C476" s="101"/>
      <c r="D476" s="99" t="str">
        <f>IF(OR(ISBLANK('PARTICIPANT NAME LIST'!$B476),'PARTICIPANT NAME LIST'!$G476=3,'PARTICIPANT NAME LIST'!$G476=4,'PARTICIPANT NAME LIST'!$G476=5,'PARTICIPANT NAME LIST'!$G476=6),"",UPPER('PARTICIPANT NAME LIST'!$H476))</f>
        <v/>
      </c>
      <c r="E476" s="100" t="e">
        <f>IF(AND('PARTICIPANT NAME LIST'!$G476=7,'PARTICIPANT NAME LIST'!#REF!="C"),"ü","")</f>
        <v>#REF!</v>
      </c>
      <c r="F476" s="100" t="e">
        <f>IF(AND('PARTICIPANT NAME LIST'!$G476=8,'PARTICIPANT NAME LIST'!#REF!="C"),"ü","")</f>
        <v>#REF!</v>
      </c>
      <c r="G476" s="100" t="e">
        <f>IF(AND('PARTICIPANT NAME LIST'!$G476=9,'PARTICIPANT NAME LIST'!#REF!="C"),"ü","")</f>
        <v>#REF!</v>
      </c>
      <c r="H476" s="100" t="e">
        <f>IF(AND('PARTICIPANT NAME LIST'!$G476=10,'PARTICIPANT NAME LIST'!#REF!="C"),"ü","")</f>
        <v>#REF!</v>
      </c>
      <c r="I476" s="100" t="e">
        <f>IF(AND('PARTICIPANT NAME LIST'!$G476=11,'PARTICIPANT NAME LIST'!#REF!="C"),"ü","")</f>
        <v>#REF!</v>
      </c>
      <c r="J476" s="100" t="e">
        <f>IF(AND('PARTICIPANT NAME LIST'!$G476=12,'PARTICIPANT NAME LIST'!#REF!="C"),"ü","")</f>
        <v>#REF!</v>
      </c>
      <c r="K476" s="100" t="e">
        <f>IF(AND('PARTICIPANT NAME LIST'!$G476=7,'PARTICIPANT NAME LIST'!#REF!="E"),"ü","")</f>
        <v>#REF!</v>
      </c>
      <c r="L476" s="100" t="e">
        <f>IF(AND('PARTICIPANT NAME LIST'!$G476=8,'PARTICIPANT NAME LIST'!#REF!="E"),"ü","")</f>
        <v>#REF!</v>
      </c>
      <c r="M476" s="100" t="e">
        <f>IF(AND('PARTICIPANT NAME LIST'!$G476=9,'PARTICIPANT NAME LIST'!#REF!="E"),"ü","")</f>
        <v>#REF!</v>
      </c>
      <c r="N476" s="100" t="e">
        <f>IF(AND('PARTICIPANT NAME LIST'!$G476=10,'PARTICIPANT NAME LIST'!#REF!="E"),"ü","")</f>
        <v>#REF!</v>
      </c>
      <c r="O476" s="100" t="e">
        <f>IF(AND('PARTICIPANT NAME LIST'!$G476=11,'PARTICIPANT NAME LIST'!#REF!="E"),"ü","")</f>
        <v>#REF!</v>
      </c>
      <c r="P476" s="100" t="e">
        <f>IF(AND('PARTICIPANT NAME LIST'!$G476=12,'PARTICIPANT NAME LIST'!#REF!="E"),"ü","")</f>
        <v>#REF!</v>
      </c>
      <c r="Q476" s="100" t="e">
        <f>IF(AND('PARTICIPANT NAME LIST'!$G476=7,'PARTICIPANT NAME LIST'!#REF!="M"),"ü","")</f>
        <v>#REF!</v>
      </c>
      <c r="R476" s="100" t="e">
        <f>IF(AND('PARTICIPANT NAME LIST'!$G476=8,'PARTICIPANT NAME LIST'!#REF!="M"),"ü","")</f>
        <v>#REF!</v>
      </c>
      <c r="S476" s="100" t="e">
        <f>IF(AND('PARTICIPANT NAME LIST'!$G476=9,'PARTICIPANT NAME LIST'!#REF!="M"),"ü","")</f>
        <v>#REF!</v>
      </c>
      <c r="T476" s="100" t="e">
        <f>IF(AND('PARTICIPANT NAME LIST'!$G476=10,'PARTICIPANT NAME LIST'!#REF!="M"),"ü","")</f>
        <v>#REF!</v>
      </c>
      <c r="U476" s="100" t="e">
        <f>IF(AND('PARTICIPANT NAME LIST'!$G476=11,'PARTICIPANT NAME LIST'!#REF!="M"),"ü","")</f>
        <v>#REF!</v>
      </c>
      <c r="V476" s="100" t="e">
        <f>IF(AND('PARTICIPANT NAME LIST'!$G476=12,'PARTICIPANT NAME LIST'!#REF!="M"),"ü","")</f>
        <v>#REF!</v>
      </c>
      <c r="W476" s="96"/>
      <c r="X476" s="76"/>
      <c r="Y476" s="76"/>
      <c r="Z476" s="76"/>
    </row>
    <row r="477" spans="1:26" ht="22.5" customHeight="1">
      <c r="A477" s="96" t="str">
        <f>IF(OR(ISBLANK('PARTICIPANT NAME LIST'!$B477),'PARTICIPANT NAME LIST'!$G477=3,'PARTICIPANT NAME LIST'!$G477=4,'PARTICIPANT NAME LIST'!$G477=5,'PARTICIPANT NAME LIST'!$G477=6),"",COUNTA('PARTICIPANT NAME LIST'!$B$9:$B477)-COUNTIFS('PARTICIPANT NAME LIST'!$G$9:$G477,"&gt;=3",'PARTICIPANT NAME LIST'!$G$9:$G477,"&lt;=6"))</f>
        <v/>
      </c>
      <c r="B477" s="97" t="str">
        <f>IF(OR(ISBLANK('PARTICIPANT NAME LIST'!$B477),'PARTICIPANT NAME LIST'!$G477=3,'PARTICIPANT NAME LIST'!$G477=4,'PARTICIPANT NAME LIST'!$G477=5,'PARTICIPANT NAME LIST'!$G477=6),"",UPPER('PARTICIPANT NAME LIST'!$B477))</f>
        <v/>
      </c>
      <c r="C477" s="101"/>
      <c r="D477" s="99" t="str">
        <f>IF(OR(ISBLANK('PARTICIPANT NAME LIST'!$B477),'PARTICIPANT NAME LIST'!$G477=3,'PARTICIPANT NAME LIST'!$G477=4,'PARTICIPANT NAME LIST'!$G477=5,'PARTICIPANT NAME LIST'!$G477=6),"",UPPER('PARTICIPANT NAME LIST'!$H477))</f>
        <v/>
      </c>
      <c r="E477" s="100" t="e">
        <f>IF(AND('PARTICIPANT NAME LIST'!$G477=7,'PARTICIPANT NAME LIST'!#REF!="C"),"ü","")</f>
        <v>#REF!</v>
      </c>
      <c r="F477" s="100" t="e">
        <f>IF(AND('PARTICIPANT NAME LIST'!$G477=8,'PARTICIPANT NAME LIST'!#REF!="C"),"ü","")</f>
        <v>#REF!</v>
      </c>
      <c r="G477" s="100" t="e">
        <f>IF(AND('PARTICIPANT NAME LIST'!$G477=9,'PARTICIPANT NAME LIST'!#REF!="C"),"ü","")</f>
        <v>#REF!</v>
      </c>
      <c r="H477" s="100" t="e">
        <f>IF(AND('PARTICIPANT NAME LIST'!$G477=10,'PARTICIPANT NAME LIST'!#REF!="C"),"ü","")</f>
        <v>#REF!</v>
      </c>
      <c r="I477" s="100" t="e">
        <f>IF(AND('PARTICIPANT NAME LIST'!$G477=11,'PARTICIPANT NAME LIST'!#REF!="C"),"ü","")</f>
        <v>#REF!</v>
      </c>
      <c r="J477" s="100" t="e">
        <f>IF(AND('PARTICIPANT NAME LIST'!$G477=12,'PARTICIPANT NAME LIST'!#REF!="C"),"ü","")</f>
        <v>#REF!</v>
      </c>
      <c r="K477" s="100" t="e">
        <f>IF(AND('PARTICIPANT NAME LIST'!$G477=7,'PARTICIPANT NAME LIST'!#REF!="E"),"ü","")</f>
        <v>#REF!</v>
      </c>
      <c r="L477" s="100" t="e">
        <f>IF(AND('PARTICIPANT NAME LIST'!$G477=8,'PARTICIPANT NAME LIST'!#REF!="E"),"ü","")</f>
        <v>#REF!</v>
      </c>
      <c r="M477" s="100" t="e">
        <f>IF(AND('PARTICIPANT NAME LIST'!$G477=9,'PARTICIPANT NAME LIST'!#REF!="E"),"ü","")</f>
        <v>#REF!</v>
      </c>
      <c r="N477" s="100" t="e">
        <f>IF(AND('PARTICIPANT NAME LIST'!$G477=10,'PARTICIPANT NAME LIST'!#REF!="E"),"ü","")</f>
        <v>#REF!</v>
      </c>
      <c r="O477" s="100" t="e">
        <f>IF(AND('PARTICIPANT NAME LIST'!$G477=11,'PARTICIPANT NAME LIST'!#REF!="E"),"ü","")</f>
        <v>#REF!</v>
      </c>
      <c r="P477" s="100" t="e">
        <f>IF(AND('PARTICIPANT NAME LIST'!$G477=12,'PARTICIPANT NAME LIST'!#REF!="E"),"ü","")</f>
        <v>#REF!</v>
      </c>
      <c r="Q477" s="100" t="e">
        <f>IF(AND('PARTICIPANT NAME LIST'!$G477=7,'PARTICIPANT NAME LIST'!#REF!="M"),"ü","")</f>
        <v>#REF!</v>
      </c>
      <c r="R477" s="100" t="e">
        <f>IF(AND('PARTICIPANT NAME LIST'!$G477=8,'PARTICIPANT NAME LIST'!#REF!="M"),"ü","")</f>
        <v>#REF!</v>
      </c>
      <c r="S477" s="100" t="e">
        <f>IF(AND('PARTICIPANT NAME LIST'!$G477=9,'PARTICIPANT NAME LIST'!#REF!="M"),"ü","")</f>
        <v>#REF!</v>
      </c>
      <c r="T477" s="100" t="e">
        <f>IF(AND('PARTICIPANT NAME LIST'!$G477=10,'PARTICIPANT NAME LIST'!#REF!="M"),"ü","")</f>
        <v>#REF!</v>
      </c>
      <c r="U477" s="100" t="e">
        <f>IF(AND('PARTICIPANT NAME LIST'!$G477=11,'PARTICIPANT NAME LIST'!#REF!="M"),"ü","")</f>
        <v>#REF!</v>
      </c>
      <c r="V477" s="100" t="e">
        <f>IF(AND('PARTICIPANT NAME LIST'!$G477=12,'PARTICIPANT NAME LIST'!#REF!="M"),"ü","")</f>
        <v>#REF!</v>
      </c>
      <c r="W477" s="96"/>
      <c r="X477" s="76"/>
      <c r="Y477" s="76"/>
      <c r="Z477" s="76"/>
    </row>
    <row r="478" spans="1:26" ht="22.5" customHeight="1">
      <c r="A478" s="96" t="str">
        <f>IF(OR(ISBLANK('PARTICIPANT NAME LIST'!$B478),'PARTICIPANT NAME LIST'!$G478=3,'PARTICIPANT NAME LIST'!$G478=4,'PARTICIPANT NAME LIST'!$G478=5,'PARTICIPANT NAME LIST'!$G478=6),"",COUNTA('PARTICIPANT NAME LIST'!$B$9:$B478)-COUNTIFS('PARTICIPANT NAME LIST'!$G$9:$G478,"&gt;=3",'PARTICIPANT NAME LIST'!$G$9:$G478,"&lt;=6"))</f>
        <v/>
      </c>
      <c r="B478" s="97" t="str">
        <f>IF(OR(ISBLANK('PARTICIPANT NAME LIST'!$B478),'PARTICIPANT NAME LIST'!$G478=3,'PARTICIPANT NAME LIST'!$G478=4,'PARTICIPANT NAME LIST'!$G478=5,'PARTICIPANT NAME LIST'!$G478=6),"",UPPER('PARTICIPANT NAME LIST'!$B478))</f>
        <v/>
      </c>
      <c r="C478" s="101"/>
      <c r="D478" s="99" t="str">
        <f>IF(OR(ISBLANK('PARTICIPANT NAME LIST'!$B478),'PARTICIPANT NAME LIST'!$G478=3,'PARTICIPANT NAME LIST'!$G478=4,'PARTICIPANT NAME LIST'!$G478=5,'PARTICIPANT NAME LIST'!$G478=6),"",UPPER('PARTICIPANT NAME LIST'!$H478))</f>
        <v/>
      </c>
      <c r="E478" s="100" t="e">
        <f>IF(AND('PARTICIPANT NAME LIST'!$G478=7,'PARTICIPANT NAME LIST'!#REF!="C"),"ü","")</f>
        <v>#REF!</v>
      </c>
      <c r="F478" s="100" t="e">
        <f>IF(AND('PARTICIPANT NAME LIST'!$G478=8,'PARTICIPANT NAME LIST'!#REF!="C"),"ü","")</f>
        <v>#REF!</v>
      </c>
      <c r="G478" s="100" t="e">
        <f>IF(AND('PARTICIPANT NAME LIST'!$G478=9,'PARTICIPANT NAME LIST'!#REF!="C"),"ü","")</f>
        <v>#REF!</v>
      </c>
      <c r="H478" s="100" t="e">
        <f>IF(AND('PARTICIPANT NAME LIST'!$G478=10,'PARTICIPANT NAME LIST'!#REF!="C"),"ü","")</f>
        <v>#REF!</v>
      </c>
      <c r="I478" s="100" t="e">
        <f>IF(AND('PARTICIPANT NAME LIST'!$G478=11,'PARTICIPANT NAME LIST'!#REF!="C"),"ü","")</f>
        <v>#REF!</v>
      </c>
      <c r="J478" s="100" t="e">
        <f>IF(AND('PARTICIPANT NAME LIST'!$G478=12,'PARTICIPANT NAME LIST'!#REF!="C"),"ü","")</f>
        <v>#REF!</v>
      </c>
      <c r="K478" s="100" t="e">
        <f>IF(AND('PARTICIPANT NAME LIST'!$G478=7,'PARTICIPANT NAME LIST'!#REF!="E"),"ü","")</f>
        <v>#REF!</v>
      </c>
      <c r="L478" s="100" t="e">
        <f>IF(AND('PARTICIPANT NAME LIST'!$G478=8,'PARTICIPANT NAME LIST'!#REF!="E"),"ü","")</f>
        <v>#REF!</v>
      </c>
      <c r="M478" s="100" t="e">
        <f>IF(AND('PARTICIPANT NAME LIST'!$G478=9,'PARTICIPANT NAME LIST'!#REF!="E"),"ü","")</f>
        <v>#REF!</v>
      </c>
      <c r="N478" s="100" t="e">
        <f>IF(AND('PARTICIPANT NAME LIST'!$G478=10,'PARTICIPANT NAME LIST'!#REF!="E"),"ü","")</f>
        <v>#REF!</v>
      </c>
      <c r="O478" s="100" t="e">
        <f>IF(AND('PARTICIPANT NAME LIST'!$G478=11,'PARTICIPANT NAME LIST'!#REF!="E"),"ü","")</f>
        <v>#REF!</v>
      </c>
      <c r="P478" s="100" t="e">
        <f>IF(AND('PARTICIPANT NAME LIST'!$G478=12,'PARTICIPANT NAME LIST'!#REF!="E"),"ü","")</f>
        <v>#REF!</v>
      </c>
      <c r="Q478" s="100" t="e">
        <f>IF(AND('PARTICIPANT NAME LIST'!$G478=7,'PARTICIPANT NAME LIST'!#REF!="M"),"ü","")</f>
        <v>#REF!</v>
      </c>
      <c r="R478" s="100" t="e">
        <f>IF(AND('PARTICIPANT NAME LIST'!$G478=8,'PARTICIPANT NAME LIST'!#REF!="M"),"ü","")</f>
        <v>#REF!</v>
      </c>
      <c r="S478" s="100" t="e">
        <f>IF(AND('PARTICIPANT NAME LIST'!$G478=9,'PARTICIPANT NAME LIST'!#REF!="M"),"ü","")</f>
        <v>#REF!</v>
      </c>
      <c r="T478" s="100" t="e">
        <f>IF(AND('PARTICIPANT NAME LIST'!$G478=10,'PARTICIPANT NAME LIST'!#REF!="M"),"ü","")</f>
        <v>#REF!</v>
      </c>
      <c r="U478" s="100" t="e">
        <f>IF(AND('PARTICIPANT NAME LIST'!$G478=11,'PARTICIPANT NAME LIST'!#REF!="M"),"ü","")</f>
        <v>#REF!</v>
      </c>
      <c r="V478" s="100" t="e">
        <f>IF(AND('PARTICIPANT NAME LIST'!$G478=12,'PARTICIPANT NAME LIST'!#REF!="M"),"ü","")</f>
        <v>#REF!</v>
      </c>
      <c r="W478" s="96"/>
      <c r="X478" s="76"/>
      <c r="Y478" s="76"/>
      <c r="Z478" s="76"/>
    </row>
    <row r="479" spans="1:26" ht="22.5" customHeight="1">
      <c r="A479" s="96" t="str">
        <f>IF(OR(ISBLANK('PARTICIPANT NAME LIST'!$B479),'PARTICIPANT NAME LIST'!$G479=3,'PARTICIPANT NAME LIST'!$G479=4,'PARTICIPANT NAME LIST'!$G479=5,'PARTICIPANT NAME LIST'!$G479=6),"",COUNTA('PARTICIPANT NAME LIST'!$B$9:$B479)-COUNTIFS('PARTICIPANT NAME LIST'!$G$9:$G479,"&gt;=3",'PARTICIPANT NAME LIST'!$G$9:$G479,"&lt;=6"))</f>
        <v/>
      </c>
      <c r="B479" s="97" t="str">
        <f>IF(OR(ISBLANK('PARTICIPANT NAME LIST'!$B479),'PARTICIPANT NAME LIST'!$G479=3,'PARTICIPANT NAME LIST'!$G479=4,'PARTICIPANT NAME LIST'!$G479=5,'PARTICIPANT NAME LIST'!$G479=6),"",UPPER('PARTICIPANT NAME LIST'!$B479))</f>
        <v/>
      </c>
      <c r="C479" s="101"/>
      <c r="D479" s="99" t="str">
        <f>IF(OR(ISBLANK('PARTICIPANT NAME LIST'!$B479),'PARTICIPANT NAME LIST'!$G479=3,'PARTICIPANT NAME LIST'!$G479=4,'PARTICIPANT NAME LIST'!$G479=5,'PARTICIPANT NAME LIST'!$G479=6),"",UPPER('PARTICIPANT NAME LIST'!$H479))</f>
        <v/>
      </c>
      <c r="E479" s="100" t="e">
        <f>IF(AND('PARTICIPANT NAME LIST'!$G479=7,'PARTICIPANT NAME LIST'!#REF!="C"),"ü","")</f>
        <v>#REF!</v>
      </c>
      <c r="F479" s="100" t="e">
        <f>IF(AND('PARTICIPANT NAME LIST'!$G479=8,'PARTICIPANT NAME LIST'!#REF!="C"),"ü","")</f>
        <v>#REF!</v>
      </c>
      <c r="G479" s="100" t="e">
        <f>IF(AND('PARTICIPANT NAME LIST'!$G479=9,'PARTICIPANT NAME LIST'!#REF!="C"),"ü","")</f>
        <v>#REF!</v>
      </c>
      <c r="H479" s="100" t="e">
        <f>IF(AND('PARTICIPANT NAME LIST'!$G479=10,'PARTICIPANT NAME LIST'!#REF!="C"),"ü","")</f>
        <v>#REF!</v>
      </c>
      <c r="I479" s="100" t="e">
        <f>IF(AND('PARTICIPANT NAME LIST'!$G479=11,'PARTICIPANT NAME LIST'!#REF!="C"),"ü","")</f>
        <v>#REF!</v>
      </c>
      <c r="J479" s="100" t="e">
        <f>IF(AND('PARTICIPANT NAME LIST'!$G479=12,'PARTICIPANT NAME LIST'!#REF!="C"),"ü","")</f>
        <v>#REF!</v>
      </c>
      <c r="K479" s="100" t="e">
        <f>IF(AND('PARTICIPANT NAME LIST'!$G479=7,'PARTICIPANT NAME LIST'!#REF!="E"),"ü","")</f>
        <v>#REF!</v>
      </c>
      <c r="L479" s="100" t="e">
        <f>IF(AND('PARTICIPANT NAME LIST'!$G479=8,'PARTICIPANT NAME LIST'!#REF!="E"),"ü","")</f>
        <v>#REF!</v>
      </c>
      <c r="M479" s="100" t="e">
        <f>IF(AND('PARTICIPANT NAME LIST'!$G479=9,'PARTICIPANT NAME LIST'!#REF!="E"),"ü","")</f>
        <v>#REF!</v>
      </c>
      <c r="N479" s="100" t="e">
        <f>IF(AND('PARTICIPANT NAME LIST'!$G479=10,'PARTICIPANT NAME LIST'!#REF!="E"),"ü","")</f>
        <v>#REF!</v>
      </c>
      <c r="O479" s="100" t="e">
        <f>IF(AND('PARTICIPANT NAME LIST'!$G479=11,'PARTICIPANT NAME LIST'!#REF!="E"),"ü","")</f>
        <v>#REF!</v>
      </c>
      <c r="P479" s="100" t="e">
        <f>IF(AND('PARTICIPANT NAME LIST'!$G479=12,'PARTICIPANT NAME LIST'!#REF!="E"),"ü","")</f>
        <v>#REF!</v>
      </c>
      <c r="Q479" s="100" t="e">
        <f>IF(AND('PARTICIPANT NAME LIST'!$G479=7,'PARTICIPANT NAME LIST'!#REF!="M"),"ü","")</f>
        <v>#REF!</v>
      </c>
      <c r="R479" s="100" t="e">
        <f>IF(AND('PARTICIPANT NAME LIST'!$G479=8,'PARTICIPANT NAME LIST'!#REF!="M"),"ü","")</f>
        <v>#REF!</v>
      </c>
      <c r="S479" s="100" t="e">
        <f>IF(AND('PARTICIPANT NAME LIST'!$G479=9,'PARTICIPANT NAME LIST'!#REF!="M"),"ü","")</f>
        <v>#REF!</v>
      </c>
      <c r="T479" s="100" t="e">
        <f>IF(AND('PARTICIPANT NAME LIST'!$G479=10,'PARTICIPANT NAME LIST'!#REF!="M"),"ü","")</f>
        <v>#REF!</v>
      </c>
      <c r="U479" s="100" t="e">
        <f>IF(AND('PARTICIPANT NAME LIST'!$G479=11,'PARTICIPANT NAME LIST'!#REF!="M"),"ü","")</f>
        <v>#REF!</v>
      </c>
      <c r="V479" s="100" t="e">
        <f>IF(AND('PARTICIPANT NAME LIST'!$G479=12,'PARTICIPANT NAME LIST'!#REF!="M"),"ü","")</f>
        <v>#REF!</v>
      </c>
      <c r="W479" s="96"/>
      <c r="X479" s="76"/>
      <c r="Y479" s="76"/>
      <c r="Z479" s="76"/>
    </row>
    <row r="480" spans="1:26" ht="22.5" customHeight="1">
      <c r="A480" s="96" t="str">
        <f>IF(OR(ISBLANK('PARTICIPANT NAME LIST'!$B480),'PARTICIPANT NAME LIST'!$G480=3,'PARTICIPANT NAME LIST'!$G480=4,'PARTICIPANT NAME LIST'!$G480=5,'PARTICIPANT NAME LIST'!$G480=6),"",COUNTA('PARTICIPANT NAME LIST'!$B$9:$B480)-COUNTIFS('PARTICIPANT NAME LIST'!$G$9:$G480,"&gt;=3",'PARTICIPANT NAME LIST'!$G$9:$G480,"&lt;=6"))</f>
        <v/>
      </c>
      <c r="B480" s="97" t="str">
        <f>IF(OR(ISBLANK('PARTICIPANT NAME LIST'!$B480),'PARTICIPANT NAME LIST'!$G480=3,'PARTICIPANT NAME LIST'!$G480=4,'PARTICIPANT NAME LIST'!$G480=5,'PARTICIPANT NAME LIST'!$G480=6),"",UPPER('PARTICIPANT NAME LIST'!$B480))</f>
        <v/>
      </c>
      <c r="C480" s="101"/>
      <c r="D480" s="99" t="str">
        <f>IF(OR(ISBLANK('PARTICIPANT NAME LIST'!$B480),'PARTICIPANT NAME LIST'!$G480=3,'PARTICIPANT NAME LIST'!$G480=4,'PARTICIPANT NAME LIST'!$G480=5,'PARTICIPANT NAME LIST'!$G480=6),"",UPPER('PARTICIPANT NAME LIST'!$H480))</f>
        <v/>
      </c>
      <c r="E480" s="100" t="e">
        <f>IF(AND('PARTICIPANT NAME LIST'!$G480=7,'PARTICIPANT NAME LIST'!#REF!="C"),"ü","")</f>
        <v>#REF!</v>
      </c>
      <c r="F480" s="100" t="e">
        <f>IF(AND('PARTICIPANT NAME LIST'!$G480=8,'PARTICIPANT NAME LIST'!#REF!="C"),"ü","")</f>
        <v>#REF!</v>
      </c>
      <c r="G480" s="100" t="e">
        <f>IF(AND('PARTICIPANT NAME LIST'!$G480=9,'PARTICIPANT NAME LIST'!#REF!="C"),"ü","")</f>
        <v>#REF!</v>
      </c>
      <c r="H480" s="100" t="e">
        <f>IF(AND('PARTICIPANT NAME LIST'!$G480=10,'PARTICIPANT NAME LIST'!#REF!="C"),"ü","")</f>
        <v>#REF!</v>
      </c>
      <c r="I480" s="100" t="e">
        <f>IF(AND('PARTICIPANT NAME LIST'!$G480=11,'PARTICIPANT NAME LIST'!#REF!="C"),"ü","")</f>
        <v>#REF!</v>
      </c>
      <c r="J480" s="100" t="e">
        <f>IF(AND('PARTICIPANT NAME LIST'!$G480=12,'PARTICIPANT NAME LIST'!#REF!="C"),"ü","")</f>
        <v>#REF!</v>
      </c>
      <c r="K480" s="100" t="e">
        <f>IF(AND('PARTICIPANT NAME LIST'!$G480=7,'PARTICIPANT NAME LIST'!#REF!="E"),"ü","")</f>
        <v>#REF!</v>
      </c>
      <c r="L480" s="100" t="e">
        <f>IF(AND('PARTICIPANT NAME LIST'!$G480=8,'PARTICIPANT NAME LIST'!#REF!="E"),"ü","")</f>
        <v>#REF!</v>
      </c>
      <c r="M480" s="100" t="e">
        <f>IF(AND('PARTICIPANT NAME LIST'!$G480=9,'PARTICIPANT NAME LIST'!#REF!="E"),"ü","")</f>
        <v>#REF!</v>
      </c>
      <c r="N480" s="100" t="e">
        <f>IF(AND('PARTICIPANT NAME LIST'!$G480=10,'PARTICIPANT NAME LIST'!#REF!="E"),"ü","")</f>
        <v>#REF!</v>
      </c>
      <c r="O480" s="100" t="e">
        <f>IF(AND('PARTICIPANT NAME LIST'!$G480=11,'PARTICIPANT NAME LIST'!#REF!="E"),"ü","")</f>
        <v>#REF!</v>
      </c>
      <c r="P480" s="100" t="e">
        <f>IF(AND('PARTICIPANT NAME LIST'!$G480=12,'PARTICIPANT NAME LIST'!#REF!="E"),"ü","")</f>
        <v>#REF!</v>
      </c>
      <c r="Q480" s="100" t="e">
        <f>IF(AND('PARTICIPANT NAME LIST'!$G480=7,'PARTICIPANT NAME LIST'!#REF!="M"),"ü","")</f>
        <v>#REF!</v>
      </c>
      <c r="R480" s="100" t="e">
        <f>IF(AND('PARTICIPANT NAME LIST'!$G480=8,'PARTICIPANT NAME LIST'!#REF!="M"),"ü","")</f>
        <v>#REF!</v>
      </c>
      <c r="S480" s="100" t="e">
        <f>IF(AND('PARTICIPANT NAME LIST'!$G480=9,'PARTICIPANT NAME LIST'!#REF!="M"),"ü","")</f>
        <v>#REF!</v>
      </c>
      <c r="T480" s="100" t="e">
        <f>IF(AND('PARTICIPANT NAME LIST'!$G480=10,'PARTICIPANT NAME LIST'!#REF!="M"),"ü","")</f>
        <v>#REF!</v>
      </c>
      <c r="U480" s="100" t="e">
        <f>IF(AND('PARTICIPANT NAME LIST'!$G480=11,'PARTICIPANT NAME LIST'!#REF!="M"),"ü","")</f>
        <v>#REF!</v>
      </c>
      <c r="V480" s="100" t="e">
        <f>IF(AND('PARTICIPANT NAME LIST'!$G480=12,'PARTICIPANT NAME LIST'!#REF!="M"),"ü","")</f>
        <v>#REF!</v>
      </c>
      <c r="W480" s="96"/>
      <c r="X480" s="76"/>
      <c r="Y480" s="76"/>
      <c r="Z480" s="76"/>
    </row>
    <row r="481" spans="1:26" ht="22.5" customHeight="1">
      <c r="A481" s="96" t="str">
        <f>IF(OR(ISBLANK('PARTICIPANT NAME LIST'!$B481),'PARTICIPANT NAME LIST'!$G481=3,'PARTICIPANT NAME LIST'!$G481=4,'PARTICIPANT NAME LIST'!$G481=5,'PARTICIPANT NAME LIST'!$G481=6),"",COUNTA('PARTICIPANT NAME LIST'!$B$9:$B481)-COUNTIFS('PARTICIPANT NAME LIST'!$G$9:$G481,"&gt;=3",'PARTICIPANT NAME LIST'!$G$9:$G481,"&lt;=6"))</f>
        <v/>
      </c>
      <c r="B481" s="97" t="str">
        <f>IF(OR(ISBLANK('PARTICIPANT NAME LIST'!$B481),'PARTICIPANT NAME LIST'!$G481=3,'PARTICIPANT NAME LIST'!$G481=4,'PARTICIPANT NAME LIST'!$G481=5,'PARTICIPANT NAME LIST'!$G481=6),"",UPPER('PARTICIPANT NAME LIST'!$B481))</f>
        <v/>
      </c>
      <c r="C481" s="101"/>
      <c r="D481" s="99" t="str">
        <f>IF(OR(ISBLANK('PARTICIPANT NAME LIST'!$B481),'PARTICIPANT NAME LIST'!$G481=3,'PARTICIPANT NAME LIST'!$G481=4,'PARTICIPANT NAME LIST'!$G481=5,'PARTICIPANT NAME LIST'!$G481=6),"",UPPER('PARTICIPANT NAME LIST'!$H481))</f>
        <v/>
      </c>
      <c r="E481" s="100" t="e">
        <f>IF(AND('PARTICIPANT NAME LIST'!$G481=7,'PARTICIPANT NAME LIST'!#REF!="C"),"ü","")</f>
        <v>#REF!</v>
      </c>
      <c r="F481" s="100" t="e">
        <f>IF(AND('PARTICIPANT NAME LIST'!$G481=8,'PARTICIPANT NAME LIST'!#REF!="C"),"ü","")</f>
        <v>#REF!</v>
      </c>
      <c r="G481" s="100" t="e">
        <f>IF(AND('PARTICIPANT NAME LIST'!$G481=9,'PARTICIPANT NAME LIST'!#REF!="C"),"ü","")</f>
        <v>#REF!</v>
      </c>
      <c r="H481" s="100" t="e">
        <f>IF(AND('PARTICIPANT NAME LIST'!$G481=10,'PARTICIPANT NAME LIST'!#REF!="C"),"ü","")</f>
        <v>#REF!</v>
      </c>
      <c r="I481" s="100" t="e">
        <f>IF(AND('PARTICIPANT NAME LIST'!$G481=11,'PARTICIPANT NAME LIST'!#REF!="C"),"ü","")</f>
        <v>#REF!</v>
      </c>
      <c r="J481" s="100" t="e">
        <f>IF(AND('PARTICIPANT NAME LIST'!$G481=12,'PARTICIPANT NAME LIST'!#REF!="C"),"ü","")</f>
        <v>#REF!</v>
      </c>
      <c r="K481" s="100" t="e">
        <f>IF(AND('PARTICIPANT NAME LIST'!$G481=7,'PARTICIPANT NAME LIST'!#REF!="E"),"ü","")</f>
        <v>#REF!</v>
      </c>
      <c r="L481" s="100" t="e">
        <f>IF(AND('PARTICIPANT NAME LIST'!$G481=8,'PARTICIPANT NAME LIST'!#REF!="E"),"ü","")</f>
        <v>#REF!</v>
      </c>
      <c r="M481" s="100" t="e">
        <f>IF(AND('PARTICIPANT NAME LIST'!$G481=9,'PARTICIPANT NAME LIST'!#REF!="E"),"ü","")</f>
        <v>#REF!</v>
      </c>
      <c r="N481" s="100" t="e">
        <f>IF(AND('PARTICIPANT NAME LIST'!$G481=10,'PARTICIPANT NAME LIST'!#REF!="E"),"ü","")</f>
        <v>#REF!</v>
      </c>
      <c r="O481" s="100" t="e">
        <f>IF(AND('PARTICIPANT NAME LIST'!$G481=11,'PARTICIPANT NAME LIST'!#REF!="E"),"ü","")</f>
        <v>#REF!</v>
      </c>
      <c r="P481" s="100" t="e">
        <f>IF(AND('PARTICIPANT NAME LIST'!$G481=12,'PARTICIPANT NAME LIST'!#REF!="E"),"ü","")</f>
        <v>#REF!</v>
      </c>
      <c r="Q481" s="100" t="e">
        <f>IF(AND('PARTICIPANT NAME LIST'!$G481=7,'PARTICIPANT NAME LIST'!#REF!="M"),"ü","")</f>
        <v>#REF!</v>
      </c>
      <c r="R481" s="100" t="e">
        <f>IF(AND('PARTICIPANT NAME LIST'!$G481=8,'PARTICIPANT NAME LIST'!#REF!="M"),"ü","")</f>
        <v>#REF!</v>
      </c>
      <c r="S481" s="100" t="e">
        <f>IF(AND('PARTICIPANT NAME LIST'!$G481=9,'PARTICIPANT NAME LIST'!#REF!="M"),"ü","")</f>
        <v>#REF!</v>
      </c>
      <c r="T481" s="100" t="e">
        <f>IF(AND('PARTICIPANT NAME LIST'!$G481=10,'PARTICIPANT NAME LIST'!#REF!="M"),"ü","")</f>
        <v>#REF!</v>
      </c>
      <c r="U481" s="100" t="e">
        <f>IF(AND('PARTICIPANT NAME LIST'!$G481=11,'PARTICIPANT NAME LIST'!#REF!="M"),"ü","")</f>
        <v>#REF!</v>
      </c>
      <c r="V481" s="100" t="e">
        <f>IF(AND('PARTICIPANT NAME LIST'!$G481=12,'PARTICIPANT NAME LIST'!#REF!="M"),"ü","")</f>
        <v>#REF!</v>
      </c>
      <c r="W481" s="96"/>
      <c r="X481" s="76"/>
      <c r="Y481" s="76"/>
      <c r="Z481" s="76"/>
    </row>
    <row r="482" spans="1:26" ht="22.5" customHeight="1">
      <c r="A482" s="96" t="str">
        <f>IF(OR(ISBLANK('PARTICIPANT NAME LIST'!$B482),'PARTICIPANT NAME LIST'!$G482=3,'PARTICIPANT NAME LIST'!$G482=4,'PARTICIPANT NAME LIST'!$G482=5,'PARTICIPANT NAME LIST'!$G482=6),"",COUNTA('PARTICIPANT NAME LIST'!$B$9:$B482)-COUNTIFS('PARTICIPANT NAME LIST'!$G$9:$G482,"&gt;=3",'PARTICIPANT NAME LIST'!$G$9:$G482,"&lt;=6"))</f>
        <v/>
      </c>
      <c r="B482" s="97" t="str">
        <f>IF(OR(ISBLANK('PARTICIPANT NAME LIST'!$B482),'PARTICIPANT NAME LIST'!$G482=3,'PARTICIPANT NAME LIST'!$G482=4,'PARTICIPANT NAME LIST'!$G482=5,'PARTICIPANT NAME LIST'!$G482=6),"",UPPER('PARTICIPANT NAME LIST'!$B482))</f>
        <v/>
      </c>
      <c r="C482" s="101"/>
      <c r="D482" s="99" t="str">
        <f>IF(OR(ISBLANK('PARTICIPANT NAME LIST'!$B482),'PARTICIPANT NAME LIST'!$G482=3,'PARTICIPANT NAME LIST'!$G482=4,'PARTICIPANT NAME LIST'!$G482=5,'PARTICIPANT NAME LIST'!$G482=6),"",UPPER('PARTICIPANT NAME LIST'!$H482))</f>
        <v/>
      </c>
      <c r="E482" s="100" t="e">
        <f>IF(AND('PARTICIPANT NAME LIST'!$G482=7,'PARTICIPANT NAME LIST'!#REF!="C"),"ü","")</f>
        <v>#REF!</v>
      </c>
      <c r="F482" s="100" t="e">
        <f>IF(AND('PARTICIPANT NAME LIST'!$G482=8,'PARTICIPANT NAME LIST'!#REF!="C"),"ü","")</f>
        <v>#REF!</v>
      </c>
      <c r="G482" s="100" t="e">
        <f>IF(AND('PARTICIPANT NAME LIST'!$G482=9,'PARTICIPANT NAME LIST'!#REF!="C"),"ü","")</f>
        <v>#REF!</v>
      </c>
      <c r="H482" s="100" t="e">
        <f>IF(AND('PARTICIPANT NAME LIST'!$G482=10,'PARTICIPANT NAME LIST'!#REF!="C"),"ü","")</f>
        <v>#REF!</v>
      </c>
      <c r="I482" s="100" t="e">
        <f>IF(AND('PARTICIPANT NAME LIST'!$G482=11,'PARTICIPANT NAME LIST'!#REF!="C"),"ü","")</f>
        <v>#REF!</v>
      </c>
      <c r="J482" s="100" t="e">
        <f>IF(AND('PARTICIPANT NAME LIST'!$G482=12,'PARTICIPANT NAME LIST'!#REF!="C"),"ü","")</f>
        <v>#REF!</v>
      </c>
      <c r="K482" s="100" t="e">
        <f>IF(AND('PARTICIPANT NAME LIST'!$G482=7,'PARTICIPANT NAME LIST'!#REF!="E"),"ü","")</f>
        <v>#REF!</v>
      </c>
      <c r="L482" s="100" t="e">
        <f>IF(AND('PARTICIPANT NAME LIST'!$G482=8,'PARTICIPANT NAME LIST'!#REF!="E"),"ü","")</f>
        <v>#REF!</v>
      </c>
      <c r="M482" s="100" t="e">
        <f>IF(AND('PARTICIPANT NAME LIST'!$G482=9,'PARTICIPANT NAME LIST'!#REF!="E"),"ü","")</f>
        <v>#REF!</v>
      </c>
      <c r="N482" s="100" t="e">
        <f>IF(AND('PARTICIPANT NAME LIST'!$G482=10,'PARTICIPANT NAME LIST'!#REF!="E"),"ü","")</f>
        <v>#REF!</v>
      </c>
      <c r="O482" s="100" t="e">
        <f>IF(AND('PARTICIPANT NAME LIST'!$G482=11,'PARTICIPANT NAME LIST'!#REF!="E"),"ü","")</f>
        <v>#REF!</v>
      </c>
      <c r="P482" s="100" t="e">
        <f>IF(AND('PARTICIPANT NAME LIST'!$G482=12,'PARTICIPANT NAME LIST'!#REF!="E"),"ü","")</f>
        <v>#REF!</v>
      </c>
      <c r="Q482" s="100" t="e">
        <f>IF(AND('PARTICIPANT NAME LIST'!$G482=7,'PARTICIPANT NAME LIST'!#REF!="M"),"ü","")</f>
        <v>#REF!</v>
      </c>
      <c r="R482" s="100" t="e">
        <f>IF(AND('PARTICIPANT NAME LIST'!$G482=8,'PARTICIPANT NAME LIST'!#REF!="M"),"ü","")</f>
        <v>#REF!</v>
      </c>
      <c r="S482" s="100" t="e">
        <f>IF(AND('PARTICIPANT NAME LIST'!$G482=9,'PARTICIPANT NAME LIST'!#REF!="M"),"ü","")</f>
        <v>#REF!</v>
      </c>
      <c r="T482" s="100" t="e">
        <f>IF(AND('PARTICIPANT NAME LIST'!$G482=10,'PARTICIPANT NAME LIST'!#REF!="M"),"ü","")</f>
        <v>#REF!</v>
      </c>
      <c r="U482" s="100" t="e">
        <f>IF(AND('PARTICIPANT NAME LIST'!$G482=11,'PARTICIPANT NAME LIST'!#REF!="M"),"ü","")</f>
        <v>#REF!</v>
      </c>
      <c r="V482" s="100" t="e">
        <f>IF(AND('PARTICIPANT NAME LIST'!$G482=12,'PARTICIPANT NAME LIST'!#REF!="M"),"ü","")</f>
        <v>#REF!</v>
      </c>
      <c r="W482" s="96"/>
      <c r="X482" s="76"/>
      <c r="Y482" s="76"/>
      <c r="Z482" s="76"/>
    </row>
    <row r="483" spans="1:26" ht="22.5" customHeight="1">
      <c r="A483" s="96" t="str">
        <f>IF(OR(ISBLANK('PARTICIPANT NAME LIST'!$B483),'PARTICIPANT NAME LIST'!$G483=3,'PARTICIPANT NAME LIST'!$G483=4,'PARTICIPANT NAME LIST'!$G483=5,'PARTICIPANT NAME LIST'!$G483=6),"",COUNTA('PARTICIPANT NAME LIST'!$B$9:$B483)-COUNTIFS('PARTICIPANT NAME LIST'!$G$9:$G483,"&gt;=3",'PARTICIPANT NAME LIST'!$G$9:$G483,"&lt;=6"))</f>
        <v/>
      </c>
      <c r="B483" s="97" t="str">
        <f>IF(OR(ISBLANK('PARTICIPANT NAME LIST'!$B483),'PARTICIPANT NAME LIST'!$G483=3,'PARTICIPANT NAME LIST'!$G483=4,'PARTICIPANT NAME LIST'!$G483=5,'PARTICIPANT NAME LIST'!$G483=6),"",UPPER('PARTICIPANT NAME LIST'!$B483))</f>
        <v/>
      </c>
      <c r="C483" s="101"/>
      <c r="D483" s="99" t="str">
        <f>IF(OR(ISBLANK('PARTICIPANT NAME LIST'!$B483),'PARTICIPANT NAME LIST'!$G483=3,'PARTICIPANT NAME LIST'!$G483=4,'PARTICIPANT NAME LIST'!$G483=5,'PARTICIPANT NAME LIST'!$G483=6),"",UPPER('PARTICIPANT NAME LIST'!$H483))</f>
        <v/>
      </c>
      <c r="E483" s="100" t="e">
        <f>IF(AND('PARTICIPANT NAME LIST'!$G483=7,'PARTICIPANT NAME LIST'!#REF!="C"),"ü","")</f>
        <v>#REF!</v>
      </c>
      <c r="F483" s="100" t="e">
        <f>IF(AND('PARTICIPANT NAME LIST'!$G483=8,'PARTICIPANT NAME LIST'!#REF!="C"),"ü","")</f>
        <v>#REF!</v>
      </c>
      <c r="G483" s="100" t="e">
        <f>IF(AND('PARTICIPANT NAME LIST'!$G483=9,'PARTICIPANT NAME LIST'!#REF!="C"),"ü","")</f>
        <v>#REF!</v>
      </c>
      <c r="H483" s="100" t="e">
        <f>IF(AND('PARTICIPANT NAME LIST'!$G483=10,'PARTICIPANT NAME LIST'!#REF!="C"),"ü","")</f>
        <v>#REF!</v>
      </c>
      <c r="I483" s="100" t="e">
        <f>IF(AND('PARTICIPANT NAME LIST'!$G483=11,'PARTICIPANT NAME LIST'!#REF!="C"),"ü","")</f>
        <v>#REF!</v>
      </c>
      <c r="J483" s="100" t="e">
        <f>IF(AND('PARTICIPANT NAME LIST'!$G483=12,'PARTICIPANT NAME LIST'!#REF!="C"),"ü","")</f>
        <v>#REF!</v>
      </c>
      <c r="K483" s="100" t="e">
        <f>IF(AND('PARTICIPANT NAME LIST'!$G483=7,'PARTICIPANT NAME LIST'!#REF!="E"),"ü","")</f>
        <v>#REF!</v>
      </c>
      <c r="L483" s="100" t="e">
        <f>IF(AND('PARTICIPANT NAME LIST'!$G483=8,'PARTICIPANT NAME LIST'!#REF!="E"),"ü","")</f>
        <v>#REF!</v>
      </c>
      <c r="M483" s="100" t="e">
        <f>IF(AND('PARTICIPANT NAME LIST'!$G483=9,'PARTICIPANT NAME LIST'!#REF!="E"),"ü","")</f>
        <v>#REF!</v>
      </c>
      <c r="N483" s="100" t="e">
        <f>IF(AND('PARTICIPANT NAME LIST'!$G483=10,'PARTICIPANT NAME LIST'!#REF!="E"),"ü","")</f>
        <v>#REF!</v>
      </c>
      <c r="O483" s="100" t="e">
        <f>IF(AND('PARTICIPANT NAME LIST'!$G483=11,'PARTICIPANT NAME LIST'!#REF!="E"),"ü","")</f>
        <v>#REF!</v>
      </c>
      <c r="P483" s="100" t="e">
        <f>IF(AND('PARTICIPANT NAME LIST'!$G483=12,'PARTICIPANT NAME LIST'!#REF!="E"),"ü","")</f>
        <v>#REF!</v>
      </c>
      <c r="Q483" s="100" t="e">
        <f>IF(AND('PARTICIPANT NAME LIST'!$G483=7,'PARTICIPANT NAME LIST'!#REF!="M"),"ü","")</f>
        <v>#REF!</v>
      </c>
      <c r="R483" s="100" t="e">
        <f>IF(AND('PARTICIPANT NAME LIST'!$G483=8,'PARTICIPANT NAME LIST'!#REF!="M"),"ü","")</f>
        <v>#REF!</v>
      </c>
      <c r="S483" s="100" t="e">
        <f>IF(AND('PARTICIPANT NAME LIST'!$G483=9,'PARTICIPANT NAME LIST'!#REF!="M"),"ü","")</f>
        <v>#REF!</v>
      </c>
      <c r="T483" s="100" t="e">
        <f>IF(AND('PARTICIPANT NAME LIST'!$G483=10,'PARTICIPANT NAME LIST'!#REF!="M"),"ü","")</f>
        <v>#REF!</v>
      </c>
      <c r="U483" s="100" t="e">
        <f>IF(AND('PARTICIPANT NAME LIST'!$G483=11,'PARTICIPANT NAME LIST'!#REF!="M"),"ü","")</f>
        <v>#REF!</v>
      </c>
      <c r="V483" s="100" t="e">
        <f>IF(AND('PARTICIPANT NAME LIST'!$G483=12,'PARTICIPANT NAME LIST'!#REF!="M"),"ü","")</f>
        <v>#REF!</v>
      </c>
      <c r="W483" s="96"/>
      <c r="X483" s="76"/>
      <c r="Y483" s="76"/>
      <c r="Z483" s="76"/>
    </row>
    <row r="484" spans="1:26" ht="22.5" customHeight="1">
      <c r="A484" s="96" t="str">
        <f>IF(OR(ISBLANK('PARTICIPANT NAME LIST'!$B484),'PARTICIPANT NAME LIST'!$G484=3,'PARTICIPANT NAME LIST'!$G484=4,'PARTICIPANT NAME LIST'!$G484=5,'PARTICIPANT NAME LIST'!$G484=6),"",COUNTA('PARTICIPANT NAME LIST'!$B$9:$B484)-COUNTIFS('PARTICIPANT NAME LIST'!$G$9:$G484,"&gt;=3",'PARTICIPANT NAME LIST'!$G$9:$G484,"&lt;=6"))</f>
        <v/>
      </c>
      <c r="B484" s="97" t="str">
        <f>IF(OR(ISBLANK('PARTICIPANT NAME LIST'!$B484),'PARTICIPANT NAME LIST'!$G484=3,'PARTICIPANT NAME LIST'!$G484=4,'PARTICIPANT NAME LIST'!$G484=5,'PARTICIPANT NAME LIST'!$G484=6),"",UPPER('PARTICIPANT NAME LIST'!$B484))</f>
        <v/>
      </c>
      <c r="C484" s="101"/>
      <c r="D484" s="99" t="str">
        <f>IF(OR(ISBLANK('PARTICIPANT NAME LIST'!$B484),'PARTICIPANT NAME LIST'!$G484=3,'PARTICIPANT NAME LIST'!$G484=4,'PARTICIPANT NAME LIST'!$G484=5,'PARTICIPANT NAME LIST'!$G484=6),"",UPPER('PARTICIPANT NAME LIST'!$H484))</f>
        <v/>
      </c>
      <c r="E484" s="100" t="e">
        <f>IF(AND('PARTICIPANT NAME LIST'!$G484=7,'PARTICIPANT NAME LIST'!#REF!="C"),"ü","")</f>
        <v>#REF!</v>
      </c>
      <c r="F484" s="100" t="e">
        <f>IF(AND('PARTICIPANT NAME LIST'!$G484=8,'PARTICIPANT NAME LIST'!#REF!="C"),"ü","")</f>
        <v>#REF!</v>
      </c>
      <c r="G484" s="100" t="e">
        <f>IF(AND('PARTICIPANT NAME LIST'!$G484=9,'PARTICIPANT NAME LIST'!#REF!="C"),"ü","")</f>
        <v>#REF!</v>
      </c>
      <c r="H484" s="100" t="e">
        <f>IF(AND('PARTICIPANT NAME LIST'!$G484=10,'PARTICIPANT NAME LIST'!#REF!="C"),"ü","")</f>
        <v>#REF!</v>
      </c>
      <c r="I484" s="100" t="e">
        <f>IF(AND('PARTICIPANT NAME LIST'!$G484=11,'PARTICIPANT NAME LIST'!#REF!="C"),"ü","")</f>
        <v>#REF!</v>
      </c>
      <c r="J484" s="100" t="e">
        <f>IF(AND('PARTICIPANT NAME LIST'!$G484=12,'PARTICIPANT NAME LIST'!#REF!="C"),"ü","")</f>
        <v>#REF!</v>
      </c>
      <c r="K484" s="100" t="e">
        <f>IF(AND('PARTICIPANT NAME LIST'!$G484=7,'PARTICIPANT NAME LIST'!#REF!="E"),"ü","")</f>
        <v>#REF!</v>
      </c>
      <c r="L484" s="100" t="e">
        <f>IF(AND('PARTICIPANT NAME LIST'!$G484=8,'PARTICIPANT NAME LIST'!#REF!="E"),"ü","")</f>
        <v>#REF!</v>
      </c>
      <c r="M484" s="100" t="e">
        <f>IF(AND('PARTICIPANT NAME LIST'!$G484=9,'PARTICIPANT NAME LIST'!#REF!="E"),"ü","")</f>
        <v>#REF!</v>
      </c>
      <c r="N484" s="100" t="e">
        <f>IF(AND('PARTICIPANT NAME LIST'!$G484=10,'PARTICIPANT NAME LIST'!#REF!="E"),"ü","")</f>
        <v>#REF!</v>
      </c>
      <c r="O484" s="100" t="e">
        <f>IF(AND('PARTICIPANT NAME LIST'!$G484=11,'PARTICIPANT NAME LIST'!#REF!="E"),"ü","")</f>
        <v>#REF!</v>
      </c>
      <c r="P484" s="100" t="e">
        <f>IF(AND('PARTICIPANT NAME LIST'!$G484=12,'PARTICIPANT NAME LIST'!#REF!="E"),"ü","")</f>
        <v>#REF!</v>
      </c>
      <c r="Q484" s="100" t="e">
        <f>IF(AND('PARTICIPANT NAME LIST'!$G484=7,'PARTICIPANT NAME LIST'!#REF!="M"),"ü","")</f>
        <v>#REF!</v>
      </c>
      <c r="R484" s="100" t="e">
        <f>IF(AND('PARTICIPANT NAME LIST'!$G484=8,'PARTICIPANT NAME LIST'!#REF!="M"),"ü","")</f>
        <v>#REF!</v>
      </c>
      <c r="S484" s="100" t="e">
        <f>IF(AND('PARTICIPANT NAME LIST'!$G484=9,'PARTICIPANT NAME LIST'!#REF!="M"),"ü","")</f>
        <v>#REF!</v>
      </c>
      <c r="T484" s="100" t="e">
        <f>IF(AND('PARTICIPANT NAME LIST'!$G484=10,'PARTICIPANT NAME LIST'!#REF!="M"),"ü","")</f>
        <v>#REF!</v>
      </c>
      <c r="U484" s="100" t="e">
        <f>IF(AND('PARTICIPANT NAME LIST'!$G484=11,'PARTICIPANT NAME LIST'!#REF!="M"),"ü","")</f>
        <v>#REF!</v>
      </c>
      <c r="V484" s="100" t="e">
        <f>IF(AND('PARTICIPANT NAME LIST'!$G484=12,'PARTICIPANT NAME LIST'!#REF!="M"),"ü","")</f>
        <v>#REF!</v>
      </c>
      <c r="W484" s="96"/>
      <c r="X484" s="76"/>
      <c r="Y484" s="76"/>
      <c r="Z484" s="76"/>
    </row>
    <row r="485" spans="1:26" ht="22.5" customHeight="1">
      <c r="A485" s="96" t="str">
        <f>IF(OR(ISBLANK('PARTICIPANT NAME LIST'!$B485),'PARTICIPANT NAME LIST'!$G485=3,'PARTICIPANT NAME LIST'!$G485=4,'PARTICIPANT NAME LIST'!$G485=5,'PARTICIPANT NAME LIST'!$G485=6),"",COUNTA('PARTICIPANT NAME LIST'!$B$9:$B485)-COUNTIFS('PARTICIPANT NAME LIST'!$G$9:$G485,"&gt;=3",'PARTICIPANT NAME LIST'!$G$9:$G485,"&lt;=6"))</f>
        <v/>
      </c>
      <c r="B485" s="97" t="str">
        <f>IF(OR(ISBLANK('PARTICIPANT NAME LIST'!$B485),'PARTICIPANT NAME LIST'!$G485=3,'PARTICIPANT NAME LIST'!$G485=4,'PARTICIPANT NAME LIST'!$G485=5,'PARTICIPANT NAME LIST'!$G485=6),"",UPPER('PARTICIPANT NAME LIST'!$B485))</f>
        <v/>
      </c>
      <c r="C485" s="101"/>
      <c r="D485" s="99" t="str">
        <f>IF(OR(ISBLANK('PARTICIPANT NAME LIST'!$B485),'PARTICIPANT NAME LIST'!$G485=3,'PARTICIPANT NAME LIST'!$G485=4,'PARTICIPANT NAME LIST'!$G485=5,'PARTICIPANT NAME LIST'!$G485=6),"",UPPER('PARTICIPANT NAME LIST'!$H485))</f>
        <v/>
      </c>
      <c r="E485" s="100" t="e">
        <f>IF(AND('PARTICIPANT NAME LIST'!$G485=7,'PARTICIPANT NAME LIST'!#REF!="C"),"ü","")</f>
        <v>#REF!</v>
      </c>
      <c r="F485" s="100" t="e">
        <f>IF(AND('PARTICIPANT NAME LIST'!$G485=8,'PARTICIPANT NAME LIST'!#REF!="C"),"ü","")</f>
        <v>#REF!</v>
      </c>
      <c r="G485" s="100" t="e">
        <f>IF(AND('PARTICIPANT NAME LIST'!$G485=9,'PARTICIPANT NAME LIST'!#REF!="C"),"ü","")</f>
        <v>#REF!</v>
      </c>
      <c r="H485" s="100" t="e">
        <f>IF(AND('PARTICIPANT NAME LIST'!$G485=10,'PARTICIPANT NAME LIST'!#REF!="C"),"ü","")</f>
        <v>#REF!</v>
      </c>
      <c r="I485" s="100" t="e">
        <f>IF(AND('PARTICIPANT NAME LIST'!$G485=11,'PARTICIPANT NAME LIST'!#REF!="C"),"ü","")</f>
        <v>#REF!</v>
      </c>
      <c r="J485" s="100" t="e">
        <f>IF(AND('PARTICIPANT NAME LIST'!$G485=12,'PARTICIPANT NAME LIST'!#REF!="C"),"ü","")</f>
        <v>#REF!</v>
      </c>
      <c r="K485" s="100" t="e">
        <f>IF(AND('PARTICIPANT NAME LIST'!$G485=7,'PARTICIPANT NAME LIST'!#REF!="E"),"ü","")</f>
        <v>#REF!</v>
      </c>
      <c r="L485" s="100" t="e">
        <f>IF(AND('PARTICIPANT NAME LIST'!$G485=8,'PARTICIPANT NAME LIST'!#REF!="E"),"ü","")</f>
        <v>#REF!</v>
      </c>
      <c r="M485" s="100" t="e">
        <f>IF(AND('PARTICIPANT NAME LIST'!$G485=9,'PARTICIPANT NAME LIST'!#REF!="E"),"ü","")</f>
        <v>#REF!</v>
      </c>
      <c r="N485" s="100" t="e">
        <f>IF(AND('PARTICIPANT NAME LIST'!$G485=10,'PARTICIPANT NAME LIST'!#REF!="E"),"ü","")</f>
        <v>#REF!</v>
      </c>
      <c r="O485" s="100" t="e">
        <f>IF(AND('PARTICIPANT NAME LIST'!$G485=11,'PARTICIPANT NAME LIST'!#REF!="E"),"ü","")</f>
        <v>#REF!</v>
      </c>
      <c r="P485" s="100" t="e">
        <f>IF(AND('PARTICIPANT NAME LIST'!$G485=12,'PARTICIPANT NAME LIST'!#REF!="E"),"ü","")</f>
        <v>#REF!</v>
      </c>
      <c r="Q485" s="100" t="e">
        <f>IF(AND('PARTICIPANT NAME LIST'!$G485=7,'PARTICIPANT NAME LIST'!#REF!="M"),"ü","")</f>
        <v>#REF!</v>
      </c>
      <c r="R485" s="100" t="e">
        <f>IF(AND('PARTICIPANT NAME LIST'!$G485=8,'PARTICIPANT NAME LIST'!#REF!="M"),"ü","")</f>
        <v>#REF!</v>
      </c>
      <c r="S485" s="100" t="e">
        <f>IF(AND('PARTICIPANT NAME LIST'!$G485=9,'PARTICIPANT NAME LIST'!#REF!="M"),"ü","")</f>
        <v>#REF!</v>
      </c>
      <c r="T485" s="100" t="e">
        <f>IF(AND('PARTICIPANT NAME LIST'!$G485=10,'PARTICIPANT NAME LIST'!#REF!="M"),"ü","")</f>
        <v>#REF!</v>
      </c>
      <c r="U485" s="100" t="e">
        <f>IF(AND('PARTICIPANT NAME LIST'!$G485=11,'PARTICIPANT NAME LIST'!#REF!="M"),"ü","")</f>
        <v>#REF!</v>
      </c>
      <c r="V485" s="100" t="e">
        <f>IF(AND('PARTICIPANT NAME LIST'!$G485=12,'PARTICIPANT NAME LIST'!#REF!="M"),"ü","")</f>
        <v>#REF!</v>
      </c>
      <c r="W485" s="96"/>
      <c r="X485" s="76"/>
      <c r="Y485" s="76"/>
      <c r="Z485" s="76"/>
    </row>
    <row r="486" spans="1:26" ht="22.5" customHeight="1">
      <c r="A486" s="96" t="str">
        <f>IF(OR(ISBLANK('PARTICIPANT NAME LIST'!$B486),'PARTICIPANT NAME LIST'!$G486=3,'PARTICIPANT NAME LIST'!$G486=4,'PARTICIPANT NAME LIST'!$G486=5,'PARTICIPANT NAME LIST'!$G486=6),"",COUNTA('PARTICIPANT NAME LIST'!$B$9:$B486)-COUNTIFS('PARTICIPANT NAME LIST'!$G$9:$G486,"&gt;=3",'PARTICIPANT NAME LIST'!$G$9:$G486,"&lt;=6"))</f>
        <v/>
      </c>
      <c r="B486" s="97" t="str">
        <f>IF(OR(ISBLANK('PARTICIPANT NAME LIST'!$B486),'PARTICIPANT NAME LIST'!$G486=3,'PARTICIPANT NAME LIST'!$G486=4,'PARTICIPANT NAME LIST'!$G486=5,'PARTICIPANT NAME LIST'!$G486=6),"",UPPER('PARTICIPANT NAME LIST'!$B486))</f>
        <v/>
      </c>
      <c r="C486" s="101"/>
      <c r="D486" s="99" t="str">
        <f>IF(OR(ISBLANK('PARTICIPANT NAME LIST'!$B486),'PARTICIPANT NAME LIST'!$G486=3,'PARTICIPANT NAME LIST'!$G486=4,'PARTICIPANT NAME LIST'!$G486=5,'PARTICIPANT NAME LIST'!$G486=6),"",UPPER('PARTICIPANT NAME LIST'!$H486))</f>
        <v/>
      </c>
      <c r="E486" s="100" t="e">
        <f>IF(AND('PARTICIPANT NAME LIST'!$G486=7,'PARTICIPANT NAME LIST'!#REF!="C"),"ü","")</f>
        <v>#REF!</v>
      </c>
      <c r="F486" s="100" t="e">
        <f>IF(AND('PARTICIPANT NAME LIST'!$G486=8,'PARTICIPANT NAME LIST'!#REF!="C"),"ü","")</f>
        <v>#REF!</v>
      </c>
      <c r="G486" s="100" t="e">
        <f>IF(AND('PARTICIPANT NAME LIST'!$G486=9,'PARTICIPANT NAME LIST'!#REF!="C"),"ü","")</f>
        <v>#REF!</v>
      </c>
      <c r="H486" s="100" t="e">
        <f>IF(AND('PARTICIPANT NAME LIST'!$G486=10,'PARTICIPANT NAME LIST'!#REF!="C"),"ü","")</f>
        <v>#REF!</v>
      </c>
      <c r="I486" s="100" t="e">
        <f>IF(AND('PARTICIPANT NAME LIST'!$G486=11,'PARTICIPANT NAME LIST'!#REF!="C"),"ü","")</f>
        <v>#REF!</v>
      </c>
      <c r="J486" s="100" t="e">
        <f>IF(AND('PARTICIPANT NAME LIST'!$G486=12,'PARTICIPANT NAME LIST'!#REF!="C"),"ü","")</f>
        <v>#REF!</v>
      </c>
      <c r="K486" s="100" t="e">
        <f>IF(AND('PARTICIPANT NAME LIST'!$G486=7,'PARTICIPANT NAME LIST'!#REF!="E"),"ü","")</f>
        <v>#REF!</v>
      </c>
      <c r="L486" s="100" t="e">
        <f>IF(AND('PARTICIPANT NAME LIST'!$G486=8,'PARTICIPANT NAME LIST'!#REF!="E"),"ü","")</f>
        <v>#REF!</v>
      </c>
      <c r="M486" s="100" t="e">
        <f>IF(AND('PARTICIPANT NAME LIST'!$G486=9,'PARTICIPANT NAME LIST'!#REF!="E"),"ü","")</f>
        <v>#REF!</v>
      </c>
      <c r="N486" s="100" t="e">
        <f>IF(AND('PARTICIPANT NAME LIST'!$G486=10,'PARTICIPANT NAME LIST'!#REF!="E"),"ü","")</f>
        <v>#REF!</v>
      </c>
      <c r="O486" s="100" t="e">
        <f>IF(AND('PARTICIPANT NAME LIST'!$G486=11,'PARTICIPANT NAME LIST'!#REF!="E"),"ü","")</f>
        <v>#REF!</v>
      </c>
      <c r="P486" s="100" t="e">
        <f>IF(AND('PARTICIPANT NAME LIST'!$G486=12,'PARTICIPANT NAME LIST'!#REF!="E"),"ü","")</f>
        <v>#REF!</v>
      </c>
      <c r="Q486" s="100" t="e">
        <f>IF(AND('PARTICIPANT NAME LIST'!$G486=7,'PARTICIPANT NAME LIST'!#REF!="M"),"ü","")</f>
        <v>#REF!</v>
      </c>
      <c r="R486" s="100" t="e">
        <f>IF(AND('PARTICIPANT NAME LIST'!$G486=8,'PARTICIPANT NAME LIST'!#REF!="M"),"ü","")</f>
        <v>#REF!</v>
      </c>
      <c r="S486" s="100" t="e">
        <f>IF(AND('PARTICIPANT NAME LIST'!$G486=9,'PARTICIPANT NAME LIST'!#REF!="M"),"ü","")</f>
        <v>#REF!</v>
      </c>
      <c r="T486" s="100" t="e">
        <f>IF(AND('PARTICIPANT NAME LIST'!$G486=10,'PARTICIPANT NAME LIST'!#REF!="M"),"ü","")</f>
        <v>#REF!</v>
      </c>
      <c r="U486" s="100" t="e">
        <f>IF(AND('PARTICIPANT NAME LIST'!$G486=11,'PARTICIPANT NAME LIST'!#REF!="M"),"ü","")</f>
        <v>#REF!</v>
      </c>
      <c r="V486" s="100" t="e">
        <f>IF(AND('PARTICIPANT NAME LIST'!$G486=12,'PARTICIPANT NAME LIST'!#REF!="M"),"ü","")</f>
        <v>#REF!</v>
      </c>
      <c r="W486" s="96"/>
      <c r="X486" s="76"/>
      <c r="Y486" s="76"/>
      <c r="Z486" s="76"/>
    </row>
    <row r="487" spans="1:26" ht="22.5" customHeight="1">
      <c r="A487" s="96" t="str">
        <f>IF(OR(ISBLANK('PARTICIPANT NAME LIST'!$B487),'PARTICIPANT NAME LIST'!$G487=3,'PARTICIPANT NAME LIST'!$G487=4,'PARTICIPANT NAME LIST'!$G487=5,'PARTICIPANT NAME LIST'!$G487=6),"",COUNTA('PARTICIPANT NAME LIST'!$B$9:$B487)-COUNTIFS('PARTICIPANT NAME LIST'!$G$9:$G487,"&gt;=3",'PARTICIPANT NAME LIST'!$G$9:$G487,"&lt;=6"))</f>
        <v/>
      </c>
      <c r="B487" s="97" t="str">
        <f>IF(OR(ISBLANK('PARTICIPANT NAME LIST'!$B487),'PARTICIPANT NAME LIST'!$G487=3,'PARTICIPANT NAME LIST'!$G487=4,'PARTICIPANT NAME LIST'!$G487=5,'PARTICIPANT NAME LIST'!$G487=6),"",UPPER('PARTICIPANT NAME LIST'!$B487))</f>
        <v/>
      </c>
      <c r="C487" s="101"/>
      <c r="D487" s="99" t="str">
        <f>IF(OR(ISBLANK('PARTICIPANT NAME LIST'!$B487),'PARTICIPANT NAME LIST'!$G487=3,'PARTICIPANT NAME LIST'!$G487=4,'PARTICIPANT NAME LIST'!$G487=5,'PARTICIPANT NAME LIST'!$G487=6),"",UPPER('PARTICIPANT NAME LIST'!$H487))</f>
        <v/>
      </c>
      <c r="E487" s="100" t="e">
        <f>IF(AND('PARTICIPANT NAME LIST'!$G487=7,'PARTICIPANT NAME LIST'!#REF!="C"),"ü","")</f>
        <v>#REF!</v>
      </c>
      <c r="F487" s="100" t="e">
        <f>IF(AND('PARTICIPANT NAME LIST'!$G487=8,'PARTICIPANT NAME LIST'!#REF!="C"),"ü","")</f>
        <v>#REF!</v>
      </c>
      <c r="G487" s="100" t="e">
        <f>IF(AND('PARTICIPANT NAME LIST'!$G487=9,'PARTICIPANT NAME LIST'!#REF!="C"),"ü","")</f>
        <v>#REF!</v>
      </c>
      <c r="H487" s="100" t="e">
        <f>IF(AND('PARTICIPANT NAME LIST'!$G487=10,'PARTICIPANT NAME LIST'!#REF!="C"),"ü","")</f>
        <v>#REF!</v>
      </c>
      <c r="I487" s="100" t="e">
        <f>IF(AND('PARTICIPANT NAME LIST'!$G487=11,'PARTICIPANT NAME LIST'!#REF!="C"),"ü","")</f>
        <v>#REF!</v>
      </c>
      <c r="J487" s="100" t="e">
        <f>IF(AND('PARTICIPANT NAME LIST'!$G487=12,'PARTICIPANT NAME LIST'!#REF!="C"),"ü","")</f>
        <v>#REF!</v>
      </c>
      <c r="K487" s="100" t="e">
        <f>IF(AND('PARTICIPANT NAME LIST'!$G487=7,'PARTICIPANT NAME LIST'!#REF!="E"),"ü","")</f>
        <v>#REF!</v>
      </c>
      <c r="L487" s="100" t="e">
        <f>IF(AND('PARTICIPANT NAME LIST'!$G487=8,'PARTICIPANT NAME LIST'!#REF!="E"),"ü","")</f>
        <v>#REF!</v>
      </c>
      <c r="M487" s="100" t="e">
        <f>IF(AND('PARTICIPANT NAME LIST'!$G487=9,'PARTICIPANT NAME LIST'!#REF!="E"),"ü","")</f>
        <v>#REF!</v>
      </c>
      <c r="N487" s="100" t="e">
        <f>IF(AND('PARTICIPANT NAME LIST'!$G487=10,'PARTICIPANT NAME LIST'!#REF!="E"),"ü","")</f>
        <v>#REF!</v>
      </c>
      <c r="O487" s="100" t="e">
        <f>IF(AND('PARTICIPANT NAME LIST'!$G487=11,'PARTICIPANT NAME LIST'!#REF!="E"),"ü","")</f>
        <v>#REF!</v>
      </c>
      <c r="P487" s="100" t="e">
        <f>IF(AND('PARTICIPANT NAME LIST'!$G487=12,'PARTICIPANT NAME LIST'!#REF!="E"),"ü","")</f>
        <v>#REF!</v>
      </c>
      <c r="Q487" s="100" t="e">
        <f>IF(AND('PARTICIPANT NAME LIST'!$G487=7,'PARTICIPANT NAME LIST'!#REF!="M"),"ü","")</f>
        <v>#REF!</v>
      </c>
      <c r="R487" s="100" t="e">
        <f>IF(AND('PARTICIPANT NAME LIST'!$G487=8,'PARTICIPANT NAME LIST'!#REF!="M"),"ü","")</f>
        <v>#REF!</v>
      </c>
      <c r="S487" s="100" t="e">
        <f>IF(AND('PARTICIPANT NAME LIST'!$G487=9,'PARTICIPANT NAME LIST'!#REF!="M"),"ü","")</f>
        <v>#REF!</v>
      </c>
      <c r="T487" s="100" t="e">
        <f>IF(AND('PARTICIPANT NAME LIST'!$G487=10,'PARTICIPANT NAME LIST'!#REF!="M"),"ü","")</f>
        <v>#REF!</v>
      </c>
      <c r="U487" s="100" t="e">
        <f>IF(AND('PARTICIPANT NAME LIST'!$G487=11,'PARTICIPANT NAME LIST'!#REF!="M"),"ü","")</f>
        <v>#REF!</v>
      </c>
      <c r="V487" s="100" t="e">
        <f>IF(AND('PARTICIPANT NAME LIST'!$G487=12,'PARTICIPANT NAME LIST'!#REF!="M"),"ü","")</f>
        <v>#REF!</v>
      </c>
      <c r="W487" s="96"/>
      <c r="X487" s="76"/>
      <c r="Y487" s="76"/>
      <c r="Z487" s="76"/>
    </row>
    <row r="488" spans="1:26" ht="22.5" customHeight="1">
      <c r="A488" s="96" t="str">
        <f>IF(OR(ISBLANK('PARTICIPANT NAME LIST'!$B488),'PARTICIPANT NAME LIST'!$G488=3,'PARTICIPANT NAME LIST'!$G488=4,'PARTICIPANT NAME LIST'!$G488=5,'PARTICIPANT NAME LIST'!$G488=6),"",COUNTA('PARTICIPANT NAME LIST'!$B$9:$B488)-COUNTIFS('PARTICIPANT NAME LIST'!$G$9:$G488,"&gt;=3",'PARTICIPANT NAME LIST'!$G$9:$G488,"&lt;=6"))</f>
        <v/>
      </c>
      <c r="B488" s="97" t="str">
        <f>IF(OR(ISBLANK('PARTICIPANT NAME LIST'!$B488),'PARTICIPANT NAME LIST'!$G488=3,'PARTICIPANT NAME LIST'!$G488=4,'PARTICIPANT NAME LIST'!$G488=5,'PARTICIPANT NAME LIST'!$G488=6),"",UPPER('PARTICIPANT NAME LIST'!$B488))</f>
        <v/>
      </c>
      <c r="C488" s="101"/>
      <c r="D488" s="99" t="str">
        <f>IF(OR(ISBLANK('PARTICIPANT NAME LIST'!$B488),'PARTICIPANT NAME LIST'!$G488=3,'PARTICIPANT NAME LIST'!$G488=4,'PARTICIPANT NAME LIST'!$G488=5,'PARTICIPANT NAME LIST'!$G488=6),"",UPPER('PARTICIPANT NAME LIST'!$H488))</f>
        <v/>
      </c>
      <c r="E488" s="100" t="e">
        <f>IF(AND('PARTICIPANT NAME LIST'!$G488=7,'PARTICIPANT NAME LIST'!#REF!="C"),"ü","")</f>
        <v>#REF!</v>
      </c>
      <c r="F488" s="100" t="e">
        <f>IF(AND('PARTICIPANT NAME LIST'!$G488=8,'PARTICIPANT NAME LIST'!#REF!="C"),"ü","")</f>
        <v>#REF!</v>
      </c>
      <c r="G488" s="100" t="e">
        <f>IF(AND('PARTICIPANT NAME LIST'!$G488=9,'PARTICIPANT NAME LIST'!#REF!="C"),"ü","")</f>
        <v>#REF!</v>
      </c>
      <c r="H488" s="100" t="e">
        <f>IF(AND('PARTICIPANT NAME LIST'!$G488=10,'PARTICIPANT NAME LIST'!#REF!="C"),"ü","")</f>
        <v>#REF!</v>
      </c>
      <c r="I488" s="100" t="e">
        <f>IF(AND('PARTICIPANT NAME LIST'!$G488=11,'PARTICIPANT NAME LIST'!#REF!="C"),"ü","")</f>
        <v>#REF!</v>
      </c>
      <c r="J488" s="100" t="e">
        <f>IF(AND('PARTICIPANT NAME LIST'!$G488=12,'PARTICIPANT NAME LIST'!#REF!="C"),"ü","")</f>
        <v>#REF!</v>
      </c>
      <c r="K488" s="100" t="e">
        <f>IF(AND('PARTICIPANT NAME LIST'!$G488=7,'PARTICIPANT NAME LIST'!#REF!="E"),"ü","")</f>
        <v>#REF!</v>
      </c>
      <c r="L488" s="100" t="e">
        <f>IF(AND('PARTICIPANT NAME LIST'!$G488=8,'PARTICIPANT NAME LIST'!#REF!="E"),"ü","")</f>
        <v>#REF!</v>
      </c>
      <c r="M488" s="100" t="e">
        <f>IF(AND('PARTICIPANT NAME LIST'!$G488=9,'PARTICIPANT NAME LIST'!#REF!="E"),"ü","")</f>
        <v>#REF!</v>
      </c>
      <c r="N488" s="100" t="e">
        <f>IF(AND('PARTICIPANT NAME LIST'!$G488=10,'PARTICIPANT NAME LIST'!#REF!="E"),"ü","")</f>
        <v>#REF!</v>
      </c>
      <c r="O488" s="100" t="e">
        <f>IF(AND('PARTICIPANT NAME LIST'!$G488=11,'PARTICIPANT NAME LIST'!#REF!="E"),"ü","")</f>
        <v>#REF!</v>
      </c>
      <c r="P488" s="100" t="e">
        <f>IF(AND('PARTICIPANT NAME LIST'!$G488=12,'PARTICIPANT NAME LIST'!#REF!="E"),"ü","")</f>
        <v>#REF!</v>
      </c>
      <c r="Q488" s="100" t="e">
        <f>IF(AND('PARTICIPANT NAME LIST'!$G488=7,'PARTICIPANT NAME LIST'!#REF!="M"),"ü","")</f>
        <v>#REF!</v>
      </c>
      <c r="R488" s="100" t="e">
        <f>IF(AND('PARTICIPANT NAME LIST'!$G488=8,'PARTICIPANT NAME LIST'!#REF!="M"),"ü","")</f>
        <v>#REF!</v>
      </c>
      <c r="S488" s="100" t="e">
        <f>IF(AND('PARTICIPANT NAME LIST'!$G488=9,'PARTICIPANT NAME LIST'!#REF!="M"),"ü","")</f>
        <v>#REF!</v>
      </c>
      <c r="T488" s="100" t="e">
        <f>IF(AND('PARTICIPANT NAME LIST'!$G488=10,'PARTICIPANT NAME LIST'!#REF!="M"),"ü","")</f>
        <v>#REF!</v>
      </c>
      <c r="U488" s="100" t="e">
        <f>IF(AND('PARTICIPANT NAME LIST'!$G488=11,'PARTICIPANT NAME LIST'!#REF!="M"),"ü","")</f>
        <v>#REF!</v>
      </c>
      <c r="V488" s="100" t="e">
        <f>IF(AND('PARTICIPANT NAME LIST'!$G488=12,'PARTICIPANT NAME LIST'!#REF!="M"),"ü","")</f>
        <v>#REF!</v>
      </c>
      <c r="W488" s="96"/>
      <c r="X488" s="76"/>
      <c r="Y488" s="76"/>
      <c r="Z488" s="76"/>
    </row>
    <row r="489" spans="1:26" ht="22.5" customHeight="1">
      <c r="A489" s="96" t="str">
        <f>IF(OR(ISBLANK('PARTICIPANT NAME LIST'!$B489),'PARTICIPANT NAME LIST'!$G489=3,'PARTICIPANT NAME LIST'!$G489=4,'PARTICIPANT NAME LIST'!$G489=5,'PARTICIPANT NAME LIST'!$G489=6),"",COUNTA('PARTICIPANT NAME LIST'!$B$9:$B489)-COUNTIFS('PARTICIPANT NAME LIST'!$G$9:$G489,"&gt;=3",'PARTICIPANT NAME LIST'!$G$9:$G489,"&lt;=6"))</f>
        <v/>
      </c>
      <c r="B489" s="97" t="str">
        <f>IF(OR(ISBLANK('PARTICIPANT NAME LIST'!$B489),'PARTICIPANT NAME LIST'!$G489=3,'PARTICIPANT NAME LIST'!$G489=4,'PARTICIPANT NAME LIST'!$G489=5,'PARTICIPANT NAME LIST'!$G489=6),"",UPPER('PARTICIPANT NAME LIST'!$B489))</f>
        <v/>
      </c>
      <c r="C489" s="101"/>
      <c r="D489" s="99" t="str">
        <f>IF(OR(ISBLANK('PARTICIPANT NAME LIST'!$B489),'PARTICIPANT NAME LIST'!$G489=3,'PARTICIPANT NAME LIST'!$G489=4,'PARTICIPANT NAME LIST'!$G489=5,'PARTICIPANT NAME LIST'!$G489=6),"",UPPER('PARTICIPANT NAME LIST'!$H489))</f>
        <v/>
      </c>
      <c r="E489" s="100" t="e">
        <f>IF(AND('PARTICIPANT NAME LIST'!$G489=7,'PARTICIPANT NAME LIST'!#REF!="C"),"ü","")</f>
        <v>#REF!</v>
      </c>
      <c r="F489" s="100" t="e">
        <f>IF(AND('PARTICIPANT NAME LIST'!$G489=8,'PARTICIPANT NAME LIST'!#REF!="C"),"ü","")</f>
        <v>#REF!</v>
      </c>
      <c r="G489" s="100" t="e">
        <f>IF(AND('PARTICIPANT NAME LIST'!$G489=9,'PARTICIPANT NAME LIST'!#REF!="C"),"ü","")</f>
        <v>#REF!</v>
      </c>
      <c r="H489" s="100" t="e">
        <f>IF(AND('PARTICIPANT NAME LIST'!$G489=10,'PARTICIPANT NAME LIST'!#REF!="C"),"ü","")</f>
        <v>#REF!</v>
      </c>
      <c r="I489" s="100" t="e">
        <f>IF(AND('PARTICIPANT NAME LIST'!$G489=11,'PARTICIPANT NAME LIST'!#REF!="C"),"ü","")</f>
        <v>#REF!</v>
      </c>
      <c r="J489" s="100" t="e">
        <f>IF(AND('PARTICIPANT NAME LIST'!$G489=12,'PARTICIPANT NAME LIST'!#REF!="C"),"ü","")</f>
        <v>#REF!</v>
      </c>
      <c r="K489" s="100" t="e">
        <f>IF(AND('PARTICIPANT NAME LIST'!$G489=7,'PARTICIPANT NAME LIST'!#REF!="E"),"ü","")</f>
        <v>#REF!</v>
      </c>
      <c r="L489" s="100" t="e">
        <f>IF(AND('PARTICIPANT NAME LIST'!$G489=8,'PARTICIPANT NAME LIST'!#REF!="E"),"ü","")</f>
        <v>#REF!</v>
      </c>
      <c r="M489" s="100" t="e">
        <f>IF(AND('PARTICIPANT NAME LIST'!$G489=9,'PARTICIPANT NAME LIST'!#REF!="E"),"ü","")</f>
        <v>#REF!</v>
      </c>
      <c r="N489" s="100" t="e">
        <f>IF(AND('PARTICIPANT NAME LIST'!$G489=10,'PARTICIPANT NAME LIST'!#REF!="E"),"ü","")</f>
        <v>#REF!</v>
      </c>
      <c r="O489" s="100" t="e">
        <f>IF(AND('PARTICIPANT NAME LIST'!$G489=11,'PARTICIPANT NAME LIST'!#REF!="E"),"ü","")</f>
        <v>#REF!</v>
      </c>
      <c r="P489" s="100" t="e">
        <f>IF(AND('PARTICIPANT NAME LIST'!$G489=12,'PARTICIPANT NAME LIST'!#REF!="E"),"ü","")</f>
        <v>#REF!</v>
      </c>
      <c r="Q489" s="100" t="e">
        <f>IF(AND('PARTICIPANT NAME LIST'!$G489=7,'PARTICIPANT NAME LIST'!#REF!="M"),"ü","")</f>
        <v>#REF!</v>
      </c>
      <c r="R489" s="100" t="e">
        <f>IF(AND('PARTICIPANT NAME LIST'!$G489=8,'PARTICIPANT NAME LIST'!#REF!="M"),"ü","")</f>
        <v>#REF!</v>
      </c>
      <c r="S489" s="100" t="e">
        <f>IF(AND('PARTICIPANT NAME LIST'!$G489=9,'PARTICIPANT NAME LIST'!#REF!="M"),"ü","")</f>
        <v>#REF!</v>
      </c>
      <c r="T489" s="100" t="e">
        <f>IF(AND('PARTICIPANT NAME LIST'!$G489=10,'PARTICIPANT NAME LIST'!#REF!="M"),"ü","")</f>
        <v>#REF!</v>
      </c>
      <c r="U489" s="100" t="e">
        <f>IF(AND('PARTICIPANT NAME LIST'!$G489=11,'PARTICIPANT NAME LIST'!#REF!="M"),"ü","")</f>
        <v>#REF!</v>
      </c>
      <c r="V489" s="100" t="e">
        <f>IF(AND('PARTICIPANT NAME LIST'!$G489=12,'PARTICIPANT NAME LIST'!#REF!="M"),"ü","")</f>
        <v>#REF!</v>
      </c>
      <c r="W489" s="96"/>
      <c r="X489" s="76"/>
      <c r="Y489" s="76"/>
      <c r="Z489" s="76"/>
    </row>
    <row r="490" spans="1:26" ht="22.5" customHeight="1">
      <c r="A490" s="96" t="str">
        <f>IF(OR(ISBLANK('PARTICIPANT NAME LIST'!$B490),'PARTICIPANT NAME LIST'!$G490=3,'PARTICIPANT NAME LIST'!$G490=4,'PARTICIPANT NAME LIST'!$G490=5,'PARTICIPANT NAME LIST'!$G490=6),"",COUNTA('PARTICIPANT NAME LIST'!$B$9:$B490)-COUNTIFS('PARTICIPANT NAME LIST'!$G$9:$G490,"&gt;=3",'PARTICIPANT NAME LIST'!$G$9:$G490,"&lt;=6"))</f>
        <v/>
      </c>
      <c r="B490" s="97" t="str">
        <f>IF(OR(ISBLANK('PARTICIPANT NAME LIST'!$B490),'PARTICIPANT NAME LIST'!$G490=3,'PARTICIPANT NAME LIST'!$G490=4,'PARTICIPANT NAME LIST'!$G490=5,'PARTICIPANT NAME LIST'!$G490=6),"",UPPER('PARTICIPANT NAME LIST'!$B490))</f>
        <v/>
      </c>
      <c r="C490" s="101"/>
      <c r="D490" s="99" t="str">
        <f>IF(OR(ISBLANK('PARTICIPANT NAME LIST'!$B490),'PARTICIPANT NAME LIST'!$G490=3,'PARTICIPANT NAME LIST'!$G490=4,'PARTICIPANT NAME LIST'!$G490=5,'PARTICIPANT NAME LIST'!$G490=6),"",UPPER('PARTICIPANT NAME LIST'!$H490))</f>
        <v/>
      </c>
      <c r="E490" s="100" t="e">
        <f>IF(AND('PARTICIPANT NAME LIST'!$G490=7,'PARTICIPANT NAME LIST'!#REF!="C"),"ü","")</f>
        <v>#REF!</v>
      </c>
      <c r="F490" s="100" t="e">
        <f>IF(AND('PARTICIPANT NAME LIST'!$G490=8,'PARTICIPANT NAME LIST'!#REF!="C"),"ü","")</f>
        <v>#REF!</v>
      </c>
      <c r="G490" s="100" t="e">
        <f>IF(AND('PARTICIPANT NAME LIST'!$G490=9,'PARTICIPANT NAME LIST'!#REF!="C"),"ü","")</f>
        <v>#REF!</v>
      </c>
      <c r="H490" s="100" t="e">
        <f>IF(AND('PARTICIPANT NAME LIST'!$G490=10,'PARTICIPANT NAME LIST'!#REF!="C"),"ü","")</f>
        <v>#REF!</v>
      </c>
      <c r="I490" s="100" t="e">
        <f>IF(AND('PARTICIPANT NAME LIST'!$G490=11,'PARTICIPANT NAME LIST'!#REF!="C"),"ü","")</f>
        <v>#REF!</v>
      </c>
      <c r="J490" s="100" t="e">
        <f>IF(AND('PARTICIPANT NAME LIST'!$G490=12,'PARTICIPANT NAME LIST'!#REF!="C"),"ü","")</f>
        <v>#REF!</v>
      </c>
      <c r="K490" s="100" t="e">
        <f>IF(AND('PARTICIPANT NAME LIST'!$G490=7,'PARTICIPANT NAME LIST'!#REF!="E"),"ü","")</f>
        <v>#REF!</v>
      </c>
      <c r="L490" s="100" t="e">
        <f>IF(AND('PARTICIPANT NAME LIST'!$G490=8,'PARTICIPANT NAME LIST'!#REF!="E"),"ü","")</f>
        <v>#REF!</v>
      </c>
      <c r="M490" s="100" t="e">
        <f>IF(AND('PARTICIPANT NAME LIST'!$G490=9,'PARTICIPANT NAME LIST'!#REF!="E"),"ü","")</f>
        <v>#REF!</v>
      </c>
      <c r="N490" s="100" t="e">
        <f>IF(AND('PARTICIPANT NAME LIST'!$G490=10,'PARTICIPANT NAME LIST'!#REF!="E"),"ü","")</f>
        <v>#REF!</v>
      </c>
      <c r="O490" s="100" t="e">
        <f>IF(AND('PARTICIPANT NAME LIST'!$G490=11,'PARTICIPANT NAME LIST'!#REF!="E"),"ü","")</f>
        <v>#REF!</v>
      </c>
      <c r="P490" s="100" t="e">
        <f>IF(AND('PARTICIPANT NAME LIST'!$G490=12,'PARTICIPANT NAME LIST'!#REF!="E"),"ü","")</f>
        <v>#REF!</v>
      </c>
      <c r="Q490" s="100" t="e">
        <f>IF(AND('PARTICIPANT NAME LIST'!$G490=7,'PARTICIPANT NAME LIST'!#REF!="M"),"ü","")</f>
        <v>#REF!</v>
      </c>
      <c r="R490" s="100" t="e">
        <f>IF(AND('PARTICIPANT NAME LIST'!$G490=8,'PARTICIPANT NAME LIST'!#REF!="M"),"ü","")</f>
        <v>#REF!</v>
      </c>
      <c r="S490" s="100" t="e">
        <f>IF(AND('PARTICIPANT NAME LIST'!$G490=9,'PARTICIPANT NAME LIST'!#REF!="M"),"ü","")</f>
        <v>#REF!</v>
      </c>
      <c r="T490" s="100" t="e">
        <f>IF(AND('PARTICIPANT NAME LIST'!$G490=10,'PARTICIPANT NAME LIST'!#REF!="M"),"ü","")</f>
        <v>#REF!</v>
      </c>
      <c r="U490" s="100" t="e">
        <f>IF(AND('PARTICIPANT NAME LIST'!$G490=11,'PARTICIPANT NAME LIST'!#REF!="M"),"ü","")</f>
        <v>#REF!</v>
      </c>
      <c r="V490" s="100" t="e">
        <f>IF(AND('PARTICIPANT NAME LIST'!$G490=12,'PARTICIPANT NAME LIST'!#REF!="M"),"ü","")</f>
        <v>#REF!</v>
      </c>
      <c r="W490" s="96"/>
      <c r="X490" s="76"/>
      <c r="Y490" s="76"/>
      <c r="Z490" s="76"/>
    </row>
    <row r="491" spans="1:26" ht="22.5" customHeight="1">
      <c r="A491" s="96" t="str">
        <f>IF(OR(ISBLANK('PARTICIPANT NAME LIST'!$B491),'PARTICIPANT NAME LIST'!$G491=3,'PARTICIPANT NAME LIST'!$G491=4,'PARTICIPANT NAME LIST'!$G491=5,'PARTICIPANT NAME LIST'!$G491=6),"",COUNTA('PARTICIPANT NAME LIST'!$B$9:$B491)-COUNTIFS('PARTICIPANT NAME LIST'!$G$9:$G491,"&gt;=3",'PARTICIPANT NAME LIST'!$G$9:$G491,"&lt;=6"))</f>
        <v/>
      </c>
      <c r="B491" s="97" t="str">
        <f>IF(OR(ISBLANK('PARTICIPANT NAME LIST'!$B491),'PARTICIPANT NAME LIST'!$G491=3,'PARTICIPANT NAME LIST'!$G491=4,'PARTICIPANT NAME LIST'!$G491=5,'PARTICIPANT NAME LIST'!$G491=6),"",UPPER('PARTICIPANT NAME LIST'!$B491))</f>
        <v/>
      </c>
      <c r="C491" s="101"/>
      <c r="D491" s="99" t="str">
        <f>IF(OR(ISBLANK('PARTICIPANT NAME LIST'!$B491),'PARTICIPANT NAME LIST'!$G491=3,'PARTICIPANT NAME LIST'!$G491=4,'PARTICIPANT NAME LIST'!$G491=5,'PARTICIPANT NAME LIST'!$G491=6),"",UPPER('PARTICIPANT NAME LIST'!$H491))</f>
        <v/>
      </c>
      <c r="E491" s="100" t="e">
        <f>IF(AND('PARTICIPANT NAME LIST'!$G491=7,'PARTICIPANT NAME LIST'!#REF!="C"),"ü","")</f>
        <v>#REF!</v>
      </c>
      <c r="F491" s="100" t="e">
        <f>IF(AND('PARTICIPANT NAME LIST'!$G491=8,'PARTICIPANT NAME LIST'!#REF!="C"),"ü","")</f>
        <v>#REF!</v>
      </c>
      <c r="G491" s="100" t="e">
        <f>IF(AND('PARTICIPANT NAME LIST'!$G491=9,'PARTICIPANT NAME LIST'!#REF!="C"),"ü","")</f>
        <v>#REF!</v>
      </c>
      <c r="H491" s="100" t="e">
        <f>IF(AND('PARTICIPANT NAME LIST'!$G491=10,'PARTICIPANT NAME LIST'!#REF!="C"),"ü","")</f>
        <v>#REF!</v>
      </c>
      <c r="I491" s="100" t="e">
        <f>IF(AND('PARTICIPANT NAME LIST'!$G491=11,'PARTICIPANT NAME LIST'!#REF!="C"),"ü","")</f>
        <v>#REF!</v>
      </c>
      <c r="J491" s="100" t="e">
        <f>IF(AND('PARTICIPANT NAME LIST'!$G491=12,'PARTICIPANT NAME LIST'!#REF!="C"),"ü","")</f>
        <v>#REF!</v>
      </c>
      <c r="K491" s="100" t="e">
        <f>IF(AND('PARTICIPANT NAME LIST'!$G491=7,'PARTICIPANT NAME LIST'!#REF!="E"),"ü","")</f>
        <v>#REF!</v>
      </c>
      <c r="L491" s="100" t="e">
        <f>IF(AND('PARTICIPANT NAME LIST'!$G491=8,'PARTICIPANT NAME LIST'!#REF!="E"),"ü","")</f>
        <v>#REF!</v>
      </c>
      <c r="M491" s="100" t="e">
        <f>IF(AND('PARTICIPANT NAME LIST'!$G491=9,'PARTICIPANT NAME LIST'!#REF!="E"),"ü","")</f>
        <v>#REF!</v>
      </c>
      <c r="N491" s="100" t="e">
        <f>IF(AND('PARTICIPANT NAME LIST'!$G491=10,'PARTICIPANT NAME LIST'!#REF!="E"),"ü","")</f>
        <v>#REF!</v>
      </c>
      <c r="O491" s="100" t="e">
        <f>IF(AND('PARTICIPANT NAME LIST'!$G491=11,'PARTICIPANT NAME LIST'!#REF!="E"),"ü","")</f>
        <v>#REF!</v>
      </c>
      <c r="P491" s="100" t="e">
        <f>IF(AND('PARTICIPANT NAME LIST'!$G491=12,'PARTICIPANT NAME LIST'!#REF!="E"),"ü","")</f>
        <v>#REF!</v>
      </c>
      <c r="Q491" s="100" t="e">
        <f>IF(AND('PARTICIPANT NAME LIST'!$G491=7,'PARTICIPANT NAME LIST'!#REF!="M"),"ü","")</f>
        <v>#REF!</v>
      </c>
      <c r="R491" s="100" t="e">
        <f>IF(AND('PARTICIPANT NAME LIST'!$G491=8,'PARTICIPANT NAME LIST'!#REF!="M"),"ü","")</f>
        <v>#REF!</v>
      </c>
      <c r="S491" s="100" t="e">
        <f>IF(AND('PARTICIPANT NAME LIST'!$G491=9,'PARTICIPANT NAME LIST'!#REF!="M"),"ü","")</f>
        <v>#REF!</v>
      </c>
      <c r="T491" s="100" t="e">
        <f>IF(AND('PARTICIPANT NAME LIST'!$G491=10,'PARTICIPANT NAME LIST'!#REF!="M"),"ü","")</f>
        <v>#REF!</v>
      </c>
      <c r="U491" s="100" t="e">
        <f>IF(AND('PARTICIPANT NAME LIST'!$G491=11,'PARTICIPANT NAME LIST'!#REF!="M"),"ü","")</f>
        <v>#REF!</v>
      </c>
      <c r="V491" s="100" t="e">
        <f>IF(AND('PARTICIPANT NAME LIST'!$G491=12,'PARTICIPANT NAME LIST'!#REF!="M"),"ü","")</f>
        <v>#REF!</v>
      </c>
      <c r="W491" s="96"/>
      <c r="X491" s="76"/>
      <c r="Y491" s="76"/>
      <c r="Z491" s="76"/>
    </row>
    <row r="492" spans="1:26" ht="22.5" customHeight="1">
      <c r="A492" s="96" t="str">
        <f>IF(OR(ISBLANK('PARTICIPANT NAME LIST'!$B492),'PARTICIPANT NAME LIST'!$G492=3,'PARTICIPANT NAME LIST'!$G492=4,'PARTICIPANT NAME LIST'!$G492=5,'PARTICIPANT NAME LIST'!$G492=6),"",COUNTA('PARTICIPANT NAME LIST'!$B$9:$B492)-COUNTIFS('PARTICIPANT NAME LIST'!$G$9:$G492,"&gt;=3",'PARTICIPANT NAME LIST'!$G$9:$G492,"&lt;=6"))</f>
        <v/>
      </c>
      <c r="B492" s="97" t="str">
        <f>IF(OR(ISBLANK('PARTICIPANT NAME LIST'!$B492),'PARTICIPANT NAME LIST'!$G492=3,'PARTICIPANT NAME LIST'!$G492=4,'PARTICIPANT NAME LIST'!$G492=5,'PARTICIPANT NAME LIST'!$G492=6),"",UPPER('PARTICIPANT NAME LIST'!$B492))</f>
        <v/>
      </c>
      <c r="C492" s="101"/>
      <c r="D492" s="99" t="str">
        <f>IF(OR(ISBLANK('PARTICIPANT NAME LIST'!$B492),'PARTICIPANT NAME LIST'!$G492=3,'PARTICIPANT NAME LIST'!$G492=4,'PARTICIPANT NAME LIST'!$G492=5,'PARTICIPANT NAME LIST'!$G492=6),"",UPPER('PARTICIPANT NAME LIST'!$H492))</f>
        <v/>
      </c>
      <c r="E492" s="100" t="e">
        <f>IF(AND('PARTICIPANT NAME LIST'!$G492=7,'PARTICIPANT NAME LIST'!#REF!="C"),"ü","")</f>
        <v>#REF!</v>
      </c>
      <c r="F492" s="100" t="e">
        <f>IF(AND('PARTICIPANT NAME LIST'!$G492=8,'PARTICIPANT NAME LIST'!#REF!="C"),"ü","")</f>
        <v>#REF!</v>
      </c>
      <c r="G492" s="100" t="e">
        <f>IF(AND('PARTICIPANT NAME LIST'!$G492=9,'PARTICIPANT NAME LIST'!#REF!="C"),"ü","")</f>
        <v>#REF!</v>
      </c>
      <c r="H492" s="100" t="e">
        <f>IF(AND('PARTICIPANT NAME LIST'!$G492=10,'PARTICIPANT NAME LIST'!#REF!="C"),"ü","")</f>
        <v>#REF!</v>
      </c>
      <c r="I492" s="100" t="e">
        <f>IF(AND('PARTICIPANT NAME LIST'!$G492=11,'PARTICIPANT NAME LIST'!#REF!="C"),"ü","")</f>
        <v>#REF!</v>
      </c>
      <c r="J492" s="100" t="e">
        <f>IF(AND('PARTICIPANT NAME LIST'!$G492=12,'PARTICIPANT NAME LIST'!#REF!="C"),"ü","")</f>
        <v>#REF!</v>
      </c>
      <c r="K492" s="100" t="e">
        <f>IF(AND('PARTICIPANT NAME LIST'!$G492=7,'PARTICIPANT NAME LIST'!#REF!="E"),"ü","")</f>
        <v>#REF!</v>
      </c>
      <c r="L492" s="100" t="e">
        <f>IF(AND('PARTICIPANT NAME LIST'!$G492=8,'PARTICIPANT NAME LIST'!#REF!="E"),"ü","")</f>
        <v>#REF!</v>
      </c>
      <c r="M492" s="100" t="e">
        <f>IF(AND('PARTICIPANT NAME LIST'!$G492=9,'PARTICIPANT NAME LIST'!#REF!="E"),"ü","")</f>
        <v>#REF!</v>
      </c>
      <c r="N492" s="100" t="e">
        <f>IF(AND('PARTICIPANT NAME LIST'!$G492=10,'PARTICIPANT NAME LIST'!#REF!="E"),"ü","")</f>
        <v>#REF!</v>
      </c>
      <c r="O492" s="100" t="e">
        <f>IF(AND('PARTICIPANT NAME LIST'!$G492=11,'PARTICIPANT NAME LIST'!#REF!="E"),"ü","")</f>
        <v>#REF!</v>
      </c>
      <c r="P492" s="100" t="e">
        <f>IF(AND('PARTICIPANT NAME LIST'!$G492=12,'PARTICIPANT NAME LIST'!#REF!="E"),"ü","")</f>
        <v>#REF!</v>
      </c>
      <c r="Q492" s="100" t="e">
        <f>IF(AND('PARTICIPANT NAME LIST'!$G492=7,'PARTICIPANT NAME LIST'!#REF!="M"),"ü","")</f>
        <v>#REF!</v>
      </c>
      <c r="R492" s="100" t="e">
        <f>IF(AND('PARTICIPANT NAME LIST'!$G492=8,'PARTICIPANT NAME LIST'!#REF!="M"),"ü","")</f>
        <v>#REF!</v>
      </c>
      <c r="S492" s="100" t="e">
        <f>IF(AND('PARTICIPANT NAME LIST'!$G492=9,'PARTICIPANT NAME LIST'!#REF!="M"),"ü","")</f>
        <v>#REF!</v>
      </c>
      <c r="T492" s="100" t="e">
        <f>IF(AND('PARTICIPANT NAME LIST'!$G492=10,'PARTICIPANT NAME LIST'!#REF!="M"),"ü","")</f>
        <v>#REF!</v>
      </c>
      <c r="U492" s="100" t="e">
        <f>IF(AND('PARTICIPANT NAME LIST'!$G492=11,'PARTICIPANT NAME LIST'!#REF!="M"),"ü","")</f>
        <v>#REF!</v>
      </c>
      <c r="V492" s="100" t="e">
        <f>IF(AND('PARTICIPANT NAME LIST'!$G492=12,'PARTICIPANT NAME LIST'!#REF!="M"),"ü","")</f>
        <v>#REF!</v>
      </c>
      <c r="W492" s="96"/>
      <c r="X492" s="76"/>
      <c r="Y492" s="76"/>
      <c r="Z492" s="76"/>
    </row>
    <row r="493" spans="1:26" ht="22.5" customHeight="1">
      <c r="A493" s="96" t="str">
        <f>IF(OR(ISBLANK('PARTICIPANT NAME LIST'!$B493),'PARTICIPANT NAME LIST'!$G493=3,'PARTICIPANT NAME LIST'!$G493=4,'PARTICIPANT NAME LIST'!$G493=5,'PARTICIPANT NAME LIST'!$G493=6),"",COUNTA('PARTICIPANT NAME LIST'!$B$9:$B493)-COUNTIFS('PARTICIPANT NAME LIST'!$G$9:$G493,"&gt;=3",'PARTICIPANT NAME LIST'!$G$9:$G493,"&lt;=6"))</f>
        <v/>
      </c>
      <c r="B493" s="97" t="str">
        <f>IF(OR(ISBLANK('PARTICIPANT NAME LIST'!$B493),'PARTICIPANT NAME LIST'!$G493=3,'PARTICIPANT NAME LIST'!$G493=4,'PARTICIPANT NAME LIST'!$G493=5,'PARTICIPANT NAME LIST'!$G493=6),"",UPPER('PARTICIPANT NAME LIST'!$B493))</f>
        <v/>
      </c>
      <c r="C493" s="101"/>
      <c r="D493" s="99" t="str">
        <f>IF(OR(ISBLANK('PARTICIPANT NAME LIST'!$B493),'PARTICIPANT NAME LIST'!$G493=3,'PARTICIPANT NAME LIST'!$G493=4,'PARTICIPANT NAME LIST'!$G493=5,'PARTICIPANT NAME LIST'!$G493=6),"",UPPER('PARTICIPANT NAME LIST'!$H493))</f>
        <v/>
      </c>
      <c r="E493" s="100" t="e">
        <f>IF(AND('PARTICIPANT NAME LIST'!$G493=7,'PARTICIPANT NAME LIST'!#REF!="C"),"ü","")</f>
        <v>#REF!</v>
      </c>
      <c r="F493" s="100" t="e">
        <f>IF(AND('PARTICIPANT NAME LIST'!$G493=8,'PARTICIPANT NAME LIST'!#REF!="C"),"ü","")</f>
        <v>#REF!</v>
      </c>
      <c r="G493" s="100" t="e">
        <f>IF(AND('PARTICIPANT NAME LIST'!$G493=9,'PARTICIPANT NAME LIST'!#REF!="C"),"ü","")</f>
        <v>#REF!</v>
      </c>
      <c r="H493" s="100" t="e">
        <f>IF(AND('PARTICIPANT NAME LIST'!$G493=10,'PARTICIPANT NAME LIST'!#REF!="C"),"ü","")</f>
        <v>#REF!</v>
      </c>
      <c r="I493" s="100" t="e">
        <f>IF(AND('PARTICIPANT NAME LIST'!$G493=11,'PARTICIPANT NAME LIST'!#REF!="C"),"ü","")</f>
        <v>#REF!</v>
      </c>
      <c r="J493" s="100" t="e">
        <f>IF(AND('PARTICIPANT NAME LIST'!$G493=12,'PARTICIPANT NAME LIST'!#REF!="C"),"ü","")</f>
        <v>#REF!</v>
      </c>
      <c r="K493" s="100" t="e">
        <f>IF(AND('PARTICIPANT NAME LIST'!$G493=7,'PARTICIPANT NAME LIST'!#REF!="E"),"ü","")</f>
        <v>#REF!</v>
      </c>
      <c r="L493" s="100" t="e">
        <f>IF(AND('PARTICIPANT NAME LIST'!$G493=8,'PARTICIPANT NAME LIST'!#REF!="E"),"ü","")</f>
        <v>#REF!</v>
      </c>
      <c r="M493" s="100" t="e">
        <f>IF(AND('PARTICIPANT NAME LIST'!$G493=9,'PARTICIPANT NAME LIST'!#REF!="E"),"ü","")</f>
        <v>#REF!</v>
      </c>
      <c r="N493" s="100" t="e">
        <f>IF(AND('PARTICIPANT NAME LIST'!$G493=10,'PARTICIPANT NAME LIST'!#REF!="E"),"ü","")</f>
        <v>#REF!</v>
      </c>
      <c r="O493" s="100" t="e">
        <f>IF(AND('PARTICIPANT NAME LIST'!$G493=11,'PARTICIPANT NAME LIST'!#REF!="E"),"ü","")</f>
        <v>#REF!</v>
      </c>
      <c r="P493" s="100" t="e">
        <f>IF(AND('PARTICIPANT NAME LIST'!$G493=12,'PARTICIPANT NAME LIST'!#REF!="E"),"ü","")</f>
        <v>#REF!</v>
      </c>
      <c r="Q493" s="100" t="e">
        <f>IF(AND('PARTICIPANT NAME LIST'!$G493=7,'PARTICIPANT NAME LIST'!#REF!="M"),"ü","")</f>
        <v>#REF!</v>
      </c>
      <c r="R493" s="100" t="e">
        <f>IF(AND('PARTICIPANT NAME LIST'!$G493=8,'PARTICIPANT NAME LIST'!#REF!="M"),"ü","")</f>
        <v>#REF!</v>
      </c>
      <c r="S493" s="100" t="e">
        <f>IF(AND('PARTICIPANT NAME LIST'!$G493=9,'PARTICIPANT NAME LIST'!#REF!="M"),"ü","")</f>
        <v>#REF!</v>
      </c>
      <c r="T493" s="100" t="e">
        <f>IF(AND('PARTICIPANT NAME LIST'!$G493=10,'PARTICIPANT NAME LIST'!#REF!="M"),"ü","")</f>
        <v>#REF!</v>
      </c>
      <c r="U493" s="100" t="e">
        <f>IF(AND('PARTICIPANT NAME LIST'!$G493=11,'PARTICIPANT NAME LIST'!#REF!="M"),"ü","")</f>
        <v>#REF!</v>
      </c>
      <c r="V493" s="100" t="e">
        <f>IF(AND('PARTICIPANT NAME LIST'!$G493=12,'PARTICIPANT NAME LIST'!#REF!="M"),"ü","")</f>
        <v>#REF!</v>
      </c>
      <c r="W493" s="96"/>
      <c r="X493" s="76"/>
      <c r="Y493" s="76"/>
      <c r="Z493" s="76"/>
    </row>
    <row r="494" spans="1:26" ht="22.5" customHeight="1">
      <c r="A494" s="96" t="str">
        <f>IF(OR(ISBLANK('PARTICIPANT NAME LIST'!$B494),'PARTICIPANT NAME LIST'!$G494=3,'PARTICIPANT NAME LIST'!$G494=4,'PARTICIPANT NAME LIST'!$G494=5,'PARTICIPANT NAME LIST'!$G494=6),"",COUNTA('PARTICIPANT NAME LIST'!$B$9:$B494)-COUNTIFS('PARTICIPANT NAME LIST'!$G$9:$G494,"&gt;=3",'PARTICIPANT NAME LIST'!$G$9:$G494,"&lt;=6"))</f>
        <v/>
      </c>
      <c r="B494" s="97" t="str">
        <f>IF(OR(ISBLANK('PARTICIPANT NAME LIST'!$B494),'PARTICIPANT NAME LIST'!$G494=3,'PARTICIPANT NAME LIST'!$G494=4,'PARTICIPANT NAME LIST'!$G494=5,'PARTICIPANT NAME LIST'!$G494=6),"",UPPER('PARTICIPANT NAME LIST'!$B494))</f>
        <v/>
      </c>
      <c r="C494" s="101"/>
      <c r="D494" s="99" t="str">
        <f>IF(OR(ISBLANK('PARTICIPANT NAME LIST'!$B494),'PARTICIPANT NAME LIST'!$G494=3,'PARTICIPANT NAME LIST'!$G494=4,'PARTICIPANT NAME LIST'!$G494=5,'PARTICIPANT NAME LIST'!$G494=6),"",UPPER('PARTICIPANT NAME LIST'!$H494))</f>
        <v/>
      </c>
      <c r="E494" s="100" t="e">
        <f>IF(AND('PARTICIPANT NAME LIST'!$G494=7,'PARTICIPANT NAME LIST'!#REF!="C"),"ü","")</f>
        <v>#REF!</v>
      </c>
      <c r="F494" s="100" t="e">
        <f>IF(AND('PARTICIPANT NAME LIST'!$G494=8,'PARTICIPANT NAME LIST'!#REF!="C"),"ü","")</f>
        <v>#REF!</v>
      </c>
      <c r="G494" s="100" t="e">
        <f>IF(AND('PARTICIPANT NAME LIST'!$G494=9,'PARTICIPANT NAME LIST'!#REF!="C"),"ü","")</f>
        <v>#REF!</v>
      </c>
      <c r="H494" s="100" t="e">
        <f>IF(AND('PARTICIPANT NAME LIST'!$G494=10,'PARTICIPANT NAME LIST'!#REF!="C"),"ü","")</f>
        <v>#REF!</v>
      </c>
      <c r="I494" s="100" t="e">
        <f>IF(AND('PARTICIPANT NAME LIST'!$G494=11,'PARTICIPANT NAME LIST'!#REF!="C"),"ü","")</f>
        <v>#REF!</v>
      </c>
      <c r="J494" s="100" t="e">
        <f>IF(AND('PARTICIPANT NAME LIST'!$G494=12,'PARTICIPANT NAME LIST'!#REF!="C"),"ü","")</f>
        <v>#REF!</v>
      </c>
      <c r="K494" s="100" t="e">
        <f>IF(AND('PARTICIPANT NAME LIST'!$G494=7,'PARTICIPANT NAME LIST'!#REF!="E"),"ü","")</f>
        <v>#REF!</v>
      </c>
      <c r="L494" s="100" t="e">
        <f>IF(AND('PARTICIPANT NAME LIST'!$G494=8,'PARTICIPANT NAME LIST'!#REF!="E"),"ü","")</f>
        <v>#REF!</v>
      </c>
      <c r="M494" s="100" t="e">
        <f>IF(AND('PARTICIPANT NAME LIST'!$G494=9,'PARTICIPANT NAME LIST'!#REF!="E"),"ü","")</f>
        <v>#REF!</v>
      </c>
      <c r="N494" s="100" t="e">
        <f>IF(AND('PARTICIPANT NAME LIST'!$G494=10,'PARTICIPANT NAME LIST'!#REF!="E"),"ü","")</f>
        <v>#REF!</v>
      </c>
      <c r="O494" s="100" t="e">
        <f>IF(AND('PARTICIPANT NAME LIST'!$G494=11,'PARTICIPANT NAME LIST'!#REF!="E"),"ü","")</f>
        <v>#REF!</v>
      </c>
      <c r="P494" s="100" t="e">
        <f>IF(AND('PARTICIPANT NAME LIST'!$G494=12,'PARTICIPANT NAME LIST'!#REF!="E"),"ü","")</f>
        <v>#REF!</v>
      </c>
      <c r="Q494" s="100" t="e">
        <f>IF(AND('PARTICIPANT NAME LIST'!$G494=7,'PARTICIPANT NAME LIST'!#REF!="M"),"ü","")</f>
        <v>#REF!</v>
      </c>
      <c r="R494" s="100" t="e">
        <f>IF(AND('PARTICIPANT NAME LIST'!$G494=8,'PARTICIPANT NAME LIST'!#REF!="M"),"ü","")</f>
        <v>#REF!</v>
      </c>
      <c r="S494" s="100" t="e">
        <f>IF(AND('PARTICIPANT NAME LIST'!$G494=9,'PARTICIPANT NAME LIST'!#REF!="M"),"ü","")</f>
        <v>#REF!</v>
      </c>
      <c r="T494" s="100" t="e">
        <f>IF(AND('PARTICIPANT NAME LIST'!$G494=10,'PARTICIPANT NAME LIST'!#REF!="M"),"ü","")</f>
        <v>#REF!</v>
      </c>
      <c r="U494" s="100" t="e">
        <f>IF(AND('PARTICIPANT NAME LIST'!$G494=11,'PARTICIPANT NAME LIST'!#REF!="M"),"ü","")</f>
        <v>#REF!</v>
      </c>
      <c r="V494" s="100" t="e">
        <f>IF(AND('PARTICIPANT NAME LIST'!$G494=12,'PARTICIPANT NAME LIST'!#REF!="M"),"ü","")</f>
        <v>#REF!</v>
      </c>
      <c r="W494" s="96"/>
      <c r="X494" s="76"/>
      <c r="Y494" s="76"/>
      <c r="Z494" s="76"/>
    </row>
    <row r="495" spans="1:26" ht="22.5" customHeight="1">
      <c r="A495" s="96" t="str">
        <f>IF(OR(ISBLANK('PARTICIPANT NAME LIST'!$B501),'PARTICIPANT NAME LIST'!$G501=3,'PARTICIPANT NAME LIST'!$G501=4,'PARTICIPANT NAME LIST'!$G501=5,'PARTICIPANT NAME LIST'!$G501=6),"",COUNTA('PARTICIPANT NAME LIST'!$B$9:$B501)-COUNTIFS('PARTICIPANT NAME LIST'!$G$9:$G501,"&gt;=3",'PARTICIPANT NAME LIST'!$G$9:$G501,"&lt;=6"))</f>
        <v/>
      </c>
      <c r="B495" s="97" t="str">
        <f>IF(OR(ISBLANK('PARTICIPANT NAME LIST'!$B501),'PARTICIPANT NAME LIST'!$G501=3,'PARTICIPANT NAME LIST'!$G501=4,'PARTICIPANT NAME LIST'!$G501=5,'PARTICIPANT NAME LIST'!$G501=6),"",UPPER('PARTICIPANT NAME LIST'!$B501))</f>
        <v/>
      </c>
      <c r="C495" s="101"/>
      <c r="D495" s="99" t="str">
        <f>IF(OR(ISBLANK('PARTICIPANT NAME LIST'!$B501),'PARTICIPANT NAME LIST'!$G501=3,'PARTICIPANT NAME LIST'!$G501=4,'PARTICIPANT NAME LIST'!$G501=5,'PARTICIPANT NAME LIST'!$G501=6),"",UPPER('PARTICIPANT NAME LIST'!$H501))</f>
        <v/>
      </c>
      <c r="E495" s="100" t="e">
        <f>IF(AND('PARTICIPANT NAME LIST'!$G501=7,'PARTICIPANT NAME LIST'!#REF!="C"),"ü","")</f>
        <v>#REF!</v>
      </c>
      <c r="F495" s="100" t="e">
        <f>IF(AND('PARTICIPANT NAME LIST'!$G501=8,'PARTICIPANT NAME LIST'!#REF!="C"),"ü","")</f>
        <v>#REF!</v>
      </c>
      <c r="G495" s="100" t="e">
        <f>IF(AND('PARTICIPANT NAME LIST'!$G501=9,'PARTICIPANT NAME LIST'!#REF!="C"),"ü","")</f>
        <v>#REF!</v>
      </c>
      <c r="H495" s="100" t="e">
        <f>IF(AND('PARTICIPANT NAME LIST'!$G501=10,'PARTICIPANT NAME LIST'!#REF!="C"),"ü","")</f>
        <v>#REF!</v>
      </c>
      <c r="I495" s="100" t="e">
        <f>IF(AND('PARTICIPANT NAME LIST'!$G501=11,'PARTICIPANT NAME LIST'!#REF!="C"),"ü","")</f>
        <v>#REF!</v>
      </c>
      <c r="J495" s="100" t="e">
        <f>IF(AND('PARTICIPANT NAME LIST'!$G501=12,'PARTICIPANT NAME LIST'!#REF!="C"),"ü","")</f>
        <v>#REF!</v>
      </c>
      <c r="K495" s="100" t="e">
        <f>IF(AND('PARTICIPANT NAME LIST'!$G501=7,'PARTICIPANT NAME LIST'!#REF!="E"),"ü","")</f>
        <v>#REF!</v>
      </c>
      <c r="L495" s="100" t="e">
        <f>IF(AND('PARTICIPANT NAME LIST'!$G501=8,'PARTICIPANT NAME LIST'!#REF!="E"),"ü","")</f>
        <v>#REF!</v>
      </c>
      <c r="M495" s="100" t="e">
        <f>IF(AND('PARTICIPANT NAME LIST'!$G501=9,'PARTICIPANT NAME LIST'!#REF!="E"),"ü","")</f>
        <v>#REF!</v>
      </c>
      <c r="N495" s="100" t="e">
        <f>IF(AND('PARTICIPANT NAME LIST'!$G501=10,'PARTICIPANT NAME LIST'!#REF!="E"),"ü","")</f>
        <v>#REF!</v>
      </c>
      <c r="O495" s="100" t="e">
        <f>IF(AND('PARTICIPANT NAME LIST'!$G501=11,'PARTICIPANT NAME LIST'!#REF!="E"),"ü","")</f>
        <v>#REF!</v>
      </c>
      <c r="P495" s="100" t="e">
        <f>IF(AND('PARTICIPANT NAME LIST'!$G501=12,'PARTICIPANT NAME LIST'!#REF!="E"),"ü","")</f>
        <v>#REF!</v>
      </c>
      <c r="Q495" s="100" t="e">
        <f>IF(AND('PARTICIPANT NAME LIST'!$G501=7,'PARTICIPANT NAME LIST'!#REF!="M"),"ü","")</f>
        <v>#REF!</v>
      </c>
      <c r="R495" s="100" t="e">
        <f>IF(AND('PARTICIPANT NAME LIST'!$G501=8,'PARTICIPANT NAME LIST'!#REF!="M"),"ü","")</f>
        <v>#REF!</v>
      </c>
      <c r="S495" s="100" t="e">
        <f>IF(AND('PARTICIPANT NAME LIST'!$G501=9,'PARTICIPANT NAME LIST'!#REF!="M"),"ü","")</f>
        <v>#REF!</v>
      </c>
      <c r="T495" s="100" t="e">
        <f>IF(AND('PARTICIPANT NAME LIST'!$G501=10,'PARTICIPANT NAME LIST'!#REF!="M"),"ü","")</f>
        <v>#REF!</v>
      </c>
      <c r="U495" s="100" t="e">
        <f>IF(AND('PARTICIPANT NAME LIST'!$G501=11,'PARTICIPANT NAME LIST'!#REF!="M"),"ü","")</f>
        <v>#REF!</v>
      </c>
      <c r="V495" s="100" t="e">
        <f>IF(AND('PARTICIPANT NAME LIST'!$G501=12,'PARTICIPANT NAME LIST'!#REF!="M"),"ü","")</f>
        <v>#REF!</v>
      </c>
      <c r="W495" s="96"/>
      <c r="X495" s="76"/>
      <c r="Y495" s="76"/>
      <c r="Z495" s="76"/>
    </row>
    <row r="496" spans="1:26" ht="22.5" customHeight="1">
      <c r="A496" s="96" t="str">
        <f>IF(OR(ISBLANK('PARTICIPANT NAME LIST'!$B502),'PARTICIPANT NAME LIST'!$G502=3,'PARTICIPANT NAME LIST'!$G502=4,'PARTICIPANT NAME LIST'!$G502=5,'PARTICIPANT NAME LIST'!$G502=6),"",COUNTA('PARTICIPANT NAME LIST'!$B$9:$B502)-COUNTIFS('PARTICIPANT NAME LIST'!$G$9:$G502,"&gt;=3",'PARTICIPANT NAME LIST'!$G$9:$G502,"&lt;=6"))</f>
        <v/>
      </c>
      <c r="B496" s="97" t="str">
        <f>IF(OR(ISBLANK('PARTICIPANT NAME LIST'!$B502),'PARTICIPANT NAME LIST'!$G502=3,'PARTICIPANT NAME LIST'!$G502=4,'PARTICIPANT NAME LIST'!$G502=5,'PARTICIPANT NAME LIST'!$G502=6),"",UPPER('PARTICIPANT NAME LIST'!$B502))</f>
        <v/>
      </c>
      <c r="C496" s="101"/>
      <c r="D496" s="99" t="str">
        <f>IF(OR(ISBLANK('PARTICIPANT NAME LIST'!$B502),'PARTICIPANT NAME LIST'!$G502=3,'PARTICIPANT NAME LIST'!$G502=4,'PARTICIPANT NAME LIST'!$G502=5,'PARTICIPANT NAME LIST'!$G502=6),"",UPPER('PARTICIPANT NAME LIST'!$H502))</f>
        <v/>
      </c>
      <c r="E496" s="100" t="e">
        <f>IF(AND('PARTICIPANT NAME LIST'!$G502=7,'PARTICIPANT NAME LIST'!#REF!="C"),"ü","")</f>
        <v>#REF!</v>
      </c>
      <c r="F496" s="100" t="e">
        <f>IF(AND('PARTICIPANT NAME LIST'!$G502=8,'PARTICIPANT NAME LIST'!#REF!="C"),"ü","")</f>
        <v>#REF!</v>
      </c>
      <c r="G496" s="100" t="e">
        <f>IF(AND('PARTICIPANT NAME LIST'!$G502=9,'PARTICIPANT NAME LIST'!#REF!="C"),"ü","")</f>
        <v>#REF!</v>
      </c>
      <c r="H496" s="100" t="e">
        <f>IF(AND('PARTICIPANT NAME LIST'!$G502=10,'PARTICIPANT NAME LIST'!#REF!="C"),"ü","")</f>
        <v>#REF!</v>
      </c>
      <c r="I496" s="100" t="e">
        <f>IF(AND('PARTICIPANT NAME LIST'!$G502=11,'PARTICIPANT NAME LIST'!#REF!="C"),"ü","")</f>
        <v>#REF!</v>
      </c>
      <c r="J496" s="100" t="e">
        <f>IF(AND('PARTICIPANT NAME LIST'!$G502=12,'PARTICIPANT NAME LIST'!#REF!="C"),"ü","")</f>
        <v>#REF!</v>
      </c>
      <c r="K496" s="100" t="e">
        <f>IF(AND('PARTICIPANT NAME LIST'!$G502=7,'PARTICIPANT NAME LIST'!#REF!="E"),"ü","")</f>
        <v>#REF!</v>
      </c>
      <c r="L496" s="100" t="e">
        <f>IF(AND('PARTICIPANT NAME LIST'!$G502=8,'PARTICIPANT NAME LIST'!#REF!="E"),"ü","")</f>
        <v>#REF!</v>
      </c>
      <c r="M496" s="100" t="e">
        <f>IF(AND('PARTICIPANT NAME LIST'!$G502=9,'PARTICIPANT NAME LIST'!#REF!="E"),"ü","")</f>
        <v>#REF!</v>
      </c>
      <c r="N496" s="100" t="e">
        <f>IF(AND('PARTICIPANT NAME LIST'!$G502=10,'PARTICIPANT NAME LIST'!#REF!="E"),"ü","")</f>
        <v>#REF!</v>
      </c>
      <c r="O496" s="100" t="e">
        <f>IF(AND('PARTICIPANT NAME LIST'!$G502=11,'PARTICIPANT NAME LIST'!#REF!="E"),"ü","")</f>
        <v>#REF!</v>
      </c>
      <c r="P496" s="100" t="e">
        <f>IF(AND('PARTICIPANT NAME LIST'!$G502=12,'PARTICIPANT NAME LIST'!#REF!="E"),"ü","")</f>
        <v>#REF!</v>
      </c>
      <c r="Q496" s="100" t="e">
        <f>IF(AND('PARTICIPANT NAME LIST'!$G502=7,'PARTICIPANT NAME LIST'!#REF!="M"),"ü","")</f>
        <v>#REF!</v>
      </c>
      <c r="R496" s="100" t="e">
        <f>IF(AND('PARTICIPANT NAME LIST'!$G502=8,'PARTICIPANT NAME LIST'!#REF!="M"),"ü","")</f>
        <v>#REF!</v>
      </c>
      <c r="S496" s="100" t="e">
        <f>IF(AND('PARTICIPANT NAME LIST'!$G502=9,'PARTICIPANT NAME LIST'!#REF!="M"),"ü","")</f>
        <v>#REF!</v>
      </c>
      <c r="T496" s="100" t="e">
        <f>IF(AND('PARTICIPANT NAME LIST'!$G502=10,'PARTICIPANT NAME LIST'!#REF!="M"),"ü","")</f>
        <v>#REF!</v>
      </c>
      <c r="U496" s="100" t="e">
        <f>IF(AND('PARTICIPANT NAME LIST'!$G502=11,'PARTICIPANT NAME LIST'!#REF!="M"),"ü","")</f>
        <v>#REF!</v>
      </c>
      <c r="V496" s="100" t="e">
        <f>IF(AND('PARTICIPANT NAME LIST'!$G502=12,'PARTICIPANT NAME LIST'!#REF!="M"),"ü","")</f>
        <v>#REF!</v>
      </c>
      <c r="W496" s="96"/>
      <c r="X496" s="76"/>
      <c r="Y496" s="76"/>
      <c r="Z496" s="76"/>
    </row>
    <row r="497" spans="1:26" ht="22.5" customHeight="1">
      <c r="A497" s="96" t="str">
        <f>IF(OR(ISBLANK('PARTICIPANT NAME LIST'!$B503),'PARTICIPANT NAME LIST'!$G503=3,'PARTICIPANT NAME LIST'!$G503=4,'PARTICIPANT NAME LIST'!$G503=5,'PARTICIPANT NAME LIST'!$G503=6),"",COUNTA('PARTICIPANT NAME LIST'!$B$9:$B503)-COUNTIFS('PARTICIPANT NAME LIST'!$G$9:$G503,"&gt;=3",'PARTICIPANT NAME LIST'!$G$9:$G503,"&lt;=6"))</f>
        <v/>
      </c>
      <c r="B497" s="97" t="str">
        <f>IF(OR(ISBLANK('PARTICIPANT NAME LIST'!$B503),'PARTICIPANT NAME LIST'!$G503=3,'PARTICIPANT NAME LIST'!$G503=4,'PARTICIPANT NAME LIST'!$G503=5,'PARTICIPANT NAME LIST'!$G503=6),"",UPPER('PARTICIPANT NAME LIST'!$B503))</f>
        <v/>
      </c>
      <c r="C497" s="101"/>
      <c r="D497" s="99" t="str">
        <f>IF(OR(ISBLANK('PARTICIPANT NAME LIST'!$B503),'PARTICIPANT NAME LIST'!$G503=3,'PARTICIPANT NAME LIST'!$G503=4,'PARTICIPANT NAME LIST'!$G503=5,'PARTICIPANT NAME LIST'!$G503=6),"",UPPER('PARTICIPANT NAME LIST'!$H503))</f>
        <v/>
      </c>
      <c r="E497" s="100" t="e">
        <f>IF(AND('PARTICIPANT NAME LIST'!$G503=7,'PARTICIPANT NAME LIST'!#REF!="C"),"ü","")</f>
        <v>#REF!</v>
      </c>
      <c r="F497" s="100" t="e">
        <f>IF(AND('PARTICIPANT NAME LIST'!$G503=8,'PARTICIPANT NAME LIST'!#REF!="C"),"ü","")</f>
        <v>#REF!</v>
      </c>
      <c r="G497" s="100" t="e">
        <f>IF(AND('PARTICIPANT NAME LIST'!$G503=9,'PARTICIPANT NAME LIST'!#REF!="C"),"ü","")</f>
        <v>#REF!</v>
      </c>
      <c r="H497" s="100" t="e">
        <f>IF(AND('PARTICIPANT NAME LIST'!$G503=10,'PARTICIPANT NAME LIST'!#REF!="C"),"ü","")</f>
        <v>#REF!</v>
      </c>
      <c r="I497" s="100" t="e">
        <f>IF(AND('PARTICIPANT NAME LIST'!$G503=11,'PARTICIPANT NAME LIST'!#REF!="C"),"ü","")</f>
        <v>#REF!</v>
      </c>
      <c r="J497" s="100" t="e">
        <f>IF(AND('PARTICIPANT NAME LIST'!$G503=12,'PARTICIPANT NAME LIST'!#REF!="C"),"ü","")</f>
        <v>#REF!</v>
      </c>
      <c r="K497" s="100" t="e">
        <f>IF(AND('PARTICIPANT NAME LIST'!$G503=7,'PARTICIPANT NAME LIST'!#REF!="E"),"ü","")</f>
        <v>#REF!</v>
      </c>
      <c r="L497" s="100" t="e">
        <f>IF(AND('PARTICIPANT NAME LIST'!$G503=8,'PARTICIPANT NAME LIST'!#REF!="E"),"ü","")</f>
        <v>#REF!</v>
      </c>
      <c r="M497" s="100" t="e">
        <f>IF(AND('PARTICIPANT NAME LIST'!$G503=9,'PARTICIPANT NAME LIST'!#REF!="E"),"ü","")</f>
        <v>#REF!</v>
      </c>
      <c r="N497" s="100" t="e">
        <f>IF(AND('PARTICIPANT NAME LIST'!$G503=10,'PARTICIPANT NAME LIST'!#REF!="E"),"ü","")</f>
        <v>#REF!</v>
      </c>
      <c r="O497" s="100" t="e">
        <f>IF(AND('PARTICIPANT NAME LIST'!$G503=11,'PARTICIPANT NAME LIST'!#REF!="E"),"ü","")</f>
        <v>#REF!</v>
      </c>
      <c r="P497" s="100" t="e">
        <f>IF(AND('PARTICIPANT NAME LIST'!$G503=12,'PARTICIPANT NAME LIST'!#REF!="E"),"ü","")</f>
        <v>#REF!</v>
      </c>
      <c r="Q497" s="100" t="e">
        <f>IF(AND('PARTICIPANT NAME LIST'!$G503=7,'PARTICIPANT NAME LIST'!#REF!="M"),"ü","")</f>
        <v>#REF!</v>
      </c>
      <c r="R497" s="100" t="e">
        <f>IF(AND('PARTICIPANT NAME LIST'!$G503=8,'PARTICIPANT NAME LIST'!#REF!="M"),"ü","")</f>
        <v>#REF!</v>
      </c>
      <c r="S497" s="100" t="e">
        <f>IF(AND('PARTICIPANT NAME LIST'!$G503=9,'PARTICIPANT NAME LIST'!#REF!="M"),"ü","")</f>
        <v>#REF!</v>
      </c>
      <c r="T497" s="100" t="e">
        <f>IF(AND('PARTICIPANT NAME LIST'!$G503=10,'PARTICIPANT NAME LIST'!#REF!="M"),"ü","")</f>
        <v>#REF!</v>
      </c>
      <c r="U497" s="100" t="e">
        <f>IF(AND('PARTICIPANT NAME LIST'!$G503=11,'PARTICIPANT NAME LIST'!#REF!="M"),"ü","")</f>
        <v>#REF!</v>
      </c>
      <c r="V497" s="100" t="e">
        <f>IF(AND('PARTICIPANT NAME LIST'!$G503=12,'PARTICIPANT NAME LIST'!#REF!="M"),"ü","")</f>
        <v>#REF!</v>
      </c>
      <c r="W497" s="96"/>
      <c r="X497" s="76"/>
      <c r="Y497" s="76"/>
      <c r="Z497" s="76"/>
    </row>
    <row r="498" spans="1:26" ht="22.5" customHeight="1">
      <c r="A498" s="96" t="str">
        <f>IF(OR(ISBLANK('PARTICIPANT NAME LIST'!$B504),'PARTICIPANT NAME LIST'!$G504=3,'PARTICIPANT NAME LIST'!$G504=4,'PARTICIPANT NAME LIST'!$G504=5,'PARTICIPANT NAME LIST'!$G504=6),"",COUNTA('PARTICIPANT NAME LIST'!$B$9:$B504)-COUNTIFS('PARTICIPANT NAME LIST'!$G$9:$G504,"&gt;=3",'PARTICIPANT NAME LIST'!$G$9:$G504,"&lt;=6"))</f>
        <v/>
      </c>
      <c r="B498" s="97" t="str">
        <f>IF(OR(ISBLANK('PARTICIPANT NAME LIST'!$B504),'PARTICIPANT NAME LIST'!$G504=3,'PARTICIPANT NAME LIST'!$G504=4,'PARTICIPANT NAME LIST'!$G504=5,'PARTICIPANT NAME LIST'!$G504=6),"",UPPER('PARTICIPANT NAME LIST'!$B504))</f>
        <v/>
      </c>
      <c r="C498" s="101"/>
      <c r="D498" s="99" t="str">
        <f>IF(OR(ISBLANK('PARTICIPANT NAME LIST'!$B504),'PARTICIPANT NAME LIST'!$G504=3,'PARTICIPANT NAME LIST'!$G504=4,'PARTICIPANT NAME LIST'!$G504=5,'PARTICIPANT NAME LIST'!$G504=6),"",UPPER('PARTICIPANT NAME LIST'!$H504))</f>
        <v/>
      </c>
      <c r="E498" s="100" t="e">
        <f>IF(AND('PARTICIPANT NAME LIST'!$G504=7,'PARTICIPANT NAME LIST'!#REF!="C"),"ü","")</f>
        <v>#REF!</v>
      </c>
      <c r="F498" s="100" t="e">
        <f>IF(AND('PARTICIPANT NAME LIST'!$G504=8,'PARTICIPANT NAME LIST'!#REF!="C"),"ü","")</f>
        <v>#REF!</v>
      </c>
      <c r="G498" s="100" t="e">
        <f>IF(AND('PARTICIPANT NAME LIST'!$G504=9,'PARTICIPANT NAME LIST'!#REF!="C"),"ü","")</f>
        <v>#REF!</v>
      </c>
      <c r="H498" s="100" t="e">
        <f>IF(AND('PARTICIPANT NAME LIST'!$G504=10,'PARTICIPANT NAME LIST'!#REF!="C"),"ü","")</f>
        <v>#REF!</v>
      </c>
      <c r="I498" s="100" t="e">
        <f>IF(AND('PARTICIPANT NAME LIST'!$G504=11,'PARTICIPANT NAME LIST'!#REF!="C"),"ü","")</f>
        <v>#REF!</v>
      </c>
      <c r="J498" s="100" t="e">
        <f>IF(AND('PARTICIPANT NAME LIST'!$G504=12,'PARTICIPANT NAME LIST'!#REF!="C"),"ü","")</f>
        <v>#REF!</v>
      </c>
      <c r="K498" s="100" t="e">
        <f>IF(AND('PARTICIPANT NAME LIST'!$G504=7,'PARTICIPANT NAME LIST'!#REF!="E"),"ü","")</f>
        <v>#REF!</v>
      </c>
      <c r="L498" s="100" t="e">
        <f>IF(AND('PARTICIPANT NAME LIST'!$G504=8,'PARTICIPANT NAME LIST'!#REF!="E"),"ü","")</f>
        <v>#REF!</v>
      </c>
      <c r="M498" s="100" t="e">
        <f>IF(AND('PARTICIPANT NAME LIST'!$G504=9,'PARTICIPANT NAME LIST'!#REF!="E"),"ü","")</f>
        <v>#REF!</v>
      </c>
      <c r="N498" s="100" t="e">
        <f>IF(AND('PARTICIPANT NAME LIST'!$G504=10,'PARTICIPANT NAME LIST'!#REF!="E"),"ü","")</f>
        <v>#REF!</v>
      </c>
      <c r="O498" s="100" t="e">
        <f>IF(AND('PARTICIPANT NAME LIST'!$G504=11,'PARTICIPANT NAME LIST'!#REF!="E"),"ü","")</f>
        <v>#REF!</v>
      </c>
      <c r="P498" s="100" t="e">
        <f>IF(AND('PARTICIPANT NAME LIST'!$G504=12,'PARTICIPANT NAME LIST'!#REF!="E"),"ü","")</f>
        <v>#REF!</v>
      </c>
      <c r="Q498" s="100" t="e">
        <f>IF(AND('PARTICIPANT NAME LIST'!$G504=7,'PARTICIPANT NAME LIST'!#REF!="M"),"ü","")</f>
        <v>#REF!</v>
      </c>
      <c r="R498" s="100" t="e">
        <f>IF(AND('PARTICIPANT NAME LIST'!$G504=8,'PARTICIPANT NAME LIST'!#REF!="M"),"ü","")</f>
        <v>#REF!</v>
      </c>
      <c r="S498" s="100" t="e">
        <f>IF(AND('PARTICIPANT NAME LIST'!$G504=9,'PARTICIPANT NAME LIST'!#REF!="M"),"ü","")</f>
        <v>#REF!</v>
      </c>
      <c r="T498" s="100" t="e">
        <f>IF(AND('PARTICIPANT NAME LIST'!$G504=10,'PARTICIPANT NAME LIST'!#REF!="M"),"ü","")</f>
        <v>#REF!</v>
      </c>
      <c r="U498" s="100" t="e">
        <f>IF(AND('PARTICIPANT NAME LIST'!$G504=11,'PARTICIPANT NAME LIST'!#REF!="M"),"ü","")</f>
        <v>#REF!</v>
      </c>
      <c r="V498" s="100" t="e">
        <f>IF(AND('PARTICIPANT NAME LIST'!$G504=12,'PARTICIPANT NAME LIST'!#REF!="M"),"ü","")</f>
        <v>#REF!</v>
      </c>
      <c r="W498" s="96"/>
      <c r="X498" s="76"/>
      <c r="Y498" s="76"/>
      <c r="Z498" s="76"/>
    </row>
    <row r="499" spans="1:26" ht="22.5" customHeight="1">
      <c r="A499" s="96" t="str">
        <f>IF(OR(ISBLANK('PARTICIPANT NAME LIST'!$B507),'PARTICIPANT NAME LIST'!$G507=3,'PARTICIPANT NAME LIST'!$G507=4,'PARTICIPANT NAME LIST'!$G507=5,'PARTICIPANT NAME LIST'!$G507=6),"",COUNTA('PARTICIPANT NAME LIST'!$B$9:$B507)-COUNTIFS('PARTICIPANT NAME LIST'!$G$9:$G507,"&gt;=3",'PARTICIPANT NAME LIST'!$G$9:$G507,"&lt;=6"))</f>
        <v/>
      </c>
      <c r="B499" s="97" t="str">
        <f>IF(OR(ISBLANK('PARTICIPANT NAME LIST'!$B507),'PARTICIPANT NAME LIST'!$G507=3,'PARTICIPANT NAME LIST'!$G507=4,'PARTICIPANT NAME LIST'!$G507=5,'PARTICIPANT NAME LIST'!$G507=6),"",UPPER('PARTICIPANT NAME LIST'!$B507))</f>
        <v/>
      </c>
      <c r="C499" s="101"/>
      <c r="D499" s="99" t="str">
        <f>IF(OR(ISBLANK('PARTICIPANT NAME LIST'!$B507),'PARTICIPANT NAME LIST'!$G507=3,'PARTICIPANT NAME LIST'!$G507=4,'PARTICIPANT NAME LIST'!$G507=5,'PARTICIPANT NAME LIST'!$G507=6),"",UPPER('PARTICIPANT NAME LIST'!$H507))</f>
        <v/>
      </c>
      <c r="E499" s="100" t="e">
        <f>IF(AND('PARTICIPANT NAME LIST'!$G507=7,'PARTICIPANT NAME LIST'!#REF!="C"),"ü","")</f>
        <v>#REF!</v>
      </c>
      <c r="F499" s="100" t="e">
        <f>IF(AND('PARTICIPANT NAME LIST'!$G507=8,'PARTICIPANT NAME LIST'!#REF!="C"),"ü","")</f>
        <v>#REF!</v>
      </c>
      <c r="G499" s="100" t="e">
        <f>IF(AND('PARTICIPANT NAME LIST'!$G507=9,'PARTICIPANT NAME LIST'!#REF!="C"),"ü","")</f>
        <v>#REF!</v>
      </c>
      <c r="H499" s="100" t="e">
        <f>IF(AND('PARTICIPANT NAME LIST'!$G507=10,'PARTICIPANT NAME LIST'!#REF!="C"),"ü","")</f>
        <v>#REF!</v>
      </c>
      <c r="I499" s="100" t="e">
        <f>IF(AND('PARTICIPANT NAME LIST'!$G507=11,'PARTICIPANT NAME LIST'!#REF!="C"),"ü","")</f>
        <v>#REF!</v>
      </c>
      <c r="J499" s="100" t="e">
        <f>IF(AND('PARTICIPANT NAME LIST'!$G507=12,'PARTICIPANT NAME LIST'!#REF!="C"),"ü","")</f>
        <v>#REF!</v>
      </c>
      <c r="K499" s="100" t="e">
        <f>IF(AND('PARTICIPANT NAME LIST'!$G507=7,'PARTICIPANT NAME LIST'!#REF!="E"),"ü","")</f>
        <v>#REF!</v>
      </c>
      <c r="L499" s="100" t="e">
        <f>IF(AND('PARTICIPANT NAME LIST'!$G507=8,'PARTICIPANT NAME LIST'!#REF!="E"),"ü","")</f>
        <v>#REF!</v>
      </c>
      <c r="M499" s="100" t="e">
        <f>IF(AND('PARTICIPANT NAME LIST'!$G507=9,'PARTICIPANT NAME LIST'!#REF!="E"),"ü","")</f>
        <v>#REF!</v>
      </c>
      <c r="N499" s="100" t="e">
        <f>IF(AND('PARTICIPANT NAME LIST'!$G507=10,'PARTICIPANT NAME LIST'!#REF!="E"),"ü","")</f>
        <v>#REF!</v>
      </c>
      <c r="O499" s="100" t="e">
        <f>IF(AND('PARTICIPANT NAME LIST'!$G507=11,'PARTICIPANT NAME LIST'!#REF!="E"),"ü","")</f>
        <v>#REF!</v>
      </c>
      <c r="P499" s="100" t="e">
        <f>IF(AND('PARTICIPANT NAME LIST'!$G507=12,'PARTICIPANT NAME LIST'!#REF!="E"),"ü","")</f>
        <v>#REF!</v>
      </c>
      <c r="Q499" s="100" t="e">
        <f>IF(AND('PARTICIPANT NAME LIST'!$G507=7,'PARTICIPANT NAME LIST'!#REF!="M"),"ü","")</f>
        <v>#REF!</v>
      </c>
      <c r="R499" s="100" t="e">
        <f>IF(AND('PARTICIPANT NAME LIST'!$G507=8,'PARTICIPANT NAME LIST'!#REF!="M"),"ü","")</f>
        <v>#REF!</v>
      </c>
      <c r="S499" s="100" t="e">
        <f>IF(AND('PARTICIPANT NAME LIST'!$G507=9,'PARTICIPANT NAME LIST'!#REF!="M"),"ü","")</f>
        <v>#REF!</v>
      </c>
      <c r="T499" s="100" t="e">
        <f>IF(AND('PARTICIPANT NAME LIST'!$G507=10,'PARTICIPANT NAME LIST'!#REF!="M"),"ü","")</f>
        <v>#REF!</v>
      </c>
      <c r="U499" s="100" t="e">
        <f>IF(AND('PARTICIPANT NAME LIST'!$G507=11,'PARTICIPANT NAME LIST'!#REF!="M"),"ü","")</f>
        <v>#REF!</v>
      </c>
      <c r="V499" s="100" t="e">
        <f>IF(AND('PARTICIPANT NAME LIST'!$G507=12,'PARTICIPANT NAME LIST'!#REF!="M"),"ü","")</f>
        <v>#REF!</v>
      </c>
      <c r="W499" s="96"/>
      <c r="X499" s="76"/>
      <c r="Y499" s="76"/>
      <c r="Z499" s="76"/>
    </row>
    <row r="500" spans="1:26" ht="22.5" customHeight="1">
      <c r="A500" s="96" t="str">
        <f>IF(OR(ISBLANK('PARTICIPANT NAME LIST'!$B508),'PARTICIPANT NAME LIST'!$G508=3,'PARTICIPANT NAME LIST'!$G508=4,'PARTICIPANT NAME LIST'!$G508=5,'PARTICIPANT NAME LIST'!$G508=6),"",COUNTA('PARTICIPANT NAME LIST'!$B$9:$B508)-COUNTIFS('PARTICIPANT NAME LIST'!$G$9:$G508,"&gt;=3",'PARTICIPANT NAME LIST'!$G$9:$G508,"&lt;=6"))</f>
        <v/>
      </c>
      <c r="B500" s="97" t="str">
        <f>IF(OR(ISBLANK('PARTICIPANT NAME LIST'!$B508),'PARTICIPANT NAME LIST'!$G508=3,'PARTICIPANT NAME LIST'!$G508=4,'PARTICIPANT NAME LIST'!$G508=5,'PARTICIPANT NAME LIST'!$G508=6),"",UPPER('PARTICIPANT NAME LIST'!$B508))</f>
        <v/>
      </c>
      <c r="C500" s="101"/>
      <c r="D500" s="99" t="str">
        <f>IF(OR(ISBLANK('PARTICIPANT NAME LIST'!$B508),'PARTICIPANT NAME LIST'!$G508=3,'PARTICIPANT NAME LIST'!$G508=4,'PARTICIPANT NAME LIST'!$G508=5,'PARTICIPANT NAME LIST'!$G508=6),"",UPPER('PARTICIPANT NAME LIST'!$H508))</f>
        <v/>
      </c>
      <c r="E500" s="100" t="e">
        <f>IF(AND('PARTICIPANT NAME LIST'!$G508=7,'PARTICIPANT NAME LIST'!#REF!="C"),"ü","")</f>
        <v>#REF!</v>
      </c>
      <c r="F500" s="100" t="e">
        <f>IF(AND('PARTICIPANT NAME LIST'!$G508=8,'PARTICIPANT NAME LIST'!#REF!="C"),"ü","")</f>
        <v>#REF!</v>
      </c>
      <c r="G500" s="100" t="e">
        <f>IF(AND('PARTICIPANT NAME LIST'!$G508=9,'PARTICIPANT NAME LIST'!#REF!="C"),"ü","")</f>
        <v>#REF!</v>
      </c>
      <c r="H500" s="100" t="e">
        <f>IF(AND('PARTICIPANT NAME LIST'!$G508=10,'PARTICIPANT NAME LIST'!#REF!="C"),"ü","")</f>
        <v>#REF!</v>
      </c>
      <c r="I500" s="100" t="e">
        <f>IF(AND('PARTICIPANT NAME LIST'!$G508=11,'PARTICIPANT NAME LIST'!#REF!="C"),"ü","")</f>
        <v>#REF!</v>
      </c>
      <c r="J500" s="100" t="e">
        <f>IF(AND('PARTICIPANT NAME LIST'!$G508=12,'PARTICIPANT NAME LIST'!#REF!="C"),"ü","")</f>
        <v>#REF!</v>
      </c>
      <c r="K500" s="100" t="e">
        <f>IF(AND('PARTICIPANT NAME LIST'!$G508=7,'PARTICIPANT NAME LIST'!#REF!="E"),"ü","")</f>
        <v>#REF!</v>
      </c>
      <c r="L500" s="100" t="e">
        <f>IF(AND('PARTICIPANT NAME LIST'!$G508=8,'PARTICIPANT NAME LIST'!#REF!="E"),"ü","")</f>
        <v>#REF!</v>
      </c>
      <c r="M500" s="100" t="e">
        <f>IF(AND('PARTICIPANT NAME LIST'!$G508=9,'PARTICIPANT NAME LIST'!#REF!="E"),"ü","")</f>
        <v>#REF!</v>
      </c>
      <c r="N500" s="100" t="e">
        <f>IF(AND('PARTICIPANT NAME LIST'!$G508=10,'PARTICIPANT NAME LIST'!#REF!="E"),"ü","")</f>
        <v>#REF!</v>
      </c>
      <c r="O500" s="100" t="e">
        <f>IF(AND('PARTICIPANT NAME LIST'!$G508=11,'PARTICIPANT NAME LIST'!#REF!="E"),"ü","")</f>
        <v>#REF!</v>
      </c>
      <c r="P500" s="100" t="e">
        <f>IF(AND('PARTICIPANT NAME LIST'!$G508=12,'PARTICIPANT NAME LIST'!#REF!="E"),"ü","")</f>
        <v>#REF!</v>
      </c>
      <c r="Q500" s="100" t="e">
        <f>IF(AND('PARTICIPANT NAME LIST'!$G508=7,'PARTICIPANT NAME LIST'!#REF!="M"),"ü","")</f>
        <v>#REF!</v>
      </c>
      <c r="R500" s="100" t="e">
        <f>IF(AND('PARTICIPANT NAME LIST'!$G508=8,'PARTICIPANT NAME LIST'!#REF!="M"),"ü","")</f>
        <v>#REF!</v>
      </c>
      <c r="S500" s="100" t="e">
        <f>IF(AND('PARTICIPANT NAME LIST'!$G508=9,'PARTICIPANT NAME LIST'!#REF!="M"),"ü","")</f>
        <v>#REF!</v>
      </c>
      <c r="T500" s="100" t="e">
        <f>IF(AND('PARTICIPANT NAME LIST'!$G508=10,'PARTICIPANT NAME LIST'!#REF!="M"),"ü","")</f>
        <v>#REF!</v>
      </c>
      <c r="U500" s="100" t="e">
        <f>IF(AND('PARTICIPANT NAME LIST'!$G508=11,'PARTICIPANT NAME LIST'!#REF!="M"),"ü","")</f>
        <v>#REF!</v>
      </c>
      <c r="V500" s="100" t="e">
        <f>IF(AND('PARTICIPANT NAME LIST'!$G508=12,'PARTICIPANT NAME LIST'!#REF!="M"),"ü","")</f>
        <v>#REF!</v>
      </c>
      <c r="W500" s="96"/>
      <c r="X500" s="76"/>
      <c r="Y500" s="76"/>
      <c r="Z500" s="76"/>
    </row>
    <row r="501" spans="1:26" ht="18.75" hidden="1" customHeight="1">
      <c r="A501" s="52"/>
      <c r="B501" s="52"/>
      <c r="C501" s="52"/>
      <c r="D501" s="52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2"/>
      <c r="X501" s="52"/>
      <c r="Y501" s="52"/>
      <c r="Z501" s="52"/>
    </row>
    <row r="502" spans="1:26" ht="22.5" customHeight="1">
      <c r="A502" s="52"/>
      <c r="B502" s="52"/>
      <c r="C502" s="52"/>
      <c r="D502" s="52"/>
      <c r="E502" s="324">
        <f>COUNTIF(E$9:F$500,"ü")</f>
        <v>0</v>
      </c>
      <c r="F502" s="309"/>
      <c r="G502" s="324">
        <f>COUNTIF(G$9:H$500,"ü")</f>
        <v>0</v>
      </c>
      <c r="H502" s="309"/>
      <c r="I502" s="324">
        <f>COUNTIF(I$9:J$500,"ü")</f>
        <v>0</v>
      </c>
      <c r="J502" s="309"/>
      <c r="K502" s="324">
        <f>COUNTIF(K$9:L$500,"ü")</f>
        <v>0</v>
      </c>
      <c r="L502" s="309"/>
      <c r="M502" s="324">
        <f>COUNTIF(M$9:N$500,"ü")</f>
        <v>0</v>
      </c>
      <c r="N502" s="309"/>
      <c r="O502" s="324">
        <f>COUNTIF(O$9:P$500,"ü")</f>
        <v>0</v>
      </c>
      <c r="P502" s="309"/>
      <c r="Q502" s="324">
        <f>COUNTIF(Q$9:R$500,"ü")</f>
        <v>0</v>
      </c>
      <c r="R502" s="309"/>
      <c r="S502" s="324">
        <f>COUNTIF(S$9:T$500,"ü")</f>
        <v>0</v>
      </c>
      <c r="T502" s="309"/>
      <c r="U502" s="324">
        <f>COUNTIF(U$9:V$500,"ü")</f>
        <v>0</v>
      </c>
      <c r="V502" s="309"/>
      <c r="W502" s="103"/>
      <c r="X502" s="52"/>
      <c r="Y502" s="52"/>
      <c r="Z502" s="52"/>
    </row>
    <row r="503" spans="1:26" ht="18.75" customHeight="1">
      <c r="A503" s="52"/>
      <c r="B503" s="52"/>
      <c r="C503" s="52"/>
      <c r="D503" s="52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2"/>
      <c r="X503" s="52"/>
      <c r="Y503" s="52"/>
      <c r="Z503" s="52"/>
    </row>
    <row r="504" spans="1:26" ht="18.75" customHeight="1">
      <c r="A504" s="52"/>
      <c r="B504" s="52"/>
      <c r="C504" s="52"/>
      <c r="D504" s="52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2"/>
      <c r="X504" s="52"/>
      <c r="Y504" s="52"/>
      <c r="Z504" s="52"/>
    </row>
    <row r="505" spans="1:26" ht="18.75" customHeight="1">
      <c r="A505" s="52"/>
      <c r="B505" s="52"/>
      <c r="C505" s="52"/>
      <c r="D505" s="52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2"/>
      <c r="X505" s="52"/>
      <c r="Y505" s="52"/>
      <c r="Z505" s="52"/>
    </row>
    <row r="506" spans="1:26" ht="18.75" customHeight="1">
      <c r="A506" s="52"/>
      <c r="B506" s="52"/>
      <c r="C506" s="52"/>
      <c r="D506" s="52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2"/>
      <c r="X506" s="52"/>
      <c r="Y506" s="52"/>
      <c r="Z506" s="52"/>
    </row>
    <row r="507" spans="1:26" ht="18.75" customHeight="1">
      <c r="A507" s="52"/>
      <c r="B507" s="52"/>
      <c r="C507" s="52"/>
      <c r="D507" s="52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2"/>
      <c r="X507" s="52"/>
      <c r="Y507" s="52"/>
      <c r="Z507" s="52"/>
    </row>
    <row r="508" spans="1:26" ht="18.75" customHeight="1">
      <c r="A508" s="52"/>
      <c r="B508" s="52"/>
      <c r="C508" s="52"/>
      <c r="D508" s="52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2"/>
      <c r="X508" s="52"/>
      <c r="Y508" s="52"/>
      <c r="Z508" s="52"/>
    </row>
    <row r="509" spans="1:26" ht="18.75" customHeight="1">
      <c r="A509" s="52"/>
      <c r="B509" s="52"/>
      <c r="C509" s="52"/>
      <c r="D509" s="52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2"/>
      <c r="X509" s="52"/>
      <c r="Y509" s="52"/>
      <c r="Z509" s="52"/>
    </row>
    <row r="510" spans="1:26" ht="18.75" customHeight="1">
      <c r="A510" s="52"/>
      <c r="B510" s="52"/>
      <c r="C510" s="52"/>
      <c r="D510" s="52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2"/>
      <c r="X510" s="52"/>
      <c r="Y510" s="52"/>
      <c r="Z510" s="52"/>
    </row>
    <row r="511" spans="1:26" ht="18.75" customHeight="1">
      <c r="A511" s="52"/>
      <c r="B511" s="52"/>
      <c r="C511" s="52"/>
      <c r="D511" s="52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2"/>
      <c r="X511" s="52"/>
      <c r="Y511" s="52"/>
      <c r="Z511" s="52"/>
    </row>
    <row r="512" spans="1:26" ht="18.75" customHeight="1">
      <c r="A512" s="52"/>
      <c r="B512" s="52"/>
      <c r="C512" s="52"/>
      <c r="D512" s="52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2"/>
      <c r="X512" s="52"/>
      <c r="Y512" s="52"/>
      <c r="Z512" s="52"/>
    </row>
    <row r="513" spans="1:26" ht="18.75" customHeight="1">
      <c r="A513" s="52"/>
      <c r="B513" s="52"/>
      <c r="C513" s="52"/>
      <c r="D513" s="52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2"/>
      <c r="X513" s="52"/>
      <c r="Y513" s="52"/>
      <c r="Z513" s="52"/>
    </row>
    <row r="514" spans="1:26" ht="18.75" customHeight="1">
      <c r="A514" s="52"/>
      <c r="B514" s="52"/>
      <c r="C514" s="52"/>
      <c r="D514" s="52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2"/>
      <c r="X514" s="52"/>
      <c r="Y514" s="52"/>
      <c r="Z514" s="52"/>
    </row>
    <row r="515" spans="1:26" ht="18.75" customHeight="1">
      <c r="A515" s="52"/>
      <c r="B515" s="52"/>
      <c r="C515" s="52"/>
      <c r="D515" s="52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2"/>
      <c r="X515" s="52"/>
      <c r="Y515" s="52"/>
      <c r="Z515" s="52"/>
    </row>
    <row r="516" spans="1:26" ht="18.75" customHeight="1">
      <c r="A516" s="52"/>
      <c r="B516" s="52"/>
      <c r="C516" s="52"/>
      <c r="D516" s="52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2"/>
      <c r="X516" s="52"/>
      <c r="Y516" s="52"/>
      <c r="Z516" s="52"/>
    </row>
    <row r="517" spans="1:26" ht="18.75" customHeight="1">
      <c r="A517" s="52"/>
      <c r="B517" s="52"/>
      <c r="C517" s="52"/>
      <c r="D517" s="52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2"/>
      <c r="X517" s="52"/>
      <c r="Y517" s="52"/>
      <c r="Z517" s="52"/>
    </row>
    <row r="518" spans="1:26" ht="18.75" customHeight="1">
      <c r="A518" s="52"/>
      <c r="B518" s="52"/>
      <c r="C518" s="52"/>
      <c r="D518" s="52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2"/>
      <c r="X518" s="52"/>
      <c r="Y518" s="52"/>
      <c r="Z518" s="52"/>
    </row>
    <row r="519" spans="1:26" ht="18.75" customHeight="1">
      <c r="A519" s="52"/>
      <c r="B519" s="52"/>
      <c r="C519" s="52"/>
      <c r="D519" s="52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2"/>
      <c r="X519" s="52"/>
      <c r="Y519" s="52"/>
      <c r="Z519" s="52"/>
    </row>
    <row r="520" spans="1:26" ht="18.75" customHeight="1">
      <c r="A520" s="52"/>
      <c r="B520" s="52"/>
      <c r="C520" s="52"/>
      <c r="D520" s="52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2"/>
      <c r="X520" s="52"/>
      <c r="Y520" s="52"/>
      <c r="Z520" s="52"/>
    </row>
    <row r="521" spans="1:26" ht="18.75" customHeight="1">
      <c r="A521" s="52"/>
      <c r="B521" s="52"/>
      <c r="C521" s="52"/>
      <c r="D521" s="52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2"/>
      <c r="X521" s="52"/>
      <c r="Y521" s="52"/>
      <c r="Z521" s="52"/>
    </row>
    <row r="522" spans="1:26" ht="18.75" customHeight="1">
      <c r="A522" s="52"/>
      <c r="B522" s="52"/>
      <c r="C522" s="52"/>
      <c r="D522" s="52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2"/>
      <c r="X522" s="52"/>
      <c r="Y522" s="52"/>
      <c r="Z522" s="52"/>
    </row>
    <row r="523" spans="1:26" ht="18.75" customHeight="1">
      <c r="A523" s="52"/>
      <c r="B523" s="52"/>
      <c r="C523" s="52"/>
      <c r="D523" s="52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2"/>
      <c r="X523" s="52"/>
      <c r="Y523" s="52"/>
      <c r="Z523" s="52"/>
    </row>
    <row r="524" spans="1:26" ht="18.75" customHeight="1">
      <c r="A524" s="52"/>
      <c r="B524" s="52"/>
      <c r="C524" s="52"/>
      <c r="D524" s="52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2"/>
      <c r="X524" s="52"/>
      <c r="Y524" s="52"/>
      <c r="Z524" s="52"/>
    </row>
    <row r="525" spans="1:26" ht="18.75" customHeight="1">
      <c r="A525" s="52"/>
      <c r="B525" s="52"/>
      <c r="C525" s="52"/>
      <c r="D525" s="52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2"/>
      <c r="X525" s="52"/>
      <c r="Y525" s="52"/>
      <c r="Z525" s="52"/>
    </row>
    <row r="526" spans="1:26" ht="18.75" customHeight="1">
      <c r="A526" s="52"/>
      <c r="B526" s="52"/>
      <c r="C526" s="52"/>
      <c r="D526" s="52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2"/>
      <c r="X526" s="52"/>
      <c r="Y526" s="52"/>
      <c r="Z526" s="52"/>
    </row>
    <row r="527" spans="1:26" ht="18.75" customHeight="1">
      <c r="A527" s="52"/>
      <c r="B527" s="52"/>
      <c r="C527" s="52"/>
      <c r="D527" s="52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2"/>
      <c r="X527" s="52"/>
      <c r="Y527" s="52"/>
      <c r="Z527" s="52"/>
    </row>
    <row r="528" spans="1:26" ht="18.75" customHeight="1">
      <c r="A528" s="52"/>
      <c r="B528" s="52"/>
      <c r="C528" s="52"/>
      <c r="D528" s="52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2"/>
      <c r="X528" s="52"/>
      <c r="Y528" s="52"/>
      <c r="Z528" s="52"/>
    </row>
    <row r="529" spans="1:26" ht="18.75" customHeight="1">
      <c r="A529" s="52"/>
      <c r="B529" s="52"/>
      <c r="C529" s="52"/>
      <c r="D529" s="52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2"/>
      <c r="X529" s="52"/>
      <c r="Y529" s="52"/>
      <c r="Z529" s="52"/>
    </row>
    <row r="530" spans="1:26" ht="18.75" customHeight="1">
      <c r="A530" s="52"/>
      <c r="B530" s="52"/>
      <c r="C530" s="52"/>
      <c r="D530" s="52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2"/>
      <c r="X530" s="52"/>
      <c r="Y530" s="52"/>
      <c r="Z530" s="52"/>
    </row>
    <row r="531" spans="1:26" ht="18.75" customHeight="1">
      <c r="A531" s="52"/>
      <c r="B531" s="52"/>
      <c r="C531" s="52"/>
      <c r="D531" s="52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2"/>
      <c r="X531" s="52"/>
      <c r="Y531" s="52"/>
      <c r="Z531" s="52"/>
    </row>
    <row r="532" spans="1:26" ht="18.75" customHeight="1">
      <c r="A532" s="52"/>
      <c r="B532" s="52"/>
      <c r="C532" s="52"/>
      <c r="D532" s="52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2"/>
      <c r="X532" s="52"/>
      <c r="Y532" s="52"/>
      <c r="Z532" s="52"/>
    </row>
    <row r="533" spans="1:26" ht="18.75" customHeight="1">
      <c r="A533" s="52"/>
      <c r="B533" s="52"/>
      <c r="C533" s="52"/>
      <c r="D533" s="52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2"/>
      <c r="X533" s="52"/>
      <c r="Y533" s="52"/>
      <c r="Z533" s="52"/>
    </row>
    <row r="534" spans="1:26" ht="18.75" customHeight="1">
      <c r="A534" s="52"/>
      <c r="B534" s="52"/>
      <c r="C534" s="52"/>
      <c r="D534" s="52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2"/>
      <c r="X534" s="52"/>
      <c r="Y534" s="52"/>
      <c r="Z534" s="52"/>
    </row>
    <row r="535" spans="1:26" ht="18.75" customHeight="1">
      <c r="A535" s="52"/>
      <c r="B535" s="52"/>
      <c r="C535" s="52"/>
      <c r="D535" s="52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2"/>
      <c r="X535" s="52"/>
      <c r="Y535" s="52"/>
      <c r="Z535" s="52"/>
    </row>
    <row r="536" spans="1:26" ht="18.75" customHeight="1">
      <c r="A536" s="52"/>
      <c r="B536" s="52"/>
      <c r="C536" s="52"/>
      <c r="D536" s="52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2"/>
      <c r="X536" s="52"/>
      <c r="Y536" s="52"/>
      <c r="Z536" s="52"/>
    </row>
    <row r="537" spans="1:26" ht="18.75" customHeight="1">
      <c r="A537" s="52"/>
      <c r="B537" s="52"/>
      <c r="C537" s="52"/>
      <c r="D537" s="52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2"/>
      <c r="X537" s="52"/>
      <c r="Y537" s="52"/>
      <c r="Z537" s="52"/>
    </row>
    <row r="538" spans="1:26" ht="18.75" customHeight="1">
      <c r="A538" s="52"/>
      <c r="B538" s="52"/>
      <c r="C538" s="52"/>
      <c r="D538" s="52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2"/>
      <c r="X538" s="52"/>
      <c r="Y538" s="52"/>
      <c r="Z538" s="52"/>
    </row>
    <row r="539" spans="1:26" ht="18.75" customHeight="1">
      <c r="A539" s="52"/>
      <c r="B539" s="52"/>
      <c r="C539" s="52"/>
      <c r="D539" s="52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2"/>
      <c r="X539" s="52"/>
      <c r="Y539" s="52"/>
      <c r="Z539" s="52"/>
    </row>
    <row r="540" spans="1:26" ht="18.75" customHeight="1">
      <c r="A540" s="52"/>
      <c r="B540" s="52"/>
      <c r="C540" s="52"/>
      <c r="D540" s="52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2"/>
      <c r="X540" s="52"/>
      <c r="Y540" s="52"/>
      <c r="Z540" s="52"/>
    </row>
    <row r="541" spans="1:26" ht="18.75" customHeight="1">
      <c r="A541" s="52"/>
      <c r="B541" s="52"/>
      <c r="C541" s="52"/>
      <c r="D541" s="52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2"/>
      <c r="X541" s="52"/>
      <c r="Y541" s="52"/>
      <c r="Z541" s="52"/>
    </row>
    <row r="542" spans="1:26" ht="18.75" customHeight="1">
      <c r="A542" s="52"/>
      <c r="B542" s="52"/>
      <c r="C542" s="52"/>
      <c r="D542" s="52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2"/>
      <c r="X542" s="52"/>
      <c r="Y542" s="52"/>
      <c r="Z542" s="52"/>
    </row>
    <row r="543" spans="1:26" ht="18.75" customHeight="1">
      <c r="A543" s="52"/>
      <c r="B543" s="52"/>
      <c r="C543" s="52"/>
      <c r="D543" s="52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2"/>
      <c r="X543" s="52"/>
      <c r="Y543" s="52"/>
      <c r="Z543" s="52"/>
    </row>
    <row r="544" spans="1:26" ht="18.75" customHeight="1">
      <c r="A544" s="52"/>
      <c r="B544" s="52"/>
      <c r="C544" s="52"/>
      <c r="D544" s="52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2"/>
      <c r="X544" s="52"/>
      <c r="Y544" s="52"/>
      <c r="Z544" s="52"/>
    </row>
    <row r="545" spans="1:26" ht="18.75" customHeight="1">
      <c r="A545" s="52"/>
      <c r="B545" s="52"/>
      <c r="C545" s="52"/>
      <c r="D545" s="52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2"/>
      <c r="X545" s="52"/>
      <c r="Y545" s="52"/>
      <c r="Z545" s="52"/>
    </row>
    <row r="546" spans="1:26" ht="18.75" customHeight="1">
      <c r="A546" s="52"/>
      <c r="B546" s="52"/>
      <c r="C546" s="52"/>
      <c r="D546" s="52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2"/>
      <c r="X546" s="52"/>
      <c r="Y546" s="52"/>
      <c r="Z546" s="52"/>
    </row>
    <row r="547" spans="1:26" ht="18.75" customHeight="1">
      <c r="A547" s="52"/>
      <c r="B547" s="52"/>
      <c r="C547" s="52"/>
      <c r="D547" s="52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2"/>
      <c r="X547" s="52"/>
      <c r="Y547" s="52"/>
      <c r="Z547" s="52"/>
    </row>
    <row r="548" spans="1:26" ht="18.75" customHeight="1">
      <c r="A548" s="52"/>
      <c r="B548" s="52"/>
      <c r="C548" s="52"/>
      <c r="D548" s="52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2"/>
      <c r="X548" s="52"/>
      <c r="Y548" s="52"/>
      <c r="Z548" s="52"/>
    </row>
    <row r="549" spans="1:26" ht="18.75" customHeight="1">
      <c r="A549" s="52"/>
      <c r="B549" s="52"/>
      <c r="C549" s="52"/>
      <c r="D549" s="52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2"/>
      <c r="X549" s="52"/>
      <c r="Y549" s="52"/>
      <c r="Z549" s="52"/>
    </row>
    <row r="550" spans="1:26" ht="18.75" customHeight="1">
      <c r="A550" s="52"/>
      <c r="B550" s="52"/>
      <c r="C550" s="52"/>
      <c r="D550" s="52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2"/>
      <c r="X550" s="52"/>
      <c r="Y550" s="52"/>
      <c r="Z550" s="52"/>
    </row>
    <row r="551" spans="1:26" ht="18.75" customHeight="1">
      <c r="A551" s="52"/>
      <c r="B551" s="52"/>
      <c r="C551" s="52"/>
      <c r="D551" s="52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2"/>
      <c r="X551" s="52"/>
      <c r="Y551" s="52"/>
      <c r="Z551" s="52"/>
    </row>
    <row r="552" spans="1:26" ht="18.75" customHeight="1">
      <c r="A552" s="52"/>
      <c r="B552" s="52"/>
      <c r="C552" s="52"/>
      <c r="D552" s="52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2"/>
      <c r="X552" s="52"/>
      <c r="Y552" s="52"/>
      <c r="Z552" s="52"/>
    </row>
    <row r="553" spans="1:26" ht="18.75" customHeight="1">
      <c r="A553" s="52"/>
      <c r="B553" s="52"/>
      <c r="C553" s="52"/>
      <c r="D553" s="52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2"/>
      <c r="X553" s="52"/>
      <c r="Y553" s="52"/>
      <c r="Z553" s="52"/>
    </row>
    <row r="554" spans="1:26" ht="18.75" customHeight="1">
      <c r="A554" s="52"/>
      <c r="B554" s="52"/>
      <c r="C554" s="52"/>
      <c r="D554" s="52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2"/>
      <c r="X554" s="52"/>
      <c r="Y554" s="52"/>
      <c r="Z554" s="52"/>
    </row>
    <row r="555" spans="1:26" ht="18.75" customHeight="1">
      <c r="A555" s="52"/>
      <c r="B555" s="52"/>
      <c r="C555" s="52"/>
      <c r="D555" s="52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2"/>
      <c r="X555" s="52"/>
      <c r="Y555" s="52"/>
      <c r="Z555" s="52"/>
    </row>
    <row r="556" spans="1:26" ht="18.75" customHeight="1">
      <c r="A556" s="52"/>
      <c r="B556" s="52"/>
      <c r="C556" s="52"/>
      <c r="D556" s="52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2"/>
      <c r="X556" s="52"/>
      <c r="Y556" s="52"/>
      <c r="Z556" s="52"/>
    </row>
    <row r="557" spans="1:26" ht="18.75" customHeight="1">
      <c r="A557" s="52"/>
      <c r="B557" s="52"/>
      <c r="C557" s="52"/>
      <c r="D557" s="52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2"/>
      <c r="X557" s="52"/>
      <c r="Y557" s="52"/>
      <c r="Z557" s="52"/>
    </row>
    <row r="558" spans="1:26" ht="18.75" customHeight="1">
      <c r="A558" s="52"/>
      <c r="B558" s="52"/>
      <c r="C558" s="52"/>
      <c r="D558" s="52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2"/>
      <c r="X558" s="52"/>
      <c r="Y558" s="52"/>
      <c r="Z558" s="52"/>
    </row>
    <row r="559" spans="1:26" ht="18.75" customHeight="1">
      <c r="A559" s="52"/>
      <c r="B559" s="52"/>
      <c r="C559" s="52"/>
      <c r="D559" s="52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2"/>
      <c r="X559" s="52"/>
      <c r="Y559" s="52"/>
      <c r="Z559" s="52"/>
    </row>
    <row r="560" spans="1:26" ht="18.75" customHeight="1">
      <c r="A560" s="52"/>
      <c r="B560" s="52"/>
      <c r="C560" s="52"/>
      <c r="D560" s="52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2"/>
      <c r="X560" s="52"/>
      <c r="Y560" s="52"/>
      <c r="Z560" s="52"/>
    </row>
    <row r="561" spans="1:26" ht="18.75" customHeight="1">
      <c r="A561" s="52"/>
      <c r="B561" s="52"/>
      <c r="C561" s="52"/>
      <c r="D561" s="52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2"/>
      <c r="X561" s="52"/>
      <c r="Y561" s="52"/>
      <c r="Z561" s="52"/>
    </row>
    <row r="562" spans="1:26" ht="18.75" customHeight="1">
      <c r="A562" s="52"/>
      <c r="B562" s="52"/>
      <c r="C562" s="52"/>
      <c r="D562" s="52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2"/>
      <c r="X562" s="52"/>
      <c r="Y562" s="52"/>
      <c r="Z562" s="52"/>
    </row>
    <row r="563" spans="1:26" ht="18.75" customHeight="1">
      <c r="A563" s="52"/>
      <c r="B563" s="52"/>
      <c r="C563" s="52"/>
      <c r="D563" s="52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2"/>
      <c r="X563" s="52"/>
      <c r="Y563" s="52"/>
      <c r="Z563" s="52"/>
    </row>
    <row r="564" spans="1:26" ht="18.75" customHeight="1">
      <c r="A564" s="52"/>
      <c r="B564" s="52"/>
      <c r="C564" s="52"/>
      <c r="D564" s="52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2"/>
      <c r="X564" s="52"/>
      <c r="Y564" s="52"/>
      <c r="Z564" s="52"/>
    </row>
    <row r="565" spans="1:26" ht="18.75" customHeight="1">
      <c r="A565" s="52"/>
      <c r="B565" s="52"/>
      <c r="C565" s="52"/>
      <c r="D565" s="52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2"/>
      <c r="X565" s="52"/>
      <c r="Y565" s="52"/>
      <c r="Z565" s="52"/>
    </row>
    <row r="566" spans="1:26" ht="18.75" customHeight="1">
      <c r="A566" s="52"/>
      <c r="B566" s="52"/>
      <c r="C566" s="52"/>
      <c r="D566" s="52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2"/>
      <c r="X566" s="52"/>
      <c r="Y566" s="52"/>
      <c r="Z566" s="52"/>
    </row>
    <row r="567" spans="1:26" ht="18.75" customHeight="1">
      <c r="A567" s="52"/>
      <c r="B567" s="52"/>
      <c r="C567" s="52"/>
      <c r="D567" s="52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2"/>
      <c r="X567" s="52"/>
      <c r="Y567" s="52"/>
      <c r="Z567" s="52"/>
    </row>
    <row r="568" spans="1:26" ht="18.75" customHeight="1">
      <c r="A568" s="52"/>
      <c r="B568" s="52"/>
      <c r="C568" s="52"/>
      <c r="D568" s="52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2"/>
      <c r="X568" s="52"/>
      <c r="Y568" s="52"/>
      <c r="Z568" s="52"/>
    </row>
    <row r="569" spans="1:26" ht="18.75" customHeight="1">
      <c r="A569" s="52"/>
      <c r="B569" s="52"/>
      <c r="C569" s="52"/>
      <c r="D569" s="52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2"/>
      <c r="X569" s="52"/>
      <c r="Y569" s="52"/>
      <c r="Z569" s="52"/>
    </row>
    <row r="570" spans="1:26" ht="18.75" customHeight="1">
      <c r="A570" s="52"/>
      <c r="B570" s="52"/>
      <c r="C570" s="52"/>
      <c r="D570" s="52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2"/>
      <c r="X570" s="52"/>
      <c r="Y570" s="52"/>
      <c r="Z570" s="52"/>
    </row>
    <row r="571" spans="1:26" ht="18.75" customHeight="1">
      <c r="A571" s="52"/>
      <c r="B571" s="52"/>
      <c r="C571" s="52"/>
      <c r="D571" s="52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2"/>
      <c r="X571" s="52"/>
      <c r="Y571" s="52"/>
      <c r="Z571" s="52"/>
    </row>
    <row r="572" spans="1:26" ht="18.75" customHeight="1">
      <c r="A572" s="52"/>
      <c r="B572" s="52"/>
      <c r="C572" s="52"/>
      <c r="D572" s="52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2"/>
      <c r="X572" s="52"/>
      <c r="Y572" s="52"/>
      <c r="Z572" s="52"/>
    </row>
    <row r="573" spans="1:26" ht="18.75" customHeight="1">
      <c r="A573" s="52"/>
      <c r="B573" s="52"/>
      <c r="C573" s="52"/>
      <c r="D573" s="52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2"/>
      <c r="X573" s="52"/>
      <c r="Y573" s="52"/>
      <c r="Z573" s="52"/>
    </row>
    <row r="574" spans="1:26" ht="18.75" customHeight="1">
      <c r="A574" s="52"/>
      <c r="B574" s="52"/>
      <c r="C574" s="52"/>
      <c r="D574" s="52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2"/>
      <c r="X574" s="52"/>
      <c r="Y574" s="52"/>
      <c r="Z574" s="52"/>
    </row>
    <row r="575" spans="1:26" ht="18.75" customHeight="1">
      <c r="A575" s="52"/>
      <c r="B575" s="52"/>
      <c r="C575" s="52"/>
      <c r="D575" s="52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2"/>
      <c r="X575" s="52"/>
      <c r="Y575" s="52"/>
      <c r="Z575" s="52"/>
    </row>
    <row r="576" spans="1:26" ht="18.75" customHeight="1">
      <c r="A576" s="52"/>
      <c r="B576" s="52"/>
      <c r="C576" s="52"/>
      <c r="D576" s="52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2"/>
      <c r="X576" s="52"/>
      <c r="Y576" s="52"/>
      <c r="Z576" s="52"/>
    </row>
    <row r="577" spans="1:26" ht="18.75" customHeight="1">
      <c r="A577" s="52"/>
      <c r="B577" s="52"/>
      <c r="C577" s="52"/>
      <c r="D577" s="52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2"/>
      <c r="X577" s="52"/>
      <c r="Y577" s="52"/>
      <c r="Z577" s="52"/>
    </row>
    <row r="578" spans="1:26" ht="18.75" customHeight="1">
      <c r="A578" s="52"/>
      <c r="B578" s="52"/>
      <c r="C578" s="52"/>
      <c r="D578" s="52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2"/>
      <c r="X578" s="52"/>
      <c r="Y578" s="52"/>
      <c r="Z578" s="52"/>
    </row>
    <row r="579" spans="1:26" ht="18.75" customHeight="1">
      <c r="A579" s="52"/>
      <c r="B579" s="52"/>
      <c r="C579" s="52"/>
      <c r="D579" s="52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2"/>
      <c r="X579" s="52"/>
      <c r="Y579" s="52"/>
      <c r="Z579" s="52"/>
    </row>
    <row r="580" spans="1:26" ht="18.75" customHeight="1">
      <c r="A580" s="52"/>
      <c r="B580" s="52"/>
      <c r="C580" s="52"/>
      <c r="D580" s="52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2"/>
      <c r="X580" s="52"/>
      <c r="Y580" s="52"/>
      <c r="Z580" s="52"/>
    </row>
    <row r="581" spans="1:26" ht="18.75" customHeight="1">
      <c r="A581" s="52"/>
      <c r="B581" s="52"/>
      <c r="C581" s="52"/>
      <c r="D581" s="52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2"/>
      <c r="X581" s="52"/>
      <c r="Y581" s="52"/>
      <c r="Z581" s="52"/>
    </row>
    <row r="582" spans="1:26" ht="18.75" customHeight="1">
      <c r="A582" s="52"/>
      <c r="B582" s="52"/>
      <c r="C582" s="52"/>
      <c r="D582" s="52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2"/>
      <c r="X582" s="52"/>
      <c r="Y582" s="52"/>
      <c r="Z582" s="52"/>
    </row>
    <row r="583" spans="1:26" ht="18.75" customHeight="1">
      <c r="A583" s="52"/>
      <c r="B583" s="52"/>
      <c r="C583" s="52"/>
      <c r="D583" s="52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2"/>
      <c r="X583" s="52"/>
      <c r="Y583" s="52"/>
      <c r="Z583" s="52"/>
    </row>
    <row r="584" spans="1:26" ht="18.75" customHeight="1">
      <c r="A584" s="52"/>
      <c r="B584" s="52"/>
      <c r="C584" s="52"/>
      <c r="D584" s="52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2"/>
      <c r="X584" s="52"/>
      <c r="Y584" s="52"/>
      <c r="Z584" s="52"/>
    </row>
    <row r="585" spans="1:26" ht="18.75" customHeight="1">
      <c r="A585" s="52"/>
      <c r="B585" s="52"/>
      <c r="C585" s="52"/>
      <c r="D585" s="52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2"/>
      <c r="X585" s="52"/>
      <c r="Y585" s="52"/>
      <c r="Z585" s="52"/>
    </row>
    <row r="586" spans="1:26" ht="18.75" customHeight="1">
      <c r="A586" s="52"/>
      <c r="B586" s="52"/>
      <c r="C586" s="52"/>
      <c r="D586" s="52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2"/>
      <c r="X586" s="52"/>
      <c r="Y586" s="52"/>
      <c r="Z586" s="52"/>
    </row>
    <row r="587" spans="1:26" ht="18.75" customHeight="1">
      <c r="A587" s="52"/>
      <c r="B587" s="52"/>
      <c r="C587" s="52"/>
      <c r="D587" s="52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2"/>
      <c r="X587" s="52"/>
      <c r="Y587" s="52"/>
      <c r="Z587" s="52"/>
    </row>
    <row r="588" spans="1:26" ht="18.75" customHeight="1">
      <c r="A588" s="52"/>
      <c r="B588" s="52"/>
      <c r="C588" s="52"/>
      <c r="D588" s="52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2"/>
      <c r="X588" s="52"/>
      <c r="Y588" s="52"/>
      <c r="Z588" s="52"/>
    </row>
    <row r="589" spans="1:26" ht="18.75" customHeight="1">
      <c r="A589" s="52"/>
      <c r="B589" s="52"/>
      <c r="C589" s="52"/>
      <c r="D589" s="52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2"/>
      <c r="X589" s="52"/>
      <c r="Y589" s="52"/>
      <c r="Z589" s="52"/>
    </row>
    <row r="590" spans="1:26" ht="18.75" customHeight="1">
      <c r="A590" s="52"/>
      <c r="B590" s="52"/>
      <c r="C590" s="52"/>
      <c r="D590" s="52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2"/>
      <c r="X590" s="52"/>
      <c r="Y590" s="52"/>
      <c r="Z590" s="52"/>
    </row>
    <row r="591" spans="1:26" ht="18.75" customHeight="1">
      <c r="A591" s="52"/>
      <c r="B591" s="52"/>
      <c r="C591" s="52"/>
      <c r="D591" s="52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2"/>
      <c r="X591" s="52"/>
      <c r="Y591" s="52"/>
      <c r="Z591" s="52"/>
    </row>
    <row r="592" spans="1:26" ht="18.75" customHeight="1">
      <c r="A592" s="52"/>
      <c r="B592" s="52"/>
      <c r="C592" s="52"/>
      <c r="D592" s="52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2"/>
      <c r="X592" s="52"/>
      <c r="Y592" s="52"/>
      <c r="Z592" s="52"/>
    </row>
    <row r="593" spans="1:26" ht="18.75" customHeight="1">
      <c r="A593" s="52"/>
      <c r="B593" s="52"/>
      <c r="C593" s="52"/>
      <c r="D593" s="52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2"/>
      <c r="X593" s="52"/>
      <c r="Y593" s="52"/>
      <c r="Z593" s="52"/>
    </row>
    <row r="594" spans="1:26" ht="18.75" customHeight="1">
      <c r="A594" s="52"/>
      <c r="B594" s="52"/>
      <c r="C594" s="52"/>
      <c r="D594" s="52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2"/>
      <c r="X594" s="52"/>
      <c r="Y594" s="52"/>
      <c r="Z594" s="52"/>
    </row>
    <row r="595" spans="1:26" ht="18.75" customHeight="1">
      <c r="A595" s="52"/>
      <c r="B595" s="52"/>
      <c r="C595" s="52"/>
      <c r="D595" s="52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2"/>
      <c r="X595" s="52"/>
      <c r="Y595" s="52"/>
      <c r="Z595" s="52"/>
    </row>
    <row r="596" spans="1:26" ht="18.75" customHeight="1">
      <c r="A596" s="52"/>
      <c r="B596" s="52"/>
      <c r="C596" s="52"/>
      <c r="D596" s="52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2"/>
      <c r="X596" s="52"/>
      <c r="Y596" s="52"/>
      <c r="Z596" s="52"/>
    </row>
    <row r="597" spans="1:26" ht="18.75" customHeight="1">
      <c r="A597" s="52"/>
      <c r="B597" s="52"/>
      <c r="C597" s="52"/>
      <c r="D597" s="52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2"/>
      <c r="X597" s="52"/>
      <c r="Y597" s="52"/>
      <c r="Z597" s="52"/>
    </row>
    <row r="598" spans="1:26" ht="18.75" customHeight="1">
      <c r="A598" s="52"/>
      <c r="B598" s="52"/>
      <c r="C598" s="52"/>
      <c r="D598" s="52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2"/>
      <c r="X598" s="52"/>
      <c r="Y598" s="52"/>
      <c r="Z598" s="52"/>
    </row>
    <row r="599" spans="1:26" ht="18.75" customHeight="1">
      <c r="A599" s="52"/>
      <c r="B599" s="52"/>
      <c r="C599" s="52"/>
      <c r="D599" s="52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2"/>
      <c r="X599" s="52"/>
      <c r="Y599" s="52"/>
      <c r="Z599" s="52"/>
    </row>
    <row r="600" spans="1:26" ht="18.75" customHeight="1">
      <c r="A600" s="52"/>
      <c r="B600" s="52"/>
      <c r="C600" s="52"/>
      <c r="D600" s="52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2"/>
      <c r="X600" s="52"/>
      <c r="Y600" s="52"/>
      <c r="Z600" s="52"/>
    </row>
    <row r="601" spans="1:26" ht="18.75" customHeight="1">
      <c r="A601" s="52"/>
      <c r="B601" s="52"/>
      <c r="C601" s="52"/>
      <c r="D601" s="52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2"/>
      <c r="X601" s="52"/>
      <c r="Y601" s="52"/>
      <c r="Z601" s="52"/>
    </row>
    <row r="602" spans="1:26" ht="18.75" customHeight="1">
      <c r="A602" s="52"/>
      <c r="B602" s="52"/>
      <c r="C602" s="52"/>
      <c r="D602" s="52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2"/>
      <c r="X602" s="52"/>
      <c r="Y602" s="52"/>
      <c r="Z602" s="52"/>
    </row>
    <row r="603" spans="1:26" ht="18.75" customHeight="1">
      <c r="A603" s="52"/>
      <c r="B603" s="52"/>
      <c r="C603" s="52"/>
      <c r="D603" s="52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2"/>
      <c r="X603" s="52"/>
      <c r="Y603" s="52"/>
      <c r="Z603" s="52"/>
    </row>
    <row r="604" spans="1:26" ht="18.75" customHeight="1">
      <c r="A604" s="52"/>
      <c r="B604" s="52"/>
      <c r="C604" s="52"/>
      <c r="D604" s="52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2"/>
      <c r="X604" s="52"/>
      <c r="Y604" s="52"/>
      <c r="Z604" s="52"/>
    </row>
    <row r="605" spans="1:26" ht="18.75" customHeight="1">
      <c r="A605" s="52"/>
      <c r="B605" s="52"/>
      <c r="C605" s="52"/>
      <c r="D605" s="52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2"/>
      <c r="X605" s="52"/>
      <c r="Y605" s="52"/>
      <c r="Z605" s="52"/>
    </row>
    <row r="606" spans="1:26" ht="18.75" customHeight="1">
      <c r="A606" s="52"/>
      <c r="B606" s="52"/>
      <c r="C606" s="52"/>
      <c r="D606" s="52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2"/>
      <c r="X606" s="52"/>
      <c r="Y606" s="52"/>
      <c r="Z606" s="52"/>
    </row>
    <row r="607" spans="1:26" ht="18.75" customHeight="1">
      <c r="A607" s="52"/>
      <c r="B607" s="52"/>
      <c r="C607" s="52"/>
      <c r="D607" s="52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2"/>
      <c r="X607" s="52"/>
      <c r="Y607" s="52"/>
      <c r="Z607" s="52"/>
    </row>
    <row r="608" spans="1:26" ht="18.75" customHeight="1">
      <c r="A608" s="52"/>
      <c r="B608" s="52"/>
      <c r="C608" s="52"/>
      <c r="D608" s="52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2"/>
      <c r="X608" s="52"/>
      <c r="Y608" s="52"/>
      <c r="Z608" s="52"/>
    </row>
    <row r="609" spans="1:26" ht="18.75" customHeight="1">
      <c r="A609" s="52"/>
      <c r="B609" s="52"/>
      <c r="C609" s="52"/>
      <c r="D609" s="52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2"/>
      <c r="X609" s="52"/>
      <c r="Y609" s="52"/>
      <c r="Z609" s="52"/>
    </row>
    <row r="610" spans="1:26" ht="18.75" customHeight="1">
      <c r="A610" s="52"/>
      <c r="B610" s="52"/>
      <c r="C610" s="52"/>
      <c r="D610" s="52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2"/>
      <c r="X610" s="52"/>
      <c r="Y610" s="52"/>
      <c r="Z610" s="52"/>
    </row>
    <row r="611" spans="1:26" ht="18.75" customHeight="1">
      <c r="A611" s="52"/>
      <c r="B611" s="52"/>
      <c r="C611" s="52"/>
      <c r="D611" s="52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2"/>
      <c r="X611" s="52"/>
      <c r="Y611" s="52"/>
      <c r="Z611" s="52"/>
    </row>
    <row r="612" spans="1:26" ht="18.75" customHeight="1">
      <c r="A612" s="52"/>
      <c r="B612" s="52"/>
      <c r="C612" s="52"/>
      <c r="D612" s="52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2"/>
      <c r="X612" s="52"/>
      <c r="Y612" s="52"/>
      <c r="Z612" s="52"/>
    </row>
    <row r="613" spans="1:26" ht="18.75" customHeight="1">
      <c r="A613" s="52"/>
      <c r="B613" s="52"/>
      <c r="C613" s="52"/>
      <c r="D613" s="52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2"/>
      <c r="X613" s="52"/>
      <c r="Y613" s="52"/>
      <c r="Z613" s="52"/>
    </row>
    <row r="614" spans="1:26" ht="18.75" customHeight="1">
      <c r="A614" s="52"/>
      <c r="B614" s="52"/>
      <c r="C614" s="52"/>
      <c r="D614" s="52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2"/>
      <c r="X614" s="52"/>
      <c r="Y614" s="52"/>
      <c r="Z614" s="52"/>
    </row>
    <row r="615" spans="1:26" ht="18.75" customHeight="1">
      <c r="A615" s="52"/>
      <c r="B615" s="52"/>
      <c r="C615" s="52"/>
      <c r="D615" s="52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2"/>
      <c r="X615" s="52"/>
      <c r="Y615" s="52"/>
      <c r="Z615" s="52"/>
    </row>
    <row r="616" spans="1:26" ht="18.75" customHeight="1">
      <c r="A616" s="52"/>
      <c r="B616" s="52"/>
      <c r="C616" s="52"/>
      <c r="D616" s="52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2"/>
      <c r="X616" s="52"/>
      <c r="Y616" s="52"/>
      <c r="Z616" s="52"/>
    </row>
    <row r="617" spans="1:26" ht="18.75" customHeight="1">
      <c r="A617" s="52"/>
      <c r="B617" s="52"/>
      <c r="C617" s="52"/>
      <c r="D617" s="52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2"/>
      <c r="X617" s="52"/>
      <c r="Y617" s="52"/>
      <c r="Z617" s="52"/>
    </row>
    <row r="618" spans="1:26" ht="18.75" customHeight="1">
      <c r="A618" s="52"/>
      <c r="B618" s="52"/>
      <c r="C618" s="52"/>
      <c r="D618" s="52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2"/>
      <c r="X618" s="52"/>
      <c r="Y618" s="52"/>
      <c r="Z618" s="52"/>
    </row>
    <row r="619" spans="1:26" ht="18.75" customHeight="1">
      <c r="A619" s="52"/>
      <c r="B619" s="52"/>
      <c r="C619" s="52"/>
      <c r="D619" s="52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2"/>
      <c r="X619" s="52"/>
      <c r="Y619" s="52"/>
      <c r="Z619" s="52"/>
    </row>
    <row r="620" spans="1:26" ht="18.75" customHeight="1">
      <c r="A620" s="52"/>
      <c r="B620" s="52"/>
      <c r="C620" s="52"/>
      <c r="D620" s="52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2"/>
      <c r="X620" s="52"/>
      <c r="Y620" s="52"/>
      <c r="Z620" s="52"/>
    </row>
    <row r="621" spans="1:26" ht="18.75" customHeight="1">
      <c r="A621" s="52"/>
      <c r="B621" s="52"/>
      <c r="C621" s="52"/>
      <c r="D621" s="52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2"/>
      <c r="X621" s="52"/>
      <c r="Y621" s="52"/>
      <c r="Z621" s="52"/>
    </row>
    <row r="622" spans="1:26" ht="18.75" customHeight="1">
      <c r="A622" s="52"/>
      <c r="B622" s="52"/>
      <c r="C622" s="52"/>
      <c r="D622" s="52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2"/>
      <c r="X622" s="52"/>
      <c r="Y622" s="52"/>
      <c r="Z622" s="52"/>
    </row>
    <row r="623" spans="1:26" ht="18.75" customHeight="1">
      <c r="A623" s="52"/>
      <c r="B623" s="52"/>
      <c r="C623" s="52"/>
      <c r="D623" s="52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2"/>
      <c r="X623" s="52"/>
      <c r="Y623" s="52"/>
      <c r="Z623" s="52"/>
    </row>
    <row r="624" spans="1:26" ht="18.75" customHeight="1">
      <c r="A624" s="52"/>
      <c r="B624" s="52"/>
      <c r="C624" s="52"/>
      <c r="D624" s="52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2"/>
      <c r="X624" s="52"/>
      <c r="Y624" s="52"/>
      <c r="Z624" s="52"/>
    </row>
    <row r="625" spans="1:26" ht="18.75" customHeight="1">
      <c r="A625" s="52"/>
      <c r="B625" s="52"/>
      <c r="C625" s="52"/>
      <c r="D625" s="52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2"/>
      <c r="X625" s="52"/>
      <c r="Y625" s="52"/>
      <c r="Z625" s="52"/>
    </row>
    <row r="626" spans="1:26" ht="18.75" customHeight="1">
      <c r="A626" s="52"/>
      <c r="B626" s="52"/>
      <c r="C626" s="52"/>
      <c r="D626" s="52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2"/>
      <c r="X626" s="52"/>
      <c r="Y626" s="52"/>
      <c r="Z626" s="52"/>
    </row>
    <row r="627" spans="1:26" ht="18.75" customHeight="1">
      <c r="A627" s="52"/>
      <c r="B627" s="52"/>
      <c r="C627" s="52"/>
      <c r="D627" s="52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2"/>
      <c r="X627" s="52"/>
      <c r="Y627" s="52"/>
      <c r="Z627" s="52"/>
    </row>
    <row r="628" spans="1:26" ht="18.75" customHeight="1">
      <c r="A628" s="52"/>
      <c r="B628" s="52"/>
      <c r="C628" s="52"/>
      <c r="D628" s="52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2"/>
      <c r="X628" s="52"/>
      <c r="Y628" s="52"/>
      <c r="Z628" s="52"/>
    </row>
    <row r="629" spans="1:26" ht="18.75" customHeight="1">
      <c r="A629" s="52"/>
      <c r="B629" s="52"/>
      <c r="C629" s="52"/>
      <c r="D629" s="52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2"/>
      <c r="X629" s="52"/>
      <c r="Y629" s="52"/>
      <c r="Z629" s="52"/>
    </row>
    <row r="630" spans="1:26" ht="18.75" customHeight="1">
      <c r="A630" s="52"/>
      <c r="B630" s="52"/>
      <c r="C630" s="52"/>
      <c r="D630" s="52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2"/>
      <c r="X630" s="52"/>
      <c r="Y630" s="52"/>
      <c r="Z630" s="52"/>
    </row>
    <row r="631" spans="1:26" ht="18.75" customHeight="1">
      <c r="A631" s="52"/>
      <c r="B631" s="52"/>
      <c r="C631" s="52"/>
      <c r="D631" s="52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2"/>
      <c r="X631" s="52"/>
      <c r="Y631" s="52"/>
      <c r="Z631" s="52"/>
    </row>
    <row r="632" spans="1:26" ht="18.75" customHeight="1">
      <c r="A632" s="52"/>
      <c r="B632" s="52"/>
      <c r="C632" s="52"/>
      <c r="D632" s="52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2"/>
      <c r="X632" s="52"/>
      <c r="Y632" s="52"/>
      <c r="Z632" s="52"/>
    </row>
    <row r="633" spans="1:26" ht="18.75" customHeight="1">
      <c r="A633" s="52"/>
      <c r="B633" s="52"/>
      <c r="C633" s="52"/>
      <c r="D633" s="52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2"/>
      <c r="X633" s="52"/>
      <c r="Y633" s="52"/>
      <c r="Z633" s="52"/>
    </row>
    <row r="634" spans="1:26" ht="18.75" customHeight="1">
      <c r="A634" s="52"/>
      <c r="B634" s="52"/>
      <c r="C634" s="52"/>
      <c r="D634" s="52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2"/>
      <c r="X634" s="52"/>
      <c r="Y634" s="52"/>
      <c r="Z634" s="52"/>
    </row>
    <row r="635" spans="1:26" ht="18.75" customHeight="1">
      <c r="A635" s="52"/>
      <c r="B635" s="52"/>
      <c r="C635" s="52"/>
      <c r="D635" s="52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2"/>
      <c r="X635" s="52"/>
      <c r="Y635" s="52"/>
      <c r="Z635" s="52"/>
    </row>
    <row r="636" spans="1:26" ht="18.75" customHeight="1">
      <c r="A636" s="52"/>
      <c r="B636" s="52"/>
      <c r="C636" s="52"/>
      <c r="D636" s="52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2"/>
      <c r="X636" s="52"/>
      <c r="Y636" s="52"/>
      <c r="Z636" s="52"/>
    </row>
    <row r="637" spans="1:26" ht="18.75" customHeight="1">
      <c r="A637" s="52"/>
      <c r="B637" s="52"/>
      <c r="C637" s="52"/>
      <c r="D637" s="52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2"/>
      <c r="X637" s="52"/>
      <c r="Y637" s="52"/>
      <c r="Z637" s="52"/>
    </row>
    <row r="638" spans="1:26" ht="18.75" customHeight="1">
      <c r="A638" s="52"/>
      <c r="B638" s="52"/>
      <c r="C638" s="52"/>
      <c r="D638" s="52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2"/>
      <c r="X638" s="52"/>
      <c r="Y638" s="52"/>
      <c r="Z638" s="52"/>
    </row>
    <row r="639" spans="1:26" ht="18.75" customHeight="1">
      <c r="A639" s="52"/>
      <c r="B639" s="52"/>
      <c r="C639" s="52"/>
      <c r="D639" s="52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2"/>
      <c r="X639" s="52"/>
      <c r="Y639" s="52"/>
      <c r="Z639" s="52"/>
    </row>
    <row r="640" spans="1:26" ht="18.75" customHeight="1">
      <c r="A640" s="52"/>
      <c r="B640" s="52"/>
      <c r="C640" s="52"/>
      <c r="D640" s="52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2"/>
      <c r="X640" s="52"/>
      <c r="Y640" s="52"/>
      <c r="Z640" s="52"/>
    </row>
    <row r="641" spans="1:26" ht="18.75" customHeight="1">
      <c r="A641" s="52"/>
      <c r="B641" s="52"/>
      <c r="C641" s="52"/>
      <c r="D641" s="52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2"/>
      <c r="X641" s="52"/>
      <c r="Y641" s="52"/>
      <c r="Z641" s="52"/>
    </row>
    <row r="642" spans="1:26" ht="18.75" customHeight="1">
      <c r="A642" s="52"/>
      <c r="B642" s="52"/>
      <c r="C642" s="52"/>
      <c r="D642" s="52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2"/>
      <c r="X642" s="52"/>
      <c r="Y642" s="52"/>
      <c r="Z642" s="52"/>
    </row>
    <row r="643" spans="1:26" ht="18.75" customHeight="1">
      <c r="A643" s="52"/>
      <c r="B643" s="52"/>
      <c r="C643" s="52"/>
      <c r="D643" s="52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2"/>
      <c r="X643" s="52"/>
      <c r="Y643" s="52"/>
      <c r="Z643" s="52"/>
    </row>
    <row r="644" spans="1:26" ht="18.75" customHeight="1">
      <c r="A644" s="52"/>
      <c r="B644" s="52"/>
      <c r="C644" s="52"/>
      <c r="D644" s="52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2"/>
      <c r="X644" s="52"/>
      <c r="Y644" s="52"/>
      <c r="Z644" s="52"/>
    </row>
    <row r="645" spans="1:26" ht="18.75" customHeight="1">
      <c r="A645" s="52"/>
      <c r="B645" s="52"/>
      <c r="C645" s="52"/>
      <c r="D645" s="52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2"/>
      <c r="X645" s="52"/>
      <c r="Y645" s="52"/>
      <c r="Z645" s="52"/>
    </row>
    <row r="646" spans="1:26" ht="18.75" customHeight="1">
      <c r="A646" s="52"/>
      <c r="B646" s="52"/>
      <c r="C646" s="52"/>
      <c r="D646" s="52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2"/>
      <c r="X646" s="52"/>
      <c r="Y646" s="52"/>
      <c r="Z646" s="52"/>
    </row>
    <row r="647" spans="1:26" ht="18.75" customHeight="1">
      <c r="A647" s="52"/>
      <c r="B647" s="52"/>
      <c r="C647" s="52"/>
      <c r="D647" s="52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2"/>
      <c r="X647" s="52"/>
      <c r="Y647" s="52"/>
      <c r="Z647" s="52"/>
    </row>
    <row r="648" spans="1:26" ht="18.75" customHeight="1">
      <c r="A648" s="52"/>
      <c r="B648" s="52"/>
      <c r="C648" s="52"/>
      <c r="D648" s="52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2"/>
      <c r="X648" s="52"/>
      <c r="Y648" s="52"/>
      <c r="Z648" s="52"/>
    </row>
    <row r="649" spans="1:26" ht="18.75" customHeight="1">
      <c r="A649" s="52"/>
      <c r="B649" s="52"/>
      <c r="C649" s="52"/>
      <c r="D649" s="52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2"/>
      <c r="X649" s="52"/>
      <c r="Y649" s="52"/>
      <c r="Z649" s="52"/>
    </row>
    <row r="650" spans="1:26" ht="18.75" customHeight="1">
      <c r="A650" s="52"/>
      <c r="B650" s="52"/>
      <c r="C650" s="52"/>
      <c r="D650" s="52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2"/>
      <c r="X650" s="52"/>
      <c r="Y650" s="52"/>
      <c r="Z650" s="52"/>
    </row>
    <row r="651" spans="1:26" ht="18.75" customHeight="1">
      <c r="A651" s="52"/>
      <c r="B651" s="52"/>
      <c r="C651" s="52"/>
      <c r="D651" s="52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2"/>
      <c r="X651" s="52"/>
      <c r="Y651" s="52"/>
      <c r="Z651" s="52"/>
    </row>
    <row r="652" spans="1:26" ht="18.75" customHeight="1">
      <c r="A652" s="52"/>
      <c r="B652" s="52"/>
      <c r="C652" s="52"/>
      <c r="D652" s="52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2"/>
      <c r="X652" s="52"/>
      <c r="Y652" s="52"/>
      <c r="Z652" s="52"/>
    </row>
    <row r="653" spans="1:26" ht="18.75" customHeight="1">
      <c r="A653" s="52"/>
      <c r="B653" s="52"/>
      <c r="C653" s="52"/>
      <c r="D653" s="52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2"/>
      <c r="X653" s="52"/>
      <c r="Y653" s="52"/>
      <c r="Z653" s="52"/>
    </row>
    <row r="654" spans="1:26" ht="18.75" customHeight="1">
      <c r="A654" s="52"/>
      <c r="B654" s="52"/>
      <c r="C654" s="52"/>
      <c r="D654" s="52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2"/>
      <c r="X654" s="52"/>
      <c r="Y654" s="52"/>
      <c r="Z654" s="52"/>
    </row>
    <row r="655" spans="1:26" ht="18.75" customHeight="1">
      <c r="A655" s="52"/>
      <c r="B655" s="52"/>
      <c r="C655" s="52"/>
      <c r="D655" s="52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2"/>
      <c r="X655" s="52"/>
      <c r="Y655" s="52"/>
      <c r="Z655" s="52"/>
    </row>
    <row r="656" spans="1:26" ht="18.75" customHeight="1">
      <c r="A656" s="52"/>
      <c r="B656" s="52"/>
      <c r="C656" s="52"/>
      <c r="D656" s="52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2"/>
      <c r="X656" s="52"/>
      <c r="Y656" s="52"/>
      <c r="Z656" s="52"/>
    </row>
    <row r="657" spans="1:26" ht="18.75" customHeight="1">
      <c r="A657" s="52"/>
      <c r="B657" s="52"/>
      <c r="C657" s="52"/>
      <c r="D657" s="52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2"/>
      <c r="X657" s="52"/>
      <c r="Y657" s="52"/>
      <c r="Z657" s="52"/>
    </row>
    <row r="658" spans="1:26" ht="18.75" customHeight="1">
      <c r="A658" s="52"/>
      <c r="B658" s="52"/>
      <c r="C658" s="52"/>
      <c r="D658" s="52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2"/>
      <c r="X658" s="52"/>
      <c r="Y658" s="52"/>
      <c r="Z658" s="52"/>
    </row>
    <row r="659" spans="1:26" ht="18.75" customHeight="1">
      <c r="A659" s="52"/>
      <c r="B659" s="52"/>
      <c r="C659" s="52"/>
      <c r="D659" s="52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2"/>
      <c r="X659" s="52"/>
      <c r="Y659" s="52"/>
      <c r="Z659" s="52"/>
    </row>
    <row r="660" spans="1:26" ht="18.75" customHeight="1">
      <c r="A660" s="52"/>
      <c r="B660" s="52"/>
      <c r="C660" s="52"/>
      <c r="D660" s="52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2"/>
      <c r="X660" s="52"/>
      <c r="Y660" s="52"/>
      <c r="Z660" s="52"/>
    </row>
    <row r="661" spans="1:26" ht="18.75" customHeight="1">
      <c r="A661" s="52"/>
      <c r="B661" s="52"/>
      <c r="C661" s="52"/>
      <c r="D661" s="52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2"/>
      <c r="X661" s="52"/>
      <c r="Y661" s="52"/>
      <c r="Z661" s="52"/>
    </row>
    <row r="662" spans="1:26" ht="18.75" customHeight="1">
      <c r="A662" s="52"/>
      <c r="B662" s="52"/>
      <c r="C662" s="52"/>
      <c r="D662" s="52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2"/>
      <c r="X662" s="52"/>
      <c r="Y662" s="52"/>
      <c r="Z662" s="52"/>
    </row>
    <row r="663" spans="1:26" ht="18.75" customHeight="1">
      <c r="A663" s="52"/>
      <c r="B663" s="52"/>
      <c r="C663" s="52"/>
      <c r="D663" s="52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2"/>
      <c r="X663" s="52"/>
      <c r="Y663" s="52"/>
      <c r="Z663" s="52"/>
    </row>
    <row r="664" spans="1:26" ht="18.75" customHeight="1">
      <c r="A664" s="52"/>
      <c r="B664" s="52"/>
      <c r="C664" s="52"/>
      <c r="D664" s="52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2"/>
      <c r="X664" s="52"/>
      <c r="Y664" s="52"/>
      <c r="Z664" s="52"/>
    </row>
    <row r="665" spans="1:26" ht="18.75" customHeight="1">
      <c r="A665" s="52"/>
      <c r="B665" s="52"/>
      <c r="C665" s="52"/>
      <c r="D665" s="52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2"/>
      <c r="X665" s="52"/>
      <c r="Y665" s="52"/>
      <c r="Z665" s="52"/>
    </row>
    <row r="666" spans="1:26" ht="18.75" customHeight="1">
      <c r="A666" s="52"/>
      <c r="B666" s="52"/>
      <c r="C666" s="52"/>
      <c r="D666" s="52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2"/>
      <c r="X666" s="52"/>
      <c r="Y666" s="52"/>
      <c r="Z666" s="52"/>
    </row>
    <row r="667" spans="1:26" ht="18.75" customHeight="1">
      <c r="A667" s="52"/>
      <c r="B667" s="52"/>
      <c r="C667" s="52"/>
      <c r="D667" s="52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2"/>
      <c r="X667" s="52"/>
      <c r="Y667" s="52"/>
      <c r="Z667" s="52"/>
    </row>
    <row r="668" spans="1:26" ht="18.75" customHeight="1">
      <c r="A668" s="52"/>
      <c r="B668" s="52"/>
      <c r="C668" s="52"/>
      <c r="D668" s="52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2"/>
      <c r="X668" s="52"/>
      <c r="Y668" s="52"/>
      <c r="Z668" s="52"/>
    </row>
    <row r="669" spans="1:26" ht="18.75" customHeight="1">
      <c r="A669" s="52"/>
      <c r="B669" s="52"/>
      <c r="C669" s="52"/>
      <c r="D669" s="52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2"/>
      <c r="X669" s="52"/>
      <c r="Y669" s="52"/>
      <c r="Z669" s="52"/>
    </row>
    <row r="670" spans="1:26" ht="18.75" customHeight="1">
      <c r="A670" s="52"/>
      <c r="B670" s="52"/>
      <c r="C670" s="52"/>
      <c r="D670" s="52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2"/>
      <c r="X670" s="52"/>
      <c r="Y670" s="52"/>
      <c r="Z670" s="52"/>
    </row>
    <row r="671" spans="1:26" ht="18.75" customHeight="1">
      <c r="A671" s="52"/>
      <c r="B671" s="52"/>
      <c r="C671" s="52"/>
      <c r="D671" s="52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2"/>
      <c r="X671" s="52"/>
      <c r="Y671" s="52"/>
      <c r="Z671" s="52"/>
    </row>
    <row r="672" spans="1:26" ht="18.75" customHeight="1">
      <c r="A672" s="52"/>
      <c r="B672" s="52"/>
      <c r="C672" s="52"/>
      <c r="D672" s="52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2"/>
      <c r="X672" s="52"/>
      <c r="Y672" s="52"/>
      <c r="Z672" s="52"/>
    </row>
    <row r="673" spans="1:26" ht="18.75" customHeight="1">
      <c r="A673" s="52"/>
      <c r="B673" s="52"/>
      <c r="C673" s="52"/>
      <c r="D673" s="52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2"/>
      <c r="X673" s="52"/>
      <c r="Y673" s="52"/>
      <c r="Z673" s="52"/>
    </row>
    <row r="674" spans="1:26" ht="18.75" customHeight="1">
      <c r="A674" s="52"/>
      <c r="B674" s="52"/>
      <c r="C674" s="52"/>
      <c r="D674" s="52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2"/>
      <c r="X674" s="52"/>
      <c r="Y674" s="52"/>
      <c r="Z674" s="52"/>
    </row>
    <row r="675" spans="1:26" ht="18.75" customHeight="1">
      <c r="A675" s="52"/>
      <c r="B675" s="52"/>
      <c r="C675" s="52"/>
      <c r="D675" s="52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2"/>
      <c r="X675" s="52"/>
      <c r="Y675" s="52"/>
      <c r="Z675" s="52"/>
    </row>
    <row r="676" spans="1:26" ht="18.75" customHeight="1">
      <c r="A676" s="52"/>
      <c r="B676" s="52"/>
      <c r="C676" s="52"/>
      <c r="D676" s="52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2"/>
      <c r="X676" s="52"/>
      <c r="Y676" s="52"/>
      <c r="Z676" s="52"/>
    </row>
    <row r="677" spans="1:26" ht="18.75" customHeight="1">
      <c r="A677" s="52"/>
      <c r="B677" s="52"/>
      <c r="C677" s="52"/>
      <c r="D677" s="52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2"/>
      <c r="X677" s="52"/>
      <c r="Y677" s="52"/>
      <c r="Z677" s="52"/>
    </row>
    <row r="678" spans="1:26" ht="18.75" customHeight="1">
      <c r="A678" s="52"/>
      <c r="B678" s="52"/>
      <c r="C678" s="52"/>
      <c r="D678" s="52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2"/>
      <c r="X678" s="52"/>
      <c r="Y678" s="52"/>
      <c r="Z678" s="52"/>
    </row>
    <row r="679" spans="1:26" ht="18.75" customHeight="1">
      <c r="A679" s="52"/>
      <c r="B679" s="52"/>
      <c r="C679" s="52"/>
      <c r="D679" s="52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2"/>
      <c r="X679" s="52"/>
      <c r="Y679" s="52"/>
      <c r="Z679" s="52"/>
    </row>
    <row r="680" spans="1:26" ht="18.75" customHeight="1">
      <c r="A680" s="52"/>
      <c r="B680" s="52"/>
      <c r="C680" s="52"/>
      <c r="D680" s="52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2"/>
      <c r="X680" s="52"/>
      <c r="Y680" s="52"/>
      <c r="Z680" s="52"/>
    </row>
    <row r="681" spans="1:26" ht="18.75" customHeight="1">
      <c r="A681" s="52"/>
      <c r="B681" s="52"/>
      <c r="C681" s="52"/>
      <c r="D681" s="52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2"/>
      <c r="X681" s="52"/>
      <c r="Y681" s="52"/>
      <c r="Z681" s="52"/>
    </row>
    <row r="682" spans="1:26" ht="18.75" customHeight="1">
      <c r="A682" s="52"/>
      <c r="B682" s="52"/>
      <c r="C682" s="52"/>
      <c r="D682" s="52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2"/>
      <c r="X682" s="52"/>
      <c r="Y682" s="52"/>
      <c r="Z682" s="52"/>
    </row>
    <row r="683" spans="1:26" ht="18.75" customHeight="1">
      <c r="A683" s="52"/>
      <c r="B683" s="52"/>
      <c r="C683" s="52"/>
      <c r="D683" s="52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2"/>
      <c r="X683" s="52"/>
      <c r="Y683" s="52"/>
      <c r="Z683" s="52"/>
    </row>
    <row r="684" spans="1:26" ht="18.75" customHeight="1">
      <c r="A684" s="52"/>
      <c r="B684" s="52"/>
      <c r="C684" s="52"/>
      <c r="D684" s="52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2"/>
      <c r="X684" s="52"/>
      <c r="Y684" s="52"/>
      <c r="Z684" s="52"/>
    </row>
    <row r="685" spans="1:26" ht="18.75" customHeight="1">
      <c r="A685" s="52"/>
      <c r="B685" s="52"/>
      <c r="C685" s="52"/>
      <c r="D685" s="52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2"/>
      <c r="X685" s="52"/>
      <c r="Y685" s="52"/>
      <c r="Z685" s="52"/>
    </row>
    <row r="686" spans="1:26" ht="18.75" customHeight="1">
      <c r="A686" s="52"/>
      <c r="B686" s="52"/>
      <c r="C686" s="52"/>
      <c r="D686" s="52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2"/>
      <c r="X686" s="52"/>
      <c r="Y686" s="52"/>
      <c r="Z686" s="52"/>
    </row>
    <row r="687" spans="1:26" ht="18.75" customHeight="1">
      <c r="A687" s="52"/>
      <c r="B687" s="52"/>
      <c r="C687" s="52"/>
      <c r="D687" s="52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2"/>
      <c r="X687" s="52"/>
      <c r="Y687" s="52"/>
      <c r="Z687" s="52"/>
    </row>
    <row r="688" spans="1:26" ht="18.75" customHeight="1">
      <c r="A688" s="52"/>
      <c r="B688" s="52"/>
      <c r="C688" s="52"/>
      <c r="D688" s="52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2"/>
      <c r="X688" s="52"/>
      <c r="Y688" s="52"/>
      <c r="Z688" s="52"/>
    </row>
    <row r="689" spans="1:26" ht="18.75" customHeight="1">
      <c r="A689" s="52"/>
      <c r="B689" s="52"/>
      <c r="C689" s="52"/>
      <c r="D689" s="52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2"/>
      <c r="X689" s="52"/>
      <c r="Y689" s="52"/>
      <c r="Z689" s="52"/>
    </row>
    <row r="690" spans="1:26" ht="18.75" customHeight="1">
      <c r="A690" s="52"/>
      <c r="B690" s="52"/>
      <c r="C690" s="52"/>
      <c r="D690" s="52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2"/>
      <c r="X690" s="52"/>
      <c r="Y690" s="52"/>
      <c r="Z690" s="52"/>
    </row>
    <row r="691" spans="1:26" ht="18.75" customHeight="1">
      <c r="A691" s="52"/>
      <c r="B691" s="52"/>
      <c r="C691" s="52"/>
      <c r="D691" s="52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2"/>
      <c r="X691" s="52"/>
      <c r="Y691" s="52"/>
      <c r="Z691" s="52"/>
    </row>
    <row r="692" spans="1:26" ht="18.75" customHeight="1">
      <c r="A692" s="52"/>
      <c r="B692" s="52"/>
      <c r="C692" s="52"/>
      <c r="D692" s="52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2"/>
      <c r="X692" s="52"/>
      <c r="Y692" s="52"/>
      <c r="Z692" s="52"/>
    </row>
    <row r="693" spans="1:26" ht="18.75" customHeight="1">
      <c r="A693" s="52"/>
      <c r="B693" s="52"/>
      <c r="C693" s="52"/>
      <c r="D693" s="52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2"/>
      <c r="X693" s="52"/>
      <c r="Y693" s="52"/>
      <c r="Z693" s="52"/>
    </row>
    <row r="694" spans="1:26" ht="18.75" customHeight="1">
      <c r="A694" s="52"/>
      <c r="B694" s="52"/>
      <c r="C694" s="52"/>
      <c r="D694" s="52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2"/>
      <c r="X694" s="52"/>
      <c r="Y694" s="52"/>
      <c r="Z694" s="52"/>
    </row>
    <row r="695" spans="1:26" ht="18.75" customHeight="1">
      <c r="A695" s="52"/>
      <c r="B695" s="52"/>
      <c r="C695" s="52"/>
      <c r="D695" s="52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2"/>
      <c r="X695" s="52"/>
      <c r="Y695" s="52"/>
      <c r="Z695" s="52"/>
    </row>
    <row r="696" spans="1:26" ht="18.75" customHeight="1">
      <c r="A696" s="52"/>
      <c r="B696" s="52"/>
      <c r="C696" s="52"/>
      <c r="D696" s="52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2"/>
      <c r="X696" s="52"/>
      <c r="Y696" s="52"/>
      <c r="Z696" s="52"/>
    </row>
    <row r="697" spans="1:26" ht="18.75" customHeight="1">
      <c r="A697" s="52"/>
      <c r="B697" s="52"/>
      <c r="C697" s="52"/>
      <c r="D697" s="52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2"/>
      <c r="X697" s="52"/>
      <c r="Y697" s="52"/>
      <c r="Z697" s="52"/>
    </row>
    <row r="698" spans="1:26" ht="18.75" customHeight="1">
      <c r="A698" s="52"/>
      <c r="B698" s="52"/>
      <c r="C698" s="52"/>
      <c r="D698" s="52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2"/>
      <c r="X698" s="52"/>
      <c r="Y698" s="52"/>
      <c r="Z698" s="52"/>
    </row>
    <row r="699" spans="1:26" ht="18.75" customHeight="1">
      <c r="A699" s="52"/>
      <c r="B699" s="52"/>
      <c r="C699" s="52"/>
      <c r="D699" s="52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2"/>
      <c r="X699" s="52"/>
      <c r="Y699" s="52"/>
      <c r="Z699" s="52"/>
    </row>
    <row r="700" spans="1:26" ht="18.75" customHeight="1">
      <c r="A700" s="52"/>
      <c r="B700" s="52"/>
      <c r="C700" s="52"/>
      <c r="D700" s="52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2"/>
      <c r="X700" s="52"/>
      <c r="Y700" s="52"/>
      <c r="Z700" s="52"/>
    </row>
    <row r="701" spans="1:26" ht="18.75" customHeight="1">
      <c r="A701" s="52"/>
      <c r="B701" s="52"/>
      <c r="C701" s="52"/>
      <c r="D701" s="52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2"/>
      <c r="X701" s="52"/>
      <c r="Y701" s="52"/>
      <c r="Z701" s="52"/>
    </row>
    <row r="702" spans="1:26" ht="18.75" customHeight="1">
      <c r="A702" s="52"/>
      <c r="B702" s="52"/>
      <c r="C702" s="52"/>
      <c r="D702" s="52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2"/>
      <c r="X702" s="52"/>
      <c r="Y702" s="52"/>
      <c r="Z702" s="52"/>
    </row>
    <row r="703" spans="1:26" ht="18.75" customHeight="1">
      <c r="A703" s="52"/>
      <c r="B703" s="52"/>
      <c r="C703" s="52"/>
      <c r="D703" s="52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2"/>
      <c r="X703" s="52"/>
      <c r="Y703" s="52"/>
      <c r="Z703" s="52"/>
    </row>
    <row r="704" spans="1:26" ht="18.75" customHeight="1">
      <c r="A704" s="52"/>
      <c r="B704" s="52"/>
      <c r="C704" s="52"/>
      <c r="D704" s="52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2"/>
      <c r="X704" s="52"/>
      <c r="Y704" s="52"/>
      <c r="Z704" s="52"/>
    </row>
    <row r="705" spans="1:26" ht="18.75" customHeight="1">
      <c r="A705" s="52"/>
      <c r="B705" s="52"/>
      <c r="C705" s="52"/>
      <c r="D705" s="52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2"/>
      <c r="X705" s="52"/>
      <c r="Y705" s="52"/>
      <c r="Z705" s="52"/>
    </row>
    <row r="706" spans="1:26" ht="18.75" customHeight="1">
      <c r="A706" s="52"/>
      <c r="B706" s="52"/>
      <c r="C706" s="52"/>
      <c r="D706" s="52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2"/>
      <c r="X706" s="52"/>
      <c r="Y706" s="52"/>
      <c r="Z706" s="52"/>
    </row>
    <row r="707" spans="1:26" ht="18.75" customHeight="1">
      <c r="A707" s="52"/>
      <c r="B707" s="52"/>
      <c r="C707" s="52"/>
      <c r="D707" s="52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2"/>
      <c r="X707" s="52"/>
      <c r="Y707" s="52"/>
      <c r="Z707" s="52"/>
    </row>
    <row r="708" spans="1:26" ht="18.75" customHeight="1">
      <c r="A708" s="52"/>
      <c r="B708" s="52"/>
      <c r="C708" s="52"/>
      <c r="D708" s="52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2"/>
      <c r="X708" s="52"/>
      <c r="Y708" s="52"/>
      <c r="Z708" s="52"/>
    </row>
    <row r="709" spans="1:26" ht="18.75" customHeight="1">
      <c r="A709" s="52"/>
      <c r="B709" s="52"/>
      <c r="C709" s="52"/>
      <c r="D709" s="52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2"/>
      <c r="X709" s="52"/>
      <c r="Y709" s="52"/>
      <c r="Z709" s="52"/>
    </row>
    <row r="710" spans="1:26" ht="18.75" customHeight="1">
      <c r="A710" s="52"/>
      <c r="B710" s="52"/>
      <c r="C710" s="52"/>
      <c r="D710" s="52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2"/>
      <c r="X710" s="52"/>
      <c r="Y710" s="52"/>
      <c r="Z710" s="52"/>
    </row>
    <row r="711" spans="1:26" ht="18.75" customHeight="1">
      <c r="A711" s="52"/>
      <c r="B711" s="52"/>
      <c r="C711" s="52"/>
      <c r="D711" s="52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2"/>
      <c r="X711" s="52"/>
      <c r="Y711" s="52"/>
      <c r="Z711" s="52"/>
    </row>
    <row r="712" spans="1:26" ht="18.75" customHeight="1">
      <c r="A712" s="52"/>
      <c r="B712" s="52"/>
      <c r="C712" s="52"/>
      <c r="D712" s="52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2"/>
      <c r="X712" s="52"/>
      <c r="Y712" s="52"/>
      <c r="Z712" s="52"/>
    </row>
    <row r="713" spans="1:26" ht="18.75" customHeight="1">
      <c r="A713" s="52"/>
      <c r="B713" s="52"/>
      <c r="C713" s="52"/>
      <c r="D713" s="52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2"/>
      <c r="X713" s="52"/>
      <c r="Y713" s="52"/>
      <c r="Z713" s="52"/>
    </row>
    <row r="714" spans="1:26" ht="18.75" customHeight="1">
      <c r="A714" s="52"/>
      <c r="B714" s="52"/>
      <c r="C714" s="52"/>
      <c r="D714" s="52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2"/>
      <c r="X714" s="52"/>
      <c r="Y714" s="52"/>
      <c r="Z714" s="52"/>
    </row>
    <row r="715" spans="1:26" ht="18.75" customHeight="1">
      <c r="A715" s="52"/>
      <c r="B715" s="52"/>
      <c r="C715" s="52"/>
      <c r="D715" s="52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2"/>
      <c r="X715" s="52"/>
      <c r="Y715" s="52"/>
      <c r="Z715" s="52"/>
    </row>
    <row r="716" spans="1:26" ht="18.75" customHeight="1">
      <c r="A716" s="52"/>
      <c r="B716" s="52"/>
      <c r="C716" s="52"/>
      <c r="D716" s="52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2"/>
      <c r="X716" s="52"/>
      <c r="Y716" s="52"/>
      <c r="Z716" s="52"/>
    </row>
    <row r="717" spans="1:26" ht="18.75" customHeight="1">
      <c r="A717" s="52"/>
      <c r="B717" s="52"/>
      <c r="C717" s="52"/>
      <c r="D717" s="52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2"/>
      <c r="X717" s="52"/>
      <c r="Y717" s="52"/>
      <c r="Z717" s="52"/>
    </row>
    <row r="718" spans="1:26" ht="18.75" customHeight="1">
      <c r="A718" s="52"/>
      <c r="B718" s="52"/>
      <c r="C718" s="52"/>
      <c r="D718" s="52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2"/>
      <c r="X718" s="52"/>
      <c r="Y718" s="52"/>
      <c r="Z718" s="52"/>
    </row>
    <row r="719" spans="1:26" ht="18.75" customHeight="1">
      <c r="A719" s="52"/>
      <c r="B719" s="52"/>
      <c r="C719" s="52"/>
      <c r="D719" s="52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2"/>
      <c r="X719" s="52"/>
      <c r="Y719" s="52"/>
      <c r="Z719" s="52"/>
    </row>
    <row r="720" spans="1:26" ht="18.75" customHeight="1">
      <c r="A720" s="52"/>
      <c r="B720" s="52"/>
      <c r="C720" s="52"/>
      <c r="D720" s="52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2"/>
      <c r="X720" s="52"/>
      <c r="Y720" s="52"/>
      <c r="Z720" s="52"/>
    </row>
    <row r="721" spans="1:26" ht="18.75" customHeight="1">
      <c r="A721" s="52"/>
      <c r="B721" s="52"/>
      <c r="C721" s="52"/>
      <c r="D721" s="52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2"/>
      <c r="X721" s="52"/>
      <c r="Y721" s="52"/>
      <c r="Z721" s="52"/>
    </row>
    <row r="722" spans="1:26" ht="18.75" customHeight="1">
      <c r="A722" s="52"/>
      <c r="B722" s="52"/>
      <c r="C722" s="52"/>
      <c r="D722" s="52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2"/>
      <c r="X722" s="52"/>
      <c r="Y722" s="52"/>
      <c r="Z722" s="52"/>
    </row>
    <row r="723" spans="1:26" ht="18.75" customHeight="1">
      <c r="A723" s="52"/>
      <c r="B723" s="52"/>
      <c r="C723" s="52"/>
      <c r="D723" s="52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2"/>
      <c r="X723" s="52"/>
      <c r="Y723" s="52"/>
      <c r="Z723" s="52"/>
    </row>
    <row r="724" spans="1:26" ht="18.75" customHeight="1">
      <c r="A724" s="52"/>
      <c r="B724" s="52"/>
      <c r="C724" s="52"/>
      <c r="D724" s="52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2"/>
      <c r="X724" s="52"/>
      <c r="Y724" s="52"/>
      <c r="Z724" s="52"/>
    </row>
    <row r="725" spans="1:26" ht="18.75" customHeight="1">
      <c r="A725" s="52"/>
      <c r="B725" s="52"/>
      <c r="C725" s="52"/>
      <c r="D725" s="52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2"/>
      <c r="X725" s="52"/>
      <c r="Y725" s="52"/>
      <c r="Z725" s="52"/>
    </row>
    <row r="726" spans="1:26" ht="18.75" customHeight="1">
      <c r="A726" s="52"/>
      <c r="B726" s="52"/>
      <c r="C726" s="52"/>
      <c r="D726" s="52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2"/>
      <c r="X726" s="52"/>
      <c r="Y726" s="52"/>
      <c r="Z726" s="52"/>
    </row>
    <row r="727" spans="1:26" ht="18.75" customHeight="1">
      <c r="A727" s="52"/>
      <c r="B727" s="52"/>
      <c r="C727" s="52"/>
      <c r="D727" s="52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2"/>
      <c r="X727" s="52"/>
      <c r="Y727" s="52"/>
      <c r="Z727" s="52"/>
    </row>
    <row r="728" spans="1:26" ht="18.75" customHeight="1">
      <c r="A728" s="52"/>
      <c r="B728" s="52"/>
      <c r="C728" s="52"/>
      <c r="D728" s="52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2"/>
      <c r="X728" s="52"/>
      <c r="Y728" s="52"/>
      <c r="Z728" s="52"/>
    </row>
    <row r="729" spans="1:26" ht="18.75" customHeight="1">
      <c r="A729" s="52"/>
      <c r="B729" s="52"/>
      <c r="C729" s="52"/>
      <c r="D729" s="52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2"/>
      <c r="X729" s="52"/>
      <c r="Y729" s="52"/>
      <c r="Z729" s="52"/>
    </row>
    <row r="730" spans="1:26" ht="18.75" customHeight="1">
      <c r="A730" s="52"/>
      <c r="B730" s="52"/>
      <c r="C730" s="52"/>
      <c r="D730" s="52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2"/>
      <c r="X730" s="52"/>
      <c r="Y730" s="52"/>
      <c r="Z730" s="52"/>
    </row>
    <row r="731" spans="1:26" ht="18.75" customHeight="1">
      <c r="A731" s="52"/>
      <c r="B731" s="52"/>
      <c r="C731" s="52"/>
      <c r="D731" s="52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2"/>
      <c r="X731" s="52"/>
      <c r="Y731" s="52"/>
      <c r="Z731" s="52"/>
    </row>
    <row r="732" spans="1:26" ht="18.75" customHeight="1">
      <c r="A732" s="52"/>
      <c r="B732" s="52"/>
      <c r="C732" s="52"/>
      <c r="D732" s="52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2"/>
      <c r="X732" s="52"/>
      <c r="Y732" s="52"/>
      <c r="Z732" s="52"/>
    </row>
    <row r="733" spans="1:26" ht="18.75" customHeight="1">
      <c r="A733" s="52"/>
      <c r="B733" s="52"/>
      <c r="C733" s="52"/>
      <c r="D733" s="52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2"/>
      <c r="X733" s="52"/>
      <c r="Y733" s="52"/>
      <c r="Z733" s="52"/>
    </row>
    <row r="734" spans="1:26" ht="18.75" customHeight="1">
      <c r="A734" s="52"/>
      <c r="B734" s="52"/>
      <c r="C734" s="52"/>
      <c r="D734" s="52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2"/>
      <c r="X734" s="52"/>
      <c r="Y734" s="52"/>
      <c r="Z734" s="52"/>
    </row>
    <row r="735" spans="1:26" ht="18.75" customHeight="1">
      <c r="A735" s="52"/>
      <c r="B735" s="52"/>
      <c r="C735" s="52"/>
      <c r="D735" s="52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2"/>
      <c r="X735" s="52"/>
      <c r="Y735" s="52"/>
      <c r="Z735" s="52"/>
    </row>
    <row r="736" spans="1:26" ht="18.75" customHeight="1">
      <c r="A736" s="52"/>
      <c r="B736" s="52"/>
      <c r="C736" s="52"/>
      <c r="D736" s="52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2"/>
      <c r="X736" s="52"/>
      <c r="Y736" s="52"/>
      <c r="Z736" s="52"/>
    </row>
    <row r="737" spans="1:26" ht="18.75" customHeight="1">
      <c r="A737" s="52"/>
      <c r="B737" s="52"/>
      <c r="C737" s="52"/>
      <c r="D737" s="52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2"/>
      <c r="X737" s="52"/>
      <c r="Y737" s="52"/>
      <c r="Z737" s="52"/>
    </row>
    <row r="738" spans="1:26" ht="18.75" customHeight="1">
      <c r="A738" s="52"/>
      <c r="B738" s="52"/>
      <c r="C738" s="52"/>
      <c r="D738" s="52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2"/>
      <c r="X738" s="52"/>
      <c r="Y738" s="52"/>
      <c r="Z738" s="52"/>
    </row>
    <row r="739" spans="1:26" ht="18.75" customHeight="1">
      <c r="A739" s="52"/>
      <c r="B739" s="52"/>
      <c r="C739" s="52"/>
      <c r="D739" s="52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2"/>
      <c r="X739" s="52"/>
      <c r="Y739" s="52"/>
      <c r="Z739" s="52"/>
    </row>
    <row r="740" spans="1:26" ht="18.75" customHeight="1">
      <c r="A740" s="52"/>
      <c r="B740" s="52"/>
      <c r="C740" s="52"/>
      <c r="D740" s="52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2"/>
      <c r="X740" s="52"/>
      <c r="Y740" s="52"/>
      <c r="Z740" s="52"/>
    </row>
    <row r="741" spans="1:26" ht="18.75" customHeight="1">
      <c r="A741" s="52"/>
      <c r="B741" s="52"/>
      <c r="C741" s="52"/>
      <c r="D741" s="52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2"/>
      <c r="X741" s="52"/>
      <c r="Y741" s="52"/>
      <c r="Z741" s="52"/>
    </row>
    <row r="742" spans="1:26" ht="18.75" customHeight="1">
      <c r="A742" s="52"/>
      <c r="B742" s="52"/>
      <c r="C742" s="52"/>
      <c r="D742" s="52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2"/>
      <c r="X742" s="52"/>
      <c r="Y742" s="52"/>
      <c r="Z742" s="52"/>
    </row>
    <row r="743" spans="1:26" ht="18.75" customHeight="1">
      <c r="A743" s="52"/>
      <c r="B743" s="52"/>
      <c r="C743" s="52"/>
      <c r="D743" s="52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2"/>
      <c r="X743" s="52"/>
      <c r="Y743" s="52"/>
      <c r="Z743" s="52"/>
    </row>
    <row r="744" spans="1:26" ht="18.75" customHeight="1">
      <c r="A744" s="52"/>
      <c r="B744" s="52"/>
      <c r="C744" s="52"/>
      <c r="D744" s="52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2"/>
      <c r="X744" s="52"/>
      <c r="Y744" s="52"/>
      <c r="Z744" s="52"/>
    </row>
    <row r="745" spans="1:26" ht="18.75" customHeight="1">
      <c r="A745" s="52"/>
      <c r="B745" s="52"/>
      <c r="C745" s="52"/>
      <c r="D745" s="52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2"/>
      <c r="X745" s="52"/>
      <c r="Y745" s="52"/>
      <c r="Z745" s="52"/>
    </row>
    <row r="746" spans="1:26" ht="18.75" customHeight="1">
      <c r="A746" s="52"/>
      <c r="B746" s="52"/>
      <c r="C746" s="52"/>
      <c r="D746" s="52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2"/>
      <c r="X746" s="52"/>
      <c r="Y746" s="52"/>
      <c r="Z746" s="52"/>
    </row>
    <row r="747" spans="1:26" ht="18.75" customHeight="1">
      <c r="A747" s="52"/>
      <c r="B747" s="52"/>
      <c r="C747" s="52"/>
      <c r="D747" s="52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2"/>
      <c r="X747" s="52"/>
      <c r="Y747" s="52"/>
      <c r="Z747" s="52"/>
    </row>
    <row r="748" spans="1:26" ht="18.75" customHeight="1">
      <c r="A748" s="52"/>
      <c r="B748" s="52"/>
      <c r="C748" s="52"/>
      <c r="D748" s="52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2"/>
      <c r="X748" s="52"/>
      <c r="Y748" s="52"/>
      <c r="Z748" s="52"/>
    </row>
    <row r="749" spans="1:26" ht="18.75" customHeight="1">
      <c r="A749" s="52"/>
      <c r="B749" s="52"/>
      <c r="C749" s="52"/>
      <c r="D749" s="52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2"/>
      <c r="X749" s="52"/>
      <c r="Y749" s="52"/>
      <c r="Z749" s="52"/>
    </row>
    <row r="750" spans="1:26" ht="18.75" customHeight="1">
      <c r="A750" s="52"/>
      <c r="B750" s="52"/>
      <c r="C750" s="52"/>
      <c r="D750" s="52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2"/>
      <c r="X750" s="52"/>
      <c r="Y750" s="52"/>
      <c r="Z750" s="52"/>
    </row>
    <row r="751" spans="1:26" ht="18.75" customHeight="1">
      <c r="A751" s="52"/>
      <c r="B751" s="52"/>
      <c r="C751" s="52"/>
      <c r="D751" s="52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2"/>
      <c r="X751" s="52"/>
      <c r="Y751" s="52"/>
      <c r="Z751" s="52"/>
    </row>
    <row r="752" spans="1:26" ht="18.75" customHeight="1">
      <c r="A752" s="52"/>
      <c r="B752" s="52"/>
      <c r="C752" s="52"/>
      <c r="D752" s="52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2"/>
      <c r="X752" s="52"/>
      <c r="Y752" s="52"/>
      <c r="Z752" s="52"/>
    </row>
    <row r="753" spans="1:26" ht="18.75" customHeight="1">
      <c r="A753" s="52"/>
      <c r="B753" s="52"/>
      <c r="C753" s="52"/>
      <c r="D753" s="52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2"/>
      <c r="X753" s="52"/>
      <c r="Y753" s="52"/>
      <c r="Z753" s="52"/>
    </row>
    <row r="754" spans="1:26" ht="18.75" customHeight="1">
      <c r="A754" s="52"/>
      <c r="B754" s="52"/>
      <c r="C754" s="52"/>
      <c r="D754" s="52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2"/>
      <c r="X754" s="52"/>
      <c r="Y754" s="52"/>
      <c r="Z754" s="52"/>
    </row>
    <row r="755" spans="1:26" ht="18.75" customHeight="1">
      <c r="A755" s="52"/>
      <c r="B755" s="52"/>
      <c r="C755" s="52"/>
      <c r="D755" s="52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2"/>
      <c r="X755" s="52"/>
      <c r="Y755" s="52"/>
      <c r="Z755" s="52"/>
    </row>
    <row r="756" spans="1:26" ht="18.75" customHeight="1">
      <c r="A756" s="52"/>
      <c r="B756" s="52"/>
      <c r="C756" s="52"/>
      <c r="D756" s="52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2"/>
      <c r="X756" s="52"/>
      <c r="Y756" s="52"/>
      <c r="Z756" s="52"/>
    </row>
    <row r="757" spans="1:26" ht="18.75" customHeight="1">
      <c r="A757" s="52"/>
      <c r="B757" s="52"/>
      <c r="C757" s="52"/>
      <c r="D757" s="52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2"/>
      <c r="X757" s="52"/>
      <c r="Y757" s="52"/>
      <c r="Z757" s="52"/>
    </row>
    <row r="758" spans="1:26" ht="18.75" customHeight="1">
      <c r="A758" s="52"/>
      <c r="B758" s="52"/>
      <c r="C758" s="52"/>
      <c r="D758" s="52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2"/>
      <c r="X758" s="52"/>
      <c r="Y758" s="52"/>
      <c r="Z758" s="52"/>
    </row>
    <row r="759" spans="1:26" ht="18.75" customHeight="1">
      <c r="A759" s="52"/>
      <c r="B759" s="52"/>
      <c r="C759" s="52"/>
      <c r="D759" s="52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2"/>
      <c r="X759" s="52"/>
      <c r="Y759" s="52"/>
      <c r="Z759" s="52"/>
    </row>
    <row r="760" spans="1:26" ht="18.75" customHeight="1">
      <c r="A760" s="52"/>
      <c r="B760" s="52"/>
      <c r="C760" s="52"/>
      <c r="D760" s="52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2"/>
      <c r="X760" s="52"/>
      <c r="Y760" s="52"/>
      <c r="Z760" s="52"/>
    </row>
    <row r="761" spans="1:26" ht="18.75" customHeight="1">
      <c r="A761" s="52"/>
      <c r="B761" s="52"/>
      <c r="C761" s="52"/>
      <c r="D761" s="52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2"/>
      <c r="X761" s="52"/>
      <c r="Y761" s="52"/>
      <c r="Z761" s="52"/>
    </row>
    <row r="762" spans="1:26" ht="18.75" customHeight="1">
      <c r="A762" s="52"/>
      <c r="B762" s="52"/>
      <c r="C762" s="52"/>
      <c r="D762" s="52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2"/>
      <c r="X762" s="52"/>
      <c r="Y762" s="52"/>
      <c r="Z762" s="52"/>
    </row>
    <row r="763" spans="1:26" ht="18.75" customHeight="1">
      <c r="A763" s="52"/>
      <c r="B763" s="52"/>
      <c r="C763" s="52"/>
      <c r="D763" s="52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2"/>
      <c r="X763" s="52"/>
      <c r="Y763" s="52"/>
      <c r="Z763" s="52"/>
    </row>
    <row r="764" spans="1:26" ht="18.75" customHeight="1">
      <c r="A764" s="52"/>
      <c r="B764" s="52"/>
      <c r="C764" s="52"/>
      <c r="D764" s="52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2"/>
      <c r="X764" s="52"/>
      <c r="Y764" s="52"/>
      <c r="Z764" s="52"/>
    </row>
    <row r="765" spans="1:26" ht="18.75" customHeight="1">
      <c r="A765" s="52"/>
      <c r="B765" s="52"/>
      <c r="C765" s="52"/>
      <c r="D765" s="52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2"/>
      <c r="X765" s="52"/>
      <c r="Y765" s="52"/>
      <c r="Z765" s="52"/>
    </row>
    <row r="766" spans="1:26" ht="18.75" customHeight="1">
      <c r="A766" s="52"/>
      <c r="B766" s="52"/>
      <c r="C766" s="52"/>
      <c r="D766" s="52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2"/>
      <c r="X766" s="52"/>
      <c r="Y766" s="52"/>
      <c r="Z766" s="52"/>
    </row>
    <row r="767" spans="1:26" ht="18.75" customHeight="1">
      <c r="A767" s="52"/>
      <c r="B767" s="52"/>
      <c r="C767" s="52"/>
      <c r="D767" s="52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2"/>
      <c r="X767" s="52"/>
      <c r="Y767" s="52"/>
      <c r="Z767" s="52"/>
    </row>
    <row r="768" spans="1:26" ht="18.75" customHeight="1">
      <c r="A768" s="52"/>
      <c r="B768" s="52"/>
      <c r="C768" s="52"/>
      <c r="D768" s="52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2"/>
      <c r="X768" s="52"/>
      <c r="Y768" s="52"/>
      <c r="Z768" s="52"/>
    </row>
    <row r="769" spans="1:26" ht="18.75" customHeight="1">
      <c r="A769" s="52"/>
      <c r="B769" s="52"/>
      <c r="C769" s="52"/>
      <c r="D769" s="52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2"/>
      <c r="X769" s="52"/>
      <c r="Y769" s="52"/>
      <c r="Z769" s="52"/>
    </row>
    <row r="770" spans="1:26" ht="18.75" customHeight="1">
      <c r="A770" s="52"/>
      <c r="B770" s="52"/>
      <c r="C770" s="52"/>
      <c r="D770" s="52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2"/>
      <c r="X770" s="52"/>
      <c r="Y770" s="52"/>
      <c r="Z770" s="52"/>
    </row>
    <row r="771" spans="1:26" ht="18.75" customHeight="1">
      <c r="A771" s="52"/>
      <c r="B771" s="52"/>
      <c r="C771" s="52"/>
      <c r="D771" s="52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2"/>
      <c r="X771" s="52"/>
      <c r="Y771" s="52"/>
      <c r="Z771" s="52"/>
    </row>
    <row r="772" spans="1:26" ht="18.75" customHeight="1">
      <c r="A772" s="52"/>
      <c r="B772" s="52"/>
      <c r="C772" s="52"/>
      <c r="D772" s="52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2"/>
      <c r="X772" s="52"/>
      <c r="Y772" s="52"/>
      <c r="Z772" s="52"/>
    </row>
    <row r="773" spans="1:26" ht="18.75" customHeight="1">
      <c r="A773" s="52"/>
      <c r="B773" s="52"/>
      <c r="C773" s="52"/>
      <c r="D773" s="52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2"/>
      <c r="X773" s="52"/>
      <c r="Y773" s="52"/>
      <c r="Z773" s="52"/>
    </row>
    <row r="774" spans="1:26" ht="18.75" customHeight="1">
      <c r="A774" s="52"/>
      <c r="B774" s="52"/>
      <c r="C774" s="52"/>
      <c r="D774" s="52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2"/>
      <c r="X774" s="52"/>
      <c r="Y774" s="52"/>
      <c r="Z774" s="52"/>
    </row>
    <row r="775" spans="1:26" ht="18.75" customHeight="1">
      <c r="A775" s="52"/>
      <c r="B775" s="52"/>
      <c r="C775" s="52"/>
      <c r="D775" s="52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2"/>
      <c r="X775" s="52"/>
      <c r="Y775" s="52"/>
      <c r="Z775" s="52"/>
    </row>
    <row r="776" spans="1:26" ht="18.75" customHeight="1">
      <c r="A776" s="52"/>
      <c r="B776" s="52"/>
      <c r="C776" s="52"/>
      <c r="D776" s="52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2"/>
      <c r="X776" s="52"/>
      <c r="Y776" s="52"/>
      <c r="Z776" s="52"/>
    </row>
    <row r="777" spans="1:26" ht="18.75" customHeight="1">
      <c r="A777" s="52"/>
      <c r="B777" s="52"/>
      <c r="C777" s="52"/>
      <c r="D777" s="52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2"/>
      <c r="X777" s="52"/>
      <c r="Y777" s="52"/>
      <c r="Z777" s="52"/>
    </row>
    <row r="778" spans="1:26" ht="18.75" customHeight="1">
      <c r="A778" s="52"/>
      <c r="B778" s="52"/>
      <c r="C778" s="52"/>
      <c r="D778" s="52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2"/>
      <c r="X778" s="52"/>
      <c r="Y778" s="52"/>
      <c r="Z778" s="52"/>
    </row>
    <row r="779" spans="1:26" ht="18.75" customHeight="1">
      <c r="A779" s="52"/>
      <c r="B779" s="52"/>
      <c r="C779" s="52"/>
      <c r="D779" s="52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2"/>
      <c r="X779" s="52"/>
      <c r="Y779" s="52"/>
      <c r="Z779" s="52"/>
    </row>
    <row r="780" spans="1:26" ht="18.75" customHeight="1">
      <c r="A780" s="52"/>
      <c r="B780" s="52"/>
      <c r="C780" s="52"/>
      <c r="D780" s="52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2"/>
      <c r="X780" s="52"/>
      <c r="Y780" s="52"/>
      <c r="Z780" s="52"/>
    </row>
    <row r="781" spans="1:26" ht="18.75" customHeight="1">
      <c r="A781" s="52"/>
      <c r="B781" s="52"/>
      <c r="C781" s="52"/>
      <c r="D781" s="52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2"/>
      <c r="X781" s="52"/>
      <c r="Y781" s="52"/>
      <c r="Z781" s="52"/>
    </row>
    <row r="782" spans="1:26" ht="18.75" customHeight="1">
      <c r="A782" s="52"/>
      <c r="B782" s="52"/>
      <c r="C782" s="52"/>
      <c r="D782" s="52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2"/>
      <c r="X782" s="52"/>
      <c r="Y782" s="52"/>
      <c r="Z782" s="52"/>
    </row>
    <row r="783" spans="1:26" ht="18.75" customHeight="1">
      <c r="A783" s="52"/>
      <c r="B783" s="52"/>
      <c r="C783" s="52"/>
      <c r="D783" s="52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2"/>
      <c r="X783" s="52"/>
      <c r="Y783" s="52"/>
      <c r="Z783" s="52"/>
    </row>
    <row r="784" spans="1:26" ht="18.75" customHeight="1">
      <c r="A784" s="52"/>
      <c r="B784" s="52"/>
      <c r="C784" s="52"/>
      <c r="D784" s="52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2"/>
      <c r="X784" s="52"/>
      <c r="Y784" s="52"/>
      <c r="Z784" s="52"/>
    </row>
    <row r="785" spans="1:26" ht="18.75" customHeight="1">
      <c r="A785" s="52"/>
      <c r="B785" s="52"/>
      <c r="C785" s="52"/>
      <c r="D785" s="52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2"/>
      <c r="X785" s="52"/>
      <c r="Y785" s="52"/>
      <c r="Z785" s="52"/>
    </row>
    <row r="786" spans="1:26" ht="18.75" customHeight="1">
      <c r="A786" s="52"/>
      <c r="B786" s="52"/>
      <c r="C786" s="52"/>
      <c r="D786" s="52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2"/>
      <c r="X786" s="52"/>
      <c r="Y786" s="52"/>
      <c r="Z786" s="52"/>
    </row>
    <row r="787" spans="1:26" ht="18.75" customHeight="1">
      <c r="A787" s="52"/>
      <c r="B787" s="52"/>
      <c r="C787" s="52"/>
      <c r="D787" s="52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2"/>
      <c r="X787" s="52"/>
      <c r="Y787" s="52"/>
      <c r="Z787" s="52"/>
    </row>
    <row r="788" spans="1:26" ht="18.75" customHeight="1">
      <c r="A788" s="52"/>
      <c r="B788" s="52"/>
      <c r="C788" s="52"/>
      <c r="D788" s="52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2"/>
      <c r="X788" s="52"/>
      <c r="Y788" s="52"/>
      <c r="Z788" s="52"/>
    </row>
    <row r="789" spans="1:26" ht="18.75" customHeight="1">
      <c r="A789" s="52"/>
      <c r="B789" s="52"/>
      <c r="C789" s="52"/>
      <c r="D789" s="52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2"/>
      <c r="X789" s="52"/>
      <c r="Y789" s="52"/>
      <c r="Z789" s="52"/>
    </row>
    <row r="790" spans="1:26" ht="18.75" customHeight="1">
      <c r="A790" s="52"/>
      <c r="B790" s="52"/>
      <c r="C790" s="52"/>
      <c r="D790" s="52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2"/>
      <c r="X790" s="52"/>
      <c r="Y790" s="52"/>
      <c r="Z790" s="52"/>
    </row>
    <row r="791" spans="1:26" ht="18.75" customHeight="1">
      <c r="A791" s="52"/>
      <c r="B791" s="52"/>
      <c r="C791" s="52"/>
      <c r="D791" s="52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2"/>
      <c r="X791" s="52"/>
      <c r="Y791" s="52"/>
      <c r="Z791" s="52"/>
    </row>
    <row r="792" spans="1:26" ht="18.75" customHeight="1">
      <c r="A792" s="52"/>
      <c r="B792" s="52"/>
      <c r="C792" s="52"/>
      <c r="D792" s="52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2"/>
      <c r="X792" s="52"/>
      <c r="Y792" s="52"/>
      <c r="Z792" s="52"/>
    </row>
    <row r="793" spans="1:26" ht="18.75" customHeight="1">
      <c r="A793" s="52"/>
      <c r="B793" s="52"/>
      <c r="C793" s="52"/>
      <c r="D793" s="52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2"/>
      <c r="X793" s="52"/>
      <c r="Y793" s="52"/>
      <c r="Z793" s="52"/>
    </row>
    <row r="794" spans="1:26" ht="18.75" customHeight="1">
      <c r="A794" s="52"/>
      <c r="B794" s="52"/>
      <c r="C794" s="52"/>
      <c r="D794" s="52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2"/>
      <c r="X794" s="52"/>
      <c r="Y794" s="52"/>
      <c r="Z794" s="52"/>
    </row>
    <row r="795" spans="1:26" ht="18.75" customHeight="1">
      <c r="A795" s="52"/>
      <c r="B795" s="52"/>
      <c r="C795" s="52"/>
      <c r="D795" s="52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2"/>
      <c r="X795" s="52"/>
      <c r="Y795" s="52"/>
      <c r="Z795" s="52"/>
    </row>
    <row r="796" spans="1:26" ht="18.75" customHeight="1">
      <c r="A796" s="52"/>
      <c r="B796" s="52"/>
      <c r="C796" s="52"/>
      <c r="D796" s="52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2"/>
      <c r="X796" s="52"/>
      <c r="Y796" s="52"/>
      <c r="Z796" s="52"/>
    </row>
    <row r="797" spans="1:26" ht="18.75" customHeight="1">
      <c r="A797" s="52"/>
      <c r="B797" s="52"/>
      <c r="C797" s="52"/>
      <c r="D797" s="52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2"/>
      <c r="X797" s="52"/>
      <c r="Y797" s="52"/>
      <c r="Z797" s="52"/>
    </row>
    <row r="798" spans="1:26" ht="18.75" customHeight="1">
      <c r="A798" s="52"/>
      <c r="B798" s="52"/>
      <c r="C798" s="52"/>
      <c r="D798" s="52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2"/>
      <c r="X798" s="52"/>
      <c r="Y798" s="52"/>
      <c r="Z798" s="52"/>
    </row>
    <row r="799" spans="1:26" ht="18.75" customHeight="1">
      <c r="A799" s="52"/>
      <c r="B799" s="52"/>
      <c r="C799" s="52"/>
      <c r="D799" s="52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2"/>
      <c r="X799" s="52"/>
      <c r="Y799" s="52"/>
      <c r="Z799" s="52"/>
    </row>
    <row r="800" spans="1:26" ht="18.75" customHeight="1">
      <c r="A800" s="52"/>
      <c r="B800" s="52"/>
      <c r="C800" s="52"/>
      <c r="D800" s="52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2"/>
      <c r="X800" s="52"/>
      <c r="Y800" s="52"/>
      <c r="Z800" s="52"/>
    </row>
    <row r="801" spans="1:26" ht="18.75" customHeight="1">
      <c r="A801" s="52"/>
      <c r="B801" s="52"/>
      <c r="C801" s="52"/>
      <c r="D801" s="52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2"/>
      <c r="X801" s="52"/>
      <c r="Y801" s="52"/>
      <c r="Z801" s="52"/>
    </row>
    <row r="802" spans="1:26" ht="18.75" customHeight="1">
      <c r="A802" s="52"/>
      <c r="B802" s="52"/>
      <c r="C802" s="52"/>
      <c r="D802" s="52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2"/>
      <c r="X802" s="52"/>
      <c r="Y802" s="52"/>
      <c r="Z802" s="52"/>
    </row>
    <row r="803" spans="1:26" ht="18.75" customHeight="1">
      <c r="A803" s="52"/>
      <c r="B803" s="52"/>
      <c r="C803" s="52"/>
      <c r="D803" s="52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2"/>
      <c r="X803" s="52"/>
      <c r="Y803" s="52"/>
      <c r="Z803" s="52"/>
    </row>
    <row r="804" spans="1:26" ht="18.75" customHeight="1">
      <c r="A804" s="52"/>
      <c r="B804" s="52"/>
      <c r="C804" s="52"/>
      <c r="D804" s="52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2"/>
      <c r="X804" s="52"/>
      <c r="Y804" s="52"/>
      <c r="Z804" s="52"/>
    </row>
    <row r="805" spans="1:26" ht="18.75" customHeight="1">
      <c r="A805" s="52"/>
      <c r="B805" s="52"/>
      <c r="C805" s="52"/>
      <c r="D805" s="52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2"/>
      <c r="X805" s="52"/>
      <c r="Y805" s="52"/>
      <c r="Z805" s="52"/>
    </row>
    <row r="806" spans="1:26" ht="18.75" customHeight="1">
      <c r="A806" s="52"/>
      <c r="B806" s="52"/>
      <c r="C806" s="52"/>
      <c r="D806" s="52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2"/>
      <c r="X806" s="52"/>
      <c r="Y806" s="52"/>
      <c r="Z806" s="52"/>
    </row>
    <row r="807" spans="1:26" ht="18.75" customHeight="1">
      <c r="A807" s="52"/>
      <c r="B807" s="52"/>
      <c r="C807" s="52"/>
      <c r="D807" s="52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2"/>
      <c r="X807" s="52"/>
      <c r="Y807" s="52"/>
      <c r="Z807" s="52"/>
    </row>
    <row r="808" spans="1:26" ht="18.75" customHeight="1">
      <c r="A808" s="52"/>
      <c r="B808" s="52"/>
      <c r="C808" s="52"/>
      <c r="D808" s="52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2"/>
      <c r="X808" s="52"/>
      <c r="Y808" s="52"/>
      <c r="Z808" s="52"/>
    </row>
    <row r="809" spans="1:26" ht="18.75" customHeight="1">
      <c r="A809" s="52"/>
      <c r="B809" s="52"/>
      <c r="C809" s="52"/>
      <c r="D809" s="52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2"/>
      <c r="X809" s="52"/>
      <c r="Y809" s="52"/>
      <c r="Z809" s="52"/>
    </row>
    <row r="810" spans="1:26" ht="18.75" customHeight="1">
      <c r="A810" s="52"/>
      <c r="B810" s="52"/>
      <c r="C810" s="52"/>
      <c r="D810" s="52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2"/>
      <c r="X810" s="52"/>
      <c r="Y810" s="52"/>
      <c r="Z810" s="52"/>
    </row>
    <row r="811" spans="1:26" ht="18.75" customHeight="1">
      <c r="A811" s="52"/>
      <c r="B811" s="52"/>
      <c r="C811" s="52"/>
      <c r="D811" s="52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2"/>
      <c r="X811" s="52"/>
      <c r="Y811" s="52"/>
      <c r="Z811" s="52"/>
    </row>
    <row r="812" spans="1:26" ht="18.75" customHeight="1">
      <c r="A812" s="52"/>
      <c r="B812" s="52"/>
      <c r="C812" s="52"/>
      <c r="D812" s="52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2"/>
      <c r="X812" s="52"/>
      <c r="Y812" s="52"/>
      <c r="Z812" s="52"/>
    </row>
    <row r="813" spans="1:26" ht="18.75" customHeight="1">
      <c r="A813" s="52"/>
      <c r="B813" s="52"/>
      <c r="C813" s="52"/>
      <c r="D813" s="52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2"/>
      <c r="X813" s="52"/>
      <c r="Y813" s="52"/>
      <c r="Z813" s="52"/>
    </row>
    <row r="814" spans="1:26" ht="18.75" customHeight="1">
      <c r="A814" s="52"/>
      <c r="B814" s="52"/>
      <c r="C814" s="52"/>
      <c r="D814" s="52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2"/>
      <c r="X814" s="52"/>
      <c r="Y814" s="52"/>
      <c r="Z814" s="52"/>
    </row>
    <row r="815" spans="1:26" ht="18.75" customHeight="1">
      <c r="A815" s="52"/>
      <c r="B815" s="52"/>
      <c r="C815" s="52"/>
      <c r="D815" s="52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2"/>
      <c r="X815" s="52"/>
      <c r="Y815" s="52"/>
      <c r="Z815" s="52"/>
    </row>
    <row r="816" spans="1:26" ht="18.75" customHeight="1">
      <c r="A816" s="52"/>
      <c r="B816" s="52"/>
      <c r="C816" s="52"/>
      <c r="D816" s="52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2"/>
      <c r="X816" s="52"/>
      <c r="Y816" s="52"/>
      <c r="Z816" s="52"/>
    </row>
    <row r="817" spans="1:26" ht="18.75" customHeight="1">
      <c r="A817" s="52"/>
      <c r="B817" s="52"/>
      <c r="C817" s="52"/>
      <c r="D817" s="52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2"/>
      <c r="X817" s="52"/>
      <c r="Y817" s="52"/>
      <c r="Z817" s="52"/>
    </row>
    <row r="818" spans="1:26" ht="18.75" customHeight="1">
      <c r="A818" s="52"/>
      <c r="B818" s="52"/>
      <c r="C818" s="52"/>
      <c r="D818" s="52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2"/>
      <c r="X818" s="52"/>
      <c r="Y818" s="52"/>
      <c r="Z818" s="52"/>
    </row>
    <row r="819" spans="1:26" ht="18.75" customHeight="1">
      <c r="A819" s="52"/>
      <c r="B819" s="52"/>
      <c r="C819" s="52"/>
      <c r="D819" s="52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2"/>
      <c r="X819" s="52"/>
      <c r="Y819" s="52"/>
      <c r="Z819" s="52"/>
    </row>
    <row r="820" spans="1:26" ht="18.75" customHeight="1">
      <c r="A820" s="52"/>
      <c r="B820" s="52"/>
      <c r="C820" s="52"/>
      <c r="D820" s="52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2"/>
      <c r="X820" s="52"/>
      <c r="Y820" s="52"/>
      <c r="Z820" s="52"/>
    </row>
    <row r="821" spans="1:26" ht="18.75" customHeight="1">
      <c r="A821" s="52"/>
      <c r="B821" s="52"/>
      <c r="C821" s="52"/>
      <c r="D821" s="52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2"/>
      <c r="X821" s="52"/>
      <c r="Y821" s="52"/>
      <c r="Z821" s="52"/>
    </row>
    <row r="822" spans="1:26" ht="18.75" customHeight="1">
      <c r="A822" s="52"/>
      <c r="B822" s="52"/>
      <c r="C822" s="52"/>
      <c r="D822" s="52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2"/>
      <c r="X822" s="52"/>
      <c r="Y822" s="52"/>
      <c r="Z822" s="52"/>
    </row>
    <row r="823" spans="1:26" ht="18.75" customHeight="1">
      <c r="A823" s="52"/>
      <c r="B823" s="52"/>
      <c r="C823" s="52"/>
      <c r="D823" s="52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2"/>
      <c r="X823" s="52"/>
      <c r="Y823" s="52"/>
      <c r="Z823" s="52"/>
    </row>
    <row r="824" spans="1:26" ht="18.75" customHeight="1">
      <c r="A824" s="52"/>
      <c r="B824" s="52"/>
      <c r="C824" s="52"/>
      <c r="D824" s="52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2"/>
      <c r="X824" s="52"/>
      <c r="Y824" s="52"/>
      <c r="Z824" s="52"/>
    </row>
    <row r="825" spans="1:26" ht="18.75" customHeight="1">
      <c r="A825" s="52"/>
      <c r="B825" s="52"/>
      <c r="C825" s="52"/>
      <c r="D825" s="52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2"/>
      <c r="X825" s="52"/>
      <c r="Y825" s="52"/>
      <c r="Z825" s="52"/>
    </row>
    <row r="826" spans="1:26" ht="18.75" customHeight="1">
      <c r="A826" s="52"/>
      <c r="B826" s="52"/>
      <c r="C826" s="52"/>
      <c r="D826" s="52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2"/>
      <c r="X826" s="52"/>
      <c r="Y826" s="52"/>
      <c r="Z826" s="52"/>
    </row>
    <row r="827" spans="1:26" ht="18.75" customHeight="1">
      <c r="A827" s="52"/>
      <c r="B827" s="52"/>
      <c r="C827" s="52"/>
      <c r="D827" s="52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2"/>
      <c r="X827" s="52"/>
      <c r="Y827" s="52"/>
      <c r="Z827" s="52"/>
    </row>
    <row r="828" spans="1:26" ht="18.75" customHeight="1">
      <c r="A828" s="52"/>
      <c r="B828" s="52"/>
      <c r="C828" s="52"/>
      <c r="D828" s="52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2"/>
      <c r="X828" s="52"/>
      <c r="Y828" s="52"/>
      <c r="Z828" s="52"/>
    </row>
    <row r="829" spans="1:26" ht="18.75" customHeight="1">
      <c r="A829" s="52"/>
      <c r="B829" s="52"/>
      <c r="C829" s="52"/>
      <c r="D829" s="52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2"/>
      <c r="X829" s="52"/>
      <c r="Y829" s="52"/>
      <c r="Z829" s="52"/>
    </row>
    <row r="830" spans="1:26" ht="18.75" customHeight="1">
      <c r="A830" s="52"/>
      <c r="B830" s="52"/>
      <c r="C830" s="52"/>
      <c r="D830" s="52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2"/>
      <c r="X830" s="52"/>
      <c r="Y830" s="52"/>
      <c r="Z830" s="52"/>
    </row>
    <row r="831" spans="1:26" ht="18.75" customHeight="1">
      <c r="A831" s="52"/>
      <c r="B831" s="52"/>
      <c r="C831" s="52"/>
      <c r="D831" s="52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2"/>
      <c r="X831" s="52"/>
      <c r="Y831" s="52"/>
      <c r="Z831" s="52"/>
    </row>
    <row r="832" spans="1:26" ht="18.75" customHeight="1">
      <c r="A832" s="52"/>
      <c r="B832" s="52"/>
      <c r="C832" s="52"/>
      <c r="D832" s="52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2"/>
      <c r="X832" s="52"/>
      <c r="Y832" s="52"/>
      <c r="Z832" s="52"/>
    </row>
    <row r="833" spans="1:26" ht="18.75" customHeight="1">
      <c r="A833" s="52"/>
      <c r="B833" s="52"/>
      <c r="C833" s="52"/>
      <c r="D833" s="52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2"/>
      <c r="X833" s="52"/>
      <c r="Y833" s="52"/>
      <c r="Z833" s="52"/>
    </row>
    <row r="834" spans="1:26" ht="18.75" customHeight="1">
      <c r="A834" s="52"/>
      <c r="B834" s="52"/>
      <c r="C834" s="52"/>
      <c r="D834" s="52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2"/>
      <c r="X834" s="52"/>
      <c r="Y834" s="52"/>
      <c r="Z834" s="52"/>
    </row>
    <row r="835" spans="1:26" ht="18.75" customHeight="1">
      <c r="A835" s="52"/>
      <c r="B835" s="52"/>
      <c r="C835" s="52"/>
      <c r="D835" s="52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2"/>
      <c r="X835" s="52"/>
      <c r="Y835" s="52"/>
      <c r="Z835" s="52"/>
    </row>
    <row r="836" spans="1:26" ht="18.75" customHeight="1">
      <c r="A836" s="52"/>
      <c r="B836" s="52"/>
      <c r="C836" s="52"/>
      <c r="D836" s="52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2"/>
      <c r="X836" s="52"/>
      <c r="Y836" s="52"/>
      <c r="Z836" s="52"/>
    </row>
    <row r="837" spans="1:26" ht="18.75" customHeight="1">
      <c r="A837" s="52"/>
      <c r="B837" s="52"/>
      <c r="C837" s="52"/>
      <c r="D837" s="52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2"/>
      <c r="X837" s="52"/>
      <c r="Y837" s="52"/>
      <c r="Z837" s="52"/>
    </row>
    <row r="838" spans="1:26" ht="18.75" customHeight="1">
      <c r="A838" s="52"/>
      <c r="B838" s="52"/>
      <c r="C838" s="52"/>
      <c r="D838" s="52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2"/>
      <c r="X838" s="52"/>
      <c r="Y838" s="52"/>
      <c r="Z838" s="52"/>
    </row>
    <row r="839" spans="1:26" ht="18.75" customHeight="1">
      <c r="A839" s="52"/>
      <c r="B839" s="52"/>
      <c r="C839" s="52"/>
      <c r="D839" s="52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2"/>
      <c r="X839" s="52"/>
      <c r="Y839" s="52"/>
      <c r="Z839" s="52"/>
    </row>
    <row r="840" spans="1:26" ht="18.75" customHeight="1">
      <c r="A840" s="52"/>
      <c r="B840" s="52"/>
      <c r="C840" s="52"/>
      <c r="D840" s="52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2"/>
      <c r="X840" s="52"/>
      <c r="Y840" s="52"/>
      <c r="Z840" s="52"/>
    </row>
    <row r="841" spans="1:26" ht="18.75" customHeight="1">
      <c r="A841" s="52"/>
      <c r="B841" s="52"/>
      <c r="C841" s="52"/>
      <c r="D841" s="52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2"/>
      <c r="X841" s="52"/>
      <c r="Y841" s="52"/>
      <c r="Z841" s="52"/>
    </row>
    <row r="842" spans="1:26" ht="18.75" customHeight="1">
      <c r="A842" s="52"/>
      <c r="B842" s="52"/>
      <c r="C842" s="52"/>
      <c r="D842" s="52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2"/>
      <c r="X842" s="52"/>
      <c r="Y842" s="52"/>
      <c r="Z842" s="52"/>
    </row>
    <row r="843" spans="1:26" ht="18.75" customHeight="1">
      <c r="A843" s="52"/>
      <c r="B843" s="52"/>
      <c r="C843" s="52"/>
      <c r="D843" s="52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2"/>
      <c r="X843" s="52"/>
      <c r="Y843" s="52"/>
      <c r="Z843" s="52"/>
    </row>
    <row r="844" spans="1:26" ht="18.75" customHeight="1">
      <c r="A844" s="52"/>
      <c r="B844" s="52"/>
      <c r="C844" s="52"/>
      <c r="D844" s="52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2"/>
      <c r="X844" s="52"/>
      <c r="Y844" s="52"/>
      <c r="Z844" s="52"/>
    </row>
    <row r="845" spans="1:26" ht="18.75" customHeight="1">
      <c r="A845" s="52"/>
      <c r="B845" s="52"/>
      <c r="C845" s="52"/>
      <c r="D845" s="52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2"/>
      <c r="X845" s="52"/>
      <c r="Y845" s="52"/>
      <c r="Z845" s="52"/>
    </row>
    <row r="846" spans="1:26" ht="18.75" customHeight="1">
      <c r="A846" s="52"/>
      <c r="B846" s="52"/>
      <c r="C846" s="52"/>
      <c r="D846" s="52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2"/>
      <c r="X846" s="52"/>
      <c r="Y846" s="52"/>
      <c r="Z846" s="52"/>
    </row>
    <row r="847" spans="1:26" ht="18.75" customHeight="1">
      <c r="A847" s="52"/>
      <c r="B847" s="52"/>
      <c r="C847" s="52"/>
      <c r="D847" s="52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2"/>
      <c r="X847" s="52"/>
      <c r="Y847" s="52"/>
      <c r="Z847" s="52"/>
    </row>
    <row r="848" spans="1:26" ht="18.75" customHeight="1">
      <c r="A848" s="52"/>
      <c r="B848" s="52"/>
      <c r="C848" s="52"/>
      <c r="D848" s="52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2"/>
      <c r="X848" s="52"/>
      <c r="Y848" s="52"/>
      <c r="Z848" s="52"/>
    </row>
    <row r="849" spans="1:26" ht="18.75" customHeight="1">
      <c r="A849" s="52"/>
      <c r="B849" s="52"/>
      <c r="C849" s="52"/>
      <c r="D849" s="52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2"/>
      <c r="X849" s="52"/>
      <c r="Y849" s="52"/>
      <c r="Z849" s="52"/>
    </row>
    <row r="850" spans="1:26" ht="18.75" customHeight="1">
      <c r="A850" s="52"/>
      <c r="B850" s="52"/>
      <c r="C850" s="52"/>
      <c r="D850" s="52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2"/>
      <c r="X850" s="52"/>
      <c r="Y850" s="52"/>
      <c r="Z850" s="52"/>
    </row>
    <row r="851" spans="1:26" ht="18.75" customHeight="1">
      <c r="A851" s="52"/>
      <c r="B851" s="52"/>
      <c r="C851" s="52"/>
      <c r="D851" s="52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2"/>
      <c r="X851" s="52"/>
      <c r="Y851" s="52"/>
      <c r="Z851" s="52"/>
    </row>
    <row r="852" spans="1:26" ht="18.75" customHeight="1">
      <c r="A852" s="52"/>
      <c r="B852" s="52"/>
      <c r="C852" s="52"/>
      <c r="D852" s="52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2"/>
      <c r="X852" s="52"/>
      <c r="Y852" s="52"/>
      <c r="Z852" s="52"/>
    </row>
    <row r="853" spans="1:26" ht="18.75" customHeight="1">
      <c r="A853" s="52"/>
      <c r="B853" s="52"/>
      <c r="C853" s="52"/>
      <c r="D853" s="52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2"/>
      <c r="X853" s="52"/>
      <c r="Y853" s="52"/>
      <c r="Z853" s="52"/>
    </row>
    <row r="854" spans="1:26" ht="18.75" customHeight="1">
      <c r="A854" s="52"/>
      <c r="B854" s="52"/>
      <c r="C854" s="52"/>
      <c r="D854" s="52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2"/>
      <c r="X854" s="52"/>
      <c r="Y854" s="52"/>
      <c r="Z854" s="52"/>
    </row>
    <row r="855" spans="1:26" ht="18.75" customHeight="1">
      <c r="A855" s="52"/>
      <c r="B855" s="52"/>
      <c r="C855" s="52"/>
      <c r="D855" s="52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2"/>
      <c r="X855" s="52"/>
      <c r="Y855" s="52"/>
      <c r="Z855" s="52"/>
    </row>
    <row r="856" spans="1:26" ht="18.75" customHeight="1">
      <c r="A856" s="52"/>
      <c r="B856" s="52"/>
      <c r="C856" s="52"/>
      <c r="D856" s="52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2"/>
      <c r="X856" s="52"/>
      <c r="Y856" s="52"/>
      <c r="Z856" s="52"/>
    </row>
    <row r="857" spans="1:26" ht="18.75" customHeight="1">
      <c r="A857" s="52"/>
      <c r="B857" s="52"/>
      <c r="C857" s="52"/>
      <c r="D857" s="52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2"/>
      <c r="X857" s="52"/>
      <c r="Y857" s="52"/>
      <c r="Z857" s="52"/>
    </row>
    <row r="858" spans="1:26" ht="18.75" customHeight="1">
      <c r="A858" s="52"/>
      <c r="B858" s="52"/>
      <c r="C858" s="52"/>
      <c r="D858" s="52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2"/>
      <c r="X858" s="52"/>
      <c r="Y858" s="52"/>
      <c r="Z858" s="52"/>
    </row>
    <row r="859" spans="1:26" ht="18.75" customHeight="1">
      <c r="A859" s="52"/>
      <c r="B859" s="52"/>
      <c r="C859" s="52"/>
      <c r="D859" s="52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2"/>
      <c r="X859" s="52"/>
      <c r="Y859" s="52"/>
      <c r="Z859" s="52"/>
    </row>
    <row r="860" spans="1:26" ht="18.75" customHeight="1">
      <c r="A860" s="52"/>
      <c r="B860" s="52"/>
      <c r="C860" s="52"/>
      <c r="D860" s="52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2"/>
      <c r="X860" s="52"/>
      <c r="Y860" s="52"/>
      <c r="Z860" s="52"/>
    </row>
    <row r="861" spans="1:26" ht="18.75" customHeight="1">
      <c r="A861" s="52"/>
      <c r="B861" s="52"/>
      <c r="C861" s="52"/>
      <c r="D861" s="52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2"/>
      <c r="X861" s="52"/>
      <c r="Y861" s="52"/>
      <c r="Z861" s="52"/>
    </row>
    <row r="862" spans="1:26" ht="18.75" customHeight="1">
      <c r="A862" s="52"/>
      <c r="B862" s="52"/>
      <c r="C862" s="52"/>
      <c r="D862" s="52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2"/>
      <c r="X862" s="52"/>
      <c r="Y862" s="52"/>
      <c r="Z862" s="52"/>
    </row>
    <row r="863" spans="1:26" ht="18.75" customHeight="1">
      <c r="A863" s="52"/>
      <c r="B863" s="52"/>
      <c r="C863" s="52"/>
      <c r="D863" s="52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2"/>
      <c r="X863" s="52"/>
      <c r="Y863" s="52"/>
      <c r="Z863" s="52"/>
    </row>
    <row r="864" spans="1:26" ht="18.75" customHeight="1">
      <c r="A864" s="52"/>
      <c r="B864" s="52"/>
      <c r="C864" s="52"/>
      <c r="D864" s="52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2"/>
      <c r="X864" s="52"/>
      <c r="Y864" s="52"/>
      <c r="Z864" s="52"/>
    </row>
    <row r="865" spans="1:26" ht="18.75" customHeight="1">
      <c r="A865" s="52"/>
      <c r="B865" s="52"/>
      <c r="C865" s="52"/>
      <c r="D865" s="52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2"/>
      <c r="X865" s="52"/>
      <c r="Y865" s="52"/>
      <c r="Z865" s="52"/>
    </row>
    <row r="866" spans="1:26" ht="18.75" customHeight="1">
      <c r="A866" s="52"/>
      <c r="B866" s="52"/>
      <c r="C866" s="52"/>
      <c r="D866" s="52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2"/>
      <c r="X866" s="52"/>
      <c r="Y866" s="52"/>
      <c r="Z866" s="52"/>
    </row>
    <row r="867" spans="1:26" ht="18.75" customHeight="1">
      <c r="A867" s="52"/>
      <c r="B867" s="52"/>
      <c r="C867" s="52"/>
      <c r="D867" s="52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2"/>
      <c r="X867" s="52"/>
      <c r="Y867" s="52"/>
      <c r="Z867" s="52"/>
    </row>
    <row r="868" spans="1:26" ht="18.75" customHeight="1">
      <c r="A868" s="52"/>
      <c r="B868" s="52"/>
      <c r="C868" s="52"/>
      <c r="D868" s="52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2"/>
      <c r="X868" s="52"/>
      <c r="Y868" s="52"/>
      <c r="Z868" s="52"/>
    </row>
    <row r="869" spans="1:26" ht="18.75" customHeight="1">
      <c r="A869" s="52"/>
      <c r="B869" s="52"/>
      <c r="C869" s="52"/>
      <c r="D869" s="52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2"/>
      <c r="X869" s="52"/>
      <c r="Y869" s="52"/>
      <c r="Z869" s="52"/>
    </row>
    <row r="870" spans="1:26" ht="18.75" customHeight="1">
      <c r="A870" s="52"/>
      <c r="B870" s="52"/>
      <c r="C870" s="52"/>
      <c r="D870" s="52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2"/>
      <c r="X870" s="52"/>
      <c r="Y870" s="52"/>
      <c r="Z870" s="52"/>
    </row>
    <row r="871" spans="1:26" ht="18.75" customHeight="1">
      <c r="A871" s="52"/>
      <c r="B871" s="52"/>
      <c r="C871" s="52"/>
      <c r="D871" s="52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2"/>
      <c r="X871" s="52"/>
      <c r="Y871" s="52"/>
      <c r="Z871" s="52"/>
    </row>
    <row r="872" spans="1:26" ht="18.75" customHeight="1">
      <c r="A872" s="52"/>
      <c r="B872" s="52"/>
      <c r="C872" s="52"/>
      <c r="D872" s="52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2"/>
      <c r="X872" s="52"/>
      <c r="Y872" s="52"/>
      <c r="Z872" s="52"/>
    </row>
    <row r="873" spans="1:26" ht="18.75" customHeight="1">
      <c r="A873" s="52"/>
      <c r="B873" s="52"/>
      <c r="C873" s="52"/>
      <c r="D873" s="52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2"/>
      <c r="X873" s="52"/>
      <c r="Y873" s="52"/>
      <c r="Z873" s="52"/>
    </row>
    <row r="874" spans="1:26" ht="18.75" customHeight="1">
      <c r="A874" s="52"/>
      <c r="B874" s="52"/>
      <c r="C874" s="52"/>
      <c r="D874" s="52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2"/>
      <c r="X874" s="52"/>
      <c r="Y874" s="52"/>
      <c r="Z874" s="52"/>
    </row>
    <row r="875" spans="1:26" ht="18.75" customHeight="1">
      <c r="A875" s="52"/>
      <c r="B875" s="52"/>
      <c r="C875" s="52"/>
      <c r="D875" s="52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2"/>
      <c r="X875" s="52"/>
      <c r="Y875" s="52"/>
      <c r="Z875" s="52"/>
    </row>
    <row r="876" spans="1:26" ht="18.75" customHeight="1">
      <c r="A876" s="52"/>
      <c r="B876" s="52"/>
      <c r="C876" s="52"/>
      <c r="D876" s="52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2"/>
      <c r="X876" s="52"/>
      <c r="Y876" s="52"/>
      <c r="Z876" s="52"/>
    </row>
    <row r="877" spans="1:26" ht="18.75" customHeight="1">
      <c r="A877" s="52"/>
      <c r="B877" s="52"/>
      <c r="C877" s="52"/>
      <c r="D877" s="52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2"/>
      <c r="X877" s="52"/>
      <c r="Y877" s="52"/>
      <c r="Z877" s="52"/>
    </row>
    <row r="878" spans="1:26" ht="18.75" customHeight="1">
      <c r="A878" s="52"/>
      <c r="B878" s="52"/>
      <c r="C878" s="52"/>
      <c r="D878" s="52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2"/>
      <c r="X878" s="52"/>
      <c r="Y878" s="52"/>
      <c r="Z878" s="52"/>
    </row>
    <row r="879" spans="1:26" ht="18.75" customHeight="1">
      <c r="A879" s="52"/>
      <c r="B879" s="52"/>
      <c r="C879" s="52"/>
      <c r="D879" s="52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2"/>
      <c r="X879" s="52"/>
      <c r="Y879" s="52"/>
      <c r="Z879" s="52"/>
    </row>
    <row r="880" spans="1:26" ht="18.75" customHeight="1">
      <c r="A880" s="52"/>
      <c r="B880" s="52"/>
      <c r="C880" s="52"/>
      <c r="D880" s="52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2"/>
      <c r="X880" s="52"/>
      <c r="Y880" s="52"/>
      <c r="Z880" s="52"/>
    </row>
    <row r="881" spans="1:26" ht="18.75" customHeight="1">
      <c r="A881" s="52"/>
      <c r="B881" s="52"/>
      <c r="C881" s="52"/>
      <c r="D881" s="52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2"/>
      <c r="X881" s="52"/>
      <c r="Y881" s="52"/>
      <c r="Z881" s="52"/>
    </row>
    <row r="882" spans="1:26" ht="18.75" customHeight="1">
      <c r="A882" s="52"/>
      <c r="B882" s="52"/>
      <c r="C882" s="52"/>
      <c r="D882" s="52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2"/>
      <c r="X882" s="52"/>
      <c r="Y882" s="52"/>
      <c r="Z882" s="52"/>
    </row>
    <row r="883" spans="1:26" ht="18.75" customHeight="1">
      <c r="A883" s="52"/>
      <c r="B883" s="52"/>
      <c r="C883" s="52"/>
      <c r="D883" s="52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2"/>
      <c r="X883" s="52"/>
      <c r="Y883" s="52"/>
      <c r="Z883" s="52"/>
    </row>
    <row r="884" spans="1:26" ht="18.75" customHeight="1">
      <c r="A884" s="52"/>
      <c r="B884" s="52"/>
      <c r="C884" s="52"/>
      <c r="D884" s="52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2"/>
      <c r="X884" s="52"/>
      <c r="Y884" s="52"/>
      <c r="Z884" s="52"/>
    </row>
    <row r="885" spans="1:26" ht="18.75" customHeight="1">
      <c r="A885" s="52"/>
      <c r="B885" s="52"/>
      <c r="C885" s="52"/>
      <c r="D885" s="52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2"/>
      <c r="X885" s="52"/>
      <c r="Y885" s="52"/>
      <c r="Z885" s="52"/>
    </row>
    <row r="886" spans="1:26" ht="18.75" customHeight="1">
      <c r="A886" s="52"/>
      <c r="B886" s="52"/>
      <c r="C886" s="52"/>
      <c r="D886" s="52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2"/>
      <c r="X886" s="52"/>
      <c r="Y886" s="52"/>
      <c r="Z886" s="52"/>
    </row>
    <row r="887" spans="1:26" ht="18.75" customHeight="1">
      <c r="A887" s="52"/>
      <c r="B887" s="52"/>
      <c r="C887" s="52"/>
      <c r="D887" s="52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2"/>
      <c r="X887" s="52"/>
      <c r="Y887" s="52"/>
      <c r="Z887" s="52"/>
    </row>
    <row r="888" spans="1:26" ht="18.75" customHeight="1">
      <c r="A888" s="52"/>
      <c r="B888" s="52"/>
      <c r="C888" s="52"/>
      <c r="D888" s="52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2"/>
      <c r="X888" s="52"/>
      <c r="Y888" s="52"/>
      <c r="Z888" s="52"/>
    </row>
    <row r="889" spans="1:26" ht="18.75" customHeight="1">
      <c r="A889" s="52"/>
      <c r="B889" s="52"/>
      <c r="C889" s="52"/>
      <c r="D889" s="52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2"/>
      <c r="X889" s="52"/>
      <c r="Y889" s="52"/>
      <c r="Z889" s="52"/>
    </row>
    <row r="890" spans="1:26" ht="18.75" customHeight="1">
      <c r="A890" s="52"/>
      <c r="B890" s="52"/>
      <c r="C890" s="52"/>
      <c r="D890" s="52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2"/>
      <c r="X890" s="52"/>
      <c r="Y890" s="52"/>
      <c r="Z890" s="52"/>
    </row>
    <row r="891" spans="1:26" ht="18.75" customHeight="1">
      <c r="A891" s="52"/>
      <c r="B891" s="52"/>
      <c r="C891" s="52"/>
      <c r="D891" s="52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2"/>
      <c r="X891" s="52"/>
      <c r="Y891" s="52"/>
      <c r="Z891" s="52"/>
    </row>
    <row r="892" spans="1:26" ht="18.75" customHeight="1">
      <c r="A892" s="52"/>
      <c r="B892" s="52"/>
      <c r="C892" s="52"/>
      <c r="D892" s="52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2"/>
      <c r="X892" s="52"/>
      <c r="Y892" s="52"/>
      <c r="Z892" s="52"/>
    </row>
    <row r="893" spans="1:26" ht="18.75" customHeight="1">
      <c r="A893" s="52"/>
      <c r="B893" s="52"/>
      <c r="C893" s="52"/>
      <c r="D893" s="52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2"/>
      <c r="X893" s="52"/>
      <c r="Y893" s="52"/>
      <c r="Z893" s="52"/>
    </row>
    <row r="894" spans="1:26" ht="18.75" customHeight="1">
      <c r="A894" s="52"/>
      <c r="B894" s="52"/>
      <c r="C894" s="52"/>
      <c r="D894" s="52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2"/>
      <c r="X894" s="52"/>
      <c r="Y894" s="52"/>
      <c r="Z894" s="52"/>
    </row>
    <row r="895" spans="1:26" ht="18.75" customHeight="1">
      <c r="A895" s="52"/>
      <c r="B895" s="52"/>
      <c r="C895" s="52"/>
      <c r="D895" s="52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2"/>
      <c r="X895" s="52"/>
      <c r="Y895" s="52"/>
      <c r="Z895" s="52"/>
    </row>
    <row r="896" spans="1:26" ht="18.75" customHeight="1">
      <c r="A896" s="52"/>
      <c r="B896" s="52"/>
      <c r="C896" s="52"/>
      <c r="D896" s="52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2"/>
      <c r="X896" s="52"/>
      <c r="Y896" s="52"/>
      <c r="Z896" s="52"/>
    </row>
    <row r="897" spans="1:26" ht="18.75" customHeight="1">
      <c r="A897" s="52"/>
      <c r="B897" s="52"/>
      <c r="C897" s="52"/>
      <c r="D897" s="52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2"/>
      <c r="X897" s="52"/>
      <c r="Y897" s="52"/>
      <c r="Z897" s="52"/>
    </row>
    <row r="898" spans="1:26" ht="18.75" customHeight="1">
      <c r="A898" s="52"/>
      <c r="B898" s="52"/>
      <c r="C898" s="52"/>
      <c r="D898" s="52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2"/>
      <c r="X898" s="52"/>
      <c r="Y898" s="52"/>
      <c r="Z898" s="52"/>
    </row>
    <row r="899" spans="1:26" ht="18.75" customHeight="1">
      <c r="A899" s="52"/>
      <c r="B899" s="52"/>
      <c r="C899" s="52"/>
      <c r="D899" s="52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2"/>
      <c r="X899" s="52"/>
      <c r="Y899" s="52"/>
      <c r="Z899" s="52"/>
    </row>
    <row r="900" spans="1:26" ht="18.75" customHeight="1">
      <c r="A900" s="52"/>
      <c r="B900" s="52"/>
      <c r="C900" s="52"/>
      <c r="D900" s="52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2"/>
      <c r="X900" s="52"/>
      <c r="Y900" s="52"/>
      <c r="Z900" s="52"/>
    </row>
    <row r="901" spans="1:26" ht="18.75" customHeight="1">
      <c r="A901" s="52"/>
      <c r="B901" s="52"/>
      <c r="C901" s="52"/>
      <c r="D901" s="52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2"/>
      <c r="X901" s="52"/>
      <c r="Y901" s="52"/>
      <c r="Z901" s="52"/>
    </row>
    <row r="902" spans="1:26" ht="18.75" customHeight="1">
      <c r="A902" s="52"/>
      <c r="B902" s="52"/>
      <c r="C902" s="52"/>
      <c r="D902" s="52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2"/>
      <c r="X902" s="52"/>
      <c r="Y902" s="52"/>
      <c r="Z902" s="52"/>
    </row>
    <row r="903" spans="1:26" ht="18.75" customHeight="1">
      <c r="A903" s="52"/>
      <c r="B903" s="52"/>
      <c r="C903" s="52"/>
      <c r="D903" s="52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2"/>
      <c r="X903" s="52"/>
      <c r="Y903" s="52"/>
      <c r="Z903" s="52"/>
    </row>
    <row r="904" spans="1:26" ht="18.75" customHeight="1">
      <c r="A904" s="52"/>
      <c r="B904" s="52"/>
      <c r="C904" s="52"/>
      <c r="D904" s="52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2"/>
      <c r="X904" s="52"/>
      <c r="Y904" s="52"/>
      <c r="Z904" s="52"/>
    </row>
    <row r="905" spans="1:26" ht="18.75" customHeight="1">
      <c r="A905" s="52"/>
      <c r="B905" s="52"/>
      <c r="C905" s="52"/>
      <c r="D905" s="52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2"/>
      <c r="X905" s="52"/>
      <c r="Y905" s="52"/>
      <c r="Z905" s="52"/>
    </row>
    <row r="906" spans="1:26" ht="18.75" customHeight="1">
      <c r="A906" s="52"/>
      <c r="B906" s="52"/>
      <c r="C906" s="52"/>
      <c r="D906" s="52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2"/>
      <c r="X906" s="52"/>
      <c r="Y906" s="52"/>
      <c r="Z906" s="52"/>
    </row>
    <row r="907" spans="1:26" ht="18.75" customHeight="1">
      <c r="A907" s="52"/>
      <c r="B907" s="52"/>
      <c r="C907" s="52"/>
      <c r="D907" s="52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2"/>
      <c r="X907" s="52"/>
      <c r="Y907" s="52"/>
      <c r="Z907" s="52"/>
    </row>
    <row r="908" spans="1:26" ht="18.75" customHeight="1">
      <c r="A908" s="52"/>
      <c r="B908" s="52"/>
      <c r="C908" s="52"/>
      <c r="D908" s="52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2"/>
      <c r="X908" s="52"/>
      <c r="Y908" s="52"/>
      <c r="Z908" s="52"/>
    </row>
    <row r="909" spans="1:26" ht="18.75" customHeight="1">
      <c r="A909" s="52"/>
      <c r="B909" s="52"/>
      <c r="C909" s="52"/>
      <c r="D909" s="52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2"/>
      <c r="X909" s="52"/>
      <c r="Y909" s="52"/>
      <c r="Z909" s="52"/>
    </row>
    <row r="910" spans="1:26" ht="18.75" customHeight="1">
      <c r="A910" s="52"/>
      <c r="B910" s="52"/>
      <c r="C910" s="52"/>
      <c r="D910" s="52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2"/>
      <c r="X910" s="52"/>
      <c r="Y910" s="52"/>
      <c r="Z910" s="52"/>
    </row>
    <row r="911" spans="1:26" ht="18.75" customHeight="1">
      <c r="A911" s="52"/>
      <c r="B911" s="52"/>
      <c r="C911" s="52"/>
      <c r="D911" s="52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2"/>
      <c r="X911" s="52"/>
      <c r="Y911" s="52"/>
      <c r="Z911" s="52"/>
    </row>
    <row r="912" spans="1:26" ht="18.75" customHeight="1">
      <c r="A912" s="52"/>
      <c r="B912" s="52"/>
      <c r="C912" s="52"/>
      <c r="D912" s="52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2"/>
      <c r="X912" s="52"/>
      <c r="Y912" s="52"/>
      <c r="Z912" s="52"/>
    </row>
    <row r="913" spans="1:26" ht="18.75" customHeight="1">
      <c r="A913" s="52"/>
      <c r="B913" s="52"/>
      <c r="C913" s="52"/>
      <c r="D913" s="52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2"/>
      <c r="X913" s="52"/>
      <c r="Y913" s="52"/>
      <c r="Z913" s="52"/>
    </row>
    <row r="914" spans="1:26" ht="18.75" customHeight="1">
      <c r="A914" s="52"/>
      <c r="B914" s="52"/>
      <c r="C914" s="52"/>
      <c r="D914" s="52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2"/>
      <c r="X914" s="52"/>
      <c r="Y914" s="52"/>
      <c r="Z914" s="52"/>
    </row>
    <row r="915" spans="1:26" ht="18.75" customHeight="1">
      <c r="A915" s="52"/>
      <c r="B915" s="52"/>
      <c r="C915" s="52"/>
      <c r="D915" s="52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2"/>
      <c r="X915" s="52"/>
      <c r="Y915" s="52"/>
      <c r="Z915" s="52"/>
    </row>
    <row r="916" spans="1:26" ht="18.75" customHeight="1">
      <c r="A916" s="52"/>
      <c r="B916" s="52"/>
      <c r="C916" s="52"/>
      <c r="D916" s="52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2"/>
      <c r="X916" s="52"/>
      <c r="Y916" s="52"/>
      <c r="Z916" s="52"/>
    </row>
    <row r="917" spans="1:26" ht="18.75" customHeight="1">
      <c r="A917" s="52"/>
      <c r="B917" s="52"/>
      <c r="C917" s="52"/>
      <c r="D917" s="52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2"/>
      <c r="X917" s="52"/>
      <c r="Y917" s="52"/>
      <c r="Z917" s="52"/>
    </row>
    <row r="918" spans="1:26" ht="18.75" customHeight="1">
      <c r="A918" s="52"/>
      <c r="B918" s="52"/>
      <c r="C918" s="52"/>
      <c r="D918" s="52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2"/>
      <c r="X918" s="52"/>
      <c r="Y918" s="52"/>
      <c r="Z918" s="52"/>
    </row>
    <row r="919" spans="1:26" ht="18.75" customHeight="1">
      <c r="A919" s="52"/>
      <c r="B919" s="52"/>
      <c r="C919" s="52"/>
      <c r="D919" s="52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2"/>
      <c r="X919" s="52"/>
      <c r="Y919" s="52"/>
      <c r="Z919" s="52"/>
    </row>
    <row r="920" spans="1:26" ht="18.75" customHeight="1">
      <c r="A920" s="52"/>
      <c r="B920" s="52"/>
      <c r="C920" s="52"/>
      <c r="D920" s="52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2"/>
      <c r="X920" s="52"/>
      <c r="Y920" s="52"/>
      <c r="Z920" s="52"/>
    </row>
    <row r="921" spans="1:26" ht="18.75" customHeight="1">
      <c r="A921" s="52"/>
      <c r="B921" s="52"/>
      <c r="C921" s="52"/>
      <c r="D921" s="52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2"/>
      <c r="X921" s="52"/>
      <c r="Y921" s="52"/>
      <c r="Z921" s="52"/>
    </row>
    <row r="922" spans="1:26" ht="18.75" customHeight="1">
      <c r="A922" s="52"/>
      <c r="B922" s="52"/>
      <c r="C922" s="52"/>
      <c r="D922" s="52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2"/>
      <c r="X922" s="52"/>
      <c r="Y922" s="52"/>
      <c r="Z922" s="52"/>
    </row>
    <row r="923" spans="1:26" ht="18.75" customHeight="1">
      <c r="A923" s="52"/>
      <c r="B923" s="52"/>
      <c r="C923" s="52"/>
      <c r="D923" s="52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2"/>
      <c r="X923" s="52"/>
      <c r="Y923" s="52"/>
      <c r="Z923" s="52"/>
    </row>
    <row r="924" spans="1:26" ht="18.75" customHeight="1">
      <c r="A924" s="52"/>
      <c r="B924" s="52"/>
      <c r="C924" s="52"/>
      <c r="D924" s="52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2"/>
      <c r="X924" s="52"/>
      <c r="Y924" s="52"/>
      <c r="Z924" s="52"/>
    </row>
    <row r="925" spans="1:26" ht="18.75" customHeight="1">
      <c r="A925" s="52"/>
      <c r="B925" s="52"/>
      <c r="C925" s="52"/>
      <c r="D925" s="52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2"/>
      <c r="X925" s="52"/>
      <c r="Y925" s="52"/>
      <c r="Z925" s="52"/>
    </row>
    <row r="926" spans="1:26" ht="18.75" customHeight="1">
      <c r="A926" s="52"/>
      <c r="B926" s="52"/>
      <c r="C926" s="52"/>
      <c r="D926" s="52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2"/>
      <c r="X926" s="52"/>
      <c r="Y926" s="52"/>
      <c r="Z926" s="52"/>
    </row>
    <row r="927" spans="1:26" ht="18.75" customHeight="1">
      <c r="A927" s="52"/>
      <c r="B927" s="52"/>
      <c r="C927" s="52"/>
      <c r="D927" s="52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2"/>
      <c r="X927" s="52"/>
      <c r="Y927" s="52"/>
      <c r="Z927" s="52"/>
    </row>
    <row r="928" spans="1:26" ht="18.75" customHeight="1">
      <c r="A928" s="52"/>
      <c r="B928" s="52"/>
      <c r="C928" s="52"/>
      <c r="D928" s="52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2"/>
      <c r="X928" s="52"/>
      <c r="Y928" s="52"/>
      <c r="Z928" s="52"/>
    </row>
    <row r="929" spans="1:26" ht="18.75" customHeight="1">
      <c r="A929" s="52"/>
      <c r="B929" s="52"/>
      <c r="C929" s="52"/>
      <c r="D929" s="52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2"/>
      <c r="X929" s="52"/>
      <c r="Y929" s="52"/>
      <c r="Z929" s="52"/>
    </row>
    <row r="930" spans="1:26" ht="18.75" customHeight="1">
      <c r="A930" s="52"/>
      <c r="B930" s="52"/>
      <c r="C930" s="52"/>
      <c r="D930" s="52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2"/>
      <c r="X930" s="52"/>
      <c r="Y930" s="52"/>
      <c r="Z930" s="52"/>
    </row>
    <row r="931" spans="1:26" ht="18.75" customHeight="1">
      <c r="A931" s="52"/>
      <c r="B931" s="52"/>
      <c r="C931" s="52"/>
      <c r="D931" s="52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2"/>
      <c r="X931" s="52"/>
      <c r="Y931" s="52"/>
      <c r="Z931" s="52"/>
    </row>
    <row r="932" spans="1:26" ht="18.75" customHeight="1">
      <c r="A932" s="52"/>
      <c r="B932" s="52"/>
      <c r="C932" s="52"/>
      <c r="D932" s="52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2"/>
      <c r="X932" s="52"/>
      <c r="Y932" s="52"/>
      <c r="Z932" s="52"/>
    </row>
    <row r="933" spans="1:26" ht="18.75" customHeight="1">
      <c r="A933" s="52"/>
      <c r="B933" s="52"/>
      <c r="C933" s="52"/>
      <c r="D933" s="52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2"/>
      <c r="X933" s="52"/>
      <c r="Y933" s="52"/>
      <c r="Z933" s="52"/>
    </row>
    <row r="934" spans="1:26" ht="18.75" customHeight="1">
      <c r="A934" s="52"/>
      <c r="B934" s="52"/>
      <c r="C934" s="52"/>
      <c r="D934" s="52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2"/>
      <c r="X934" s="52"/>
      <c r="Y934" s="52"/>
      <c r="Z934" s="52"/>
    </row>
    <row r="935" spans="1:26" ht="18.75" customHeight="1">
      <c r="A935" s="52"/>
      <c r="B935" s="52"/>
      <c r="C935" s="52"/>
      <c r="D935" s="52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2"/>
      <c r="X935" s="52"/>
      <c r="Y935" s="52"/>
      <c r="Z935" s="52"/>
    </row>
    <row r="936" spans="1:26" ht="18.75" customHeight="1">
      <c r="A936" s="52"/>
      <c r="B936" s="52"/>
      <c r="C936" s="52"/>
      <c r="D936" s="52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2"/>
      <c r="X936" s="52"/>
      <c r="Y936" s="52"/>
      <c r="Z936" s="52"/>
    </row>
    <row r="937" spans="1:26" ht="18.75" customHeight="1">
      <c r="A937" s="52"/>
      <c r="B937" s="52"/>
      <c r="C937" s="52"/>
      <c r="D937" s="52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2"/>
      <c r="X937" s="52"/>
      <c r="Y937" s="52"/>
      <c r="Z937" s="52"/>
    </row>
    <row r="938" spans="1:26" ht="18.75" customHeight="1">
      <c r="A938" s="52"/>
      <c r="B938" s="52"/>
      <c r="C938" s="52"/>
      <c r="D938" s="52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2"/>
      <c r="X938" s="52"/>
      <c r="Y938" s="52"/>
      <c r="Z938" s="52"/>
    </row>
    <row r="939" spans="1:26" ht="18.75" customHeight="1">
      <c r="A939" s="52"/>
      <c r="B939" s="52"/>
      <c r="C939" s="52"/>
      <c r="D939" s="52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2"/>
      <c r="X939" s="52"/>
      <c r="Y939" s="52"/>
      <c r="Z939" s="52"/>
    </row>
    <row r="940" spans="1:26" ht="18.75" customHeight="1">
      <c r="A940" s="52"/>
      <c r="B940" s="52"/>
      <c r="C940" s="52"/>
      <c r="D940" s="52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2"/>
      <c r="X940" s="52"/>
      <c r="Y940" s="52"/>
      <c r="Z940" s="52"/>
    </row>
    <row r="941" spans="1:26" ht="18.75" customHeight="1">
      <c r="A941" s="52"/>
      <c r="B941" s="52"/>
      <c r="C941" s="52"/>
      <c r="D941" s="52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2"/>
      <c r="X941" s="52"/>
      <c r="Y941" s="52"/>
      <c r="Z941" s="52"/>
    </row>
    <row r="942" spans="1:26" ht="18.75" customHeight="1">
      <c r="A942" s="52"/>
      <c r="B942" s="52"/>
      <c r="C942" s="52"/>
      <c r="D942" s="52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2"/>
      <c r="X942" s="52"/>
      <c r="Y942" s="52"/>
      <c r="Z942" s="52"/>
    </row>
    <row r="943" spans="1:26" ht="18.75" customHeight="1">
      <c r="A943" s="52"/>
      <c r="B943" s="52"/>
      <c r="C943" s="52"/>
      <c r="D943" s="52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2"/>
      <c r="X943" s="52"/>
      <c r="Y943" s="52"/>
      <c r="Z943" s="52"/>
    </row>
    <row r="944" spans="1:26" ht="18.75" customHeight="1">
      <c r="A944" s="52"/>
      <c r="B944" s="52"/>
      <c r="C944" s="52"/>
      <c r="D944" s="52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2"/>
      <c r="X944" s="52"/>
      <c r="Y944" s="52"/>
      <c r="Z944" s="52"/>
    </row>
    <row r="945" spans="1:26" ht="18.75" customHeight="1">
      <c r="A945" s="52"/>
      <c r="B945" s="52"/>
      <c r="C945" s="52"/>
      <c r="D945" s="52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2"/>
      <c r="X945" s="52"/>
      <c r="Y945" s="52"/>
      <c r="Z945" s="52"/>
    </row>
    <row r="946" spans="1:26" ht="18.75" customHeight="1">
      <c r="A946" s="52"/>
      <c r="B946" s="52"/>
      <c r="C946" s="52"/>
      <c r="D946" s="52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2"/>
      <c r="X946" s="52"/>
      <c r="Y946" s="52"/>
      <c r="Z946" s="52"/>
    </row>
    <row r="947" spans="1:26" ht="18.75" customHeight="1">
      <c r="A947" s="52"/>
      <c r="B947" s="52"/>
      <c r="C947" s="52"/>
      <c r="D947" s="52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2"/>
      <c r="X947" s="52"/>
      <c r="Y947" s="52"/>
      <c r="Z947" s="52"/>
    </row>
    <row r="948" spans="1:26" ht="18.75" customHeight="1">
      <c r="A948" s="52"/>
      <c r="B948" s="52"/>
      <c r="C948" s="52"/>
      <c r="D948" s="52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2"/>
      <c r="X948" s="52"/>
      <c r="Y948" s="52"/>
      <c r="Z948" s="52"/>
    </row>
    <row r="949" spans="1:26" ht="18.75" customHeight="1">
      <c r="A949" s="52"/>
      <c r="B949" s="52"/>
      <c r="C949" s="52"/>
      <c r="D949" s="52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2"/>
      <c r="X949" s="52"/>
      <c r="Y949" s="52"/>
      <c r="Z949" s="52"/>
    </row>
    <row r="950" spans="1:26" ht="18.75" customHeight="1">
      <c r="A950" s="52"/>
      <c r="B950" s="52"/>
      <c r="C950" s="52"/>
      <c r="D950" s="52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2"/>
      <c r="X950" s="52"/>
      <c r="Y950" s="52"/>
      <c r="Z950" s="52"/>
    </row>
    <row r="951" spans="1:26" ht="18.75" customHeight="1">
      <c r="A951" s="52"/>
      <c r="B951" s="52"/>
      <c r="C951" s="52"/>
      <c r="D951" s="52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2"/>
      <c r="X951" s="52"/>
      <c r="Y951" s="52"/>
      <c r="Z951" s="52"/>
    </row>
    <row r="952" spans="1:26" ht="18.75" customHeight="1">
      <c r="A952" s="52"/>
      <c r="B952" s="52"/>
      <c r="C952" s="52"/>
      <c r="D952" s="52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2"/>
      <c r="X952" s="52"/>
      <c r="Y952" s="52"/>
      <c r="Z952" s="52"/>
    </row>
    <row r="953" spans="1:26" ht="18.75" customHeight="1">
      <c r="A953" s="52"/>
      <c r="B953" s="52"/>
      <c r="C953" s="52"/>
      <c r="D953" s="52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2"/>
      <c r="X953" s="52"/>
      <c r="Y953" s="52"/>
      <c r="Z953" s="52"/>
    </row>
    <row r="954" spans="1:26" ht="18.75" customHeight="1">
      <c r="A954" s="52"/>
      <c r="B954" s="52"/>
      <c r="C954" s="52"/>
      <c r="D954" s="52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2"/>
      <c r="X954" s="52"/>
      <c r="Y954" s="52"/>
      <c r="Z954" s="52"/>
    </row>
    <row r="955" spans="1:26" ht="18.75" customHeight="1">
      <c r="A955" s="52"/>
      <c r="B955" s="52"/>
      <c r="C955" s="52"/>
      <c r="D955" s="52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2"/>
      <c r="X955" s="52"/>
      <c r="Y955" s="52"/>
      <c r="Z955" s="52"/>
    </row>
    <row r="956" spans="1:26" ht="18.75" customHeight="1">
      <c r="A956" s="52"/>
      <c r="B956" s="52"/>
      <c r="C956" s="52"/>
      <c r="D956" s="52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2"/>
      <c r="X956" s="52"/>
      <c r="Y956" s="52"/>
      <c r="Z956" s="52"/>
    </row>
    <row r="957" spans="1:26" ht="18.75" customHeight="1">
      <c r="A957" s="52"/>
      <c r="B957" s="52"/>
      <c r="C957" s="52"/>
      <c r="D957" s="52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2"/>
      <c r="X957" s="52"/>
      <c r="Y957" s="52"/>
      <c r="Z957" s="52"/>
    </row>
    <row r="958" spans="1:26" ht="18.75" customHeight="1">
      <c r="A958" s="52"/>
      <c r="B958" s="52"/>
      <c r="C958" s="52"/>
      <c r="D958" s="52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2"/>
      <c r="X958" s="52"/>
      <c r="Y958" s="52"/>
      <c r="Z958" s="52"/>
    </row>
    <row r="959" spans="1:26" ht="18.75" customHeight="1">
      <c r="A959" s="52"/>
      <c r="B959" s="52"/>
      <c r="C959" s="52"/>
      <c r="D959" s="52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2"/>
      <c r="X959" s="52"/>
      <c r="Y959" s="52"/>
      <c r="Z959" s="52"/>
    </row>
    <row r="960" spans="1:26" ht="18.75" customHeight="1">
      <c r="A960" s="52"/>
      <c r="B960" s="52"/>
      <c r="C960" s="52"/>
      <c r="D960" s="52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2"/>
      <c r="X960" s="52"/>
      <c r="Y960" s="52"/>
      <c r="Z960" s="52"/>
    </row>
    <row r="961" spans="1:26" ht="18.75" customHeight="1">
      <c r="A961" s="52"/>
      <c r="B961" s="52"/>
      <c r="C961" s="52"/>
      <c r="D961" s="52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2"/>
      <c r="X961" s="52"/>
      <c r="Y961" s="52"/>
      <c r="Z961" s="52"/>
    </row>
    <row r="962" spans="1:26" ht="18.75" customHeight="1">
      <c r="A962" s="52"/>
      <c r="B962" s="52"/>
      <c r="C962" s="52"/>
      <c r="D962" s="52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2"/>
      <c r="X962" s="52"/>
      <c r="Y962" s="52"/>
      <c r="Z962" s="52"/>
    </row>
    <row r="963" spans="1:26" ht="18.75" customHeight="1">
      <c r="A963" s="52"/>
      <c r="B963" s="52"/>
      <c r="C963" s="52"/>
      <c r="D963" s="52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2"/>
      <c r="X963" s="52"/>
      <c r="Y963" s="52"/>
      <c r="Z963" s="52"/>
    </row>
    <row r="964" spans="1:26" ht="18.75" customHeight="1">
      <c r="A964" s="52"/>
      <c r="B964" s="52"/>
      <c r="C964" s="52"/>
      <c r="D964" s="52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2"/>
      <c r="X964" s="52"/>
      <c r="Y964" s="52"/>
      <c r="Z964" s="52"/>
    </row>
    <row r="965" spans="1:26" ht="18.75" customHeight="1">
      <c r="A965" s="52"/>
      <c r="B965" s="52"/>
      <c r="C965" s="52"/>
      <c r="D965" s="52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2"/>
      <c r="X965" s="52"/>
      <c r="Y965" s="52"/>
      <c r="Z965" s="52"/>
    </row>
    <row r="966" spans="1:26" ht="18.75" customHeight="1">
      <c r="A966" s="52"/>
      <c r="B966" s="52"/>
      <c r="C966" s="52"/>
      <c r="D966" s="52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2"/>
      <c r="X966" s="52"/>
      <c r="Y966" s="52"/>
      <c r="Z966" s="52"/>
    </row>
    <row r="967" spans="1:26" ht="18.75" customHeight="1">
      <c r="A967" s="52"/>
      <c r="B967" s="52"/>
      <c r="C967" s="52"/>
      <c r="D967" s="52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2"/>
      <c r="X967" s="52"/>
      <c r="Y967" s="52"/>
      <c r="Z967" s="52"/>
    </row>
    <row r="968" spans="1:26" ht="18.75" customHeight="1">
      <c r="A968" s="52"/>
      <c r="B968" s="52"/>
      <c r="C968" s="52"/>
      <c r="D968" s="52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2"/>
      <c r="X968" s="52"/>
      <c r="Y968" s="52"/>
      <c r="Z968" s="52"/>
    </row>
    <row r="969" spans="1:26" ht="18.75" customHeight="1">
      <c r="A969" s="52"/>
      <c r="B969" s="52"/>
      <c r="C969" s="52"/>
      <c r="D969" s="52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2"/>
      <c r="X969" s="52"/>
      <c r="Y969" s="52"/>
      <c r="Z969" s="52"/>
    </row>
    <row r="970" spans="1:26" ht="18.75" customHeight="1">
      <c r="A970" s="52"/>
      <c r="B970" s="52"/>
      <c r="C970" s="52"/>
      <c r="D970" s="52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2"/>
      <c r="X970" s="52"/>
      <c r="Y970" s="52"/>
      <c r="Z970" s="52"/>
    </row>
    <row r="971" spans="1:26" ht="18.75" customHeight="1">
      <c r="A971" s="52"/>
      <c r="B971" s="52"/>
      <c r="C971" s="52"/>
      <c r="D971" s="52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2"/>
      <c r="X971" s="52"/>
      <c r="Y971" s="52"/>
      <c r="Z971" s="52"/>
    </row>
    <row r="972" spans="1:26" ht="18.75" customHeight="1">
      <c r="A972" s="52"/>
      <c r="B972" s="52"/>
      <c r="C972" s="52"/>
      <c r="D972" s="52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2"/>
      <c r="X972" s="52"/>
      <c r="Y972" s="52"/>
      <c r="Z972" s="52"/>
    </row>
    <row r="973" spans="1:26" ht="18.75" customHeight="1">
      <c r="A973" s="52"/>
      <c r="B973" s="52"/>
      <c r="C973" s="52"/>
      <c r="D973" s="52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2"/>
      <c r="X973" s="52"/>
      <c r="Y973" s="52"/>
      <c r="Z973" s="52"/>
    </row>
    <row r="974" spans="1:26" ht="18.75" customHeight="1">
      <c r="A974" s="52"/>
      <c r="B974" s="52"/>
      <c r="C974" s="52"/>
      <c r="D974" s="52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2"/>
      <c r="X974" s="52"/>
      <c r="Y974" s="52"/>
      <c r="Z974" s="52"/>
    </row>
    <row r="975" spans="1:26" ht="18.75" customHeight="1">
      <c r="A975" s="52"/>
      <c r="B975" s="52"/>
      <c r="C975" s="52"/>
      <c r="D975" s="52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2"/>
      <c r="X975" s="52"/>
      <c r="Y975" s="52"/>
      <c r="Z975" s="52"/>
    </row>
    <row r="976" spans="1:26" ht="18.75" customHeight="1">
      <c r="A976" s="52"/>
      <c r="B976" s="52"/>
      <c r="C976" s="52"/>
      <c r="D976" s="52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2"/>
      <c r="X976" s="52"/>
      <c r="Y976" s="52"/>
      <c r="Z976" s="52"/>
    </row>
    <row r="977" spans="1:26" ht="18.75" customHeight="1">
      <c r="A977" s="52"/>
      <c r="B977" s="52"/>
      <c r="C977" s="52"/>
      <c r="D977" s="52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2"/>
      <c r="X977" s="52"/>
      <c r="Y977" s="52"/>
      <c r="Z977" s="52"/>
    </row>
    <row r="978" spans="1:26" ht="18.75" customHeight="1">
      <c r="A978" s="52"/>
      <c r="B978" s="52"/>
      <c r="C978" s="52"/>
      <c r="D978" s="52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2"/>
      <c r="X978" s="52"/>
      <c r="Y978" s="52"/>
      <c r="Z978" s="52"/>
    </row>
    <row r="979" spans="1:26" ht="18.75" customHeight="1">
      <c r="A979" s="52"/>
      <c r="B979" s="52"/>
      <c r="C979" s="52"/>
      <c r="D979" s="52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2"/>
      <c r="X979" s="52"/>
      <c r="Y979" s="52"/>
      <c r="Z979" s="52"/>
    </row>
    <row r="980" spans="1:26" ht="18.75" customHeight="1">
      <c r="A980" s="52"/>
      <c r="B980" s="52"/>
      <c r="C980" s="52"/>
      <c r="D980" s="52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2"/>
      <c r="X980" s="52"/>
      <c r="Y980" s="52"/>
      <c r="Z980" s="52"/>
    </row>
    <row r="981" spans="1:26" ht="18.75" customHeight="1">
      <c r="A981" s="52"/>
      <c r="B981" s="52"/>
      <c r="C981" s="52"/>
      <c r="D981" s="52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2"/>
      <c r="X981" s="52"/>
      <c r="Y981" s="52"/>
      <c r="Z981" s="52"/>
    </row>
    <row r="982" spans="1:26" ht="18.75" customHeight="1">
      <c r="A982" s="52"/>
      <c r="B982" s="52"/>
      <c r="C982" s="52"/>
      <c r="D982" s="52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2"/>
      <c r="X982" s="52"/>
      <c r="Y982" s="52"/>
      <c r="Z982" s="52"/>
    </row>
    <row r="983" spans="1:26" ht="18.75" customHeight="1">
      <c r="A983" s="52"/>
      <c r="B983" s="52"/>
      <c r="C983" s="52"/>
      <c r="D983" s="52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2"/>
      <c r="X983" s="52"/>
      <c r="Y983" s="52"/>
      <c r="Z983" s="52"/>
    </row>
    <row r="984" spans="1:26" ht="18.75" customHeight="1">
      <c r="A984" s="52"/>
      <c r="B984" s="52"/>
      <c r="C984" s="52"/>
      <c r="D984" s="52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2"/>
      <c r="X984" s="52"/>
      <c r="Y984" s="52"/>
      <c r="Z984" s="52"/>
    </row>
    <row r="985" spans="1:26" ht="18.75" customHeight="1">
      <c r="A985" s="52"/>
      <c r="B985" s="52"/>
      <c r="C985" s="52"/>
      <c r="D985" s="52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2"/>
      <c r="X985" s="52"/>
      <c r="Y985" s="52"/>
      <c r="Z985" s="52"/>
    </row>
    <row r="986" spans="1:26" ht="18.75" customHeight="1">
      <c r="A986" s="52"/>
      <c r="B986" s="52"/>
      <c r="C986" s="52"/>
      <c r="D986" s="52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2"/>
      <c r="X986" s="52"/>
      <c r="Y986" s="52"/>
      <c r="Z986" s="52"/>
    </row>
    <row r="987" spans="1:26" ht="18.75" customHeight="1">
      <c r="A987" s="52"/>
      <c r="B987" s="52"/>
      <c r="C987" s="52"/>
      <c r="D987" s="52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2"/>
      <c r="X987" s="52"/>
      <c r="Y987" s="52"/>
      <c r="Z987" s="52"/>
    </row>
    <row r="988" spans="1:26" ht="18.75" customHeight="1">
      <c r="A988" s="52"/>
      <c r="B988" s="52"/>
      <c r="C988" s="52"/>
      <c r="D988" s="52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2"/>
      <c r="X988" s="52"/>
      <c r="Y988" s="52"/>
      <c r="Z988" s="52"/>
    </row>
    <row r="989" spans="1:26" ht="18.75" customHeight="1">
      <c r="A989" s="52"/>
      <c r="B989" s="52"/>
      <c r="C989" s="52"/>
      <c r="D989" s="52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2"/>
      <c r="X989" s="52"/>
      <c r="Y989" s="52"/>
      <c r="Z989" s="52"/>
    </row>
    <row r="990" spans="1:26" ht="18.75" customHeight="1">
      <c r="A990" s="52"/>
      <c r="B990" s="52"/>
      <c r="C990" s="52"/>
      <c r="D990" s="52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2"/>
      <c r="X990" s="52"/>
      <c r="Y990" s="52"/>
      <c r="Z990" s="52"/>
    </row>
    <row r="991" spans="1:26" ht="18.75" customHeight="1">
      <c r="A991" s="52"/>
      <c r="B991" s="52"/>
      <c r="C991" s="52"/>
      <c r="D991" s="52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2"/>
      <c r="X991" s="52"/>
      <c r="Y991" s="52"/>
      <c r="Z991" s="52"/>
    </row>
    <row r="992" spans="1:26" ht="18.75" customHeight="1">
      <c r="A992" s="52"/>
      <c r="B992" s="52"/>
      <c r="C992" s="52"/>
      <c r="D992" s="52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2"/>
      <c r="X992" s="52"/>
      <c r="Y992" s="52"/>
      <c r="Z992" s="52"/>
    </row>
    <row r="993" spans="1:26" ht="18.75" customHeight="1">
      <c r="A993" s="52"/>
      <c r="B993" s="52"/>
      <c r="C993" s="52"/>
      <c r="D993" s="52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2"/>
      <c r="X993" s="52"/>
      <c r="Y993" s="52"/>
      <c r="Z993" s="52"/>
    </row>
    <row r="994" spans="1:26" ht="18.75" customHeight="1">
      <c r="A994" s="52"/>
      <c r="B994" s="52"/>
      <c r="C994" s="52"/>
      <c r="D994" s="52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2"/>
      <c r="X994" s="52"/>
      <c r="Y994" s="52"/>
      <c r="Z994" s="52"/>
    </row>
    <row r="995" spans="1:26" ht="18.75" customHeight="1">
      <c r="A995" s="52"/>
      <c r="B995" s="52"/>
      <c r="C995" s="52"/>
      <c r="D995" s="52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2"/>
      <c r="X995" s="52"/>
      <c r="Y995" s="52"/>
      <c r="Z995" s="52"/>
    </row>
    <row r="996" spans="1:26" ht="18.75" customHeight="1">
      <c r="A996" s="52"/>
      <c r="B996" s="52"/>
      <c r="C996" s="52"/>
      <c r="D996" s="52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2"/>
      <c r="X996" s="52"/>
      <c r="Y996" s="52"/>
      <c r="Z996" s="52"/>
    </row>
    <row r="997" spans="1:26" ht="18.75" customHeight="1">
      <c r="A997" s="52"/>
      <c r="B997" s="52"/>
      <c r="C997" s="52"/>
      <c r="D997" s="52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2"/>
      <c r="X997" s="52"/>
      <c r="Y997" s="52"/>
      <c r="Z997" s="52"/>
    </row>
    <row r="998" spans="1:26" ht="18.75" customHeight="1">
      <c r="A998" s="52"/>
      <c r="B998" s="52"/>
      <c r="C998" s="52"/>
      <c r="D998" s="52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2"/>
      <c r="X998" s="52"/>
      <c r="Y998" s="52"/>
      <c r="Z998" s="52"/>
    </row>
    <row r="999" spans="1:26" ht="18.75" customHeight="1">
      <c r="A999" s="52"/>
      <c r="B999" s="52"/>
      <c r="C999" s="52"/>
      <c r="D999" s="52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2"/>
      <c r="X999" s="52"/>
      <c r="Y999" s="52"/>
      <c r="Z999" s="52"/>
    </row>
    <row r="1000" spans="1:26" ht="18.75" customHeight="1">
      <c r="A1000" s="52"/>
      <c r="B1000" s="52"/>
      <c r="C1000" s="52"/>
      <c r="D1000" s="52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2"/>
      <c r="X1000" s="52"/>
      <c r="Y1000" s="52"/>
      <c r="Z1000" s="52"/>
    </row>
  </sheetData>
  <autoFilter ref="B8:V500" xr:uid="{00000000-0009-0000-0000-000007000000}">
    <sortState ref="B8:V500">
      <sortCondition descending="1" ref="V8:V500"/>
      <sortCondition descending="1" ref="P8:P500"/>
      <sortCondition descending="1" ref="J8:J500"/>
      <sortCondition descending="1" ref="U8:U500"/>
      <sortCondition descending="1" ref="O8:O500"/>
      <sortCondition descending="1" ref="I8:I500"/>
      <sortCondition descending="1" ref="T8:T500"/>
      <sortCondition descending="1" ref="N8:N500"/>
      <sortCondition descending="1" ref="H8:H500"/>
      <sortCondition descending="1" ref="S8:S500"/>
      <sortCondition descending="1" ref="M8:M500"/>
      <sortCondition descending="1" ref="G8:G500"/>
      <sortCondition descending="1" ref="R8:R500"/>
      <sortCondition descending="1" ref="L8:L500"/>
      <sortCondition descending="1" ref="F8:F500"/>
      <sortCondition descending="1" ref="Q8:Q500"/>
      <sortCondition descending="1" ref="K8:K500"/>
      <sortCondition descending="1" ref="E8:E500"/>
    </sortState>
  </autoFilter>
  <mergeCells count="16">
    <mergeCell ref="U3:W5"/>
    <mergeCell ref="A7:A8"/>
    <mergeCell ref="E7:J7"/>
    <mergeCell ref="K7:P7"/>
    <mergeCell ref="Q7:V7"/>
    <mergeCell ref="W7:W8"/>
    <mergeCell ref="B8:C8"/>
    <mergeCell ref="S502:T502"/>
    <mergeCell ref="U502:V502"/>
    <mergeCell ref="E502:F502"/>
    <mergeCell ref="G502:H502"/>
    <mergeCell ref="I502:J502"/>
    <mergeCell ref="K502:L502"/>
    <mergeCell ref="M502:N502"/>
    <mergeCell ref="O502:P502"/>
    <mergeCell ref="Q502:R502"/>
  </mergeCells>
  <pageMargins left="0.25" right="0.25" top="0.55000000000000004" bottom="0.55000000000000004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2.625" customWidth="1"/>
    <col min="3" max="3" width="37.25" customWidth="1"/>
    <col min="4" max="4" width="8.625" customWidth="1"/>
    <col min="5" max="8" width="6.625" customWidth="1"/>
    <col min="9" max="9" width="16.625" customWidth="1"/>
    <col min="10" max="12" width="9" customWidth="1"/>
    <col min="13" max="26" width="8.5" customWidth="1"/>
  </cols>
  <sheetData>
    <row r="1" spans="1:26" ht="15.75" customHeight="1">
      <c r="A1" s="52" t="s">
        <v>152</v>
      </c>
      <c r="B1" s="52"/>
      <c r="C1" s="52"/>
      <c r="D1" s="52"/>
      <c r="E1" s="53"/>
      <c r="F1" s="53"/>
      <c r="G1" s="53"/>
      <c r="H1" s="53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5.75" customHeight="1">
      <c r="A2" s="52" t="s">
        <v>153</v>
      </c>
      <c r="B2" s="52"/>
      <c r="C2" s="52"/>
      <c r="D2" s="52"/>
      <c r="E2" s="53"/>
      <c r="F2" s="53"/>
      <c r="G2" s="53"/>
      <c r="H2" s="5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318" t="s">
        <v>172</v>
      </c>
      <c r="H3" s="319"/>
      <c r="I3" s="247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9.5" customHeight="1">
      <c r="A4" s="76" t="s">
        <v>154</v>
      </c>
      <c r="B4" s="76"/>
      <c r="C4" s="77" t="str">
        <f>IF(ISBLANK('PARTICIPANT NAME LIST'!B2),"",'PARTICIPANT NAME LIST'!B2)</f>
        <v>SELANGOR</v>
      </c>
      <c r="D4" s="77"/>
      <c r="E4" s="53"/>
      <c r="F4" s="53"/>
      <c r="G4" s="320"/>
      <c r="H4" s="268"/>
      <c r="I4" s="321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9.5" customHeight="1">
      <c r="A5" s="76" t="s">
        <v>155</v>
      </c>
      <c r="B5" s="76"/>
      <c r="C5" s="78" t="str">
        <f>IF(ISBLANK('PARTICIPANT NAME LIST'!B4),"",UPPER('PARTICIPANT NAME LIST'!B4))</f>
        <v>IPTA/IPTS 国立/私立大专院校</v>
      </c>
      <c r="D5" s="78"/>
      <c r="E5" s="53"/>
      <c r="F5" s="53"/>
      <c r="G5" s="322"/>
      <c r="H5" s="314"/>
      <c r="I5" s="315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9.5" customHeight="1">
      <c r="A7" s="63" t="s">
        <v>21</v>
      </c>
      <c r="B7" s="327" t="s">
        <v>160</v>
      </c>
      <c r="C7" s="309"/>
      <c r="D7" s="99" t="s">
        <v>30</v>
      </c>
      <c r="E7" s="62" t="s">
        <v>161</v>
      </c>
      <c r="F7" s="62" t="s">
        <v>162</v>
      </c>
      <c r="G7" s="62" t="s">
        <v>163</v>
      </c>
      <c r="H7" s="62" t="s">
        <v>164</v>
      </c>
      <c r="I7" s="104" t="s">
        <v>176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22.5" customHeight="1">
      <c r="A8" s="63" t="str">
        <f>IF(OR(ISBLANK('PARTICIPANT NAME LIST'!$B9),'PARTICIPANT NAME LIST'!G9=7,'PARTICIPANT NAME LIST'!G9=8,'PARTICIPANT NAME LIST'!G9=9,'PARTICIPANT NAME LIST'!G9=10,'PARTICIPANT NAME LIST'!G9=11,'PARTICIPANT NAME LIST'!G9=12),"",COUNTA('PARTICIPANT NAME LIST'!$B$9:$B9)-COUNTIFS('PARTICIPANT NAME LIST'!$G$9:$G9,"&gt;=7",'PARTICIPANT NAME LIST'!$G$9:$G9,"&lt;=12"))</f>
        <v/>
      </c>
      <c r="B8" s="64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LIST'!$B9))</f>
        <v/>
      </c>
      <c r="C8" s="65"/>
      <c r="D8" s="82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LIST'!$H9))</f>
        <v/>
      </c>
      <c r="E8" s="68" t="str">
        <f>IF('PARTICIPANT NAME LIST'!$G9=3,"ü","")</f>
        <v/>
      </c>
      <c r="F8" s="68" t="str">
        <f>IF('PARTICIPANT NAME LIST'!$G9=4,"ü","")</f>
        <v/>
      </c>
      <c r="G8" s="68" t="str">
        <f>IF('PARTICIPANT NAME LIST'!$G9=5,"ü","")</f>
        <v/>
      </c>
      <c r="H8" s="68" t="str">
        <f>IF('PARTICIPANT NAME LIST'!$G9=6,"ü","")</f>
        <v/>
      </c>
      <c r="I8" s="6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22.5" customHeight="1">
      <c r="A9" s="63" t="str">
        <f>IF(OR(ISBLANK('PARTICIPANT NAME LIST'!$B10),'PARTICIPANT NAME LIST'!G10=7,'PARTICIPANT NAME LIST'!G10=8,'PARTICIPANT NAME LIST'!G10=9,'PARTICIPANT NAME LIST'!G10=10,'PARTICIPANT NAME LIST'!G10=11,'PARTICIPANT NAME LIST'!G10=12),"",COUNTA('PARTICIPANT NAME LIST'!$B$9:$B10)-COUNTIFS('PARTICIPANT NAME LIST'!$G$9:$G10,"&gt;=7",'PARTICIPANT NAME LIST'!$G$9:$G10,"&lt;=12"))</f>
        <v/>
      </c>
      <c r="B9" s="64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LIST'!$B10))</f>
        <v/>
      </c>
      <c r="C9" s="65"/>
      <c r="D9" s="82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LIST'!$H10))</f>
        <v/>
      </c>
      <c r="E9" s="68" t="str">
        <f>IF('PARTICIPANT NAME LIST'!$G10=3,"ü","")</f>
        <v/>
      </c>
      <c r="F9" s="68" t="str">
        <f>IF('PARTICIPANT NAME LIST'!$G10=4,"ü","")</f>
        <v/>
      </c>
      <c r="G9" s="68" t="str">
        <f>IF('PARTICIPANT NAME LIST'!$G10=5,"ü","")</f>
        <v/>
      </c>
      <c r="H9" s="68" t="str">
        <f>IF('PARTICIPANT NAME LIST'!$G10=6,"ü","")</f>
        <v/>
      </c>
      <c r="I9" s="63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22.5" customHeight="1">
      <c r="A10" s="63" t="str">
        <f>IF(OR(ISBLANK('PARTICIPANT NAME LIST'!$B11),'PARTICIPANT NAME LIST'!G11=7,'PARTICIPANT NAME LIST'!G11=8,'PARTICIPANT NAME LIST'!G11=9,'PARTICIPANT NAME LIST'!G11=10,'PARTICIPANT NAME LIST'!G11=11,'PARTICIPANT NAME LIST'!G11=12),"",COUNTA('PARTICIPANT NAME LIST'!$B$9:$B11)-COUNTIFS('PARTICIPANT NAME LIST'!$G$9:$G11,"&gt;=7",'PARTICIPANT NAME LIST'!$G$9:$G11,"&lt;=12"))</f>
        <v/>
      </c>
      <c r="B10" s="64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LIST'!$B11))</f>
        <v/>
      </c>
      <c r="C10" s="65"/>
      <c r="D10" s="82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LIST'!$H11))</f>
        <v/>
      </c>
      <c r="E10" s="68" t="str">
        <f>IF('PARTICIPANT NAME LIST'!$G11=3,"ü","")</f>
        <v/>
      </c>
      <c r="F10" s="68" t="str">
        <f>IF('PARTICIPANT NAME LIST'!$G11=4,"ü","")</f>
        <v/>
      </c>
      <c r="G10" s="68" t="str">
        <f>IF('PARTICIPANT NAME LIST'!$G11=5,"ü","")</f>
        <v/>
      </c>
      <c r="H10" s="68" t="str">
        <f>IF('PARTICIPANT NAME LIST'!$G11=6,"ü","")</f>
        <v/>
      </c>
      <c r="I10" s="63"/>
      <c r="J10" s="52"/>
      <c r="K10" s="81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22.5" customHeight="1">
      <c r="A11" s="63" t="str">
        <f>IF(OR(ISBLANK('PARTICIPANT NAME LIST'!$B12),'PARTICIPANT NAME LIST'!G12=7,'PARTICIPANT NAME LIST'!G12=8,'PARTICIPANT NAME LIST'!G12=9,'PARTICIPANT NAME LIST'!G12=10,'PARTICIPANT NAME LIST'!G12=11,'PARTICIPANT NAME LIST'!G12=12),"",COUNTA('PARTICIPANT NAME LIST'!$B$9:$B12)-COUNTIFS('PARTICIPANT NAME LIST'!$G$9:$G12,"&gt;=7",'PARTICIPANT NAME LIST'!$G$9:$G12,"&lt;=12"))</f>
        <v/>
      </c>
      <c r="B11" s="64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LIST'!$B12))</f>
        <v/>
      </c>
      <c r="C11" s="65"/>
      <c r="D11" s="82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LIST'!$H12))</f>
        <v/>
      </c>
      <c r="E11" s="68" t="str">
        <f>IF('PARTICIPANT NAME LIST'!$G12=3,"ü","")</f>
        <v/>
      </c>
      <c r="F11" s="68" t="str">
        <f>IF('PARTICIPANT NAME LIST'!$G12=4,"ü","")</f>
        <v/>
      </c>
      <c r="G11" s="68" t="str">
        <f>IF('PARTICIPANT NAME LIST'!$G12=5,"ü","")</f>
        <v/>
      </c>
      <c r="H11" s="68" t="str">
        <f>IF('PARTICIPANT NAME LIST'!$G12=6,"ü","")</f>
        <v/>
      </c>
      <c r="I11" s="63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22.5" customHeight="1">
      <c r="A12" s="63" t="str">
        <f>IF(OR(ISBLANK('PARTICIPANT NAME LIST'!$B13),'PARTICIPANT NAME LIST'!G13=7,'PARTICIPANT NAME LIST'!G13=8,'PARTICIPANT NAME LIST'!G13=9,'PARTICIPANT NAME LIST'!G13=10,'PARTICIPANT NAME LIST'!G13=11,'PARTICIPANT NAME LIST'!G13=12),"",COUNTA('PARTICIPANT NAME LIST'!$B$9:$B13)-COUNTIFS('PARTICIPANT NAME LIST'!$G$9:$G13,"&gt;=7",'PARTICIPANT NAME LIST'!$G$9:$G13,"&lt;=12"))</f>
        <v/>
      </c>
      <c r="B12" s="64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LIST'!$B13))</f>
        <v/>
      </c>
      <c r="C12" s="65"/>
      <c r="D12" s="82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LIST'!$H13))</f>
        <v/>
      </c>
      <c r="E12" s="68" t="str">
        <f>IF('PARTICIPANT NAME LIST'!$G13=3,"ü","")</f>
        <v/>
      </c>
      <c r="F12" s="68" t="str">
        <f>IF('PARTICIPANT NAME LIST'!$G13=4,"ü","")</f>
        <v/>
      </c>
      <c r="G12" s="68" t="str">
        <f>IF('PARTICIPANT NAME LIST'!$G13=5,"ü","")</f>
        <v/>
      </c>
      <c r="H12" s="68" t="str">
        <f>IF('PARTICIPANT NAME LIST'!$G13=6,"ü","")</f>
        <v/>
      </c>
      <c r="I12" s="63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22.5" customHeight="1">
      <c r="A13" s="63" t="str">
        <f>IF(OR(ISBLANK('PARTICIPANT NAME LIST'!$B14),'PARTICIPANT NAME LIST'!G14=7,'PARTICIPANT NAME LIST'!G14=8,'PARTICIPANT NAME LIST'!G14=9,'PARTICIPANT NAME LIST'!G14=10,'PARTICIPANT NAME LIST'!G14=11,'PARTICIPANT NAME LIST'!G14=12),"",COUNTA('PARTICIPANT NAME LIST'!$B$9:$B14)-COUNTIFS('PARTICIPANT NAME LIST'!$G$9:$G14,"&gt;=7",'PARTICIPANT NAME LIST'!$G$9:$G14,"&lt;=12"))</f>
        <v/>
      </c>
      <c r="B13" s="64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LIST'!$B14))</f>
        <v/>
      </c>
      <c r="C13" s="65"/>
      <c r="D13" s="82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LIST'!$H14))</f>
        <v/>
      </c>
      <c r="E13" s="68" t="str">
        <f>IF('PARTICIPANT NAME LIST'!$G14=3,"ü","")</f>
        <v/>
      </c>
      <c r="F13" s="68" t="str">
        <f>IF('PARTICIPANT NAME LIST'!$G14=4,"ü","")</f>
        <v/>
      </c>
      <c r="G13" s="68" t="str">
        <f>IF('PARTICIPANT NAME LIST'!$G14=5,"ü","")</f>
        <v/>
      </c>
      <c r="H13" s="68" t="str">
        <f>IF('PARTICIPANT NAME LIST'!$G14=6,"ü","")</f>
        <v/>
      </c>
      <c r="I13" s="63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22.5" customHeight="1">
      <c r="A14" s="63" t="str">
        <f>IF(OR(ISBLANK('PARTICIPANT NAME LIST'!$B15),'PARTICIPANT NAME LIST'!G15=7,'PARTICIPANT NAME LIST'!G15=8,'PARTICIPANT NAME LIST'!G15=9,'PARTICIPANT NAME LIST'!G15=10,'PARTICIPANT NAME LIST'!G15=11,'PARTICIPANT NAME LIST'!G15=12),"",COUNTA('PARTICIPANT NAME LIST'!$B$9:$B15)-COUNTIFS('PARTICIPANT NAME LIST'!$G$9:$G15,"&gt;=7",'PARTICIPANT NAME LIST'!$G$9:$G15,"&lt;=12"))</f>
        <v/>
      </c>
      <c r="B14" s="64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LIST'!$B15))</f>
        <v/>
      </c>
      <c r="C14" s="65"/>
      <c r="D14" s="82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LIST'!$H15))</f>
        <v/>
      </c>
      <c r="E14" s="68" t="str">
        <f>IF('PARTICIPANT NAME LIST'!$G15=3,"ü","")</f>
        <v/>
      </c>
      <c r="F14" s="68" t="str">
        <f>IF('PARTICIPANT NAME LIST'!$G15=4,"ü","")</f>
        <v/>
      </c>
      <c r="G14" s="68" t="str">
        <f>IF('PARTICIPANT NAME LIST'!$G15=5,"ü","")</f>
        <v/>
      </c>
      <c r="H14" s="68" t="str">
        <f>IF('PARTICIPANT NAME LIST'!$G15=6,"ü","")</f>
        <v/>
      </c>
      <c r="I14" s="63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22.5" customHeight="1">
      <c r="A15" s="63" t="str">
        <f>IF(OR(ISBLANK('PARTICIPANT NAME LIST'!$B16),'PARTICIPANT NAME LIST'!G16=7,'PARTICIPANT NAME LIST'!G16=8,'PARTICIPANT NAME LIST'!G16=9,'PARTICIPANT NAME LIST'!G16=10,'PARTICIPANT NAME LIST'!G16=11,'PARTICIPANT NAME LIST'!G16=12),"",COUNTA('PARTICIPANT NAME LIST'!$B$9:$B16)-COUNTIFS('PARTICIPANT NAME LIST'!$G$9:$G16,"&gt;=7",'PARTICIPANT NAME LIST'!$G$9:$G16,"&lt;=12"))</f>
        <v/>
      </c>
      <c r="B15" s="64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LIST'!$B16))</f>
        <v/>
      </c>
      <c r="C15" s="65"/>
      <c r="D15" s="82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LIST'!$H16))</f>
        <v/>
      </c>
      <c r="E15" s="68" t="str">
        <f>IF('PARTICIPANT NAME LIST'!$G16=3,"ü","")</f>
        <v/>
      </c>
      <c r="F15" s="68" t="str">
        <f>IF('PARTICIPANT NAME LIST'!$G16=4,"ü","")</f>
        <v/>
      </c>
      <c r="G15" s="68" t="str">
        <f>IF('PARTICIPANT NAME LIST'!$G16=5,"ü","")</f>
        <v/>
      </c>
      <c r="H15" s="68" t="str">
        <f>IF('PARTICIPANT NAME LIST'!$G16=6,"ü","")</f>
        <v/>
      </c>
      <c r="I15" s="63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2.5" customHeight="1">
      <c r="A16" s="63" t="str">
        <f>IF(OR(ISBLANK('PARTICIPANT NAME LIST'!$B17),'PARTICIPANT NAME LIST'!G17=7,'PARTICIPANT NAME LIST'!G17=8,'PARTICIPANT NAME LIST'!G17=9,'PARTICIPANT NAME LIST'!G17=10,'PARTICIPANT NAME LIST'!G17=11,'PARTICIPANT NAME LIST'!G17=12),"",COUNTA('PARTICIPANT NAME LIST'!$B$9:$B17)-COUNTIFS('PARTICIPANT NAME LIST'!$G$9:$G17,"&gt;=7",'PARTICIPANT NAME LIST'!$G$9:$G17,"&lt;=12"))</f>
        <v/>
      </c>
      <c r="B16" s="64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LIST'!$B17))</f>
        <v/>
      </c>
      <c r="C16" s="65"/>
      <c r="D16" s="82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LIST'!$H17))</f>
        <v/>
      </c>
      <c r="E16" s="68" t="str">
        <f>IF('PARTICIPANT NAME LIST'!$G17=3,"ü","")</f>
        <v/>
      </c>
      <c r="F16" s="68" t="str">
        <f>IF('PARTICIPANT NAME LIST'!$G17=4,"ü","")</f>
        <v/>
      </c>
      <c r="G16" s="68" t="str">
        <f>IF('PARTICIPANT NAME LIST'!$G17=5,"ü","")</f>
        <v/>
      </c>
      <c r="H16" s="68" t="str">
        <f>IF('PARTICIPANT NAME LIST'!$G17=6,"ü","")</f>
        <v/>
      </c>
      <c r="I16" s="63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22.5" customHeight="1">
      <c r="A17" s="63" t="str">
        <f>IF(OR(ISBLANK('PARTICIPANT NAME LIST'!$B18),'PARTICIPANT NAME LIST'!G18=7,'PARTICIPANT NAME LIST'!G18=8,'PARTICIPANT NAME LIST'!G18=9,'PARTICIPANT NAME LIST'!G18=10,'PARTICIPANT NAME LIST'!G18=11,'PARTICIPANT NAME LIST'!G18=12),"",COUNTA('PARTICIPANT NAME LIST'!$B$9:$B18)-COUNTIFS('PARTICIPANT NAME LIST'!$G$9:$G18,"&gt;=7",'PARTICIPANT NAME LIST'!$G$9:$G18,"&lt;=12"))</f>
        <v/>
      </c>
      <c r="B17" s="64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LIST'!$B18))</f>
        <v/>
      </c>
      <c r="C17" s="65"/>
      <c r="D17" s="82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LIST'!$H18))</f>
        <v/>
      </c>
      <c r="E17" s="68" t="str">
        <f>IF('PARTICIPANT NAME LIST'!$G18=3,"ü","")</f>
        <v/>
      </c>
      <c r="F17" s="68" t="str">
        <f>IF('PARTICIPANT NAME LIST'!$G18=4,"ü","")</f>
        <v/>
      </c>
      <c r="G17" s="68" t="str">
        <f>IF('PARTICIPANT NAME LIST'!$G18=5,"ü","")</f>
        <v/>
      </c>
      <c r="H17" s="68" t="str">
        <f>IF('PARTICIPANT NAME LIST'!$G18=6,"ü","")</f>
        <v/>
      </c>
      <c r="I17" s="63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22.5" customHeight="1">
      <c r="A18" s="63" t="str">
        <f>IF(OR(ISBLANK('PARTICIPANT NAME LIST'!$B19),'PARTICIPANT NAME LIST'!G19=7,'PARTICIPANT NAME LIST'!G19=8,'PARTICIPANT NAME LIST'!G19=9,'PARTICIPANT NAME LIST'!G19=10,'PARTICIPANT NAME LIST'!G19=11,'PARTICIPANT NAME LIST'!G19=12),"",COUNTA('PARTICIPANT NAME LIST'!$B$9:$B19)-COUNTIFS('PARTICIPANT NAME LIST'!$G$9:$G19,"&gt;=7",'PARTICIPANT NAME LIST'!$G$9:$G19,"&lt;=12"))</f>
        <v/>
      </c>
      <c r="B18" s="64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LIST'!$B19))</f>
        <v/>
      </c>
      <c r="C18" s="65"/>
      <c r="D18" s="82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LIST'!$H19))</f>
        <v/>
      </c>
      <c r="E18" s="68" t="str">
        <f>IF('PARTICIPANT NAME LIST'!$G19=3,"ü","")</f>
        <v/>
      </c>
      <c r="F18" s="68" t="str">
        <f>IF('PARTICIPANT NAME LIST'!$G19=4,"ü","")</f>
        <v/>
      </c>
      <c r="G18" s="68" t="str">
        <f>IF('PARTICIPANT NAME LIST'!$G19=5,"ü","")</f>
        <v/>
      </c>
      <c r="H18" s="68" t="str">
        <f>IF('PARTICIPANT NAME LIST'!$G19=6,"ü","")</f>
        <v/>
      </c>
      <c r="I18" s="63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22.5" customHeight="1">
      <c r="A19" s="63" t="str">
        <f>IF(OR(ISBLANK('PARTICIPANT NAME LIST'!$B20),'PARTICIPANT NAME LIST'!G20=7,'PARTICIPANT NAME LIST'!G20=8,'PARTICIPANT NAME LIST'!G20=9,'PARTICIPANT NAME LIST'!G20=10,'PARTICIPANT NAME LIST'!G20=11,'PARTICIPANT NAME LIST'!G20=12),"",COUNTA('PARTICIPANT NAME LIST'!$B$9:$B20)-COUNTIFS('PARTICIPANT NAME LIST'!$G$9:$G20,"&gt;=7",'PARTICIPANT NAME LIST'!$G$9:$G20,"&lt;=12"))</f>
        <v/>
      </c>
      <c r="B19" s="64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LIST'!$B20))</f>
        <v/>
      </c>
      <c r="C19" s="65"/>
      <c r="D19" s="82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LIST'!$H20))</f>
        <v/>
      </c>
      <c r="E19" s="68" t="str">
        <f>IF('PARTICIPANT NAME LIST'!$G20=3,"ü","")</f>
        <v/>
      </c>
      <c r="F19" s="68" t="str">
        <f>IF('PARTICIPANT NAME LIST'!$G20=4,"ü","")</f>
        <v/>
      </c>
      <c r="G19" s="68" t="str">
        <f>IF('PARTICIPANT NAME LIST'!$G20=5,"ü","")</f>
        <v/>
      </c>
      <c r="H19" s="68" t="str">
        <f>IF('PARTICIPANT NAME LIST'!$G20=6,"ü","")</f>
        <v/>
      </c>
      <c r="I19" s="63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22.5" customHeight="1">
      <c r="A20" s="63" t="str">
        <f>IF(OR(ISBLANK('PARTICIPANT NAME LIST'!$B21),'PARTICIPANT NAME LIST'!G21=7,'PARTICIPANT NAME LIST'!G21=8,'PARTICIPANT NAME LIST'!G21=9,'PARTICIPANT NAME LIST'!G21=10,'PARTICIPANT NAME LIST'!G21=11,'PARTICIPANT NAME LIST'!G21=12),"",COUNTA('PARTICIPANT NAME LIST'!$B$9:$B21)-COUNTIFS('PARTICIPANT NAME LIST'!$G$9:$G21,"&gt;=7",'PARTICIPANT NAME LIST'!$G$9:$G21,"&lt;=12"))</f>
        <v/>
      </c>
      <c r="B20" s="64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LIST'!$B21))</f>
        <v/>
      </c>
      <c r="C20" s="65"/>
      <c r="D20" s="82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LIST'!$H21))</f>
        <v/>
      </c>
      <c r="E20" s="68" t="str">
        <f>IF('PARTICIPANT NAME LIST'!$G21=3,"ü","")</f>
        <v/>
      </c>
      <c r="F20" s="68" t="str">
        <f>IF('PARTICIPANT NAME LIST'!$G21=4,"ü","")</f>
        <v/>
      </c>
      <c r="G20" s="68" t="str">
        <f>IF('PARTICIPANT NAME LIST'!$G21=5,"ü","")</f>
        <v/>
      </c>
      <c r="H20" s="68" t="str">
        <f>IF('PARTICIPANT NAME LIST'!$G21=6,"ü","")</f>
        <v/>
      </c>
      <c r="I20" s="63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22.5" customHeight="1">
      <c r="A21" s="63" t="str">
        <f>IF(OR(ISBLANK('PARTICIPANT NAME LIST'!$B22),'PARTICIPANT NAME LIST'!G22=7,'PARTICIPANT NAME LIST'!G22=8,'PARTICIPANT NAME LIST'!G22=9,'PARTICIPANT NAME LIST'!G22=10,'PARTICIPANT NAME LIST'!G22=11,'PARTICIPANT NAME LIST'!G22=12),"",COUNTA('PARTICIPANT NAME LIST'!$B$9:$B22)-COUNTIFS('PARTICIPANT NAME LIST'!$G$9:$G22,"&gt;=7",'PARTICIPANT NAME LIST'!$G$9:$G22,"&lt;=12"))</f>
        <v/>
      </c>
      <c r="B21" s="64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LIST'!$B22))</f>
        <v/>
      </c>
      <c r="C21" s="65"/>
      <c r="D21" s="82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LIST'!$H22))</f>
        <v/>
      </c>
      <c r="E21" s="68" t="str">
        <f>IF('PARTICIPANT NAME LIST'!$G22=3,"ü","")</f>
        <v/>
      </c>
      <c r="F21" s="68" t="str">
        <f>IF('PARTICIPANT NAME LIST'!$G22=4,"ü","")</f>
        <v/>
      </c>
      <c r="G21" s="68" t="str">
        <f>IF('PARTICIPANT NAME LIST'!$G22=5,"ü","")</f>
        <v/>
      </c>
      <c r="H21" s="68" t="str">
        <f>IF('PARTICIPANT NAME LIST'!$G22=6,"ü","")</f>
        <v/>
      </c>
      <c r="I21" s="63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22.5" customHeight="1">
      <c r="A22" s="63" t="str">
        <f>IF(OR(ISBLANK('PARTICIPANT NAME LIST'!$B23),'PARTICIPANT NAME LIST'!G23=7,'PARTICIPANT NAME LIST'!G23=8,'PARTICIPANT NAME LIST'!G23=9,'PARTICIPANT NAME LIST'!G23=10,'PARTICIPANT NAME LIST'!G23=11,'PARTICIPANT NAME LIST'!G23=12),"",COUNTA('PARTICIPANT NAME LIST'!$B$9:$B23)-COUNTIFS('PARTICIPANT NAME LIST'!$G$9:$G23,"&gt;=7",'PARTICIPANT NAME LIST'!$G$9:$G23,"&lt;=12"))</f>
        <v/>
      </c>
      <c r="B22" s="64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LIST'!$B23))</f>
        <v/>
      </c>
      <c r="C22" s="65"/>
      <c r="D22" s="82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LIST'!$H23))</f>
        <v/>
      </c>
      <c r="E22" s="68" t="str">
        <f>IF('PARTICIPANT NAME LIST'!$G23=3,"ü","")</f>
        <v/>
      </c>
      <c r="F22" s="68" t="str">
        <f>IF('PARTICIPANT NAME LIST'!$G23=4,"ü","")</f>
        <v/>
      </c>
      <c r="G22" s="68" t="str">
        <f>IF('PARTICIPANT NAME LIST'!$G23=5,"ü","")</f>
        <v/>
      </c>
      <c r="H22" s="68" t="str">
        <f>IF('PARTICIPANT NAME LIST'!$G23=6,"ü","")</f>
        <v/>
      </c>
      <c r="I22" s="63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22.5" customHeight="1">
      <c r="A23" s="63" t="str">
        <f>IF(OR(ISBLANK('PARTICIPANT NAME LIST'!$B24),'PARTICIPANT NAME LIST'!G24=7,'PARTICIPANT NAME LIST'!G24=8,'PARTICIPANT NAME LIST'!G24=9,'PARTICIPANT NAME LIST'!G24=10,'PARTICIPANT NAME LIST'!G24=11,'PARTICIPANT NAME LIST'!G24=12),"",COUNTA('PARTICIPANT NAME LIST'!$B$9:$B24)-COUNTIFS('PARTICIPANT NAME LIST'!$G$9:$G24,"&gt;=7",'PARTICIPANT NAME LIST'!$G$9:$G24,"&lt;=12"))</f>
        <v/>
      </c>
      <c r="B23" s="64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LIST'!$B24))</f>
        <v/>
      </c>
      <c r="C23" s="65"/>
      <c r="D23" s="82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LIST'!$H24))</f>
        <v/>
      </c>
      <c r="E23" s="68" t="str">
        <f>IF('PARTICIPANT NAME LIST'!$G24=3,"ü","")</f>
        <v/>
      </c>
      <c r="F23" s="68" t="str">
        <f>IF('PARTICIPANT NAME LIST'!$G24=4,"ü","")</f>
        <v/>
      </c>
      <c r="G23" s="68" t="str">
        <f>IF('PARTICIPANT NAME LIST'!$G24=5,"ü","")</f>
        <v/>
      </c>
      <c r="H23" s="68" t="str">
        <f>IF('PARTICIPANT NAME LIST'!$G24=6,"ü","")</f>
        <v/>
      </c>
      <c r="I23" s="63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22.5" customHeight="1">
      <c r="A24" s="63" t="str">
        <f>IF(OR(ISBLANK('PARTICIPANT NAME LIST'!$B25),'PARTICIPANT NAME LIST'!G25=7,'PARTICIPANT NAME LIST'!G25=8,'PARTICIPANT NAME LIST'!G25=9,'PARTICIPANT NAME LIST'!G25=10,'PARTICIPANT NAME LIST'!G25=11,'PARTICIPANT NAME LIST'!G25=12),"",COUNTA('PARTICIPANT NAME LIST'!$B$9:$B25)-COUNTIFS('PARTICIPANT NAME LIST'!$G$9:$G25,"&gt;=7",'PARTICIPANT NAME LIST'!$G$9:$G25,"&lt;=12"))</f>
        <v/>
      </c>
      <c r="B24" s="64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LIST'!$B25))</f>
        <v/>
      </c>
      <c r="C24" s="65"/>
      <c r="D24" s="82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LIST'!$H25))</f>
        <v/>
      </c>
      <c r="E24" s="68" t="str">
        <f>IF('PARTICIPANT NAME LIST'!$G25=3,"ü","")</f>
        <v/>
      </c>
      <c r="F24" s="68" t="str">
        <f>IF('PARTICIPANT NAME LIST'!$G25=4,"ü","")</f>
        <v/>
      </c>
      <c r="G24" s="68" t="str">
        <f>IF('PARTICIPANT NAME LIST'!$G25=5,"ü","")</f>
        <v/>
      </c>
      <c r="H24" s="68" t="str">
        <f>IF('PARTICIPANT NAME LIST'!$G25=6,"ü","")</f>
        <v/>
      </c>
      <c r="I24" s="63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22.5" customHeight="1">
      <c r="A25" s="63" t="str">
        <f>IF(OR(ISBLANK('PARTICIPANT NAME LIST'!$B26),'PARTICIPANT NAME LIST'!G26=7,'PARTICIPANT NAME LIST'!G26=8,'PARTICIPANT NAME LIST'!G26=9,'PARTICIPANT NAME LIST'!G26=10,'PARTICIPANT NAME LIST'!G26=11,'PARTICIPANT NAME LIST'!G26=12),"",COUNTA('PARTICIPANT NAME LIST'!$B$9:$B26)-COUNTIFS('PARTICIPANT NAME LIST'!$G$9:$G26,"&gt;=7",'PARTICIPANT NAME LIST'!$G$9:$G26,"&lt;=12"))</f>
        <v/>
      </c>
      <c r="B25" s="64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LIST'!$B26))</f>
        <v/>
      </c>
      <c r="C25" s="65"/>
      <c r="D25" s="82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LIST'!$H26))</f>
        <v/>
      </c>
      <c r="E25" s="68" t="str">
        <f>IF('PARTICIPANT NAME LIST'!$G26=3,"ü","")</f>
        <v/>
      </c>
      <c r="F25" s="68" t="str">
        <f>IF('PARTICIPANT NAME LIST'!$G26=4,"ü","")</f>
        <v/>
      </c>
      <c r="G25" s="68" t="str">
        <f>IF('PARTICIPANT NAME LIST'!$G26=5,"ü","")</f>
        <v/>
      </c>
      <c r="H25" s="68" t="str">
        <f>IF('PARTICIPANT NAME LIST'!$G26=6,"ü","")</f>
        <v/>
      </c>
      <c r="I25" s="63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22.5" customHeight="1">
      <c r="A26" s="63" t="str">
        <f>IF(OR(ISBLANK('PARTICIPANT NAME LIST'!$B27),'PARTICIPANT NAME LIST'!G27=7,'PARTICIPANT NAME LIST'!G27=8,'PARTICIPANT NAME LIST'!G27=9,'PARTICIPANT NAME LIST'!G27=10,'PARTICIPANT NAME LIST'!G27=11,'PARTICIPANT NAME LIST'!G27=12),"",COUNTA('PARTICIPANT NAME LIST'!$B$9:$B27)-COUNTIFS('PARTICIPANT NAME LIST'!$G$9:$G27,"&gt;=7",'PARTICIPANT NAME LIST'!$G$9:$G27,"&lt;=12"))</f>
        <v/>
      </c>
      <c r="B26" s="64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LIST'!$B27))</f>
        <v/>
      </c>
      <c r="C26" s="65"/>
      <c r="D26" s="82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LIST'!$H27))</f>
        <v/>
      </c>
      <c r="E26" s="68" t="str">
        <f>IF('PARTICIPANT NAME LIST'!$G27=3,"ü","")</f>
        <v/>
      </c>
      <c r="F26" s="68" t="str">
        <f>IF('PARTICIPANT NAME LIST'!$G27=4,"ü","")</f>
        <v/>
      </c>
      <c r="G26" s="68" t="str">
        <f>IF('PARTICIPANT NAME LIST'!$G27=5,"ü","")</f>
        <v/>
      </c>
      <c r="H26" s="68" t="str">
        <f>IF('PARTICIPANT NAME LIST'!$G27=6,"ü","")</f>
        <v/>
      </c>
      <c r="I26" s="63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22.5" customHeight="1">
      <c r="A27" s="63" t="str">
        <f>IF(OR(ISBLANK('PARTICIPANT NAME LIST'!$B28),'PARTICIPANT NAME LIST'!G28=7,'PARTICIPANT NAME LIST'!G28=8,'PARTICIPANT NAME LIST'!G28=9,'PARTICIPANT NAME LIST'!G28=10,'PARTICIPANT NAME LIST'!G28=11,'PARTICIPANT NAME LIST'!G28=12),"",COUNTA('PARTICIPANT NAME LIST'!$B$9:$B28)-COUNTIFS('PARTICIPANT NAME LIST'!$G$9:$G28,"&gt;=7",'PARTICIPANT NAME LIST'!$G$9:$G28,"&lt;=12"))</f>
        <v/>
      </c>
      <c r="B27" s="64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LIST'!$B28))</f>
        <v/>
      </c>
      <c r="C27" s="65"/>
      <c r="D27" s="82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LIST'!$H28))</f>
        <v/>
      </c>
      <c r="E27" s="68" t="str">
        <f>IF('PARTICIPANT NAME LIST'!$G28=3,"ü","")</f>
        <v/>
      </c>
      <c r="F27" s="68" t="str">
        <f>IF('PARTICIPANT NAME LIST'!$G28=4,"ü","")</f>
        <v/>
      </c>
      <c r="G27" s="68" t="str">
        <f>IF('PARTICIPANT NAME LIST'!$G28=5,"ü","")</f>
        <v/>
      </c>
      <c r="H27" s="68" t="str">
        <f>IF('PARTICIPANT NAME LIST'!$G28=6,"ü","")</f>
        <v/>
      </c>
      <c r="I27" s="63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22.5" customHeight="1">
      <c r="A28" s="63" t="str">
        <f>IF(OR(ISBLANK('PARTICIPANT NAME LIST'!$B29),'PARTICIPANT NAME LIST'!G29=7,'PARTICIPANT NAME LIST'!G29=8,'PARTICIPANT NAME LIST'!G29=9,'PARTICIPANT NAME LIST'!G29=10,'PARTICIPANT NAME LIST'!G29=11,'PARTICIPANT NAME LIST'!G29=12),"",COUNTA('PARTICIPANT NAME LIST'!$B$9:$B29)-COUNTIFS('PARTICIPANT NAME LIST'!$G$9:$G29,"&gt;=7",'PARTICIPANT NAME LIST'!$G$9:$G29,"&lt;=12"))</f>
        <v/>
      </c>
      <c r="B28" s="64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LIST'!$B29))</f>
        <v/>
      </c>
      <c r="C28" s="65"/>
      <c r="D28" s="82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LIST'!$H29))</f>
        <v/>
      </c>
      <c r="E28" s="68" t="str">
        <f>IF('PARTICIPANT NAME LIST'!$G29=3,"ü","")</f>
        <v/>
      </c>
      <c r="F28" s="68" t="str">
        <f>IF('PARTICIPANT NAME LIST'!$G29=4,"ü","")</f>
        <v/>
      </c>
      <c r="G28" s="68" t="str">
        <f>IF('PARTICIPANT NAME LIST'!$G29=5,"ü","")</f>
        <v/>
      </c>
      <c r="H28" s="68" t="str">
        <f>IF('PARTICIPANT NAME LIST'!$G29=6,"ü","")</f>
        <v/>
      </c>
      <c r="I28" s="63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2.5" customHeight="1">
      <c r="A29" s="63" t="str">
        <f>IF(OR(ISBLANK('PARTICIPANT NAME LIST'!$B30),'PARTICIPANT NAME LIST'!G30=7,'PARTICIPANT NAME LIST'!G30=8,'PARTICIPANT NAME LIST'!G30=9,'PARTICIPANT NAME LIST'!G30=10,'PARTICIPANT NAME LIST'!G30=11,'PARTICIPANT NAME LIST'!G30=12),"",COUNTA('PARTICIPANT NAME LIST'!$B$9:$B30)-COUNTIFS('PARTICIPANT NAME LIST'!$G$9:$G30,"&gt;=7",'PARTICIPANT NAME LIST'!$G$9:$G30,"&lt;=12"))</f>
        <v/>
      </c>
      <c r="B29" s="64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LIST'!$B30))</f>
        <v/>
      </c>
      <c r="C29" s="65"/>
      <c r="D29" s="82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LIST'!$H30))</f>
        <v/>
      </c>
      <c r="E29" s="68" t="str">
        <f>IF('PARTICIPANT NAME LIST'!$G30=3,"ü","")</f>
        <v/>
      </c>
      <c r="F29" s="68" t="str">
        <f>IF('PARTICIPANT NAME LIST'!$G30=4,"ü","")</f>
        <v/>
      </c>
      <c r="G29" s="68" t="str">
        <f>IF('PARTICIPANT NAME LIST'!$G30=5,"ü","")</f>
        <v/>
      </c>
      <c r="H29" s="68" t="str">
        <f>IF('PARTICIPANT NAME LIST'!$G30=6,"ü","")</f>
        <v/>
      </c>
      <c r="I29" s="63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22.5" customHeight="1">
      <c r="A30" s="63" t="str">
        <f>IF(OR(ISBLANK('PARTICIPANT NAME LIST'!$B31),'PARTICIPANT NAME LIST'!G31=7,'PARTICIPANT NAME LIST'!G31=8,'PARTICIPANT NAME LIST'!G31=9,'PARTICIPANT NAME LIST'!G31=10,'PARTICIPANT NAME LIST'!G31=11,'PARTICIPANT NAME LIST'!G31=12),"",COUNTA('PARTICIPANT NAME LIST'!$B$9:$B31)-COUNTIFS('PARTICIPANT NAME LIST'!$G$9:$G31,"&gt;=7",'PARTICIPANT NAME LIST'!$G$9:$G31,"&lt;=12"))</f>
        <v/>
      </c>
      <c r="B30" s="64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LIST'!$B31))</f>
        <v/>
      </c>
      <c r="C30" s="65"/>
      <c r="D30" s="82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LIST'!$H31))</f>
        <v/>
      </c>
      <c r="E30" s="68" t="str">
        <f>IF('PARTICIPANT NAME LIST'!$G31=3,"ü","")</f>
        <v/>
      </c>
      <c r="F30" s="68" t="str">
        <f>IF('PARTICIPANT NAME LIST'!$G31=4,"ü","")</f>
        <v/>
      </c>
      <c r="G30" s="68" t="str">
        <f>IF('PARTICIPANT NAME LIST'!$G31=5,"ü","")</f>
        <v/>
      </c>
      <c r="H30" s="68" t="str">
        <f>IF('PARTICIPANT NAME LIST'!$G31=6,"ü","")</f>
        <v/>
      </c>
      <c r="I30" s="63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22.5" customHeight="1">
      <c r="A31" s="63" t="str">
        <f>IF(OR(ISBLANK('PARTICIPANT NAME LIST'!$B32),'PARTICIPANT NAME LIST'!G32=7,'PARTICIPANT NAME LIST'!G32=8,'PARTICIPANT NAME LIST'!G32=9,'PARTICIPANT NAME LIST'!G32=10,'PARTICIPANT NAME LIST'!G32=11,'PARTICIPANT NAME LIST'!G32=12),"",COUNTA('PARTICIPANT NAME LIST'!$B$9:$B32)-COUNTIFS('PARTICIPANT NAME LIST'!$G$9:$G32,"&gt;=7",'PARTICIPANT NAME LIST'!$G$9:$G32,"&lt;=12"))</f>
        <v/>
      </c>
      <c r="B31" s="64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LIST'!$B32))</f>
        <v/>
      </c>
      <c r="C31" s="65"/>
      <c r="D31" s="82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LIST'!$H32))</f>
        <v/>
      </c>
      <c r="E31" s="68" t="str">
        <f>IF('PARTICIPANT NAME LIST'!$G32=3,"ü","")</f>
        <v/>
      </c>
      <c r="F31" s="68" t="str">
        <f>IF('PARTICIPANT NAME LIST'!$G32=4,"ü","")</f>
        <v/>
      </c>
      <c r="G31" s="68" t="str">
        <f>IF('PARTICIPANT NAME LIST'!$G32=5,"ü","")</f>
        <v/>
      </c>
      <c r="H31" s="68" t="str">
        <f>IF('PARTICIPANT NAME LIST'!$G32=6,"ü","")</f>
        <v/>
      </c>
      <c r="I31" s="63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22.5" customHeight="1">
      <c r="A32" s="63" t="str">
        <f>IF(OR(ISBLANK('PARTICIPANT NAME LIST'!$B33),'PARTICIPANT NAME LIST'!G33=7,'PARTICIPANT NAME LIST'!G33=8,'PARTICIPANT NAME LIST'!G33=9,'PARTICIPANT NAME LIST'!G33=10,'PARTICIPANT NAME LIST'!G33=11,'PARTICIPANT NAME LIST'!G33=12),"",COUNTA('PARTICIPANT NAME LIST'!$B$9:$B33)-COUNTIFS('PARTICIPANT NAME LIST'!$G$9:$G33,"&gt;=7",'PARTICIPANT NAME LIST'!$G$9:$G33,"&lt;=12"))</f>
        <v/>
      </c>
      <c r="B32" s="64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LIST'!$B33))</f>
        <v/>
      </c>
      <c r="C32" s="65"/>
      <c r="D32" s="82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LIST'!$H33))</f>
        <v/>
      </c>
      <c r="E32" s="68" t="str">
        <f>IF('PARTICIPANT NAME LIST'!$G33=3,"ü","")</f>
        <v/>
      </c>
      <c r="F32" s="68" t="str">
        <f>IF('PARTICIPANT NAME LIST'!$G33=4,"ü","")</f>
        <v/>
      </c>
      <c r="G32" s="68" t="str">
        <f>IF('PARTICIPANT NAME LIST'!$G33=5,"ü","")</f>
        <v/>
      </c>
      <c r="H32" s="68" t="str">
        <f>IF('PARTICIPANT NAME LIST'!$G33=6,"ü","")</f>
        <v/>
      </c>
      <c r="I32" s="63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22.5" customHeight="1">
      <c r="A33" s="63" t="str">
        <f>IF(OR(ISBLANK('PARTICIPANT NAME LIST'!$B34),'PARTICIPANT NAME LIST'!G34=7,'PARTICIPANT NAME LIST'!G34=8,'PARTICIPANT NAME LIST'!G34=9,'PARTICIPANT NAME LIST'!G34=10,'PARTICIPANT NAME LIST'!G34=11,'PARTICIPANT NAME LIST'!G34=12),"",COUNTA('PARTICIPANT NAME LIST'!$B$9:$B34)-COUNTIFS('PARTICIPANT NAME LIST'!$G$9:$G34,"&gt;=7",'PARTICIPANT NAME LIST'!$G$9:$G34,"&lt;=12"))</f>
        <v/>
      </c>
      <c r="B33" s="64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LIST'!$B34))</f>
        <v/>
      </c>
      <c r="C33" s="65"/>
      <c r="D33" s="82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LIST'!$H34))</f>
        <v/>
      </c>
      <c r="E33" s="68" t="str">
        <f>IF('PARTICIPANT NAME LIST'!$G34=3,"ü","")</f>
        <v/>
      </c>
      <c r="F33" s="68" t="str">
        <f>IF('PARTICIPANT NAME LIST'!$G34=4,"ü","")</f>
        <v/>
      </c>
      <c r="G33" s="68" t="str">
        <f>IF('PARTICIPANT NAME LIST'!$G34=5,"ü","")</f>
        <v/>
      </c>
      <c r="H33" s="68" t="str">
        <f>IF('PARTICIPANT NAME LIST'!$G34=6,"ü","")</f>
        <v/>
      </c>
      <c r="I33" s="63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22.5" customHeight="1">
      <c r="A34" s="63" t="str">
        <f>IF(OR(ISBLANK('PARTICIPANT NAME LIST'!$B35),'PARTICIPANT NAME LIST'!G35=7,'PARTICIPANT NAME LIST'!G35=8,'PARTICIPANT NAME LIST'!G35=9,'PARTICIPANT NAME LIST'!G35=10,'PARTICIPANT NAME LIST'!G35=11,'PARTICIPANT NAME LIST'!G35=12),"",COUNTA('PARTICIPANT NAME LIST'!$B$9:$B35)-COUNTIFS('PARTICIPANT NAME LIST'!$G$9:$G35,"&gt;=7",'PARTICIPANT NAME LIST'!$G$9:$G35,"&lt;=12"))</f>
        <v/>
      </c>
      <c r="B34" s="64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LIST'!$B35))</f>
        <v/>
      </c>
      <c r="C34" s="65"/>
      <c r="D34" s="82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LIST'!$H35))</f>
        <v/>
      </c>
      <c r="E34" s="68" t="str">
        <f>IF('PARTICIPANT NAME LIST'!$G35=3,"ü","")</f>
        <v/>
      </c>
      <c r="F34" s="68" t="str">
        <f>IF('PARTICIPANT NAME LIST'!$G35=4,"ü","")</f>
        <v/>
      </c>
      <c r="G34" s="68" t="str">
        <f>IF('PARTICIPANT NAME LIST'!$G35=5,"ü","")</f>
        <v/>
      </c>
      <c r="H34" s="68" t="str">
        <f>IF('PARTICIPANT NAME LIST'!$G35=6,"ü","")</f>
        <v/>
      </c>
      <c r="I34" s="63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22.5" customHeight="1">
      <c r="A35" s="63" t="str">
        <f>IF(OR(ISBLANK('PARTICIPANT NAME LIST'!$B36),'PARTICIPANT NAME LIST'!G36=7,'PARTICIPANT NAME LIST'!G36=8,'PARTICIPANT NAME LIST'!G36=9,'PARTICIPANT NAME LIST'!G36=10,'PARTICIPANT NAME LIST'!G36=11,'PARTICIPANT NAME LIST'!G36=12),"",COUNTA('PARTICIPANT NAME LIST'!$B$9:$B36)-COUNTIFS('PARTICIPANT NAME LIST'!$G$9:$G36,"&gt;=7",'PARTICIPANT NAME LIST'!$G$9:$G36,"&lt;=12"))</f>
        <v/>
      </c>
      <c r="B35" s="64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LIST'!$B36))</f>
        <v/>
      </c>
      <c r="C35" s="65"/>
      <c r="D35" s="82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LIST'!$H36))</f>
        <v/>
      </c>
      <c r="E35" s="68" t="str">
        <f>IF('PARTICIPANT NAME LIST'!$G36=3,"ü","")</f>
        <v/>
      </c>
      <c r="F35" s="68" t="str">
        <f>IF('PARTICIPANT NAME LIST'!$G36=4,"ü","")</f>
        <v/>
      </c>
      <c r="G35" s="68" t="str">
        <f>IF('PARTICIPANT NAME LIST'!$G36=5,"ü","")</f>
        <v/>
      </c>
      <c r="H35" s="68" t="str">
        <f>IF('PARTICIPANT NAME LIST'!$G36=6,"ü","")</f>
        <v/>
      </c>
      <c r="I35" s="63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22.5" customHeight="1">
      <c r="A36" s="63" t="str">
        <f>IF(OR(ISBLANK('PARTICIPANT NAME LIST'!$B37),'PARTICIPANT NAME LIST'!G37=7,'PARTICIPANT NAME LIST'!G37=8,'PARTICIPANT NAME LIST'!G37=9,'PARTICIPANT NAME LIST'!G37=10,'PARTICIPANT NAME LIST'!G37=11,'PARTICIPANT NAME LIST'!G37=12),"",COUNTA('PARTICIPANT NAME LIST'!$B$9:$B37)-COUNTIFS('PARTICIPANT NAME LIST'!$G$9:$G37,"&gt;=7",'PARTICIPANT NAME LIST'!$G$9:$G37,"&lt;=12"))</f>
        <v/>
      </c>
      <c r="B36" s="64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LIST'!$B37))</f>
        <v/>
      </c>
      <c r="C36" s="65"/>
      <c r="D36" s="82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LIST'!$H37))</f>
        <v/>
      </c>
      <c r="E36" s="68" t="str">
        <f>IF('PARTICIPANT NAME LIST'!$G37=3,"ü","")</f>
        <v/>
      </c>
      <c r="F36" s="68" t="str">
        <f>IF('PARTICIPANT NAME LIST'!$G37=4,"ü","")</f>
        <v/>
      </c>
      <c r="G36" s="68" t="str">
        <f>IF('PARTICIPANT NAME LIST'!$G37=5,"ü","")</f>
        <v/>
      </c>
      <c r="H36" s="68" t="str">
        <f>IF('PARTICIPANT NAME LIST'!$G37=6,"ü","")</f>
        <v/>
      </c>
      <c r="I36" s="63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22.5" customHeight="1">
      <c r="A37" s="63" t="str">
        <f>IF(OR(ISBLANK('PARTICIPANT NAME LIST'!$B38),'PARTICIPANT NAME LIST'!G38=7,'PARTICIPANT NAME LIST'!G38=8,'PARTICIPANT NAME LIST'!G38=9,'PARTICIPANT NAME LIST'!G38=10,'PARTICIPANT NAME LIST'!G38=11,'PARTICIPANT NAME LIST'!G38=12),"",COUNTA('PARTICIPANT NAME LIST'!$B$9:$B38)-COUNTIFS('PARTICIPANT NAME LIST'!$G$9:$G38,"&gt;=7",'PARTICIPANT NAME LIST'!$G$9:$G38,"&lt;=12"))</f>
        <v/>
      </c>
      <c r="B37" s="64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LIST'!$B38))</f>
        <v/>
      </c>
      <c r="C37" s="65"/>
      <c r="D37" s="82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LIST'!$H38))</f>
        <v/>
      </c>
      <c r="E37" s="68" t="str">
        <f>IF('PARTICIPANT NAME LIST'!$G38=3,"ü","")</f>
        <v/>
      </c>
      <c r="F37" s="68" t="str">
        <f>IF('PARTICIPANT NAME LIST'!$G38=4,"ü","")</f>
        <v/>
      </c>
      <c r="G37" s="68" t="str">
        <f>IF('PARTICIPANT NAME LIST'!$G38=5,"ü","")</f>
        <v/>
      </c>
      <c r="H37" s="68" t="str">
        <f>IF('PARTICIPANT NAME LIST'!$G38=6,"ü","")</f>
        <v/>
      </c>
      <c r="I37" s="63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22.5" customHeight="1">
      <c r="A38" s="63" t="str">
        <f>IF(OR(ISBLANK('PARTICIPANT NAME LIST'!$B39),'PARTICIPANT NAME LIST'!G39=7,'PARTICIPANT NAME LIST'!G39=8,'PARTICIPANT NAME LIST'!G39=9,'PARTICIPANT NAME LIST'!G39=10,'PARTICIPANT NAME LIST'!G39=11,'PARTICIPANT NAME LIST'!G39=12),"",COUNTA('PARTICIPANT NAME LIST'!$B$9:$B39)-COUNTIFS('PARTICIPANT NAME LIST'!$G$9:$G39,"&gt;=7",'PARTICIPANT NAME LIST'!$G$9:$G39,"&lt;=12"))</f>
        <v/>
      </c>
      <c r="B38" s="64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LIST'!$B39))</f>
        <v/>
      </c>
      <c r="C38" s="65"/>
      <c r="D38" s="82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LIST'!$H39))</f>
        <v/>
      </c>
      <c r="E38" s="68" t="str">
        <f>IF('PARTICIPANT NAME LIST'!$G39=3,"ü","")</f>
        <v/>
      </c>
      <c r="F38" s="68" t="str">
        <f>IF('PARTICIPANT NAME LIST'!$G39=4,"ü","")</f>
        <v/>
      </c>
      <c r="G38" s="68" t="str">
        <f>IF('PARTICIPANT NAME LIST'!$G39=5,"ü","")</f>
        <v/>
      </c>
      <c r="H38" s="68" t="str">
        <f>IF('PARTICIPANT NAME LIST'!$G39=6,"ü","")</f>
        <v/>
      </c>
      <c r="I38" s="63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22.5" customHeight="1">
      <c r="A39" s="63" t="str">
        <f>IF(OR(ISBLANK('PARTICIPANT NAME LIST'!$B40),'PARTICIPANT NAME LIST'!G40=7,'PARTICIPANT NAME LIST'!G40=8,'PARTICIPANT NAME LIST'!G40=9,'PARTICIPANT NAME LIST'!G40=10,'PARTICIPANT NAME LIST'!G40=11,'PARTICIPANT NAME LIST'!G40=12),"",COUNTA('PARTICIPANT NAME LIST'!$B$9:$B40)-COUNTIFS('PARTICIPANT NAME LIST'!$G$9:$G40,"&gt;=7",'PARTICIPANT NAME LIST'!$G$9:$G40,"&lt;=12"))</f>
        <v/>
      </c>
      <c r="B39" s="64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LIST'!$B40))</f>
        <v/>
      </c>
      <c r="C39" s="65"/>
      <c r="D39" s="82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LIST'!$H40))</f>
        <v/>
      </c>
      <c r="E39" s="68" t="str">
        <f>IF('PARTICIPANT NAME LIST'!$G40=3,"ü","")</f>
        <v/>
      </c>
      <c r="F39" s="68" t="str">
        <f>IF('PARTICIPANT NAME LIST'!$G40=4,"ü","")</f>
        <v/>
      </c>
      <c r="G39" s="68" t="str">
        <f>IF('PARTICIPANT NAME LIST'!$G40=5,"ü","")</f>
        <v/>
      </c>
      <c r="H39" s="68" t="str">
        <f>IF('PARTICIPANT NAME LIST'!$G40=6,"ü","")</f>
        <v/>
      </c>
      <c r="I39" s="63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22.5" customHeight="1">
      <c r="A40" s="63" t="str">
        <f>IF(OR(ISBLANK('PARTICIPANT NAME LIST'!$B41),'PARTICIPANT NAME LIST'!G41=7,'PARTICIPANT NAME LIST'!G41=8,'PARTICIPANT NAME LIST'!G41=9,'PARTICIPANT NAME LIST'!G41=10,'PARTICIPANT NAME LIST'!G41=11,'PARTICIPANT NAME LIST'!G41=12),"",COUNTA('PARTICIPANT NAME LIST'!$B$9:$B41)-COUNTIFS('PARTICIPANT NAME LIST'!$G$9:$G41,"&gt;=7",'PARTICIPANT NAME LIST'!$G$9:$G41,"&lt;=12"))</f>
        <v/>
      </c>
      <c r="B40" s="64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LIST'!$B41))</f>
        <v/>
      </c>
      <c r="C40" s="65"/>
      <c r="D40" s="82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LIST'!$H41))</f>
        <v/>
      </c>
      <c r="E40" s="68" t="str">
        <f>IF('PARTICIPANT NAME LIST'!$G41=3,"ü","")</f>
        <v/>
      </c>
      <c r="F40" s="68" t="str">
        <f>IF('PARTICIPANT NAME LIST'!$G41=4,"ü","")</f>
        <v/>
      </c>
      <c r="G40" s="68" t="str">
        <f>IF('PARTICIPANT NAME LIST'!$G41=5,"ü","")</f>
        <v/>
      </c>
      <c r="H40" s="68" t="str">
        <f>IF('PARTICIPANT NAME LIST'!$G41=6,"ü","")</f>
        <v/>
      </c>
      <c r="I40" s="63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22.5" customHeight="1">
      <c r="A41" s="63" t="str">
        <f>IF(OR(ISBLANK('PARTICIPANT NAME LIST'!$B42),'PARTICIPANT NAME LIST'!G42=7,'PARTICIPANT NAME LIST'!G42=8,'PARTICIPANT NAME LIST'!G42=9,'PARTICIPANT NAME LIST'!G42=10,'PARTICIPANT NAME LIST'!G42=11,'PARTICIPANT NAME LIST'!G42=12),"",COUNTA('PARTICIPANT NAME LIST'!$B$9:$B42)-COUNTIFS('PARTICIPANT NAME LIST'!$G$9:$G42,"&gt;=7",'PARTICIPANT NAME LIST'!$G$9:$G42,"&lt;=12"))</f>
        <v/>
      </c>
      <c r="B41" s="64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LIST'!$B42))</f>
        <v/>
      </c>
      <c r="C41" s="65"/>
      <c r="D41" s="82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LIST'!$H42))</f>
        <v/>
      </c>
      <c r="E41" s="68" t="str">
        <f>IF('PARTICIPANT NAME LIST'!$G42=3,"ü","")</f>
        <v/>
      </c>
      <c r="F41" s="68" t="str">
        <f>IF('PARTICIPANT NAME LIST'!$G42=4,"ü","")</f>
        <v/>
      </c>
      <c r="G41" s="68" t="str">
        <f>IF('PARTICIPANT NAME LIST'!$G42=5,"ü","")</f>
        <v/>
      </c>
      <c r="H41" s="68" t="str">
        <f>IF('PARTICIPANT NAME LIST'!$G42=6,"ü","")</f>
        <v/>
      </c>
      <c r="I41" s="63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22.5" customHeight="1">
      <c r="A42" s="63" t="str">
        <f>IF(OR(ISBLANK('PARTICIPANT NAME LIST'!$B43),'PARTICIPANT NAME LIST'!G43=7,'PARTICIPANT NAME LIST'!G43=8,'PARTICIPANT NAME LIST'!G43=9,'PARTICIPANT NAME LIST'!G43=10,'PARTICIPANT NAME LIST'!G43=11,'PARTICIPANT NAME LIST'!G43=12),"",COUNTA('PARTICIPANT NAME LIST'!$B$9:$B43)-COUNTIFS('PARTICIPANT NAME LIST'!$G$9:$G43,"&gt;=7",'PARTICIPANT NAME LIST'!$G$9:$G43,"&lt;=12"))</f>
        <v/>
      </c>
      <c r="B42" s="64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LIST'!$B43))</f>
        <v/>
      </c>
      <c r="C42" s="65"/>
      <c r="D42" s="82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LIST'!$H43))</f>
        <v/>
      </c>
      <c r="E42" s="68" t="str">
        <f>IF('PARTICIPANT NAME LIST'!$G43=3,"ü","")</f>
        <v/>
      </c>
      <c r="F42" s="68" t="str">
        <f>IF('PARTICIPANT NAME LIST'!$G43=4,"ü","")</f>
        <v/>
      </c>
      <c r="G42" s="68" t="str">
        <f>IF('PARTICIPANT NAME LIST'!$G43=5,"ü","")</f>
        <v/>
      </c>
      <c r="H42" s="68" t="str">
        <f>IF('PARTICIPANT NAME LIST'!$G43=6,"ü","")</f>
        <v/>
      </c>
      <c r="I42" s="63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22.5" customHeight="1">
      <c r="A43" s="63" t="str">
        <f>IF(OR(ISBLANK('PARTICIPANT NAME LIST'!$B44),'PARTICIPANT NAME LIST'!G44=7,'PARTICIPANT NAME LIST'!G44=8,'PARTICIPANT NAME LIST'!G44=9,'PARTICIPANT NAME LIST'!G44=10,'PARTICIPANT NAME LIST'!G44=11,'PARTICIPANT NAME LIST'!G44=12),"",COUNTA('PARTICIPANT NAME LIST'!$B$9:$B44)-COUNTIFS('PARTICIPANT NAME LIST'!$G$9:$G44,"&gt;=7",'PARTICIPANT NAME LIST'!$G$9:$G44,"&lt;=12"))</f>
        <v/>
      </c>
      <c r="B43" s="64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LIST'!$B44))</f>
        <v/>
      </c>
      <c r="C43" s="65"/>
      <c r="D43" s="82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LIST'!$H44))</f>
        <v/>
      </c>
      <c r="E43" s="68" t="str">
        <f>IF('PARTICIPANT NAME LIST'!$G44=3,"ü","")</f>
        <v/>
      </c>
      <c r="F43" s="68" t="str">
        <f>IF('PARTICIPANT NAME LIST'!$G44=4,"ü","")</f>
        <v/>
      </c>
      <c r="G43" s="68" t="str">
        <f>IF('PARTICIPANT NAME LIST'!$G44=5,"ü","")</f>
        <v/>
      </c>
      <c r="H43" s="68" t="str">
        <f>IF('PARTICIPANT NAME LIST'!$G44=6,"ü","")</f>
        <v/>
      </c>
      <c r="I43" s="63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2.5" customHeight="1">
      <c r="A44" s="63" t="str">
        <f>IF(OR(ISBLANK('PARTICIPANT NAME LIST'!$B45),'PARTICIPANT NAME LIST'!G45=7,'PARTICIPANT NAME LIST'!G45=8,'PARTICIPANT NAME LIST'!G45=9,'PARTICIPANT NAME LIST'!G45=10,'PARTICIPANT NAME LIST'!G45=11,'PARTICIPANT NAME LIST'!G45=12),"",COUNTA('PARTICIPANT NAME LIST'!$B$9:$B45)-COUNTIFS('PARTICIPANT NAME LIST'!$G$9:$G45,"&gt;=7",'PARTICIPANT NAME LIST'!$G$9:$G45,"&lt;=12"))</f>
        <v/>
      </c>
      <c r="B44" s="64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LIST'!$B45))</f>
        <v/>
      </c>
      <c r="C44" s="65"/>
      <c r="D44" s="82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LIST'!$H45))</f>
        <v/>
      </c>
      <c r="E44" s="68" t="str">
        <f>IF('PARTICIPANT NAME LIST'!$G45=3,"ü","")</f>
        <v/>
      </c>
      <c r="F44" s="68" t="str">
        <f>IF('PARTICIPANT NAME LIST'!$G45=4,"ü","")</f>
        <v/>
      </c>
      <c r="G44" s="68" t="str">
        <f>IF('PARTICIPANT NAME LIST'!$G45=5,"ü","")</f>
        <v/>
      </c>
      <c r="H44" s="68" t="str">
        <f>IF('PARTICIPANT NAME LIST'!$G45=6,"ü","")</f>
        <v/>
      </c>
      <c r="I44" s="63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22.5" customHeight="1">
      <c r="A45" s="63" t="str">
        <f>IF(OR(ISBLANK('PARTICIPANT NAME LIST'!$B46),'PARTICIPANT NAME LIST'!G46=7,'PARTICIPANT NAME LIST'!G46=8,'PARTICIPANT NAME LIST'!G46=9,'PARTICIPANT NAME LIST'!G46=10,'PARTICIPANT NAME LIST'!G46=11,'PARTICIPANT NAME LIST'!G46=12),"",COUNTA('PARTICIPANT NAME LIST'!$B$9:$B46)-COUNTIFS('PARTICIPANT NAME LIST'!$G$9:$G46,"&gt;=7",'PARTICIPANT NAME LIST'!$G$9:$G46,"&lt;=12"))</f>
        <v/>
      </c>
      <c r="B45" s="64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LIST'!$B46))</f>
        <v/>
      </c>
      <c r="C45" s="65"/>
      <c r="D45" s="82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LIST'!$H46))</f>
        <v/>
      </c>
      <c r="E45" s="68" t="str">
        <f>IF('PARTICIPANT NAME LIST'!$G46=3,"ü","")</f>
        <v/>
      </c>
      <c r="F45" s="68" t="str">
        <f>IF('PARTICIPANT NAME LIST'!$G46=4,"ü","")</f>
        <v/>
      </c>
      <c r="G45" s="68" t="str">
        <f>IF('PARTICIPANT NAME LIST'!$G46=5,"ü","")</f>
        <v/>
      </c>
      <c r="H45" s="68" t="str">
        <f>IF('PARTICIPANT NAME LIST'!$G46=6,"ü","")</f>
        <v/>
      </c>
      <c r="I45" s="63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22.5" customHeight="1">
      <c r="A46" s="63" t="str">
        <f>IF(OR(ISBLANK('PARTICIPANT NAME LIST'!$B47),'PARTICIPANT NAME LIST'!G47=7,'PARTICIPANT NAME LIST'!G47=8,'PARTICIPANT NAME LIST'!G47=9,'PARTICIPANT NAME LIST'!G47=10,'PARTICIPANT NAME LIST'!G47=11,'PARTICIPANT NAME LIST'!G47=12),"",COUNTA('PARTICIPANT NAME LIST'!$B$9:$B47)-COUNTIFS('PARTICIPANT NAME LIST'!$G$9:$G47,"&gt;=7",'PARTICIPANT NAME LIST'!$G$9:$G47,"&lt;=12"))</f>
        <v/>
      </c>
      <c r="B46" s="64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LIST'!$B47))</f>
        <v/>
      </c>
      <c r="C46" s="65"/>
      <c r="D46" s="82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LIST'!$H47))</f>
        <v/>
      </c>
      <c r="E46" s="68" t="str">
        <f>IF('PARTICIPANT NAME LIST'!$G47=3,"ü","")</f>
        <v/>
      </c>
      <c r="F46" s="68" t="str">
        <f>IF('PARTICIPANT NAME LIST'!$G47=4,"ü","")</f>
        <v/>
      </c>
      <c r="G46" s="68" t="str">
        <f>IF('PARTICIPANT NAME LIST'!$G47=5,"ü","")</f>
        <v/>
      </c>
      <c r="H46" s="68" t="str">
        <f>IF('PARTICIPANT NAME LIST'!$G47=6,"ü","")</f>
        <v/>
      </c>
      <c r="I46" s="63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2.5" customHeight="1">
      <c r="A47" s="63" t="str">
        <f>IF(OR(ISBLANK('PARTICIPANT NAME LIST'!$B48),'PARTICIPANT NAME LIST'!G48=7,'PARTICIPANT NAME LIST'!G48=8,'PARTICIPANT NAME LIST'!G48=9,'PARTICIPANT NAME LIST'!G48=10,'PARTICIPANT NAME LIST'!G48=11,'PARTICIPANT NAME LIST'!G48=12),"",COUNTA('PARTICIPANT NAME LIST'!$B$9:$B48)-COUNTIFS('PARTICIPANT NAME LIST'!$G$9:$G48,"&gt;=7",'PARTICIPANT NAME LIST'!$G$9:$G48,"&lt;=12"))</f>
        <v/>
      </c>
      <c r="B47" s="64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LIST'!$B48))</f>
        <v/>
      </c>
      <c r="C47" s="65"/>
      <c r="D47" s="82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LIST'!$H48))</f>
        <v/>
      </c>
      <c r="E47" s="68" t="str">
        <f>IF('PARTICIPANT NAME LIST'!$G48=3,"ü","")</f>
        <v/>
      </c>
      <c r="F47" s="68" t="str">
        <f>IF('PARTICIPANT NAME LIST'!$G48=4,"ü","")</f>
        <v/>
      </c>
      <c r="G47" s="68" t="str">
        <f>IF('PARTICIPANT NAME LIST'!$G48=5,"ü","")</f>
        <v/>
      </c>
      <c r="H47" s="68" t="str">
        <f>IF('PARTICIPANT NAME LIST'!$G48=6,"ü","")</f>
        <v/>
      </c>
      <c r="I47" s="63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2.5" customHeight="1">
      <c r="A48" s="63" t="str">
        <f>IF(OR(ISBLANK('PARTICIPANT NAME LIST'!$B49),'PARTICIPANT NAME LIST'!G49=7,'PARTICIPANT NAME LIST'!G49=8,'PARTICIPANT NAME LIST'!G49=9,'PARTICIPANT NAME LIST'!G49=10,'PARTICIPANT NAME LIST'!G49=11,'PARTICIPANT NAME LIST'!G49=12),"",COUNTA('PARTICIPANT NAME LIST'!$B$9:$B49)-COUNTIFS('PARTICIPANT NAME LIST'!$G$9:$G49,"&gt;=7",'PARTICIPANT NAME LIST'!$G$9:$G49,"&lt;=12"))</f>
        <v/>
      </c>
      <c r="B48" s="64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LIST'!$B49))</f>
        <v/>
      </c>
      <c r="C48" s="65"/>
      <c r="D48" s="82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LIST'!$H49))</f>
        <v/>
      </c>
      <c r="E48" s="68" t="str">
        <f>IF('PARTICIPANT NAME LIST'!$G49=3,"ü","")</f>
        <v/>
      </c>
      <c r="F48" s="68" t="str">
        <f>IF('PARTICIPANT NAME LIST'!$G49=4,"ü","")</f>
        <v/>
      </c>
      <c r="G48" s="68" t="str">
        <f>IF('PARTICIPANT NAME LIST'!$G49=5,"ü","")</f>
        <v/>
      </c>
      <c r="H48" s="68" t="str">
        <f>IF('PARTICIPANT NAME LIST'!$G49=6,"ü","")</f>
        <v/>
      </c>
      <c r="I48" s="63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2.5" customHeight="1">
      <c r="A49" s="63" t="str">
        <f>IF(OR(ISBLANK('PARTICIPANT NAME LIST'!$B50),'PARTICIPANT NAME LIST'!G50=7,'PARTICIPANT NAME LIST'!G50=8,'PARTICIPANT NAME LIST'!G50=9,'PARTICIPANT NAME LIST'!G50=10,'PARTICIPANT NAME LIST'!G50=11,'PARTICIPANT NAME LIST'!G50=12),"",COUNTA('PARTICIPANT NAME LIST'!$B$9:$B50)-COUNTIFS('PARTICIPANT NAME LIST'!$G$9:$G50,"&gt;=7",'PARTICIPANT NAME LIST'!$G$9:$G50,"&lt;=12"))</f>
        <v/>
      </c>
      <c r="B49" s="64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LIST'!$B50))</f>
        <v/>
      </c>
      <c r="C49" s="65"/>
      <c r="D49" s="82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LIST'!$H50))</f>
        <v/>
      </c>
      <c r="E49" s="68" t="str">
        <f>IF('PARTICIPANT NAME LIST'!$G50=3,"ü","")</f>
        <v/>
      </c>
      <c r="F49" s="68" t="str">
        <f>IF('PARTICIPANT NAME LIST'!$G50=4,"ü","")</f>
        <v/>
      </c>
      <c r="G49" s="68" t="str">
        <f>IF('PARTICIPANT NAME LIST'!$G50=5,"ü","")</f>
        <v/>
      </c>
      <c r="H49" s="68" t="str">
        <f>IF('PARTICIPANT NAME LIST'!$G50=6,"ü","")</f>
        <v/>
      </c>
      <c r="I49" s="63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2.5" customHeight="1">
      <c r="A50" s="63" t="str">
        <f>IF(OR(ISBLANK('PARTICIPANT NAME LIST'!$B51),'PARTICIPANT NAME LIST'!G51=7,'PARTICIPANT NAME LIST'!G51=8,'PARTICIPANT NAME LIST'!G51=9,'PARTICIPANT NAME LIST'!G51=10,'PARTICIPANT NAME LIST'!G51=11,'PARTICIPANT NAME LIST'!G51=12),"",COUNTA('PARTICIPANT NAME LIST'!$B$9:$B51)-COUNTIFS('PARTICIPANT NAME LIST'!$G$9:$G51,"&gt;=7",'PARTICIPANT NAME LIST'!$G$9:$G51,"&lt;=12"))</f>
        <v/>
      </c>
      <c r="B50" s="64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LIST'!$B51))</f>
        <v/>
      </c>
      <c r="C50" s="65"/>
      <c r="D50" s="82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LIST'!$H51))</f>
        <v/>
      </c>
      <c r="E50" s="68" t="str">
        <f>IF('PARTICIPANT NAME LIST'!$G51=3,"ü","")</f>
        <v/>
      </c>
      <c r="F50" s="68" t="str">
        <f>IF('PARTICIPANT NAME LIST'!$G51=4,"ü","")</f>
        <v/>
      </c>
      <c r="G50" s="68" t="str">
        <f>IF('PARTICIPANT NAME LIST'!$G51=5,"ü","")</f>
        <v/>
      </c>
      <c r="H50" s="68" t="str">
        <f>IF('PARTICIPANT NAME LIST'!$G51=6,"ü","")</f>
        <v/>
      </c>
      <c r="I50" s="63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2.5" customHeight="1">
      <c r="A51" s="63" t="str">
        <f>IF(OR(ISBLANK('PARTICIPANT NAME LIST'!$B52),'PARTICIPANT NAME LIST'!G52=7,'PARTICIPANT NAME LIST'!G52=8,'PARTICIPANT NAME LIST'!G52=9,'PARTICIPANT NAME LIST'!G52=10,'PARTICIPANT NAME LIST'!G52=11,'PARTICIPANT NAME LIST'!G52=12),"",COUNTA('PARTICIPANT NAME LIST'!$B$9:$B52)-COUNTIFS('PARTICIPANT NAME LIST'!$G$9:$G52,"&gt;=7",'PARTICIPANT NAME LIST'!$G$9:$G52,"&lt;=12"))</f>
        <v/>
      </c>
      <c r="B51" s="64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LIST'!$B52))</f>
        <v/>
      </c>
      <c r="C51" s="65"/>
      <c r="D51" s="82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LIST'!$H52))</f>
        <v/>
      </c>
      <c r="E51" s="68" t="str">
        <f>IF('PARTICIPANT NAME LIST'!$G52=3,"ü","")</f>
        <v/>
      </c>
      <c r="F51" s="68" t="str">
        <f>IF('PARTICIPANT NAME LIST'!$G52=4,"ü","")</f>
        <v/>
      </c>
      <c r="G51" s="68" t="str">
        <f>IF('PARTICIPANT NAME LIST'!$G52=5,"ü","")</f>
        <v/>
      </c>
      <c r="H51" s="68" t="str">
        <f>IF('PARTICIPANT NAME LIST'!$G52=6,"ü","")</f>
        <v/>
      </c>
      <c r="I51" s="63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22.5" customHeight="1">
      <c r="A52" s="63" t="str">
        <f>IF(OR(ISBLANK('PARTICIPANT NAME LIST'!$B53),'PARTICIPANT NAME LIST'!G53=7,'PARTICIPANT NAME LIST'!G53=8,'PARTICIPANT NAME LIST'!G53=9,'PARTICIPANT NAME LIST'!G53=10,'PARTICIPANT NAME LIST'!G53=11,'PARTICIPANT NAME LIST'!G53=12),"",COUNTA('PARTICIPANT NAME LIST'!$B$9:$B53)-COUNTIFS('PARTICIPANT NAME LIST'!$G$9:$G53,"&gt;=7",'PARTICIPANT NAME LIST'!$G$9:$G53,"&lt;=12"))</f>
        <v/>
      </c>
      <c r="B52" s="64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LIST'!$B53))</f>
        <v/>
      </c>
      <c r="C52" s="65"/>
      <c r="D52" s="82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LIST'!$H53))</f>
        <v/>
      </c>
      <c r="E52" s="68" t="str">
        <f>IF('PARTICIPANT NAME LIST'!$G53=3,"ü","")</f>
        <v/>
      </c>
      <c r="F52" s="68" t="str">
        <f>IF('PARTICIPANT NAME LIST'!$G53=4,"ü","")</f>
        <v/>
      </c>
      <c r="G52" s="68" t="str">
        <f>IF('PARTICIPANT NAME LIST'!$G53=5,"ü","")</f>
        <v/>
      </c>
      <c r="H52" s="68" t="str">
        <f>IF('PARTICIPANT NAME LIST'!$G53=6,"ü","")</f>
        <v/>
      </c>
      <c r="I52" s="63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22.5" customHeight="1">
      <c r="A53" s="63" t="str">
        <f>IF(OR(ISBLANK('PARTICIPANT NAME LIST'!$B54),'PARTICIPANT NAME LIST'!G54=7,'PARTICIPANT NAME LIST'!G54=8,'PARTICIPANT NAME LIST'!G54=9,'PARTICIPANT NAME LIST'!G54=10,'PARTICIPANT NAME LIST'!G54=11,'PARTICIPANT NAME LIST'!G54=12),"",COUNTA('PARTICIPANT NAME LIST'!$B$9:$B54)-COUNTIFS('PARTICIPANT NAME LIST'!$G$9:$G54,"&gt;=7",'PARTICIPANT NAME LIST'!$G$9:$G54,"&lt;=12"))</f>
        <v/>
      </c>
      <c r="B53" s="64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LIST'!$B54))</f>
        <v/>
      </c>
      <c r="C53" s="65"/>
      <c r="D53" s="82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LIST'!$H54))</f>
        <v/>
      </c>
      <c r="E53" s="68" t="str">
        <f>IF('PARTICIPANT NAME LIST'!$G54=3,"ü","")</f>
        <v/>
      </c>
      <c r="F53" s="68" t="str">
        <f>IF('PARTICIPANT NAME LIST'!$G54=4,"ü","")</f>
        <v/>
      </c>
      <c r="G53" s="68" t="str">
        <f>IF('PARTICIPANT NAME LIST'!$G54=5,"ü","")</f>
        <v/>
      </c>
      <c r="H53" s="68" t="str">
        <f>IF('PARTICIPANT NAME LIST'!$G54=6,"ü","")</f>
        <v/>
      </c>
      <c r="I53" s="63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22.5" customHeight="1">
      <c r="A54" s="63" t="str">
        <f>IF(OR(ISBLANK('PARTICIPANT NAME LIST'!$B55),'PARTICIPANT NAME LIST'!G55=7,'PARTICIPANT NAME LIST'!G55=8,'PARTICIPANT NAME LIST'!G55=9,'PARTICIPANT NAME LIST'!G55=10,'PARTICIPANT NAME LIST'!G55=11,'PARTICIPANT NAME LIST'!G55=12),"",COUNTA('PARTICIPANT NAME LIST'!$B$9:$B55)-COUNTIFS('PARTICIPANT NAME LIST'!$G$9:$G55,"&gt;=7",'PARTICIPANT NAME LIST'!$G$9:$G55,"&lt;=12"))</f>
        <v/>
      </c>
      <c r="B54" s="64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LIST'!$B55))</f>
        <v/>
      </c>
      <c r="C54" s="65"/>
      <c r="D54" s="82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LIST'!$H55))</f>
        <v/>
      </c>
      <c r="E54" s="68" t="str">
        <f>IF('PARTICIPANT NAME LIST'!$G55=3,"ü","")</f>
        <v/>
      </c>
      <c r="F54" s="68" t="str">
        <f>IF('PARTICIPANT NAME LIST'!$G55=4,"ü","")</f>
        <v/>
      </c>
      <c r="G54" s="68" t="str">
        <f>IF('PARTICIPANT NAME LIST'!$G55=5,"ü","")</f>
        <v/>
      </c>
      <c r="H54" s="68" t="str">
        <f>IF('PARTICIPANT NAME LIST'!$G55=6,"ü","")</f>
        <v/>
      </c>
      <c r="I54" s="63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22.5" customHeight="1">
      <c r="A55" s="63" t="str">
        <f>IF(OR(ISBLANK('PARTICIPANT NAME LIST'!$B56),'PARTICIPANT NAME LIST'!G56=7,'PARTICIPANT NAME LIST'!G56=8,'PARTICIPANT NAME LIST'!G56=9,'PARTICIPANT NAME LIST'!G56=10,'PARTICIPANT NAME LIST'!G56=11,'PARTICIPANT NAME LIST'!G56=12),"",COUNTA('PARTICIPANT NAME LIST'!$B$9:$B56)-COUNTIFS('PARTICIPANT NAME LIST'!$G$9:$G56,"&gt;=7",'PARTICIPANT NAME LIST'!$G$9:$G56,"&lt;=12"))</f>
        <v/>
      </c>
      <c r="B55" s="64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LIST'!$B56))</f>
        <v/>
      </c>
      <c r="C55" s="65"/>
      <c r="D55" s="82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LIST'!$H56))</f>
        <v/>
      </c>
      <c r="E55" s="68" t="str">
        <f>IF('PARTICIPANT NAME LIST'!$G56=3,"ü","")</f>
        <v/>
      </c>
      <c r="F55" s="68" t="str">
        <f>IF('PARTICIPANT NAME LIST'!$G56=4,"ü","")</f>
        <v/>
      </c>
      <c r="G55" s="68" t="str">
        <f>IF('PARTICIPANT NAME LIST'!$G56=5,"ü","")</f>
        <v/>
      </c>
      <c r="H55" s="68" t="str">
        <f>IF('PARTICIPANT NAME LIST'!$G56=6,"ü","")</f>
        <v/>
      </c>
      <c r="I55" s="63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22.5" customHeight="1">
      <c r="A56" s="63" t="str">
        <f>IF(OR(ISBLANK('PARTICIPANT NAME LIST'!$B57),'PARTICIPANT NAME LIST'!G57=7,'PARTICIPANT NAME LIST'!G57=8,'PARTICIPANT NAME LIST'!G57=9,'PARTICIPANT NAME LIST'!G57=10,'PARTICIPANT NAME LIST'!G57=11,'PARTICIPANT NAME LIST'!G57=12),"",COUNTA('PARTICIPANT NAME LIST'!$B$9:$B57)-COUNTIFS('PARTICIPANT NAME LIST'!$G$9:$G57,"&gt;=7",'PARTICIPANT NAME LIST'!$G$9:$G57,"&lt;=12"))</f>
        <v/>
      </c>
      <c r="B56" s="64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LIST'!$B57))</f>
        <v/>
      </c>
      <c r="C56" s="65"/>
      <c r="D56" s="82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LIST'!$H57))</f>
        <v/>
      </c>
      <c r="E56" s="68" t="str">
        <f>IF('PARTICIPANT NAME LIST'!$G57=3,"ü","")</f>
        <v/>
      </c>
      <c r="F56" s="68" t="str">
        <f>IF('PARTICIPANT NAME LIST'!$G57=4,"ü","")</f>
        <v/>
      </c>
      <c r="G56" s="68" t="str">
        <f>IF('PARTICIPANT NAME LIST'!$G57=5,"ü","")</f>
        <v/>
      </c>
      <c r="H56" s="68" t="str">
        <f>IF('PARTICIPANT NAME LIST'!$G57=6,"ü","")</f>
        <v/>
      </c>
      <c r="I56" s="63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22.5" customHeight="1">
      <c r="A57" s="63" t="str">
        <f>IF(OR(ISBLANK('PARTICIPANT NAME LIST'!$B58),'PARTICIPANT NAME LIST'!G58=7,'PARTICIPANT NAME LIST'!G58=8,'PARTICIPANT NAME LIST'!G58=9,'PARTICIPANT NAME LIST'!G58=10,'PARTICIPANT NAME LIST'!G58=11,'PARTICIPANT NAME LIST'!G58=12),"",COUNTA('PARTICIPANT NAME LIST'!$B$9:$B58)-COUNTIFS('PARTICIPANT NAME LIST'!$G$9:$G58,"&gt;=7",'PARTICIPANT NAME LIST'!$G$9:$G58,"&lt;=12"))</f>
        <v/>
      </c>
      <c r="B57" s="64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LIST'!$B58))</f>
        <v/>
      </c>
      <c r="C57" s="65"/>
      <c r="D57" s="82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LIST'!$H58))</f>
        <v/>
      </c>
      <c r="E57" s="68" t="str">
        <f>IF('PARTICIPANT NAME LIST'!$G58=3,"ü","")</f>
        <v/>
      </c>
      <c r="F57" s="68" t="str">
        <f>IF('PARTICIPANT NAME LIST'!$G58=4,"ü","")</f>
        <v/>
      </c>
      <c r="G57" s="68" t="str">
        <f>IF('PARTICIPANT NAME LIST'!$G58=5,"ü","")</f>
        <v/>
      </c>
      <c r="H57" s="68" t="str">
        <f>IF('PARTICIPANT NAME LIST'!$G58=6,"ü","")</f>
        <v/>
      </c>
      <c r="I57" s="63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22.5" customHeight="1">
      <c r="A58" s="63" t="str">
        <f>IF(OR(ISBLANK('PARTICIPANT NAME LIST'!$B59),'PARTICIPANT NAME LIST'!G59=7,'PARTICIPANT NAME LIST'!G59=8,'PARTICIPANT NAME LIST'!G59=9,'PARTICIPANT NAME LIST'!G59=10,'PARTICIPANT NAME LIST'!G59=11,'PARTICIPANT NAME LIST'!G59=12),"",COUNTA('PARTICIPANT NAME LIST'!$B$9:$B59)-COUNTIFS('PARTICIPANT NAME LIST'!$G$9:$G59,"&gt;=7",'PARTICIPANT NAME LIST'!$G$9:$G59,"&lt;=12"))</f>
        <v/>
      </c>
      <c r="B58" s="64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LIST'!$B59))</f>
        <v/>
      </c>
      <c r="C58" s="65"/>
      <c r="D58" s="82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LIST'!$H59))</f>
        <v/>
      </c>
      <c r="E58" s="68" t="str">
        <f>IF('PARTICIPANT NAME LIST'!$G59=3,"ü","")</f>
        <v/>
      </c>
      <c r="F58" s="68" t="str">
        <f>IF('PARTICIPANT NAME LIST'!$G59=4,"ü","")</f>
        <v/>
      </c>
      <c r="G58" s="68" t="str">
        <f>IF('PARTICIPANT NAME LIST'!$G59=5,"ü","")</f>
        <v/>
      </c>
      <c r="H58" s="68" t="str">
        <f>IF('PARTICIPANT NAME LIST'!$G59=6,"ü","")</f>
        <v/>
      </c>
      <c r="I58" s="63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22.5" customHeight="1">
      <c r="A59" s="63" t="str">
        <f>IF(OR(ISBLANK('PARTICIPANT NAME LIST'!$B60),'PARTICIPANT NAME LIST'!G60=7,'PARTICIPANT NAME LIST'!G60=8,'PARTICIPANT NAME LIST'!G60=9,'PARTICIPANT NAME LIST'!G60=10,'PARTICIPANT NAME LIST'!G60=11,'PARTICIPANT NAME LIST'!G60=12),"",COUNTA('PARTICIPANT NAME LIST'!$B$9:$B60)-COUNTIFS('PARTICIPANT NAME LIST'!$G$9:$G60,"&gt;=7",'PARTICIPANT NAME LIST'!$G$9:$G60,"&lt;=12"))</f>
        <v/>
      </c>
      <c r="B59" s="64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LIST'!$B60))</f>
        <v/>
      </c>
      <c r="C59" s="65"/>
      <c r="D59" s="82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LIST'!$H60))</f>
        <v/>
      </c>
      <c r="E59" s="68" t="str">
        <f>IF('PARTICIPANT NAME LIST'!$G60=3,"ü","")</f>
        <v/>
      </c>
      <c r="F59" s="68" t="str">
        <f>IF('PARTICIPANT NAME LIST'!$G60=4,"ü","")</f>
        <v/>
      </c>
      <c r="G59" s="68" t="str">
        <f>IF('PARTICIPANT NAME LIST'!$G60=5,"ü","")</f>
        <v/>
      </c>
      <c r="H59" s="68" t="str">
        <f>IF('PARTICIPANT NAME LIST'!$G60=6,"ü","")</f>
        <v/>
      </c>
      <c r="I59" s="63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22.5" customHeight="1">
      <c r="A60" s="63" t="str">
        <f>IF(OR(ISBLANK('PARTICIPANT NAME LIST'!$B61),'PARTICIPANT NAME LIST'!G61=7,'PARTICIPANT NAME LIST'!G61=8,'PARTICIPANT NAME LIST'!G61=9,'PARTICIPANT NAME LIST'!G61=10,'PARTICIPANT NAME LIST'!G61=11,'PARTICIPANT NAME LIST'!G61=12),"",COUNTA('PARTICIPANT NAME LIST'!$B$9:$B61)-COUNTIFS('PARTICIPANT NAME LIST'!$G$9:$G61,"&gt;=7",'PARTICIPANT NAME LIST'!$G$9:$G61,"&lt;=12"))</f>
        <v/>
      </c>
      <c r="B60" s="64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LIST'!$B61))</f>
        <v/>
      </c>
      <c r="C60" s="65"/>
      <c r="D60" s="82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LIST'!$H61))</f>
        <v/>
      </c>
      <c r="E60" s="68" t="str">
        <f>IF('PARTICIPANT NAME LIST'!$G61=3,"ü","")</f>
        <v/>
      </c>
      <c r="F60" s="68" t="str">
        <f>IF('PARTICIPANT NAME LIST'!$G61=4,"ü","")</f>
        <v/>
      </c>
      <c r="G60" s="68" t="str">
        <f>IF('PARTICIPANT NAME LIST'!$G61=5,"ü","")</f>
        <v/>
      </c>
      <c r="H60" s="68" t="str">
        <f>IF('PARTICIPANT NAME LIST'!$G61=6,"ü","")</f>
        <v/>
      </c>
      <c r="I60" s="63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22.5" customHeight="1">
      <c r="A61" s="63" t="str">
        <f>IF(OR(ISBLANK('PARTICIPANT NAME LIST'!$B62),'PARTICIPANT NAME LIST'!G62=7,'PARTICIPANT NAME LIST'!G62=8,'PARTICIPANT NAME LIST'!G62=9,'PARTICIPANT NAME LIST'!G62=10,'PARTICIPANT NAME LIST'!G62=11,'PARTICIPANT NAME LIST'!G62=12),"",COUNTA('PARTICIPANT NAME LIST'!$B$9:$B62)-COUNTIFS('PARTICIPANT NAME LIST'!$G$9:$G62,"&gt;=7",'PARTICIPANT NAME LIST'!$G$9:$G62,"&lt;=12"))</f>
        <v/>
      </c>
      <c r="B61" s="64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LIST'!$B62))</f>
        <v/>
      </c>
      <c r="C61" s="65"/>
      <c r="D61" s="82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LIST'!$H62))</f>
        <v/>
      </c>
      <c r="E61" s="68" t="str">
        <f>IF('PARTICIPANT NAME LIST'!$G62=3,"ü","")</f>
        <v/>
      </c>
      <c r="F61" s="68" t="str">
        <f>IF('PARTICIPANT NAME LIST'!$G62=4,"ü","")</f>
        <v/>
      </c>
      <c r="G61" s="68" t="str">
        <f>IF('PARTICIPANT NAME LIST'!$G62=5,"ü","")</f>
        <v/>
      </c>
      <c r="H61" s="68" t="str">
        <f>IF('PARTICIPANT NAME LIST'!$G62=6,"ü","")</f>
        <v/>
      </c>
      <c r="I61" s="63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22.5" customHeight="1">
      <c r="A62" s="63" t="str">
        <f>IF(OR(ISBLANK('PARTICIPANT NAME LIST'!$B63),'PARTICIPANT NAME LIST'!G63=7,'PARTICIPANT NAME LIST'!G63=8,'PARTICIPANT NAME LIST'!G63=9,'PARTICIPANT NAME LIST'!G63=10,'PARTICIPANT NAME LIST'!G63=11,'PARTICIPANT NAME LIST'!G63=12),"",COUNTA('PARTICIPANT NAME LIST'!$B$9:$B63)-COUNTIFS('PARTICIPANT NAME LIST'!$G$9:$G63,"&gt;=7",'PARTICIPANT NAME LIST'!$G$9:$G63,"&lt;=12"))</f>
        <v/>
      </c>
      <c r="B62" s="64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LIST'!$B63))</f>
        <v/>
      </c>
      <c r="C62" s="65"/>
      <c r="D62" s="82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LIST'!$H63))</f>
        <v/>
      </c>
      <c r="E62" s="68" t="str">
        <f>IF('PARTICIPANT NAME LIST'!$G63=3,"ü","")</f>
        <v/>
      </c>
      <c r="F62" s="68" t="str">
        <f>IF('PARTICIPANT NAME LIST'!$G63=4,"ü","")</f>
        <v/>
      </c>
      <c r="G62" s="68" t="str">
        <f>IF('PARTICIPANT NAME LIST'!$G63=5,"ü","")</f>
        <v/>
      </c>
      <c r="H62" s="68" t="str">
        <f>IF('PARTICIPANT NAME LIST'!$G63=6,"ü","")</f>
        <v/>
      </c>
      <c r="I62" s="63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22.5" customHeight="1">
      <c r="A63" s="63" t="str">
        <f>IF(OR(ISBLANK('PARTICIPANT NAME LIST'!$B64),'PARTICIPANT NAME LIST'!G64=7,'PARTICIPANT NAME LIST'!G64=8,'PARTICIPANT NAME LIST'!G64=9,'PARTICIPANT NAME LIST'!G64=10,'PARTICIPANT NAME LIST'!G64=11,'PARTICIPANT NAME LIST'!G64=12),"",COUNTA('PARTICIPANT NAME LIST'!$B$9:$B64)-COUNTIFS('PARTICIPANT NAME LIST'!$G$9:$G64,"&gt;=7",'PARTICIPANT NAME LIST'!$G$9:$G64,"&lt;=12"))</f>
        <v/>
      </c>
      <c r="B63" s="64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LIST'!$B64))</f>
        <v/>
      </c>
      <c r="C63" s="65"/>
      <c r="D63" s="82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LIST'!$H64))</f>
        <v/>
      </c>
      <c r="E63" s="68" t="str">
        <f>IF('PARTICIPANT NAME LIST'!$G64=3,"ü","")</f>
        <v/>
      </c>
      <c r="F63" s="68" t="str">
        <f>IF('PARTICIPANT NAME LIST'!$G64=4,"ü","")</f>
        <v/>
      </c>
      <c r="G63" s="68" t="str">
        <f>IF('PARTICIPANT NAME LIST'!$G64=5,"ü","")</f>
        <v/>
      </c>
      <c r="H63" s="68" t="str">
        <f>IF('PARTICIPANT NAME LIST'!$G64=6,"ü","")</f>
        <v/>
      </c>
      <c r="I63" s="63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22.5" customHeight="1">
      <c r="A64" s="63" t="str">
        <f>IF(OR(ISBLANK('PARTICIPANT NAME LIST'!$B65),'PARTICIPANT NAME LIST'!G65=7,'PARTICIPANT NAME LIST'!G65=8,'PARTICIPANT NAME LIST'!G65=9,'PARTICIPANT NAME LIST'!G65=10,'PARTICIPANT NAME LIST'!G65=11,'PARTICIPANT NAME LIST'!G65=12),"",COUNTA('PARTICIPANT NAME LIST'!$B$9:$B65)-COUNTIFS('PARTICIPANT NAME LIST'!$G$9:$G65,"&gt;=7",'PARTICIPANT NAME LIST'!$G$9:$G65,"&lt;=12"))</f>
        <v/>
      </c>
      <c r="B64" s="64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LIST'!$B65))</f>
        <v/>
      </c>
      <c r="C64" s="65"/>
      <c r="D64" s="82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LIST'!$H65))</f>
        <v/>
      </c>
      <c r="E64" s="68" t="str">
        <f>IF('PARTICIPANT NAME LIST'!$G65=3,"ü","")</f>
        <v/>
      </c>
      <c r="F64" s="68" t="str">
        <f>IF('PARTICIPANT NAME LIST'!$G65=4,"ü","")</f>
        <v/>
      </c>
      <c r="G64" s="68" t="str">
        <f>IF('PARTICIPANT NAME LIST'!$G65=5,"ü","")</f>
        <v/>
      </c>
      <c r="H64" s="68" t="str">
        <f>IF('PARTICIPANT NAME LIST'!$G65=6,"ü","")</f>
        <v/>
      </c>
      <c r="I64" s="63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22.5" customHeight="1">
      <c r="A65" s="63" t="str">
        <f>IF(OR(ISBLANK('PARTICIPANT NAME LIST'!$B66),'PARTICIPANT NAME LIST'!G66=7,'PARTICIPANT NAME LIST'!G66=8,'PARTICIPANT NAME LIST'!G66=9,'PARTICIPANT NAME LIST'!G66=10,'PARTICIPANT NAME LIST'!G66=11,'PARTICIPANT NAME LIST'!G66=12),"",COUNTA('PARTICIPANT NAME LIST'!$B$9:$B66)-COUNTIFS('PARTICIPANT NAME LIST'!$G$9:$G66,"&gt;=7",'PARTICIPANT NAME LIST'!$G$9:$G66,"&lt;=12"))</f>
        <v/>
      </c>
      <c r="B65" s="64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LIST'!$B66))</f>
        <v/>
      </c>
      <c r="C65" s="65"/>
      <c r="D65" s="82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LIST'!$H66))</f>
        <v/>
      </c>
      <c r="E65" s="68" t="str">
        <f>IF('PARTICIPANT NAME LIST'!$G66=3,"ü","")</f>
        <v/>
      </c>
      <c r="F65" s="68" t="str">
        <f>IF('PARTICIPANT NAME LIST'!$G66=4,"ü","")</f>
        <v/>
      </c>
      <c r="G65" s="68" t="str">
        <f>IF('PARTICIPANT NAME LIST'!$G66=5,"ü","")</f>
        <v/>
      </c>
      <c r="H65" s="68" t="str">
        <f>IF('PARTICIPANT NAME LIST'!$G66=6,"ü","")</f>
        <v/>
      </c>
      <c r="I65" s="63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22.5" customHeight="1">
      <c r="A66" s="63" t="str">
        <f>IF(OR(ISBLANK('PARTICIPANT NAME LIST'!$B67),'PARTICIPANT NAME LIST'!G67=7,'PARTICIPANT NAME LIST'!G67=8,'PARTICIPANT NAME LIST'!G67=9,'PARTICIPANT NAME LIST'!G67=10,'PARTICIPANT NAME LIST'!G67=11,'PARTICIPANT NAME LIST'!G67=12),"",COUNTA('PARTICIPANT NAME LIST'!$B$9:$B67)-COUNTIFS('PARTICIPANT NAME LIST'!$G$9:$G67,"&gt;=7",'PARTICIPANT NAME LIST'!$G$9:$G67,"&lt;=12"))</f>
        <v/>
      </c>
      <c r="B66" s="64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LIST'!$B67))</f>
        <v/>
      </c>
      <c r="C66" s="65"/>
      <c r="D66" s="82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LIST'!$H67))</f>
        <v/>
      </c>
      <c r="E66" s="68" t="str">
        <f>IF('PARTICIPANT NAME LIST'!$G67=3,"ü","")</f>
        <v/>
      </c>
      <c r="F66" s="68" t="str">
        <f>IF('PARTICIPANT NAME LIST'!$G67=4,"ü","")</f>
        <v/>
      </c>
      <c r="G66" s="68" t="str">
        <f>IF('PARTICIPANT NAME LIST'!$G67=5,"ü","")</f>
        <v/>
      </c>
      <c r="H66" s="68" t="str">
        <f>IF('PARTICIPANT NAME LIST'!$G67=6,"ü","")</f>
        <v/>
      </c>
      <c r="I66" s="63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22.5" customHeight="1">
      <c r="A67" s="63" t="str">
        <f>IF(OR(ISBLANK('PARTICIPANT NAME LIST'!$B68),'PARTICIPANT NAME LIST'!G68=7,'PARTICIPANT NAME LIST'!G68=8,'PARTICIPANT NAME LIST'!G68=9,'PARTICIPANT NAME LIST'!G68=10,'PARTICIPANT NAME LIST'!G68=11,'PARTICIPANT NAME LIST'!G68=12),"",COUNTA('PARTICIPANT NAME LIST'!$B$9:$B68)-COUNTIFS('PARTICIPANT NAME LIST'!$G$9:$G68,"&gt;=7",'PARTICIPANT NAME LIST'!$G$9:$G68,"&lt;=12"))</f>
        <v/>
      </c>
      <c r="B67" s="64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LIST'!$B68))</f>
        <v/>
      </c>
      <c r="C67" s="65"/>
      <c r="D67" s="82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LIST'!$H68))</f>
        <v/>
      </c>
      <c r="E67" s="68" t="str">
        <f>IF('PARTICIPANT NAME LIST'!$G68=3,"ü","")</f>
        <v/>
      </c>
      <c r="F67" s="68" t="str">
        <f>IF('PARTICIPANT NAME LIST'!$G68=4,"ü","")</f>
        <v/>
      </c>
      <c r="G67" s="68" t="str">
        <f>IF('PARTICIPANT NAME LIST'!$G68=5,"ü","")</f>
        <v/>
      </c>
      <c r="H67" s="68" t="str">
        <f>IF('PARTICIPANT NAME LIST'!$G68=6,"ü","")</f>
        <v/>
      </c>
      <c r="I67" s="63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22.5" customHeight="1">
      <c r="A68" s="63" t="str">
        <f>IF(OR(ISBLANK('PARTICIPANT NAME LIST'!$B69),'PARTICIPANT NAME LIST'!G69=7,'PARTICIPANT NAME LIST'!G69=8,'PARTICIPANT NAME LIST'!G69=9,'PARTICIPANT NAME LIST'!G69=10,'PARTICIPANT NAME LIST'!G69=11,'PARTICIPANT NAME LIST'!G69=12),"",COUNTA('PARTICIPANT NAME LIST'!$B$9:$B69)-COUNTIFS('PARTICIPANT NAME LIST'!$G$9:$G69,"&gt;=7",'PARTICIPANT NAME LIST'!$G$9:$G69,"&lt;=12"))</f>
        <v/>
      </c>
      <c r="B68" s="64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LIST'!$B69))</f>
        <v/>
      </c>
      <c r="C68" s="65"/>
      <c r="D68" s="82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LIST'!$H69))</f>
        <v/>
      </c>
      <c r="E68" s="68" t="str">
        <f>IF('PARTICIPANT NAME LIST'!$G69=3,"ü","")</f>
        <v/>
      </c>
      <c r="F68" s="68" t="str">
        <f>IF('PARTICIPANT NAME LIST'!$G69=4,"ü","")</f>
        <v/>
      </c>
      <c r="G68" s="68" t="str">
        <f>IF('PARTICIPANT NAME LIST'!$G69=5,"ü","")</f>
        <v/>
      </c>
      <c r="H68" s="68" t="str">
        <f>IF('PARTICIPANT NAME LIST'!$G69=6,"ü","")</f>
        <v/>
      </c>
      <c r="I68" s="63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22.5" customHeight="1">
      <c r="A69" s="63" t="str">
        <f>IF(OR(ISBLANK('PARTICIPANT NAME LIST'!$B70),'PARTICIPANT NAME LIST'!G70=7,'PARTICIPANT NAME LIST'!G70=8,'PARTICIPANT NAME LIST'!G70=9,'PARTICIPANT NAME LIST'!G70=10,'PARTICIPANT NAME LIST'!G70=11,'PARTICIPANT NAME LIST'!G70=12),"",COUNTA('PARTICIPANT NAME LIST'!$B$9:$B70)-COUNTIFS('PARTICIPANT NAME LIST'!$G$9:$G70,"&gt;=7",'PARTICIPANT NAME LIST'!$G$9:$G70,"&lt;=12"))</f>
        <v/>
      </c>
      <c r="B69" s="64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LIST'!$B70))</f>
        <v/>
      </c>
      <c r="C69" s="65"/>
      <c r="D69" s="82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LIST'!$H70))</f>
        <v/>
      </c>
      <c r="E69" s="68" t="str">
        <f>IF('PARTICIPANT NAME LIST'!$G70=3,"ü","")</f>
        <v/>
      </c>
      <c r="F69" s="68" t="str">
        <f>IF('PARTICIPANT NAME LIST'!$G70=4,"ü","")</f>
        <v/>
      </c>
      <c r="G69" s="68" t="str">
        <f>IF('PARTICIPANT NAME LIST'!$G70=5,"ü","")</f>
        <v/>
      </c>
      <c r="H69" s="68" t="str">
        <f>IF('PARTICIPANT NAME LIST'!$G70=6,"ü","")</f>
        <v/>
      </c>
      <c r="I69" s="63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22.5" customHeight="1">
      <c r="A70" s="63" t="str">
        <f>IF(OR(ISBLANK('PARTICIPANT NAME LIST'!$B71),'PARTICIPANT NAME LIST'!G71=7,'PARTICIPANT NAME LIST'!G71=8,'PARTICIPANT NAME LIST'!G71=9,'PARTICIPANT NAME LIST'!G71=10,'PARTICIPANT NAME LIST'!G71=11,'PARTICIPANT NAME LIST'!G71=12),"",COUNTA('PARTICIPANT NAME LIST'!$B$9:$B71)-COUNTIFS('PARTICIPANT NAME LIST'!$G$9:$G71,"&gt;=7",'PARTICIPANT NAME LIST'!$G$9:$G71,"&lt;=12"))</f>
        <v/>
      </c>
      <c r="B70" s="64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LIST'!$B71))</f>
        <v/>
      </c>
      <c r="C70" s="65"/>
      <c r="D70" s="82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LIST'!$H71))</f>
        <v/>
      </c>
      <c r="E70" s="68" t="str">
        <f>IF('PARTICIPANT NAME LIST'!$G71=3,"ü","")</f>
        <v/>
      </c>
      <c r="F70" s="68" t="str">
        <f>IF('PARTICIPANT NAME LIST'!$G71=4,"ü","")</f>
        <v/>
      </c>
      <c r="G70" s="68" t="str">
        <f>IF('PARTICIPANT NAME LIST'!$G71=5,"ü","")</f>
        <v/>
      </c>
      <c r="H70" s="68" t="str">
        <f>IF('PARTICIPANT NAME LIST'!$G71=6,"ü","")</f>
        <v/>
      </c>
      <c r="I70" s="63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22.5" customHeight="1">
      <c r="A71" s="63" t="str">
        <f>IF(OR(ISBLANK('PARTICIPANT NAME LIST'!$B72),'PARTICIPANT NAME LIST'!G72=7,'PARTICIPANT NAME LIST'!G72=8,'PARTICIPANT NAME LIST'!G72=9,'PARTICIPANT NAME LIST'!G72=10,'PARTICIPANT NAME LIST'!G72=11,'PARTICIPANT NAME LIST'!G72=12),"",COUNTA('PARTICIPANT NAME LIST'!$B$9:$B72)-COUNTIFS('PARTICIPANT NAME LIST'!$G$9:$G72,"&gt;=7",'PARTICIPANT NAME LIST'!$G$9:$G72,"&lt;=12"))</f>
        <v/>
      </c>
      <c r="B71" s="64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LIST'!$B72))</f>
        <v/>
      </c>
      <c r="C71" s="65"/>
      <c r="D71" s="82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LIST'!$H72))</f>
        <v/>
      </c>
      <c r="E71" s="68" t="str">
        <f>IF('PARTICIPANT NAME LIST'!$G72=3,"ü","")</f>
        <v/>
      </c>
      <c r="F71" s="68" t="str">
        <f>IF('PARTICIPANT NAME LIST'!$G72=4,"ü","")</f>
        <v/>
      </c>
      <c r="G71" s="68" t="str">
        <f>IF('PARTICIPANT NAME LIST'!$G72=5,"ü","")</f>
        <v/>
      </c>
      <c r="H71" s="68" t="str">
        <f>IF('PARTICIPANT NAME LIST'!$G72=6,"ü","")</f>
        <v/>
      </c>
      <c r="I71" s="63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22.5" customHeight="1">
      <c r="A72" s="63" t="str">
        <f>IF(OR(ISBLANK('PARTICIPANT NAME LIST'!$B73),'PARTICIPANT NAME LIST'!G73=7,'PARTICIPANT NAME LIST'!G73=8,'PARTICIPANT NAME LIST'!G73=9,'PARTICIPANT NAME LIST'!G73=10,'PARTICIPANT NAME LIST'!G73=11,'PARTICIPANT NAME LIST'!G73=12),"",COUNTA('PARTICIPANT NAME LIST'!$B$9:$B73)-COUNTIFS('PARTICIPANT NAME LIST'!$G$9:$G73,"&gt;=7",'PARTICIPANT NAME LIST'!$G$9:$G73,"&lt;=12"))</f>
        <v/>
      </c>
      <c r="B72" s="64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LIST'!$B73))</f>
        <v/>
      </c>
      <c r="C72" s="65"/>
      <c r="D72" s="82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LIST'!$H73))</f>
        <v/>
      </c>
      <c r="E72" s="68" t="str">
        <f>IF('PARTICIPANT NAME LIST'!$G73=3,"ü","")</f>
        <v/>
      </c>
      <c r="F72" s="68" t="str">
        <f>IF('PARTICIPANT NAME LIST'!$G73=4,"ü","")</f>
        <v/>
      </c>
      <c r="G72" s="68" t="str">
        <f>IF('PARTICIPANT NAME LIST'!$G73=5,"ü","")</f>
        <v/>
      </c>
      <c r="H72" s="68" t="str">
        <f>IF('PARTICIPANT NAME LIST'!$G73=6,"ü","")</f>
        <v/>
      </c>
      <c r="I72" s="63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22.5" customHeight="1">
      <c r="A73" s="63" t="str">
        <f>IF(OR(ISBLANK('PARTICIPANT NAME LIST'!$B74),'PARTICIPANT NAME LIST'!G74=7,'PARTICIPANT NAME LIST'!G74=8,'PARTICIPANT NAME LIST'!G74=9,'PARTICIPANT NAME LIST'!G74=10,'PARTICIPANT NAME LIST'!G74=11,'PARTICIPANT NAME LIST'!G74=12),"",COUNTA('PARTICIPANT NAME LIST'!$B$9:$B74)-COUNTIFS('PARTICIPANT NAME LIST'!$G$9:$G74,"&gt;=7",'PARTICIPANT NAME LIST'!$G$9:$G74,"&lt;=12"))</f>
        <v/>
      </c>
      <c r="B73" s="64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LIST'!$B74))</f>
        <v/>
      </c>
      <c r="C73" s="65"/>
      <c r="D73" s="82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LIST'!$H74))</f>
        <v/>
      </c>
      <c r="E73" s="68" t="str">
        <f>IF('PARTICIPANT NAME LIST'!$G74=3,"ü","")</f>
        <v/>
      </c>
      <c r="F73" s="68" t="str">
        <f>IF('PARTICIPANT NAME LIST'!$G74=4,"ü","")</f>
        <v/>
      </c>
      <c r="G73" s="68" t="str">
        <f>IF('PARTICIPANT NAME LIST'!$G74=5,"ü","")</f>
        <v/>
      </c>
      <c r="H73" s="68" t="str">
        <f>IF('PARTICIPANT NAME LIST'!$G74=6,"ü","")</f>
        <v/>
      </c>
      <c r="I73" s="63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22.5" customHeight="1">
      <c r="A74" s="63" t="str">
        <f>IF(OR(ISBLANK('PARTICIPANT NAME LIST'!$B75),'PARTICIPANT NAME LIST'!G75=7,'PARTICIPANT NAME LIST'!G75=8,'PARTICIPANT NAME LIST'!G75=9,'PARTICIPANT NAME LIST'!G75=10,'PARTICIPANT NAME LIST'!G75=11,'PARTICIPANT NAME LIST'!G75=12),"",COUNTA('PARTICIPANT NAME LIST'!$B$9:$B75)-COUNTIFS('PARTICIPANT NAME LIST'!$G$9:$G75,"&gt;=7",'PARTICIPANT NAME LIST'!$G$9:$G75,"&lt;=12"))</f>
        <v/>
      </c>
      <c r="B74" s="64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LIST'!$B75))</f>
        <v/>
      </c>
      <c r="C74" s="65"/>
      <c r="D74" s="82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LIST'!$H75))</f>
        <v/>
      </c>
      <c r="E74" s="68" t="str">
        <f>IF('PARTICIPANT NAME LIST'!$G75=3,"ü","")</f>
        <v/>
      </c>
      <c r="F74" s="68" t="str">
        <f>IF('PARTICIPANT NAME LIST'!$G75=4,"ü","")</f>
        <v/>
      </c>
      <c r="G74" s="68" t="str">
        <f>IF('PARTICIPANT NAME LIST'!$G75=5,"ü","")</f>
        <v/>
      </c>
      <c r="H74" s="68" t="str">
        <f>IF('PARTICIPANT NAME LIST'!$G75=6,"ü","")</f>
        <v/>
      </c>
      <c r="I74" s="63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22.5" customHeight="1">
      <c r="A75" s="63" t="str">
        <f>IF(OR(ISBLANK('PARTICIPANT NAME LIST'!$B76),'PARTICIPANT NAME LIST'!G76=7,'PARTICIPANT NAME LIST'!G76=8,'PARTICIPANT NAME LIST'!G76=9,'PARTICIPANT NAME LIST'!G76=10,'PARTICIPANT NAME LIST'!G76=11,'PARTICIPANT NAME LIST'!G76=12),"",COUNTA('PARTICIPANT NAME LIST'!$B$9:$B76)-COUNTIFS('PARTICIPANT NAME LIST'!$G$9:$G76,"&gt;=7",'PARTICIPANT NAME LIST'!$G$9:$G76,"&lt;=12"))</f>
        <v/>
      </c>
      <c r="B75" s="64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LIST'!$B76))</f>
        <v/>
      </c>
      <c r="C75" s="65"/>
      <c r="D75" s="82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LIST'!$H76))</f>
        <v/>
      </c>
      <c r="E75" s="68" t="str">
        <f>IF('PARTICIPANT NAME LIST'!$G76=3,"ü","")</f>
        <v/>
      </c>
      <c r="F75" s="68" t="str">
        <f>IF('PARTICIPANT NAME LIST'!$G76=4,"ü","")</f>
        <v/>
      </c>
      <c r="G75" s="68" t="str">
        <f>IF('PARTICIPANT NAME LIST'!$G76=5,"ü","")</f>
        <v/>
      </c>
      <c r="H75" s="68" t="str">
        <f>IF('PARTICIPANT NAME LIST'!$G76=6,"ü","")</f>
        <v/>
      </c>
      <c r="I75" s="63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22.5" customHeight="1">
      <c r="A76" s="63" t="str">
        <f>IF(OR(ISBLANK('PARTICIPANT NAME LIST'!$B77),'PARTICIPANT NAME LIST'!G77=7,'PARTICIPANT NAME LIST'!G77=8,'PARTICIPANT NAME LIST'!G77=9,'PARTICIPANT NAME LIST'!G77=10,'PARTICIPANT NAME LIST'!G77=11,'PARTICIPANT NAME LIST'!G77=12),"",COUNTA('PARTICIPANT NAME LIST'!$B$9:$B77)-COUNTIFS('PARTICIPANT NAME LIST'!$G$9:$G77,"&gt;=7",'PARTICIPANT NAME LIST'!$G$9:$G77,"&lt;=12"))</f>
        <v/>
      </c>
      <c r="B76" s="64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LIST'!$B77))</f>
        <v/>
      </c>
      <c r="C76" s="65"/>
      <c r="D76" s="82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LIST'!$H77))</f>
        <v/>
      </c>
      <c r="E76" s="68" t="str">
        <f>IF('PARTICIPANT NAME LIST'!$G77=3,"ü","")</f>
        <v/>
      </c>
      <c r="F76" s="68" t="str">
        <f>IF('PARTICIPANT NAME LIST'!$G77=4,"ü","")</f>
        <v/>
      </c>
      <c r="G76" s="68" t="str">
        <f>IF('PARTICIPANT NAME LIST'!$G77=5,"ü","")</f>
        <v/>
      </c>
      <c r="H76" s="68" t="str">
        <f>IF('PARTICIPANT NAME LIST'!$G77=6,"ü","")</f>
        <v/>
      </c>
      <c r="I76" s="63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22.5" customHeight="1">
      <c r="A77" s="63" t="str">
        <f>IF(OR(ISBLANK('PARTICIPANT NAME LIST'!$B78),'PARTICIPANT NAME LIST'!G78=7,'PARTICIPANT NAME LIST'!G78=8,'PARTICIPANT NAME LIST'!G78=9,'PARTICIPANT NAME LIST'!G78=10,'PARTICIPANT NAME LIST'!G78=11,'PARTICIPANT NAME LIST'!G78=12),"",COUNTA('PARTICIPANT NAME LIST'!$B$9:$B78)-COUNTIFS('PARTICIPANT NAME LIST'!$G$9:$G78,"&gt;=7",'PARTICIPANT NAME LIST'!$G$9:$G78,"&lt;=12"))</f>
        <v/>
      </c>
      <c r="B77" s="64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LIST'!$B78))</f>
        <v/>
      </c>
      <c r="C77" s="65"/>
      <c r="D77" s="82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LIST'!$H78))</f>
        <v/>
      </c>
      <c r="E77" s="68" t="str">
        <f>IF('PARTICIPANT NAME LIST'!$G78=3,"ü","")</f>
        <v/>
      </c>
      <c r="F77" s="68" t="str">
        <f>IF('PARTICIPANT NAME LIST'!$G78=4,"ü","")</f>
        <v/>
      </c>
      <c r="G77" s="68" t="str">
        <f>IF('PARTICIPANT NAME LIST'!$G78=5,"ü","")</f>
        <v/>
      </c>
      <c r="H77" s="68" t="str">
        <f>IF('PARTICIPANT NAME LIST'!$G78=6,"ü","")</f>
        <v/>
      </c>
      <c r="I77" s="63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22.5" customHeight="1">
      <c r="A78" s="63" t="str">
        <f>IF(OR(ISBLANK('PARTICIPANT NAME LIST'!$B79),'PARTICIPANT NAME LIST'!G79=7,'PARTICIPANT NAME LIST'!G79=8,'PARTICIPANT NAME LIST'!G79=9,'PARTICIPANT NAME LIST'!G79=10,'PARTICIPANT NAME LIST'!G79=11,'PARTICIPANT NAME LIST'!G79=12),"",COUNTA('PARTICIPANT NAME LIST'!$B$9:$B79)-COUNTIFS('PARTICIPANT NAME LIST'!$G$9:$G79,"&gt;=7",'PARTICIPANT NAME LIST'!$G$9:$G79,"&lt;=12"))</f>
        <v/>
      </c>
      <c r="B78" s="64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LIST'!$B79))</f>
        <v/>
      </c>
      <c r="C78" s="65"/>
      <c r="D78" s="82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LIST'!$H79))</f>
        <v/>
      </c>
      <c r="E78" s="68" t="str">
        <f>IF('PARTICIPANT NAME LIST'!$G79=3,"ü","")</f>
        <v/>
      </c>
      <c r="F78" s="68" t="str">
        <f>IF('PARTICIPANT NAME LIST'!$G79=4,"ü","")</f>
        <v/>
      </c>
      <c r="G78" s="68" t="str">
        <f>IF('PARTICIPANT NAME LIST'!$G79=5,"ü","")</f>
        <v/>
      </c>
      <c r="H78" s="68" t="str">
        <f>IF('PARTICIPANT NAME LIST'!$G79=6,"ü","")</f>
        <v/>
      </c>
      <c r="I78" s="63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22.5" customHeight="1">
      <c r="A79" s="63" t="str">
        <f>IF(OR(ISBLANK('PARTICIPANT NAME LIST'!$B80),'PARTICIPANT NAME LIST'!G80=7,'PARTICIPANT NAME LIST'!G80=8,'PARTICIPANT NAME LIST'!G80=9,'PARTICIPANT NAME LIST'!G80=10,'PARTICIPANT NAME LIST'!G80=11,'PARTICIPANT NAME LIST'!G80=12),"",COUNTA('PARTICIPANT NAME LIST'!$B$9:$B80)-COUNTIFS('PARTICIPANT NAME LIST'!$G$9:$G80,"&gt;=7",'PARTICIPANT NAME LIST'!$G$9:$G80,"&lt;=12"))</f>
        <v/>
      </c>
      <c r="B79" s="64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LIST'!$B80))</f>
        <v/>
      </c>
      <c r="C79" s="65"/>
      <c r="D79" s="82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LIST'!$H80))</f>
        <v/>
      </c>
      <c r="E79" s="68" t="str">
        <f>IF('PARTICIPANT NAME LIST'!$G80=3,"ü","")</f>
        <v/>
      </c>
      <c r="F79" s="68" t="str">
        <f>IF('PARTICIPANT NAME LIST'!$G80=4,"ü","")</f>
        <v/>
      </c>
      <c r="G79" s="68" t="str">
        <f>IF('PARTICIPANT NAME LIST'!$G80=5,"ü","")</f>
        <v/>
      </c>
      <c r="H79" s="68" t="str">
        <f>IF('PARTICIPANT NAME LIST'!$G80=6,"ü","")</f>
        <v/>
      </c>
      <c r="I79" s="63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22.5" customHeight="1">
      <c r="A80" s="63" t="str">
        <f>IF(OR(ISBLANK('PARTICIPANT NAME LIST'!$B81),'PARTICIPANT NAME LIST'!G81=7,'PARTICIPANT NAME LIST'!G81=8,'PARTICIPANT NAME LIST'!G81=9,'PARTICIPANT NAME LIST'!G81=10,'PARTICIPANT NAME LIST'!G81=11,'PARTICIPANT NAME LIST'!G81=12),"",COUNTA('PARTICIPANT NAME LIST'!$B$9:$B81)-COUNTIFS('PARTICIPANT NAME LIST'!$G$9:$G81,"&gt;=7",'PARTICIPANT NAME LIST'!$G$9:$G81,"&lt;=12"))</f>
        <v/>
      </c>
      <c r="B80" s="64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LIST'!$B81))</f>
        <v/>
      </c>
      <c r="C80" s="65"/>
      <c r="D80" s="82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LIST'!$H81))</f>
        <v/>
      </c>
      <c r="E80" s="68" t="str">
        <f>IF('PARTICIPANT NAME LIST'!$G81=3,"ü","")</f>
        <v/>
      </c>
      <c r="F80" s="68" t="str">
        <f>IF('PARTICIPANT NAME LIST'!$G81=4,"ü","")</f>
        <v/>
      </c>
      <c r="G80" s="68" t="str">
        <f>IF('PARTICIPANT NAME LIST'!$G81=5,"ü","")</f>
        <v/>
      </c>
      <c r="H80" s="68" t="str">
        <f>IF('PARTICIPANT NAME LIST'!$G81=6,"ü","")</f>
        <v/>
      </c>
      <c r="I80" s="63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22.5" customHeight="1">
      <c r="A81" s="63" t="str">
        <f>IF(OR(ISBLANK('PARTICIPANT NAME LIST'!$B82),'PARTICIPANT NAME LIST'!G82=7,'PARTICIPANT NAME LIST'!G82=8,'PARTICIPANT NAME LIST'!G82=9,'PARTICIPANT NAME LIST'!G82=10,'PARTICIPANT NAME LIST'!G82=11,'PARTICIPANT NAME LIST'!G82=12),"",COUNTA('PARTICIPANT NAME LIST'!$B$9:$B82)-COUNTIFS('PARTICIPANT NAME LIST'!$G$9:$G82,"&gt;=7",'PARTICIPANT NAME LIST'!$G$9:$G82,"&lt;=12"))</f>
        <v/>
      </c>
      <c r="B81" s="64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LIST'!$B82))</f>
        <v/>
      </c>
      <c r="C81" s="65"/>
      <c r="D81" s="82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LIST'!$H82))</f>
        <v/>
      </c>
      <c r="E81" s="68" t="str">
        <f>IF('PARTICIPANT NAME LIST'!$G82=3,"ü","")</f>
        <v/>
      </c>
      <c r="F81" s="68" t="str">
        <f>IF('PARTICIPANT NAME LIST'!$G82=4,"ü","")</f>
        <v/>
      </c>
      <c r="G81" s="68" t="str">
        <f>IF('PARTICIPANT NAME LIST'!$G82=5,"ü","")</f>
        <v/>
      </c>
      <c r="H81" s="68" t="str">
        <f>IF('PARTICIPANT NAME LIST'!$G82=6,"ü","")</f>
        <v/>
      </c>
      <c r="I81" s="63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22.5" customHeight="1">
      <c r="A82" s="63" t="str">
        <f>IF(OR(ISBLANK('PARTICIPANT NAME LIST'!$B83),'PARTICIPANT NAME LIST'!G83=7,'PARTICIPANT NAME LIST'!G83=8,'PARTICIPANT NAME LIST'!G83=9,'PARTICIPANT NAME LIST'!G83=10,'PARTICIPANT NAME LIST'!G83=11,'PARTICIPANT NAME LIST'!G83=12),"",COUNTA('PARTICIPANT NAME LIST'!$B$9:$B83)-COUNTIFS('PARTICIPANT NAME LIST'!$G$9:$G83,"&gt;=7",'PARTICIPANT NAME LIST'!$G$9:$G83,"&lt;=12"))</f>
        <v/>
      </c>
      <c r="B82" s="64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LIST'!$B83))</f>
        <v/>
      </c>
      <c r="C82" s="65"/>
      <c r="D82" s="82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LIST'!$H83))</f>
        <v/>
      </c>
      <c r="E82" s="68" t="str">
        <f>IF('PARTICIPANT NAME LIST'!$G83=3,"ü","")</f>
        <v/>
      </c>
      <c r="F82" s="68" t="str">
        <f>IF('PARTICIPANT NAME LIST'!$G83=4,"ü","")</f>
        <v/>
      </c>
      <c r="G82" s="68" t="str">
        <f>IF('PARTICIPANT NAME LIST'!$G83=5,"ü","")</f>
        <v/>
      </c>
      <c r="H82" s="68" t="str">
        <f>IF('PARTICIPANT NAME LIST'!$G83=6,"ü","")</f>
        <v/>
      </c>
      <c r="I82" s="63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22.5" customHeight="1">
      <c r="A83" s="63" t="str">
        <f>IF(OR(ISBLANK('PARTICIPANT NAME LIST'!$B84),'PARTICIPANT NAME LIST'!G84=7,'PARTICIPANT NAME LIST'!G84=8,'PARTICIPANT NAME LIST'!G84=9,'PARTICIPANT NAME LIST'!G84=10,'PARTICIPANT NAME LIST'!G84=11,'PARTICIPANT NAME LIST'!G84=12),"",COUNTA('PARTICIPANT NAME LIST'!$B$9:$B84)-COUNTIFS('PARTICIPANT NAME LIST'!$G$9:$G84,"&gt;=7",'PARTICIPANT NAME LIST'!$G$9:$G84,"&lt;=12"))</f>
        <v/>
      </c>
      <c r="B83" s="64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LIST'!$B84))</f>
        <v/>
      </c>
      <c r="C83" s="65"/>
      <c r="D83" s="82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LIST'!$H84))</f>
        <v/>
      </c>
      <c r="E83" s="68" t="str">
        <f>IF('PARTICIPANT NAME LIST'!$G84=3,"ü","")</f>
        <v/>
      </c>
      <c r="F83" s="68" t="str">
        <f>IF('PARTICIPANT NAME LIST'!$G84=4,"ü","")</f>
        <v/>
      </c>
      <c r="G83" s="68" t="str">
        <f>IF('PARTICIPANT NAME LIST'!$G84=5,"ü","")</f>
        <v/>
      </c>
      <c r="H83" s="68" t="str">
        <f>IF('PARTICIPANT NAME LIST'!$G84=6,"ü","")</f>
        <v/>
      </c>
      <c r="I83" s="63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22.5" customHeight="1">
      <c r="A84" s="63" t="str">
        <f>IF(OR(ISBLANK('PARTICIPANT NAME LIST'!$B85),'PARTICIPANT NAME LIST'!G85=7,'PARTICIPANT NAME LIST'!G85=8,'PARTICIPANT NAME LIST'!G85=9,'PARTICIPANT NAME LIST'!G85=10,'PARTICIPANT NAME LIST'!G85=11,'PARTICIPANT NAME LIST'!G85=12),"",COUNTA('PARTICIPANT NAME LIST'!$B$9:$B85)-COUNTIFS('PARTICIPANT NAME LIST'!$G$9:$G85,"&gt;=7",'PARTICIPANT NAME LIST'!$G$9:$G85,"&lt;=12"))</f>
        <v/>
      </c>
      <c r="B84" s="64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LIST'!$B85))</f>
        <v/>
      </c>
      <c r="C84" s="65"/>
      <c r="D84" s="82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LIST'!$H85))</f>
        <v/>
      </c>
      <c r="E84" s="68" t="str">
        <f>IF('PARTICIPANT NAME LIST'!$G85=3,"ü","")</f>
        <v/>
      </c>
      <c r="F84" s="68" t="str">
        <f>IF('PARTICIPANT NAME LIST'!$G85=4,"ü","")</f>
        <v/>
      </c>
      <c r="G84" s="68" t="str">
        <f>IF('PARTICIPANT NAME LIST'!$G85=5,"ü","")</f>
        <v/>
      </c>
      <c r="H84" s="68" t="str">
        <f>IF('PARTICIPANT NAME LIST'!$G85=6,"ü","")</f>
        <v/>
      </c>
      <c r="I84" s="63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22.5" customHeight="1">
      <c r="A85" s="63" t="str">
        <f>IF(OR(ISBLANK('PARTICIPANT NAME LIST'!$B86),'PARTICIPANT NAME LIST'!G86=7,'PARTICIPANT NAME LIST'!G86=8,'PARTICIPANT NAME LIST'!G86=9,'PARTICIPANT NAME LIST'!G86=10,'PARTICIPANT NAME LIST'!G86=11,'PARTICIPANT NAME LIST'!G86=12),"",COUNTA('PARTICIPANT NAME LIST'!$B$9:$B86)-COUNTIFS('PARTICIPANT NAME LIST'!$G$9:$G86,"&gt;=7",'PARTICIPANT NAME LIST'!$G$9:$G86,"&lt;=12"))</f>
        <v/>
      </c>
      <c r="B85" s="64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LIST'!$B86))</f>
        <v/>
      </c>
      <c r="C85" s="65"/>
      <c r="D85" s="82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LIST'!$H86))</f>
        <v/>
      </c>
      <c r="E85" s="68" t="str">
        <f>IF('PARTICIPANT NAME LIST'!$G86=3,"ü","")</f>
        <v/>
      </c>
      <c r="F85" s="68" t="str">
        <f>IF('PARTICIPANT NAME LIST'!$G86=4,"ü","")</f>
        <v/>
      </c>
      <c r="G85" s="68" t="str">
        <f>IF('PARTICIPANT NAME LIST'!$G86=5,"ü","")</f>
        <v/>
      </c>
      <c r="H85" s="68" t="str">
        <f>IF('PARTICIPANT NAME LIST'!$G86=6,"ü","")</f>
        <v/>
      </c>
      <c r="I85" s="63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22.5" customHeight="1">
      <c r="A86" s="63" t="str">
        <f>IF(OR(ISBLANK('PARTICIPANT NAME LIST'!$B87),'PARTICIPANT NAME LIST'!G87=7,'PARTICIPANT NAME LIST'!G87=8,'PARTICIPANT NAME LIST'!G87=9,'PARTICIPANT NAME LIST'!G87=10,'PARTICIPANT NAME LIST'!G87=11,'PARTICIPANT NAME LIST'!G87=12),"",COUNTA('PARTICIPANT NAME LIST'!$B$9:$B87)-COUNTIFS('PARTICIPANT NAME LIST'!$G$9:$G87,"&gt;=7",'PARTICIPANT NAME LIST'!$G$9:$G87,"&lt;=12"))</f>
        <v/>
      </c>
      <c r="B86" s="64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LIST'!$B87))</f>
        <v/>
      </c>
      <c r="C86" s="65"/>
      <c r="D86" s="82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LIST'!$H87))</f>
        <v/>
      </c>
      <c r="E86" s="68" t="str">
        <f>IF('PARTICIPANT NAME LIST'!$G87=3,"ü","")</f>
        <v/>
      </c>
      <c r="F86" s="68" t="str">
        <f>IF('PARTICIPANT NAME LIST'!$G87=4,"ü","")</f>
        <v/>
      </c>
      <c r="G86" s="68" t="str">
        <f>IF('PARTICIPANT NAME LIST'!$G87=5,"ü","")</f>
        <v/>
      </c>
      <c r="H86" s="68" t="str">
        <f>IF('PARTICIPANT NAME LIST'!$G87=6,"ü","")</f>
        <v/>
      </c>
      <c r="I86" s="63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22.5" customHeight="1">
      <c r="A87" s="63" t="str">
        <f>IF(OR(ISBLANK('PARTICIPANT NAME LIST'!$B88),'PARTICIPANT NAME LIST'!G88=7,'PARTICIPANT NAME LIST'!G88=8,'PARTICIPANT NAME LIST'!G88=9,'PARTICIPANT NAME LIST'!G88=10,'PARTICIPANT NAME LIST'!G88=11,'PARTICIPANT NAME LIST'!G88=12),"",COUNTA('PARTICIPANT NAME LIST'!$B$9:$B88)-COUNTIFS('PARTICIPANT NAME LIST'!$G$9:$G88,"&gt;=7",'PARTICIPANT NAME LIST'!$G$9:$G88,"&lt;=12"))</f>
        <v/>
      </c>
      <c r="B87" s="64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LIST'!$B88))</f>
        <v/>
      </c>
      <c r="C87" s="65"/>
      <c r="D87" s="82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LIST'!$H88))</f>
        <v/>
      </c>
      <c r="E87" s="68" t="str">
        <f>IF('PARTICIPANT NAME LIST'!$G88=3,"ü","")</f>
        <v/>
      </c>
      <c r="F87" s="68" t="str">
        <f>IF('PARTICIPANT NAME LIST'!$G88=4,"ü","")</f>
        <v/>
      </c>
      <c r="G87" s="68" t="str">
        <f>IF('PARTICIPANT NAME LIST'!$G88=5,"ü","")</f>
        <v/>
      </c>
      <c r="H87" s="68" t="str">
        <f>IF('PARTICIPANT NAME LIST'!$G88=6,"ü","")</f>
        <v/>
      </c>
      <c r="I87" s="63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22.5" customHeight="1">
      <c r="A88" s="63" t="str">
        <f>IF(OR(ISBLANK('PARTICIPANT NAME LIST'!$B89),'PARTICIPANT NAME LIST'!G89=7,'PARTICIPANT NAME LIST'!G89=8,'PARTICIPANT NAME LIST'!G89=9,'PARTICIPANT NAME LIST'!G89=10,'PARTICIPANT NAME LIST'!G89=11,'PARTICIPANT NAME LIST'!G89=12),"",COUNTA('PARTICIPANT NAME LIST'!$B$9:$B89)-COUNTIFS('PARTICIPANT NAME LIST'!$G$9:$G89,"&gt;=7",'PARTICIPANT NAME LIST'!$G$9:$G89,"&lt;=12"))</f>
        <v/>
      </c>
      <c r="B88" s="64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LIST'!$B89))</f>
        <v/>
      </c>
      <c r="C88" s="65"/>
      <c r="D88" s="82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LIST'!$H89))</f>
        <v/>
      </c>
      <c r="E88" s="68" t="str">
        <f>IF('PARTICIPANT NAME LIST'!$G89=3,"ü","")</f>
        <v/>
      </c>
      <c r="F88" s="68" t="str">
        <f>IF('PARTICIPANT NAME LIST'!$G89=4,"ü","")</f>
        <v/>
      </c>
      <c r="G88" s="68" t="str">
        <f>IF('PARTICIPANT NAME LIST'!$G89=5,"ü","")</f>
        <v/>
      </c>
      <c r="H88" s="68" t="str">
        <f>IF('PARTICIPANT NAME LIST'!$G89=6,"ü","")</f>
        <v/>
      </c>
      <c r="I88" s="63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22.5" customHeight="1">
      <c r="A89" s="63" t="str">
        <f>IF(OR(ISBLANK('PARTICIPANT NAME LIST'!$B90),'PARTICIPANT NAME LIST'!G90=7,'PARTICIPANT NAME LIST'!G90=8,'PARTICIPANT NAME LIST'!G90=9,'PARTICIPANT NAME LIST'!G90=10,'PARTICIPANT NAME LIST'!G90=11,'PARTICIPANT NAME LIST'!G90=12),"",COUNTA('PARTICIPANT NAME LIST'!$B$9:$B90)-COUNTIFS('PARTICIPANT NAME LIST'!$G$9:$G90,"&gt;=7",'PARTICIPANT NAME LIST'!$G$9:$G90,"&lt;=12"))</f>
        <v/>
      </c>
      <c r="B89" s="64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LIST'!$B90))</f>
        <v/>
      </c>
      <c r="C89" s="65"/>
      <c r="D89" s="82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LIST'!$H90))</f>
        <v/>
      </c>
      <c r="E89" s="68" t="str">
        <f>IF('PARTICIPANT NAME LIST'!$G90=3,"ü","")</f>
        <v/>
      </c>
      <c r="F89" s="68" t="str">
        <f>IF('PARTICIPANT NAME LIST'!$G90=4,"ü","")</f>
        <v/>
      </c>
      <c r="G89" s="68" t="str">
        <f>IF('PARTICIPANT NAME LIST'!$G90=5,"ü","")</f>
        <v/>
      </c>
      <c r="H89" s="68" t="str">
        <f>IF('PARTICIPANT NAME LIST'!$G90=6,"ü","")</f>
        <v/>
      </c>
      <c r="I89" s="63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22.5" customHeight="1">
      <c r="A90" s="63" t="str">
        <f>IF(OR(ISBLANK('PARTICIPANT NAME LIST'!$B91),'PARTICIPANT NAME LIST'!G91=7,'PARTICIPANT NAME LIST'!G91=8,'PARTICIPANT NAME LIST'!G91=9,'PARTICIPANT NAME LIST'!G91=10,'PARTICIPANT NAME LIST'!G91=11,'PARTICIPANT NAME LIST'!G91=12),"",COUNTA('PARTICIPANT NAME LIST'!$B$9:$B91)-COUNTIFS('PARTICIPANT NAME LIST'!$G$9:$G91,"&gt;=7",'PARTICIPANT NAME LIST'!$G$9:$G91,"&lt;=12"))</f>
        <v/>
      </c>
      <c r="B90" s="64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LIST'!$B91))</f>
        <v/>
      </c>
      <c r="C90" s="65"/>
      <c r="D90" s="82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LIST'!$H91))</f>
        <v/>
      </c>
      <c r="E90" s="68" t="str">
        <f>IF('PARTICIPANT NAME LIST'!$G91=3,"ü","")</f>
        <v/>
      </c>
      <c r="F90" s="68" t="str">
        <f>IF('PARTICIPANT NAME LIST'!$G91=4,"ü","")</f>
        <v/>
      </c>
      <c r="G90" s="68" t="str">
        <f>IF('PARTICIPANT NAME LIST'!$G91=5,"ü","")</f>
        <v/>
      </c>
      <c r="H90" s="68" t="str">
        <f>IF('PARTICIPANT NAME LIST'!$G91=6,"ü","")</f>
        <v/>
      </c>
      <c r="I90" s="63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22.5" customHeight="1">
      <c r="A91" s="63" t="str">
        <f>IF(OR(ISBLANK('PARTICIPANT NAME LIST'!$B92),'PARTICIPANT NAME LIST'!G92=7,'PARTICIPANT NAME LIST'!G92=8,'PARTICIPANT NAME LIST'!G92=9,'PARTICIPANT NAME LIST'!G92=10,'PARTICIPANT NAME LIST'!G92=11,'PARTICIPANT NAME LIST'!G92=12),"",COUNTA('PARTICIPANT NAME LIST'!$B$9:$B92)-COUNTIFS('PARTICIPANT NAME LIST'!$G$9:$G92,"&gt;=7",'PARTICIPANT NAME LIST'!$G$9:$G92,"&lt;=12"))</f>
        <v/>
      </c>
      <c r="B91" s="64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LIST'!$B92))</f>
        <v/>
      </c>
      <c r="C91" s="65"/>
      <c r="D91" s="82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LIST'!$H92))</f>
        <v/>
      </c>
      <c r="E91" s="68" t="str">
        <f>IF('PARTICIPANT NAME LIST'!$G92=3,"ü","")</f>
        <v/>
      </c>
      <c r="F91" s="68" t="str">
        <f>IF('PARTICIPANT NAME LIST'!$G92=4,"ü","")</f>
        <v/>
      </c>
      <c r="G91" s="68" t="str">
        <f>IF('PARTICIPANT NAME LIST'!$G92=5,"ü","")</f>
        <v/>
      </c>
      <c r="H91" s="68" t="str">
        <f>IF('PARTICIPANT NAME LIST'!$G92=6,"ü","")</f>
        <v/>
      </c>
      <c r="I91" s="63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22.5" customHeight="1">
      <c r="A92" s="63" t="str">
        <f>IF(OR(ISBLANK('PARTICIPANT NAME LIST'!$B93),'PARTICIPANT NAME LIST'!G93=7,'PARTICIPANT NAME LIST'!G93=8,'PARTICIPANT NAME LIST'!G93=9,'PARTICIPANT NAME LIST'!G93=10,'PARTICIPANT NAME LIST'!G93=11,'PARTICIPANT NAME LIST'!G93=12),"",COUNTA('PARTICIPANT NAME LIST'!$B$9:$B93)-COUNTIFS('PARTICIPANT NAME LIST'!$G$9:$G93,"&gt;=7",'PARTICIPANT NAME LIST'!$G$9:$G93,"&lt;=12"))</f>
        <v/>
      </c>
      <c r="B92" s="64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LIST'!$B93))</f>
        <v/>
      </c>
      <c r="C92" s="65"/>
      <c r="D92" s="82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LIST'!$H93))</f>
        <v/>
      </c>
      <c r="E92" s="68" t="str">
        <f>IF('PARTICIPANT NAME LIST'!$G93=3,"ü","")</f>
        <v/>
      </c>
      <c r="F92" s="68" t="str">
        <f>IF('PARTICIPANT NAME LIST'!$G93=4,"ü","")</f>
        <v/>
      </c>
      <c r="G92" s="68" t="str">
        <f>IF('PARTICIPANT NAME LIST'!$G93=5,"ü","")</f>
        <v/>
      </c>
      <c r="H92" s="68" t="str">
        <f>IF('PARTICIPANT NAME LIST'!$G93=6,"ü","")</f>
        <v/>
      </c>
      <c r="I92" s="63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22.5" customHeight="1">
      <c r="A93" s="63" t="str">
        <f>IF(OR(ISBLANK('PARTICIPANT NAME LIST'!$B94),'PARTICIPANT NAME LIST'!G94=7,'PARTICIPANT NAME LIST'!G94=8,'PARTICIPANT NAME LIST'!G94=9,'PARTICIPANT NAME LIST'!G94=10,'PARTICIPANT NAME LIST'!G94=11,'PARTICIPANT NAME LIST'!G94=12),"",COUNTA('PARTICIPANT NAME LIST'!$B$9:$B94)-COUNTIFS('PARTICIPANT NAME LIST'!$G$9:$G94,"&gt;=7",'PARTICIPANT NAME LIST'!$G$9:$G94,"&lt;=12"))</f>
        <v/>
      </c>
      <c r="B93" s="64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LIST'!$B94))</f>
        <v/>
      </c>
      <c r="C93" s="65"/>
      <c r="D93" s="82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LIST'!$H94))</f>
        <v/>
      </c>
      <c r="E93" s="68" t="str">
        <f>IF('PARTICIPANT NAME LIST'!$G94=3,"ü","")</f>
        <v/>
      </c>
      <c r="F93" s="68" t="str">
        <f>IF('PARTICIPANT NAME LIST'!$G94=4,"ü","")</f>
        <v/>
      </c>
      <c r="G93" s="68" t="str">
        <f>IF('PARTICIPANT NAME LIST'!$G94=5,"ü","")</f>
        <v/>
      </c>
      <c r="H93" s="68" t="str">
        <f>IF('PARTICIPANT NAME LIST'!$G94=6,"ü","")</f>
        <v/>
      </c>
      <c r="I93" s="63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22.5" customHeight="1">
      <c r="A94" s="63" t="str">
        <f>IF(OR(ISBLANK('PARTICIPANT NAME LIST'!$B95),'PARTICIPANT NAME LIST'!G95=7,'PARTICIPANT NAME LIST'!G95=8,'PARTICIPANT NAME LIST'!G95=9,'PARTICIPANT NAME LIST'!G95=10,'PARTICIPANT NAME LIST'!G95=11,'PARTICIPANT NAME LIST'!G95=12),"",COUNTA('PARTICIPANT NAME LIST'!$B$9:$B95)-COUNTIFS('PARTICIPANT NAME LIST'!$G$9:$G95,"&gt;=7",'PARTICIPANT NAME LIST'!$G$9:$G95,"&lt;=12"))</f>
        <v/>
      </c>
      <c r="B94" s="64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LIST'!$B95))</f>
        <v/>
      </c>
      <c r="C94" s="65"/>
      <c r="D94" s="82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LIST'!$H95))</f>
        <v/>
      </c>
      <c r="E94" s="68" t="str">
        <f>IF('PARTICIPANT NAME LIST'!$G95=3,"ü","")</f>
        <v/>
      </c>
      <c r="F94" s="68" t="str">
        <f>IF('PARTICIPANT NAME LIST'!$G95=4,"ü","")</f>
        <v/>
      </c>
      <c r="G94" s="68" t="str">
        <f>IF('PARTICIPANT NAME LIST'!$G95=5,"ü","")</f>
        <v/>
      </c>
      <c r="H94" s="68" t="str">
        <f>IF('PARTICIPANT NAME LIST'!$G95=6,"ü","")</f>
        <v/>
      </c>
      <c r="I94" s="63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22.5" customHeight="1">
      <c r="A95" s="63" t="str">
        <f>IF(OR(ISBLANK('PARTICIPANT NAME LIST'!$B96),'PARTICIPANT NAME LIST'!G96=7,'PARTICIPANT NAME LIST'!G96=8,'PARTICIPANT NAME LIST'!G96=9,'PARTICIPANT NAME LIST'!G96=10,'PARTICIPANT NAME LIST'!G96=11,'PARTICIPANT NAME LIST'!G96=12),"",COUNTA('PARTICIPANT NAME LIST'!$B$9:$B96)-COUNTIFS('PARTICIPANT NAME LIST'!$G$9:$G96,"&gt;=7",'PARTICIPANT NAME LIST'!$G$9:$G96,"&lt;=12"))</f>
        <v/>
      </c>
      <c r="B95" s="64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LIST'!$B96))</f>
        <v/>
      </c>
      <c r="C95" s="65"/>
      <c r="D95" s="82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LIST'!$H96))</f>
        <v/>
      </c>
      <c r="E95" s="68" t="str">
        <f>IF('PARTICIPANT NAME LIST'!$G96=3,"ü","")</f>
        <v/>
      </c>
      <c r="F95" s="68" t="str">
        <f>IF('PARTICIPANT NAME LIST'!$G96=4,"ü","")</f>
        <v/>
      </c>
      <c r="G95" s="68" t="str">
        <f>IF('PARTICIPANT NAME LIST'!$G96=5,"ü","")</f>
        <v/>
      </c>
      <c r="H95" s="68" t="str">
        <f>IF('PARTICIPANT NAME LIST'!$G96=6,"ü","")</f>
        <v/>
      </c>
      <c r="I95" s="63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22.5" customHeight="1">
      <c r="A96" s="63" t="str">
        <f>IF(OR(ISBLANK('PARTICIPANT NAME LIST'!$B97),'PARTICIPANT NAME LIST'!G97=7,'PARTICIPANT NAME LIST'!G97=8,'PARTICIPANT NAME LIST'!G97=9,'PARTICIPANT NAME LIST'!G97=10,'PARTICIPANT NAME LIST'!G97=11,'PARTICIPANT NAME LIST'!G97=12),"",COUNTA('PARTICIPANT NAME LIST'!$B$9:$B97)-COUNTIFS('PARTICIPANT NAME LIST'!$G$9:$G97,"&gt;=7",'PARTICIPANT NAME LIST'!$G$9:$G97,"&lt;=12"))</f>
        <v/>
      </c>
      <c r="B96" s="64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LIST'!$B97))</f>
        <v/>
      </c>
      <c r="C96" s="65"/>
      <c r="D96" s="82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LIST'!$H97))</f>
        <v/>
      </c>
      <c r="E96" s="68" t="str">
        <f>IF('PARTICIPANT NAME LIST'!$G97=3,"ü","")</f>
        <v/>
      </c>
      <c r="F96" s="68" t="str">
        <f>IF('PARTICIPANT NAME LIST'!$G97=4,"ü","")</f>
        <v/>
      </c>
      <c r="G96" s="68" t="str">
        <f>IF('PARTICIPANT NAME LIST'!$G97=5,"ü","")</f>
        <v/>
      </c>
      <c r="H96" s="68" t="str">
        <f>IF('PARTICIPANT NAME LIST'!$G97=6,"ü","")</f>
        <v/>
      </c>
      <c r="I96" s="63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22.5" customHeight="1">
      <c r="A97" s="63" t="str">
        <f>IF(OR(ISBLANK('PARTICIPANT NAME LIST'!$B98),'PARTICIPANT NAME LIST'!G98=7,'PARTICIPANT NAME LIST'!G98=8,'PARTICIPANT NAME LIST'!G98=9,'PARTICIPANT NAME LIST'!G98=10,'PARTICIPANT NAME LIST'!G98=11,'PARTICIPANT NAME LIST'!G98=12),"",COUNTA('PARTICIPANT NAME LIST'!$B$9:$B98)-COUNTIFS('PARTICIPANT NAME LIST'!$G$9:$G98,"&gt;=7",'PARTICIPANT NAME LIST'!$G$9:$G98,"&lt;=12"))</f>
        <v/>
      </c>
      <c r="B97" s="64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LIST'!$B98))</f>
        <v/>
      </c>
      <c r="C97" s="65"/>
      <c r="D97" s="82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LIST'!$H98))</f>
        <v/>
      </c>
      <c r="E97" s="68" t="str">
        <f>IF('PARTICIPANT NAME LIST'!$G98=3,"ü","")</f>
        <v/>
      </c>
      <c r="F97" s="68" t="str">
        <f>IF('PARTICIPANT NAME LIST'!$G98=4,"ü","")</f>
        <v/>
      </c>
      <c r="G97" s="68" t="str">
        <f>IF('PARTICIPANT NAME LIST'!$G98=5,"ü","")</f>
        <v/>
      </c>
      <c r="H97" s="68" t="str">
        <f>IF('PARTICIPANT NAME LIST'!$G98=6,"ü","")</f>
        <v/>
      </c>
      <c r="I97" s="63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22.5" customHeight="1">
      <c r="A98" s="63" t="str">
        <f>IF(OR(ISBLANK('PARTICIPANT NAME LIST'!$B99),'PARTICIPANT NAME LIST'!G99=7,'PARTICIPANT NAME LIST'!G99=8,'PARTICIPANT NAME LIST'!G99=9,'PARTICIPANT NAME LIST'!G99=10,'PARTICIPANT NAME LIST'!G99=11,'PARTICIPANT NAME LIST'!G99=12),"",COUNTA('PARTICIPANT NAME LIST'!$B$9:$B99)-COUNTIFS('PARTICIPANT NAME LIST'!$G$9:$G99,"&gt;=7",'PARTICIPANT NAME LIST'!$G$9:$G99,"&lt;=12"))</f>
        <v/>
      </c>
      <c r="B98" s="64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LIST'!$B99))</f>
        <v/>
      </c>
      <c r="C98" s="65"/>
      <c r="D98" s="82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LIST'!$H99))</f>
        <v/>
      </c>
      <c r="E98" s="68" t="str">
        <f>IF('PARTICIPANT NAME LIST'!$G99=3,"ü","")</f>
        <v/>
      </c>
      <c r="F98" s="68" t="str">
        <f>IF('PARTICIPANT NAME LIST'!$G99=4,"ü","")</f>
        <v/>
      </c>
      <c r="G98" s="68" t="str">
        <f>IF('PARTICIPANT NAME LIST'!$G99=5,"ü","")</f>
        <v/>
      </c>
      <c r="H98" s="68" t="str">
        <f>IF('PARTICIPANT NAME LIST'!$G99=6,"ü","")</f>
        <v/>
      </c>
      <c r="I98" s="63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22.5" customHeight="1">
      <c r="A99" s="63" t="str">
        <f>IF(OR(ISBLANK('PARTICIPANT NAME LIST'!$B100),'PARTICIPANT NAME LIST'!G100=7,'PARTICIPANT NAME LIST'!G100=8,'PARTICIPANT NAME LIST'!G100=9,'PARTICIPANT NAME LIST'!G100=10,'PARTICIPANT NAME LIST'!G100=11,'PARTICIPANT NAME LIST'!G100=12),"",COUNTA('PARTICIPANT NAME LIST'!$B$9:$B100)-COUNTIFS('PARTICIPANT NAME LIST'!$G$9:$G100,"&gt;=7",'PARTICIPANT NAME LIST'!$G$9:$G100,"&lt;=12"))</f>
        <v/>
      </c>
      <c r="B99" s="64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LIST'!$B100))</f>
        <v/>
      </c>
      <c r="C99" s="65"/>
      <c r="D99" s="82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LIST'!$H100))</f>
        <v/>
      </c>
      <c r="E99" s="68" t="str">
        <f>IF('PARTICIPANT NAME LIST'!$G100=3,"ü","")</f>
        <v/>
      </c>
      <c r="F99" s="68" t="str">
        <f>IF('PARTICIPANT NAME LIST'!$G100=4,"ü","")</f>
        <v/>
      </c>
      <c r="G99" s="68" t="str">
        <f>IF('PARTICIPANT NAME LIST'!$G100=5,"ü","")</f>
        <v/>
      </c>
      <c r="H99" s="68" t="str">
        <f>IF('PARTICIPANT NAME LIST'!$G100=6,"ü","")</f>
        <v/>
      </c>
      <c r="I99" s="63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22.5" customHeight="1">
      <c r="A100" s="63" t="str">
        <f>IF(OR(ISBLANK('PARTICIPANT NAME LIST'!$B101),'PARTICIPANT NAME LIST'!G101=7,'PARTICIPANT NAME LIST'!G101=8,'PARTICIPANT NAME LIST'!G101=9,'PARTICIPANT NAME LIST'!G101=10,'PARTICIPANT NAME LIST'!G101=11,'PARTICIPANT NAME LIST'!G101=12),"",COUNTA('PARTICIPANT NAME LIST'!$B$9:$B101)-COUNTIFS('PARTICIPANT NAME LIST'!$G$9:$G101,"&gt;=7",'PARTICIPANT NAME LIST'!$G$9:$G101,"&lt;=12"))</f>
        <v/>
      </c>
      <c r="B100" s="64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LIST'!$B101))</f>
        <v/>
      </c>
      <c r="C100" s="65"/>
      <c r="D100" s="82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LIST'!$H101))</f>
        <v/>
      </c>
      <c r="E100" s="68" t="str">
        <f>IF('PARTICIPANT NAME LIST'!$G101=3,"ü","")</f>
        <v/>
      </c>
      <c r="F100" s="68" t="str">
        <f>IF('PARTICIPANT NAME LIST'!$G101=4,"ü","")</f>
        <v/>
      </c>
      <c r="G100" s="68" t="str">
        <f>IF('PARTICIPANT NAME LIST'!$G101=5,"ü","")</f>
        <v/>
      </c>
      <c r="H100" s="68" t="str">
        <f>IF('PARTICIPANT NAME LIST'!$G101=6,"ü","")</f>
        <v/>
      </c>
      <c r="I100" s="63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22.5" customHeight="1">
      <c r="A101" s="63" t="str">
        <f>IF(OR(ISBLANK('PARTICIPANT NAME LIST'!$B102),'PARTICIPANT NAME LIST'!G102=7,'PARTICIPANT NAME LIST'!G102=8,'PARTICIPANT NAME LIST'!G102=9,'PARTICIPANT NAME LIST'!G102=10,'PARTICIPANT NAME LIST'!G102=11,'PARTICIPANT NAME LIST'!G102=12),"",COUNTA('PARTICIPANT NAME LIST'!$B$9:$B102)-COUNTIFS('PARTICIPANT NAME LIST'!$G$9:$G102,"&gt;=7",'PARTICIPANT NAME LIST'!$G$9:$G102,"&lt;=12"))</f>
        <v/>
      </c>
      <c r="B101" s="64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LIST'!$B102))</f>
        <v/>
      </c>
      <c r="C101" s="65"/>
      <c r="D101" s="82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LIST'!$H102))</f>
        <v/>
      </c>
      <c r="E101" s="68" t="str">
        <f>IF('PARTICIPANT NAME LIST'!$G102=3,"ü","")</f>
        <v/>
      </c>
      <c r="F101" s="68" t="str">
        <f>IF('PARTICIPANT NAME LIST'!$G102=4,"ü","")</f>
        <v/>
      </c>
      <c r="G101" s="68" t="str">
        <f>IF('PARTICIPANT NAME LIST'!$G102=5,"ü","")</f>
        <v/>
      </c>
      <c r="H101" s="68" t="str">
        <f>IF('PARTICIPANT NAME LIST'!$G102=6,"ü","")</f>
        <v/>
      </c>
      <c r="I101" s="63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22.5" customHeight="1">
      <c r="A102" s="63" t="str">
        <f>IF(OR(ISBLANK('PARTICIPANT NAME LIST'!$B103),'PARTICIPANT NAME LIST'!G103=7,'PARTICIPANT NAME LIST'!G103=8,'PARTICIPANT NAME LIST'!G103=9,'PARTICIPANT NAME LIST'!G103=10,'PARTICIPANT NAME LIST'!G103=11,'PARTICIPANT NAME LIST'!G103=12),"",COUNTA('PARTICIPANT NAME LIST'!$B$9:$B103)-COUNTIFS('PARTICIPANT NAME LIST'!$G$9:$G103,"&gt;=7",'PARTICIPANT NAME LIST'!$G$9:$G103,"&lt;=12"))</f>
        <v/>
      </c>
      <c r="B102" s="64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LIST'!$B103))</f>
        <v/>
      </c>
      <c r="C102" s="65"/>
      <c r="D102" s="82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LIST'!$H103))</f>
        <v/>
      </c>
      <c r="E102" s="68" t="str">
        <f>IF('PARTICIPANT NAME LIST'!$G103=3,"ü","")</f>
        <v/>
      </c>
      <c r="F102" s="68" t="str">
        <f>IF('PARTICIPANT NAME LIST'!$G103=4,"ü","")</f>
        <v/>
      </c>
      <c r="G102" s="68" t="str">
        <f>IF('PARTICIPANT NAME LIST'!$G103=5,"ü","")</f>
        <v/>
      </c>
      <c r="H102" s="68" t="str">
        <f>IF('PARTICIPANT NAME LIST'!$G103=6,"ü","")</f>
        <v/>
      </c>
      <c r="I102" s="63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22.5" customHeight="1">
      <c r="A103" s="63" t="str">
        <f>IF(OR(ISBLANK('PARTICIPANT NAME LIST'!$B104),'PARTICIPANT NAME LIST'!G104=7,'PARTICIPANT NAME LIST'!G104=8,'PARTICIPANT NAME LIST'!G104=9,'PARTICIPANT NAME LIST'!G104=10,'PARTICIPANT NAME LIST'!G104=11,'PARTICIPANT NAME LIST'!G104=12),"",COUNTA('PARTICIPANT NAME LIST'!$B$9:$B104)-COUNTIFS('PARTICIPANT NAME LIST'!$G$9:$G104,"&gt;=7",'PARTICIPANT NAME LIST'!$G$9:$G104,"&lt;=12"))</f>
        <v/>
      </c>
      <c r="B103" s="64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LIST'!$B104))</f>
        <v/>
      </c>
      <c r="C103" s="65"/>
      <c r="D103" s="82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LIST'!$H104))</f>
        <v/>
      </c>
      <c r="E103" s="68" t="str">
        <f>IF('PARTICIPANT NAME LIST'!$G104=3,"ü","")</f>
        <v/>
      </c>
      <c r="F103" s="68" t="str">
        <f>IF('PARTICIPANT NAME LIST'!$G104=4,"ü","")</f>
        <v/>
      </c>
      <c r="G103" s="68" t="str">
        <f>IF('PARTICIPANT NAME LIST'!$G104=5,"ü","")</f>
        <v/>
      </c>
      <c r="H103" s="68" t="str">
        <f>IF('PARTICIPANT NAME LIST'!$G104=6,"ü","")</f>
        <v/>
      </c>
      <c r="I103" s="63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22.5" customHeight="1">
      <c r="A104" s="63" t="str">
        <f>IF(OR(ISBLANK('PARTICIPANT NAME LIST'!$B105),'PARTICIPANT NAME LIST'!G105=7,'PARTICIPANT NAME LIST'!G105=8,'PARTICIPANT NAME LIST'!G105=9,'PARTICIPANT NAME LIST'!G105=10,'PARTICIPANT NAME LIST'!G105=11,'PARTICIPANT NAME LIST'!G105=12),"",COUNTA('PARTICIPANT NAME LIST'!$B$9:$B105)-COUNTIFS('PARTICIPANT NAME LIST'!$G$9:$G105,"&gt;=7",'PARTICIPANT NAME LIST'!$G$9:$G105,"&lt;=12"))</f>
        <v/>
      </c>
      <c r="B104" s="64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LIST'!$B105))</f>
        <v/>
      </c>
      <c r="C104" s="65"/>
      <c r="D104" s="82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LIST'!$H105))</f>
        <v/>
      </c>
      <c r="E104" s="68" t="str">
        <f>IF('PARTICIPANT NAME LIST'!$G105=3,"ü","")</f>
        <v/>
      </c>
      <c r="F104" s="68" t="str">
        <f>IF('PARTICIPANT NAME LIST'!$G105=4,"ü","")</f>
        <v/>
      </c>
      <c r="G104" s="68" t="str">
        <f>IF('PARTICIPANT NAME LIST'!$G105=5,"ü","")</f>
        <v/>
      </c>
      <c r="H104" s="68" t="str">
        <f>IF('PARTICIPANT NAME LIST'!$G105=6,"ü","")</f>
        <v/>
      </c>
      <c r="I104" s="63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22.5" customHeight="1">
      <c r="A105" s="63" t="str">
        <f>IF(OR(ISBLANK('PARTICIPANT NAME LIST'!$B106),'PARTICIPANT NAME LIST'!G106=7,'PARTICIPANT NAME LIST'!G106=8,'PARTICIPANT NAME LIST'!G106=9,'PARTICIPANT NAME LIST'!G106=10,'PARTICIPANT NAME LIST'!G106=11,'PARTICIPANT NAME LIST'!G106=12),"",COUNTA('PARTICIPANT NAME LIST'!$B$9:$B106)-COUNTIFS('PARTICIPANT NAME LIST'!$G$9:$G106,"&gt;=7",'PARTICIPANT NAME LIST'!$G$9:$G106,"&lt;=12"))</f>
        <v/>
      </c>
      <c r="B105" s="64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LIST'!$B106))</f>
        <v/>
      </c>
      <c r="C105" s="65"/>
      <c r="D105" s="82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LIST'!$H106))</f>
        <v/>
      </c>
      <c r="E105" s="68" t="str">
        <f>IF('PARTICIPANT NAME LIST'!$G106=3,"ü","")</f>
        <v/>
      </c>
      <c r="F105" s="68" t="str">
        <f>IF('PARTICIPANT NAME LIST'!$G106=4,"ü","")</f>
        <v/>
      </c>
      <c r="G105" s="68" t="str">
        <f>IF('PARTICIPANT NAME LIST'!$G106=5,"ü","")</f>
        <v/>
      </c>
      <c r="H105" s="68" t="str">
        <f>IF('PARTICIPANT NAME LIST'!$G106=6,"ü","")</f>
        <v/>
      </c>
      <c r="I105" s="63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22.5" customHeight="1">
      <c r="A106" s="63" t="str">
        <f>IF(OR(ISBLANK('PARTICIPANT NAME LIST'!$B107),'PARTICIPANT NAME LIST'!G107=7,'PARTICIPANT NAME LIST'!G107=8,'PARTICIPANT NAME LIST'!G107=9,'PARTICIPANT NAME LIST'!G107=10,'PARTICIPANT NAME LIST'!G107=11,'PARTICIPANT NAME LIST'!G107=12),"",COUNTA('PARTICIPANT NAME LIST'!$B$9:$B107)-COUNTIFS('PARTICIPANT NAME LIST'!$G$9:$G107,"&gt;=7",'PARTICIPANT NAME LIST'!$G$9:$G107,"&lt;=12"))</f>
        <v/>
      </c>
      <c r="B106" s="64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LIST'!$B107))</f>
        <v/>
      </c>
      <c r="C106" s="65"/>
      <c r="D106" s="82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LIST'!$H107))</f>
        <v/>
      </c>
      <c r="E106" s="68" t="str">
        <f>IF('PARTICIPANT NAME LIST'!$G107=3,"ü","")</f>
        <v/>
      </c>
      <c r="F106" s="68" t="str">
        <f>IF('PARTICIPANT NAME LIST'!$G107=4,"ü","")</f>
        <v/>
      </c>
      <c r="G106" s="68" t="str">
        <f>IF('PARTICIPANT NAME LIST'!$G107=5,"ü","")</f>
        <v/>
      </c>
      <c r="H106" s="68" t="str">
        <f>IF('PARTICIPANT NAME LIST'!$G107=6,"ü","")</f>
        <v/>
      </c>
      <c r="I106" s="63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22.5" customHeight="1">
      <c r="A107" s="63" t="str">
        <f>IF(OR(ISBLANK('PARTICIPANT NAME LIST'!$B108),'PARTICIPANT NAME LIST'!G108=7,'PARTICIPANT NAME LIST'!G108=8,'PARTICIPANT NAME LIST'!G108=9,'PARTICIPANT NAME LIST'!G108=10,'PARTICIPANT NAME LIST'!G108=11,'PARTICIPANT NAME LIST'!G108=12),"",COUNTA('PARTICIPANT NAME LIST'!$B$9:$B108)-COUNTIFS('PARTICIPANT NAME LIST'!$G$9:$G108,"&gt;=7",'PARTICIPANT NAME LIST'!$G$9:$G108,"&lt;=12"))</f>
        <v/>
      </c>
      <c r="B107" s="64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LIST'!$B108))</f>
        <v/>
      </c>
      <c r="C107" s="65"/>
      <c r="D107" s="82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LIST'!$H108))</f>
        <v/>
      </c>
      <c r="E107" s="68" t="str">
        <f>IF('PARTICIPANT NAME LIST'!$G108=3,"ü","")</f>
        <v/>
      </c>
      <c r="F107" s="68" t="str">
        <f>IF('PARTICIPANT NAME LIST'!$G108=4,"ü","")</f>
        <v/>
      </c>
      <c r="G107" s="68" t="str">
        <f>IF('PARTICIPANT NAME LIST'!$G108=5,"ü","")</f>
        <v/>
      </c>
      <c r="H107" s="68" t="str">
        <f>IF('PARTICIPANT NAME LIST'!$G108=6,"ü","")</f>
        <v/>
      </c>
      <c r="I107" s="63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22.5" customHeight="1">
      <c r="A108" s="63" t="str">
        <f>IF(OR(ISBLANK('PARTICIPANT NAME LIST'!$B109),'PARTICIPANT NAME LIST'!G109=7,'PARTICIPANT NAME LIST'!G109=8,'PARTICIPANT NAME LIST'!G109=9,'PARTICIPANT NAME LIST'!G109=10,'PARTICIPANT NAME LIST'!G109=11,'PARTICIPANT NAME LIST'!G109=12),"",COUNTA('PARTICIPANT NAME LIST'!$B$9:$B109)-COUNTIFS('PARTICIPANT NAME LIST'!$G$9:$G109,"&gt;=7",'PARTICIPANT NAME LIST'!$G$9:$G109,"&lt;=12"))</f>
        <v/>
      </c>
      <c r="B108" s="64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LIST'!$B109))</f>
        <v/>
      </c>
      <c r="C108" s="65"/>
      <c r="D108" s="82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LIST'!$H109))</f>
        <v/>
      </c>
      <c r="E108" s="68" t="str">
        <f>IF('PARTICIPANT NAME LIST'!$G109=3,"ü","")</f>
        <v/>
      </c>
      <c r="F108" s="68" t="str">
        <f>IF('PARTICIPANT NAME LIST'!$G109=4,"ü","")</f>
        <v/>
      </c>
      <c r="G108" s="68" t="str">
        <f>IF('PARTICIPANT NAME LIST'!$G109=5,"ü","")</f>
        <v/>
      </c>
      <c r="H108" s="68" t="str">
        <f>IF('PARTICIPANT NAME LIST'!$G109=6,"ü","")</f>
        <v/>
      </c>
      <c r="I108" s="63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22.5" customHeight="1">
      <c r="A109" s="63" t="str">
        <f>IF(OR(ISBLANK('PARTICIPANT NAME LIST'!$B110),'PARTICIPANT NAME LIST'!G110=7,'PARTICIPANT NAME LIST'!G110=8,'PARTICIPANT NAME LIST'!G110=9,'PARTICIPANT NAME LIST'!G110=10,'PARTICIPANT NAME LIST'!G110=11,'PARTICIPANT NAME LIST'!G110=12),"",COUNTA('PARTICIPANT NAME LIST'!$B$9:$B110)-COUNTIFS('PARTICIPANT NAME LIST'!$G$9:$G110,"&gt;=7",'PARTICIPANT NAME LIST'!$G$9:$G110,"&lt;=12"))</f>
        <v/>
      </c>
      <c r="B109" s="64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LIST'!$B110))</f>
        <v/>
      </c>
      <c r="C109" s="65"/>
      <c r="D109" s="82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LIST'!$H110))</f>
        <v/>
      </c>
      <c r="E109" s="68" t="str">
        <f>IF('PARTICIPANT NAME LIST'!$G110=3,"ü","")</f>
        <v/>
      </c>
      <c r="F109" s="68" t="str">
        <f>IF('PARTICIPANT NAME LIST'!$G110=4,"ü","")</f>
        <v/>
      </c>
      <c r="G109" s="68" t="str">
        <f>IF('PARTICIPANT NAME LIST'!$G110=5,"ü","")</f>
        <v/>
      </c>
      <c r="H109" s="68" t="str">
        <f>IF('PARTICIPANT NAME LIST'!$G110=6,"ü","")</f>
        <v/>
      </c>
      <c r="I109" s="63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22.5" customHeight="1">
      <c r="A110" s="63" t="str">
        <f>IF(OR(ISBLANK('PARTICIPANT NAME LIST'!$B111),'PARTICIPANT NAME LIST'!G111=7,'PARTICIPANT NAME LIST'!G111=8,'PARTICIPANT NAME LIST'!G111=9,'PARTICIPANT NAME LIST'!G111=10,'PARTICIPANT NAME LIST'!G111=11,'PARTICIPANT NAME LIST'!G111=12),"",COUNTA('PARTICIPANT NAME LIST'!$B$9:$B111)-COUNTIFS('PARTICIPANT NAME LIST'!$G$9:$G111,"&gt;=7",'PARTICIPANT NAME LIST'!$G$9:$G111,"&lt;=12"))</f>
        <v/>
      </c>
      <c r="B110" s="64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LIST'!$B111))</f>
        <v/>
      </c>
      <c r="C110" s="65"/>
      <c r="D110" s="82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LIST'!$H111))</f>
        <v/>
      </c>
      <c r="E110" s="68" t="str">
        <f>IF('PARTICIPANT NAME LIST'!$G111=3,"ü","")</f>
        <v/>
      </c>
      <c r="F110" s="68" t="str">
        <f>IF('PARTICIPANT NAME LIST'!$G111=4,"ü","")</f>
        <v/>
      </c>
      <c r="G110" s="68" t="str">
        <f>IF('PARTICIPANT NAME LIST'!$G111=5,"ü","")</f>
        <v/>
      </c>
      <c r="H110" s="68" t="str">
        <f>IF('PARTICIPANT NAME LIST'!$G111=6,"ü","")</f>
        <v/>
      </c>
      <c r="I110" s="63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22.5" customHeight="1">
      <c r="A111" s="63" t="str">
        <f>IF(OR(ISBLANK('PARTICIPANT NAME LIST'!$B112),'PARTICIPANT NAME LIST'!G112=7,'PARTICIPANT NAME LIST'!G112=8,'PARTICIPANT NAME LIST'!G112=9,'PARTICIPANT NAME LIST'!G112=10,'PARTICIPANT NAME LIST'!G112=11,'PARTICIPANT NAME LIST'!G112=12),"",COUNTA('PARTICIPANT NAME LIST'!$B$9:$B112)-COUNTIFS('PARTICIPANT NAME LIST'!$G$9:$G112,"&gt;=7",'PARTICIPANT NAME LIST'!$G$9:$G112,"&lt;=12"))</f>
        <v/>
      </c>
      <c r="B111" s="64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LIST'!$B112))</f>
        <v/>
      </c>
      <c r="C111" s="65"/>
      <c r="D111" s="82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LIST'!$H112))</f>
        <v/>
      </c>
      <c r="E111" s="68" t="str">
        <f>IF('PARTICIPANT NAME LIST'!$G112=3,"ü","")</f>
        <v/>
      </c>
      <c r="F111" s="68" t="str">
        <f>IF('PARTICIPANT NAME LIST'!$G112=4,"ü","")</f>
        <v/>
      </c>
      <c r="G111" s="68" t="str">
        <f>IF('PARTICIPANT NAME LIST'!$G112=5,"ü","")</f>
        <v/>
      </c>
      <c r="H111" s="68" t="str">
        <f>IF('PARTICIPANT NAME LIST'!$G112=6,"ü","")</f>
        <v/>
      </c>
      <c r="I111" s="63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22.5" customHeight="1">
      <c r="A112" s="63" t="str">
        <f>IF(OR(ISBLANK('PARTICIPANT NAME LIST'!$B113),'PARTICIPANT NAME LIST'!G113=7,'PARTICIPANT NAME LIST'!G113=8,'PARTICIPANT NAME LIST'!G113=9,'PARTICIPANT NAME LIST'!G113=10,'PARTICIPANT NAME LIST'!G113=11,'PARTICIPANT NAME LIST'!G113=12),"",COUNTA('PARTICIPANT NAME LIST'!$B$9:$B113)-COUNTIFS('PARTICIPANT NAME LIST'!$G$9:$G113,"&gt;=7",'PARTICIPANT NAME LIST'!$G$9:$G113,"&lt;=12"))</f>
        <v/>
      </c>
      <c r="B112" s="64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LIST'!$B113))</f>
        <v/>
      </c>
      <c r="C112" s="65"/>
      <c r="D112" s="82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LIST'!$H113))</f>
        <v/>
      </c>
      <c r="E112" s="68" t="str">
        <f>IF('PARTICIPANT NAME LIST'!$G113=3,"ü","")</f>
        <v/>
      </c>
      <c r="F112" s="68" t="str">
        <f>IF('PARTICIPANT NAME LIST'!$G113=4,"ü","")</f>
        <v/>
      </c>
      <c r="G112" s="68" t="str">
        <f>IF('PARTICIPANT NAME LIST'!$G113=5,"ü","")</f>
        <v/>
      </c>
      <c r="H112" s="68" t="str">
        <f>IF('PARTICIPANT NAME LIST'!$G113=6,"ü","")</f>
        <v/>
      </c>
      <c r="I112" s="63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22.5" customHeight="1">
      <c r="A113" s="63" t="str">
        <f>IF(OR(ISBLANK('PARTICIPANT NAME LIST'!$B114),'PARTICIPANT NAME LIST'!G114=7,'PARTICIPANT NAME LIST'!G114=8,'PARTICIPANT NAME LIST'!G114=9,'PARTICIPANT NAME LIST'!G114=10,'PARTICIPANT NAME LIST'!G114=11,'PARTICIPANT NAME LIST'!G114=12),"",COUNTA('PARTICIPANT NAME LIST'!$B$9:$B114)-COUNTIFS('PARTICIPANT NAME LIST'!$G$9:$G114,"&gt;=7",'PARTICIPANT NAME LIST'!$G$9:$G114,"&lt;=12"))</f>
        <v/>
      </c>
      <c r="B113" s="64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LIST'!$B114))</f>
        <v/>
      </c>
      <c r="C113" s="65"/>
      <c r="D113" s="82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LIST'!$H114))</f>
        <v/>
      </c>
      <c r="E113" s="68" t="str">
        <f>IF('PARTICIPANT NAME LIST'!$G114=3,"ü","")</f>
        <v/>
      </c>
      <c r="F113" s="68" t="str">
        <f>IF('PARTICIPANT NAME LIST'!$G114=4,"ü","")</f>
        <v/>
      </c>
      <c r="G113" s="68" t="str">
        <f>IF('PARTICIPANT NAME LIST'!$G114=5,"ü","")</f>
        <v/>
      </c>
      <c r="H113" s="68" t="str">
        <f>IF('PARTICIPANT NAME LIST'!$G114=6,"ü","")</f>
        <v/>
      </c>
      <c r="I113" s="63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22.5" customHeight="1">
      <c r="A114" s="63" t="str">
        <f>IF(OR(ISBLANK('PARTICIPANT NAME LIST'!$B115),'PARTICIPANT NAME LIST'!G115=7,'PARTICIPANT NAME LIST'!G115=8,'PARTICIPANT NAME LIST'!G115=9,'PARTICIPANT NAME LIST'!G115=10,'PARTICIPANT NAME LIST'!G115=11,'PARTICIPANT NAME LIST'!G115=12),"",COUNTA('PARTICIPANT NAME LIST'!$B$9:$B115)-COUNTIFS('PARTICIPANT NAME LIST'!$G$9:$G115,"&gt;=7",'PARTICIPANT NAME LIST'!$G$9:$G115,"&lt;=12"))</f>
        <v/>
      </c>
      <c r="B114" s="64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LIST'!$B115))</f>
        <v/>
      </c>
      <c r="C114" s="65"/>
      <c r="D114" s="82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LIST'!$H115))</f>
        <v/>
      </c>
      <c r="E114" s="68" t="str">
        <f>IF('PARTICIPANT NAME LIST'!$G115=3,"ü","")</f>
        <v/>
      </c>
      <c r="F114" s="68" t="str">
        <f>IF('PARTICIPANT NAME LIST'!$G115=4,"ü","")</f>
        <v/>
      </c>
      <c r="G114" s="68" t="str">
        <f>IF('PARTICIPANT NAME LIST'!$G115=5,"ü","")</f>
        <v/>
      </c>
      <c r="H114" s="68" t="str">
        <f>IF('PARTICIPANT NAME LIST'!$G115=6,"ü","")</f>
        <v/>
      </c>
      <c r="I114" s="63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22.5" customHeight="1">
      <c r="A115" s="63" t="str">
        <f>IF(OR(ISBLANK('PARTICIPANT NAME LIST'!$B116),'PARTICIPANT NAME LIST'!G116=7,'PARTICIPANT NAME LIST'!G116=8,'PARTICIPANT NAME LIST'!G116=9,'PARTICIPANT NAME LIST'!G116=10,'PARTICIPANT NAME LIST'!G116=11,'PARTICIPANT NAME LIST'!G116=12),"",COUNTA('PARTICIPANT NAME LIST'!$B$9:$B116)-COUNTIFS('PARTICIPANT NAME LIST'!$G$9:$G116,"&gt;=7",'PARTICIPANT NAME LIST'!$G$9:$G116,"&lt;=12"))</f>
        <v/>
      </c>
      <c r="B115" s="64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LIST'!$B116))</f>
        <v/>
      </c>
      <c r="C115" s="65"/>
      <c r="D115" s="82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LIST'!$H116))</f>
        <v/>
      </c>
      <c r="E115" s="68" t="str">
        <f>IF('PARTICIPANT NAME LIST'!$G116=3,"ü","")</f>
        <v/>
      </c>
      <c r="F115" s="68" t="str">
        <f>IF('PARTICIPANT NAME LIST'!$G116=4,"ü","")</f>
        <v/>
      </c>
      <c r="G115" s="68" t="str">
        <f>IF('PARTICIPANT NAME LIST'!$G116=5,"ü","")</f>
        <v/>
      </c>
      <c r="H115" s="68" t="str">
        <f>IF('PARTICIPANT NAME LIST'!$G116=6,"ü","")</f>
        <v/>
      </c>
      <c r="I115" s="63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22.5" customHeight="1">
      <c r="A116" s="63" t="str">
        <f>IF(OR(ISBLANK('PARTICIPANT NAME LIST'!$B117),'PARTICIPANT NAME LIST'!G117=7,'PARTICIPANT NAME LIST'!G117=8,'PARTICIPANT NAME LIST'!G117=9,'PARTICIPANT NAME LIST'!G117=10,'PARTICIPANT NAME LIST'!G117=11,'PARTICIPANT NAME LIST'!G117=12),"",COUNTA('PARTICIPANT NAME LIST'!$B$9:$B117)-COUNTIFS('PARTICIPANT NAME LIST'!$G$9:$G117,"&gt;=7",'PARTICIPANT NAME LIST'!$G$9:$G117,"&lt;=12"))</f>
        <v/>
      </c>
      <c r="B116" s="64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LIST'!$B117))</f>
        <v/>
      </c>
      <c r="C116" s="65"/>
      <c r="D116" s="82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LIST'!$H117))</f>
        <v/>
      </c>
      <c r="E116" s="68" t="str">
        <f>IF('PARTICIPANT NAME LIST'!$G117=3,"ü","")</f>
        <v/>
      </c>
      <c r="F116" s="68" t="str">
        <f>IF('PARTICIPANT NAME LIST'!$G117=4,"ü","")</f>
        <v/>
      </c>
      <c r="G116" s="68" t="str">
        <f>IF('PARTICIPANT NAME LIST'!$G117=5,"ü","")</f>
        <v/>
      </c>
      <c r="H116" s="68" t="str">
        <f>IF('PARTICIPANT NAME LIST'!$G117=6,"ü","")</f>
        <v/>
      </c>
      <c r="I116" s="63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22.5" customHeight="1">
      <c r="A117" s="63" t="str">
        <f>IF(OR(ISBLANK('PARTICIPANT NAME LIST'!$B118),'PARTICIPANT NAME LIST'!G118=7,'PARTICIPANT NAME LIST'!G118=8,'PARTICIPANT NAME LIST'!G118=9,'PARTICIPANT NAME LIST'!G118=10,'PARTICIPANT NAME LIST'!G118=11,'PARTICIPANT NAME LIST'!G118=12),"",COUNTA('PARTICIPANT NAME LIST'!$B$9:$B118)-COUNTIFS('PARTICIPANT NAME LIST'!$G$9:$G118,"&gt;=7",'PARTICIPANT NAME LIST'!$G$9:$G118,"&lt;=12"))</f>
        <v/>
      </c>
      <c r="B117" s="64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LIST'!$B118))</f>
        <v/>
      </c>
      <c r="C117" s="65"/>
      <c r="D117" s="82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LIST'!$H118))</f>
        <v/>
      </c>
      <c r="E117" s="68" t="str">
        <f>IF('PARTICIPANT NAME LIST'!$G118=3,"ü","")</f>
        <v/>
      </c>
      <c r="F117" s="68" t="str">
        <f>IF('PARTICIPANT NAME LIST'!$G118=4,"ü","")</f>
        <v/>
      </c>
      <c r="G117" s="68" t="str">
        <f>IF('PARTICIPANT NAME LIST'!$G118=5,"ü","")</f>
        <v/>
      </c>
      <c r="H117" s="68" t="str">
        <f>IF('PARTICIPANT NAME LIST'!$G118=6,"ü","")</f>
        <v/>
      </c>
      <c r="I117" s="63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22.5" customHeight="1">
      <c r="A118" s="63" t="str">
        <f>IF(OR(ISBLANK('PARTICIPANT NAME LIST'!$B119),'PARTICIPANT NAME LIST'!G119=7,'PARTICIPANT NAME LIST'!G119=8,'PARTICIPANT NAME LIST'!G119=9,'PARTICIPANT NAME LIST'!G119=10,'PARTICIPANT NAME LIST'!G119=11,'PARTICIPANT NAME LIST'!G119=12),"",COUNTA('PARTICIPANT NAME LIST'!$B$9:$B119)-COUNTIFS('PARTICIPANT NAME LIST'!$G$9:$G119,"&gt;=7",'PARTICIPANT NAME LIST'!$G$9:$G119,"&lt;=12"))</f>
        <v/>
      </c>
      <c r="B118" s="64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LIST'!$B119))</f>
        <v/>
      </c>
      <c r="C118" s="65"/>
      <c r="D118" s="82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LIST'!$H119))</f>
        <v/>
      </c>
      <c r="E118" s="68" t="str">
        <f>IF('PARTICIPANT NAME LIST'!$G119=3,"ü","")</f>
        <v/>
      </c>
      <c r="F118" s="68" t="str">
        <f>IF('PARTICIPANT NAME LIST'!$G119=4,"ü","")</f>
        <v/>
      </c>
      <c r="G118" s="68" t="str">
        <f>IF('PARTICIPANT NAME LIST'!$G119=5,"ü","")</f>
        <v/>
      </c>
      <c r="H118" s="68" t="str">
        <f>IF('PARTICIPANT NAME LIST'!$G119=6,"ü","")</f>
        <v/>
      </c>
      <c r="I118" s="63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22.5" customHeight="1">
      <c r="A119" s="63" t="str">
        <f>IF(OR(ISBLANK('PARTICIPANT NAME LIST'!$B120),'PARTICIPANT NAME LIST'!G120=7,'PARTICIPANT NAME LIST'!G120=8,'PARTICIPANT NAME LIST'!G120=9,'PARTICIPANT NAME LIST'!G120=10,'PARTICIPANT NAME LIST'!G120=11,'PARTICIPANT NAME LIST'!G120=12),"",COUNTA('PARTICIPANT NAME LIST'!$B$9:$B120)-COUNTIFS('PARTICIPANT NAME LIST'!$G$9:$G120,"&gt;=7",'PARTICIPANT NAME LIST'!$G$9:$G120,"&lt;=12"))</f>
        <v/>
      </c>
      <c r="B119" s="64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LIST'!$B120))</f>
        <v/>
      </c>
      <c r="C119" s="65"/>
      <c r="D119" s="82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LIST'!$H120))</f>
        <v/>
      </c>
      <c r="E119" s="68" t="str">
        <f>IF('PARTICIPANT NAME LIST'!$G120=3,"ü","")</f>
        <v/>
      </c>
      <c r="F119" s="68" t="str">
        <f>IF('PARTICIPANT NAME LIST'!$G120=4,"ü","")</f>
        <v/>
      </c>
      <c r="G119" s="68" t="str">
        <f>IF('PARTICIPANT NAME LIST'!$G120=5,"ü","")</f>
        <v/>
      </c>
      <c r="H119" s="68" t="str">
        <f>IF('PARTICIPANT NAME LIST'!$G120=6,"ü","")</f>
        <v/>
      </c>
      <c r="I119" s="63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22.5" customHeight="1">
      <c r="A120" s="63" t="str">
        <f>IF(OR(ISBLANK('PARTICIPANT NAME LIST'!$B121),'PARTICIPANT NAME LIST'!G121=7,'PARTICIPANT NAME LIST'!G121=8,'PARTICIPANT NAME LIST'!G121=9,'PARTICIPANT NAME LIST'!G121=10,'PARTICIPANT NAME LIST'!G121=11,'PARTICIPANT NAME LIST'!G121=12),"",COUNTA('PARTICIPANT NAME LIST'!$B$9:$B121)-COUNTIFS('PARTICIPANT NAME LIST'!$G$9:$G121,"&gt;=7",'PARTICIPANT NAME LIST'!$G$9:$G121,"&lt;=12"))</f>
        <v/>
      </c>
      <c r="B120" s="64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LIST'!$B121))</f>
        <v/>
      </c>
      <c r="C120" s="65"/>
      <c r="D120" s="82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LIST'!$H121))</f>
        <v/>
      </c>
      <c r="E120" s="68" t="str">
        <f>IF('PARTICIPANT NAME LIST'!$G121=3,"ü","")</f>
        <v/>
      </c>
      <c r="F120" s="68" t="str">
        <f>IF('PARTICIPANT NAME LIST'!$G121=4,"ü","")</f>
        <v/>
      </c>
      <c r="G120" s="68" t="str">
        <f>IF('PARTICIPANT NAME LIST'!$G121=5,"ü","")</f>
        <v/>
      </c>
      <c r="H120" s="68" t="str">
        <f>IF('PARTICIPANT NAME LIST'!$G121=6,"ü","")</f>
        <v/>
      </c>
      <c r="I120" s="63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22.5" customHeight="1">
      <c r="A121" s="63" t="str">
        <f>IF(OR(ISBLANK('PARTICIPANT NAME LIST'!$B122),'PARTICIPANT NAME LIST'!G122=7,'PARTICIPANT NAME LIST'!G122=8,'PARTICIPANT NAME LIST'!G122=9,'PARTICIPANT NAME LIST'!G122=10,'PARTICIPANT NAME LIST'!G122=11,'PARTICIPANT NAME LIST'!G122=12),"",COUNTA('PARTICIPANT NAME LIST'!$B$9:$B122)-COUNTIFS('PARTICIPANT NAME LIST'!$G$9:$G122,"&gt;=7",'PARTICIPANT NAME LIST'!$G$9:$G122,"&lt;=12"))</f>
        <v/>
      </c>
      <c r="B121" s="64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LIST'!$B122))</f>
        <v/>
      </c>
      <c r="C121" s="65"/>
      <c r="D121" s="82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LIST'!$H122))</f>
        <v/>
      </c>
      <c r="E121" s="68" t="str">
        <f>IF('PARTICIPANT NAME LIST'!$G122=3,"ü","")</f>
        <v/>
      </c>
      <c r="F121" s="68" t="str">
        <f>IF('PARTICIPANT NAME LIST'!$G122=4,"ü","")</f>
        <v/>
      </c>
      <c r="G121" s="68" t="str">
        <f>IF('PARTICIPANT NAME LIST'!$G122=5,"ü","")</f>
        <v/>
      </c>
      <c r="H121" s="68" t="str">
        <f>IF('PARTICIPANT NAME LIST'!$G122=6,"ü","")</f>
        <v/>
      </c>
      <c r="I121" s="63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22.5" customHeight="1">
      <c r="A122" s="63" t="str">
        <f>IF(OR(ISBLANK('PARTICIPANT NAME LIST'!$B123),'PARTICIPANT NAME LIST'!G123=7,'PARTICIPANT NAME LIST'!G123=8,'PARTICIPANT NAME LIST'!G123=9,'PARTICIPANT NAME LIST'!G123=10,'PARTICIPANT NAME LIST'!G123=11,'PARTICIPANT NAME LIST'!G123=12),"",COUNTA('PARTICIPANT NAME LIST'!$B$9:$B123)-COUNTIFS('PARTICIPANT NAME LIST'!$G$9:$G123,"&gt;=7",'PARTICIPANT NAME LIST'!$G$9:$G123,"&lt;=12"))</f>
        <v/>
      </c>
      <c r="B122" s="64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LIST'!$B123))</f>
        <v/>
      </c>
      <c r="C122" s="65"/>
      <c r="D122" s="82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LIST'!$H123))</f>
        <v/>
      </c>
      <c r="E122" s="68" t="str">
        <f>IF('PARTICIPANT NAME LIST'!$G123=3,"ü","")</f>
        <v/>
      </c>
      <c r="F122" s="68" t="str">
        <f>IF('PARTICIPANT NAME LIST'!$G123=4,"ü","")</f>
        <v/>
      </c>
      <c r="G122" s="68" t="str">
        <f>IF('PARTICIPANT NAME LIST'!$G123=5,"ü","")</f>
        <v/>
      </c>
      <c r="H122" s="68" t="str">
        <f>IF('PARTICIPANT NAME LIST'!$G123=6,"ü","")</f>
        <v/>
      </c>
      <c r="I122" s="63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22.5" customHeight="1">
      <c r="A123" s="63" t="str">
        <f>IF(OR(ISBLANK('PARTICIPANT NAME LIST'!$B124),'PARTICIPANT NAME LIST'!G124=7,'PARTICIPANT NAME LIST'!G124=8,'PARTICIPANT NAME LIST'!G124=9,'PARTICIPANT NAME LIST'!G124=10,'PARTICIPANT NAME LIST'!G124=11,'PARTICIPANT NAME LIST'!G124=12),"",COUNTA('PARTICIPANT NAME LIST'!$B$9:$B124)-COUNTIFS('PARTICIPANT NAME LIST'!$G$9:$G124,"&gt;=7",'PARTICIPANT NAME LIST'!$G$9:$G124,"&lt;=12"))</f>
        <v/>
      </c>
      <c r="B123" s="64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LIST'!$B124))</f>
        <v/>
      </c>
      <c r="C123" s="65"/>
      <c r="D123" s="82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LIST'!$H124))</f>
        <v/>
      </c>
      <c r="E123" s="68" t="str">
        <f>IF('PARTICIPANT NAME LIST'!$G124=3,"ü","")</f>
        <v/>
      </c>
      <c r="F123" s="68" t="str">
        <f>IF('PARTICIPANT NAME LIST'!$G124=4,"ü","")</f>
        <v/>
      </c>
      <c r="G123" s="68" t="str">
        <f>IF('PARTICIPANT NAME LIST'!$G124=5,"ü","")</f>
        <v/>
      </c>
      <c r="H123" s="68" t="str">
        <f>IF('PARTICIPANT NAME LIST'!$G124=6,"ü","")</f>
        <v/>
      </c>
      <c r="I123" s="63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22.5" customHeight="1">
      <c r="A124" s="63" t="str">
        <f>IF(OR(ISBLANK('PARTICIPANT NAME LIST'!$B125),'PARTICIPANT NAME LIST'!G125=7,'PARTICIPANT NAME LIST'!G125=8,'PARTICIPANT NAME LIST'!G125=9,'PARTICIPANT NAME LIST'!G125=10,'PARTICIPANT NAME LIST'!G125=11,'PARTICIPANT NAME LIST'!G125=12),"",COUNTA('PARTICIPANT NAME LIST'!$B$9:$B125)-COUNTIFS('PARTICIPANT NAME LIST'!$G$9:$G125,"&gt;=7",'PARTICIPANT NAME LIST'!$G$9:$G125,"&lt;=12"))</f>
        <v/>
      </c>
      <c r="B124" s="64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LIST'!$B125))</f>
        <v/>
      </c>
      <c r="C124" s="65"/>
      <c r="D124" s="82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LIST'!$H125))</f>
        <v/>
      </c>
      <c r="E124" s="68" t="str">
        <f>IF('PARTICIPANT NAME LIST'!$G125=3,"ü","")</f>
        <v/>
      </c>
      <c r="F124" s="68" t="str">
        <f>IF('PARTICIPANT NAME LIST'!$G125=4,"ü","")</f>
        <v/>
      </c>
      <c r="G124" s="68" t="str">
        <f>IF('PARTICIPANT NAME LIST'!$G125=5,"ü","")</f>
        <v/>
      </c>
      <c r="H124" s="68" t="str">
        <f>IF('PARTICIPANT NAME LIST'!$G125=6,"ü","")</f>
        <v/>
      </c>
      <c r="I124" s="63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22.5" customHeight="1">
      <c r="A125" s="63" t="str">
        <f>IF(OR(ISBLANK('PARTICIPANT NAME LIST'!$B126),'PARTICIPANT NAME LIST'!G126=7,'PARTICIPANT NAME LIST'!G126=8,'PARTICIPANT NAME LIST'!G126=9,'PARTICIPANT NAME LIST'!G126=10,'PARTICIPANT NAME LIST'!G126=11,'PARTICIPANT NAME LIST'!G126=12),"",COUNTA('PARTICIPANT NAME LIST'!$B$9:$B126)-COUNTIFS('PARTICIPANT NAME LIST'!$G$9:$G126,"&gt;=7",'PARTICIPANT NAME LIST'!$G$9:$G126,"&lt;=12"))</f>
        <v/>
      </c>
      <c r="B125" s="64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LIST'!$B126))</f>
        <v/>
      </c>
      <c r="C125" s="65"/>
      <c r="D125" s="82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LIST'!$H126))</f>
        <v/>
      </c>
      <c r="E125" s="68" t="str">
        <f>IF('PARTICIPANT NAME LIST'!$G126=3,"ü","")</f>
        <v/>
      </c>
      <c r="F125" s="68" t="str">
        <f>IF('PARTICIPANT NAME LIST'!$G126=4,"ü","")</f>
        <v/>
      </c>
      <c r="G125" s="68" t="str">
        <f>IF('PARTICIPANT NAME LIST'!$G126=5,"ü","")</f>
        <v/>
      </c>
      <c r="H125" s="68" t="str">
        <f>IF('PARTICIPANT NAME LIST'!$G126=6,"ü","")</f>
        <v/>
      </c>
      <c r="I125" s="63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22.5" customHeight="1">
      <c r="A126" s="63" t="str">
        <f>IF(OR(ISBLANK('PARTICIPANT NAME LIST'!$B127),'PARTICIPANT NAME LIST'!G127=7,'PARTICIPANT NAME LIST'!G127=8,'PARTICIPANT NAME LIST'!G127=9,'PARTICIPANT NAME LIST'!G127=10,'PARTICIPANT NAME LIST'!G127=11,'PARTICIPANT NAME LIST'!G127=12),"",COUNTA('PARTICIPANT NAME LIST'!$B$9:$B127)-COUNTIFS('PARTICIPANT NAME LIST'!$G$9:$G127,"&gt;=7",'PARTICIPANT NAME LIST'!$G$9:$G127,"&lt;=12"))</f>
        <v/>
      </c>
      <c r="B126" s="64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LIST'!$B127))</f>
        <v/>
      </c>
      <c r="C126" s="65"/>
      <c r="D126" s="82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LIST'!$H127))</f>
        <v/>
      </c>
      <c r="E126" s="68" t="str">
        <f>IF('PARTICIPANT NAME LIST'!$G127=3,"ü","")</f>
        <v/>
      </c>
      <c r="F126" s="68" t="str">
        <f>IF('PARTICIPANT NAME LIST'!$G127=4,"ü","")</f>
        <v/>
      </c>
      <c r="G126" s="68" t="str">
        <f>IF('PARTICIPANT NAME LIST'!$G127=5,"ü","")</f>
        <v/>
      </c>
      <c r="H126" s="68" t="str">
        <f>IF('PARTICIPANT NAME LIST'!$G127=6,"ü","")</f>
        <v/>
      </c>
      <c r="I126" s="63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22.5" customHeight="1">
      <c r="A127" s="63" t="str">
        <f>IF(OR(ISBLANK('PARTICIPANT NAME LIST'!$B128),'PARTICIPANT NAME LIST'!G128=7,'PARTICIPANT NAME LIST'!G128=8,'PARTICIPANT NAME LIST'!G128=9,'PARTICIPANT NAME LIST'!G128=10,'PARTICIPANT NAME LIST'!G128=11,'PARTICIPANT NAME LIST'!G128=12),"",COUNTA('PARTICIPANT NAME LIST'!$B$9:$B128)-COUNTIFS('PARTICIPANT NAME LIST'!$G$9:$G128,"&gt;=7",'PARTICIPANT NAME LIST'!$G$9:$G128,"&lt;=12"))</f>
        <v/>
      </c>
      <c r="B127" s="64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LIST'!$B128))</f>
        <v/>
      </c>
      <c r="C127" s="65"/>
      <c r="D127" s="82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LIST'!$H128))</f>
        <v/>
      </c>
      <c r="E127" s="68" t="str">
        <f>IF('PARTICIPANT NAME LIST'!$G128=3,"ü","")</f>
        <v/>
      </c>
      <c r="F127" s="68" t="str">
        <f>IF('PARTICIPANT NAME LIST'!$G128=4,"ü","")</f>
        <v/>
      </c>
      <c r="G127" s="68" t="str">
        <f>IF('PARTICIPANT NAME LIST'!$G128=5,"ü","")</f>
        <v/>
      </c>
      <c r="H127" s="68" t="str">
        <f>IF('PARTICIPANT NAME LIST'!$G128=6,"ü","")</f>
        <v/>
      </c>
      <c r="I127" s="63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22.5" customHeight="1">
      <c r="A128" s="63" t="str">
        <f>IF(OR(ISBLANK('PARTICIPANT NAME LIST'!$B129),'PARTICIPANT NAME LIST'!G129=7,'PARTICIPANT NAME LIST'!G129=8,'PARTICIPANT NAME LIST'!G129=9,'PARTICIPANT NAME LIST'!G129=10,'PARTICIPANT NAME LIST'!G129=11,'PARTICIPANT NAME LIST'!G129=12),"",COUNTA('PARTICIPANT NAME LIST'!$B$9:$B129)-COUNTIFS('PARTICIPANT NAME LIST'!$G$9:$G129,"&gt;=7",'PARTICIPANT NAME LIST'!$G$9:$G129,"&lt;=12"))</f>
        <v/>
      </c>
      <c r="B128" s="64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LIST'!$B129))</f>
        <v/>
      </c>
      <c r="C128" s="65"/>
      <c r="D128" s="82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LIST'!$H129))</f>
        <v/>
      </c>
      <c r="E128" s="68" t="str">
        <f>IF('PARTICIPANT NAME LIST'!$G129=3,"ü","")</f>
        <v/>
      </c>
      <c r="F128" s="68" t="str">
        <f>IF('PARTICIPANT NAME LIST'!$G129=4,"ü","")</f>
        <v/>
      </c>
      <c r="G128" s="68" t="str">
        <f>IF('PARTICIPANT NAME LIST'!$G129=5,"ü","")</f>
        <v/>
      </c>
      <c r="H128" s="68" t="str">
        <f>IF('PARTICIPANT NAME LIST'!$G129=6,"ü","")</f>
        <v/>
      </c>
      <c r="I128" s="63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22.5" customHeight="1">
      <c r="A129" s="63" t="str">
        <f>IF(OR(ISBLANK('PARTICIPANT NAME LIST'!$B130),'PARTICIPANT NAME LIST'!G130=7,'PARTICIPANT NAME LIST'!G130=8,'PARTICIPANT NAME LIST'!G130=9,'PARTICIPANT NAME LIST'!G130=10,'PARTICIPANT NAME LIST'!G130=11,'PARTICIPANT NAME LIST'!G130=12),"",COUNTA('PARTICIPANT NAME LIST'!$B$9:$B130)-COUNTIFS('PARTICIPANT NAME LIST'!$G$9:$G130,"&gt;=7",'PARTICIPANT NAME LIST'!$G$9:$G130,"&lt;=12"))</f>
        <v/>
      </c>
      <c r="B129" s="64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LIST'!$B130))</f>
        <v/>
      </c>
      <c r="C129" s="65"/>
      <c r="D129" s="82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LIST'!$H130))</f>
        <v/>
      </c>
      <c r="E129" s="68" t="str">
        <f>IF('PARTICIPANT NAME LIST'!$G130=3,"ü","")</f>
        <v/>
      </c>
      <c r="F129" s="68" t="str">
        <f>IF('PARTICIPANT NAME LIST'!$G130=4,"ü","")</f>
        <v/>
      </c>
      <c r="G129" s="68" t="str">
        <f>IF('PARTICIPANT NAME LIST'!$G130=5,"ü","")</f>
        <v/>
      </c>
      <c r="H129" s="68" t="str">
        <f>IF('PARTICIPANT NAME LIST'!$G130=6,"ü","")</f>
        <v/>
      </c>
      <c r="I129" s="63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22.5" customHeight="1">
      <c r="A130" s="63" t="str">
        <f>IF(OR(ISBLANK('PARTICIPANT NAME LIST'!$B131),'PARTICIPANT NAME LIST'!G131=7,'PARTICIPANT NAME LIST'!G131=8,'PARTICIPANT NAME LIST'!G131=9,'PARTICIPANT NAME LIST'!G131=10,'PARTICIPANT NAME LIST'!G131=11,'PARTICIPANT NAME LIST'!G131=12),"",COUNTA('PARTICIPANT NAME LIST'!$B$9:$B131)-COUNTIFS('PARTICIPANT NAME LIST'!$G$9:$G131,"&gt;=7",'PARTICIPANT NAME LIST'!$G$9:$G131,"&lt;=12"))</f>
        <v/>
      </c>
      <c r="B130" s="64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LIST'!$B131))</f>
        <v/>
      </c>
      <c r="C130" s="65"/>
      <c r="D130" s="82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LIST'!$H131))</f>
        <v/>
      </c>
      <c r="E130" s="68" t="str">
        <f>IF('PARTICIPANT NAME LIST'!$G131=3,"ü","")</f>
        <v/>
      </c>
      <c r="F130" s="68" t="str">
        <f>IF('PARTICIPANT NAME LIST'!$G131=4,"ü","")</f>
        <v/>
      </c>
      <c r="G130" s="68" t="str">
        <f>IF('PARTICIPANT NAME LIST'!$G131=5,"ü","")</f>
        <v/>
      </c>
      <c r="H130" s="68" t="str">
        <f>IF('PARTICIPANT NAME LIST'!$G131=6,"ü","")</f>
        <v/>
      </c>
      <c r="I130" s="63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22.5" customHeight="1">
      <c r="A131" s="63" t="str">
        <f>IF(OR(ISBLANK('PARTICIPANT NAME LIST'!$B132),'PARTICIPANT NAME LIST'!G132=7,'PARTICIPANT NAME LIST'!G132=8,'PARTICIPANT NAME LIST'!G132=9,'PARTICIPANT NAME LIST'!G132=10,'PARTICIPANT NAME LIST'!G132=11,'PARTICIPANT NAME LIST'!G132=12),"",COUNTA('PARTICIPANT NAME LIST'!$B$9:$B132)-COUNTIFS('PARTICIPANT NAME LIST'!$G$9:$G132,"&gt;=7",'PARTICIPANT NAME LIST'!$G$9:$G132,"&lt;=12"))</f>
        <v/>
      </c>
      <c r="B131" s="64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LIST'!$B132))</f>
        <v/>
      </c>
      <c r="C131" s="65"/>
      <c r="D131" s="82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LIST'!$H132))</f>
        <v/>
      </c>
      <c r="E131" s="68" t="str">
        <f>IF('PARTICIPANT NAME LIST'!$G132=3,"ü","")</f>
        <v/>
      </c>
      <c r="F131" s="68" t="str">
        <f>IF('PARTICIPANT NAME LIST'!$G132=4,"ü","")</f>
        <v/>
      </c>
      <c r="G131" s="68" t="str">
        <f>IF('PARTICIPANT NAME LIST'!$G132=5,"ü","")</f>
        <v/>
      </c>
      <c r="H131" s="68" t="str">
        <f>IF('PARTICIPANT NAME LIST'!$G132=6,"ü","")</f>
        <v/>
      </c>
      <c r="I131" s="63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22.5" customHeight="1">
      <c r="A132" s="63" t="str">
        <f>IF(OR(ISBLANK('PARTICIPANT NAME LIST'!$B133),'PARTICIPANT NAME LIST'!G133=7,'PARTICIPANT NAME LIST'!G133=8,'PARTICIPANT NAME LIST'!G133=9,'PARTICIPANT NAME LIST'!G133=10,'PARTICIPANT NAME LIST'!G133=11,'PARTICIPANT NAME LIST'!G133=12),"",COUNTA('PARTICIPANT NAME LIST'!$B$9:$B133)-COUNTIFS('PARTICIPANT NAME LIST'!$G$9:$G133,"&gt;=7",'PARTICIPANT NAME LIST'!$G$9:$G133,"&lt;=12"))</f>
        <v/>
      </c>
      <c r="B132" s="64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LIST'!$B133))</f>
        <v/>
      </c>
      <c r="C132" s="65"/>
      <c r="D132" s="82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LIST'!$H133))</f>
        <v/>
      </c>
      <c r="E132" s="68" t="str">
        <f>IF('PARTICIPANT NAME LIST'!$G133=3,"ü","")</f>
        <v/>
      </c>
      <c r="F132" s="68" t="str">
        <f>IF('PARTICIPANT NAME LIST'!$G133=4,"ü","")</f>
        <v/>
      </c>
      <c r="G132" s="68" t="str">
        <f>IF('PARTICIPANT NAME LIST'!$G133=5,"ü","")</f>
        <v/>
      </c>
      <c r="H132" s="68" t="str">
        <f>IF('PARTICIPANT NAME LIST'!$G133=6,"ü","")</f>
        <v/>
      </c>
      <c r="I132" s="63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22.5" customHeight="1">
      <c r="A133" s="63" t="str">
        <f>IF(OR(ISBLANK('PARTICIPANT NAME LIST'!$B134),'PARTICIPANT NAME LIST'!G134=7,'PARTICIPANT NAME LIST'!G134=8,'PARTICIPANT NAME LIST'!G134=9,'PARTICIPANT NAME LIST'!G134=10,'PARTICIPANT NAME LIST'!G134=11,'PARTICIPANT NAME LIST'!G134=12),"",COUNTA('PARTICIPANT NAME LIST'!$B$9:$B134)-COUNTIFS('PARTICIPANT NAME LIST'!$G$9:$G134,"&gt;=7",'PARTICIPANT NAME LIST'!$G$9:$G134,"&lt;=12"))</f>
        <v/>
      </c>
      <c r="B133" s="64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LIST'!$B134))</f>
        <v/>
      </c>
      <c r="C133" s="65"/>
      <c r="D133" s="82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LIST'!$H134))</f>
        <v/>
      </c>
      <c r="E133" s="68" t="str">
        <f>IF('PARTICIPANT NAME LIST'!$G134=3,"ü","")</f>
        <v/>
      </c>
      <c r="F133" s="68" t="str">
        <f>IF('PARTICIPANT NAME LIST'!$G134=4,"ü","")</f>
        <v/>
      </c>
      <c r="G133" s="68" t="str">
        <f>IF('PARTICIPANT NAME LIST'!$G134=5,"ü","")</f>
        <v/>
      </c>
      <c r="H133" s="68" t="str">
        <f>IF('PARTICIPANT NAME LIST'!$G134=6,"ü","")</f>
        <v/>
      </c>
      <c r="I133" s="63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22.5" customHeight="1">
      <c r="A134" s="63" t="str">
        <f>IF(OR(ISBLANK('PARTICIPANT NAME LIST'!$B135),'PARTICIPANT NAME LIST'!G135=7,'PARTICIPANT NAME LIST'!G135=8,'PARTICIPANT NAME LIST'!G135=9,'PARTICIPANT NAME LIST'!G135=10,'PARTICIPANT NAME LIST'!G135=11,'PARTICIPANT NAME LIST'!G135=12),"",COUNTA('PARTICIPANT NAME LIST'!$B$9:$B135)-COUNTIFS('PARTICIPANT NAME LIST'!$G$9:$G135,"&gt;=7",'PARTICIPANT NAME LIST'!$G$9:$G135,"&lt;=12"))</f>
        <v/>
      </c>
      <c r="B134" s="64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LIST'!$B135))</f>
        <v/>
      </c>
      <c r="C134" s="65"/>
      <c r="D134" s="82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LIST'!$H135))</f>
        <v/>
      </c>
      <c r="E134" s="68" t="str">
        <f>IF('PARTICIPANT NAME LIST'!$G135=3,"ü","")</f>
        <v/>
      </c>
      <c r="F134" s="68" t="str">
        <f>IF('PARTICIPANT NAME LIST'!$G135=4,"ü","")</f>
        <v/>
      </c>
      <c r="G134" s="68" t="str">
        <f>IF('PARTICIPANT NAME LIST'!$G135=5,"ü","")</f>
        <v/>
      </c>
      <c r="H134" s="68" t="str">
        <f>IF('PARTICIPANT NAME LIST'!$G135=6,"ü","")</f>
        <v/>
      </c>
      <c r="I134" s="63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22.5" customHeight="1">
      <c r="A135" s="63" t="str">
        <f>IF(OR(ISBLANK('PARTICIPANT NAME LIST'!$B136),'PARTICIPANT NAME LIST'!G136=7,'PARTICIPANT NAME LIST'!G136=8,'PARTICIPANT NAME LIST'!G136=9,'PARTICIPANT NAME LIST'!G136=10,'PARTICIPANT NAME LIST'!G136=11,'PARTICIPANT NAME LIST'!G136=12),"",COUNTA('PARTICIPANT NAME LIST'!$B$9:$B136)-COUNTIFS('PARTICIPANT NAME LIST'!$G$9:$G136,"&gt;=7",'PARTICIPANT NAME LIST'!$G$9:$G136,"&lt;=12"))</f>
        <v/>
      </c>
      <c r="B135" s="64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LIST'!$B136))</f>
        <v/>
      </c>
      <c r="C135" s="65"/>
      <c r="D135" s="82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LIST'!$H136))</f>
        <v/>
      </c>
      <c r="E135" s="68" t="str">
        <f>IF('PARTICIPANT NAME LIST'!$G136=3,"ü","")</f>
        <v/>
      </c>
      <c r="F135" s="68" t="str">
        <f>IF('PARTICIPANT NAME LIST'!$G136=4,"ü","")</f>
        <v/>
      </c>
      <c r="G135" s="68" t="str">
        <f>IF('PARTICIPANT NAME LIST'!$G136=5,"ü","")</f>
        <v/>
      </c>
      <c r="H135" s="68" t="str">
        <f>IF('PARTICIPANT NAME LIST'!$G136=6,"ü","")</f>
        <v/>
      </c>
      <c r="I135" s="63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22.5" customHeight="1">
      <c r="A136" s="63" t="str">
        <f>IF(OR(ISBLANK('PARTICIPANT NAME LIST'!$B137),'PARTICIPANT NAME LIST'!G137=7,'PARTICIPANT NAME LIST'!G137=8,'PARTICIPANT NAME LIST'!G137=9,'PARTICIPANT NAME LIST'!G137=10,'PARTICIPANT NAME LIST'!G137=11,'PARTICIPANT NAME LIST'!G137=12),"",COUNTA('PARTICIPANT NAME LIST'!$B$9:$B137)-COUNTIFS('PARTICIPANT NAME LIST'!$G$9:$G137,"&gt;=7",'PARTICIPANT NAME LIST'!$G$9:$G137,"&lt;=12"))</f>
        <v/>
      </c>
      <c r="B136" s="64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LIST'!$B137))</f>
        <v/>
      </c>
      <c r="C136" s="65"/>
      <c r="D136" s="82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LIST'!$H137))</f>
        <v/>
      </c>
      <c r="E136" s="68" t="str">
        <f>IF('PARTICIPANT NAME LIST'!$G137=3,"ü","")</f>
        <v/>
      </c>
      <c r="F136" s="68" t="str">
        <f>IF('PARTICIPANT NAME LIST'!$G137=4,"ü","")</f>
        <v/>
      </c>
      <c r="G136" s="68" t="str">
        <f>IF('PARTICIPANT NAME LIST'!$G137=5,"ü","")</f>
        <v/>
      </c>
      <c r="H136" s="68" t="str">
        <f>IF('PARTICIPANT NAME LIST'!$G137=6,"ü","")</f>
        <v/>
      </c>
      <c r="I136" s="63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22.5" customHeight="1">
      <c r="A137" s="63" t="str">
        <f>IF(OR(ISBLANK('PARTICIPANT NAME LIST'!$B138),'PARTICIPANT NAME LIST'!G138=7,'PARTICIPANT NAME LIST'!G138=8,'PARTICIPANT NAME LIST'!G138=9,'PARTICIPANT NAME LIST'!G138=10,'PARTICIPANT NAME LIST'!G138=11,'PARTICIPANT NAME LIST'!G138=12),"",COUNTA('PARTICIPANT NAME LIST'!$B$9:$B138)-COUNTIFS('PARTICIPANT NAME LIST'!$G$9:$G138,"&gt;=7",'PARTICIPANT NAME LIST'!$G$9:$G138,"&lt;=12"))</f>
        <v/>
      </c>
      <c r="B137" s="64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LIST'!$B138))</f>
        <v/>
      </c>
      <c r="C137" s="65"/>
      <c r="D137" s="82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LIST'!$H138))</f>
        <v/>
      </c>
      <c r="E137" s="68" t="str">
        <f>IF('PARTICIPANT NAME LIST'!$G138=3,"ü","")</f>
        <v/>
      </c>
      <c r="F137" s="68" t="str">
        <f>IF('PARTICIPANT NAME LIST'!$G138=4,"ü","")</f>
        <v/>
      </c>
      <c r="G137" s="68" t="str">
        <f>IF('PARTICIPANT NAME LIST'!$G138=5,"ü","")</f>
        <v/>
      </c>
      <c r="H137" s="68" t="str">
        <f>IF('PARTICIPANT NAME LIST'!$G138=6,"ü","")</f>
        <v/>
      </c>
      <c r="I137" s="63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22.5" customHeight="1">
      <c r="A138" s="63" t="str">
        <f>IF(OR(ISBLANK('PARTICIPANT NAME LIST'!$B139),'PARTICIPANT NAME LIST'!G139=7,'PARTICIPANT NAME LIST'!G139=8,'PARTICIPANT NAME LIST'!G139=9,'PARTICIPANT NAME LIST'!G139=10,'PARTICIPANT NAME LIST'!G139=11,'PARTICIPANT NAME LIST'!G139=12),"",COUNTA('PARTICIPANT NAME LIST'!$B$9:$B139)-COUNTIFS('PARTICIPANT NAME LIST'!$G$9:$G139,"&gt;=7",'PARTICIPANT NAME LIST'!$G$9:$G139,"&lt;=12"))</f>
        <v/>
      </c>
      <c r="B138" s="64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LIST'!$B139))</f>
        <v/>
      </c>
      <c r="C138" s="65"/>
      <c r="D138" s="82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LIST'!$H139))</f>
        <v/>
      </c>
      <c r="E138" s="68" t="str">
        <f>IF('PARTICIPANT NAME LIST'!$G139=3,"ü","")</f>
        <v/>
      </c>
      <c r="F138" s="68" t="str">
        <f>IF('PARTICIPANT NAME LIST'!$G139=4,"ü","")</f>
        <v/>
      </c>
      <c r="G138" s="68" t="str">
        <f>IF('PARTICIPANT NAME LIST'!$G139=5,"ü","")</f>
        <v/>
      </c>
      <c r="H138" s="68" t="str">
        <f>IF('PARTICIPANT NAME LIST'!$G139=6,"ü","")</f>
        <v/>
      </c>
      <c r="I138" s="63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22.5" customHeight="1">
      <c r="A139" s="63" t="str">
        <f>IF(OR(ISBLANK('PARTICIPANT NAME LIST'!$B140),'PARTICIPANT NAME LIST'!G140=7,'PARTICIPANT NAME LIST'!G140=8,'PARTICIPANT NAME LIST'!G140=9,'PARTICIPANT NAME LIST'!G140=10,'PARTICIPANT NAME LIST'!G140=11,'PARTICIPANT NAME LIST'!G140=12),"",COUNTA('PARTICIPANT NAME LIST'!$B$9:$B140)-COUNTIFS('PARTICIPANT NAME LIST'!$G$9:$G140,"&gt;=7",'PARTICIPANT NAME LIST'!$G$9:$G140,"&lt;=12"))</f>
        <v/>
      </c>
      <c r="B139" s="64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LIST'!$B140))</f>
        <v/>
      </c>
      <c r="C139" s="65"/>
      <c r="D139" s="82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LIST'!$H140))</f>
        <v/>
      </c>
      <c r="E139" s="68" t="str">
        <f>IF('PARTICIPANT NAME LIST'!$G140=3,"ü","")</f>
        <v/>
      </c>
      <c r="F139" s="68" t="str">
        <f>IF('PARTICIPANT NAME LIST'!$G140=4,"ü","")</f>
        <v/>
      </c>
      <c r="G139" s="68" t="str">
        <f>IF('PARTICIPANT NAME LIST'!$G140=5,"ü","")</f>
        <v/>
      </c>
      <c r="H139" s="68" t="str">
        <f>IF('PARTICIPANT NAME LIST'!$G140=6,"ü","")</f>
        <v/>
      </c>
      <c r="I139" s="63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22.5" customHeight="1">
      <c r="A140" s="63" t="str">
        <f>IF(OR(ISBLANK('PARTICIPANT NAME LIST'!$B141),'PARTICIPANT NAME LIST'!G141=7,'PARTICIPANT NAME LIST'!G141=8,'PARTICIPANT NAME LIST'!G141=9,'PARTICIPANT NAME LIST'!G141=10,'PARTICIPANT NAME LIST'!G141=11,'PARTICIPANT NAME LIST'!G141=12),"",COUNTA('PARTICIPANT NAME LIST'!$B$9:$B141)-COUNTIFS('PARTICIPANT NAME LIST'!$G$9:$G141,"&gt;=7",'PARTICIPANT NAME LIST'!$G$9:$G141,"&lt;=12"))</f>
        <v/>
      </c>
      <c r="B140" s="64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LIST'!$B141))</f>
        <v/>
      </c>
      <c r="C140" s="65"/>
      <c r="D140" s="82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LIST'!$H141))</f>
        <v/>
      </c>
      <c r="E140" s="68" t="str">
        <f>IF('PARTICIPANT NAME LIST'!$G141=3,"ü","")</f>
        <v/>
      </c>
      <c r="F140" s="68" t="str">
        <f>IF('PARTICIPANT NAME LIST'!$G141=4,"ü","")</f>
        <v/>
      </c>
      <c r="G140" s="68" t="str">
        <f>IF('PARTICIPANT NAME LIST'!$G141=5,"ü","")</f>
        <v/>
      </c>
      <c r="H140" s="68" t="str">
        <f>IF('PARTICIPANT NAME LIST'!$G141=6,"ü","")</f>
        <v/>
      </c>
      <c r="I140" s="63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22.5" customHeight="1">
      <c r="A141" s="63" t="str">
        <f>IF(OR(ISBLANK('PARTICIPANT NAME LIST'!$B142),'PARTICIPANT NAME LIST'!G142=7,'PARTICIPANT NAME LIST'!G142=8,'PARTICIPANT NAME LIST'!G142=9,'PARTICIPANT NAME LIST'!G142=10,'PARTICIPANT NAME LIST'!G142=11,'PARTICIPANT NAME LIST'!G142=12),"",COUNTA('PARTICIPANT NAME LIST'!$B$9:$B142)-COUNTIFS('PARTICIPANT NAME LIST'!$G$9:$G142,"&gt;=7",'PARTICIPANT NAME LIST'!$G$9:$G142,"&lt;=12"))</f>
        <v/>
      </c>
      <c r="B141" s="64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LIST'!$B142))</f>
        <v/>
      </c>
      <c r="C141" s="65"/>
      <c r="D141" s="82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LIST'!$H142))</f>
        <v/>
      </c>
      <c r="E141" s="68" t="str">
        <f>IF('PARTICIPANT NAME LIST'!$G142=3,"ü","")</f>
        <v/>
      </c>
      <c r="F141" s="68" t="str">
        <f>IF('PARTICIPANT NAME LIST'!$G142=4,"ü","")</f>
        <v/>
      </c>
      <c r="G141" s="68" t="str">
        <f>IF('PARTICIPANT NAME LIST'!$G142=5,"ü","")</f>
        <v/>
      </c>
      <c r="H141" s="68" t="str">
        <f>IF('PARTICIPANT NAME LIST'!$G142=6,"ü","")</f>
        <v/>
      </c>
      <c r="I141" s="63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22.5" customHeight="1">
      <c r="A142" s="63" t="str">
        <f>IF(OR(ISBLANK('PARTICIPANT NAME LIST'!$B143),'PARTICIPANT NAME LIST'!G143=7,'PARTICIPANT NAME LIST'!G143=8,'PARTICIPANT NAME LIST'!G143=9,'PARTICIPANT NAME LIST'!G143=10,'PARTICIPANT NAME LIST'!G143=11,'PARTICIPANT NAME LIST'!G143=12),"",COUNTA('PARTICIPANT NAME LIST'!$B$9:$B143)-COUNTIFS('PARTICIPANT NAME LIST'!$G$9:$G143,"&gt;=7",'PARTICIPANT NAME LIST'!$G$9:$G143,"&lt;=12"))</f>
        <v/>
      </c>
      <c r="B142" s="64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LIST'!$B143))</f>
        <v/>
      </c>
      <c r="C142" s="65"/>
      <c r="D142" s="82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LIST'!$H143))</f>
        <v/>
      </c>
      <c r="E142" s="68" t="str">
        <f>IF('PARTICIPANT NAME LIST'!$G143=3,"ü","")</f>
        <v/>
      </c>
      <c r="F142" s="68" t="str">
        <f>IF('PARTICIPANT NAME LIST'!$G143=4,"ü","")</f>
        <v/>
      </c>
      <c r="G142" s="68" t="str">
        <f>IF('PARTICIPANT NAME LIST'!$G143=5,"ü","")</f>
        <v/>
      </c>
      <c r="H142" s="68" t="str">
        <f>IF('PARTICIPANT NAME LIST'!$G143=6,"ü","")</f>
        <v/>
      </c>
      <c r="I142" s="63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22.5" customHeight="1">
      <c r="A143" s="63" t="str">
        <f>IF(OR(ISBLANK('PARTICIPANT NAME LIST'!$B144),'PARTICIPANT NAME LIST'!G144=7,'PARTICIPANT NAME LIST'!G144=8,'PARTICIPANT NAME LIST'!G144=9,'PARTICIPANT NAME LIST'!G144=10,'PARTICIPANT NAME LIST'!G144=11,'PARTICIPANT NAME LIST'!G144=12),"",COUNTA('PARTICIPANT NAME LIST'!$B$9:$B144)-COUNTIFS('PARTICIPANT NAME LIST'!$G$9:$G144,"&gt;=7",'PARTICIPANT NAME LIST'!$G$9:$G144,"&lt;=12"))</f>
        <v/>
      </c>
      <c r="B143" s="64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LIST'!$B144))</f>
        <v/>
      </c>
      <c r="C143" s="65"/>
      <c r="D143" s="82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LIST'!$H144))</f>
        <v/>
      </c>
      <c r="E143" s="68" t="str">
        <f>IF('PARTICIPANT NAME LIST'!$G144=3,"ü","")</f>
        <v/>
      </c>
      <c r="F143" s="68" t="str">
        <f>IF('PARTICIPANT NAME LIST'!$G144=4,"ü","")</f>
        <v/>
      </c>
      <c r="G143" s="68" t="str">
        <f>IF('PARTICIPANT NAME LIST'!$G144=5,"ü","")</f>
        <v/>
      </c>
      <c r="H143" s="68" t="str">
        <f>IF('PARTICIPANT NAME LIST'!$G144=6,"ü","")</f>
        <v/>
      </c>
      <c r="I143" s="63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22.5" customHeight="1">
      <c r="A144" s="63" t="str">
        <f>IF(OR(ISBLANK('PARTICIPANT NAME LIST'!$B145),'PARTICIPANT NAME LIST'!G145=7,'PARTICIPANT NAME LIST'!G145=8,'PARTICIPANT NAME LIST'!G145=9,'PARTICIPANT NAME LIST'!G145=10,'PARTICIPANT NAME LIST'!G145=11,'PARTICIPANT NAME LIST'!G145=12),"",COUNTA('PARTICIPANT NAME LIST'!$B$9:$B145)-COUNTIFS('PARTICIPANT NAME LIST'!$G$9:$G145,"&gt;=7",'PARTICIPANT NAME LIST'!$G$9:$G145,"&lt;=12"))</f>
        <v/>
      </c>
      <c r="B144" s="64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LIST'!$B145))</f>
        <v/>
      </c>
      <c r="C144" s="65"/>
      <c r="D144" s="82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LIST'!$H145))</f>
        <v/>
      </c>
      <c r="E144" s="68" t="str">
        <f>IF('PARTICIPANT NAME LIST'!$G145=3,"ü","")</f>
        <v/>
      </c>
      <c r="F144" s="68" t="str">
        <f>IF('PARTICIPANT NAME LIST'!$G145=4,"ü","")</f>
        <v/>
      </c>
      <c r="G144" s="68" t="str">
        <f>IF('PARTICIPANT NAME LIST'!$G145=5,"ü","")</f>
        <v/>
      </c>
      <c r="H144" s="68" t="str">
        <f>IF('PARTICIPANT NAME LIST'!$G145=6,"ü","")</f>
        <v/>
      </c>
      <c r="I144" s="63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22.5" customHeight="1">
      <c r="A145" s="63" t="str">
        <f>IF(OR(ISBLANK('PARTICIPANT NAME LIST'!$B146),'PARTICIPANT NAME LIST'!G146=7,'PARTICIPANT NAME LIST'!G146=8,'PARTICIPANT NAME LIST'!G146=9,'PARTICIPANT NAME LIST'!G146=10,'PARTICIPANT NAME LIST'!G146=11,'PARTICIPANT NAME LIST'!G146=12),"",COUNTA('PARTICIPANT NAME LIST'!$B$9:$B146)-COUNTIFS('PARTICIPANT NAME LIST'!$G$9:$G146,"&gt;=7",'PARTICIPANT NAME LIST'!$G$9:$G146,"&lt;=12"))</f>
        <v/>
      </c>
      <c r="B145" s="64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LIST'!$B146))</f>
        <v/>
      </c>
      <c r="C145" s="65"/>
      <c r="D145" s="82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LIST'!$H146))</f>
        <v/>
      </c>
      <c r="E145" s="68" t="str">
        <f>IF('PARTICIPANT NAME LIST'!$G146=3,"ü","")</f>
        <v/>
      </c>
      <c r="F145" s="68" t="str">
        <f>IF('PARTICIPANT NAME LIST'!$G146=4,"ü","")</f>
        <v/>
      </c>
      <c r="G145" s="68" t="str">
        <f>IF('PARTICIPANT NAME LIST'!$G146=5,"ü","")</f>
        <v/>
      </c>
      <c r="H145" s="68" t="str">
        <f>IF('PARTICIPANT NAME LIST'!$G146=6,"ü","")</f>
        <v/>
      </c>
      <c r="I145" s="63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22.5" customHeight="1">
      <c r="A146" s="63" t="str">
        <f>IF(OR(ISBLANK('PARTICIPANT NAME LIST'!$B147),'PARTICIPANT NAME LIST'!G147=7,'PARTICIPANT NAME LIST'!G147=8,'PARTICIPANT NAME LIST'!G147=9,'PARTICIPANT NAME LIST'!G147=10,'PARTICIPANT NAME LIST'!G147=11,'PARTICIPANT NAME LIST'!G147=12),"",COUNTA('PARTICIPANT NAME LIST'!$B$9:$B147)-COUNTIFS('PARTICIPANT NAME LIST'!$G$9:$G147,"&gt;=7",'PARTICIPANT NAME LIST'!$G$9:$G147,"&lt;=12"))</f>
        <v/>
      </c>
      <c r="B146" s="64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LIST'!$B147))</f>
        <v/>
      </c>
      <c r="C146" s="65"/>
      <c r="D146" s="82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LIST'!$H147))</f>
        <v/>
      </c>
      <c r="E146" s="68" t="str">
        <f>IF('PARTICIPANT NAME LIST'!$G147=3,"ü","")</f>
        <v/>
      </c>
      <c r="F146" s="68" t="str">
        <f>IF('PARTICIPANT NAME LIST'!$G147=4,"ü","")</f>
        <v/>
      </c>
      <c r="G146" s="68" t="str">
        <f>IF('PARTICIPANT NAME LIST'!$G147=5,"ü","")</f>
        <v/>
      </c>
      <c r="H146" s="68" t="str">
        <f>IF('PARTICIPANT NAME LIST'!$G147=6,"ü","")</f>
        <v/>
      </c>
      <c r="I146" s="63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22.5" customHeight="1">
      <c r="A147" s="63" t="str">
        <f>IF(OR(ISBLANK('PARTICIPANT NAME LIST'!$B148),'PARTICIPANT NAME LIST'!G148=7,'PARTICIPANT NAME LIST'!G148=8,'PARTICIPANT NAME LIST'!G148=9,'PARTICIPANT NAME LIST'!G148=10,'PARTICIPANT NAME LIST'!G148=11,'PARTICIPANT NAME LIST'!G148=12),"",COUNTA('PARTICIPANT NAME LIST'!$B$9:$B148)-COUNTIFS('PARTICIPANT NAME LIST'!$G$9:$G148,"&gt;=7",'PARTICIPANT NAME LIST'!$G$9:$G148,"&lt;=12"))</f>
        <v/>
      </c>
      <c r="B147" s="64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LIST'!$B148))</f>
        <v/>
      </c>
      <c r="C147" s="65"/>
      <c r="D147" s="82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LIST'!$H148))</f>
        <v/>
      </c>
      <c r="E147" s="68" t="str">
        <f>IF('PARTICIPANT NAME LIST'!$G148=3,"ü","")</f>
        <v/>
      </c>
      <c r="F147" s="68" t="str">
        <f>IF('PARTICIPANT NAME LIST'!$G148=4,"ü","")</f>
        <v/>
      </c>
      <c r="G147" s="68" t="str">
        <f>IF('PARTICIPANT NAME LIST'!$G148=5,"ü","")</f>
        <v/>
      </c>
      <c r="H147" s="68" t="str">
        <f>IF('PARTICIPANT NAME LIST'!$G148=6,"ü","")</f>
        <v/>
      </c>
      <c r="I147" s="63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22.5" customHeight="1">
      <c r="A148" s="63" t="str">
        <f>IF(OR(ISBLANK('PARTICIPANT NAME LIST'!$B149),'PARTICIPANT NAME LIST'!G149=7,'PARTICIPANT NAME LIST'!G149=8,'PARTICIPANT NAME LIST'!G149=9,'PARTICIPANT NAME LIST'!G149=10,'PARTICIPANT NAME LIST'!G149=11,'PARTICIPANT NAME LIST'!G149=12),"",COUNTA('PARTICIPANT NAME LIST'!$B$9:$B149)-COUNTIFS('PARTICIPANT NAME LIST'!$G$9:$G149,"&gt;=7",'PARTICIPANT NAME LIST'!$G$9:$G149,"&lt;=12"))</f>
        <v/>
      </c>
      <c r="B148" s="64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LIST'!$B149))</f>
        <v/>
      </c>
      <c r="C148" s="65"/>
      <c r="D148" s="82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LIST'!$H149))</f>
        <v/>
      </c>
      <c r="E148" s="68" t="str">
        <f>IF('PARTICIPANT NAME LIST'!$G149=3,"ü","")</f>
        <v/>
      </c>
      <c r="F148" s="68" t="str">
        <f>IF('PARTICIPANT NAME LIST'!$G149=4,"ü","")</f>
        <v/>
      </c>
      <c r="G148" s="68" t="str">
        <f>IF('PARTICIPANT NAME LIST'!$G149=5,"ü","")</f>
        <v/>
      </c>
      <c r="H148" s="68" t="str">
        <f>IF('PARTICIPANT NAME LIST'!$G149=6,"ü","")</f>
        <v/>
      </c>
      <c r="I148" s="63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22.5" customHeight="1">
      <c r="A149" s="63" t="str">
        <f>IF(OR(ISBLANK('PARTICIPANT NAME LIST'!$B150),'PARTICIPANT NAME LIST'!G150=7,'PARTICIPANT NAME LIST'!G150=8,'PARTICIPANT NAME LIST'!G150=9,'PARTICIPANT NAME LIST'!G150=10,'PARTICIPANT NAME LIST'!G150=11,'PARTICIPANT NAME LIST'!G150=12),"",COUNTA('PARTICIPANT NAME LIST'!$B$9:$B150)-COUNTIFS('PARTICIPANT NAME LIST'!$G$9:$G150,"&gt;=7",'PARTICIPANT NAME LIST'!$G$9:$G150,"&lt;=12"))</f>
        <v/>
      </c>
      <c r="B149" s="64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LIST'!$B150))</f>
        <v/>
      </c>
      <c r="C149" s="65"/>
      <c r="D149" s="82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LIST'!$H150))</f>
        <v/>
      </c>
      <c r="E149" s="68" t="str">
        <f>IF('PARTICIPANT NAME LIST'!$G150=3,"ü","")</f>
        <v/>
      </c>
      <c r="F149" s="68" t="str">
        <f>IF('PARTICIPANT NAME LIST'!$G150=4,"ü","")</f>
        <v/>
      </c>
      <c r="G149" s="68" t="str">
        <f>IF('PARTICIPANT NAME LIST'!$G150=5,"ü","")</f>
        <v/>
      </c>
      <c r="H149" s="68" t="str">
        <f>IF('PARTICIPANT NAME LIST'!$G150=6,"ü","")</f>
        <v/>
      </c>
      <c r="I149" s="63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22.5" customHeight="1">
      <c r="A150" s="63" t="str">
        <f>IF(OR(ISBLANK('PARTICIPANT NAME LIST'!$B151),'PARTICIPANT NAME LIST'!G151=7,'PARTICIPANT NAME LIST'!G151=8,'PARTICIPANT NAME LIST'!G151=9,'PARTICIPANT NAME LIST'!G151=10,'PARTICIPANT NAME LIST'!G151=11,'PARTICIPANT NAME LIST'!G151=12),"",COUNTA('PARTICIPANT NAME LIST'!$B$9:$B151)-COUNTIFS('PARTICIPANT NAME LIST'!$G$9:$G151,"&gt;=7",'PARTICIPANT NAME LIST'!$G$9:$G151,"&lt;=12"))</f>
        <v/>
      </c>
      <c r="B150" s="64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LIST'!$B151))</f>
        <v/>
      </c>
      <c r="C150" s="65"/>
      <c r="D150" s="82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LIST'!$H151))</f>
        <v/>
      </c>
      <c r="E150" s="68" t="str">
        <f>IF('PARTICIPANT NAME LIST'!$G151=3,"ü","")</f>
        <v/>
      </c>
      <c r="F150" s="68" t="str">
        <f>IF('PARTICIPANT NAME LIST'!$G151=4,"ü","")</f>
        <v/>
      </c>
      <c r="G150" s="68" t="str">
        <f>IF('PARTICIPANT NAME LIST'!$G151=5,"ü","")</f>
        <v/>
      </c>
      <c r="H150" s="68" t="str">
        <f>IF('PARTICIPANT NAME LIST'!$G151=6,"ü","")</f>
        <v/>
      </c>
      <c r="I150" s="63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22.5" customHeight="1">
      <c r="A151" s="63" t="str">
        <f>IF(OR(ISBLANK('PARTICIPANT NAME LIST'!$B152),'PARTICIPANT NAME LIST'!G152=7,'PARTICIPANT NAME LIST'!G152=8,'PARTICIPANT NAME LIST'!G152=9,'PARTICIPANT NAME LIST'!G152=10,'PARTICIPANT NAME LIST'!G152=11,'PARTICIPANT NAME LIST'!G152=12),"",COUNTA('PARTICIPANT NAME LIST'!$B$9:$B152)-COUNTIFS('PARTICIPANT NAME LIST'!$G$9:$G152,"&gt;=7",'PARTICIPANT NAME LIST'!$G$9:$G152,"&lt;=12"))</f>
        <v/>
      </c>
      <c r="B151" s="64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LIST'!$B152))</f>
        <v/>
      </c>
      <c r="C151" s="65"/>
      <c r="D151" s="82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LIST'!$H152))</f>
        <v/>
      </c>
      <c r="E151" s="68" t="str">
        <f>IF('PARTICIPANT NAME LIST'!$G152=3,"ü","")</f>
        <v/>
      </c>
      <c r="F151" s="68" t="str">
        <f>IF('PARTICIPANT NAME LIST'!$G152=4,"ü","")</f>
        <v/>
      </c>
      <c r="G151" s="68" t="str">
        <f>IF('PARTICIPANT NAME LIST'!$G152=5,"ü","")</f>
        <v/>
      </c>
      <c r="H151" s="68" t="str">
        <f>IF('PARTICIPANT NAME LIST'!$G152=6,"ü","")</f>
        <v/>
      </c>
      <c r="I151" s="63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22.5" customHeight="1">
      <c r="A152" s="63" t="str">
        <f>IF(OR(ISBLANK('PARTICIPANT NAME LIST'!$B153),'PARTICIPANT NAME LIST'!G153=7,'PARTICIPANT NAME LIST'!G153=8,'PARTICIPANT NAME LIST'!G153=9,'PARTICIPANT NAME LIST'!G153=10,'PARTICIPANT NAME LIST'!G153=11,'PARTICIPANT NAME LIST'!G153=12),"",COUNTA('PARTICIPANT NAME LIST'!$B$9:$B153)-COUNTIFS('PARTICIPANT NAME LIST'!$G$9:$G153,"&gt;=7",'PARTICIPANT NAME LIST'!$G$9:$G153,"&lt;=12"))</f>
        <v/>
      </c>
      <c r="B152" s="64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LIST'!$B153))</f>
        <v/>
      </c>
      <c r="C152" s="65"/>
      <c r="D152" s="82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LIST'!$H153))</f>
        <v/>
      </c>
      <c r="E152" s="68" t="str">
        <f>IF('PARTICIPANT NAME LIST'!$G153=3,"ü","")</f>
        <v/>
      </c>
      <c r="F152" s="68" t="str">
        <f>IF('PARTICIPANT NAME LIST'!$G153=4,"ü","")</f>
        <v/>
      </c>
      <c r="G152" s="68" t="str">
        <f>IF('PARTICIPANT NAME LIST'!$G153=5,"ü","")</f>
        <v/>
      </c>
      <c r="H152" s="68" t="str">
        <f>IF('PARTICIPANT NAME LIST'!$G153=6,"ü","")</f>
        <v/>
      </c>
      <c r="I152" s="63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22.5" customHeight="1">
      <c r="A153" s="63" t="str">
        <f>IF(OR(ISBLANK('PARTICIPANT NAME LIST'!$B154),'PARTICIPANT NAME LIST'!G154=7,'PARTICIPANT NAME LIST'!G154=8,'PARTICIPANT NAME LIST'!G154=9,'PARTICIPANT NAME LIST'!G154=10,'PARTICIPANT NAME LIST'!G154=11,'PARTICIPANT NAME LIST'!G154=12),"",COUNTA('PARTICIPANT NAME LIST'!$B$9:$B154)-COUNTIFS('PARTICIPANT NAME LIST'!$G$9:$G154,"&gt;=7",'PARTICIPANT NAME LIST'!$G$9:$G154,"&lt;=12"))</f>
        <v/>
      </c>
      <c r="B153" s="64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LIST'!$B154))</f>
        <v/>
      </c>
      <c r="C153" s="65"/>
      <c r="D153" s="82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LIST'!$H154))</f>
        <v/>
      </c>
      <c r="E153" s="68" t="str">
        <f>IF('PARTICIPANT NAME LIST'!$G154=3,"ü","")</f>
        <v/>
      </c>
      <c r="F153" s="68" t="str">
        <f>IF('PARTICIPANT NAME LIST'!$G154=4,"ü","")</f>
        <v/>
      </c>
      <c r="G153" s="68" t="str">
        <f>IF('PARTICIPANT NAME LIST'!$G154=5,"ü","")</f>
        <v/>
      </c>
      <c r="H153" s="68" t="str">
        <f>IF('PARTICIPANT NAME LIST'!$G154=6,"ü","")</f>
        <v/>
      </c>
      <c r="I153" s="63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22.5" customHeight="1">
      <c r="A154" s="63" t="str">
        <f>IF(OR(ISBLANK('PARTICIPANT NAME LIST'!$B155),'PARTICIPANT NAME LIST'!G155=7,'PARTICIPANT NAME LIST'!G155=8,'PARTICIPANT NAME LIST'!G155=9,'PARTICIPANT NAME LIST'!G155=10,'PARTICIPANT NAME LIST'!G155=11,'PARTICIPANT NAME LIST'!G155=12),"",COUNTA('PARTICIPANT NAME LIST'!$B$9:$B155)-COUNTIFS('PARTICIPANT NAME LIST'!$G$9:$G155,"&gt;=7",'PARTICIPANT NAME LIST'!$G$9:$G155,"&lt;=12"))</f>
        <v/>
      </c>
      <c r="B154" s="64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LIST'!$B155))</f>
        <v/>
      </c>
      <c r="C154" s="65"/>
      <c r="D154" s="82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LIST'!$H155))</f>
        <v/>
      </c>
      <c r="E154" s="68" t="str">
        <f>IF('PARTICIPANT NAME LIST'!$G155=3,"ü","")</f>
        <v/>
      </c>
      <c r="F154" s="68" t="str">
        <f>IF('PARTICIPANT NAME LIST'!$G155=4,"ü","")</f>
        <v/>
      </c>
      <c r="G154" s="68" t="str">
        <f>IF('PARTICIPANT NAME LIST'!$G155=5,"ü","")</f>
        <v/>
      </c>
      <c r="H154" s="68" t="str">
        <f>IF('PARTICIPANT NAME LIST'!$G155=6,"ü","")</f>
        <v/>
      </c>
      <c r="I154" s="63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22.5" customHeight="1">
      <c r="A155" s="63" t="str">
        <f>IF(OR(ISBLANK('PARTICIPANT NAME LIST'!$B156),'PARTICIPANT NAME LIST'!G156=7,'PARTICIPANT NAME LIST'!G156=8,'PARTICIPANT NAME LIST'!G156=9,'PARTICIPANT NAME LIST'!G156=10,'PARTICIPANT NAME LIST'!G156=11,'PARTICIPANT NAME LIST'!G156=12),"",COUNTA('PARTICIPANT NAME LIST'!$B$9:$B156)-COUNTIFS('PARTICIPANT NAME LIST'!$G$9:$G156,"&gt;=7",'PARTICIPANT NAME LIST'!$G$9:$G156,"&lt;=12"))</f>
        <v/>
      </c>
      <c r="B155" s="64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LIST'!$B156))</f>
        <v/>
      </c>
      <c r="C155" s="65"/>
      <c r="D155" s="82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LIST'!$H156))</f>
        <v/>
      </c>
      <c r="E155" s="68" t="str">
        <f>IF('PARTICIPANT NAME LIST'!$G156=3,"ü","")</f>
        <v/>
      </c>
      <c r="F155" s="68" t="str">
        <f>IF('PARTICIPANT NAME LIST'!$G156=4,"ü","")</f>
        <v/>
      </c>
      <c r="G155" s="68" t="str">
        <f>IF('PARTICIPANT NAME LIST'!$G156=5,"ü","")</f>
        <v/>
      </c>
      <c r="H155" s="68" t="str">
        <f>IF('PARTICIPANT NAME LIST'!$G156=6,"ü","")</f>
        <v/>
      </c>
      <c r="I155" s="63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22.5" customHeight="1">
      <c r="A156" s="63" t="str">
        <f>IF(OR(ISBLANK('PARTICIPANT NAME LIST'!$B157),'PARTICIPANT NAME LIST'!G157=7,'PARTICIPANT NAME LIST'!G157=8,'PARTICIPANT NAME LIST'!G157=9,'PARTICIPANT NAME LIST'!G157=10,'PARTICIPANT NAME LIST'!G157=11,'PARTICIPANT NAME LIST'!G157=12),"",COUNTA('PARTICIPANT NAME LIST'!$B$9:$B157)-COUNTIFS('PARTICIPANT NAME LIST'!$G$9:$G157,"&gt;=7",'PARTICIPANT NAME LIST'!$G$9:$G157,"&lt;=12"))</f>
        <v/>
      </c>
      <c r="B156" s="64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LIST'!$B157))</f>
        <v/>
      </c>
      <c r="C156" s="65"/>
      <c r="D156" s="82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LIST'!$H157))</f>
        <v/>
      </c>
      <c r="E156" s="68" t="str">
        <f>IF('PARTICIPANT NAME LIST'!$G157=3,"ü","")</f>
        <v/>
      </c>
      <c r="F156" s="68" t="str">
        <f>IF('PARTICIPANT NAME LIST'!$G157=4,"ü","")</f>
        <v/>
      </c>
      <c r="G156" s="68" t="str">
        <f>IF('PARTICIPANT NAME LIST'!$G157=5,"ü","")</f>
        <v/>
      </c>
      <c r="H156" s="68" t="str">
        <f>IF('PARTICIPANT NAME LIST'!$G157=6,"ü","")</f>
        <v/>
      </c>
      <c r="I156" s="63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22.5" customHeight="1">
      <c r="A157" s="63" t="str">
        <f>IF(OR(ISBLANK('PARTICIPANT NAME LIST'!$B158),'PARTICIPANT NAME LIST'!G158=7,'PARTICIPANT NAME LIST'!G158=8,'PARTICIPANT NAME LIST'!G158=9,'PARTICIPANT NAME LIST'!G158=10,'PARTICIPANT NAME LIST'!G158=11,'PARTICIPANT NAME LIST'!G158=12),"",COUNTA('PARTICIPANT NAME LIST'!$B$9:$B158)-COUNTIFS('PARTICIPANT NAME LIST'!$G$9:$G158,"&gt;=7",'PARTICIPANT NAME LIST'!$G$9:$G158,"&lt;=12"))</f>
        <v/>
      </c>
      <c r="B157" s="64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LIST'!$B158))</f>
        <v/>
      </c>
      <c r="C157" s="65"/>
      <c r="D157" s="82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LIST'!$H158))</f>
        <v/>
      </c>
      <c r="E157" s="68" t="str">
        <f>IF('PARTICIPANT NAME LIST'!$G158=3,"ü","")</f>
        <v/>
      </c>
      <c r="F157" s="68" t="str">
        <f>IF('PARTICIPANT NAME LIST'!$G158=4,"ü","")</f>
        <v/>
      </c>
      <c r="G157" s="68" t="str">
        <f>IF('PARTICIPANT NAME LIST'!$G158=5,"ü","")</f>
        <v/>
      </c>
      <c r="H157" s="68" t="str">
        <f>IF('PARTICIPANT NAME LIST'!$G158=6,"ü","")</f>
        <v/>
      </c>
      <c r="I157" s="63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22.5" customHeight="1">
      <c r="A158" s="63" t="str">
        <f>IF(OR(ISBLANK('PARTICIPANT NAME LIST'!$B159),'PARTICIPANT NAME LIST'!G159=7,'PARTICIPANT NAME LIST'!G159=8,'PARTICIPANT NAME LIST'!G159=9,'PARTICIPANT NAME LIST'!G159=10,'PARTICIPANT NAME LIST'!G159=11,'PARTICIPANT NAME LIST'!G159=12),"",COUNTA('PARTICIPANT NAME LIST'!$B$9:$B159)-COUNTIFS('PARTICIPANT NAME LIST'!$G$9:$G159,"&gt;=7",'PARTICIPANT NAME LIST'!$G$9:$G159,"&lt;=12"))</f>
        <v/>
      </c>
      <c r="B158" s="64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LIST'!$B159))</f>
        <v/>
      </c>
      <c r="C158" s="65"/>
      <c r="D158" s="82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LIST'!$H159))</f>
        <v/>
      </c>
      <c r="E158" s="68" t="str">
        <f>IF('PARTICIPANT NAME LIST'!$G159=3,"ü","")</f>
        <v/>
      </c>
      <c r="F158" s="68" t="str">
        <f>IF('PARTICIPANT NAME LIST'!$G159=4,"ü","")</f>
        <v/>
      </c>
      <c r="G158" s="68" t="str">
        <f>IF('PARTICIPANT NAME LIST'!$G159=5,"ü","")</f>
        <v/>
      </c>
      <c r="H158" s="68" t="str">
        <f>IF('PARTICIPANT NAME LIST'!$G159=6,"ü","")</f>
        <v/>
      </c>
      <c r="I158" s="63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22.5" customHeight="1">
      <c r="A159" s="63" t="str">
        <f>IF(OR(ISBLANK('PARTICIPANT NAME LIST'!$B160),'PARTICIPANT NAME LIST'!G160=7,'PARTICIPANT NAME LIST'!G160=8,'PARTICIPANT NAME LIST'!G160=9,'PARTICIPANT NAME LIST'!G160=10,'PARTICIPANT NAME LIST'!G160=11,'PARTICIPANT NAME LIST'!G160=12),"",COUNTA('PARTICIPANT NAME LIST'!$B$9:$B160)-COUNTIFS('PARTICIPANT NAME LIST'!$G$9:$G160,"&gt;=7",'PARTICIPANT NAME LIST'!$G$9:$G160,"&lt;=12"))</f>
        <v/>
      </c>
      <c r="B159" s="64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LIST'!$B160))</f>
        <v/>
      </c>
      <c r="C159" s="65"/>
      <c r="D159" s="82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LIST'!$H160))</f>
        <v/>
      </c>
      <c r="E159" s="68" t="str">
        <f>IF('PARTICIPANT NAME LIST'!$G160=3,"ü","")</f>
        <v/>
      </c>
      <c r="F159" s="68" t="str">
        <f>IF('PARTICIPANT NAME LIST'!$G160=4,"ü","")</f>
        <v/>
      </c>
      <c r="G159" s="68" t="str">
        <f>IF('PARTICIPANT NAME LIST'!$G160=5,"ü","")</f>
        <v/>
      </c>
      <c r="H159" s="68" t="str">
        <f>IF('PARTICIPANT NAME LIST'!$G160=6,"ü","")</f>
        <v/>
      </c>
      <c r="I159" s="63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22.5" customHeight="1">
      <c r="A160" s="63" t="str">
        <f>IF(OR(ISBLANK('PARTICIPANT NAME LIST'!$B161),'PARTICIPANT NAME LIST'!G161=7,'PARTICIPANT NAME LIST'!G161=8,'PARTICIPANT NAME LIST'!G161=9,'PARTICIPANT NAME LIST'!G161=10,'PARTICIPANT NAME LIST'!G161=11,'PARTICIPANT NAME LIST'!G161=12),"",COUNTA('PARTICIPANT NAME LIST'!$B$9:$B161)-COUNTIFS('PARTICIPANT NAME LIST'!$G$9:$G161,"&gt;=7",'PARTICIPANT NAME LIST'!$G$9:$G161,"&lt;=12"))</f>
        <v/>
      </c>
      <c r="B160" s="64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LIST'!$B161))</f>
        <v/>
      </c>
      <c r="C160" s="65"/>
      <c r="D160" s="82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LIST'!$H161))</f>
        <v/>
      </c>
      <c r="E160" s="68" t="str">
        <f>IF('PARTICIPANT NAME LIST'!$G161=3,"ü","")</f>
        <v/>
      </c>
      <c r="F160" s="68" t="str">
        <f>IF('PARTICIPANT NAME LIST'!$G161=4,"ü","")</f>
        <v/>
      </c>
      <c r="G160" s="68" t="str">
        <f>IF('PARTICIPANT NAME LIST'!$G161=5,"ü","")</f>
        <v/>
      </c>
      <c r="H160" s="68" t="str">
        <f>IF('PARTICIPANT NAME LIST'!$G161=6,"ü","")</f>
        <v/>
      </c>
      <c r="I160" s="63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22.5" customHeight="1">
      <c r="A161" s="63" t="str">
        <f>IF(OR(ISBLANK('PARTICIPANT NAME LIST'!$B162),'PARTICIPANT NAME LIST'!G162=7,'PARTICIPANT NAME LIST'!G162=8,'PARTICIPANT NAME LIST'!G162=9,'PARTICIPANT NAME LIST'!G162=10,'PARTICIPANT NAME LIST'!G162=11,'PARTICIPANT NAME LIST'!G162=12),"",COUNTA('PARTICIPANT NAME LIST'!$B$9:$B162)-COUNTIFS('PARTICIPANT NAME LIST'!$G$9:$G162,"&gt;=7",'PARTICIPANT NAME LIST'!$G$9:$G162,"&lt;=12"))</f>
        <v/>
      </c>
      <c r="B161" s="64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LIST'!$B162))</f>
        <v/>
      </c>
      <c r="C161" s="65"/>
      <c r="D161" s="82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LIST'!$H162))</f>
        <v/>
      </c>
      <c r="E161" s="68" t="str">
        <f>IF('PARTICIPANT NAME LIST'!$G162=3,"ü","")</f>
        <v/>
      </c>
      <c r="F161" s="68" t="str">
        <f>IF('PARTICIPANT NAME LIST'!$G162=4,"ü","")</f>
        <v/>
      </c>
      <c r="G161" s="68" t="str">
        <f>IF('PARTICIPANT NAME LIST'!$G162=5,"ü","")</f>
        <v/>
      </c>
      <c r="H161" s="68" t="str">
        <f>IF('PARTICIPANT NAME LIST'!$G162=6,"ü","")</f>
        <v/>
      </c>
      <c r="I161" s="63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22.5" customHeight="1">
      <c r="A162" s="63" t="str">
        <f>IF(OR(ISBLANK('PARTICIPANT NAME LIST'!$B163),'PARTICIPANT NAME LIST'!G163=7,'PARTICIPANT NAME LIST'!G163=8,'PARTICIPANT NAME LIST'!G163=9,'PARTICIPANT NAME LIST'!G163=10,'PARTICIPANT NAME LIST'!G163=11,'PARTICIPANT NAME LIST'!G163=12),"",COUNTA('PARTICIPANT NAME LIST'!$B$9:$B163)-COUNTIFS('PARTICIPANT NAME LIST'!$G$9:$G163,"&gt;=7",'PARTICIPANT NAME LIST'!$G$9:$G163,"&lt;=12"))</f>
        <v/>
      </c>
      <c r="B162" s="64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LIST'!$B163))</f>
        <v/>
      </c>
      <c r="C162" s="65"/>
      <c r="D162" s="82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LIST'!$H163))</f>
        <v/>
      </c>
      <c r="E162" s="68" t="str">
        <f>IF('PARTICIPANT NAME LIST'!$G163=3,"ü","")</f>
        <v/>
      </c>
      <c r="F162" s="68" t="str">
        <f>IF('PARTICIPANT NAME LIST'!$G163=4,"ü","")</f>
        <v/>
      </c>
      <c r="G162" s="68" t="str">
        <f>IF('PARTICIPANT NAME LIST'!$G163=5,"ü","")</f>
        <v/>
      </c>
      <c r="H162" s="68" t="str">
        <f>IF('PARTICIPANT NAME LIST'!$G163=6,"ü","")</f>
        <v/>
      </c>
      <c r="I162" s="63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22.5" customHeight="1">
      <c r="A163" s="63" t="str">
        <f>IF(OR(ISBLANK('PARTICIPANT NAME LIST'!$B164),'PARTICIPANT NAME LIST'!G164=7,'PARTICIPANT NAME LIST'!G164=8,'PARTICIPANT NAME LIST'!G164=9,'PARTICIPANT NAME LIST'!G164=10,'PARTICIPANT NAME LIST'!G164=11,'PARTICIPANT NAME LIST'!G164=12),"",COUNTA('PARTICIPANT NAME LIST'!$B$9:$B164)-COUNTIFS('PARTICIPANT NAME LIST'!$G$9:$G164,"&gt;=7",'PARTICIPANT NAME LIST'!$G$9:$G164,"&lt;=12"))</f>
        <v/>
      </c>
      <c r="B163" s="64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LIST'!$B164))</f>
        <v/>
      </c>
      <c r="C163" s="65"/>
      <c r="D163" s="82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LIST'!$H164))</f>
        <v/>
      </c>
      <c r="E163" s="68" t="str">
        <f>IF('PARTICIPANT NAME LIST'!$G164=3,"ü","")</f>
        <v/>
      </c>
      <c r="F163" s="68" t="str">
        <f>IF('PARTICIPANT NAME LIST'!$G164=4,"ü","")</f>
        <v/>
      </c>
      <c r="G163" s="68" t="str">
        <f>IF('PARTICIPANT NAME LIST'!$G164=5,"ü","")</f>
        <v/>
      </c>
      <c r="H163" s="68" t="str">
        <f>IF('PARTICIPANT NAME LIST'!$G164=6,"ü","")</f>
        <v/>
      </c>
      <c r="I163" s="63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22.5" customHeight="1">
      <c r="A164" s="63" t="str">
        <f>IF(OR(ISBLANK('PARTICIPANT NAME LIST'!$B165),'PARTICIPANT NAME LIST'!G165=7,'PARTICIPANT NAME LIST'!G165=8,'PARTICIPANT NAME LIST'!G165=9,'PARTICIPANT NAME LIST'!G165=10,'PARTICIPANT NAME LIST'!G165=11,'PARTICIPANT NAME LIST'!G165=12),"",COUNTA('PARTICIPANT NAME LIST'!$B$9:$B165)-COUNTIFS('PARTICIPANT NAME LIST'!$G$9:$G165,"&gt;=7",'PARTICIPANT NAME LIST'!$G$9:$G165,"&lt;=12"))</f>
        <v/>
      </c>
      <c r="B164" s="64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LIST'!$B165))</f>
        <v/>
      </c>
      <c r="C164" s="65"/>
      <c r="D164" s="82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LIST'!$H165))</f>
        <v/>
      </c>
      <c r="E164" s="68" t="str">
        <f>IF('PARTICIPANT NAME LIST'!$G165=3,"ü","")</f>
        <v/>
      </c>
      <c r="F164" s="68" t="str">
        <f>IF('PARTICIPANT NAME LIST'!$G165=4,"ü","")</f>
        <v/>
      </c>
      <c r="G164" s="68" t="str">
        <f>IF('PARTICIPANT NAME LIST'!$G165=5,"ü","")</f>
        <v/>
      </c>
      <c r="H164" s="68" t="str">
        <f>IF('PARTICIPANT NAME LIST'!$G165=6,"ü","")</f>
        <v/>
      </c>
      <c r="I164" s="63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22.5" customHeight="1">
      <c r="A165" s="63" t="str">
        <f>IF(OR(ISBLANK('PARTICIPANT NAME LIST'!$B166),'PARTICIPANT NAME LIST'!G166=7,'PARTICIPANT NAME LIST'!G166=8,'PARTICIPANT NAME LIST'!G166=9,'PARTICIPANT NAME LIST'!G166=10,'PARTICIPANT NAME LIST'!G166=11,'PARTICIPANT NAME LIST'!G166=12),"",COUNTA('PARTICIPANT NAME LIST'!$B$9:$B166)-COUNTIFS('PARTICIPANT NAME LIST'!$G$9:$G166,"&gt;=7",'PARTICIPANT NAME LIST'!$G$9:$G166,"&lt;=12"))</f>
        <v/>
      </c>
      <c r="B165" s="64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LIST'!$B166))</f>
        <v/>
      </c>
      <c r="C165" s="65"/>
      <c r="D165" s="82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LIST'!$H166))</f>
        <v/>
      </c>
      <c r="E165" s="68" t="str">
        <f>IF('PARTICIPANT NAME LIST'!$G166=3,"ü","")</f>
        <v/>
      </c>
      <c r="F165" s="68" t="str">
        <f>IF('PARTICIPANT NAME LIST'!$G166=4,"ü","")</f>
        <v/>
      </c>
      <c r="G165" s="68" t="str">
        <f>IF('PARTICIPANT NAME LIST'!$G166=5,"ü","")</f>
        <v/>
      </c>
      <c r="H165" s="68" t="str">
        <f>IF('PARTICIPANT NAME LIST'!$G166=6,"ü","")</f>
        <v/>
      </c>
      <c r="I165" s="63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22.5" customHeight="1">
      <c r="A166" s="63" t="str">
        <f>IF(OR(ISBLANK('PARTICIPANT NAME LIST'!$B167),'PARTICIPANT NAME LIST'!G167=7,'PARTICIPANT NAME LIST'!G167=8,'PARTICIPANT NAME LIST'!G167=9,'PARTICIPANT NAME LIST'!G167=10,'PARTICIPANT NAME LIST'!G167=11,'PARTICIPANT NAME LIST'!G167=12),"",COUNTA('PARTICIPANT NAME LIST'!$B$9:$B167)-COUNTIFS('PARTICIPANT NAME LIST'!$G$9:$G167,"&gt;=7",'PARTICIPANT NAME LIST'!$G$9:$G167,"&lt;=12"))</f>
        <v/>
      </c>
      <c r="B166" s="64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LIST'!$B167))</f>
        <v/>
      </c>
      <c r="C166" s="65"/>
      <c r="D166" s="82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LIST'!$H167))</f>
        <v/>
      </c>
      <c r="E166" s="68" t="str">
        <f>IF('PARTICIPANT NAME LIST'!$G167=3,"ü","")</f>
        <v/>
      </c>
      <c r="F166" s="68" t="str">
        <f>IF('PARTICIPANT NAME LIST'!$G167=4,"ü","")</f>
        <v/>
      </c>
      <c r="G166" s="68" t="str">
        <f>IF('PARTICIPANT NAME LIST'!$G167=5,"ü","")</f>
        <v/>
      </c>
      <c r="H166" s="68" t="str">
        <f>IF('PARTICIPANT NAME LIST'!$G167=6,"ü","")</f>
        <v/>
      </c>
      <c r="I166" s="63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22.5" customHeight="1">
      <c r="A167" s="63" t="str">
        <f>IF(OR(ISBLANK('PARTICIPANT NAME LIST'!$B168),'PARTICIPANT NAME LIST'!G168=7,'PARTICIPANT NAME LIST'!G168=8,'PARTICIPANT NAME LIST'!G168=9,'PARTICIPANT NAME LIST'!G168=10,'PARTICIPANT NAME LIST'!G168=11,'PARTICIPANT NAME LIST'!G168=12),"",COUNTA('PARTICIPANT NAME LIST'!$B$9:$B168)-COUNTIFS('PARTICIPANT NAME LIST'!$G$9:$G168,"&gt;=7",'PARTICIPANT NAME LIST'!$G$9:$G168,"&lt;=12"))</f>
        <v/>
      </c>
      <c r="B167" s="64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LIST'!$B168))</f>
        <v/>
      </c>
      <c r="C167" s="65"/>
      <c r="D167" s="82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LIST'!$H168))</f>
        <v/>
      </c>
      <c r="E167" s="68" t="str">
        <f>IF('PARTICIPANT NAME LIST'!$G168=3,"ü","")</f>
        <v/>
      </c>
      <c r="F167" s="68" t="str">
        <f>IF('PARTICIPANT NAME LIST'!$G168=4,"ü","")</f>
        <v/>
      </c>
      <c r="G167" s="68" t="str">
        <f>IF('PARTICIPANT NAME LIST'!$G168=5,"ü","")</f>
        <v/>
      </c>
      <c r="H167" s="68" t="str">
        <f>IF('PARTICIPANT NAME LIST'!$G168=6,"ü","")</f>
        <v/>
      </c>
      <c r="I167" s="63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22.5" customHeight="1">
      <c r="A168" s="63" t="str">
        <f>IF(OR(ISBLANK('PARTICIPANT NAME LIST'!$B169),'PARTICIPANT NAME LIST'!G169=7,'PARTICIPANT NAME LIST'!G169=8,'PARTICIPANT NAME LIST'!G169=9,'PARTICIPANT NAME LIST'!G169=10,'PARTICIPANT NAME LIST'!G169=11,'PARTICIPANT NAME LIST'!G169=12),"",COUNTA('PARTICIPANT NAME LIST'!$B$9:$B169)-COUNTIFS('PARTICIPANT NAME LIST'!$G$9:$G169,"&gt;=7",'PARTICIPANT NAME LIST'!$G$9:$G169,"&lt;=12"))</f>
        <v/>
      </c>
      <c r="B168" s="64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LIST'!$B169))</f>
        <v/>
      </c>
      <c r="C168" s="65"/>
      <c r="D168" s="82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LIST'!$H169))</f>
        <v/>
      </c>
      <c r="E168" s="68" t="str">
        <f>IF('PARTICIPANT NAME LIST'!$G169=3,"ü","")</f>
        <v/>
      </c>
      <c r="F168" s="68" t="str">
        <f>IF('PARTICIPANT NAME LIST'!$G169=4,"ü","")</f>
        <v/>
      </c>
      <c r="G168" s="68" t="str">
        <f>IF('PARTICIPANT NAME LIST'!$G169=5,"ü","")</f>
        <v/>
      </c>
      <c r="H168" s="68" t="str">
        <f>IF('PARTICIPANT NAME LIST'!$G169=6,"ü","")</f>
        <v/>
      </c>
      <c r="I168" s="63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22.5" customHeight="1">
      <c r="A169" s="63" t="str">
        <f>IF(OR(ISBLANK('PARTICIPANT NAME LIST'!$B170),'PARTICIPANT NAME LIST'!G170=7,'PARTICIPANT NAME LIST'!G170=8,'PARTICIPANT NAME LIST'!G170=9,'PARTICIPANT NAME LIST'!G170=10,'PARTICIPANT NAME LIST'!G170=11,'PARTICIPANT NAME LIST'!G170=12),"",COUNTA('PARTICIPANT NAME LIST'!$B$9:$B170)-COUNTIFS('PARTICIPANT NAME LIST'!$G$9:$G170,"&gt;=7",'PARTICIPANT NAME LIST'!$G$9:$G170,"&lt;=12"))</f>
        <v/>
      </c>
      <c r="B169" s="64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LIST'!$B170))</f>
        <v/>
      </c>
      <c r="C169" s="65"/>
      <c r="D169" s="82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LIST'!$H170))</f>
        <v/>
      </c>
      <c r="E169" s="68" t="str">
        <f>IF('PARTICIPANT NAME LIST'!$G170=3,"ü","")</f>
        <v/>
      </c>
      <c r="F169" s="68" t="str">
        <f>IF('PARTICIPANT NAME LIST'!$G170=4,"ü","")</f>
        <v/>
      </c>
      <c r="G169" s="68" t="str">
        <f>IF('PARTICIPANT NAME LIST'!$G170=5,"ü","")</f>
        <v/>
      </c>
      <c r="H169" s="68" t="str">
        <f>IF('PARTICIPANT NAME LIST'!$G170=6,"ü","")</f>
        <v/>
      </c>
      <c r="I169" s="63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22.5" customHeight="1">
      <c r="A170" s="63" t="str">
        <f>IF(OR(ISBLANK('PARTICIPANT NAME LIST'!$B171),'PARTICIPANT NAME LIST'!G171=7,'PARTICIPANT NAME LIST'!G171=8,'PARTICIPANT NAME LIST'!G171=9,'PARTICIPANT NAME LIST'!G171=10,'PARTICIPANT NAME LIST'!G171=11,'PARTICIPANT NAME LIST'!G171=12),"",COUNTA('PARTICIPANT NAME LIST'!$B$9:$B171)-COUNTIFS('PARTICIPANT NAME LIST'!$G$9:$G171,"&gt;=7",'PARTICIPANT NAME LIST'!$G$9:$G171,"&lt;=12"))</f>
        <v/>
      </c>
      <c r="B170" s="64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LIST'!$B171))</f>
        <v/>
      </c>
      <c r="C170" s="65"/>
      <c r="D170" s="82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LIST'!$H171))</f>
        <v/>
      </c>
      <c r="E170" s="68" t="str">
        <f>IF('PARTICIPANT NAME LIST'!$G171=3,"ü","")</f>
        <v/>
      </c>
      <c r="F170" s="68" t="str">
        <f>IF('PARTICIPANT NAME LIST'!$G171=4,"ü","")</f>
        <v/>
      </c>
      <c r="G170" s="68" t="str">
        <f>IF('PARTICIPANT NAME LIST'!$G171=5,"ü","")</f>
        <v/>
      </c>
      <c r="H170" s="68" t="str">
        <f>IF('PARTICIPANT NAME LIST'!$G171=6,"ü","")</f>
        <v/>
      </c>
      <c r="I170" s="63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22.5" customHeight="1">
      <c r="A171" s="63" t="str">
        <f>IF(OR(ISBLANK('PARTICIPANT NAME LIST'!$B172),'PARTICIPANT NAME LIST'!G172=7,'PARTICIPANT NAME LIST'!G172=8,'PARTICIPANT NAME LIST'!G172=9,'PARTICIPANT NAME LIST'!G172=10,'PARTICIPANT NAME LIST'!G172=11,'PARTICIPANT NAME LIST'!G172=12),"",COUNTA('PARTICIPANT NAME LIST'!$B$9:$B172)-COUNTIFS('PARTICIPANT NAME LIST'!$G$9:$G172,"&gt;=7",'PARTICIPANT NAME LIST'!$G$9:$G172,"&lt;=12"))</f>
        <v/>
      </c>
      <c r="B171" s="64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LIST'!$B172))</f>
        <v/>
      </c>
      <c r="C171" s="65"/>
      <c r="D171" s="82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LIST'!$H172))</f>
        <v/>
      </c>
      <c r="E171" s="68" t="str">
        <f>IF('PARTICIPANT NAME LIST'!$G172=3,"ü","")</f>
        <v/>
      </c>
      <c r="F171" s="68" t="str">
        <f>IF('PARTICIPANT NAME LIST'!$G172=4,"ü","")</f>
        <v/>
      </c>
      <c r="G171" s="68" t="str">
        <f>IF('PARTICIPANT NAME LIST'!$G172=5,"ü","")</f>
        <v/>
      </c>
      <c r="H171" s="68" t="str">
        <f>IF('PARTICIPANT NAME LIST'!$G172=6,"ü","")</f>
        <v/>
      </c>
      <c r="I171" s="63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22.5" customHeight="1">
      <c r="A172" s="63" t="str">
        <f>IF(OR(ISBLANK('PARTICIPANT NAME LIST'!$B173),'PARTICIPANT NAME LIST'!G173=7,'PARTICIPANT NAME LIST'!G173=8,'PARTICIPANT NAME LIST'!G173=9,'PARTICIPANT NAME LIST'!G173=10,'PARTICIPANT NAME LIST'!G173=11,'PARTICIPANT NAME LIST'!G173=12),"",COUNTA('PARTICIPANT NAME LIST'!$B$9:$B173)-COUNTIFS('PARTICIPANT NAME LIST'!$G$9:$G173,"&gt;=7",'PARTICIPANT NAME LIST'!$G$9:$G173,"&lt;=12"))</f>
        <v/>
      </c>
      <c r="B172" s="64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LIST'!$B173))</f>
        <v/>
      </c>
      <c r="C172" s="65"/>
      <c r="D172" s="82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LIST'!$H173))</f>
        <v/>
      </c>
      <c r="E172" s="68" t="str">
        <f>IF('PARTICIPANT NAME LIST'!$G173=3,"ü","")</f>
        <v/>
      </c>
      <c r="F172" s="68" t="str">
        <f>IF('PARTICIPANT NAME LIST'!$G173=4,"ü","")</f>
        <v/>
      </c>
      <c r="G172" s="68" t="str">
        <f>IF('PARTICIPANT NAME LIST'!$G173=5,"ü","")</f>
        <v/>
      </c>
      <c r="H172" s="68" t="str">
        <f>IF('PARTICIPANT NAME LIST'!$G173=6,"ü","")</f>
        <v/>
      </c>
      <c r="I172" s="63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22.5" customHeight="1">
      <c r="A173" s="63" t="str">
        <f>IF(OR(ISBLANK('PARTICIPANT NAME LIST'!$B174),'PARTICIPANT NAME LIST'!G174=7,'PARTICIPANT NAME LIST'!G174=8,'PARTICIPANT NAME LIST'!G174=9,'PARTICIPANT NAME LIST'!G174=10,'PARTICIPANT NAME LIST'!G174=11,'PARTICIPANT NAME LIST'!G174=12),"",COUNTA('PARTICIPANT NAME LIST'!$B$9:$B174)-COUNTIFS('PARTICIPANT NAME LIST'!$G$9:$G174,"&gt;=7",'PARTICIPANT NAME LIST'!$G$9:$G174,"&lt;=12"))</f>
        <v/>
      </c>
      <c r="B173" s="64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LIST'!$B174))</f>
        <v/>
      </c>
      <c r="C173" s="65"/>
      <c r="D173" s="82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LIST'!$H174))</f>
        <v/>
      </c>
      <c r="E173" s="68" t="str">
        <f>IF('PARTICIPANT NAME LIST'!$G174=3,"ü","")</f>
        <v/>
      </c>
      <c r="F173" s="68" t="str">
        <f>IF('PARTICIPANT NAME LIST'!$G174=4,"ü","")</f>
        <v/>
      </c>
      <c r="G173" s="68" t="str">
        <f>IF('PARTICIPANT NAME LIST'!$G174=5,"ü","")</f>
        <v/>
      </c>
      <c r="H173" s="68" t="str">
        <f>IF('PARTICIPANT NAME LIST'!$G174=6,"ü","")</f>
        <v/>
      </c>
      <c r="I173" s="63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22.5" customHeight="1">
      <c r="A174" s="63" t="str">
        <f>IF(OR(ISBLANK('PARTICIPANT NAME LIST'!$B175),'PARTICIPANT NAME LIST'!G175=7,'PARTICIPANT NAME LIST'!G175=8,'PARTICIPANT NAME LIST'!G175=9,'PARTICIPANT NAME LIST'!G175=10,'PARTICIPANT NAME LIST'!G175=11,'PARTICIPANT NAME LIST'!G175=12),"",COUNTA('PARTICIPANT NAME LIST'!$B$9:$B175)-COUNTIFS('PARTICIPANT NAME LIST'!$G$9:$G175,"&gt;=7",'PARTICIPANT NAME LIST'!$G$9:$G175,"&lt;=12"))</f>
        <v/>
      </c>
      <c r="B174" s="64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LIST'!$B175))</f>
        <v/>
      </c>
      <c r="C174" s="65"/>
      <c r="D174" s="82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LIST'!$H175))</f>
        <v/>
      </c>
      <c r="E174" s="68" t="str">
        <f>IF('PARTICIPANT NAME LIST'!$G175=3,"ü","")</f>
        <v/>
      </c>
      <c r="F174" s="68" t="str">
        <f>IF('PARTICIPANT NAME LIST'!$G175=4,"ü","")</f>
        <v/>
      </c>
      <c r="G174" s="68" t="str">
        <f>IF('PARTICIPANT NAME LIST'!$G175=5,"ü","")</f>
        <v/>
      </c>
      <c r="H174" s="68" t="str">
        <f>IF('PARTICIPANT NAME LIST'!$G175=6,"ü","")</f>
        <v/>
      </c>
      <c r="I174" s="63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22.5" customHeight="1">
      <c r="A175" s="63" t="str">
        <f>IF(OR(ISBLANK('PARTICIPANT NAME LIST'!$B176),'PARTICIPANT NAME LIST'!G176=7,'PARTICIPANT NAME LIST'!G176=8,'PARTICIPANT NAME LIST'!G176=9,'PARTICIPANT NAME LIST'!G176=10,'PARTICIPANT NAME LIST'!G176=11,'PARTICIPANT NAME LIST'!G176=12),"",COUNTA('PARTICIPANT NAME LIST'!$B$9:$B176)-COUNTIFS('PARTICIPANT NAME LIST'!$G$9:$G176,"&gt;=7",'PARTICIPANT NAME LIST'!$G$9:$G176,"&lt;=12"))</f>
        <v/>
      </c>
      <c r="B175" s="64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LIST'!$B176))</f>
        <v/>
      </c>
      <c r="C175" s="65"/>
      <c r="D175" s="82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LIST'!$H176))</f>
        <v/>
      </c>
      <c r="E175" s="68" t="str">
        <f>IF('PARTICIPANT NAME LIST'!$G176=3,"ü","")</f>
        <v/>
      </c>
      <c r="F175" s="68" t="str">
        <f>IF('PARTICIPANT NAME LIST'!$G176=4,"ü","")</f>
        <v/>
      </c>
      <c r="G175" s="68" t="str">
        <f>IF('PARTICIPANT NAME LIST'!$G176=5,"ü","")</f>
        <v/>
      </c>
      <c r="H175" s="68" t="str">
        <f>IF('PARTICIPANT NAME LIST'!$G176=6,"ü","")</f>
        <v/>
      </c>
      <c r="I175" s="63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22.5" customHeight="1">
      <c r="A176" s="63" t="str">
        <f>IF(OR(ISBLANK('PARTICIPANT NAME LIST'!$B177),'PARTICIPANT NAME LIST'!G177=7,'PARTICIPANT NAME LIST'!G177=8,'PARTICIPANT NAME LIST'!G177=9,'PARTICIPANT NAME LIST'!G177=10,'PARTICIPANT NAME LIST'!G177=11,'PARTICIPANT NAME LIST'!G177=12),"",COUNTA('PARTICIPANT NAME LIST'!$B$9:$B177)-COUNTIFS('PARTICIPANT NAME LIST'!$G$9:$G177,"&gt;=7",'PARTICIPANT NAME LIST'!$G$9:$G177,"&lt;=12"))</f>
        <v/>
      </c>
      <c r="B176" s="64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LIST'!$B177))</f>
        <v/>
      </c>
      <c r="C176" s="65"/>
      <c r="D176" s="82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LIST'!$H177))</f>
        <v/>
      </c>
      <c r="E176" s="68" t="str">
        <f>IF('PARTICIPANT NAME LIST'!$G177=3,"ü","")</f>
        <v/>
      </c>
      <c r="F176" s="68" t="str">
        <f>IF('PARTICIPANT NAME LIST'!$G177=4,"ü","")</f>
        <v/>
      </c>
      <c r="G176" s="68" t="str">
        <f>IF('PARTICIPANT NAME LIST'!$G177=5,"ü","")</f>
        <v/>
      </c>
      <c r="H176" s="68" t="str">
        <f>IF('PARTICIPANT NAME LIST'!$G177=6,"ü","")</f>
        <v/>
      </c>
      <c r="I176" s="63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22.5" customHeight="1">
      <c r="A177" s="63" t="str">
        <f>IF(OR(ISBLANK('PARTICIPANT NAME LIST'!$B178),'PARTICIPANT NAME LIST'!G178=7,'PARTICIPANT NAME LIST'!G178=8,'PARTICIPANT NAME LIST'!G178=9,'PARTICIPANT NAME LIST'!G178=10,'PARTICIPANT NAME LIST'!G178=11,'PARTICIPANT NAME LIST'!G178=12),"",COUNTA('PARTICIPANT NAME LIST'!$B$9:$B178)-COUNTIFS('PARTICIPANT NAME LIST'!$G$9:$G178,"&gt;=7",'PARTICIPANT NAME LIST'!$G$9:$G178,"&lt;=12"))</f>
        <v/>
      </c>
      <c r="B177" s="64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LIST'!$B178))</f>
        <v/>
      </c>
      <c r="C177" s="65"/>
      <c r="D177" s="82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LIST'!$H178))</f>
        <v/>
      </c>
      <c r="E177" s="68" t="str">
        <f>IF('PARTICIPANT NAME LIST'!$G178=3,"ü","")</f>
        <v/>
      </c>
      <c r="F177" s="68" t="str">
        <f>IF('PARTICIPANT NAME LIST'!$G178=4,"ü","")</f>
        <v/>
      </c>
      <c r="G177" s="68" t="str">
        <f>IF('PARTICIPANT NAME LIST'!$G178=5,"ü","")</f>
        <v/>
      </c>
      <c r="H177" s="68" t="str">
        <f>IF('PARTICIPANT NAME LIST'!$G178=6,"ü","")</f>
        <v/>
      </c>
      <c r="I177" s="63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22.5" customHeight="1">
      <c r="A178" s="63" t="str">
        <f>IF(OR(ISBLANK('PARTICIPANT NAME LIST'!$B179),'PARTICIPANT NAME LIST'!G179=7,'PARTICIPANT NAME LIST'!G179=8,'PARTICIPANT NAME LIST'!G179=9,'PARTICIPANT NAME LIST'!G179=10,'PARTICIPANT NAME LIST'!G179=11,'PARTICIPANT NAME LIST'!G179=12),"",COUNTA('PARTICIPANT NAME LIST'!$B$9:$B179)-COUNTIFS('PARTICIPANT NAME LIST'!$G$9:$G179,"&gt;=7",'PARTICIPANT NAME LIST'!$G$9:$G179,"&lt;=12"))</f>
        <v/>
      </c>
      <c r="B178" s="64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LIST'!$B179))</f>
        <v/>
      </c>
      <c r="C178" s="65"/>
      <c r="D178" s="82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LIST'!$H179))</f>
        <v/>
      </c>
      <c r="E178" s="68" t="str">
        <f>IF('PARTICIPANT NAME LIST'!$G179=3,"ü","")</f>
        <v/>
      </c>
      <c r="F178" s="68" t="str">
        <f>IF('PARTICIPANT NAME LIST'!$G179=4,"ü","")</f>
        <v/>
      </c>
      <c r="G178" s="68" t="str">
        <f>IF('PARTICIPANT NAME LIST'!$G179=5,"ü","")</f>
        <v/>
      </c>
      <c r="H178" s="68" t="str">
        <f>IF('PARTICIPANT NAME LIST'!$G179=6,"ü","")</f>
        <v/>
      </c>
      <c r="I178" s="63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22.5" customHeight="1">
      <c r="A179" s="63" t="str">
        <f>IF(OR(ISBLANK('PARTICIPANT NAME LIST'!$B180),'PARTICIPANT NAME LIST'!G180=7,'PARTICIPANT NAME LIST'!G180=8,'PARTICIPANT NAME LIST'!G180=9,'PARTICIPANT NAME LIST'!G180=10,'PARTICIPANT NAME LIST'!G180=11,'PARTICIPANT NAME LIST'!G180=12),"",COUNTA('PARTICIPANT NAME LIST'!$B$9:$B180)-COUNTIFS('PARTICIPANT NAME LIST'!$G$9:$G180,"&gt;=7",'PARTICIPANT NAME LIST'!$G$9:$G180,"&lt;=12"))</f>
        <v/>
      </c>
      <c r="B179" s="64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LIST'!$B180))</f>
        <v/>
      </c>
      <c r="C179" s="65"/>
      <c r="D179" s="82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LIST'!$H180))</f>
        <v/>
      </c>
      <c r="E179" s="68" t="str">
        <f>IF('PARTICIPANT NAME LIST'!$G180=3,"ü","")</f>
        <v/>
      </c>
      <c r="F179" s="68" t="str">
        <f>IF('PARTICIPANT NAME LIST'!$G180=4,"ü","")</f>
        <v/>
      </c>
      <c r="G179" s="68" t="str">
        <f>IF('PARTICIPANT NAME LIST'!$G180=5,"ü","")</f>
        <v/>
      </c>
      <c r="H179" s="68" t="str">
        <f>IF('PARTICIPANT NAME LIST'!$G180=6,"ü","")</f>
        <v/>
      </c>
      <c r="I179" s="63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22.5" customHeight="1">
      <c r="A180" s="63" t="str">
        <f>IF(OR(ISBLANK('PARTICIPANT NAME LIST'!$B181),'PARTICIPANT NAME LIST'!G181=7,'PARTICIPANT NAME LIST'!G181=8,'PARTICIPANT NAME LIST'!G181=9,'PARTICIPANT NAME LIST'!G181=10,'PARTICIPANT NAME LIST'!G181=11,'PARTICIPANT NAME LIST'!G181=12),"",COUNTA('PARTICIPANT NAME LIST'!$B$9:$B181)-COUNTIFS('PARTICIPANT NAME LIST'!$G$9:$G181,"&gt;=7",'PARTICIPANT NAME LIST'!$G$9:$G181,"&lt;=12"))</f>
        <v/>
      </c>
      <c r="B180" s="64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LIST'!$B181))</f>
        <v/>
      </c>
      <c r="C180" s="65"/>
      <c r="D180" s="82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LIST'!$H181))</f>
        <v/>
      </c>
      <c r="E180" s="68" t="str">
        <f>IF('PARTICIPANT NAME LIST'!$G181=3,"ü","")</f>
        <v/>
      </c>
      <c r="F180" s="68" t="str">
        <f>IF('PARTICIPANT NAME LIST'!$G181=4,"ü","")</f>
        <v/>
      </c>
      <c r="G180" s="68" t="str">
        <f>IF('PARTICIPANT NAME LIST'!$G181=5,"ü","")</f>
        <v/>
      </c>
      <c r="H180" s="68" t="str">
        <f>IF('PARTICIPANT NAME LIST'!$G181=6,"ü","")</f>
        <v/>
      </c>
      <c r="I180" s="63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22.5" customHeight="1">
      <c r="A181" s="63" t="str">
        <f>IF(OR(ISBLANK('PARTICIPANT NAME LIST'!$B182),'PARTICIPANT NAME LIST'!G182=7,'PARTICIPANT NAME LIST'!G182=8,'PARTICIPANT NAME LIST'!G182=9,'PARTICIPANT NAME LIST'!G182=10,'PARTICIPANT NAME LIST'!G182=11,'PARTICIPANT NAME LIST'!G182=12),"",COUNTA('PARTICIPANT NAME LIST'!$B$9:$B182)-COUNTIFS('PARTICIPANT NAME LIST'!$G$9:$G182,"&gt;=7",'PARTICIPANT NAME LIST'!$G$9:$G182,"&lt;=12"))</f>
        <v/>
      </c>
      <c r="B181" s="64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LIST'!$B182))</f>
        <v/>
      </c>
      <c r="C181" s="65"/>
      <c r="D181" s="82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LIST'!$H182))</f>
        <v/>
      </c>
      <c r="E181" s="68" t="str">
        <f>IF('PARTICIPANT NAME LIST'!$G182=3,"ü","")</f>
        <v/>
      </c>
      <c r="F181" s="68" t="str">
        <f>IF('PARTICIPANT NAME LIST'!$G182=4,"ü","")</f>
        <v/>
      </c>
      <c r="G181" s="68" t="str">
        <f>IF('PARTICIPANT NAME LIST'!$G182=5,"ü","")</f>
        <v/>
      </c>
      <c r="H181" s="68" t="str">
        <f>IF('PARTICIPANT NAME LIST'!$G182=6,"ü","")</f>
        <v/>
      </c>
      <c r="I181" s="63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22.5" customHeight="1">
      <c r="A182" s="63" t="str">
        <f>IF(OR(ISBLANK('PARTICIPANT NAME LIST'!$B183),'PARTICIPANT NAME LIST'!G183=7,'PARTICIPANT NAME LIST'!G183=8,'PARTICIPANT NAME LIST'!G183=9,'PARTICIPANT NAME LIST'!G183=10,'PARTICIPANT NAME LIST'!G183=11,'PARTICIPANT NAME LIST'!G183=12),"",COUNTA('PARTICIPANT NAME LIST'!$B$9:$B183)-COUNTIFS('PARTICIPANT NAME LIST'!$G$9:$G183,"&gt;=7",'PARTICIPANT NAME LIST'!$G$9:$G183,"&lt;=12"))</f>
        <v/>
      </c>
      <c r="B182" s="64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LIST'!$B183))</f>
        <v/>
      </c>
      <c r="C182" s="65"/>
      <c r="D182" s="82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LIST'!$H183))</f>
        <v/>
      </c>
      <c r="E182" s="68" t="str">
        <f>IF('PARTICIPANT NAME LIST'!$G183=3,"ü","")</f>
        <v/>
      </c>
      <c r="F182" s="68" t="str">
        <f>IF('PARTICIPANT NAME LIST'!$G183=4,"ü","")</f>
        <v/>
      </c>
      <c r="G182" s="68" t="str">
        <f>IF('PARTICIPANT NAME LIST'!$G183=5,"ü","")</f>
        <v/>
      </c>
      <c r="H182" s="68" t="str">
        <f>IF('PARTICIPANT NAME LIST'!$G183=6,"ü","")</f>
        <v/>
      </c>
      <c r="I182" s="63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22.5" customHeight="1">
      <c r="A183" s="63" t="str">
        <f>IF(OR(ISBLANK('PARTICIPANT NAME LIST'!$B184),'PARTICIPANT NAME LIST'!G184=7,'PARTICIPANT NAME LIST'!G184=8,'PARTICIPANT NAME LIST'!G184=9,'PARTICIPANT NAME LIST'!G184=10,'PARTICIPANT NAME LIST'!G184=11,'PARTICIPANT NAME LIST'!G184=12),"",COUNTA('PARTICIPANT NAME LIST'!$B$9:$B184)-COUNTIFS('PARTICIPANT NAME LIST'!$G$9:$G184,"&gt;=7",'PARTICIPANT NAME LIST'!$G$9:$G184,"&lt;=12"))</f>
        <v/>
      </c>
      <c r="B183" s="64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LIST'!$B184))</f>
        <v/>
      </c>
      <c r="C183" s="65"/>
      <c r="D183" s="82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LIST'!$H184))</f>
        <v/>
      </c>
      <c r="E183" s="68" t="str">
        <f>IF('PARTICIPANT NAME LIST'!$G184=3,"ü","")</f>
        <v/>
      </c>
      <c r="F183" s="68" t="str">
        <f>IF('PARTICIPANT NAME LIST'!$G184=4,"ü","")</f>
        <v/>
      </c>
      <c r="G183" s="68" t="str">
        <f>IF('PARTICIPANT NAME LIST'!$G184=5,"ü","")</f>
        <v/>
      </c>
      <c r="H183" s="68" t="str">
        <f>IF('PARTICIPANT NAME LIST'!$G184=6,"ü","")</f>
        <v/>
      </c>
      <c r="I183" s="63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22.5" customHeight="1">
      <c r="A184" s="63" t="str">
        <f>IF(OR(ISBLANK('PARTICIPANT NAME LIST'!$B185),'PARTICIPANT NAME LIST'!G185=7,'PARTICIPANT NAME LIST'!G185=8,'PARTICIPANT NAME LIST'!G185=9,'PARTICIPANT NAME LIST'!G185=10,'PARTICIPANT NAME LIST'!G185=11,'PARTICIPANT NAME LIST'!G185=12),"",COUNTA('PARTICIPANT NAME LIST'!$B$9:$B185)-COUNTIFS('PARTICIPANT NAME LIST'!$G$9:$G185,"&gt;=7",'PARTICIPANT NAME LIST'!$G$9:$G185,"&lt;=12"))</f>
        <v/>
      </c>
      <c r="B184" s="64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LIST'!$B185))</f>
        <v/>
      </c>
      <c r="C184" s="65"/>
      <c r="D184" s="82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LIST'!$H185))</f>
        <v/>
      </c>
      <c r="E184" s="68" t="str">
        <f>IF('PARTICIPANT NAME LIST'!$G185=3,"ü","")</f>
        <v/>
      </c>
      <c r="F184" s="68" t="str">
        <f>IF('PARTICIPANT NAME LIST'!$G185=4,"ü","")</f>
        <v/>
      </c>
      <c r="G184" s="68" t="str">
        <f>IF('PARTICIPANT NAME LIST'!$G185=5,"ü","")</f>
        <v/>
      </c>
      <c r="H184" s="68" t="str">
        <f>IF('PARTICIPANT NAME LIST'!$G185=6,"ü","")</f>
        <v/>
      </c>
      <c r="I184" s="63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22.5" customHeight="1">
      <c r="A185" s="63" t="str">
        <f>IF(OR(ISBLANK('PARTICIPANT NAME LIST'!$B186),'PARTICIPANT NAME LIST'!G186=7,'PARTICIPANT NAME LIST'!G186=8,'PARTICIPANT NAME LIST'!G186=9,'PARTICIPANT NAME LIST'!G186=10,'PARTICIPANT NAME LIST'!G186=11,'PARTICIPANT NAME LIST'!G186=12),"",COUNTA('PARTICIPANT NAME LIST'!$B$9:$B186)-COUNTIFS('PARTICIPANT NAME LIST'!$G$9:$G186,"&gt;=7",'PARTICIPANT NAME LIST'!$G$9:$G186,"&lt;=12"))</f>
        <v/>
      </c>
      <c r="B185" s="64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LIST'!$B186))</f>
        <v/>
      </c>
      <c r="C185" s="65"/>
      <c r="D185" s="82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LIST'!$H186))</f>
        <v/>
      </c>
      <c r="E185" s="68" t="str">
        <f>IF('PARTICIPANT NAME LIST'!$G186=3,"ü","")</f>
        <v/>
      </c>
      <c r="F185" s="68" t="str">
        <f>IF('PARTICIPANT NAME LIST'!$G186=4,"ü","")</f>
        <v/>
      </c>
      <c r="G185" s="68" t="str">
        <f>IF('PARTICIPANT NAME LIST'!$G186=5,"ü","")</f>
        <v/>
      </c>
      <c r="H185" s="68" t="str">
        <f>IF('PARTICIPANT NAME LIST'!$G186=6,"ü","")</f>
        <v/>
      </c>
      <c r="I185" s="63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22.5" customHeight="1">
      <c r="A186" s="63" t="str">
        <f>IF(OR(ISBLANK('PARTICIPANT NAME LIST'!$B187),'PARTICIPANT NAME LIST'!G187=7,'PARTICIPANT NAME LIST'!G187=8,'PARTICIPANT NAME LIST'!G187=9,'PARTICIPANT NAME LIST'!G187=10,'PARTICIPANT NAME LIST'!G187=11,'PARTICIPANT NAME LIST'!G187=12),"",COUNTA('PARTICIPANT NAME LIST'!$B$9:$B187)-COUNTIFS('PARTICIPANT NAME LIST'!$G$9:$G187,"&gt;=7",'PARTICIPANT NAME LIST'!$G$9:$G187,"&lt;=12"))</f>
        <v/>
      </c>
      <c r="B186" s="64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LIST'!$B187))</f>
        <v/>
      </c>
      <c r="C186" s="65"/>
      <c r="D186" s="82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LIST'!$H187))</f>
        <v/>
      </c>
      <c r="E186" s="68" t="str">
        <f>IF('PARTICIPANT NAME LIST'!$G187=3,"ü","")</f>
        <v/>
      </c>
      <c r="F186" s="68" t="str">
        <f>IF('PARTICIPANT NAME LIST'!$G187=4,"ü","")</f>
        <v/>
      </c>
      <c r="G186" s="68" t="str">
        <f>IF('PARTICIPANT NAME LIST'!$G187=5,"ü","")</f>
        <v/>
      </c>
      <c r="H186" s="68" t="str">
        <f>IF('PARTICIPANT NAME LIST'!$G187=6,"ü","")</f>
        <v/>
      </c>
      <c r="I186" s="63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22.5" customHeight="1">
      <c r="A187" s="63" t="str">
        <f>IF(OR(ISBLANK('PARTICIPANT NAME LIST'!$B188),'PARTICIPANT NAME LIST'!G188=7,'PARTICIPANT NAME LIST'!G188=8,'PARTICIPANT NAME LIST'!G188=9,'PARTICIPANT NAME LIST'!G188=10,'PARTICIPANT NAME LIST'!G188=11,'PARTICIPANT NAME LIST'!G188=12),"",COUNTA('PARTICIPANT NAME LIST'!$B$9:$B188)-COUNTIFS('PARTICIPANT NAME LIST'!$G$9:$G188,"&gt;=7",'PARTICIPANT NAME LIST'!$G$9:$G188,"&lt;=12"))</f>
        <v/>
      </c>
      <c r="B187" s="64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LIST'!$B188))</f>
        <v/>
      </c>
      <c r="C187" s="65"/>
      <c r="D187" s="82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LIST'!$H188))</f>
        <v/>
      </c>
      <c r="E187" s="68" t="str">
        <f>IF('PARTICIPANT NAME LIST'!$G188=3,"ü","")</f>
        <v/>
      </c>
      <c r="F187" s="68" t="str">
        <f>IF('PARTICIPANT NAME LIST'!$G188=4,"ü","")</f>
        <v/>
      </c>
      <c r="G187" s="68" t="str">
        <f>IF('PARTICIPANT NAME LIST'!$G188=5,"ü","")</f>
        <v/>
      </c>
      <c r="H187" s="68" t="str">
        <f>IF('PARTICIPANT NAME LIST'!$G188=6,"ü","")</f>
        <v/>
      </c>
      <c r="I187" s="63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22.5" customHeight="1">
      <c r="A188" s="63" t="str">
        <f>IF(OR(ISBLANK('PARTICIPANT NAME LIST'!$B189),'PARTICIPANT NAME LIST'!G189=7,'PARTICIPANT NAME LIST'!G189=8,'PARTICIPANT NAME LIST'!G189=9,'PARTICIPANT NAME LIST'!G189=10,'PARTICIPANT NAME LIST'!G189=11,'PARTICIPANT NAME LIST'!G189=12),"",COUNTA('PARTICIPANT NAME LIST'!$B$9:$B189)-COUNTIFS('PARTICIPANT NAME LIST'!$G$9:$G189,"&gt;=7",'PARTICIPANT NAME LIST'!$G$9:$G189,"&lt;=12"))</f>
        <v/>
      </c>
      <c r="B188" s="64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LIST'!$B189))</f>
        <v/>
      </c>
      <c r="C188" s="65"/>
      <c r="D188" s="82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LIST'!$H189))</f>
        <v/>
      </c>
      <c r="E188" s="68" t="str">
        <f>IF('PARTICIPANT NAME LIST'!$G189=3,"ü","")</f>
        <v/>
      </c>
      <c r="F188" s="68" t="str">
        <f>IF('PARTICIPANT NAME LIST'!$G189=4,"ü","")</f>
        <v/>
      </c>
      <c r="G188" s="68" t="str">
        <f>IF('PARTICIPANT NAME LIST'!$G189=5,"ü","")</f>
        <v/>
      </c>
      <c r="H188" s="68" t="str">
        <f>IF('PARTICIPANT NAME LIST'!$G189=6,"ü","")</f>
        <v/>
      </c>
      <c r="I188" s="63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22.5" customHeight="1">
      <c r="A189" s="63" t="str">
        <f>IF(OR(ISBLANK('PARTICIPANT NAME LIST'!$B190),'PARTICIPANT NAME LIST'!G190=7,'PARTICIPANT NAME LIST'!G190=8,'PARTICIPANT NAME LIST'!G190=9,'PARTICIPANT NAME LIST'!G190=10,'PARTICIPANT NAME LIST'!G190=11,'PARTICIPANT NAME LIST'!G190=12),"",COUNTA('PARTICIPANT NAME LIST'!$B$9:$B190)-COUNTIFS('PARTICIPANT NAME LIST'!$G$9:$G190,"&gt;=7",'PARTICIPANT NAME LIST'!$G$9:$G190,"&lt;=12"))</f>
        <v/>
      </c>
      <c r="B189" s="64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LIST'!$B190))</f>
        <v/>
      </c>
      <c r="C189" s="65"/>
      <c r="D189" s="82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LIST'!$H190))</f>
        <v/>
      </c>
      <c r="E189" s="68" t="str">
        <f>IF('PARTICIPANT NAME LIST'!$G190=3,"ü","")</f>
        <v/>
      </c>
      <c r="F189" s="68" t="str">
        <f>IF('PARTICIPANT NAME LIST'!$G190=4,"ü","")</f>
        <v/>
      </c>
      <c r="G189" s="68" t="str">
        <f>IF('PARTICIPANT NAME LIST'!$G190=5,"ü","")</f>
        <v/>
      </c>
      <c r="H189" s="68" t="str">
        <f>IF('PARTICIPANT NAME LIST'!$G190=6,"ü","")</f>
        <v/>
      </c>
      <c r="I189" s="63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22.5" customHeight="1">
      <c r="A190" s="63" t="str">
        <f>IF(OR(ISBLANK('PARTICIPANT NAME LIST'!$B191),'PARTICIPANT NAME LIST'!G191=7,'PARTICIPANT NAME LIST'!G191=8,'PARTICIPANT NAME LIST'!G191=9,'PARTICIPANT NAME LIST'!G191=10,'PARTICIPANT NAME LIST'!G191=11,'PARTICIPANT NAME LIST'!G191=12),"",COUNTA('PARTICIPANT NAME LIST'!$B$9:$B191)-COUNTIFS('PARTICIPANT NAME LIST'!$G$9:$G191,"&gt;=7",'PARTICIPANT NAME LIST'!$G$9:$G191,"&lt;=12"))</f>
        <v/>
      </c>
      <c r="B190" s="64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LIST'!$B191))</f>
        <v/>
      </c>
      <c r="C190" s="65"/>
      <c r="D190" s="82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LIST'!$H191))</f>
        <v/>
      </c>
      <c r="E190" s="68" t="str">
        <f>IF('PARTICIPANT NAME LIST'!$G191=3,"ü","")</f>
        <v/>
      </c>
      <c r="F190" s="68" t="str">
        <f>IF('PARTICIPANT NAME LIST'!$G191=4,"ü","")</f>
        <v/>
      </c>
      <c r="G190" s="68" t="str">
        <f>IF('PARTICIPANT NAME LIST'!$G191=5,"ü","")</f>
        <v/>
      </c>
      <c r="H190" s="68" t="str">
        <f>IF('PARTICIPANT NAME LIST'!$G191=6,"ü","")</f>
        <v/>
      </c>
      <c r="I190" s="63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22.5" customHeight="1">
      <c r="A191" s="63" t="str">
        <f>IF(OR(ISBLANK('PARTICIPANT NAME LIST'!$B192),'PARTICIPANT NAME LIST'!G192=7,'PARTICIPANT NAME LIST'!G192=8,'PARTICIPANT NAME LIST'!G192=9,'PARTICIPANT NAME LIST'!G192=10,'PARTICIPANT NAME LIST'!G192=11,'PARTICIPANT NAME LIST'!G192=12),"",COUNTA('PARTICIPANT NAME LIST'!$B$9:$B192)-COUNTIFS('PARTICIPANT NAME LIST'!$G$9:$G192,"&gt;=7",'PARTICIPANT NAME LIST'!$G$9:$G192,"&lt;=12"))</f>
        <v/>
      </c>
      <c r="B191" s="64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LIST'!$B192))</f>
        <v/>
      </c>
      <c r="C191" s="65"/>
      <c r="D191" s="82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LIST'!$H192))</f>
        <v/>
      </c>
      <c r="E191" s="68" t="str">
        <f>IF('PARTICIPANT NAME LIST'!$G192=3,"ü","")</f>
        <v/>
      </c>
      <c r="F191" s="68" t="str">
        <f>IF('PARTICIPANT NAME LIST'!$G192=4,"ü","")</f>
        <v/>
      </c>
      <c r="G191" s="68" t="str">
        <f>IF('PARTICIPANT NAME LIST'!$G192=5,"ü","")</f>
        <v/>
      </c>
      <c r="H191" s="68" t="str">
        <f>IF('PARTICIPANT NAME LIST'!$G192=6,"ü","")</f>
        <v/>
      </c>
      <c r="I191" s="63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22.5" customHeight="1">
      <c r="A192" s="63" t="str">
        <f>IF(OR(ISBLANK('PARTICIPANT NAME LIST'!$B193),'PARTICIPANT NAME LIST'!G193=7,'PARTICIPANT NAME LIST'!G193=8,'PARTICIPANT NAME LIST'!G193=9,'PARTICIPANT NAME LIST'!G193=10,'PARTICIPANT NAME LIST'!G193=11,'PARTICIPANT NAME LIST'!G193=12),"",COUNTA('PARTICIPANT NAME LIST'!$B$9:$B193)-COUNTIFS('PARTICIPANT NAME LIST'!$G$9:$G193,"&gt;=7",'PARTICIPANT NAME LIST'!$G$9:$G193,"&lt;=12"))</f>
        <v/>
      </c>
      <c r="B192" s="64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LIST'!$B193))</f>
        <v/>
      </c>
      <c r="C192" s="65"/>
      <c r="D192" s="82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LIST'!$H193))</f>
        <v/>
      </c>
      <c r="E192" s="68" t="str">
        <f>IF('PARTICIPANT NAME LIST'!$G193=3,"ü","")</f>
        <v/>
      </c>
      <c r="F192" s="68" t="str">
        <f>IF('PARTICIPANT NAME LIST'!$G193=4,"ü","")</f>
        <v/>
      </c>
      <c r="G192" s="68" t="str">
        <f>IF('PARTICIPANT NAME LIST'!$G193=5,"ü","")</f>
        <v/>
      </c>
      <c r="H192" s="68" t="str">
        <f>IF('PARTICIPANT NAME LIST'!$G193=6,"ü","")</f>
        <v/>
      </c>
      <c r="I192" s="63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22.5" customHeight="1">
      <c r="A193" s="63" t="str">
        <f>IF(OR(ISBLANK('PARTICIPANT NAME LIST'!$B194),'PARTICIPANT NAME LIST'!G194=7,'PARTICIPANT NAME LIST'!G194=8,'PARTICIPANT NAME LIST'!G194=9,'PARTICIPANT NAME LIST'!G194=10,'PARTICIPANT NAME LIST'!G194=11,'PARTICIPANT NAME LIST'!G194=12),"",COUNTA('PARTICIPANT NAME LIST'!$B$9:$B194)-COUNTIFS('PARTICIPANT NAME LIST'!$G$9:$G194,"&gt;=7",'PARTICIPANT NAME LIST'!$G$9:$G194,"&lt;=12"))</f>
        <v/>
      </c>
      <c r="B193" s="64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LIST'!$B194))</f>
        <v/>
      </c>
      <c r="C193" s="65"/>
      <c r="D193" s="82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LIST'!$H194))</f>
        <v/>
      </c>
      <c r="E193" s="68" t="str">
        <f>IF('PARTICIPANT NAME LIST'!$G194=3,"ü","")</f>
        <v/>
      </c>
      <c r="F193" s="68" t="str">
        <f>IF('PARTICIPANT NAME LIST'!$G194=4,"ü","")</f>
        <v/>
      </c>
      <c r="G193" s="68" t="str">
        <f>IF('PARTICIPANT NAME LIST'!$G194=5,"ü","")</f>
        <v/>
      </c>
      <c r="H193" s="68" t="str">
        <f>IF('PARTICIPANT NAME LIST'!$G194=6,"ü","")</f>
        <v/>
      </c>
      <c r="I193" s="63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22.5" customHeight="1">
      <c r="A194" s="63" t="str">
        <f>IF(OR(ISBLANK('PARTICIPANT NAME LIST'!$B195),'PARTICIPANT NAME LIST'!G195=7,'PARTICIPANT NAME LIST'!G195=8,'PARTICIPANT NAME LIST'!G195=9,'PARTICIPANT NAME LIST'!G195=10,'PARTICIPANT NAME LIST'!G195=11,'PARTICIPANT NAME LIST'!G195=12),"",COUNTA('PARTICIPANT NAME LIST'!$B$9:$B195)-COUNTIFS('PARTICIPANT NAME LIST'!$G$9:$G195,"&gt;=7",'PARTICIPANT NAME LIST'!$G$9:$G195,"&lt;=12"))</f>
        <v/>
      </c>
      <c r="B194" s="64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LIST'!$B195))</f>
        <v/>
      </c>
      <c r="C194" s="65"/>
      <c r="D194" s="82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LIST'!$H195))</f>
        <v/>
      </c>
      <c r="E194" s="68" t="str">
        <f>IF('PARTICIPANT NAME LIST'!$G195=3,"ü","")</f>
        <v/>
      </c>
      <c r="F194" s="68" t="str">
        <f>IF('PARTICIPANT NAME LIST'!$G195=4,"ü","")</f>
        <v/>
      </c>
      <c r="G194" s="68" t="str">
        <f>IF('PARTICIPANT NAME LIST'!$G195=5,"ü","")</f>
        <v/>
      </c>
      <c r="H194" s="68" t="str">
        <f>IF('PARTICIPANT NAME LIST'!$G195=6,"ü","")</f>
        <v/>
      </c>
      <c r="I194" s="63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22.5" customHeight="1">
      <c r="A195" s="63" t="str">
        <f>IF(OR(ISBLANK('PARTICIPANT NAME LIST'!$B196),'PARTICIPANT NAME LIST'!G196=7,'PARTICIPANT NAME LIST'!G196=8,'PARTICIPANT NAME LIST'!G196=9,'PARTICIPANT NAME LIST'!G196=10,'PARTICIPANT NAME LIST'!G196=11,'PARTICIPANT NAME LIST'!G196=12),"",COUNTA('PARTICIPANT NAME LIST'!$B$9:$B196)-COUNTIFS('PARTICIPANT NAME LIST'!$G$9:$G196,"&gt;=7",'PARTICIPANT NAME LIST'!$G$9:$G196,"&lt;=12"))</f>
        <v/>
      </c>
      <c r="B195" s="64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LIST'!$B196))</f>
        <v/>
      </c>
      <c r="C195" s="65"/>
      <c r="D195" s="82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LIST'!$H196))</f>
        <v/>
      </c>
      <c r="E195" s="68" t="str">
        <f>IF('PARTICIPANT NAME LIST'!$G196=3,"ü","")</f>
        <v/>
      </c>
      <c r="F195" s="68" t="str">
        <f>IF('PARTICIPANT NAME LIST'!$G196=4,"ü","")</f>
        <v/>
      </c>
      <c r="G195" s="68" t="str">
        <f>IF('PARTICIPANT NAME LIST'!$G196=5,"ü","")</f>
        <v/>
      </c>
      <c r="H195" s="68" t="str">
        <f>IF('PARTICIPANT NAME LIST'!$G196=6,"ü","")</f>
        <v/>
      </c>
      <c r="I195" s="63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22.5" customHeight="1">
      <c r="A196" s="63" t="str">
        <f>IF(OR(ISBLANK('PARTICIPANT NAME LIST'!$B197),'PARTICIPANT NAME LIST'!G197=7,'PARTICIPANT NAME LIST'!G197=8,'PARTICIPANT NAME LIST'!G197=9,'PARTICIPANT NAME LIST'!G197=10,'PARTICIPANT NAME LIST'!G197=11,'PARTICIPANT NAME LIST'!G197=12),"",COUNTA('PARTICIPANT NAME LIST'!$B$9:$B197)-COUNTIFS('PARTICIPANT NAME LIST'!$G$9:$G197,"&gt;=7",'PARTICIPANT NAME LIST'!$G$9:$G197,"&lt;=12"))</f>
        <v/>
      </c>
      <c r="B196" s="64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LIST'!$B197))</f>
        <v/>
      </c>
      <c r="C196" s="65"/>
      <c r="D196" s="82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LIST'!$H197))</f>
        <v/>
      </c>
      <c r="E196" s="68" t="str">
        <f>IF('PARTICIPANT NAME LIST'!$G197=3,"ü","")</f>
        <v/>
      </c>
      <c r="F196" s="68" t="str">
        <f>IF('PARTICIPANT NAME LIST'!$G197=4,"ü","")</f>
        <v/>
      </c>
      <c r="G196" s="68" t="str">
        <f>IF('PARTICIPANT NAME LIST'!$G197=5,"ü","")</f>
        <v/>
      </c>
      <c r="H196" s="68" t="str">
        <f>IF('PARTICIPANT NAME LIST'!$G197=6,"ü","")</f>
        <v/>
      </c>
      <c r="I196" s="63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22.5" customHeight="1">
      <c r="A197" s="63" t="str">
        <f>IF(OR(ISBLANK('PARTICIPANT NAME LIST'!$B198),'PARTICIPANT NAME LIST'!G198=7,'PARTICIPANT NAME LIST'!G198=8,'PARTICIPANT NAME LIST'!G198=9,'PARTICIPANT NAME LIST'!G198=10,'PARTICIPANT NAME LIST'!G198=11,'PARTICIPANT NAME LIST'!G198=12),"",COUNTA('PARTICIPANT NAME LIST'!$B$9:$B198)-COUNTIFS('PARTICIPANT NAME LIST'!$G$9:$G198,"&gt;=7",'PARTICIPANT NAME LIST'!$G$9:$G198,"&lt;=12"))</f>
        <v/>
      </c>
      <c r="B197" s="64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LIST'!$B198))</f>
        <v/>
      </c>
      <c r="C197" s="65"/>
      <c r="D197" s="82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LIST'!$H198))</f>
        <v/>
      </c>
      <c r="E197" s="68" t="str">
        <f>IF('PARTICIPANT NAME LIST'!$G198=3,"ü","")</f>
        <v/>
      </c>
      <c r="F197" s="68" t="str">
        <f>IF('PARTICIPANT NAME LIST'!$G198=4,"ü","")</f>
        <v/>
      </c>
      <c r="G197" s="68" t="str">
        <f>IF('PARTICIPANT NAME LIST'!$G198=5,"ü","")</f>
        <v/>
      </c>
      <c r="H197" s="68" t="str">
        <f>IF('PARTICIPANT NAME LIST'!$G198=6,"ü","")</f>
        <v/>
      </c>
      <c r="I197" s="63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22.5" customHeight="1">
      <c r="A198" s="63" t="str">
        <f>IF(OR(ISBLANK('PARTICIPANT NAME LIST'!$B199),'PARTICIPANT NAME LIST'!G199=7,'PARTICIPANT NAME LIST'!G199=8,'PARTICIPANT NAME LIST'!G199=9,'PARTICIPANT NAME LIST'!G199=10,'PARTICIPANT NAME LIST'!G199=11,'PARTICIPANT NAME LIST'!G199=12),"",COUNTA('PARTICIPANT NAME LIST'!$B$9:$B199)-COUNTIFS('PARTICIPANT NAME LIST'!$G$9:$G199,"&gt;=7",'PARTICIPANT NAME LIST'!$G$9:$G199,"&lt;=12"))</f>
        <v/>
      </c>
      <c r="B198" s="64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LIST'!$B199))</f>
        <v/>
      </c>
      <c r="C198" s="65"/>
      <c r="D198" s="82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LIST'!$H199))</f>
        <v/>
      </c>
      <c r="E198" s="68" t="str">
        <f>IF('PARTICIPANT NAME LIST'!$G199=3,"ü","")</f>
        <v/>
      </c>
      <c r="F198" s="68" t="str">
        <f>IF('PARTICIPANT NAME LIST'!$G199=4,"ü","")</f>
        <v/>
      </c>
      <c r="G198" s="68" t="str">
        <f>IF('PARTICIPANT NAME LIST'!$G199=5,"ü","")</f>
        <v/>
      </c>
      <c r="H198" s="68" t="str">
        <f>IF('PARTICIPANT NAME LIST'!$G199=6,"ü","")</f>
        <v/>
      </c>
      <c r="I198" s="63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22.5" customHeight="1">
      <c r="A199" s="63" t="str">
        <f>IF(OR(ISBLANK('PARTICIPANT NAME LIST'!$B200),'PARTICIPANT NAME LIST'!G200=7,'PARTICIPANT NAME LIST'!G200=8,'PARTICIPANT NAME LIST'!G200=9,'PARTICIPANT NAME LIST'!G200=10,'PARTICIPANT NAME LIST'!G200=11,'PARTICIPANT NAME LIST'!G200=12),"",COUNTA('PARTICIPANT NAME LIST'!$B$9:$B200)-COUNTIFS('PARTICIPANT NAME LIST'!$G$9:$G200,"&gt;=7",'PARTICIPANT NAME LIST'!$G$9:$G200,"&lt;=12"))</f>
        <v/>
      </c>
      <c r="B199" s="64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LIST'!$B200))</f>
        <v/>
      </c>
      <c r="C199" s="65"/>
      <c r="D199" s="82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LIST'!$H200))</f>
        <v/>
      </c>
      <c r="E199" s="68" t="str">
        <f>IF('PARTICIPANT NAME LIST'!$G200=3,"ü","")</f>
        <v/>
      </c>
      <c r="F199" s="68" t="str">
        <f>IF('PARTICIPANT NAME LIST'!$G200=4,"ü","")</f>
        <v/>
      </c>
      <c r="G199" s="68" t="str">
        <f>IF('PARTICIPANT NAME LIST'!$G200=5,"ü","")</f>
        <v/>
      </c>
      <c r="H199" s="68" t="str">
        <f>IF('PARTICIPANT NAME LIST'!$G200=6,"ü","")</f>
        <v/>
      </c>
      <c r="I199" s="63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22.5" customHeight="1">
      <c r="A200" s="63" t="str">
        <f>IF(OR(ISBLANK('PARTICIPANT NAME LIST'!$B201),'PARTICIPANT NAME LIST'!G201=7,'PARTICIPANT NAME LIST'!G201=8,'PARTICIPANT NAME LIST'!G201=9,'PARTICIPANT NAME LIST'!G201=10,'PARTICIPANT NAME LIST'!G201=11,'PARTICIPANT NAME LIST'!G201=12),"",COUNTA('PARTICIPANT NAME LIST'!$B$9:$B201)-COUNTIFS('PARTICIPANT NAME LIST'!$G$9:$G201,"&gt;=7",'PARTICIPANT NAME LIST'!$G$9:$G201,"&lt;=12"))</f>
        <v/>
      </c>
      <c r="B200" s="64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LIST'!$B201))</f>
        <v/>
      </c>
      <c r="C200" s="65"/>
      <c r="D200" s="82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LIST'!$H201))</f>
        <v/>
      </c>
      <c r="E200" s="68" t="str">
        <f>IF('PARTICIPANT NAME LIST'!$G201=3,"ü","")</f>
        <v/>
      </c>
      <c r="F200" s="68" t="str">
        <f>IF('PARTICIPANT NAME LIST'!$G201=4,"ü","")</f>
        <v/>
      </c>
      <c r="G200" s="68" t="str">
        <f>IF('PARTICIPANT NAME LIST'!$G201=5,"ü","")</f>
        <v/>
      </c>
      <c r="H200" s="68" t="str">
        <f>IF('PARTICIPANT NAME LIST'!$G201=6,"ü","")</f>
        <v/>
      </c>
      <c r="I200" s="63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22.5" customHeight="1">
      <c r="A201" s="63" t="str">
        <f>IF(OR(ISBLANK('PARTICIPANT NAME LIST'!$B202),'PARTICIPANT NAME LIST'!G202=7,'PARTICIPANT NAME LIST'!G202=8,'PARTICIPANT NAME LIST'!G202=9,'PARTICIPANT NAME LIST'!G202=10,'PARTICIPANT NAME LIST'!G202=11,'PARTICIPANT NAME LIST'!G202=12),"",COUNTA('PARTICIPANT NAME LIST'!$B$9:$B202)-COUNTIFS('PARTICIPANT NAME LIST'!$G$9:$G202,"&gt;=7",'PARTICIPANT NAME LIST'!$G$9:$G202,"&lt;=12"))</f>
        <v/>
      </c>
      <c r="B201" s="64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LIST'!$B202))</f>
        <v/>
      </c>
      <c r="C201" s="65"/>
      <c r="D201" s="82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LIST'!$H202))</f>
        <v/>
      </c>
      <c r="E201" s="68" t="str">
        <f>IF('PARTICIPANT NAME LIST'!$G202=3,"ü","")</f>
        <v/>
      </c>
      <c r="F201" s="68" t="str">
        <f>IF('PARTICIPANT NAME LIST'!$G202=4,"ü","")</f>
        <v/>
      </c>
      <c r="G201" s="68" t="str">
        <f>IF('PARTICIPANT NAME LIST'!$G202=5,"ü","")</f>
        <v/>
      </c>
      <c r="H201" s="68" t="str">
        <f>IF('PARTICIPANT NAME LIST'!$G202=6,"ü","")</f>
        <v/>
      </c>
      <c r="I201" s="63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22.5" customHeight="1">
      <c r="A202" s="63" t="str">
        <f>IF(OR(ISBLANK('PARTICIPANT NAME LIST'!$B203),'PARTICIPANT NAME LIST'!G203=7,'PARTICIPANT NAME LIST'!G203=8,'PARTICIPANT NAME LIST'!G203=9,'PARTICIPANT NAME LIST'!G203=10,'PARTICIPANT NAME LIST'!G203=11,'PARTICIPANT NAME LIST'!G203=12),"",COUNTA('PARTICIPANT NAME LIST'!$B$9:$B203)-COUNTIFS('PARTICIPANT NAME LIST'!$G$9:$G203,"&gt;=7",'PARTICIPANT NAME LIST'!$G$9:$G203,"&lt;=12"))</f>
        <v/>
      </c>
      <c r="B202" s="64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LIST'!$B203))</f>
        <v/>
      </c>
      <c r="C202" s="65"/>
      <c r="D202" s="82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LIST'!$H203))</f>
        <v/>
      </c>
      <c r="E202" s="68" t="str">
        <f>IF('PARTICIPANT NAME LIST'!$G203=3,"ü","")</f>
        <v/>
      </c>
      <c r="F202" s="68" t="str">
        <f>IF('PARTICIPANT NAME LIST'!$G203=4,"ü","")</f>
        <v/>
      </c>
      <c r="G202" s="68" t="str">
        <f>IF('PARTICIPANT NAME LIST'!$G203=5,"ü","")</f>
        <v/>
      </c>
      <c r="H202" s="68" t="str">
        <f>IF('PARTICIPANT NAME LIST'!$G203=6,"ü","")</f>
        <v/>
      </c>
      <c r="I202" s="63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22.5" customHeight="1">
      <c r="A203" s="63" t="str">
        <f>IF(OR(ISBLANK('PARTICIPANT NAME LIST'!$B204),'PARTICIPANT NAME LIST'!G204=7,'PARTICIPANT NAME LIST'!G204=8,'PARTICIPANT NAME LIST'!G204=9,'PARTICIPANT NAME LIST'!G204=10,'PARTICIPANT NAME LIST'!G204=11,'PARTICIPANT NAME LIST'!G204=12),"",COUNTA('PARTICIPANT NAME LIST'!$B$9:$B204)-COUNTIFS('PARTICIPANT NAME LIST'!$G$9:$G204,"&gt;=7",'PARTICIPANT NAME LIST'!$G$9:$G204,"&lt;=12"))</f>
        <v/>
      </c>
      <c r="B203" s="64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LIST'!$B204))</f>
        <v/>
      </c>
      <c r="C203" s="65"/>
      <c r="D203" s="82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LIST'!$H204))</f>
        <v/>
      </c>
      <c r="E203" s="68" t="str">
        <f>IF('PARTICIPANT NAME LIST'!$G204=3,"ü","")</f>
        <v/>
      </c>
      <c r="F203" s="68" t="str">
        <f>IF('PARTICIPANT NAME LIST'!$G204=4,"ü","")</f>
        <v/>
      </c>
      <c r="G203" s="68" t="str">
        <f>IF('PARTICIPANT NAME LIST'!$G204=5,"ü","")</f>
        <v/>
      </c>
      <c r="H203" s="68" t="str">
        <f>IF('PARTICIPANT NAME LIST'!$G204=6,"ü","")</f>
        <v/>
      </c>
      <c r="I203" s="63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22.5" customHeight="1">
      <c r="A204" s="63" t="str">
        <f>IF(OR(ISBLANK('PARTICIPANT NAME LIST'!$B205),'PARTICIPANT NAME LIST'!G205=7,'PARTICIPANT NAME LIST'!G205=8,'PARTICIPANT NAME LIST'!G205=9,'PARTICIPANT NAME LIST'!G205=10,'PARTICIPANT NAME LIST'!G205=11,'PARTICIPANT NAME LIST'!G205=12),"",COUNTA('PARTICIPANT NAME LIST'!$B$9:$B205)-COUNTIFS('PARTICIPANT NAME LIST'!$G$9:$G205,"&gt;=7",'PARTICIPANT NAME LIST'!$G$9:$G205,"&lt;=12"))</f>
        <v/>
      </c>
      <c r="B204" s="64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LIST'!$B205))</f>
        <v/>
      </c>
      <c r="C204" s="65"/>
      <c r="D204" s="82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LIST'!$H205))</f>
        <v/>
      </c>
      <c r="E204" s="68" t="str">
        <f>IF('PARTICIPANT NAME LIST'!$G205=3,"ü","")</f>
        <v/>
      </c>
      <c r="F204" s="68" t="str">
        <f>IF('PARTICIPANT NAME LIST'!$G205=4,"ü","")</f>
        <v/>
      </c>
      <c r="G204" s="68" t="str">
        <f>IF('PARTICIPANT NAME LIST'!$G205=5,"ü","")</f>
        <v/>
      </c>
      <c r="H204" s="68" t="str">
        <f>IF('PARTICIPANT NAME LIST'!$G205=6,"ü","")</f>
        <v/>
      </c>
      <c r="I204" s="63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22.5" customHeight="1">
      <c r="A205" s="63" t="str">
        <f>IF(OR(ISBLANK('PARTICIPANT NAME LIST'!$B206),'PARTICIPANT NAME LIST'!G206=7,'PARTICIPANT NAME LIST'!G206=8,'PARTICIPANT NAME LIST'!G206=9,'PARTICIPANT NAME LIST'!G206=10,'PARTICIPANT NAME LIST'!G206=11,'PARTICIPANT NAME LIST'!G206=12),"",COUNTA('PARTICIPANT NAME LIST'!$B$9:$B206)-COUNTIFS('PARTICIPANT NAME LIST'!$G$9:$G206,"&gt;=7",'PARTICIPANT NAME LIST'!$G$9:$G206,"&lt;=12"))</f>
        <v/>
      </c>
      <c r="B205" s="64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LIST'!$B206))</f>
        <v/>
      </c>
      <c r="C205" s="65"/>
      <c r="D205" s="82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LIST'!$H206))</f>
        <v/>
      </c>
      <c r="E205" s="68" t="str">
        <f>IF('PARTICIPANT NAME LIST'!$G206=3,"ü","")</f>
        <v/>
      </c>
      <c r="F205" s="68" t="str">
        <f>IF('PARTICIPANT NAME LIST'!$G206=4,"ü","")</f>
        <v/>
      </c>
      <c r="G205" s="68" t="str">
        <f>IF('PARTICIPANT NAME LIST'!$G206=5,"ü","")</f>
        <v/>
      </c>
      <c r="H205" s="68" t="str">
        <f>IF('PARTICIPANT NAME LIST'!$G206=6,"ü","")</f>
        <v/>
      </c>
      <c r="I205" s="63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22.5" customHeight="1">
      <c r="A206" s="63" t="str">
        <f>IF(OR(ISBLANK('PARTICIPANT NAME LIST'!$B207),'PARTICIPANT NAME LIST'!G207=7,'PARTICIPANT NAME LIST'!G207=8,'PARTICIPANT NAME LIST'!G207=9,'PARTICIPANT NAME LIST'!G207=10,'PARTICIPANT NAME LIST'!G207=11,'PARTICIPANT NAME LIST'!G207=12),"",COUNTA('PARTICIPANT NAME LIST'!$B$9:$B207)-COUNTIFS('PARTICIPANT NAME LIST'!$G$9:$G207,"&gt;=7",'PARTICIPANT NAME LIST'!$G$9:$G207,"&lt;=12"))</f>
        <v/>
      </c>
      <c r="B206" s="64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LIST'!$B207))</f>
        <v/>
      </c>
      <c r="C206" s="65"/>
      <c r="D206" s="82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LIST'!$H207))</f>
        <v/>
      </c>
      <c r="E206" s="68" t="str">
        <f>IF('PARTICIPANT NAME LIST'!$G207=3,"ü","")</f>
        <v/>
      </c>
      <c r="F206" s="68" t="str">
        <f>IF('PARTICIPANT NAME LIST'!$G207=4,"ü","")</f>
        <v/>
      </c>
      <c r="G206" s="68" t="str">
        <f>IF('PARTICIPANT NAME LIST'!$G207=5,"ü","")</f>
        <v/>
      </c>
      <c r="H206" s="68" t="str">
        <f>IF('PARTICIPANT NAME LIST'!$G207=6,"ü","")</f>
        <v/>
      </c>
      <c r="I206" s="63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22.5" customHeight="1">
      <c r="A207" s="63" t="str">
        <f>IF(OR(ISBLANK('PARTICIPANT NAME LIST'!$B208),'PARTICIPANT NAME LIST'!G208=7,'PARTICIPANT NAME LIST'!G208=8,'PARTICIPANT NAME LIST'!G208=9,'PARTICIPANT NAME LIST'!G208=10,'PARTICIPANT NAME LIST'!G208=11,'PARTICIPANT NAME LIST'!G208=12),"",COUNTA('PARTICIPANT NAME LIST'!$B$9:$B208)-COUNTIFS('PARTICIPANT NAME LIST'!$G$9:$G208,"&gt;=7",'PARTICIPANT NAME LIST'!$G$9:$G208,"&lt;=12"))</f>
        <v/>
      </c>
      <c r="B207" s="64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LIST'!$B208))</f>
        <v/>
      </c>
      <c r="C207" s="65"/>
      <c r="D207" s="82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LIST'!$H208))</f>
        <v/>
      </c>
      <c r="E207" s="68" t="str">
        <f>IF('PARTICIPANT NAME LIST'!$G208=3,"ü","")</f>
        <v/>
      </c>
      <c r="F207" s="68" t="str">
        <f>IF('PARTICIPANT NAME LIST'!$G208=4,"ü","")</f>
        <v/>
      </c>
      <c r="G207" s="68" t="str">
        <f>IF('PARTICIPANT NAME LIST'!$G208=5,"ü","")</f>
        <v/>
      </c>
      <c r="H207" s="68" t="str">
        <f>IF('PARTICIPANT NAME LIST'!$G208=6,"ü","")</f>
        <v/>
      </c>
      <c r="I207" s="63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22.5" customHeight="1">
      <c r="A208" s="63" t="str">
        <f>IF(OR(ISBLANK('PARTICIPANT NAME LIST'!$B209),'PARTICIPANT NAME LIST'!G209=7,'PARTICIPANT NAME LIST'!G209=8,'PARTICIPANT NAME LIST'!G209=9,'PARTICIPANT NAME LIST'!G209=10,'PARTICIPANT NAME LIST'!G209=11,'PARTICIPANT NAME LIST'!G209=12),"",COUNTA('PARTICIPANT NAME LIST'!$B$9:$B209)-COUNTIFS('PARTICIPANT NAME LIST'!$G$9:$G209,"&gt;=7",'PARTICIPANT NAME LIST'!$G$9:$G209,"&lt;=12"))</f>
        <v/>
      </c>
      <c r="B208" s="64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LIST'!$B209))</f>
        <v/>
      </c>
      <c r="C208" s="65"/>
      <c r="D208" s="82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LIST'!$H209))</f>
        <v/>
      </c>
      <c r="E208" s="68" t="str">
        <f>IF('PARTICIPANT NAME LIST'!$G209=3,"ü","")</f>
        <v/>
      </c>
      <c r="F208" s="68" t="str">
        <f>IF('PARTICIPANT NAME LIST'!$G209=4,"ü","")</f>
        <v/>
      </c>
      <c r="G208" s="68" t="str">
        <f>IF('PARTICIPANT NAME LIST'!$G209=5,"ü","")</f>
        <v/>
      </c>
      <c r="H208" s="68" t="str">
        <f>IF('PARTICIPANT NAME LIST'!$G209=6,"ü","")</f>
        <v/>
      </c>
      <c r="I208" s="63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22.5" customHeight="1">
      <c r="A209" s="63" t="str">
        <f>IF(OR(ISBLANK('PARTICIPANT NAME LIST'!$B210),'PARTICIPANT NAME LIST'!G210=7,'PARTICIPANT NAME LIST'!G210=8,'PARTICIPANT NAME LIST'!G210=9,'PARTICIPANT NAME LIST'!G210=10,'PARTICIPANT NAME LIST'!G210=11,'PARTICIPANT NAME LIST'!G210=12),"",COUNTA('PARTICIPANT NAME LIST'!$B$9:$B210)-COUNTIFS('PARTICIPANT NAME LIST'!$G$9:$G210,"&gt;=7",'PARTICIPANT NAME LIST'!$G$9:$G210,"&lt;=12"))</f>
        <v/>
      </c>
      <c r="B209" s="64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LIST'!$B210))</f>
        <v/>
      </c>
      <c r="C209" s="65"/>
      <c r="D209" s="82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LIST'!$H210))</f>
        <v/>
      </c>
      <c r="E209" s="68" t="str">
        <f>IF('PARTICIPANT NAME LIST'!$G210=3,"ü","")</f>
        <v/>
      </c>
      <c r="F209" s="68" t="str">
        <f>IF('PARTICIPANT NAME LIST'!$G210=4,"ü","")</f>
        <v/>
      </c>
      <c r="G209" s="68" t="str">
        <f>IF('PARTICIPANT NAME LIST'!$G210=5,"ü","")</f>
        <v/>
      </c>
      <c r="H209" s="68" t="str">
        <f>IF('PARTICIPANT NAME LIST'!$G210=6,"ü","")</f>
        <v/>
      </c>
      <c r="I209" s="63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22.5" customHeight="1">
      <c r="A210" s="63" t="str">
        <f>IF(OR(ISBLANK('PARTICIPANT NAME LIST'!$B211),'PARTICIPANT NAME LIST'!G211=7,'PARTICIPANT NAME LIST'!G211=8,'PARTICIPANT NAME LIST'!G211=9,'PARTICIPANT NAME LIST'!G211=10,'PARTICIPANT NAME LIST'!G211=11,'PARTICIPANT NAME LIST'!G211=12),"",COUNTA('PARTICIPANT NAME LIST'!$B$9:$B211)-COUNTIFS('PARTICIPANT NAME LIST'!$G$9:$G211,"&gt;=7",'PARTICIPANT NAME LIST'!$G$9:$G211,"&lt;=12"))</f>
        <v/>
      </c>
      <c r="B210" s="64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LIST'!$B211))</f>
        <v/>
      </c>
      <c r="C210" s="65"/>
      <c r="D210" s="82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LIST'!$H211))</f>
        <v/>
      </c>
      <c r="E210" s="68" t="str">
        <f>IF('PARTICIPANT NAME LIST'!$G211=3,"ü","")</f>
        <v/>
      </c>
      <c r="F210" s="68" t="str">
        <f>IF('PARTICIPANT NAME LIST'!$G211=4,"ü","")</f>
        <v/>
      </c>
      <c r="G210" s="68" t="str">
        <f>IF('PARTICIPANT NAME LIST'!$G211=5,"ü","")</f>
        <v/>
      </c>
      <c r="H210" s="68" t="str">
        <f>IF('PARTICIPANT NAME LIST'!$G211=6,"ü","")</f>
        <v/>
      </c>
      <c r="I210" s="63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22.5" customHeight="1">
      <c r="A211" s="63" t="str">
        <f>IF(OR(ISBLANK('PARTICIPANT NAME LIST'!$B212),'PARTICIPANT NAME LIST'!G212=7,'PARTICIPANT NAME LIST'!G212=8,'PARTICIPANT NAME LIST'!G212=9,'PARTICIPANT NAME LIST'!G212=10,'PARTICIPANT NAME LIST'!G212=11,'PARTICIPANT NAME LIST'!G212=12),"",COUNTA('PARTICIPANT NAME LIST'!$B$9:$B212)-COUNTIFS('PARTICIPANT NAME LIST'!$G$9:$G212,"&gt;=7",'PARTICIPANT NAME LIST'!$G$9:$G212,"&lt;=12"))</f>
        <v/>
      </c>
      <c r="B211" s="64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LIST'!$B212))</f>
        <v/>
      </c>
      <c r="C211" s="65"/>
      <c r="D211" s="82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LIST'!$H212))</f>
        <v/>
      </c>
      <c r="E211" s="68" t="str">
        <f>IF('PARTICIPANT NAME LIST'!$G212=3,"ü","")</f>
        <v/>
      </c>
      <c r="F211" s="68" t="str">
        <f>IF('PARTICIPANT NAME LIST'!$G212=4,"ü","")</f>
        <v/>
      </c>
      <c r="G211" s="68" t="str">
        <f>IF('PARTICIPANT NAME LIST'!$G212=5,"ü","")</f>
        <v/>
      </c>
      <c r="H211" s="68" t="str">
        <f>IF('PARTICIPANT NAME LIST'!$G212=6,"ü","")</f>
        <v/>
      </c>
      <c r="I211" s="63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22.5" customHeight="1">
      <c r="A212" s="63" t="str">
        <f>IF(OR(ISBLANK('PARTICIPANT NAME LIST'!$B213),'PARTICIPANT NAME LIST'!G213=7,'PARTICIPANT NAME LIST'!G213=8,'PARTICIPANT NAME LIST'!G213=9,'PARTICIPANT NAME LIST'!G213=10,'PARTICIPANT NAME LIST'!G213=11,'PARTICIPANT NAME LIST'!G213=12),"",COUNTA('PARTICIPANT NAME LIST'!$B$9:$B213)-COUNTIFS('PARTICIPANT NAME LIST'!$G$9:$G213,"&gt;=7",'PARTICIPANT NAME LIST'!$G$9:$G213,"&lt;=12"))</f>
        <v/>
      </c>
      <c r="B212" s="64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LIST'!$B213))</f>
        <v/>
      </c>
      <c r="C212" s="65"/>
      <c r="D212" s="82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LIST'!$H213))</f>
        <v/>
      </c>
      <c r="E212" s="68" t="str">
        <f>IF('PARTICIPANT NAME LIST'!$G213=3,"ü","")</f>
        <v/>
      </c>
      <c r="F212" s="68" t="str">
        <f>IF('PARTICIPANT NAME LIST'!$G213=4,"ü","")</f>
        <v/>
      </c>
      <c r="G212" s="68" t="str">
        <f>IF('PARTICIPANT NAME LIST'!$G213=5,"ü","")</f>
        <v/>
      </c>
      <c r="H212" s="68" t="str">
        <f>IF('PARTICIPANT NAME LIST'!$G213=6,"ü","")</f>
        <v/>
      </c>
      <c r="I212" s="63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22.5" customHeight="1">
      <c r="A213" s="63" t="str">
        <f>IF(OR(ISBLANK('PARTICIPANT NAME LIST'!$B214),'PARTICIPANT NAME LIST'!G214=7,'PARTICIPANT NAME LIST'!G214=8,'PARTICIPANT NAME LIST'!G214=9,'PARTICIPANT NAME LIST'!G214=10,'PARTICIPANT NAME LIST'!G214=11,'PARTICIPANT NAME LIST'!G214=12),"",COUNTA('PARTICIPANT NAME LIST'!$B$9:$B214)-COUNTIFS('PARTICIPANT NAME LIST'!$G$9:$G214,"&gt;=7",'PARTICIPANT NAME LIST'!$G$9:$G214,"&lt;=12"))</f>
        <v/>
      </c>
      <c r="B213" s="64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LIST'!$B214))</f>
        <v/>
      </c>
      <c r="C213" s="65"/>
      <c r="D213" s="82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LIST'!$H214))</f>
        <v/>
      </c>
      <c r="E213" s="68" t="str">
        <f>IF('PARTICIPANT NAME LIST'!$G214=3,"ü","")</f>
        <v/>
      </c>
      <c r="F213" s="68" t="str">
        <f>IF('PARTICIPANT NAME LIST'!$G214=4,"ü","")</f>
        <v/>
      </c>
      <c r="G213" s="68" t="str">
        <f>IF('PARTICIPANT NAME LIST'!$G214=5,"ü","")</f>
        <v/>
      </c>
      <c r="H213" s="68" t="str">
        <f>IF('PARTICIPANT NAME LIST'!$G214=6,"ü","")</f>
        <v/>
      </c>
      <c r="I213" s="63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22.5" customHeight="1">
      <c r="A214" s="63" t="str">
        <f>IF(OR(ISBLANK('PARTICIPANT NAME LIST'!$B215),'PARTICIPANT NAME LIST'!G215=7,'PARTICIPANT NAME LIST'!G215=8,'PARTICIPANT NAME LIST'!G215=9,'PARTICIPANT NAME LIST'!G215=10,'PARTICIPANT NAME LIST'!G215=11,'PARTICIPANT NAME LIST'!G215=12),"",COUNTA('PARTICIPANT NAME LIST'!$B$9:$B215)-COUNTIFS('PARTICIPANT NAME LIST'!$G$9:$G215,"&gt;=7",'PARTICIPANT NAME LIST'!$G$9:$G215,"&lt;=12"))</f>
        <v/>
      </c>
      <c r="B214" s="64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LIST'!$B215))</f>
        <v/>
      </c>
      <c r="C214" s="65"/>
      <c r="D214" s="82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LIST'!$H215))</f>
        <v/>
      </c>
      <c r="E214" s="68" t="str">
        <f>IF('PARTICIPANT NAME LIST'!$G215=3,"ü","")</f>
        <v/>
      </c>
      <c r="F214" s="68" t="str">
        <f>IF('PARTICIPANT NAME LIST'!$G215=4,"ü","")</f>
        <v/>
      </c>
      <c r="G214" s="68" t="str">
        <f>IF('PARTICIPANT NAME LIST'!$G215=5,"ü","")</f>
        <v/>
      </c>
      <c r="H214" s="68" t="str">
        <f>IF('PARTICIPANT NAME LIST'!$G215=6,"ü","")</f>
        <v/>
      </c>
      <c r="I214" s="63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22.5" customHeight="1">
      <c r="A215" s="63" t="str">
        <f>IF(OR(ISBLANK('PARTICIPANT NAME LIST'!$B216),'PARTICIPANT NAME LIST'!G216=7,'PARTICIPANT NAME LIST'!G216=8,'PARTICIPANT NAME LIST'!G216=9,'PARTICIPANT NAME LIST'!G216=10,'PARTICIPANT NAME LIST'!G216=11,'PARTICIPANT NAME LIST'!G216=12),"",COUNTA('PARTICIPANT NAME LIST'!$B$9:$B216)-COUNTIFS('PARTICIPANT NAME LIST'!$G$9:$G216,"&gt;=7",'PARTICIPANT NAME LIST'!$G$9:$G216,"&lt;=12"))</f>
        <v/>
      </c>
      <c r="B215" s="64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LIST'!$B216))</f>
        <v/>
      </c>
      <c r="C215" s="65"/>
      <c r="D215" s="82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LIST'!$H216))</f>
        <v/>
      </c>
      <c r="E215" s="68" t="str">
        <f>IF('PARTICIPANT NAME LIST'!$G216=3,"ü","")</f>
        <v/>
      </c>
      <c r="F215" s="68" t="str">
        <f>IF('PARTICIPANT NAME LIST'!$G216=4,"ü","")</f>
        <v/>
      </c>
      <c r="G215" s="68" t="str">
        <f>IF('PARTICIPANT NAME LIST'!$G216=5,"ü","")</f>
        <v/>
      </c>
      <c r="H215" s="68" t="str">
        <f>IF('PARTICIPANT NAME LIST'!$G216=6,"ü","")</f>
        <v/>
      </c>
      <c r="I215" s="63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22.5" customHeight="1">
      <c r="A216" s="63" t="str">
        <f>IF(OR(ISBLANK('PARTICIPANT NAME LIST'!$B217),'PARTICIPANT NAME LIST'!G217=7,'PARTICIPANT NAME LIST'!G217=8,'PARTICIPANT NAME LIST'!G217=9,'PARTICIPANT NAME LIST'!G217=10,'PARTICIPANT NAME LIST'!G217=11,'PARTICIPANT NAME LIST'!G217=12),"",COUNTA('PARTICIPANT NAME LIST'!$B$9:$B217)-COUNTIFS('PARTICIPANT NAME LIST'!$G$9:$G217,"&gt;=7",'PARTICIPANT NAME LIST'!$G$9:$G217,"&lt;=12"))</f>
        <v/>
      </c>
      <c r="B216" s="64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LIST'!$B217))</f>
        <v/>
      </c>
      <c r="C216" s="65"/>
      <c r="D216" s="82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LIST'!$H217))</f>
        <v/>
      </c>
      <c r="E216" s="68" t="str">
        <f>IF('PARTICIPANT NAME LIST'!$G217=3,"ü","")</f>
        <v/>
      </c>
      <c r="F216" s="68" t="str">
        <f>IF('PARTICIPANT NAME LIST'!$G217=4,"ü","")</f>
        <v/>
      </c>
      <c r="G216" s="68" t="str">
        <f>IF('PARTICIPANT NAME LIST'!$G217=5,"ü","")</f>
        <v/>
      </c>
      <c r="H216" s="68" t="str">
        <f>IF('PARTICIPANT NAME LIST'!$G217=6,"ü","")</f>
        <v/>
      </c>
      <c r="I216" s="63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22.5" customHeight="1">
      <c r="A217" s="63" t="str">
        <f>IF(OR(ISBLANK('PARTICIPANT NAME LIST'!$B218),'PARTICIPANT NAME LIST'!G218=7,'PARTICIPANT NAME LIST'!G218=8,'PARTICIPANT NAME LIST'!G218=9,'PARTICIPANT NAME LIST'!G218=10,'PARTICIPANT NAME LIST'!G218=11,'PARTICIPANT NAME LIST'!G218=12),"",COUNTA('PARTICIPANT NAME LIST'!$B$9:$B218)-COUNTIFS('PARTICIPANT NAME LIST'!$G$9:$G218,"&gt;=7",'PARTICIPANT NAME LIST'!$G$9:$G218,"&lt;=12"))</f>
        <v/>
      </c>
      <c r="B217" s="64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LIST'!$B218))</f>
        <v/>
      </c>
      <c r="C217" s="65"/>
      <c r="D217" s="82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LIST'!$H218))</f>
        <v/>
      </c>
      <c r="E217" s="68" t="str">
        <f>IF('PARTICIPANT NAME LIST'!$G218=3,"ü","")</f>
        <v/>
      </c>
      <c r="F217" s="68" t="str">
        <f>IF('PARTICIPANT NAME LIST'!$G218=4,"ü","")</f>
        <v/>
      </c>
      <c r="G217" s="68" t="str">
        <f>IF('PARTICIPANT NAME LIST'!$G218=5,"ü","")</f>
        <v/>
      </c>
      <c r="H217" s="68" t="str">
        <f>IF('PARTICIPANT NAME LIST'!$G218=6,"ü","")</f>
        <v/>
      </c>
      <c r="I217" s="63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22.5" customHeight="1">
      <c r="A218" s="63" t="str">
        <f>IF(OR(ISBLANK('PARTICIPANT NAME LIST'!$B219),'PARTICIPANT NAME LIST'!G219=7,'PARTICIPANT NAME LIST'!G219=8,'PARTICIPANT NAME LIST'!G219=9,'PARTICIPANT NAME LIST'!G219=10,'PARTICIPANT NAME LIST'!G219=11,'PARTICIPANT NAME LIST'!G219=12),"",COUNTA('PARTICIPANT NAME LIST'!$B$9:$B219)-COUNTIFS('PARTICIPANT NAME LIST'!$G$9:$G219,"&gt;=7",'PARTICIPANT NAME LIST'!$G$9:$G219,"&lt;=12"))</f>
        <v/>
      </c>
      <c r="B218" s="64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LIST'!$B219))</f>
        <v/>
      </c>
      <c r="C218" s="65"/>
      <c r="D218" s="82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LIST'!$H219))</f>
        <v/>
      </c>
      <c r="E218" s="68" t="str">
        <f>IF('PARTICIPANT NAME LIST'!$G219=3,"ü","")</f>
        <v/>
      </c>
      <c r="F218" s="68" t="str">
        <f>IF('PARTICIPANT NAME LIST'!$G219=4,"ü","")</f>
        <v/>
      </c>
      <c r="G218" s="68" t="str">
        <f>IF('PARTICIPANT NAME LIST'!$G219=5,"ü","")</f>
        <v/>
      </c>
      <c r="H218" s="68" t="str">
        <f>IF('PARTICIPANT NAME LIST'!$G219=6,"ü","")</f>
        <v/>
      </c>
      <c r="I218" s="63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22.5" customHeight="1">
      <c r="A219" s="63" t="str">
        <f>IF(OR(ISBLANK('PARTICIPANT NAME LIST'!$B220),'PARTICIPANT NAME LIST'!G220=7,'PARTICIPANT NAME LIST'!G220=8,'PARTICIPANT NAME LIST'!G220=9,'PARTICIPANT NAME LIST'!G220=10,'PARTICIPANT NAME LIST'!G220=11,'PARTICIPANT NAME LIST'!G220=12),"",COUNTA('PARTICIPANT NAME LIST'!$B$9:$B220)-COUNTIFS('PARTICIPANT NAME LIST'!$G$9:$G220,"&gt;=7",'PARTICIPANT NAME LIST'!$G$9:$G220,"&lt;=12"))</f>
        <v/>
      </c>
      <c r="B219" s="64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LIST'!$B220))</f>
        <v/>
      </c>
      <c r="C219" s="65"/>
      <c r="D219" s="82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LIST'!$H220))</f>
        <v/>
      </c>
      <c r="E219" s="68" t="str">
        <f>IF('PARTICIPANT NAME LIST'!$G220=3,"ü","")</f>
        <v/>
      </c>
      <c r="F219" s="68" t="str">
        <f>IF('PARTICIPANT NAME LIST'!$G220=4,"ü","")</f>
        <v/>
      </c>
      <c r="G219" s="68" t="str">
        <f>IF('PARTICIPANT NAME LIST'!$G220=5,"ü","")</f>
        <v/>
      </c>
      <c r="H219" s="68" t="str">
        <f>IF('PARTICIPANT NAME LIST'!$G220=6,"ü","")</f>
        <v/>
      </c>
      <c r="I219" s="63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22.5" customHeight="1">
      <c r="A220" s="63" t="str">
        <f>IF(OR(ISBLANK('PARTICIPANT NAME LIST'!$B221),'PARTICIPANT NAME LIST'!G221=7,'PARTICIPANT NAME LIST'!G221=8,'PARTICIPANT NAME LIST'!G221=9,'PARTICIPANT NAME LIST'!G221=10,'PARTICIPANT NAME LIST'!G221=11,'PARTICIPANT NAME LIST'!G221=12),"",COUNTA('PARTICIPANT NAME LIST'!$B$9:$B221)-COUNTIFS('PARTICIPANT NAME LIST'!$G$9:$G221,"&gt;=7",'PARTICIPANT NAME LIST'!$G$9:$G221,"&lt;=12"))</f>
        <v/>
      </c>
      <c r="B220" s="64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LIST'!$B221))</f>
        <v/>
      </c>
      <c r="C220" s="65"/>
      <c r="D220" s="82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LIST'!$H221))</f>
        <v/>
      </c>
      <c r="E220" s="68" t="str">
        <f>IF('PARTICIPANT NAME LIST'!$G221=3,"ü","")</f>
        <v/>
      </c>
      <c r="F220" s="68" t="str">
        <f>IF('PARTICIPANT NAME LIST'!$G221=4,"ü","")</f>
        <v/>
      </c>
      <c r="G220" s="68" t="str">
        <f>IF('PARTICIPANT NAME LIST'!$G221=5,"ü","")</f>
        <v/>
      </c>
      <c r="H220" s="68" t="str">
        <f>IF('PARTICIPANT NAME LIST'!$G221=6,"ü","")</f>
        <v/>
      </c>
      <c r="I220" s="63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22.5" customHeight="1">
      <c r="A221" s="63" t="str">
        <f>IF(OR(ISBLANK('PARTICIPANT NAME LIST'!$B222),'PARTICIPANT NAME LIST'!G222=7,'PARTICIPANT NAME LIST'!G222=8,'PARTICIPANT NAME LIST'!G222=9,'PARTICIPANT NAME LIST'!G222=10,'PARTICIPANT NAME LIST'!G222=11,'PARTICIPANT NAME LIST'!G222=12),"",COUNTA('PARTICIPANT NAME LIST'!$B$9:$B222)-COUNTIFS('PARTICIPANT NAME LIST'!$G$9:$G222,"&gt;=7",'PARTICIPANT NAME LIST'!$G$9:$G222,"&lt;=12"))</f>
        <v/>
      </c>
      <c r="B221" s="64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LIST'!$B222))</f>
        <v/>
      </c>
      <c r="C221" s="65"/>
      <c r="D221" s="82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LIST'!$H222))</f>
        <v/>
      </c>
      <c r="E221" s="68" t="str">
        <f>IF('PARTICIPANT NAME LIST'!$G222=3,"ü","")</f>
        <v/>
      </c>
      <c r="F221" s="68" t="str">
        <f>IF('PARTICIPANT NAME LIST'!$G222=4,"ü","")</f>
        <v/>
      </c>
      <c r="G221" s="68" t="str">
        <f>IF('PARTICIPANT NAME LIST'!$G222=5,"ü","")</f>
        <v/>
      </c>
      <c r="H221" s="68" t="str">
        <f>IF('PARTICIPANT NAME LIST'!$G222=6,"ü","")</f>
        <v/>
      </c>
      <c r="I221" s="63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22.5" customHeight="1">
      <c r="A222" s="63" t="str">
        <f>IF(OR(ISBLANK('PARTICIPANT NAME LIST'!$B223),'PARTICIPANT NAME LIST'!G223=7,'PARTICIPANT NAME LIST'!G223=8,'PARTICIPANT NAME LIST'!G223=9,'PARTICIPANT NAME LIST'!G223=10,'PARTICIPANT NAME LIST'!G223=11,'PARTICIPANT NAME LIST'!G223=12),"",COUNTA('PARTICIPANT NAME LIST'!$B$9:$B223)-COUNTIFS('PARTICIPANT NAME LIST'!$G$9:$G223,"&gt;=7",'PARTICIPANT NAME LIST'!$G$9:$G223,"&lt;=12"))</f>
        <v/>
      </c>
      <c r="B222" s="64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LIST'!$B223))</f>
        <v/>
      </c>
      <c r="C222" s="65"/>
      <c r="D222" s="82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LIST'!$H223))</f>
        <v/>
      </c>
      <c r="E222" s="68" t="str">
        <f>IF('PARTICIPANT NAME LIST'!$G223=3,"ü","")</f>
        <v/>
      </c>
      <c r="F222" s="68" t="str">
        <f>IF('PARTICIPANT NAME LIST'!$G223=4,"ü","")</f>
        <v/>
      </c>
      <c r="G222" s="68" t="str">
        <f>IF('PARTICIPANT NAME LIST'!$G223=5,"ü","")</f>
        <v/>
      </c>
      <c r="H222" s="68" t="str">
        <f>IF('PARTICIPANT NAME LIST'!$G223=6,"ü","")</f>
        <v/>
      </c>
      <c r="I222" s="63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22.5" customHeight="1">
      <c r="A223" s="63" t="str">
        <f>IF(OR(ISBLANK('PARTICIPANT NAME LIST'!$B224),'PARTICIPANT NAME LIST'!G224=7,'PARTICIPANT NAME LIST'!G224=8,'PARTICIPANT NAME LIST'!G224=9,'PARTICIPANT NAME LIST'!G224=10,'PARTICIPANT NAME LIST'!G224=11,'PARTICIPANT NAME LIST'!G224=12),"",COUNTA('PARTICIPANT NAME LIST'!$B$9:$B224)-COUNTIFS('PARTICIPANT NAME LIST'!$G$9:$G224,"&gt;=7",'PARTICIPANT NAME LIST'!$G$9:$G224,"&lt;=12"))</f>
        <v/>
      </c>
      <c r="B223" s="64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LIST'!$B224))</f>
        <v/>
      </c>
      <c r="C223" s="65"/>
      <c r="D223" s="82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LIST'!$H224))</f>
        <v/>
      </c>
      <c r="E223" s="68" t="str">
        <f>IF('PARTICIPANT NAME LIST'!$G224=3,"ü","")</f>
        <v/>
      </c>
      <c r="F223" s="68" t="str">
        <f>IF('PARTICIPANT NAME LIST'!$G224=4,"ü","")</f>
        <v/>
      </c>
      <c r="G223" s="68" t="str">
        <f>IF('PARTICIPANT NAME LIST'!$G224=5,"ü","")</f>
        <v/>
      </c>
      <c r="H223" s="68" t="str">
        <f>IF('PARTICIPANT NAME LIST'!$G224=6,"ü","")</f>
        <v/>
      </c>
      <c r="I223" s="63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22.5" customHeight="1">
      <c r="A224" s="63" t="str">
        <f>IF(OR(ISBLANK('PARTICIPANT NAME LIST'!$B225),'PARTICIPANT NAME LIST'!G225=7,'PARTICIPANT NAME LIST'!G225=8,'PARTICIPANT NAME LIST'!G225=9,'PARTICIPANT NAME LIST'!G225=10,'PARTICIPANT NAME LIST'!G225=11,'PARTICIPANT NAME LIST'!G225=12),"",COUNTA('PARTICIPANT NAME LIST'!$B$9:$B225)-COUNTIFS('PARTICIPANT NAME LIST'!$G$9:$G225,"&gt;=7",'PARTICIPANT NAME LIST'!$G$9:$G225,"&lt;=12"))</f>
        <v/>
      </c>
      <c r="B224" s="64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LIST'!$B225))</f>
        <v/>
      </c>
      <c r="C224" s="65"/>
      <c r="D224" s="82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LIST'!$H225))</f>
        <v/>
      </c>
      <c r="E224" s="68" t="str">
        <f>IF('PARTICIPANT NAME LIST'!$G225=3,"ü","")</f>
        <v/>
      </c>
      <c r="F224" s="68" t="str">
        <f>IF('PARTICIPANT NAME LIST'!$G225=4,"ü","")</f>
        <v/>
      </c>
      <c r="G224" s="68" t="str">
        <f>IF('PARTICIPANT NAME LIST'!$G225=5,"ü","")</f>
        <v/>
      </c>
      <c r="H224" s="68" t="str">
        <f>IF('PARTICIPANT NAME LIST'!$G225=6,"ü","")</f>
        <v/>
      </c>
      <c r="I224" s="63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22.5" customHeight="1">
      <c r="A225" s="63" t="str">
        <f>IF(OR(ISBLANK('PARTICIPANT NAME LIST'!$B226),'PARTICIPANT NAME LIST'!G226=7,'PARTICIPANT NAME LIST'!G226=8,'PARTICIPANT NAME LIST'!G226=9,'PARTICIPANT NAME LIST'!G226=10,'PARTICIPANT NAME LIST'!G226=11,'PARTICIPANT NAME LIST'!G226=12),"",COUNTA('PARTICIPANT NAME LIST'!$B$9:$B226)-COUNTIFS('PARTICIPANT NAME LIST'!$G$9:$G226,"&gt;=7",'PARTICIPANT NAME LIST'!$G$9:$G226,"&lt;=12"))</f>
        <v/>
      </c>
      <c r="B225" s="64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LIST'!$B226))</f>
        <v/>
      </c>
      <c r="C225" s="65"/>
      <c r="D225" s="82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LIST'!$H226))</f>
        <v/>
      </c>
      <c r="E225" s="68" t="str">
        <f>IF('PARTICIPANT NAME LIST'!$G226=3,"ü","")</f>
        <v/>
      </c>
      <c r="F225" s="68" t="str">
        <f>IF('PARTICIPANT NAME LIST'!$G226=4,"ü","")</f>
        <v/>
      </c>
      <c r="G225" s="68" t="str">
        <f>IF('PARTICIPANT NAME LIST'!$G226=5,"ü","")</f>
        <v/>
      </c>
      <c r="H225" s="68" t="str">
        <f>IF('PARTICIPANT NAME LIST'!$G226=6,"ü","")</f>
        <v/>
      </c>
      <c r="I225" s="63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22.5" customHeight="1">
      <c r="A226" s="63" t="str">
        <f>IF(OR(ISBLANK('PARTICIPANT NAME LIST'!$B227),'PARTICIPANT NAME LIST'!G227=7,'PARTICIPANT NAME LIST'!G227=8,'PARTICIPANT NAME LIST'!G227=9,'PARTICIPANT NAME LIST'!G227=10,'PARTICIPANT NAME LIST'!G227=11,'PARTICIPANT NAME LIST'!G227=12),"",COUNTA('PARTICIPANT NAME LIST'!$B$9:$B227)-COUNTIFS('PARTICIPANT NAME LIST'!$G$9:$G227,"&gt;=7",'PARTICIPANT NAME LIST'!$G$9:$G227,"&lt;=12"))</f>
        <v/>
      </c>
      <c r="B226" s="64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LIST'!$B227))</f>
        <v/>
      </c>
      <c r="C226" s="65"/>
      <c r="D226" s="82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LIST'!$H227))</f>
        <v/>
      </c>
      <c r="E226" s="68" t="str">
        <f>IF('PARTICIPANT NAME LIST'!$G227=3,"ü","")</f>
        <v/>
      </c>
      <c r="F226" s="68" t="str">
        <f>IF('PARTICIPANT NAME LIST'!$G227=4,"ü","")</f>
        <v/>
      </c>
      <c r="G226" s="68" t="str">
        <f>IF('PARTICIPANT NAME LIST'!$G227=5,"ü","")</f>
        <v/>
      </c>
      <c r="H226" s="68" t="str">
        <f>IF('PARTICIPANT NAME LIST'!$G227=6,"ü","")</f>
        <v/>
      </c>
      <c r="I226" s="63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22.5" customHeight="1">
      <c r="A227" s="63" t="str">
        <f>IF(OR(ISBLANK('PARTICIPANT NAME LIST'!$B228),'PARTICIPANT NAME LIST'!G228=7,'PARTICIPANT NAME LIST'!G228=8,'PARTICIPANT NAME LIST'!G228=9,'PARTICIPANT NAME LIST'!G228=10,'PARTICIPANT NAME LIST'!G228=11,'PARTICIPANT NAME LIST'!G228=12),"",COUNTA('PARTICIPANT NAME LIST'!$B$9:$B228)-COUNTIFS('PARTICIPANT NAME LIST'!$G$9:$G228,"&gt;=7",'PARTICIPANT NAME LIST'!$G$9:$G228,"&lt;=12"))</f>
        <v/>
      </c>
      <c r="B227" s="64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LIST'!$B228))</f>
        <v/>
      </c>
      <c r="C227" s="65"/>
      <c r="D227" s="82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LIST'!$H228))</f>
        <v/>
      </c>
      <c r="E227" s="68" t="str">
        <f>IF('PARTICIPANT NAME LIST'!$G228=3,"ü","")</f>
        <v/>
      </c>
      <c r="F227" s="68" t="str">
        <f>IF('PARTICIPANT NAME LIST'!$G228=4,"ü","")</f>
        <v/>
      </c>
      <c r="G227" s="68" t="str">
        <f>IF('PARTICIPANT NAME LIST'!$G228=5,"ü","")</f>
        <v/>
      </c>
      <c r="H227" s="68" t="str">
        <f>IF('PARTICIPANT NAME LIST'!$G228=6,"ü","")</f>
        <v/>
      </c>
      <c r="I227" s="63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22.5" customHeight="1">
      <c r="A228" s="63" t="str">
        <f>IF(OR(ISBLANK('PARTICIPANT NAME LIST'!$B229),'PARTICIPANT NAME LIST'!G229=7,'PARTICIPANT NAME LIST'!G229=8,'PARTICIPANT NAME LIST'!G229=9,'PARTICIPANT NAME LIST'!G229=10,'PARTICIPANT NAME LIST'!G229=11,'PARTICIPANT NAME LIST'!G229=12),"",COUNTA('PARTICIPANT NAME LIST'!$B$9:$B229)-COUNTIFS('PARTICIPANT NAME LIST'!$G$9:$G229,"&gt;=7",'PARTICIPANT NAME LIST'!$G$9:$G229,"&lt;=12"))</f>
        <v/>
      </c>
      <c r="B228" s="64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LIST'!$B229))</f>
        <v/>
      </c>
      <c r="C228" s="65"/>
      <c r="D228" s="82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LIST'!$H229))</f>
        <v/>
      </c>
      <c r="E228" s="68" t="str">
        <f>IF('PARTICIPANT NAME LIST'!$G229=3,"ü","")</f>
        <v/>
      </c>
      <c r="F228" s="68" t="str">
        <f>IF('PARTICIPANT NAME LIST'!$G229=4,"ü","")</f>
        <v/>
      </c>
      <c r="G228" s="68" t="str">
        <f>IF('PARTICIPANT NAME LIST'!$G229=5,"ü","")</f>
        <v/>
      </c>
      <c r="H228" s="68" t="str">
        <f>IF('PARTICIPANT NAME LIST'!$G229=6,"ü","")</f>
        <v/>
      </c>
      <c r="I228" s="63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22.5" customHeight="1">
      <c r="A229" s="63" t="str">
        <f>IF(OR(ISBLANK('PARTICIPANT NAME LIST'!$B230),'PARTICIPANT NAME LIST'!G230=7,'PARTICIPANT NAME LIST'!G230=8,'PARTICIPANT NAME LIST'!G230=9,'PARTICIPANT NAME LIST'!G230=10,'PARTICIPANT NAME LIST'!G230=11,'PARTICIPANT NAME LIST'!G230=12),"",COUNTA('PARTICIPANT NAME LIST'!$B$9:$B230)-COUNTIFS('PARTICIPANT NAME LIST'!$G$9:$G230,"&gt;=7",'PARTICIPANT NAME LIST'!$G$9:$G230,"&lt;=12"))</f>
        <v/>
      </c>
      <c r="B229" s="64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LIST'!$B230))</f>
        <v/>
      </c>
      <c r="C229" s="65"/>
      <c r="D229" s="82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LIST'!$H230))</f>
        <v/>
      </c>
      <c r="E229" s="68" t="str">
        <f>IF('PARTICIPANT NAME LIST'!$G230=3,"ü","")</f>
        <v/>
      </c>
      <c r="F229" s="68" t="str">
        <f>IF('PARTICIPANT NAME LIST'!$G230=4,"ü","")</f>
        <v/>
      </c>
      <c r="G229" s="68" t="str">
        <f>IF('PARTICIPANT NAME LIST'!$G230=5,"ü","")</f>
        <v/>
      </c>
      <c r="H229" s="68" t="str">
        <f>IF('PARTICIPANT NAME LIST'!$G230=6,"ü","")</f>
        <v/>
      </c>
      <c r="I229" s="63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22.5" customHeight="1">
      <c r="A230" s="63" t="str">
        <f>IF(OR(ISBLANK('PARTICIPANT NAME LIST'!$B231),'PARTICIPANT NAME LIST'!G231=7,'PARTICIPANT NAME LIST'!G231=8,'PARTICIPANT NAME LIST'!G231=9,'PARTICIPANT NAME LIST'!G231=10,'PARTICIPANT NAME LIST'!G231=11,'PARTICIPANT NAME LIST'!G231=12),"",COUNTA('PARTICIPANT NAME LIST'!$B$9:$B231)-COUNTIFS('PARTICIPANT NAME LIST'!$G$9:$G231,"&gt;=7",'PARTICIPANT NAME LIST'!$G$9:$G231,"&lt;=12"))</f>
        <v/>
      </c>
      <c r="B230" s="64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LIST'!$B231))</f>
        <v/>
      </c>
      <c r="C230" s="65"/>
      <c r="D230" s="82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LIST'!$H231))</f>
        <v/>
      </c>
      <c r="E230" s="68" t="str">
        <f>IF('PARTICIPANT NAME LIST'!$G231=3,"ü","")</f>
        <v/>
      </c>
      <c r="F230" s="68" t="str">
        <f>IF('PARTICIPANT NAME LIST'!$G231=4,"ü","")</f>
        <v/>
      </c>
      <c r="G230" s="68" t="str">
        <f>IF('PARTICIPANT NAME LIST'!$G231=5,"ü","")</f>
        <v/>
      </c>
      <c r="H230" s="68" t="str">
        <f>IF('PARTICIPANT NAME LIST'!$G231=6,"ü","")</f>
        <v/>
      </c>
      <c r="I230" s="63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22.5" customHeight="1">
      <c r="A231" s="63" t="str">
        <f>IF(OR(ISBLANK('PARTICIPANT NAME LIST'!$B232),'PARTICIPANT NAME LIST'!G232=7,'PARTICIPANT NAME LIST'!G232=8,'PARTICIPANT NAME LIST'!G232=9,'PARTICIPANT NAME LIST'!G232=10,'PARTICIPANT NAME LIST'!G232=11,'PARTICIPANT NAME LIST'!G232=12),"",COUNTA('PARTICIPANT NAME LIST'!$B$9:$B232)-COUNTIFS('PARTICIPANT NAME LIST'!$G$9:$G232,"&gt;=7",'PARTICIPANT NAME LIST'!$G$9:$G232,"&lt;=12"))</f>
        <v/>
      </c>
      <c r="B231" s="64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LIST'!$B232))</f>
        <v/>
      </c>
      <c r="C231" s="65"/>
      <c r="D231" s="82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LIST'!$H232))</f>
        <v/>
      </c>
      <c r="E231" s="68" t="str">
        <f>IF('PARTICIPANT NAME LIST'!$G232=3,"ü","")</f>
        <v/>
      </c>
      <c r="F231" s="68" t="str">
        <f>IF('PARTICIPANT NAME LIST'!$G232=4,"ü","")</f>
        <v/>
      </c>
      <c r="G231" s="68" t="str">
        <f>IF('PARTICIPANT NAME LIST'!$G232=5,"ü","")</f>
        <v/>
      </c>
      <c r="H231" s="68" t="str">
        <f>IF('PARTICIPANT NAME LIST'!$G232=6,"ü","")</f>
        <v/>
      </c>
      <c r="I231" s="63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22.5" customHeight="1">
      <c r="A232" s="63" t="str">
        <f>IF(OR(ISBLANK('PARTICIPANT NAME LIST'!$B233),'PARTICIPANT NAME LIST'!G233=7,'PARTICIPANT NAME LIST'!G233=8,'PARTICIPANT NAME LIST'!G233=9,'PARTICIPANT NAME LIST'!G233=10,'PARTICIPANT NAME LIST'!G233=11,'PARTICIPANT NAME LIST'!G233=12),"",COUNTA('PARTICIPANT NAME LIST'!$B$9:$B233)-COUNTIFS('PARTICIPANT NAME LIST'!$G$9:$G233,"&gt;=7",'PARTICIPANT NAME LIST'!$G$9:$G233,"&lt;=12"))</f>
        <v/>
      </c>
      <c r="B232" s="64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LIST'!$B233))</f>
        <v/>
      </c>
      <c r="C232" s="65"/>
      <c r="D232" s="82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LIST'!$H233))</f>
        <v/>
      </c>
      <c r="E232" s="68" t="str">
        <f>IF('PARTICIPANT NAME LIST'!$G233=3,"ü","")</f>
        <v/>
      </c>
      <c r="F232" s="68" t="str">
        <f>IF('PARTICIPANT NAME LIST'!$G233=4,"ü","")</f>
        <v/>
      </c>
      <c r="G232" s="68" t="str">
        <f>IF('PARTICIPANT NAME LIST'!$G233=5,"ü","")</f>
        <v/>
      </c>
      <c r="H232" s="68" t="str">
        <f>IF('PARTICIPANT NAME LIST'!$G233=6,"ü","")</f>
        <v/>
      </c>
      <c r="I232" s="63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22.5" customHeight="1">
      <c r="A233" s="63" t="str">
        <f>IF(OR(ISBLANK('PARTICIPANT NAME LIST'!$B234),'PARTICIPANT NAME LIST'!G234=7,'PARTICIPANT NAME LIST'!G234=8,'PARTICIPANT NAME LIST'!G234=9,'PARTICIPANT NAME LIST'!G234=10,'PARTICIPANT NAME LIST'!G234=11,'PARTICIPANT NAME LIST'!G234=12),"",COUNTA('PARTICIPANT NAME LIST'!$B$9:$B234)-COUNTIFS('PARTICIPANT NAME LIST'!$G$9:$G234,"&gt;=7",'PARTICIPANT NAME LIST'!$G$9:$G234,"&lt;=12"))</f>
        <v/>
      </c>
      <c r="B233" s="64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LIST'!$B234))</f>
        <v/>
      </c>
      <c r="C233" s="65"/>
      <c r="D233" s="82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LIST'!$H234))</f>
        <v/>
      </c>
      <c r="E233" s="68" t="str">
        <f>IF('PARTICIPANT NAME LIST'!$G234=3,"ü","")</f>
        <v/>
      </c>
      <c r="F233" s="68" t="str">
        <f>IF('PARTICIPANT NAME LIST'!$G234=4,"ü","")</f>
        <v/>
      </c>
      <c r="G233" s="68" t="str">
        <f>IF('PARTICIPANT NAME LIST'!$G234=5,"ü","")</f>
        <v/>
      </c>
      <c r="H233" s="68" t="str">
        <f>IF('PARTICIPANT NAME LIST'!$G234=6,"ü","")</f>
        <v/>
      </c>
      <c r="I233" s="63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22.5" customHeight="1">
      <c r="A234" s="63" t="str">
        <f>IF(OR(ISBLANK('PARTICIPANT NAME LIST'!$B235),'PARTICIPANT NAME LIST'!G235=7,'PARTICIPANT NAME LIST'!G235=8,'PARTICIPANT NAME LIST'!G235=9,'PARTICIPANT NAME LIST'!G235=10,'PARTICIPANT NAME LIST'!G235=11,'PARTICIPANT NAME LIST'!G235=12),"",COUNTA('PARTICIPANT NAME LIST'!$B$9:$B235)-COUNTIFS('PARTICIPANT NAME LIST'!$G$9:$G235,"&gt;=7",'PARTICIPANT NAME LIST'!$G$9:$G235,"&lt;=12"))</f>
        <v/>
      </c>
      <c r="B234" s="64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LIST'!$B235))</f>
        <v/>
      </c>
      <c r="C234" s="65"/>
      <c r="D234" s="82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LIST'!$H235))</f>
        <v/>
      </c>
      <c r="E234" s="68" t="str">
        <f>IF('PARTICIPANT NAME LIST'!$G235=3,"ü","")</f>
        <v/>
      </c>
      <c r="F234" s="68" t="str">
        <f>IF('PARTICIPANT NAME LIST'!$G235=4,"ü","")</f>
        <v/>
      </c>
      <c r="G234" s="68" t="str">
        <f>IF('PARTICIPANT NAME LIST'!$G235=5,"ü","")</f>
        <v/>
      </c>
      <c r="H234" s="68" t="str">
        <f>IF('PARTICIPANT NAME LIST'!$G235=6,"ü","")</f>
        <v/>
      </c>
      <c r="I234" s="63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22.5" customHeight="1">
      <c r="A235" s="63" t="str">
        <f>IF(OR(ISBLANK('PARTICIPANT NAME LIST'!$B236),'PARTICIPANT NAME LIST'!G236=7,'PARTICIPANT NAME LIST'!G236=8,'PARTICIPANT NAME LIST'!G236=9,'PARTICIPANT NAME LIST'!G236=10,'PARTICIPANT NAME LIST'!G236=11,'PARTICIPANT NAME LIST'!G236=12),"",COUNTA('PARTICIPANT NAME LIST'!$B$9:$B236)-COUNTIFS('PARTICIPANT NAME LIST'!$G$9:$G236,"&gt;=7",'PARTICIPANT NAME LIST'!$G$9:$G236,"&lt;=12"))</f>
        <v/>
      </c>
      <c r="B235" s="64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LIST'!$B236))</f>
        <v/>
      </c>
      <c r="C235" s="65"/>
      <c r="D235" s="82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LIST'!$H236))</f>
        <v/>
      </c>
      <c r="E235" s="68" t="str">
        <f>IF('PARTICIPANT NAME LIST'!$G236=3,"ü","")</f>
        <v/>
      </c>
      <c r="F235" s="68" t="str">
        <f>IF('PARTICIPANT NAME LIST'!$G236=4,"ü","")</f>
        <v/>
      </c>
      <c r="G235" s="68" t="str">
        <f>IF('PARTICIPANT NAME LIST'!$G236=5,"ü","")</f>
        <v/>
      </c>
      <c r="H235" s="68" t="str">
        <f>IF('PARTICIPANT NAME LIST'!$G236=6,"ü","")</f>
        <v/>
      </c>
      <c r="I235" s="63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22.5" customHeight="1">
      <c r="A236" s="63" t="str">
        <f>IF(OR(ISBLANK('PARTICIPANT NAME LIST'!$B237),'PARTICIPANT NAME LIST'!G237=7,'PARTICIPANT NAME LIST'!G237=8,'PARTICIPANT NAME LIST'!G237=9,'PARTICIPANT NAME LIST'!G237=10,'PARTICIPANT NAME LIST'!G237=11,'PARTICIPANT NAME LIST'!G237=12),"",COUNTA('PARTICIPANT NAME LIST'!$B$9:$B237)-COUNTIFS('PARTICIPANT NAME LIST'!$G$9:$G237,"&gt;=7",'PARTICIPANT NAME LIST'!$G$9:$G237,"&lt;=12"))</f>
        <v/>
      </c>
      <c r="B236" s="64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LIST'!$B237))</f>
        <v/>
      </c>
      <c r="C236" s="65"/>
      <c r="D236" s="82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LIST'!$H237))</f>
        <v/>
      </c>
      <c r="E236" s="68" t="str">
        <f>IF('PARTICIPANT NAME LIST'!$G237=3,"ü","")</f>
        <v/>
      </c>
      <c r="F236" s="68" t="str">
        <f>IF('PARTICIPANT NAME LIST'!$G237=4,"ü","")</f>
        <v/>
      </c>
      <c r="G236" s="68" t="str">
        <f>IF('PARTICIPANT NAME LIST'!$G237=5,"ü","")</f>
        <v/>
      </c>
      <c r="H236" s="68" t="str">
        <f>IF('PARTICIPANT NAME LIST'!$G237=6,"ü","")</f>
        <v/>
      </c>
      <c r="I236" s="63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22.5" customHeight="1">
      <c r="A237" s="63" t="str">
        <f>IF(OR(ISBLANK('PARTICIPANT NAME LIST'!$B238),'PARTICIPANT NAME LIST'!G238=7,'PARTICIPANT NAME LIST'!G238=8,'PARTICIPANT NAME LIST'!G238=9,'PARTICIPANT NAME LIST'!G238=10,'PARTICIPANT NAME LIST'!G238=11,'PARTICIPANT NAME LIST'!G238=12),"",COUNTA('PARTICIPANT NAME LIST'!$B$9:$B238)-COUNTIFS('PARTICIPANT NAME LIST'!$G$9:$G238,"&gt;=7",'PARTICIPANT NAME LIST'!$G$9:$G238,"&lt;=12"))</f>
        <v/>
      </c>
      <c r="B237" s="64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LIST'!$B238))</f>
        <v/>
      </c>
      <c r="C237" s="65"/>
      <c r="D237" s="82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LIST'!$H238))</f>
        <v/>
      </c>
      <c r="E237" s="68" t="str">
        <f>IF('PARTICIPANT NAME LIST'!$G238=3,"ü","")</f>
        <v/>
      </c>
      <c r="F237" s="68" t="str">
        <f>IF('PARTICIPANT NAME LIST'!$G238=4,"ü","")</f>
        <v/>
      </c>
      <c r="G237" s="68" t="str">
        <f>IF('PARTICIPANT NAME LIST'!$G238=5,"ü","")</f>
        <v/>
      </c>
      <c r="H237" s="68" t="str">
        <f>IF('PARTICIPANT NAME LIST'!$G238=6,"ü","")</f>
        <v/>
      </c>
      <c r="I237" s="63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22.5" customHeight="1">
      <c r="A238" s="63" t="str">
        <f>IF(OR(ISBLANK('PARTICIPANT NAME LIST'!$B239),'PARTICIPANT NAME LIST'!G239=7,'PARTICIPANT NAME LIST'!G239=8,'PARTICIPANT NAME LIST'!G239=9,'PARTICIPANT NAME LIST'!G239=10,'PARTICIPANT NAME LIST'!G239=11,'PARTICIPANT NAME LIST'!G239=12),"",COUNTA('PARTICIPANT NAME LIST'!$B$9:$B239)-COUNTIFS('PARTICIPANT NAME LIST'!$G$9:$G239,"&gt;=7",'PARTICIPANT NAME LIST'!$G$9:$G239,"&lt;=12"))</f>
        <v/>
      </c>
      <c r="B238" s="64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LIST'!$B239))</f>
        <v/>
      </c>
      <c r="C238" s="65"/>
      <c r="D238" s="82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LIST'!$H239))</f>
        <v/>
      </c>
      <c r="E238" s="68" t="str">
        <f>IF('PARTICIPANT NAME LIST'!$G239=3,"ü","")</f>
        <v/>
      </c>
      <c r="F238" s="68" t="str">
        <f>IF('PARTICIPANT NAME LIST'!$G239=4,"ü","")</f>
        <v/>
      </c>
      <c r="G238" s="68" t="str">
        <f>IF('PARTICIPANT NAME LIST'!$G239=5,"ü","")</f>
        <v/>
      </c>
      <c r="H238" s="68" t="str">
        <f>IF('PARTICIPANT NAME LIST'!$G239=6,"ü","")</f>
        <v/>
      </c>
      <c r="I238" s="63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22.5" customHeight="1">
      <c r="A239" s="63" t="str">
        <f>IF(OR(ISBLANK('PARTICIPANT NAME LIST'!$B240),'PARTICIPANT NAME LIST'!G240=7,'PARTICIPANT NAME LIST'!G240=8,'PARTICIPANT NAME LIST'!G240=9,'PARTICIPANT NAME LIST'!G240=10,'PARTICIPANT NAME LIST'!G240=11,'PARTICIPANT NAME LIST'!G240=12),"",COUNTA('PARTICIPANT NAME LIST'!$B$9:$B240)-COUNTIFS('PARTICIPANT NAME LIST'!$G$9:$G240,"&gt;=7",'PARTICIPANT NAME LIST'!$G$9:$G240,"&lt;=12"))</f>
        <v/>
      </c>
      <c r="B239" s="64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LIST'!$B240))</f>
        <v/>
      </c>
      <c r="C239" s="65"/>
      <c r="D239" s="82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LIST'!$H240))</f>
        <v/>
      </c>
      <c r="E239" s="68" t="str">
        <f>IF('PARTICIPANT NAME LIST'!$G240=3,"ü","")</f>
        <v/>
      </c>
      <c r="F239" s="68" t="str">
        <f>IF('PARTICIPANT NAME LIST'!$G240=4,"ü","")</f>
        <v/>
      </c>
      <c r="G239" s="68" t="str">
        <f>IF('PARTICIPANT NAME LIST'!$G240=5,"ü","")</f>
        <v/>
      </c>
      <c r="H239" s="68" t="str">
        <f>IF('PARTICIPANT NAME LIST'!$G240=6,"ü","")</f>
        <v/>
      </c>
      <c r="I239" s="63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22.5" customHeight="1">
      <c r="A240" s="63" t="str">
        <f>IF(OR(ISBLANK('PARTICIPANT NAME LIST'!$B241),'PARTICIPANT NAME LIST'!G241=7,'PARTICIPANT NAME LIST'!G241=8,'PARTICIPANT NAME LIST'!G241=9,'PARTICIPANT NAME LIST'!G241=10,'PARTICIPANT NAME LIST'!G241=11,'PARTICIPANT NAME LIST'!G241=12),"",COUNTA('PARTICIPANT NAME LIST'!$B$9:$B241)-COUNTIFS('PARTICIPANT NAME LIST'!$G$9:$G241,"&gt;=7",'PARTICIPANT NAME LIST'!$G$9:$G241,"&lt;=12"))</f>
        <v/>
      </c>
      <c r="B240" s="64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LIST'!$B241))</f>
        <v/>
      </c>
      <c r="C240" s="65"/>
      <c r="D240" s="82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LIST'!$H241))</f>
        <v/>
      </c>
      <c r="E240" s="68" t="str">
        <f>IF('PARTICIPANT NAME LIST'!$G241=3,"ü","")</f>
        <v/>
      </c>
      <c r="F240" s="68" t="str">
        <f>IF('PARTICIPANT NAME LIST'!$G241=4,"ü","")</f>
        <v/>
      </c>
      <c r="G240" s="68" t="str">
        <f>IF('PARTICIPANT NAME LIST'!$G241=5,"ü","")</f>
        <v/>
      </c>
      <c r="H240" s="68" t="str">
        <f>IF('PARTICIPANT NAME LIST'!$G241=6,"ü","")</f>
        <v/>
      </c>
      <c r="I240" s="63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22.5" customHeight="1">
      <c r="A241" s="63" t="str">
        <f>IF(OR(ISBLANK('PARTICIPANT NAME LIST'!$B242),'PARTICIPANT NAME LIST'!G242=7,'PARTICIPANT NAME LIST'!G242=8,'PARTICIPANT NAME LIST'!G242=9,'PARTICIPANT NAME LIST'!G242=10,'PARTICIPANT NAME LIST'!G242=11,'PARTICIPANT NAME LIST'!G242=12),"",COUNTA('PARTICIPANT NAME LIST'!$B$9:$B242)-COUNTIFS('PARTICIPANT NAME LIST'!$G$9:$G242,"&gt;=7",'PARTICIPANT NAME LIST'!$G$9:$G242,"&lt;=12"))</f>
        <v/>
      </c>
      <c r="B241" s="64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LIST'!$B242))</f>
        <v/>
      </c>
      <c r="C241" s="65"/>
      <c r="D241" s="82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LIST'!$H242))</f>
        <v/>
      </c>
      <c r="E241" s="68" t="str">
        <f>IF('PARTICIPANT NAME LIST'!$G242=3,"ü","")</f>
        <v/>
      </c>
      <c r="F241" s="68" t="str">
        <f>IF('PARTICIPANT NAME LIST'!$G242=4,"ü","")</f>
        <v/>
      </c>
      <c r="G241" s="68" t="str">
        <f>IF('PARTICIPANT NAME LIST'!$G242=5,"ü","")</f>
        <v/>
      </c>
      <c r="H241" s="68" t="str">
        <f>IF('PARTICIPANT NAME LIST'!$G242=6,"ü","")</f>
        <v/>
      </c>
      <c r="I241" s="63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22.5" customHeight="1">
      <c r="A242" s="63" t="str">
        <f>IF(OR(ISBLANK('PARTICIPANT NAME LIST'!$B243),'PARTICIPANT NAME LIST'!G243=7,'PARTICIPANT NAME LIST'!G243=8,'PARTICIPANT NAME LIST'!G243=9,'PARTICIPANT NAME LIST'!G243=10,'PARTICIPANT NAME LIST'!G243=11,'PARTICIPANT NAME LIST'!G243=12),"",COUNTA('PARTICIPANT NAME LIST'!$B$9:$B243)-COUNTIFS('PARTICIPANT NAME LIST'!$G$9:$G243,"&gt;=7",'PARTICIPANT NAME LIST'!$G$9:$G243,"&lt;=12"))</f>
        <v/>
      </c>
      <c r="B242" s="64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LIST'!$B243))</f>
        <v/>
      </c>
      <c r="C242" s="65"/>
      <c r="D242" s="82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LIST'!$H243))</f>
        <v/>
      </c>
      <c r="E242" s="68" t="str">
        <f>IF('PARTICIPANT NAME LIST'!$G243=3,"ü","")</f>
        <v/>
      </c>
      <c r="F242" s="68" t="str">
        <f>IF('PARTICIPANT NAME LIST'!$G243=4,"ü","")</f>
        <v/>
      </c>
      <c r="G242" s="68" t="str">
        <f>IF('PARTICIPANT NAME LIST'!$G243=5,"ü","")</f>
        <v/>
      </c>
      <c r="H242" s="68" t="str">
        <f>IF('PARTICIPANT NAME LIST'!$G243=6,"ü","")</f>
        <v/>
      </c>
      <c r="I242" s="63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22.5" customHeight="1">
      <c r="A243" s="63" t="str">
        <f>IF(OR(ISBLANK('PARTICIPANT NAME LIST'!$B244),'PARTICIPANT NAME LIST'!G244=7,'PARTICIPANT NAME LIST'!G244=8,'PARTICIPANT NAME LIST'!G244=9,'PARTICIPANT NAME LIST'!G244=10,'PARTICIPANT NAME LIST'!G244=11,'PARTICIPANT NAME LIST'!G244=12),"",COUNTA('PARTICIPANT NAME LIST'!$B$9:$B244)-COUNTIFS('PARTICIPANT NAME LIST'!$G$9:$G244,"&gt;=7",'PARTICIPANT NAME LIST'!$G$9:$G244,"&lt;=12"))</f>
        <v/>
      </c>
      <c r="B243" s="64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LIST'!$B244))</f>
        <v/>
      </c>
      <c r="C243" s="65"/>
      <c r="D243" s="82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LIST'!$H244))</f>
        <v/>
      </c>
      <c r="E243" s="68" t="str">
        <f>IF('PARTICIPANT NAME LIST'!$G244=3,"ü","")</f>
        <v/>
      </c>
      <c r="F243" s="68" t="str">
        <f>IF('PARTICIPANT NAME LIST'!$G244=4,"ü","")</f>
        <v/>
      </c>
      <c r="G243" s="68" t="str">
        <f>IF('PARTICIPANT NAME LIST'!$G244=5,"ü","")</f>
        <v/>
      </c>
      <c r="H243" s="68" t="str">
        <f>IF('PARTICIPANT NAME LIST'!$G244=6,"ü","")</f>
        <v/>
      </c>
      <c r="I243" s="63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22.5" customHeight="1">
      <c r="A244" s="63" t="str">
        <f>IF(OR(ISBLANK('PARTICIPANT NAME LIST'!$B245),'PARTICIPANT NAME LIST'!G245=7,'PARTICIPANT NAME LIST'!G245=8,'PARTICIPANT NAME LIST'!G245=9,'PARTICIPANT NAME LIST'!G245=10,'PARTICIPANT NAME LIST'!G245=11,'PARTICIPANT NAME LIST'!G245=12),"",COUNTA('PARTICIPANT NAME LIST'!$B$9:$B245)-COUNTIFS('PARTICIPANT NAME LIST'!$G$9:$G245,"&gt;=7",'PARTICIPANT NAME LIST'!$G$9:$G245,"&lt;=12"))</f>
        <v/>
      </c>
      <c r="B244" s="64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LIST'!$B245))</f>
        <v/>
      </c>
      <c r="C244" s="65"/>
      <c r="D244" s="82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LIST'!$H245))</f>
        <v/>
      </c>
      <c r="E244" s="68" t="str">
        <f>IF('PARTICIPANT NAME LIST'!$G245=3,"ü","")</f>
        <v/>
      </c>
      <c r="F244" s="68" t="str">
        <f>IF('PARTICIPANT NAME LIST'!$G245=4,"ü","")</f>
        <v/>
      </c>
      <c r="G244" s="68" t="str">
        <f>IF('PARTICIPANT NAME LIST'!$G245=5,"ü","")</f>
        <v/>
      </c>
      <c r="H244" s="68" t="str">
        <f>IF('PARTICIPANT NAME LIST'!$G245=6,"ü","")</f>
        <v/>
      </c>
      <c r="I244" s="63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22.5" customHeight="1">
      <c r="A245" s="63" t="str">
        <f>IF(OR(ISBLANK('PARTICIPANT NAME LIST'!$B246),'PARTICIPANT NAME LIST'!G246=7,'PARTICIPANT NAME LIST'!G246=8,'PARTICIPANT NAME LIST'!G246=9,'PARTICIPANT NAME LIST'!G246=10,'PARTICIPANT NAME LIST'!G246=11,'PARTICIPANT NAME LIST'!G246=12),"",COUNTA('PARTICIPANT NAME LIST'!$B$9:$B246)-COUNTIFS('PARTICIPANT NAME LIST'!$G$9:$G246,"&gt;=7",'PARTICIPANT NAME LIST'!$G$9:$G246,"&lt;=12"))</f>
        <v/>
      </c>
      <c r="B245" s="64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LIST'!$B246))</f>
        <v/>
      </c>
      <c r="C245" s="65"/>
      <c r="D245" s="82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LIST'!$H246))</f>
        <v/>
      </c>
      <c r="E245" s="68" t="str">
        <f>IF('PARTICIPANT NAME LIST'!$G246=3,"ü","")</f>
        <v/>
      </c>
      <c r="F245" s="68" t="str">
        <f>IF('PARTICIPANT NAME LIST'!$G246=4,"ü","")</f>
        <v/>
      </c>
      <c r="G245" s="68" t="str">
        <f>IF('PARTICIPANT NAME LIST'!$G246=5,"ü","")</f>
        <v/>
      </c>
      <c r="H245" s="68" t="str">
        <f>IF('PARTICIPANT NAME LIST'!$G246=6,"ü","")</f>
        <v/>
      </c>
      <c r="I245" s="63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22.5" customHeight="1">
      <c r="A246" s="63" t="str">
        <f>IF(OR(ISBLANK('PARTICIPANT NAME LIST'!$B247),'PARTICIPANT NAME LIST'!G247=7,'PARTICIPANT NAME LIST'!G247=8,'PARTICIPANT NAME LIST'!G247=9,'PARTICIPANT NAME LIST'!G247=10,'PARTICIPANT NAME LIST'!G247=11,'PARTICIPANT NAME LIST'!G247=12),"",COUNTA('PARTICIPANT NAME LIST'!$B$9:$B247)-COUNTIFS('PARTICIPANT NAME LIST'!$G$9:$G247,"&gt;=7",'PARTICIPANT NAME LIST'!$G$9:$G247,"&lt;=12"))</f>
        <v/>
      </c>
      <c r="B246" s="64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LIST'!$B247))</f>
        <v/>
      </c>
      <c r="C246" s="65"/>
      <c r="D246" s="82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LIST'!$H247))</f>
        <v/>
      </c>
      <c r="E246" s="68" t="str">
        <f>IF('PARTICIPANT NAME LIST'!$G247=3,"ü","")</f>
        <v/>
      </c>
      <c r="F246" s="68" t="str">
        <f>IF('PARTICIPANT NAME LIST'!$G247=4,"ü","")</f>
        <v/>
      </c>
      <c r="G246" s="68" t="str">
        <f>IF('PARTICIPANT NAME LIST'!$G247=5,"ü","")</f>
        <v/>
      </c>
      <c r="H246" s="68" t="str">
        <f>IF('PARTICIPANT NAME LIST'!$G247=6,"ü","")</f>
        <v/>
      </c>
      <c r="I246" s="63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22.5" customHeight="1">
      <c r="A247" s="63" t="str">
        <f>IF(OR(ISBLANK('PARTICIPANT NAME LIST'!$B248),'PARTICIPANT NAME LIST'!G248=7,'PARTICIPANT NAME LIST'!G248=8,'PARTICIPANT NAME LIST'!G248=9,'PARTICIPANT NAME LIST'!G248=10,'PARTICIPANT NAME LIST'!G248=11,'PARTICIPANT NAME LIST'!G248=12),"",COUNTA('PARTICIPANT NAME LIST'!$B$9:$B248)-COUNTIFS('PARTICIPANT NAME LIST'!$G$9:$G248,"&gt;=7",'PARTICIPANT NAME LIST'!$G$9:$G248,"&lt;=12"))</f>
        <v/>
      </c>
      <c r="B247" s="64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LIST'!$B248))</f>
        <v/>
      </c>
      <c r="C247" s="65"/>
      <c r="D247" s="82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LIST'!$H248))</f>
        <v/>
      </c>
      <c r="E247" s="68" t="str">
        <f>IF('PARTICIPANT NAME LIST'!$G248=3,"ü","")</f>
        <v/>
      </c>
      <c r="F247" s="68" t="str">
        <f>IF('PARTICIPANT NAME LIST'!$G248=4,"ü","")</f>
        <v/>
      </c>
      <c r="G247" s="68" t="str">
        <f>IF('PARTICIPANT NAME LIST'!$G248=5,"ü","")</f>
        <v/>
      </c>
      <c r="H247" s="68" t="str">
        <f>IF('PARTICIPANT NAME LIST'!$G248=6,"ü","")</f>
        <v/>
      </c>
      <c r="I247" s="63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22.5" customHeight="1">
      <c r="A248" s="63" t="str">
        <f>IF(OR(ISBLANK('PARTICIPANT NAME LIST'!$B249),'PARTICIPANT NAME LIST'!G249=7,'PARTICIPANT NAME LIST'!G249=8,'PARTICIPANT NAME LIST'!G249=9,'PARTICIPANT NAME LIST'!G249=10,'PARTICIPANT NAME LIST'!G249=11,'PARTICIPANT NAME LIST'!G249=12),"",COUNTA('PARTICIPANT NAME LIST'!$B$9:$B249)-COUNTIFS('PARTICIPANT NAME LIST'!$G$9:$G249,"&gt;=7",'PARTICIPANT NAME LIST'!$G$9:$G249,"&lt;=12"))</f>
        <v/>
      </c>
      <c r="B248" s="64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LIST'!$B249))</f>
        <v/>
      </c>
      <c r="C248" s="65"/>
      <c r="D248" s="82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LIST'!$H249))</f>
        <v/>
      </c>
      <c r="E248" s="68" t="str">
        <f>IF('PARTICIPANT NAME LIST'!$G249=3,"ü","")</f>
        <v/>
      </c>
      <c r="F248" s="68" t="str">
        <f>IF('PARTICIPANT NAME LIST'!$G249=4,"ü","")</f>
        <v/>
      </c>
      <c r="G248" s="68" t="str">
        <f>IF('PARTICIPANT NAME LIST'!$G249=5,"ü","")</f>
        <v/>
      </c>
      <c r="H248" s="68" t="str">
        <f>IF('PARTICIPANT NAME LIST'!$G249=6,"ü","")</f>
        <v/>
      </c>
      <c r="I248" s="63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22.5" customHeight="1">
      <c r="A249" s="63" t="str">
        <f>IF(OR(ISBLANK('PARTICIPANT NAME LIST'!$B250),'PARTICIPANT NAME LIST'!G250=7,'PARTICIPANT NAME LIST'!G250=8,'PARTICIPANT NAME LIST'!G250=9,'PARTICIPANT NAME LIST'!G250=10,'PARTICIPANT NAME LIST'!G250=11,'PARTICIPANT NAME LIST'!G250=12),"",COUNTA('PARTICIPANT NAME LIST'!$B$9:$B250)-COUNTIFS('PARTICIPANT NAME LIST'!$G$9:$G250,"&gt;=7",'PARTICIPANT NAME LIST'!$G$9:$G250,"&lt;=12"))</f>
        <v/>
      </c>
      <c r="B249" s="64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LIST'!$B250))</f>
        <v/>
      </c>
      <c r="C249" s="65"/>
      <c r="D249" s="82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LIST'!$H250))</f>
        <v/>
      </c>
      <c r="E249" s="68" t="str">
        <f>IF('PARTICIPANT NAME LIST'!$G250=3,"ü","")</f>
        <v/>
      </c>
      <c r="F249" s="68" t="str">
        <f>IF('PARTICIPANT NAME LIST'!$G250=4,"ü","")</f>
        <v/>
      </c>
      <c r="G249" s="68" t="str">
        <f>IF('PARTICIPANT NAME LIST'!$G250=5,"ü","")</f>
        <v/>
      </c>
      <c r="H249" s="68" t="str">
        <f>IF('PARTICIPANT NAME LIST'!$G250=6,"ü","")</f>
        <v/>
      </c>
      <c r="I249" s="63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22.5" customHeight="1">
      <c r="A250" s="63" t="str">
        <f>IF(OR(ISBLANK('PARTICIPANT NAME LIST'!$B251),'PARTICIPANT NAME LIST'!G251=7,'PARTICIPANT NAME LIST'!G251=8,'PARTICIPANT NAME LIST'!G251=9,'PARTICIPANT NAME LIST'!G251=10,'PARTICIPANT NAME LIST'!G251=11,'PARTICIPANT NAME LIST'!G251=12),"",COUNTA('PARTICIPANT NAME LIST'!$B$9:$B251)-COUNTIFS('PARTICIPANT NAME LIST'!$G$9:$G251,"&gt;=7",'PARTICIPANT NAME LIST'!$G$9:$G251,"&lt;=12"))</f>
        <v/>
      </c>
      <c r="B250" s="64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LIST'!$B251))</f>
        <v/>
      </c>
      <c r="C250" s="65"/>
      <c r="D250" s="82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LIST'!$H251))</f>
        <v/>
      </c>
      <c r="E250" s="68" t="str">
        <f>IF('PARTICIPANT NAME LIST'!$G251=3,"ü","")</f>
        <v/>
      </c>
      <c r="F250" s="68" t="str">
        <f>IF('PARTICIPANT NAME LIST'!$G251=4,"ü","")</f>
        <v/>
      </c>
      <c r="G250" s="68" t="str">
        <f>IF('PARTICIPANT NAME LIST'!$G251=5,"ü","")</f>
        <v/>
      </c>
      <c r="H250" s="68" t="str">
        <f>IF('PARTICIPANT NAME LIST'!$G251=6,"ü","")</f>
        <v/>
      </c>
      <c r="I250" s="63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22.5" customHeight="1">
      <c r="A251" s="63" t="str">
        <f>IF(OR(ISBLANK('PARTICIPANT NAME LIST'!$B252),'PARTICIPANT NAME LIST'!G252=7,'PARTICIPANT NAME LIST'!G252=8,'PARTICIPANT NAME LIST'!G252=9,'PARTICIPANT NAME LIST'!G252=10,'PARTICIPANT NAME LIST'!G252=11,'PARTICIPANT NAME LIST'!G252=12),"",COUNTA('PARTICIPANT NAME LIST'!$B$9:$B252)-COUNTIFS('PARTICIPANT NAME LIST'!$G$9:$G252,"&gt;=7",'PARTICIPANT NAME LIST'!$G$9:$G252,"&lt;=12"))</f>
        <v/>
      </c>
      <c r="B251" s="64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LIST'!$B252))</f>
        <v/>
      </c>
      <c r="C251" s="65"/>
      <c r="D251" s="82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LIST'!$H252))</f>
        <v/>
      </c>
      <c r="E251" s="68" t="str">
        <f>IF('PARTICIPANT NAME LIST'!$G252=3,"ü","")</f>
        <v/>
      </c>
      <c r="F251" s="68" t="str">
        <f>IF('PARTICIPANT NAME LIST'!$G252=4,"ü","")</f>
        <v/>
      </c>
      <c r="G251" s="68" t="str">
        <f>IF('PARTICIPANT NAME LIST'!$G252=5,"ü","")</f>
        <v/>
      </c>
      <c r="H251" s="68" t="str">
        <f>IF('PARTICIPANT NAME LIST'!$G252=6,"ü","")</f>
        <v/>
      </c>
      <c r="I251" s="63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22.5" customHeight="1">
      <c r="A252" s="63" t="str">
        <f>IF(OR(ISBLANK('PARTICIPANT NAME LIST'!$B253),'PARTICIPANT NAME LIST'!G253=7,'PARTICIPANT NAME LIST'!G253=8,'PARTICIPANT NAME LIST'!G253=9,'PARTICIPANT NAME LIST'!G253=10,'PARTICIPANT NAME LIST'!G253=11,'PARTICIPANT NAME LIST'!G253=12),"",COUNTA('PARTICIPANT NAME LIST'!$B$9:$B253)-COUNTIFS('PARTICIPANT NAME LIST'!$G$9:$G253,"&gt;=7",'PARTICIPANT NAME LIST'!$G$9:$G253,"&lt;=12"))</f>
        <v/>
      </c>
      <c r="B252" s="64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LIST'!$B253))</f>
        <v/>
      </c>
      <c r="C252" s="65"/>
      <c r="D252" s="82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LIST'!$H253))</f>
        <v/>
      </c>
      <c r="E252" s="68" t="str">
        <f>IF('PARTICIPANT NAME LIST'!$G253=3,"ü","")</f>
        <v/>
      </c>
      <c r="F252" s="68" t="str">
        <f>IF('PARTICIPANT NAME LIST'!$G253=4,"ü","")</f>
        <v/>
      </c>
      <c r="G252" s="68" t="str">
        <f>IF('PARTICIPANT NAME LIST'!$G253=5,"ü","")</f>
        <v/>
      </c>
      <c r="H252" s="68" t="str">
        <f>IF('PARTICIPANT NAME LIST'!$G253=6,"ü","")</f>
        <v/>
      </c>
      <c r="I252" s="63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22.5" customHeight="1">
      <c r="A253" s="63" t="str">
        <f>IF(OR(ISBLANK('PARTICIPANT NAME LIST'!$B254),'PARTICIPANT NAME LIST'!G254=7,'PARTICIPANT NAME LIST'!G254=8,'PARTICIPANT NAME LIST'!G254=9,'PARTICIPANT NAME LIST'!G254=10,'PARTICIPANT NAME LIST'!G254=11,'PARTICIPANT NAME LIST'!G254=12),"",COUNTA('PARTICIPANT NAME LIST'!$B$9:$B254)-COUNTIFS('PARTICIPANT NAME LIST'!$G$9:$G254,"&gt;=7",'PARTICIPANT NAME LIST'!$G$9:$G254,"&lt;=12"))</f>
        <v/>
      </c>
      <c r="B253" s="64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LIST'!$B254))</f>
        <v/>
      </c>
      <c r="C253" s="65"/>
      <c r="D253" s="82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LIST'!$H254))</f>
        <v/>
      </c>
      <c r="E253" s="68" t="str">
        <f>IF('PARTICIPANT NAME LIST'!$G254=3,"ü","")</f>
        <v/>
      </c>
      <c r="F253" s="68" t="str">
        <f>IF('PARTICIPANT NAME LIST'!$G254=4,"ü","")</f>
        <v/>
      </c>
      <c r="G253" s="68" t="str">
        <f>IF('PARTICIPANT NAME LIST'!$G254=5,"ü","")</f>
        <v/>
      </c>
      <c r="H253" s="68" t="str">
        <f>IF('PARTICIPANT NAME LIST'!$G254=6,"ü","")</f>
        <v/>
      </c>
      <c r="I253" s="63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22.5" customHeight="1">
      <c r="A254" s="63" t="str">
        <f>IF(OR(ISBLANK('PARTICIPANT NAME LIST'!$B255),'PARTICIPANT NAME LIST'!G255=7,'PARTICIPANT NAME LIST'!G255=8,'PARTICIPANT NAME LIST'!G255=9,'PARTICIPANT NAME LIST'!G255=10,'PARTICIPANT NAME LIST'!G255=11,'PARTICIPANT NAME LIST'!G255=12),"",COUNTA('PARTICIPANT NAME LIST'!$B$9:$B255)-COUNTIFS('PARTICIPANT NAME LIST'!$G$9:$G255,"&gt;=7",'PARTICIPANT NAME LIST'!$G$9:$G255,"&lt;=12"))</f>
        <v/>
      </c>
      <c r="B254" s="64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LIST'!$B255))</f>
        <v/>
      </c>
      <c r="C254" s="65"/>
      <c r="D254" s="82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LIST'!$H255))</f>
        <v/>
      </c>
      <c r="E254" s="68" t="str">
        <f>IF('PARTICIPANT NAME LIST'!$G255=3,"ü","")</f>
        <v/>
      </c>
      <c r="F254" s="68" t="str">
        <f>IF('PARTICIPANT NAME LIST'!$G255=4,"ü","")</f>
        <v/>
      </c>
      <c r="G254" s="68" t="str">
        <f>IF('PARTICIPANT NAME LIST'!$G255=5,"ü","")</f>
        <v/>
      </c>
      <c r="H254" s="68" t="str">
        <f>IF('PARTICIPANT NAME LIST'!$G255=6,"ü","")</f>
        <v/>
      </c>
      <c r="I254" s="63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22.5" customHeight="1">
      <c r="A255" s="63" t="str">
        <f>IF(OR(ISBLANK('PARTICIPANT NAME LIST'!$B256),'PARTICIPANT NAME LIST'!G256=7,'PARTICIPANT NAME LIST'!G256=8,'PARTICIPANT NAME LIST'!G256=9,'PARTICIPANT NAME LIST'!G256=10,'PARTICIPANT NAME LIST'!G256=11,'PARTICIPANT NAME LIST'!G256=12),"",COUNTA('PARTICIPANT NAME LIST'!$B$9:$B256)-COUNTIFS('PARTICIPANT NAME LIST'!$G$9:$G256,"&gt;=7",'PARTICIPANT NAME LIST'!$G$9:$G256,"&lt;=12"))</f>
        <v/>
      </c>
      <c r="B255" s="64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LIST'!$B256))</f>
        <v/>
      </c>
      <c r="C255" s="65"/>
      <c r="D255" s="82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LIST'!$H256))</f>
        <v/>
      </c>
      <c r="E255" s="68" t="str">
        <f>IF('PARTICIPANT NAME LIST'!$G256=3,"ü","")</f>
        <v/>
      </c>
      <c r="F255" s="68" t="str">
        <f>IF('PARTICIPANT NAME LIST'!$G256=4,"ü","")</f>
        <v/>
      </c>
      <c r="G255" s="68" t="str">
        <f>IF('PARTICIPANT NAME LIST'!$G256=5,"ü","")</f>
        <v/>
      </c>
      <c r="H255" s="68" t="str">
        <f>IF('PARTICIPANT NAME LIST'!$G256=6,"ü","")</f>
        <v/>
      </c>
      <c r="I255" s="63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22.5" customHeight="1">
      <c r="A256" s="63" t="str">
        <f>IF(OR(ISBLANK('PARTICIPANT NAME LIST'!$B257),'PARTICIPANT NAME LIST'!G257=7,'PARTICIPANT NAME LIST'!G257=8,'PARTICIPANT NAME LIST'!G257=9,'PARTICIPANT NAME LIST'!G257=10,'PARTICIPANT NAME LIST'!G257=11,'PARTICIPANT NAME LIST'!G257=12),"",COUNTA('PARTICIPANT NAME LIST'!$B$9:$B257)-COUNTIFS('PARTICIPANT NAME LIST'!$G$9:$G257,"&gt;=7",'PARTICIPANT NAME LIST'!$G$9:$G257,"&lt;=12"))</f>
        <v/>
      </c>
      <c r="B256" s="64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LIST'!$B257))</f>
        <v/>
      </c>
      <c r="C256" s="65"/>
      <c r="D256" s="82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LIST'!$H257))</f>
        <v/>
      </c>
      <c r="E256" s="68" t="str">
        <f>IF('PARTICIPANT NAME LIST'!$G257=3,"ü","")</f>
        <v/>
      </c>
      <c r="F256" s="68" t="str">
        <f>IF('PARTICIPANT NAME LIST'!$G257=4,"ü","")</f>
        <v/>
      </c>
      <c r="G256" s="68" t="str">
        <f>IF('PARTICIPANT NAME LIST'!$G257=5,"ü","")</f>
        <v/>
      </c>
      <c r="H256" s="68" t="str">
        <f>IF('PARTICIPANT NAME LIST'!$G257=6,"ü","")</f>
        <v/>
      </c>
      <c r="I256" s="63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22.5" customHeight="1">
      <c r="A257" s="63" t="str">
        <f>IF(OR(ISBLANK('PARTICIPANT NAME LIST'!$B258),'PARTICIPANT NAME LIST'!G258=7,'PARTICIPANT NAME LIST'!G258=8,'PARTICIPANT NAME LIST'!G258=9,'PARTICIPANT NAME LIST'!G258=10,'PARTICIPANT NAME LIST'!G258=11,'PARTICIPANT NAME LIST'!G258=12),"",COUNTA('PARTICIPANT NAME LIST'!$B$9:$B258)-COUNTIFS('PARTICIPANT NAME LIST'!$G$9:$G258,"&gt;=7",'PARTICIPANT NAME LIST'!$G$9:$G258,"&lt;=12"))</f>
        <v/>
      </c>
      <c r="B257" s="64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LIST'!$B258))</f>
        <v/>
      </c>
      <c r="C257" s="65"/>
      <c r="D257" s="82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LIST'!$H258))</f>
        <v/>
      </c>
      <c r="E257" s="68" t="str">
        <f>IF('PARTICIPANT NAME LIST'!$G258=3,"ü","")</f>
        <v/>
      </c>
      <c r="F257" s="68" t="str">
        <f>IF('PARTICIPANT NAME LIST'!$G258=4,"ü","")</f>
        <v/>
      </c>
      <c r="G257" s="68" t="str">
        <f>IF('PARTICIPANT NAME LIST'!$G258=5,"ü","")</f>
        <v/>
      </c>
      <c r="H257" s="68" t="str">
        <f>IF('PARTICIPANT NAME LIST'!$G258=6,"ü","")</f>
        <v/>
      </c>
      <c r="I257" s="63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22.5" customHeight="1">
      <c r="A258" s="63" t="str">
        <f>IF(OR(ISBLANK('PARTICIPANT NAME LIST'!$B259),'PARTICIPANT NAME LIST'!G259=7,'PARTICIPANT NAME LIST'!G259=8,'PARTICIPANT NAME LIST'!G259=9,'PARTICIPANT NAME LIST'!G259=10,'PARTICIPANT NAME LIST'!G259=11,'PARTICIPANT NAME LIST'!G259=12),"",COUNTA('PARTICIPANT NAME LIST'!$B$9:$B259)-COUNTIFS('PARTICIPANT NAME LIST'!$G$9:$G259,"&gt;=7",'PARTICIPANT NAME LIST'!$G$9:$G259,"&lt;=12"))</f>
        <v/>
      </c>
      <c r="B258" s="64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LIST'!$B259))</f>
        <v/>
      </c>
      <c r="C258" s="65"/>
      <c r="D258" s="82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LIST'!$H259))</f>
        <v/>
      </c>
      <c r="E258" s="68" t="str">
        <f>IF('PARTICIPANT NAME LIST'!$G259=3,"ü","")</f>
        <v/>
      </c>
      <c r="F258" s="68" t="str">
        <f>IF('PARTICIPANT NAME LIST'!$G259=4,"ü","")</f>
        <v/>
      </c>
      <c r="G258" s="68" t="str">
        <f>IF('PARTICIPANT NAME LIST'!$G259=5,"ü","")</f>
        <v/>
      </c>
      <c r="H258" s="68" t="str">
        <f>IF('PARTICIPANT NAME LIST'!$G259=6,"ü","")</f>
        <v/>
      </c>
      <c r="I258" s="63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22.5" customHeight="1">
      <c r="A259" s="63" t="str">
        <f>IF(OR(ISBLANK('PARTICIPANT NAME LIST'!$B260),'PARTICIPANT NAME LIST'!G260=7,'PARTICIPANT NAME LIST'!G260=8,'PARTICIPANT NAME LIST'!G260=9,'PARTICIPANT NAME LIST'!G260=10,'PARTICIPANT NAME LIST'!G260=11,'PARTICIPANT NAME LIST'!G260=12),"",COUNTA('PARTICIPANT NAME LIST'!$B$9:$B260)-COUNTIFS('PARTICIPANT NAME LIST'!$G$9:$G260,"&gt;=7",'PARTICIPANT NAME LIST'!$G$9:$G260,"&lt;=12"))</f>
        <v/>
      </c>
      <c r="B259" s="64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LIST'!$B260))</f>
        <v/>
      </c>
      <c r="C259" s="65"/>
      <c r="D259" s="82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LIST'!$H260))</f>
        <v/>
      </c>
      <c r="E259" s="68" t="str">
        <f>IF('PARTICIPANT NAME LIST'!$G260=3,"ü","")</f>
        <v/>
      </c>
      <c r="F259" s="68" t="str">
        <f>IF('PARTICIPANT NAME LIST'!$G260=4,"ü","")</f>
        <v/>
      </c>
      <c r="G259" s="68" t="str">
        <f>IF('PARTICIPANT NAME LIST'!$G260=5,"ü","")</f>
        <v/>
      </c>
      <c r="H259" s="68" t="str">
        <f>IF('PARTICIPANT NAME LIST'!$G260=6,"ü","")</f>
        <v/>
      </c>
      <c r="I259" s="63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22.5" customHeight="1">
      <c r="A260" s="63" t="str">
        <f>IF(OR(ISBLANK('PARTICIPANT NAME LIST'!$B261),'PARTICIPANT NAME LIST'!G261=7,'PARTICIPANT NAME LIST'!G261=8,'PARTICIPANT NAME LIST'!G261=9,'PARTICIPANT NAME LIST'!G261=10,'PARTICIPANT NAME LIST'!G261=11,'PARTICIPANT NAME LIST'!G261=12),"",COUNTA('PARTICIPANT NAME LIST'!$B$9:$B261)-COUNTIFS('PARTICIPANT NAME LIST'!$G$9:$G261,"&gt;=7",'PARTICIPANT NAME LIST'!$G$9:$G261,"&lt;=12"))</f>
        <v/>
      </c>
      <c r="B260" s="64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LIST'!$B261))</f>
        <v/>
      </c>
      <c r="C260" s="65"/>
      <c r="D260" s="82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LIST'!$H261))</f>
        <v/>
      </c>
      <c r="E260" s="68" t="str">
        <f>IF('PARTICIPANT NAME LIST'!$G261=3,"ü","")</f>
        <v/>
      </c>
      <c r="F260" s="68" t="str">
        <f>IF('PARTICIPANT NAME LIST'!$G261=4,"ü","")</f>
        <v/>
      </c>
      <c r="G260" s="68" t="str">
        <f>IF('PARTICIPANT NAME LIST'!$G261=5,"ü","")</f>
        <v/>
      </c>
      <c r="H260" s="68" t="str">
        <f>IF('PARTICIPANT NAME LIST'!$G261=6,"ü","")</f>
        <v/>
      </c>
      <c r="I260" s="63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22.5" customHeight="1">
      <c r="A261" s="63" t="str">
        <f>IF(OR(ISBLANK('PARTICIPANT NAME LIST'!$B262),'PARTICIPANT NAME LIST'!G262=7,'PARTICIPANT NAME LIST'!G262=8,'PARTICIPANT NAME LIST'!G262=9,'PARTICIPANT NAME LIST'!G262=10,'PARTICIPANT NAME LIST'!G262=11,'PARTICIPANT NAME LIST'!G262=12),"",COUNTA('PARTICIPANT NAME LIST'!$B$9:$B262)-COUNTIFS('PARTICIPANT NAME LIST'!$G$9:$G262,"&gt;=7",'PARTICIPANT NAME LIST'!$G$9:$G262,"&lt;=12"))</f>
        <v/>
      </c>
      <c r="B261" s="64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LIST'!$B262))</f>
        <v/>
      </c>
      <c r="C261" s="65"/>
      <c r="D261" s="82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LIST'!$H262))</f>
        <v/>
      </c>
      <c r="E261" s="68" t="str">
        <f>IF('PARTICIPANT NAME LIST'!$G262=3,"ü","")</f>
        <v/>
      </c>
      <c r="F261" s="68" t="str">
        <f>IF('PARTICIPANT NAME LIST'!$G262=4,"ü","")</f>
        <v/>
      </c>
      <c r="G261" s="68" t="str">
        <f>IF('PARTICIPANT NAME LIST'!$G262=5,"ü","")</f>
        <v/>
      </c>
      <c r="H261" s="68" t="str">
        <f>IF('PARTICIPANT NAME LIST'!$G262=6,"ü","")</f>
        <v/>
      </c>
      <c r="I261" s="63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22.5" customHeight="1">
      <c r="A262" s="63" t="str">
        <f>IF(OR(ISBLANK('PARTICIPANT NAME LIST'!$B263),'PARTICIPANT NAME LIST'!G263=7,'PARTICIPANT NAME LIST'!G263=8,'PARTICIPANT NAME LIST'!G263=9,'PARTICIPANT NAME LIST'!G263=10,'PARTICIPANT NAME LIST'!G263=11,'PARTICIPANT NAME LIST'!G263=12),"",COUNTA('PARTICIPANT NAME LIST'!$B$9:$B263)-COUNTIFS('PARTICIPANT NAME LIST'!$G$9:$G263,"&gt;=7",'PARTICIPANT NAME LIST'!$G$9:$G263,"&lt;=12"))</f>
        <v/>
      </c>
      <c r="B262" s="64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LIST'!$B263))</f>
        <v/>
      </c>
      <c r="C262" s="65"/>
      <c r="D262" s="82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LIST'!$H263))</f>
        <v/>
      </c>
      <c r="E262" s="68" t="str">
        <f>IF('PARTICIPANT NAME LIST'!$G263=3,"ü","")</f>
        <v/>
      </c>
      <c r="F262" s="68" t="str">
        <f>IF('PARTICIPANT NAME LIST'!$G263=4,"ü","")</f>
        <v/>
      </c>
      <c r="G262" s="68" t="str">
        <f>IF('PARTICIPANT NAME LIST'!$G263=5,"ü","")</f>
        <v/>
      </c>
      <c r="H262" s="68" t="str">
        <f>IF('PARTICIPANT NAME LIST'!$G263=6,"ü","")</f>
        <v/>
      </c>
      <c r="I262" s="63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22.5" customHeight="1">
      <c r="A263" s="63" t="str">
        <f>IF(OR(ISBLANK('PARTICIPANT NAME LIST'!$B264),'PARTICIPANT NAME LIST'!G264=7,'PARTICIPANT NAME LIST'!G264=8,'PARTICIPANT NAME LIST'!G264=9,'PARTICIPANT NAME LIST'!G264=10,'PARTICIPANT NAME LIST'!G264=11,'PARTICIPANT NAME LIST'!G264=12),"",COUNTA('PARTICIPANT NAME LIST'!$B$9:$B264)-COUNTIFS('PARTICIPANT NAME LIST'!$G$9:$G264,"&gt;=7",'PARTICIPANT NAME LIST'!$G$9:$G264,"&lt;=12"))</f>
        <v/>
      </c>
      <c r="B263" s="64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LIST'!$B264))</f>
        <v/>
      </c>
      <c r="C263" s="65"/>
      <c r="D263" s="82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LIST'!$H264))</f>
        <v/>
      </c>
      <c r="E263" s="68" t="str">
        <f>IF('PARTICIPANT NAME LIST'!$G264=3,"ü","")</f>
        <v/>
      </c>
      <c r="F263" s="68" t="str">
        <f>IF('PARTICIPANT NAME LIST'!$G264=4,"ü","")</f>
        <v/>
      </c>
      <c r="G263" s="68" t="str">
        <f>IF('PARTICIPANT NAME LIST'!$G264=5,"ü","")</f>
        <v/>
      </c>
      <c r="H263" s="68" t="str">
        <f>IF('PARTICIPANT NAME LIST'!$G264=6,"ü","")</f>
        <v/>
      </c>
      <c r="I263" s="63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22.5" customHeight="1">
      <c r="A264" s="63" t="str">
        <f>IF(OR(ISBLANK('PARTICIPANT NAME LIST'!$B265),'PARTICIPANT NAME LIST'!G265=7,'PARTICIPANT NAME LIST'!G265=8,'PARTICIPANT NAME LIST'!G265=9,'PARTICIPANT NAME LIST'!G265=10,'PARTICIPANT NAME LIST'!G265=11,'PARTICIPANT NAME LIST'!G265=12),"",COUNTA('PARTICIPANT NAME LIST'!$B$9:$B265)-COUNTIFS('PARTICIPANT NAME LIST'!$G$9:$G265,"&gt;=7",'PARTICIPANT NAME LIST'!$G$9:$G265,"&lt;=12"))</f>
        <v/>
      </c>
      <c r="B264" s="64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LIST'!$B265))</f>
        <v/>
      </c>
      <c r="C264" s="65"/>
      <c r="D264" s="82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LIST'!$H265))</f>
        <v/>
      </c>
      <c r="E264" s="68" t="str">
        <f>IF('PARTICIPANT NAME LIST'!$G265=3,"ü","")</f>
        <v/>
      </c>
      <c r="F264" s="68" t="str">
        <f>IF('PARTICIPANT NAME LIST'!$G265=4,"ü","")</f>
        <v/>
      </c>
      <c r="G264" s="68" t="str">
        <f>IF('PARTICIPANT NAME LIST'!$G265=5,"ü","")</f>
        <v/>
      </c>
      <c r="H264" s="68" t="str">
        <f>IF('PARTICIPANT NAME LIST'!$G265=6,"ü","")</f>
        <v/>
      </c>
      <c r="I264" s="63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22.5" customHeight="1">
      <c r="A265" s="63" t="str">
        <f>IF(OR(ISBLANK('PARTICIPANT NAME LIST'!$B266),'PARTICIPANT NAME LIST'!G266=7,'PARTICIPANT NAME LIST'!G266=8,'PARTICIPANT NAME LIST'!G266=9,'PARTICIPANT NAME LIST'!G266=10,'PARTICIPANT NAME LIST'!G266=11,'PARTICIPANT NAME LIST'!G266=12),"",COUNTA('PARTICIPANT NAME LIST'!$B$9:$B266)-COUNTIFS('PARTICIPANT NAME LIST'!$G$9:$G266,"&gt;=7",'PARTICIPANT NAME LIST'!$G$9:$G266,"&lt;=12"))</f>
        <v/>
      </c>
      <c r="B265" s="64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LIST'!$B266))</f>
        <v/>
      </c>
      <c r="C265" s="65"/>
      <c r="D265" s="82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LIST'!$H266))</f>
        <v/>
      </c>
      <c r="E265" s="68" t="str">
        <f>IF('PARTICIPANT NAME LIST'!$G266=3,"ü","")</f>
        <v/>
      </c>
      <c r="F265" s="68" t="str">
        <f>IF('PARTICIPANT NAME LIST'!$G266=4,"ü","")</f>
        <v/>
      </c>
      <c r="G265" s="68" t="str">
        <f>IF('PARTICIPANT NAME LIST'!$G266=5,"ü","")</f>
        <v/>
      </c>
      <c r="H265" s="68" t="str">
        <f>IF('PARTICIPANT NAME LIST'!$G266=6,"ü","")</f>
        <v/>
      </c>
      <c r="I265" s="63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22.5" customHeight="1">
      <c r="A266" s="63" t="str">
        <f>IF(OR(ISBLANK('PARTICIPANT NAME LIST'!$B267),'PARTICIPANT NAME LIST'!G267=7,'PARTICIPANT NAME LIST'!G267=8,'PARTICIPANT NAME LIST'!G267=9,'PARTICIPANT NAME LIST'!G267=10,'PARTICIPANT NAME LIST'!G267=11,'PARTICIPANT NAME LIST'!G267=12),"",COUNTA('PARTICIPANT NAME LIST'!$B$9:$B267)-COUNTIFS('PARTICIPANT NAME LIST'!$G$9:$G267,"&gt;=7",'PARTICIPANT NAME LIST'!$G$9:$G267,"&lt;=12"))</f>
        <v/>
      </c>
      <c r="B266" s="64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LIST'!$B267))</f>
        <v/>
      </c>
      <c r="C266" s="65"/>
      <c r="D266" s="82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LIST'!$H267))</f>
        <v/>
      </c>
      <c r="E266" s="68" t="str">
        <f>IF('PARTICIPANT NAME LIST'!$G267=3,"ü","")</f>
        <v/>
      </c>
      <c r="F266" s="68" t="str">
        <f>IF('PARTICIPANT NAME LIST'!$G267=4,"ü","")</f>
        <v/>
      </c>
      <c r="G266" s="68" t="str">
        <f>IF('PARTICIPANT NAME LIST'!$G267=5,"ü","")</f>
        <v/>
      </c>
      <c r="H266" s="68" t="str">
        <f>IF('PARTICIPANT NAME LIST'!$G267=6,"ü","")</f>
        <v/>
      </c>
      <c r="I266" s="63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22.5" customHeight="1">
      <c r="A267" s="63" t="str">
        <f>IF(OR(ISBLANK('PARTICIPANT NAME LIST'!$B268),'PARTICIPANT NAME LIST'!G268=7,'PARTICIPANT NAME LIST'!G268=8,'PARTICIPANT NAME LIST'!G268=9,'PARTICIPANT NAME LIST'!G268=10,'PARTICIPANT NAME LIST'!G268=11,'PARTICIPANT NAME LIST'!G268=12),"",COUNTA('PARTICIPANT NAME LIST'!$B$9:$B268)-COUNTIFS('PARTICIPANT NAME LIST'!$G$9:$G268,"&gt;=7",'PARTICIPANT NAME LIST'!$G$9:$G268,"&lt;=12"))</f>
        <v/>
      </c>
      <c r="B267" s="64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LIST'!$B268))</f>
        <v/>
      </c>
      <c r="C267" s="65"/>
      <c r="D267" s="82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LIST'!$H268))</f>
        <v/>
      </c>
      <c r="E267" s="68" t="str">
        <f>IF('PARTICIPANT NAME LIST'!$G268=3,"ü","")</f>
        <v/>
      </c>
      <c r="F267" s="68" t="str">
        <f>IF('PARTICIPANT NAME LIST'!$G268=4,"ü","")</f>
        <v/>
      </c>
      <c r="G267" s="68" t="str">
        <f>IF('PARTICIPANT NAME LIST'!$G268=5,"ü","")</f>
        <v/>
      </c>
      <c r="H267" s="68" t="str">
        <f>IF('PARTICIPANT NAME LIST'!$G268=6,"ü","")</f>
        <v/>
      </c>
      <c r="I267" s="63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22.5" customHeight="1">
      <c r="A268" s="63" t="str">
        <f>IF(OR(ISBLANK('PARTICIPANT NAME LIST'!$B269),'PARTICIPANT NAME LIST'!G269=7,'PARTICIPANT NAME LIST'!G269=8,'PARTICIPANT NAME LIST'!G269=9,'PARTICIPANT NAME LIST'!G269=10,'PARTICIPANT NAME LIST'!G269=11,'PARTICIPANT NAME LIST'!G269=12),"",COUNTA('PARTICIPANT NAME LIST'!$B$9:$B269)-COUNTIFS('PARTICIPANT NAME LIST'!$G$9:$G269,"&gt;=7",'PARTICIPANT NAME LIST'!$G$9:$G269,"&lt;=12"))</f>
        <v/>
      </c>
      <c r="B268" s="64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LIST'!$B269))</f>
        <v/>
      </c>
      <c r="C268" s="65"/>
      <c r="D268" s="82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LIST'!$H269))</f>
        <v/>
      </c>
      <c r="E268" s="68" t="str">
        <f>IF('PARTICIPANT NAME LIST'!$G269=3,"ü","")</f>
        <v/>
      </c>
      <c r="F268" s="68" t="str">
        <f>IF('PARTICIPANT NAME LIST'!$G269=4,"ü","")</f>
        <v/>
      </c>
      <c r="G268" s="68" t="str">
        <f>IF('PARTICIPANT NAME LIST'!$G269=5,"ü","")</f>
        <v/>
      </c>
      <c r="H268" s="68" t="str">
        <f>IF('PARTICIPANT NAME LIST'!$G269=6,"ü","")</f>
        <v/>
      </c>
      <c r="I268" s="63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22.5" customHeight="1">
      <c r="A269" s="63" t="str">
        <f>IF(OR(ISBLANK('PARTICIPANT NAME LIST'!$B270),'PARTICIPANT NAME LIST'!G270=7,'PARTICIPANT NAME LIST'!G270=8,'PARTICIPANT NAME LIST'!G270=9,'PARTICIPANT NAME LIST'!G270=10,'PARTICIPANT NAME LIST'!G270=11,'PARTICIPANT NAME LIST'!G270=12),"",COUNTA('PARTICIPANT NAME LIST'!$B$9:$B270)-COUNTIFS('PARTICIPANT NAME LIST'!$G$9:$G270,"&gt;=7",'PARTICIPANT NAME LIST'!$G$9:$G270,"&lt;=12"))</f>
        <v/>
      </c>
      <c r="B269" s="64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LIST'!$B270))</f>
        <v/>
      </c>
      <c r="C269" s="65"/>
      <c r="D269" s="82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LIST'!$H270))</f>
        <v/>
      </c>
      <c r="E269" s="68" t="str">
        <f>IF('PARTICIPANT NAME LIST'!$G270=3,"ü","")</f>
        <v/>
      </c>
      <c r="F269" s="68" t="str">
        <f>IF('PARTICIPANT NAME LIST'!$G270=4,"ü","")</f>
        <v/>
      </c>
      <c r="G269" s="68" t="str">
        <f>IF('PARTICIPANT NAME LIST'!$G270=5,"ü","")</f>
        <v/>
      </c>
      <c r="H269" s="68" t="str">
        <f>IF('PARTICIPANT NAME LIST'!$G270=6,"ü","")</f>
        <v/>
      </c>
      <c r="I269" s="63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22.5" customHeight="1">
      <c r="A270" s="63" t="str">
        <f>IF(OR(ISBLANK('PARTICIPANT NAME LIST'!$B271),'PARTICIPANT NAME LIST'!G271=7,'PARTICIPANT NAME LIST'!G271=8,'PARTICIPANT NAME LIST'!G271=9,'PARTICIPANT NAME LIST'!G271=10,'PARTICIPANT NAME LIST'!G271=11,'PARTICIPANT NAME LIST'!G271=12),"",COUNTA('PARTICIPANT NAME LIST'!$B$9:$B271)-COUNTIFS('PARTICIPANT NAME LIST'!$G$9:$G271,"&gt;=7",'PARTICIPANT NAME LIST'!$G$9:$G271,"&lt;=12"))</f>
        <v/>
      </c>
      <c r="B270" s="64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LIST'!$B271))</f>
        <v/>
      </c>
      <c r="C270" s="65"/>
      <c r="D270" s="82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LIST'!$H271))</f>
        <v/>
      </c>
      <c r="E270" s="68" t="str">
        <f>IF('PARTICIPANT NAME LIST'!$G271=3,"ü","")</f>
        <v/>
      </c>
      <c r="F270" s="68" t="str">
        <f>IF('PARTICIPANT NAME LIST'!$G271=4,"ü","")</f>
        <v/>
      </c>
      <c r="G270" s="68" t="str">
        <f>IF('PARTICIPANT NAME LIST'!$G271=5,"ü","")</f>
        <v/>
      </c>
      <c r="H270" s="68" t="str">
        <f>IF('PARTICIPANT NAME LIST'!$G271=6,"ü","")</f>
        <v/>
      </c>
      <c r="I270" s="63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22.5" customHeight="1">
      <c r="A271" s="63" t="str">
        <f>IF(OR(ISBLANK('PARTICIPANT NAME LIST'!$B272),'PARTICIPANT NAME LIST'!G272=7,'PARTICIPANT NAME LIST'!G272=8,'PARTICIPANT NAME LIST'!G272=9,'PARTICIPANT NAME LIST'!G272=10,'PARTICIPANT NAME LIST'!G272=11,'PARTICIPANT NAME LIST'!G272=12),"",COUNTA('PARTICIPANT NAME LIST'!$B$9:$B272)-COUNTIFS('PARTICIPANT NAME LIST'!$G$9:$G272,"&gt;=7",'PARTICIPANT NAME LIST'!$G$9:$G272,"&lt;=12"))</f>
        <v/>
      </c>
      <c r="B271" s="64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LIST'!$B272))</f>
        <v/>
      </c>
      <c r="C271" s="65"/>
      <c r="D271" s="82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LIST'!$H272))</f>
        <v/>
      </c>
      <c r="E271" s="68" t="str">
        <f>IF('PARTICIPANT NAME LIST'!$G272=3,"ü","")</f>
        <v/>
      </c>
      <c r="F271" s="68" t="str">
        <f>IF('PARTICIPANT NAME LIST'!$G272=4,"ü","")</f>
        <v/>
      </c>
      <c r="G271" s="68" t="str">
        <f>IF('PARTICIPANT NAME LIST'!$G272=5,"ü","")</f>
        <v/>
      </c>
      <c r="H271" s="68" t="str">
        <f>IF('PARTICIPANT NAME LIST'!$G272=6,"ü","")</f>
        <v/>
      </c>
      <c r="I271" s="63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22.5" customHeight="1">
      <c r="A272" s="63" t="str">
        <f>IF(OR(ISBLANK('PARTICIPANT NAME LIST'!$B273),'PARTICIPANT NAME LIST'!G273=7,'PARTICIPANT NAME LIST'!G273=8,'PARTICIPANT NAME LIST'!G273=9,'PARTICIPANT NAME LIST'!G273=10,'PARTICIPANT NAME LIST'!G273=11,'PARTICIPANT NAME LIST'!G273=12),"",COUNTA('PARTICIPANT NAME LIST'!$B$9:$B273)-COUNTIFS('PARTICIPANT NAME LIST'!$G$9:$G273,"&gt;=7",'PARTICIPANT NAME LIST'!$G$9:$G273,"&lt;=12"))</f>
        <v/>
      </c>
      <c r="B272" s="64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LIST'!$B273))</f>
        <v/>
      </c>
      <c r="C272" s="65"/>
      <c r="D272" s="82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LIST'!$H273))</f>
        <v/>
      </c>
      <c r="E272" s="68" t="str">
        <f>IF('PARTICIPANT NAME LIST'!$G273=3,"ü","")</f>
        <v/>
      </c>
      <c r="F272" s="68" t="str">
        <f>IF('PARTICIPANT NAME LIST'!$G273=4,"ü","")</f>
        <v/>
      </c>
      <c r="G272" s="68" t="str">
        <f>IF('PARTICIPANT NAME LIST'!$G273=5,"ü","")</f>
        <v/>
      </c>
      <c r="H272" s="68" t="str">
        <f>IF('PARTICIPANT NAME LIST'!$G273=6,"ü","")</f>
        <v/>
      </c>
      <c r="I272" s="63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22.5" customHeight="1">
      <c r="A273" s="63" t="str">
        <f>IF(OR(ISBLANK('PARTICIPANT NAME LIST'!$B274),'PARTICIPANT NAME LIST'!G274=7,'PARTICIPANT NAME LIST'!G274=8,'PARTICIPANT NAME LIST'!G274=9,'PARTICIPANT NAME LIST'!G274=10,'PARTICIPANT NAME LIST'!G274=11,'PARTICIPANT NAME LIST'!G274=12),"",COUNTA('PARTICIPANT NAME LIST'!$B$9:$B274)-COUNTIFS('PARTICIPANT NAME LIST'!$G$9:$G274,"&gt;=7",'PARTICIPANT NAME LIST'!$G$9:$G274,"&lt;=12"))</f>
        <v/>
      </c>
      <c r="B273" s="64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LIST'!$B274))</f>
        <v/>
      </c>
      <c r="C273" s="65"/>
      <c r="D273" s="82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LIST'!$H274))</f>
        <v/>
      </c>
      <c r="E273" s="68" t="str">
        <f>IF('PARTICIPANT NAME LIST'!$G274=3,"ü","")</f>
        <v/>
      </c>
      <c r="F273" s="68" t="str">
        <f>IF('PARTICIPANT NAME LIST'!$G274=4,"ü","")</f>
        <v/>
      </c>
      <c r="G273" s="68" t="str">
        <f>IF('PARTICIPANT NAME LIST'!$G274=5,"ü","")</f>
        <v/>
      </c>
      <c r="H273" s="68" t="str">
        <f>IF('PARTICIPANT NAME LIST'!$G274=6,"ü","")</f>
        <v/>
      </c>
      <c r="I273" s="63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22.5" customHeight="1">
      <c r="A274" s="63" t="str">
        <f>IF(OR(ISBLANK('PARTICIPANT NAME LIST'!$B275),'PARTICIPANT NAME LIST'!G275=7,'PARTICIPANT NAME LIST'!G275=8,'PARTICIPANT NAME LIST'!G275=9,'PARTICIPANT NAME LIST'!G275=10,'PARTICIPANT NAME LIST'!G275=11,'PARTICIPANT NAME LIST'!G275=12),"",COUNTA('PARTICIPANT NAME LIST'!$B$9:$B275)-COUNTIFS('PARTICIPANT NAME LIST'!$G$9:$G275,"&gt;=7",'PARTICIPANT NAME LIST'!$G$9:$G275,"&lt;=12"))</f>
        <v/>
      </c>
      <c r="B274" s="64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LIST'!$B275))</f>
        <v/>
      </c>
      <c r="C274" s="65"/>
      <c r="D274" s="82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LIST'!$H275))</f>
        <v/>
      </c>
      <c r="E274" s="68" t="str">
        <f>IF('PARTICIPANT NAME LIST'!$G275=3,"ü","")</f>
        <v/>
      </c>
      <c r="F274" s="68" t="str">
        <f>IF('PARTICIPANT NAME LIST'!$G275=4,"ü","")</f>
        <v/>
      </c>
      <c r="G274" s="68" t="str">
        <f>IF('PARTICIPANT NAME LIST'!$G275=5,"ü","")</f>
        <v/>
      </c>
      <c r="H274" s="68" t="str">
        <f>IF('PARTICIPANT NAME LIST'!$G275=6,"ü","")</f>
        <v/>
      </c>
      <c r="I274" s="63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22.5" customHeight="1">
      <c r="A275" s="63" t="str">
        <f>IF(OR(ISBLANK('PARTICIPANT NAME LIST'!$B276),'PARTICIPANT NAME LIST'!G276=7,'PARTICIPANT NAME LIST'!G276=8,'PARTICIPANT NAME LIST'!G276=9,'PARTICIPANT NAME LIST'!G276=10,'PARTICIPANT NAME LIST'!G276=11,'PARTICIPANT NAME LIST'!G276=12),"",COUNTA('PARTICIPANT NAME LIST'!$B$9:$B276)-COUNTIFS('PARTICIPANT NAME LIST'!$G$9:$G276,"&gt;=7",'PARTICIPANT NAME LIST'!$G$9:$G276,"&lt;=12"))</f>
        <v/>
      </c>
      <c r="B275" s="64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LIST'!$B276))</f>
        <v/>
      </c>
      <c r="C275" s="65"/>
      <c r="D275" s="82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LIST'!$H276))</f>
        <v/>
      </c>
      <c r="E275" s="68" t="str">
        <f>IF('PARTICIPANT NAME LIST'!$G276=3,"ü","")</f>
        <v/>
      </c>
      <c r="F275" s="68" t="str">
        <f>IF('PARTICIPANT NAME LIST'!$G276=4,"ü","")</f>
        <v/>
      </c>
      <c r="G275" s="68" t="str">
        <f>IF('PARTICIPANT NAME LIST'!$G276=5,"ü","")</f>
        <v/>
      </c>
      <c r="H275" s="68" t="str">
        <f>IF('PARTICIPANT NAME LIST'!$G276=6,"ü","")</f>
        <v/>
      </c>
      <c r="I275" s="63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22.5" customHeight="1">
      <c r="A276" s="63" t="str">
        <f>IF(OR(ISBLANK('PARTICIPANT NAME LIST'!$B277),'PARTICIPANT NAME LIST'!G277=7,'PARTICIPANT NAME LIST'!G277=8,'PARTICIPANT NAME LIST'!G277=9,'PARTICIPANT NAME LIST'!G277=10,'PARTICIPANT NAME LIST'!G277=11,'PARTICIPANT NAME LIST'!G277=12),"",COUNTA('PARTICIPANT NAME LIST'!$B$9:$B277)-COUNTIFS('PARTICIPANT NAME LIST'!$G$9:$G277,"&gt;=7",'PARTICIPANT NAME LIST'!$G$9:$G277,"&lt;=12"))</f>
        <v/>
      </c>
      <c r="B276" s="64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LIST'!$B277))</f>
        <v/>
      </c>
      <c r="C276" s="65"/>
      <c r="D276" s="82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LIST'!$H277))</f>
        <v/>
      </c>
      <c r="E276" s="68" t="str">
        <f>IF('PARTICIPANT NAME LIST'!$G277=3,"ü","")</f>
        <v/>
      </c>
      <c r="F276" s="68" t="str">
        <f>IF('PARTICIPANT NAME LIST'!$G277=4,"ü","")</f>
        <v/>
      </c>
      <c r="G276" s="68" t="str">
        <f>IF('PARTICIPANT NAME LIST'!$G277=5,"ü","")</f>
        <v/>
      </c>
      <c r="H276" s="68" t="str">
        <f>IF('PARTICIPANT NAME LIST'!$G277=6,"ü","")</f>
        <v/>
      </c>
      <c r="I276" s="63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22.5" customHeight="1">
      <c r="A277" s="63" t="str">
        <f>IF(OR(ISBLANK('PARTICIPANT NAME LIST'!$B278),'PARTICIPANT NAME LIST'!G278=7,'PARTICIPANT NAME LIST'!G278=8,'PARTICIPANT NAME LIST'!G278=9,'PARTICIPANT NAME LIST'!G278=10,'PARTICIPANT NAME LIST'!G278=11,'PARTICIPANT NAME LIST'!G278=12),"",COUNTA('PARTICIPANT NAME LIST'!$B$9:$B278)-COUNTIFS('PARTICIPANT NAME LIST'!$G$9:$G278,"&gt;=7",'PARTICIPANT NAME LIST'!$G$9:$G278,"&lt;=12"))</f>
        <v/>
      </c>
      <c r="B277" s="64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LIST'!$B278))</f>
        <v/>
      </c>
      <c r="C277" s="65"/>
      <c r="D277" s="82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LIST'!$H278))</f>
        <v/>
      </c>
      <c r="E277" s="68" t="str">
        <f>IF('PARTICIPANT NAME LIST'!$G278=3,"ü","")</f>
        <v/>
      </c>
      <c r="F277" s="68" t="str">
        <f>IF('PARTICIPANT NAME LIST'!$G278=4,"ü","")</f>
        <v/>
      </c>
      <c r="G277" s="68" t="str">
        <f>IF('PARTICIPANT NAME LIST'!$G278=5,"ü","")</f>
        <v/>
      </c>
      <c r="H277" s="68" t="str">
        <f>IF('PARTICIPANT NAME LIST'!$G278=6,"ü","")</f>
        <v/>
      </c>
      <c r="I277" s="63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22.5" customHeight="1">
      <c r="A278" s="63" t="str">
        <f>IF(OR(ISBLANK('PARTICIPANT NAME LIST'!$B279),'PARTICIPANT NAME LIST'!G279=7,'PARTICIPANT NAME LIST'!G279=8,'PARTICIPANT NAME LIST'!G279=9,'PARTICIPANT NAME LIST'!G279=10,'PARTICIPANT NAME LIST'!G279=11,'PARTICIPANT NAME LIST'!G279=12),"",COUNTA('PARTICIPANT NAME LIST'!$B$9:$B279)-COUNTIFS('PARTICIPANT NAME LIST'!$G$9:$G279,"&gt;=7",'PARTICIPANT NAME LIST'!$G$9:$G279,"&lt;=12"))</f>
        <v/>
      </c>
      <c r="B278" s="64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LIST'!$B279))</f>
        <v/>
      </c>
      <c r="C278" s="65"/>
      <c r="D278" s="82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LIST'!$H279))</f>
        <v/>
      </c>
      <c r="E278" s="68" t="str">
        <f>IF('PARTICIPANT NAME LIST'!$G279=3,"ü","")</f>
        <v/>
      </c>
      <c r="F278" s="68" t="str">
        <f>IF('PARTICIPANT NAME LIST'!$G279=4,"ü","")</f>
        <v/>
      </c>
      <c r="G278" s="68" t="str">
        <f>IF('PARTICIPANT NAME LIST'!$G279=5,"ü","")</f>
        <v/>
      </c>
      <c r="H278" s="68" t="str">
        <f>IF('PARTICIPANT NAME LIST'!$G279=6,"ü","")</f>
        <v/>
      </c>
      <c r="I278" s="63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22.5" customHeight="1">
      <c r="A279" s="63" t="str">
        <f>IF(OR(ISBLANK('PARTICIPANT NAME LIST'!$B280),'PARTICIPANT NAME LIST'!G280=7,'PARTICIPANT NAME LIST'!G280=8,'PARTICIPANT NAME LIST'!G280=9,'PARTICIPANT NAME LIST'!G280=10,'PARTICIPANT NAME LIST'!G280=11,'PARTICIPANT NAME LIST'!G280=12),"",COUNTA('PARTICIPANT NAME LIST'!$B$9:$B280)-COUNTIFS('PARTICIPANT NAME LIST'!$G$9:$G280,"&gt;=7",'PARTICIPANT NAME LIST'!$G$9:$G280,"&lt;=12"))</f>
        <v/>
      </c>
      <c r="B279" s="64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LIST'!$B280))</f>
        <v/>
      </c>
      <c r="C279" s="65"/>
      <c r="D279" s="82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LIST'!$H280))</f>
        <v/>
      </c>
      <c r="E279" s="68" t="str">
        <f>IF('PARTICIPANT NAME LIST'!$G280=3,"ü","")</f>
        <v/>
      </c>
      <c r="F279" s="68" t="str">
        <f>IF('PARTICIPANT NAME LIST'!$G280=4,"ü","")</f>
        <v/>
      </c>
      <c r="G279" s="68" t="str">
        <f>IF('PARTICIPANT NAME LIST'!$G280=5,"ü","")</f>
        <v/>
      </c>
      <c r="H279" s="68" t="str">
        <f>IF('PARTICIPANT NAME LIST'!$G280=6,"ü","")</f>
        <v/>
      </c>
      <c r="I279" s="63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22.5" customHeight="1">
      <c r="A280" s="63" t="str">
        <f>IF(OR(ISBLANK('PARTICIPANT NAME LIST'!$B281),'PARTICIPANT NAME LIST'!G281=7,'PARTICIPANT NAME LIST'!G281=8,'PARTICIPANT NAME LIST'!G281=9,'PARTICIPANT NAME LIST'!G281=10,'PARTICIPANT NAME LIST'!G281=11,'PARTICIPANT NAME LIST'!G281=12),"",COUNTA('PARTICIPANT NAME LIST'!$B$9:$B281)-COUNTIFS('PARTICIPANT NAME LIST'!$G$9:$G281,"&gt;=7",'PARTICIPANT NAME LIST'!$G$9:$G281,"&lt;=12"))</f>
        <v/>
      </c>
      <c r="B280" s="64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LIST'!$B281))</f>
        <v/>
      </c>
      <c r="C280" s="65"/>
      <c r="D280" s="82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LIST'!$H281))</f>
        <v/>
      </c>
      <c r="E280" s="68" t="str">
        <f>IF('PARTICIPANT NAME LIST'!$G281=3,"ü","")</f>
        <v/>
      </c>
      <c r="F280" s="68" t="str">
        <f>IF('PARTICIPANT NAME LIST'!$G281=4,"ü","")</f>
        <v/>
      </c>
      <c r="G280" s="68" t="str">
        <f>IF('PARTICIPANT NAME LIST'!$G281=5,"ü","")</f>
        <v/>
      </c>
      <c r="H280" s="68" t="str">
        <f>IF('PARTICIPANT NAME LIST'!$G281=6,"ü","")</f>
        <v/>
      </c>
      <c r="I280" s="63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22.5" customHeight="1">
      <c r="A281" s="63" t="str">
        <f>IF(OR(ISBLANK('PARTICIPANT NAME LIST'!$B282),'PARTICIPANT NAME LIST'!G282=7,'PARTICIPANT NAME LIST'!G282=8,'PARTICIPANT NAME LIST'!G282=9,'PARTICIPANT NAME LIST'!G282=10,'PARTICIPANT NAME LIST'!G282=11,'PARTICIPANT NAME LIST'!G282=12),"",COUNTA('PARTICIPANT NAME LIST'!$B$9:$B282)-COUNTIFS('PARTICIPANT NAME LIST'!$G$9:$G282,"&gt;=7",'PARTICIPANT NAME LIST'!$G$9:$G282,"&lt;=12"))</f>
        <v/>
      </c>
      <c r="B281" s="64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LIST'!$B282))</f>
        <v/>
      </c>
      <c r="C281" s="65"/>
      <c r="D281" s="82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LIST'!$H282))</f>
        <v/>
      </c>
      <c r="E281" s="68" t="str">
        <f>IF('PARTICIPANT NAME LIST'!$G282=3,"ü","")</f>
        <v/>
      </c>
      <c r="F281" s="68" t="str">
        <f>IF('PARTICIPANT NAME LIST'!$G282=4,"ü","")</f>
        <v/>
      </c>
      <c r="G281" s="68" t="str">
        <f>IF('PARTICIPANT NAME LIST'!$G282=5,"ü","")</f>
        <v/>
      </c>
      <c r="H281" s="68" t="str">
        <f>IF('PARTICIPANT NAME LIST'!$G282=6,"ü","")</f>
        <v/>
      </c>
      <c r="I281" s="63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22.5" customHeight="1">
      <c r="A282" s="63" t="str">
        <f>IF(OR(ISBLANK('PARTICIPANT NAME LIST'!$B283),'PARTICIPANT NAME LIST'!G283=7,'PARTICIPANT NAME LIST'!G283=8,'PARTICIPANT NAME LIST'!G283=9,'PARTICIPANT NAME LIST'!G283=10,'PARTICIPANT NAME LIST'!G283=11,'PARTICIPANT NAME LIST'!G283=12),"",COUNTA('PARTICIPANT NAME LIST'!$B$9:$B283)-COUNTIFS('PARTICIPANT NAME LIST'!$G$9:$G283,"&gt;=7",'PARTICIPANT NAME LIST'!$G$9:$G283,"&lt;=12"))</f>
        <v/>
      </c>
      <c r="B282" s="64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LIST'!$B283))</f>
        <v/>
      </c>
      <c r="C282" s="65"/>
      <c r="D282" s="82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LIST'!$H283))</f>
        <v/>
      </c>
      <c r="E282" s="68" t="str">
        <f>IF('PARTICIPANT NAME LIST'!$G283=3,"ü","")</f>
        <v/>
      </c>
      <c r="F282" s="68" t="str">
        <f>IF('PARTICIPANT NAME LIST'!$G283=4,"ü","")</f>
        <v/>
      </c>
      <c r="G282" s="68" t="str">
        <f>IF('PARTICIPANT NAME LIST'!$G283=5,"ü","")</f>
        <v/>
      </c>
      <c r="H282" s="68" t="str">
        <f>IF('PARTICIPANT NAME LIST'!$G283=6,"ü","")</f>
        <v/>
      </c>
      <c r="I282" s="63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22.5" customHeight="1">
      <c r="A283" s="63" t="str">
        <f>IF(OR(ISBLANK('PARTICIPANT NAME LIST'!$B284),'PARTICIPANT NAME LIST'!G284=7,'PARTICIPANT NAME LIST'!G284=8,'PARTICIPANT NAME LIST'!G284=9,'PARTICIPANT NAME LIST'!G284=10,'PARTICIPANT NAME LIST'!G284=11,'PARTICIPANT NAME LIST'!G284=12),"",COUNTA('PARTICIPANT NAME LIST'!$B$9:$B284)-COUNTIFS('PARTICIPANT NAME LIST'!$G$9:$G284,"&gt;=7",'PARTICIPANT NAME LIST'!$G$9:$G284,"&lt;=12"))</f>
        <v/>
      </c>
      <c r="B283" s="64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LIST'!$B284))</f>
        <v/>
      </c>
      <c r="C283" s="65"/>
      <c r="D283" s="82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LIST'!$H284))</f>
        <v/>
      </c>
      <c r="E283" s="68" t="str">
        <f>IF('PARTICIPANT NAME LIST'!$G284=3,"ü","")</f>
        <v/>
      </c>
      <c r="F283" s="68" t="str">
        <f>IF('PARTICIPANT NAME LIST'!$G284=4,"ü","")</f>
        <v/>
      </c>
      <c r="G283" s="68" t="str">
        <f>IF('PARTICIPANT NAME LIST'!$G284=5,"ü","")</f>
        <v/>
      </c>
      <c r="H283" s="68" t="str">
        <f>IF('PARTICIPANT NAME LIST'!$G284=6,"ü","")</f>
        <v/>
      </c>
      <c r="I283" s="63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22.5" customHeight="1">
      <c r="A284" s="63" t="str">
        <f>IF(OR(ISBLANK('PARTICIPANT NAME LIST'!$B285),'PARTICIPANT NAME LIST'!G285=7,'PARTICIPANT NAME LIST'!G285=8,'PARTICIPANT NAME LIST'!G285=9,'PARTICIPANT NAME LIST'!G285=10,'PARTICIPANT NAME LIST'!G285=11,'PARTICIPANT NAME LIST'!G285=12),"",COUNTA('PARTICIPANT NAME LIST'!$B$9:$B285)-COUNTIFS('PARTICIPANT NAME LIST'!$G$9:$G285,"&gt;=7",'PARTICIPANT NAME LIST'!$G$9:$G285,"&lt;=12"))</f>
        <v/>
      </c>
      <c r="B284" s="64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LIST'!$B285))</f>
        <v/>
      </c>
      <c r="C284" s="65"/>
      <c r="D284" s="82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LIST'!$H285))</f>
        <v/>
      </c>
      <c r="E284" s="68" t="str">
        <f>IF('PARTICIPANT NAME LIST'!$G285=3,"ü","")</f>
        <v/>
      </c>
      <c r="F284" s="68" t="str">
        <f>IF('PARTICIPANT NAME LIST'!$G285=4,"ü","")</f>
        <v/>
      </c>
      <c r="G284" s="68" t="str">
        <f>IF('PARTICIPANT NAME LIST'!$G285=5,"ü","")</f>
        <v/>
      </c>
      <c r="H284" s="68" t="str">
        <f>IF('PARTICIPANT NAME LIST'!$G285=6,"ü","")</f>
        <v/>
      </c>
      <c r="I284" s="63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22.5" customHeight="1">
      <c r="A285" s="63" t="str">
        <f>IF(OR(ISBLANK('PARTICIPANT NAME LIST'!$B286),'PARTICIPANT NAME LIST'!G286=7,'PARTICIPANT NAME LIST'!G286=8,'PARTICIPANT NAME LIST'!G286=9,'PARTICIPANT NAME LIST'!G286=10,'PARTICIPANT NAME LIST'!G286=11,'PARTICIPANT NAME LIST'!G286=12),"",COUNTA('PARTICIPANT NAME LIST'!$B$9:$B286)-COUNTIFS('PARTICIPANT NAME LIST'!$G$9:$G286,"&gt;=7",'PARTICIPANT NAME LIST'!$G$9:$G286,"&lt;=12"))</f>
        <v/>
      </c>
      <c r="B285" s="64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LIST'!$B286))</f>
        <v/>
      </c>
      <c r="C285" s="65"/>
      <c r="D285" s="82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LIST'!$H286))</f>
        <v/>
      </c>
      <c r="E285" s="68" t="str">
        <f>IF('PARTICIPANT NAME LIST'!$G286=3,"ü","")</f>
        <v/>
      </c>
      <c r="F285" s="68" t="str">
        <f>IF('PARTICIPANT NAME LIST'!$G286=4,"ü","")</f>
        <v/>
      </c>
      <c r="G285" s="68" t="str">
        <f>IF('PARTICIPANT NAME LIST'!$G286=5,"ü","")</f>
        <v/>
      </c>
      <c r="H285" s="68" t="str">
        <f>IF('PARTICIPANT NAME LIST'!$G286=6,"ü","")</f>
        <v/>
      </c>
      <c r="I285" s="63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22.5" customHeight="1">
      <c r="A286" s="63" t="str">
        <f>IF(OR(ISBLANK('PARTICIPANT NAME LIST'!$B287),'PARTICIPANT NAME LIST'!G287=7,'PARTICIPANT NAME LIST'!G287=8,'PARTICIPANT NAME LIST'!G287=9,'PARTICIPANT NAME LIST'!G287=10,'PARTICIPANT NAME LIST'!G287=11,'PARTICIPANT NAME LIST'!G287=12),"",COUNTA('PARTICIPANT NAME LIST'!$B$9:$B287)-COUNTIFS('PARTICIPANT NAME LIST'!$G$9:$G287,"&gt;=7",'PARTICIPANT NAME LIST'!$G$9:$G287,"&lt;=12"))</f>
        <v/>
      </c>
      <c r="B286" s="64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LIST'!$B287))</f>
        <v/>
      </c>
      <c r="C286" s="65"/>
      <c r="D286" s="82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LIST'!$H287))</f>
        <v/>
      </c>
      <c r="E286" s="68" t="str">
        <f>IF('PARTICIPANT NAME LIST'!$G287=3,"ü","")</f>
        <v/>
      </c>
      <c r="F286" s="68" t="str">
        <f>IF('PARTICIPANT NAME LIST'!$G287=4,"ü","")</f>
        <v/>
      </c>
      <c r="G286" s="68" t="str">
        <f>IF('PARTICIPANT NAME LIST'!$G287=5,"ü","")</f>
        <v/>
      </c>
      <c r="H286" s="68" t="str">
        <f>IF('PARTICIPANT NAME LIST'!$G287=6,"ü","")</f>
        <v/>
      </c>
      <c r="I286" s="63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22.5" customHeight="1">
      <c r="A287" s="63" t="str">
        <f>IF(OR(ISBLANK('PARTICIPANT NAME LIST'!$B288),'PARTICIPANT NAME LIST'!G288=7,'PARTICIPANT NAME LIST'!G288=8,'PARTICIPANT NAME LIST'!G288=9,'PARTICIPANT NAME LIST'!G288=10,'PARTICIPANT NAME LIST'!G288=11,'PARTICIPANT NAME LIST'!G288=12),"",COUNTA('PARTICIPANT NAME LIST'!$B$9:$B288)-COUNTIFS('PARTICIPANT NAME LIST'!$G$9:$G288,"&gt;=7",'PARTICIPANT NAME LIST'!$G$9:$G288,"&lt;=12"))</f>
        <v/>
      </c>
      <c r="B287" s="64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LIST'!$B288))</f>
        <v/>
      </c>
      <c r="C287" s="65"/>
      <c r="D287" s="82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LIST'!$H288))</f>
        <v/>
      </c>
      <c r="E287" s="68" t="str">
        <f>IF('PARTICIPANT NAME LIST'!$G288=3,"ü","")</f>
        <v/>
      </c>
      <c r="F287" s="68" t="str">
        <f>IF('PARTICIPANT NAME LIST'!$G288=4,"ü","")</f>
        <v/>
      </c>
      <c r="G287" s="68" t="str">
        <f>IF('PARTICIPANT NAME LIST'!$G288=5,"ü","")</f>
        <v/>
      </c>
      <c r="H287" s="68" t="str">
        <f>IF('PARTICIPANT NAME LIST'!$G288=6,"ü","")</f>
        <v/>
      </c>
      <c r="I287" s="63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22.5" customHeight="1">
      <c r="A288" s="63" t="str">
        <f>IF(OR(ISBLANK('PARTICIPANT NAME LIST'!$B289),'PARTICIPANT NAME LIST'!G289=7,'PARTICIPANT NAME LIST'!G289=8,'PARTICIPANT NAME LIST'!G289=9,'PARTICIPANT NAME LIST'!G289=10,'PARTICIPANT NAME LIST'!G289=11,'PARTICIPANT NAME LIST'!G289=12),"",COUNTA('PARTICIPANT NAME LIST'!$B$9:$B289)-COUNTIFS('PARTICIPANT NAME LIST'!$G$9:$G289,"&gt;=7",'PARTICIPANT NAME LIST'!$G$9:$G289,"&lt;=12"))</f>
        <v/>
      </c>
      <c r="B288" s="64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LIST'!$B289))</f>
        <v/>
      </c>
      <c r="C288" s="65"/>
      <c r="D288" s="82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LIST'!$H289))</f>
        <v/>
      </c>
      <c r="E288" s="68" t="str">
        <f>IF('PARTICIPANT NAME LIST'!$G289=3,"ü","")</f>
        <v/>
      </c>
      <c r="F288" s="68" t="str">
        <f>IF('PARTICIPANT NAME LIST'!$G289=4,"ü","")</f>
        <v/>
      </c>
      <c r="G288" s="68" t="str">
        <f>IF('PARTICIPANT NAME LIST'!$G289=5,"ü","")</f>
        <v/>
      </c>
      <c r="H288" s="68" t="str">
        <f>IF('PARTICIPANT NAME LIST'!$G289=6,"ü","")</f>
        <v/>
      </c>
      <c r="I288" s="63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22.5" customHeight="1">
      <c r="A289" s="63" t="str">
        <f>IF(OR(ISBLANK('PARTICIPANT NAME LIST'!$B290),'PARTICIPANT NAME LIST'!G290=7,'PARTICIPANT NAME LIST'!G290=8,'PARTICIPANT NAME LIST'!G290=9,'PARTICIPANT NAME LIST'!G290=10,'PARTICIPANT NAME LIST'!G290=11,'PARTICIPANT NAME LIST'!G290=12),"",COUNTA('PARTICIPANT NAME LIST'!$B$9:$B290)-COUNTIFS('PARTICIPANT NAME LIST'!$G$9:$G290,"&gt;=7",'PARTICIPANT NAME LIST'!$G$9:$G290,"&lt;=12"))</f>
        <v/>
      </c>
      <c r="B289" s="64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LIST'!$B290))</f>
        <v/>
      </c>
      <c r="C289" s="65"/>
      <c r="D289" s="82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LIST'!$H290))</f>
        <v/>
      </c>
      <c r="E289" s="68" t="str">
        <f>IF('PARTICIPANT NAME LIST'!$G290=3,"ü","")</f>
        <v/>
      </c>
      <c r="F289" s="68" t="str">
        <f>IF('PARTICIPANT NAME LIST'!$G290=4,"ü","")</f>
        <v/>
      </c>
      <c r="G289" s="68" t="str">
        <f>IF('PARTICIPANT NAME LIST'!$G290=5,"ü","")</f>
        <v/>
      </c>
      <c r="H289" s="68" t="str">
        <f>IF('PARTICIPANT NAME LIST'!$G290=6,"ü","")</f>
        <v/>
      </c>
      <c r="I289" s="63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22.5" customHeight="1">
      <c r="A290" s="63" t="str">
        <f>IF(OR(ISBLANK('PARTICIPANT NAME LIST'!$B291),'PARTICIPANT NAME LIST'!G291=7,'PARTICIPANT NAME LIST'!G291=8,'PARTICIPANT NAME LIST'!G291=9,'PARTICIPANT NAME LIST'!G291=10,'PARTICIPANT NAME LIST'!G291=11,'PARTICIPANT NAME LIST'!G291=12),"",COUNTA('PARTICIPANT NAME LIST'!$B$9:$B291)-COUNTIFS('PARTICIPANT NAME LIST'!$G$9:$G291,"&gt;=7",'PARTICIPANT NAME LIST'!$G$9:$G291,"&lt;=12"))</f>
        <v/>
      </c>
      <c r="B290" s="64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LIST'!$B291))</f>
        <v/>
      </c>
      <c r="C290" s="65"/>
      <c r="D290" s="82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LIST'!$H291))</f>
        <v/>
      </c>
      <c r="E290" s="68" t="str">
        <f>IF('PARTICIPANT NAME LIST'!$G291=3,"ü","")</f>
        <v/>
      </c>
      <c r="F290" s="68" t="str">
        <f>IF('PARTICIPANT NAME LIST'!$G291=4,"ü","")</f>
        <v/>
      </c>
      <c r="G290" s="68" t="str">
        <f>IF('PARTICIPANT NAME LIST'!$G291=5,"ü","")</f>
        <v/>
      </c>
      <c r="H290" s="68" t="str">
        <f>IF('PARTICIPANT NAME LIST'!$G291=6,"ü","")</f>
        <v/>
      </c>
      <c r="I290" s="63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22.5" customHeight="1">
      <c r="A291" s="63" t="str">
        <f>IF(OR(ISBLANK('PARTICIPANT NAME LIST'!$B292),'PARTICIPANT NAME LIST'!G292=7,'PARTICIPANT NAME LIST'!G292=8,'PARTICIPANT NAME LIST'!G292=9,'PARTICIPANT NAME LIST'!G292=10,'PARTICIPANT NAME LIST'!G292=11,'PARTICIPANT NAME LIST'!G292=12),"",COUNTA('PARTICIPANT NAME LIST'!$B$9:$B292)-COUNTIFS('PARTICIPANT NAME LIST'!$G$9:$G292,"&gt;=7",'PARTICIPANT NAME LIST'!$G$9:$G292,"&lt;=12"))</f>
        <v/>
      </c>
      <c r="B291" s="64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LIST'!$B292))</f>
        <v/>
      </c>
      <c r="C291" s="65"/>
      <c r="D291" s="82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LIST'!$H292))</f>
        <v/>
      </c>
      <c r="E291" s="68" t="str">
        <f>IF('PARTICIPANT NAME LIST'!$G292=3,"ü","")</f>
        <v/>
      </c>
      <c r="F291" s="68" t="str">
        <f>IF('PARTICIPANT NAME LIST'!$G292=4,"ü","")</f>
        <v/>
      </c>
      <c r="G291" s="68" t="str">
        <f>IF('PARTICIPANT NAME LIST'!$G292=5,"ü","")</f>
        <v/>
      </c>
      <c r="H291" s="68" t="str">
        <f>IF('PARTICIPANT NAME LIST'!$G292=6,"ü","")</f>
        <v/>
      </c>
      <c r="I291" s="63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22.5" customHeight="1">
      <c r="A292" s="63" t="str">
        <f>IF(OR(ISBLANK('PARTICIPANT NAME LIST'!$B293),'PARTICIPANT NAME LIST'!G293=7,'PARTICIPANT NAME LIST'!G293=8,'PARTICIPANT NAME LIST'!G293=9,'PARTICIPANT NAME LIST'!G293=10,'PARTICIPANT NAME LIST'!G293=11,'PARTICIPANT NAME LIST'!G293=12),"",COUNTA('PARTICIPANT NAME LIST'!$B$9:$B293)-COUNTIFS('PARTICIPANT NAME LIST'!$G$9:$G293,"&gt;=7",'PARTICIPANT NAME LIST'!$G$9:$G293,"&lt;=12"))</f>
        <v/>
      </c>
      <c r="B292" s="64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LIST'!$B293))</f>
        <v/>
      </c>
      <c r="C292" s="65"/>
      <c r="D292" s="82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LIST'!$H293))</f>
        <v/>
      </c>
      <c r="E292" s="68" t="str">
        <f>IF('PARTICIPANT NAME LIST'!$G293=3,"ü","")</f>
        <v/>
      </c>
      <c r="F292" s="68" t="str">
        <f>IF('PARTICIPANT NAME LIST'!$G293=4,"ü","")</f>
        <v/>
      </c>
      <c r="G292" s="68" t="str">
        <f>IF('PARTICIPANT NAME LIST'!$G293=5,"ü","")</f>
        <v/>
      </c>
      <c r="H292" s="68" t="str">
        <f>IF('PARTICIPANT NAME LIST'!$G293=6,"ü","")</f>
        <v/>
      </c>
      <c r="I292" s="63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22.5" customHeight="1">
      <c r="A293" s="63" t="str">
        <f>IF(OR(ISBLANK('PARTICIPANT NAME LIST'!$B294),'PARTICIPANT NAME LIST'!G294=7,'PARTICIPANT NAME LIST'!G294=8,'PARTICIPANT NAME LIST'!G294=9,'PARTICIPANT NAME LIST'!G294=10,'PARTICIPANT NAME LIST'!G294=11,'PARTICIPANT NAME LIST'!G294=12),"",COUNTA('PARTICIPANT NAME LIST'!$B$9:$B294)-COUNTIFS('PARTICIPANT NAME LIST'!$G$9:$G294,"&gt;=7",'PARTICIPANT NAME LIST'!$G$9:$G294,"&lt;=12"))</f>
        <v/>
      </c>
      <c r="B293" s="64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LIST'!$B294))</f>
        <v/>
      </c>
      <c r="C293" s="65"/>
      <c r="D293" s="82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LIST'!$H294))</f>
        <v/>
      </c>
      <c r="E293" s="68" t="str">
        <f>IF('PARTICIPANT NAME LIST'!$G294=3,"ü","")</f>
        <v/>
      </c>
      <c r="F293" s="68" t="str">
        <f>IF('PARTICIPANT NAME LIST'!$G294=4,"ü","")</f>
        <v/>
      </c>
      <c r="G293" s="68" t="str">
        <f>IF('PARTICIPANT NAME LIST'!$G294=5,"ü","")</f>
        <v/>
      </c>
      <c r="H293" s="68" t="str">
        <f>IF('PARTICIPANT NAME LIST'!$G294=6,"ü","")</f>
        <v/>
      </c>
      <c r="I293" s="63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22.5" customHeight="1">
      <c r="A294" s="63" t="str">
        <f>IF(OR(ISBLANK('PARTICIPANT NAME LIST'!$B295),'PARTICIPANT NAME LIST'!G295=7,'PARTICIPANT NAME LIST'!G295=8,'PARTICIPANT NAME LIST'!G295=9,'PARTICIPANT NAME LIST'!G295=10,'PARTICIPANT NAME LIST'!G295=11,'PARTICIPANT NAME LIST'!G295=12),"",COUNTA('PARTICIPANT NAME LIST'!$B$9:$B295)-COUNTIFS('PARTICIPANT NAME LIST'!$G$9:$G295,"&gt;=7",'PARTICIPANT NAME LIST'!$G$9:$G295,"&lt;=12"))</f>
        <v/>
      </c>
      <c r="B294" s="64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LIST'!$B295))</f>
        <v/>
      </c>
      <c r="C294" s="65"/>
      <c r="D294" s="82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LIST'!$H295))</f>
        <v/>
      </c>
      <c r="E294" s="68" t="str">
        <f>IF('PARTICIPANT NAME LIST'!$G295=3,"ü","")</f>
        <v/>
      </c>
      <c r="F294" s="68" t="str">
        <f>IF('PARTICIPANT NAME LIST'!$G295=4,"ü","")</f>
        <v/>
      </c>
      <c r="G294" s="68" t="str">
        <f>IF('PARTICIPANT NAME LIST'!$G295=5,"ü","")</f>
        <v/>
      </c>
      <c r="H294" s="68" t="str">
        <f>IF('PARTICIPANT NAME LIST'!$G295=6,"ü","")</f>
        <v/>
      </c>
      <c r="I294" s="63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22.5" customHeight="1">
      <c r="A295" s="63" t="str">
        <f>IF(OR(ISBLANK('PARTICIPANT NAME LIST'!$B296),'PARTICIPANT NAME LIST'!G296=7,'PARTICIPANT NAME LIST'!G296=8,'PARTICIPANT NAME LIST'!G296=9,'PARTICIPANT NAME LIST'!G296=10,'PARTICIPANT NAME LIST'!G296=11,'PARTICIPANT NAME LIST'!G296=12),"",COUNTA('PARTICIPANT NAME LIST'!$B$9:$B296)-COUNTIFS('PARTICIPANT NAME LIST'!$G$9:$G296,"&gt;=7",'PARTICIPANT NAME LIST'!$G$9:$G296,"&lt;=12"))</f>
        <v/>
      </c>
      <c r="B295" s="64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LIST'!$B296))</f>
        <v/>
      </c>
      <c r="C295" s="65"/>
      <c r="D295" s="82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LIST'!$H296))</f>
        <v/>
      </c>
      <c r="E295" s="68" t="str">
        <f>IF('PARTICIPANT NAME LIST'!$G296=3,"ü","")</f>
        <v/>
      </c>
      <c r="F295" s="68" t="str">
        <f>IF('PARTICIPANT NAME LIST'!$G296=4,"ü","")</f>
        <v/>
      </c>
      <c r="G295" s="68" t="str">
        <f>IF('PARTICIPANT NAME LIST'!$G296=5,"ü","")</f>
        <v/>
      </c>
      <c r="H295" s="68" t="str">
        <f>IF('PARTICIPANT NAME LIST'!$G296=6,"ü","")</f>
        <v/>
      </c>
      <c r="I295" s="63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22.5" customHeight="1">
      <c r="A296" s="63" t="str">
        <f>IF(OR(ISBLANK('PARTICIPANT NAME LIST'!$B297),'PARTICIPANT NAME LIST'!G297=7,'PARTICIPANT NAME LIST'!G297=8,'PARTICIPANT NAME LIST'!G297=9,'PARTICIPANT NAME LIST'!G297=10,'PARTICIPANT NAME LIST'!G297=11,'PARTICIPANT NAME LIST'!G297=12),"",COUNTA('PARTICIPANT NAME LIST'!$B$9:$B297)-COUNTIFS('PARTICIPANT NAME LIST'!$G$9:$G297,"&gt;=7",'PARTICIPANT NAME LIST'!$G$9:$G297,"&lt;=12"))</f>
        <v/>
      </c>
      <c r="B296" s="64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LIST'!$B297))</f>
        <v/>
      </c>
      <c r="C296" s="65"/>
      <c r="D296" s="82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LIST'!$H297))</f>
        <v/>
      </c>
      <c r="E296" s="68" t="str">
        <f>IF('PARTICIPANT NAME LIST'!$G297=3,"ü","")</f>
        <v/>
      </c>
      <c r="F296" s="68" t="str">
        <f>IF('PARTICIPANT NAME LIST'!$G297=4,"ü","")</f>
        <v/>
      </c>
      <c r="G296" s="68" t="str">
        <f>IF('PARTICIPANT NAME LIST'!$G297=5,"ü","")</f>
        <v/>
      </c>
      <c r="H296" s="68" t="str">
        <f>IF('PARTICIPANT NAME LIST'!$G297=6,"ü","")</f>
        <v/>
      </c>
      <c r="I296" s="63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22.5" customHeight="1">
      <c r="A297" s="63" t="str">
        <f>IF(OR(ISBLANK('PARTICIPANT NAME LIST'!$B298),'PARTICIPANT NAME LIST'!G298=7,'PARTICIPANT NAME LIST'!G298=8,'PARTICIPANT NAME LIST'!G298=9,'PARTICIPANT NAME LIST'!G298=10,'PARTICIPANT NAME LIST'!G298=11,'PARTICIPANT NAME LIST'!G298=12),"",COUNTA('PARTICIPANT NAME LIST'!$B$9:$B298)-COUNTIFS('PARTICIPANT NAME LIST'!$G$9:$G298,"&gt;=7",'PARTICIPANT NAME LIST'!$G$9:$G298,"&lt;=12"))</f>
        <v/>
      </c>
      <c r="B297" s="64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LIST'!$B298))</f>
        <v/>
      </c>
      <c r="C297" s="65"/>
      <c r="D297" s="82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LIST'!$H298))</f>
        <v/>
      </c>
      <c r="E297" s="68" t="str">
        <f>IF('PARTICIPANT NAME LIST'!$G298=3,"ü","")</f>
        <v/>
      </c>
      <c r="F297" s="68" t="str">
        <f>IF('PARTICIPANT NAME LIST'!$G298=4,"ü","")</f>
        <v/>
      </c>
      <c r="G297" s="68" t="str">
        <f>IF('PARTICIPANT NAME LIST'!$G298=5,"ü","")</f>
        <v/>
      </c>
      <c r="H297" s="68" t="str">
        <f>IF('PARTICIPANT NAME LIST'!$G298=6,"ü","")</f>
        <v/>
      </c>
      <c r="I297" s="63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22.5" customHeight="1">
      <c r="A298" s="63" t="str">
        <f>IF(OR(ISBLANK('PARTICIPANT NAME LIST'!$B299),'PARTICIPANT NAME LIST'!G299=7,'PARTICIPANT NAME LIST'!G299=8,'PARTICIPANT NAME LIST'!G299=9,'PARTICIPANT NAME LIST'!G299=10,'PARTICIPANT NAME LIST'!G299=11,'PARTICIPANT NAME LIST'!G299=12),"",COUNTA('PARTICIPANT NAME LIST'!$B$9:$B299)-COUNTIFS('PARTICIPANT NAME LIST'!$G$9:$G299,"&gt;=7",'PARTICIPANT NAME LIST'!$G$9:$G299,"&lt;=12"))</f>
        <v/>
      </c>
      <c r="B298" s="64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LIST'!$B299))</f>
        <v/>
      </c>
      <c r="C298" s="65"/>
      <c r="D298" s="82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LIST'!$H299))</f>
        <v/>
      </c>
      <c r="E298" s="68" t="str">
        <f>IF('PARTICIPANT NAME LIST'!$G299=3,"ü","")</f>
        <v/>
      </c>
      <c r="F298" s="68" t="str">
        <f>IF('PARTICIPANT NAME LIST'!$G299=4,"ü","")</f>
        <v/>
      </c>
      <c r="G298" s="68" t="str">
        <f>IF('PARTICIPANT NAME LIST'!$G299=5,"ü","")</f>
        <v/>
      </c>
      <c r="H298" s="68" t="str">
        <f>IF('PARTICIPANT NAME LIST'!$G299=6,"ü","")</f>
        <v/>
      </c>
      <c r="I298" s="63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22.5" customHeight="1">
      <c r="A299" s="63" t="str">
        <f>IF(OR(ISBLANK('PARTICIPANT NAME LIST'!$B300),'PARTICIPANT NAME LIST'!G300=7,'PARTICIPANT NAME LIST'!G300=8,'PARTICIPANT NAME LIST'!G300=9,'PARTICIPANT NAME LIST'!G300=10,'PARTICIPANT NAME LIST'!G300=11,'PARTICIPANT NAME LIST'!G300=12),"",COUNTA('PARTICIPANT NAME LIST'!$B$9:$B300)-COUNTIFS('PARTICIPANT NAME LIST'!$G$9:$G300,"&gt;=7",'PARTICIPANT NAME LIST'!$G$9:$G300,"&lt;=12"))</f>
        <v/>
      </c>
      <c r="B299" s="64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LIST'!$B300))</f>
        <v/>
      </c>
      <c r="C299" s="65"/>
      <c r="D299" s="82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LIST'!$H300))</f>
        <v/>
      </c>
      <c r="E299" s="68" t="str">
        <f>IF('PARTICIPANT NAME LIST'!$G300=3,"ü","")</f>
        <v/>
      </c>
      <c r="F299" s="68" t="str">
        <f>IF('PARTICIPANT NAME LIST'!$G300=4,"ü","")</f>
        <v/>
      </c>
      <c r="G299" s="68" t="str">
        <f>IF('PARTICIPANT NAME LIST'!$G300=5,"ü","")</f>
        <v/>
      </c>
      <c r="H299" s="68" t="str">
        <f>IF('PARTICIPANT NAME LIST'!$G300=6,"ü","")</f>
        <v/>
      </c>
      <c r="I299" s="63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22.5" customHeight="1">
      <c r="A300" s="63" t="str">
        <f>IF(OR(ISBLANK('PARTICIPANT NAME LIST'!$B301),'PARTICIPANT NAME LIST'!G301=7,'PARTICIPANT NAME LIST'!G301=8,'PARTICIPANT NAME LIST'!G301=9,'PARTICIPANT NAME LIST'!G301=10,'PARTICIPANT NAME LIST'!G301=11,'PARTICIPANT NAME LIST'!G301=12),"",COUNTA('PARTICIPANT NAME LIST'!$B$9:$B301)-COUNTIFS('PARTICIPANT NAME LIST'!$G$9:$G301,"&gt;=7",'PARTICIPANT NAME LIST'!$G$9:$G301,"&lt;=12"))</f>
        <v/>
      </c>
      <c r="B300" s="64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LIST'!$B301))</f>
        <v/>
      </c>
      <c r="C300" s="65"/>
      <c r="D300" s="82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LIST'!$H301))</f>
        <v/>
      </c>
      <c r="E300" s="68" t="str">
        <f>IF('PARTICIPANT NAME LIST'!$G301=3,"ü","")</f>
        <v/>
      </c>
      <c r="F300" s="68" t="str">
        <f>IF('PARTICIPANT NAME LIST'!$G301=4,"ü","")</f>
        <v/>
      </c>
      <c r="G300" s="68" t="str">
        <f>IF('PARTICIPANT NAME LIST'!$G301=5,"ü","")</f>
        <v/>
      </c>
      <c r="H300" s="68" t="str">
        <f>IF('PARTICIPANT NAME LIST'!$G301=6,"ü","")</f>
        <v/>
      </c>
      <c r="I300" s="63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22.5" customHeight="1">
      <c r="A301" s="63" t="str">
        <f>IF(OR(ISBLANK('PARTICIPANT NAME LIST'!$B302),'PARTICIPANT NAME LIST'!G302=7,'PARTICIPANT NAME LIST'!G302=8,'PARTICIPANT NAME LIST'!G302=9,'PARTICIPANT NAME LIST'!G302=10,'PARTICIPANT NAME LIST'!G302=11,'PARTICIPANT NAME LIST'!G302=12),"",COUNTA('PARTICIPANT NAME LIST'!$B$9:$B302)-COUNTIFS('PARTICIPANT NAME LIST'!$G$9:$G302,"&gt;=7",'PARTICIPANT NAME LIST'!$G$9:$G302,"&lt;=12"))</f>
        <v/>
      </c>
      <c r="B301" s="64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LIST'!$B302))</f>
        <v/>
      </c>
      <c r="C301" s="65"/>
      <c r="D301" s="82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LIST'!$H302))</f>
        <v/>
      </c>
      <c r="E301" s="68" t="str">
        <f>IF('PARTICIPANT NAME LIST'!$G302=3,"ü","")</f>
        <v/>
      </c>
      <c r="F301" s="68" t="str">
        <f>IF('PARTICIPANT NAME LIST'!$G302=4,"ü","")</f>
        <v/>
      </c>
      <c r="G301" s="68" t="str">
        <f>IF('PARTICIPANT NAME LIST'!$G302=5,"ü","")</f>
        <v/>
      </c>
      <c r="H301" s="68" t="str">
        <f>IF('PARTICIPANT NAME LIST'!$G302=6,"ü","")</f>
        <v/>
      </c>
      <c r="I301" s="63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22.5" customHeight="1">
      <c r="A302" s="63" t="str">
        <f>IF(OR(ISBLANK('PARTICIPANT NAME LIST'!$B303),'PARTICIPANT NAME LIST'!G303=7,'PARTICIPANT NAME LIST'!G303=8,'PARTICIPANT NAME LIST'!G303=9,'PARTICIPANT NAME LIST'!G303=10,'PARTICIPANT NAME LIST'!G303=11,'PARTICIPANT NAME LIST'!G303=12),"",COUNTA('PARTICIPANT NAME LIST'!$B$9:$B303)-COUNTIFS('PARTICIPANT NAME LIST'!$G$9:$G303,"&gt;=7",'PARTICIPANT NAME LIST'!$G$9:$G303,"&lt;=12"))</f>
        <v/>
      </c>
      <c r="B302" s="64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LIST'!$B303))</f>
        <v/>
      </c>
      <c r="C302" s="65"/>
      <c r="D302" s="82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LIST'!$H303))</f>
        <v/>
      </c>
      <c r="E302" s="68" t="str">
        <f>IF('PARTICIPANT NAME LIST'!$G303=3,"ü","")</f>
        <v/>
      </c>
      <c r="F302" s="68" t="str">
        <f>IF('PARTICIPANT NAME LIST'!$G303=4,"ü","")</f>
        <v/>
      </c>
      <c r="G302" s="68" t="str">
        <f>IF('PARTICIPANT NAME LIST'!$G303=5,"ü","")</f>
        <v/>
      </c>
      <c r="H302" s="68" t="str">
        <f>IF('PARTICIPANT NAME LIST'!$G303=6,"ü","")</f>
        <v/>
      </c>
      <c r="I302" s="63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22.5" customHeight="1">
      <c r="A303" s="63" t="str">
        <f>IF(OR(ISBLANK('PARTICIPANT NAME LIST'!$B304),'PARTICIPANT NAME LIST'!G304=7,'PARTICIPANT NAME LIST'!G304=8,'PARTICIPANT NAME LIST'!G304=9,'PARTICIPANT NAME LIST'!G304=10,'PARTICIPANT NAME LIST'!G304=11,'PARTICIPANT NAME LIST'!G304=12),"",COUNTA('PARTICIPANT NAME LIST'!$B$9:$B304)-COUNTIFS('PARTICIPANT NAME LIST'!$G$9:$G304,"&gt;=7",'PARTICIPANT NAME LIST'!$G$9:$G304,"&lt;=12"))</f>
        <v/>
      </c>
      <c r="B303" s="64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LIST'!$B304))</f>
        <v/>
      </c>
      <c r="C303" s="65"/>
      <c r="D303" s="82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LIST'!$H304))</f>
        <v/>
      </c>
      <c r="E303" s="68" t="str">
        <f>IF('PARTICIPANT NAME LIST'!$G304=3,"ü","")</f>
        <v/>
      </c>
      <c r="F303" s="68" t="str">
        <f>IF('PARTICIPANT NAME LIST'!$G304=4,"ü","")</f>
        <v/>
      </c>
      <c r="G303" s="68" t="str">
        <f>IF('PARTICIPANT NAME LIST'!$G304=5,"ü","")</f>
        <v/>
      </c>
      <c r="H303" s="68" t="str">
        <f>IF('PARTICIPANT NAME LIST'!$G304=6,"ü","")</f>
        <v/>
      </c>
      <c r="I303" s="63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22.5" customHeight="1">
      <c r="A304" s="63" t="str">
        <f>IF(OR(ISBLANK('PARTICIPANT NAME LIST'!$B305),'PARTICIPANT NAME LIST'!G305=7,'PARTICIPANT NAME LIST'!G305=8,'PARTICIPANT NAME LIST'!G305=9,'PARTICIPANT NAME LIST'!G305=10,'PARTICIPANT NAME LIST'!G305=11,'PARTICIPANT NAME LIST'!G305=12),"",COUNTA('PARTICIPANT NAME LIST'!$B$9:$B305)-COUNTIFS('PARTICIPANT NAME LIST'!$G$9:$G305,"&gt;=7",'PARTICIPANT NAME LIST'!$G$9:$G305,"&lt;=12"))</f>
        <v/>
      </c>
      <c r="B304" s="64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LIST'!$B305))</f>
        <v/>
      </c>
      <c r="C304" s="65"/>
      <c r="D304" s="82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LIST'!$H305))</f>
        <v/>
      </c>
      <c r="E304" s="68" t="str">
        <f>IF('PARTICIPANT NAME LIST'!$G305=3,"ü","")</f>
        <v/>
      </c>
      <c r="F304" s="68" t="str">
        <f>IF('PARTICIPANT NAME LIST'!$G305=4,"ü","")</f>
        <v/>
      </c>
      <c r="G304" s="68" t="str">
        <f>IF('PARTICIPANT NAME LIST'!$G305=5,"ü","")</f>
        <v/>
      </c>
      <c r="H304" s="68" t="str">
        <f>IF('PARTICIPANT NAME LIST'!$G305=6,"ü","")</f>
        <v/>
      </c>
      <c r="I304" s="63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22.5" customHeight="1">
      <c r="A305" s="63" t="str">
        <f>IF(OR(ISBLANK('PARTICIPANT NAME LIST'!$B306),'PARTICIPANT NAME LIST'!G306=7,'PARTICIPANT NAME LIST'!G306=8,'PARTICIPANT NAME LIST'!G306=9,'PARTICIPANT NAME LIST'!G306=10,'PARTICIPANT NAME LIST'!G306=11,'PARTICIPANT NAME LIST'!G306=12),"",COUNTA('PARTICIPANT NAME LIST'!$B$9:$B306)-COUNTIFS('PARTICIPANT NAME LIST'!$G$9:$G306,"&gt;=7",'PARTICIPANT NAME LIST'!$G$9:$G306,"&lt;=12"))</f>
        <v/>
      </c>
      <c r="B305" s="64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LIST'!$B306))</f>
        <v/>
      </c>
      <c r="C305" s="65"/>
      <c r="D305" s="82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LIST'!$H306))</f>
        <v/>
      </c>
      <c r="E305" s="68" t="str">
        <f>IF('PARTICIPANT NAME LIST'!$G306=3,"ü","")</f>
        <v/>
      </c>
      <c r="F305" s="68" t="str">
        <f>IF('PARTICIPANT NAME LIST'!$G306=4,"ü","")</f>
        <v/>
      </c>
      <c r="G305" s="68" t="str">
        <f>IF('PARTICIPANT NAME LIST'!$G306=5,"ü","")</f>
        <v/>
      </c>
      <c r="H305" s="68" t="str">
        <f>IF('PARTICIPANT NAME LIST'!$G306=6,"ü","")</f>
        <v/>
      </c>
      <c r="I305" s="63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22.5" customHeight="1">
      <c r="A306" s="63" t="str">
        <f>IF(OR(ISBLANK('PARTICIPANT NAME LIST'!$B307),'PARTICIPANT NAME LIST'!G307=7,'PARTICIPANT NAME LIST'!G307=8,'PARTICIPANT NAME LIST'!G307=9,'PARTICIPANT NAME LIST'!G307=10,'PARTICIPANT NAME LIST'!G307=11,'PARTICIPANT NAME LIST'!G307=12),"",COUNTA('PARTICIPANT NAME LIST'!$B$9:$B307)-COUNTIFS('PARTICIPANT NAME LIST'!$G$9:$G307,"&gt;=7",'PARTICIPANT NAME LIST'!$G$9:$G307,"&lt;=12"))</f>
        <v/>
      </c>
      <c r="B306" s="64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LIST'!$B307))</f>
        <v/>
      </c>
      <c r="C306" s="65"/>
      <c r="D306" s="82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LIST'!$H307))</f>
        <v/>
      </c>
      <c r="E306" s="68" t="str">
        <f>IF('PARTICIPANT NAME LIST'!$G307=3,"ü","")</f>
        <v/>
      </c>
      <c r="F306" s="68" t="str">
        <f>IF('PARTICIPANT NAME LIST'!$G307=4,"ü","")</f>
        <v/>
      </c>
      <c r="G306" s="68" t="str">
        <f>IF('PARTICIPANT NAME LIST'!$G307=5,"ü","")</f>
        <v/>
      </c>
      <c r="H306" s="68" t="str">
        <f>IF('PARTICIPANT NAME LIST'!$G307=6,"ü","")</f>
        <v/>
      </c>
      <c r="I306" s="63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22.5" customHeight="1">
      <c r="A307" s="63" t="str">
        <f>IF(OR(ISBLANK('PARTICIPANT NAME LIST'!$B308),'PARTICIPANT NAME LIST'!G308=7,'PARTICIPANT NAME LIST'!G308=8,'PARTICIPANT NAME LIST'!G308=9,'PARTICIPANT NAME LIST'!G308=10,'PARTICIPANT NAME LIST'!G308=11,'PARTICIPANT NAME LIST'!G308=12),"",COUNTA('PARTICIPANT NAME LIST'!$B$9:$B308)-COUNTIFS('PARTICIPANT NAME LIST'!$G$9:$G308,"&gt;=7",'PARTICIPANT NAME LIST'!$G$9:$G308,"&lt;=12"))</f>
        <v/>
      </c>
      <c r="B307" s="64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LIST'!$B308))</f>
        <v/>
      </c>
      <c r="C307" s="65"/>
      <c r="D307" s="82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LIST'!$H308))</f>
        <v/>
      </c>
      <c r="E307" s="68" t="str">
        <f>IF('PARTICIPANT NAME LIST'!$G308=3,"ü","")</f>
        <v/>
      </c>
      <c r="F307" s="68" t="str">
        <f>IF('PARTICIPANT NAME LIST'!$G308=4,"ü","")</f>
        <v/>
      </c>
      <c r="G307" s="68" t="str">
        <f>IF('PARTICIPANT NAME LIST'!$G308=5,"ü","")</f>
        <v/>
      </c>
      <c r="H307" s="68" t="str">
        <f>IF('PARTICIPANT NAME LIST'!$G308=6,"ü","")</f>
        <v/>
      </c>
      <c r="I307" s="63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22.5" customHeight="1">
      <c r="A308" s="63" t="str">
        <f>IF(OR(ISBLANK('PARTICIPANT NAME LIST'!$B309),'PARTICIPANT NAME LIST'!G309=7,'PARTICIPANT NAME LIST'!G309=8,'PARTICIPANT NAME LIST'!G309=9,'PARTICIPANT NAME LIST'!G309=10,'PARTICIPANT NAME LIST'!G309=11,'PARTICIPANT NAME LIST'!G309=12),"",COUNTA('PARTICIPANT NAME LIST'!$B$9:$B309)-COUNTIFS('PARTICIPANT NAME LIST'!$G$9:$G309,"&gt;=7",'PARTICIPANT NAME LIST'!$G$9:$G309,"&lt;=12"))</f>
        <v/>
      </c>
      <c r="B308" s="64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LIST'!$B309))</f>
        <v/>
      </c>
      <c r="C308" s="65"/>
      <c r="D308" s="82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LIST'!$H309))</f>
        <v/>
      </c>
      <c r="E308" s="68" t="str">
        <f>IF('PARTICIPANT NAME LIST'!$G309=3,"ü","")</f>
        <v/>
      </c>
      <c r="F308" s="68" t="str">
        <f>IF('PARTICIPANT NAME LIST'!$G309=4,"ü","")</f>
        <v/>
      </c>
      <c r="G308" s="68" t="str">
        <f>IF('PARTICIPANT NAME LIST'!$G309=5,"ü","")</f>
        <v/>
      </c>
      <c r="H308" s="68" t="str">
        <f>IF('PARTICIPANT NAME LIST'!$G309=6,"ü","")</f>
        <v/>
      </c>
      <c r="I308" s="63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22.5" customHeight="1">
      <c r="A309" s="63" t="str">
        <f>IF(OR(ISBLANK('PARTICIPANT NAME LIST'!$B310),'PARTICIPANT NAME LIST'!G310=7,'PARTICIPANT NAME LIST'!G310=8,'PARTICIPANT NAME LIST'!G310=9,'PARTICIPANT NAME LIST'!G310=10,'PARTICIPANT NAME LIST'!G310=11,'PARTICIPANT NAME LIST'!G310=12),"",COUNTA('PARTICIPANT NAME LIST'!$B$9:$B310)-COUNTIFS('PARTICIPANT NAME LIST'!$G$9:$G310,"&gt;=7",'PARTICIPANT NAME LIST'!$G$9:$G310,"&lt;=12"))</f>
        <v/>
      </c>
      <c r="B309" s="64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LIST'!$B310))</f>
        <v/>
      </c>
      <c r="C309" s="65"/>
      <c r="D309" s="82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LIST'!$H310))</f>
        <v/>
      </c>
      <c r="E309" s="68" t="str">
        <f>IF('PARTICIPANT NAME LIST'!$G310=3,"ü","")</f>
        <v/>
      </c>
      <c r="F309" s="68" t="str">
        <f>IF('PARTICIPANT NAME LIST'!$G310=4,"ü","")</f>
        <v/>
      </c>
      <c r="G309" s="68" t="str">
        <f>IF('PARTICIPANT NAME LIST'!$G310=5,"ü","")</f>
        <v/>
      </c>
      <c r="H309" s="68" t="str">
        <f>IF('PARTICIPANT NAME LIST'!$G310=6,"ü","")</f>
        <v/>
      </c>
      <c r="I309" s="63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22.5" customHeight="1">
      <c r="A310" s="63" t="str">
        <f>IF(OR(ISBLANK('PARTICIPANT NAME LIST'!$B311),'PARTICIPANT NAME LIST'!G311=7,'PARTICIPANT NAME LIST'!G311=8,'PARTICIPANT NAME LIST'!G311=9,'PARTICIPANT NAME LIST'!G311=10,'PARTICIPANT NAME LIST'!G311=11,'PARTICIPANT NAME LIST'!G311=12),"",COUNTA('PARTICIPANT NAME LIST'!$B$9:$B311)-COUNTIFS('PARTICIPANT NAME LIST'!$G$9:$G311,"&gt;=7",'PARTICIPANT NAME LIST'!$G$9:$G311,"&lt;=12"))</f>
        <v/>
      </c>
      <c r="B310" s="64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LIST'!$B311))</f>
        <v/>
      </c>
      <c r="C310" s="65"/>
      <c r="D310" s="82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LIST'!$H311))</f>
        <v/>
      </c>
      <c r="E310" s="68" t="str">
        <f>IF('PARTICIPANT NAME LIST'!$G311=3,"ü","")</f>
        <v/>
      </c>
      <c r="F310" s="68" t="str">
        <f>IF('PARTICIPANT NAME LIST'!$G311=4,"ü","")</f>
        <v/>
      </c>
      <c r="G310" s="68" t="str">
        <f>IF('PARTICIPANT NAME LIST'!$G311=5,"ü","")</f>
        <v/>
      </c>
      <c r="H310" s="68" t="str">
        <f>IF('PARTICIPANT NAME LIST'!$G311=6,"ü","")</f>
        <v/>
      </c>
      <c r="I310" s="63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22.5" customHeight="1">
      <c r="A311" s="63" t="str">
        <f>IF(OR(ISBLANK('PARTICIPANT NAME LIST'!$B312),'PARTICIPANT NAME LIST'!G312=7,'PARTICIPANT NAME LIST'!G312=8,'PARTICIPANT NAME LIST'!G312=9,'PARTICIPANT NAME LIST'!G312=10,'PARTICIPANT NAME LIST'!G312=11,'PARTICIPANT NAME LIST'!G312=12),"",COUNTA('PARTICIPANT NAME LIST'!$B$9:$B312)-COUNTIFS('PARTICIPANT NAME LIST'!$G$9:$G312,"&gt;=7",'PARTICIPANT NAME LIST'!$G$9:$G312,"&lt;=12"))</f>
        <v/>
      </c>
      <c r="B311" s="64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LIST'!$B312))</f>
        <v/>
      </c>
      <c r="C311" s="65"/>
      <c r="D311" s="82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LIST'!$H312))</f>
        <v/>
      </c>
      <c r="E311" s="68" t="str">
        <f>IF('PARTICIPANT NAME LIST'!$G312=3,"ü","")</f>
        <v/>
      </c>
      <c r="F311" s="68" t="str">
        <f>IF('PARTICIPANT NAME LIST'!$G312=4,"ü","")</f>
        <v/>
      </c>
      <c r="G311" s="68" t="str">
        <f>IF('PARTICIPANT NAME LIST'!$G312=5,"ü","")</f>
        <v/>
      </c>
      <c r="H311" s="68" t="str">
        <f>IF('PARTICIPANT NAME LIST'!$G312=6,"ü","")</f>
        <v/>
      </c>
      <c r="I311" s="63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22.5" customHeight="1">
      <c r="A312" s="63" t="str">
        <f>IF(OR(ISBLANK('PARTICIPANT NAME LIST'!$B313),'PARTICIPANT NAME LIST'!G313=7,'PARTICIPANT NAME LIST'!G313=8,'PARTICIPANT NAME LIST'!G313=9,'PARTICIPANT NAME LIST'!G313=10,'PARTICIPANT NAME LIST'!G313=11,'PARTICIPANT NAME LIST'!G313=12),"",COUNTA('PARTICIPANT NAME LIST'!$B$9:$B313)-COUNTIFS('PARTICIPANT NAME LIST'!$G$9:$G313,"&gt;=7",'PARTICIPANT NAME LIST'!$G$9:$G313,"&lt;=12"))</f>
        <v/>
      </c>
      <c r="B312" s="64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LIST'!$B313))</f>
        <v/>
      </c>
      <c r="C312" s="65"/>
      <c r="D312" s="82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LIST'!$H313))</f>
        <v/>
      </c>
      <c r="E312" s="68" t="str">
        <f>IF('PARTICIPANT NAME LIST'!$G313=3,"ü","")</f>
        <v/>
      </c>
      <c r="F312" s="68" t="str">
        <f>IF('PARTICIPANT NAME LIST'!$G313=4,"ü","")</f>
        <v/>
      </c>
      <c r="G312" s="68" t="str">
        <f>IF('PARTICIPANT NAME LIST'!$G313=5,"ü","")</f>
        <v/>
      </c>
      <c r="H312" s="68" t="str">
        <f>IF('PARTICIPANT NAME LIST'!$G313=6,"ü","")</f>
        <v/>
      </c>
      <c r="I312" s="63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22.5" customHeight="1">
      <c r="A313" s="63" t="str">
        <f>IF(OR(ISBLANK('PARTICIPANT NAME LIST'!$B314),'PARTICIPANT NAME LIST'!G314=7,'PARTICIPANT NAME LIST'!G314=8,'PARTICIPANT NAME LIST'!G314=9,'PARTICIPANT NAME LIST'!G314=10,'PARTICIPANT NAME LIST'!G314=11,'PARTICIPANT NAME LIST'!G314=12),"",COUNTA('PARTICIPANT NAME LIST'!$B$9:$B314)-COUNTIFS('PARTICIPANT NAME LIST'!$G$9:$G314,"&gt;=7",'PARTICIPANT NAME LIST'!$G$9:$G314,"&lt;=12"))</f>
        <v/>
      </c>
      <c r="B313" s="64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LIST'!$B314))</f>
        <v/>
      </c>
      <c r="C313" s="65"/>
      <c r="D313" s="82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LIST'!$H314))</f>
        <v/>
      </c>
      <c r="E313" s="68" t="str">
        <f>IF('PARTICIPANT NAME LIST'!$G314=3,"ü","")</f>
        <v/>
      </c>
      <c r="F313" s="68" t="str">
        <f>IF('PARTICIPANT NAME LIST'!$G314=4,"ü","")</f>
        <v/>
      </c>
      <c r="G313" s="68" t="str">
        <f>IF('PARTICIPANT NAME LIST'!$G314=5,"ü","")</f>
        <v/>
      </c>
      <c r="H313" s="68" t="str">
        <f>IF('PARTICIPANT NAME LIST'!$G314=6,"ü","")</f>
        <v/>
      </c>
      <c r="I313" s="63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22.5" customHeight="1">
      <c r="A314" s="63" t="str">
        <f>IF(OR(ISBLANK('PARTICIPANT NAME LIST'!$B315),'PARTICIPANT NAME LIST'!G315=7,'PARTICIPANT NAME LIST'!G315=8,'PARTICIPANT NAME LIST'!G315=9,'PARTICIPANT NAME LIST'!G315=10,'PARTICIPANT NAME LIST'!G315=11,'PARTICIPANT NAME LIST'!G315=12),"",COUNTA('PARTICIPANT NAME LIST'!$B$9:$B315)-COUNTIFS('PARTICIPANT NAME LIST'!$G$9:$G315,"&gt;=7",'PARTICIPANT NAME LIST'!$G$9:$G315,"&lt;=12"))</f>
        <v/>
      </c>
      <c r="B314" s="64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LIST'!$B315))</f>
        <v/>
      </c>
      <c r="C314" s="65"/>
      <c r="D314" s="82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LIST'!$H315))</f>
        <v/>
      </c>
      <c r="E314" s="68" t="str">
        <f>IF('PARTICIPANT NAME LIST'!$G315=3,"ü","")</f>
        <v/>
      </c>
      <c r="F314" s="68" t="str">
        <f>IF('PARTICIPANT NAME LIST'!$G315=4,"ü","")</f>
        <v/>
      </c>
      <c r="G314" s="68" t="str">
        <f>IF('PARTICIPANT NAME LIST'!$G315=5,"ü","")</f>
        <v/>
      </c>
      <c r="H314" s="68" t="str">
        <f>IF('PARTICIPANT NAME LIST'!$G315=6,"ü","")</f>
        <v/>
      </c>
      <c r="I314" s="63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22.5" customHeight="1">
      <c r="A315" s="63" t="str">
        <f>IF(OR(ISBLANK('PARTICIPANT NAME LIST'!$B316),'PARTICIPANT NAME LIST'!G316=7,'PARTICIPANT NAME LIST'!G316=8,'PARTICIPANT NAME LIST'!G316=9,'PARTICIPANT NAME LIST'!G316=10,'PARTICIPANT NAME LIST'!G316=11,'PARTICIPANT NAME LIST'!G316=12),"",COUNTA('PARTICIPANT NAME LIST'!$B$9:$B316)-COUNTIFS('PARTICIPANT NAME LIST'!$G$9:$G316,"&gt;=7",'PARTICIPANT NAME LIST'!$G$9:$G316,"&lt;=12"))</f>
        <v/>
      </c>
      <c r="B315" s="64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LIST'!$B316))</f>
        <v/>
      </c>
      <c r="C315" s="65"/>
      <c r="D315" s="82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LIST'!$H316))</f>
        <v/>
      </c>
      <c r="E315" s="68" t="str">
        <f>IF('PARTICIPANT NAME LIST'!$G316=3,"ü","")</f>
        <v/>
      </c>
      <c r="F315" s="68" t="str">
        <f>IF('PARTICIPANT NAME LIST'!$G316=4,"ü","")</f>
        <v/>
      </c>
      <c r="G315" s="68" t="str">
        <f>IF('PARTICIPANT NAME LIST'!$G316=5,"ü","")</f>
        <v/>
      </c>
      <c r="H315" s="68" t="str">
        <f>IF('PARTICIPANT NAME LIST'!$G316=6,"ü","")</f>
        <v/>
      </c>
      <c r="I315" s="63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22.5" customHeight="1">
      <c r="A316" s="63" t="str">
        <f>IF(OR(ISBLANK('PARTICIPANT NAME LIST'!$B317),'PARTICIPANT NAME LIST'!G317=7,'PARTICIPANT NAME LIST'!G317=8,'PARTICIPANT NAME LIST'!G317=9,'PARTICIPANT NAME LIST'!G317=10,'PARTICIPANT NAME LIST'!G317=11,'PARTICIPANT NAME LIST'!G317=12),"",COUNTA('PARTICIPANT NAME LIST'!$B$9:$B317)-COUNTIFS('PARTICIPANT NAME LIST'!$G$9:$G317,"&gt;=7",'PARTICIPANT NAME LIST'!$G$9:$G317,"&lt;=12"))</f>
        <v/>
      </c>
      <c r="B316" s="64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LIST'!$B317))</f>
        <v/>
      </c>
      <c r="C316" s="65"/>
      <c r="D316" s="82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LIST'!$H317))</f>
        <v/>
      </c>
      <c r="E316" s="68" t="str">
        <f>IF('PARTICIPANT NAME LIST'!$G317=3,"ü","")</f>
        <v/>
      </c>
      <c r="F316" s="68" t="str">
        <f>IF('PARTICIPANT NAME LIST'!$G317=4,"ü","")</f>
        <v/>
      </c>
      <c r="G316" s="68" t="str">
        <f>IF('PARTICIPANT NAME LIST'!$G317=5,"ü","")</f>
        <v/>
      </c>
      <c r="H316" s="68" t="str">
        <f>IF('PARTICIPANT NAME LIST'!$G317=6,"ü","")</f>
        <v/>
      </c>
      <c r="I316" s="63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22.5" customHeight="1">
      <c r="A317" s="63" t="str">
        <f>IF(OR(ISBLANK('PARTICIPANT NAME LIST'!$B318),'PARTICIPANT NAME LIST'!G318=7,'PARTICIPANT NAME LIST'!G318=8,'PARTICIPANT NAME LIST'!G318=9,'PARTICIPANT NAME LIST'!G318=10,'PARTICIPANT NAME LIST'!G318=11,'PARTICIPANT NAME LIST'!G318=12),"",COUNTA('PARTICIPANT NAME LIST'!$B$9:$B318)-COUNTIFS('PARTICIPANT NAME LIST'!$G$9:$G318,"&gt;=7",'PARTICIPANT NAME LIST'!$G$9:$G318,"&lt;=12"))</f>
        <v/>
      </c>
      <c r="B317" s="64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LIST'!$B318))</f>
        <v/>
      </c>
      <c r="C317" s="65"/>
      <c r="D317" s="82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LIST'!$H318))</f>
        <v/>
      </c>
      <c r="E317" s="68" t="str">
        <f>IF('PARTICIPANT NAME LIST'!$G318=3,"ü","")</f>
        <v/>
      </c>
      <c r="F317" s="68" t="str">
        <f>IF('PARTICIPANT NAME LIST'!$G318=4,"ü","")</f>
        <v/>
      </c>
      <c r="G317" s="68" t="str">
        <f>IF('PARTICIPANT NAME LIST'!$G318=5,"ü","")</f>
        <v/>
      </c>
      <c r="H317" s="68" t="str">
        <f>IF('PARTICIPANT NAME LIST'!$G318=6,"ü","")</f>
        <v/>
      </c>
      <c r="I317" s="63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22.5" customHeight="1">
      <c r="A318" s="63" t="str">
        <f>IF(OR(ISBLANK('PARTICIPANT NAME LIST'!$B319),'PARTICIPANT NAME LIST'!G319=7,'PARTICIPANT NAME LIST'!G319=8,'PARTICIPANT NAME LIST'!G319=9,'PARTICIPANT NAME LIST'!G319=10,'PARTICIPANT NAME LIST'!G319=11,'PARTICIPANT NAME LIST'!G319=12),"",COUNTA('PARTICIPANT NAME LIST'!$B$9:$B319)-COUNTIFS('PARTICIPANT NAME LIST'!$G$9:$G319,"&gt;=7",'PARTICIPANT NAME LIST'!$G$9:$G319,"&lt;=12"))</f>
        <v/>
      </c>
      <c r="B318" s="64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LIST'!$B319))</f>
        <v/>
      </c>
      <c r="C318" s="65"/>
      <c r="D318" s="82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LIST'!$H319))</f>
        <v/>
      </c>
      <c r="E318" s="68" t="str">
        <f>IF('PARTICIPANT NAME LIST'!$G319=3,"ü","")</f>
        <v/>
      </c>
      <c r="F318" s="68" t="str">
        <f>IF('PARTICIPANT NAME LIST'!$G319=4,"ü","")</f>
        <v/>
      </c>
      <c r="G318" s="68" t="str">
        <f>IF('PARTICIPANT NAME LIST'!$G319=5,"ü","")</f>
        <v/>
      </c>
      <c r="H318" s="68" t="str">
        <f>IF('PARTICIPANT NAME LIST'!$G319=6,"ü","")</f>
        <v/>
      </c>
      <c r="I318" s="63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22.5" customHeight="1">
      <c r="A319" s="63" t="str">
        <f>IF(OR(ISBLANK('PARTICIPANT NAME LIST'!$B320),'PARTICIPANT NAME LIST'!G320=7,'PARTICIPANT NAME LIST'!G320=8,'PARTICIPANT NAME LIST'!G320=9,'PARTICIPANT NAME LIST'!G320=10,'PARTICIPANT NAME LIST'!G320=11,'PARTICIPANT NAME LIST'!G320=12),"",COUNTA('PARTICIPANT NAME LIST'!$B$9:$B320)-COUNTIFS('PARTICIPANT NAME LIST'!$G$9:$G320,"&gt;=7",'PARTICIPANT NAME LIST'!$G$9:$G320,"&lt;=12"))</f>
        <v/>
      </c>
      <c r="B319" s="64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LIST'!$B320))</f>
        <v/>
      </c>
      <c r="C319" s="65"/>
      <c r="D319" s="82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LIST'!$H320))</f>
        <v/>
      </c>
      <c r="E319" s="68" t="str">
        <f>IF('PARTICIPANT NAME LIST'!$G320=3,"ü","")</f>
        <v/>
      </c>
      <c r="F319" s="68" t="str">
        <f>IF('PARTICIPANT NAME LIST'!$G320=4,"ü","")</f>
        <v/>
      </c>
      <c r="G319" s="68" t="str">
        <f>IF('PARTICIPANT NAME LIST'!$G320=5,"ü","")</f>
        <v/>
      </c>
      <c r="H319" s="68" t="str">
        <f>IF('PARTICIPANT NAME LIST'!$G320=6,"ü","")</f>
        <v/>
      </c>
      <c r="I319" s="63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22.5" customHeight="1">
      <c r="A320" s="63" t="str">
        <f>IF(OR(ISBLANK('PARTICIPANT NAME LIST'!$B321),'PARTICIPANT NAME LIST'!G321=7,'PARTICIPANT NAME LIST'!G321=8,'PARTICIPANT NAME LIST'!G321=9,'PARTICIPANT NAME LIST'!G321=10,'PARTICIPANT NAME LIST'!G321=11,'PARTICIPANT NAME LIST'!G321=12),"",COUNTA('PARTICIPANT NAME LIST'!$B$9:$B321)-COUNTIFS('PARTICIPANT NAME LIST'!$G$9:$G321,"&gt;=7",'PARTICIPANT NAME LIST'!$G$9:$G321,"&lt;=12"))</f>
        <v/>
      </c>
      <c r="B320" s="64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LIST'!$B321))</f>
        <v/>
      </c>
      <c r="C320" s="65"/>
      <c r="D320" s="82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LIST'!$H321))</f>
        <v/>
      </c>
      <c r="E320" s="68" t="str">
        <f>IF('PARTICIPANT NAME LIST'!$G321=3,"ü","")</f>
        <v/>
      </c>
      <c r="F320" s="68" t="str">
        <f>IF('PARTICIPANT NAME LIST'!$G321=4,"ü","")</f>
        <v/>
      </c>
      <c r="G320" s="68" t="str">
        <f>IF('PARTICIPANT NAME LIST'!$G321=5,"ü","")</f>
        <v/>
      </c>
      <c r="H320" s="68" t="str">
        <f>IF('PARTICIPANT NAME LIST'!$G321=6,"ü","")</f>
        <v/>
      </c>
      <c r="I320" s="63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22.5" customHeight="1">
      <c r="A321" s="63" t="str">
        <f>IF(OR(ISBLANK('PARTICIPANT NAME LIST'!$B322),'PARTICIPANT NAME LIST'!G322=7,'PARTICIPANT NAME LIST'!G322=8,'PARTICIPANT NAME LIST'!G322=9,'PARTICIPANT NAME LIST'!G322=10,'PARTICIPANT NAME LIST'!G322=11,'PARTICIPANT NAME LIST'!G322=12),"",COUNTA('PARTICIPANT NAME LIST'!$B$9:$B322)-COUNTIFS('PARTICIPANT NAME LIST'!$G$9:$G322,"&gt;=7",'PARTICIPANT NAME LIST'!$G$9:$G322,"&lt;=12"))</f>
        <v/>
      </c>
      <c r="B321" s="64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LIST'!$B322))</f>
        <v/>
      </c>
      <c r="C321" s="65"/>
      <c r="D321" s="82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LIST'!$H322))</f>
        <v/>
      </c>
      <c r="E321" s="68" t="str">
        <f>IF('PARTICIPANT NAME LIST'!$G322=3,"ü","")</f>
        <v/>
      </c>
      <c r="F321" s="68" t="str">
        <f>IF('PARTICIPANT NAME LIST'!$G322=4,"ü","")</f>
        <v/>
      </c>
      <c r="G321" s="68" t="str">
        <f>IF('PARTICIPANT NAME LIST'!$G322=5,"ü","")</f>
        <v/>
      </c>
      <c r="H321" s="68" t="str">
        <f>IF('PARTICIPANT NAME LIST'!$G322=6,"ü","")</f>
        <v/>
      </c>
      <c r="I321" s="63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22.5" customHeight="1">
      <c r="A322" s="63" t="str">
        <f>IF(OR(ISBLANK('PARTICIPANT NAME LIST'!$B323),'PARTICIPANT NAME LIST'!G323=7,'PARTICIPANT NAME LIST'!G323=8,'PARTICIPANT NAME LIST'!G323=9,'PARTICIPANT NAME LIST'!G323=10,'PARTICIPANT NAME LIST'!G323=11,'PARTICIPANT NAME LIST'!G323=12),"",COUNTA('PARTICIPANT NAME LIST'!$B$9:$B323)-COUNTIFS('PARTICIPANT NAME LIST'!$G$9:$G323,"&gt;=7",'PARTICIPANT NAME LIST'!$G$9:$G323,"&lt;=12"))</f>
        <v/>
      </c>
      <c r="B322" s="64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LIST'!$B323))</f>
        <v/>
      </c>
      <c r="C322" s="65"/>
      <c r="D322" s="82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LIST'!$H323))</f>
        <v/>
      </c>
      <c r="E322" s="68" t="str">
        <f>IF('PARTICIPANT NAME LIST'!$G323=3,"ü","")</f>
        <v/>
      </c>
      <c r="F322" s="68" t="str">
        <f>IF('PARTICIPANT NAME LIST'!$G323=4,"ü","")</f>
        <v/>
      </c>
      <c r="G322" s="68" t="str">
        <f>IF('PARTICIPANT NAME LIST'!$G323=5,"ü","")</f>
        <v/>
      </c>
      <c r="H322" s="68" t="str">
        <f>IF('PARTICIPANT NAME LIST'!$G323=6,"ü","")</f>
        <v/>
      </c>
      <c r="I322" s="63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22.5" customHeight="1">
      <c r="A323" s="63" t="str">
        <f>IF(OR(ISBLANK('PARTICIPANT NAME LIST'!$B324),'PARTICIPANT NAME LIST'!G324=7,'PARTICIPANT NAME LIST'!G324=8,'PARTICIPANT NAME LIST'!G324=9,'PARTICIPANT NAME LIST'!G324=10,'PARTICIPANT NAME LIST'!G324=11,'PARTICIPANT NAME LIST'!G324=12),"",COUNTA('PARTICIPANT NAME LIST'!$B$9:$B324)-COUNTIFS('PARTICIPANT NAME LIST'!$G$9:$G324,"&gt;=7",'PARTICIPANT NAME LIST'!$G$9:$G324,"&lt;=12"))</f>
        <v/>
      </c>
      <c r="B323" s="64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LIST'!$B324))</f>
        <v/>
      </c>
      <c r="C323" s="65"/>
      <c r="D323" s="82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LIST'!$H324))</f>
        <v/>
      </c>
      <c r="E323" s="68" t="str">
        <f>IF('PARTICIPANT NAME LIST'!$G324=3,"ü","")</f>
        <v/>
      </c>
      <c r="F323" s="68" t="str">
        <f>IF('PARTICIPANT NAME LIST'!$G324=4,"ü","")</f>
        <v/>
      </c>
      <c r="G323" s="68" t="str">
        <f>IF('PARTICIPANT NAME LIST'!$G324=5,"ü","")</f>
        <v/>
      </c>
      <c r="H323" s="68" t="str">
        <f>IF('PARTICIPANT NAME LIST'!$G324=6,"ü","")</f>
        <v/>
      </c>
      <c r="I323" s="63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22.5" customHeight="1">
      <c r="A324" s="63" t="str">
        <f>IF(OR(ISBLANK('PARTICIPANT NAME LIST'!$B325),'PARTICIPANT NAME LIST'!G325=7,'PARTICIPANT NAME LIST'!G325=8,'PARTICIPANT NAME LIST'!G325=9,'PARTICIPANT NAME LIST'!G325=10,'PARTICIPANT NAME LIST'!G325=11,'PARTICIPANT NAME LIST'!G325=12),"",COUNTA('PARTICIPANT NAME LIST'!$B$9:$B325)-COUNTIFS('PARTICIPANT NAME LIST'!$G$9:$G325,"&gt;=7",'PARTICIPANT NAME LIST'!$G$9:$G325,"&lt;=12"))</f>
        <v/>
      </c>
      <c r="B324" s="64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LIST'!$B325))</f>
        <v/>
      </c>
      <c r="C324" s="65"/>
      <c r="D324" s="82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LIST'!$H325))</f>
        <v/>
      </c>
      <c r="E324" s="68" t="str">
        <f>IF('PARTICIPANT NAME LIST'!$G325=3,"ü","")</f>
        <v/>
      </c>
      <c r="F324" s="68" t="str">
        <f>IF('PARTICIPANT NAME LIST'!$G325=4,"ü","")</f>
        <v/>
      </c>
      <c r="G324" s="68" t="str">
        <f>IF('PARTICIPANT NAME LIST'!$G325=5,"ü","")</f>
        <v/>
      </c>
      <c r="H324" s="68" t="str">
        <f>IF('PARTICIPANT NAME LIST'!$G325=6,"ü","")</f>
        <v/>
      </c>
      <c r="I324" s="63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22.5" customHeight="1">
      <c r="A325" s="63" t="str">
        <f>IF(OR(ISBLANK('PARTICIPANT NAME LIST'!$B326),'PARTICIPANT NAME LIST'!G326=7,'PARTICIPANT NAME LIST'!G326=8,'PARTICIPANT NAME LIST'!G326=9,'PARTICIPANT NAME LIST'!G326=10,'PARTICIPANT NAME LIST'!G326=11,'PARTICIPANT NAME LIST'!G326=12),"",COUNTA('PARTICIPANT NAME LIST'!$B$9:$B326)-COUNTIFS('PARTICIPANT NAME LIST'!$G$9:$G326,"&gt;=7",'PARTICIPANT NAME LIST'!$G$9:$G326,"&lt;=12"))</f>
        <v/>
      </c>
      <c r="B325" s="64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LIST'!$B326))</f>
        <v/>
      </c>
      <c r="C325" s="65"/>
      <c r="D325" s="82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LIST'!$H326))</f>
        <v/>
      </c>
      <c r="E325" s="68" t="str">
        <f>IF('PARTICIPANT NAME LIST'!$G326=3,"ü","")</f>
        <v/>
      </c>
      <c r="F325" s="68" t="str">
        <f>IF('PARTICIPANT NAME LIST'!$G326=4,"ü","")</f>
        <v/>
      </c>
      <c r="G325" s="68" t="str">
        <f>IF('PARTICIPANT NAME LIST'!$G326=5,"ü","")</f>
        <v/>
      </c>
      <c r="H325" s="68" t="str">
        <f>IF('PARTICIPANT NAME LIST'!$G326=6,"ü","")</f>
        <v/>
      </c>
      <c r="I325" s="63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22.5" customHeight="1">
      <c r="A326" s="63" t="str">
        <f>IF(OR(ISBLANK('PARTICIPANT NAME LIST'!$B327),'PARTICIPANT NAME LIST'!G327=7,'PARTICIPANT NAME LIST'!G327=8,'PARTICIPANT NAME LIST'!G327=9,'PARTICIPANT NAME LIST'!G327=10,'PARTICIPANT NAME LIST'!G327=11,'PARTICIPANT NAME LIST'!G327=12),"",COUNTA('PARTICIPANT NAME LIST'!$B$9:$B327)-COUNTIFS('PARTICIPANT NAME LIST'!$G$9:$G327,"&gt;=7",'PARTICIPANT NAME LIST'!$G$9:$G327,"&lt;=12"))</f>
        <v/>
      </c>
      <c r="B326" s="64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LIST'!$B327))</f>
        <v/>
      </c>
      <c r="C326" s="65"/>
      <c r="D326" s="82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LIST'!$H327))</f>
        <v/>
      </c>
      <c r="E326" s="68" t="str">
        <f>IF('PARTICIPANT NAME LIST'!$G327=3,"ü","")</f>
        <v/>
      </c>
      <c r="F326" s="68" t="str">
        <f>IF('PARTICIPANT NAME LIST'!$G327=4,"ü","")</f>
        <v/>
      </c>
      <c r="G326" s="68" t="str">
        <f>IF('PARTICIPANT NAME LIST'!$G327=5,"ü","")</f>
        <v/>
      </c>
      <c r="H326" s="68" t="str">
        <f>IF('PARTICIPANT NAME LIST'!$G327=6,"ü","")</f>
        <v/>
      </c>
      <c r="I326" s="63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22.5" customHeight="1">
      <c r="A327" s="63" t="str">
        <f>IF(OR(ISBLANK('PARTICIPANT NAME LIST'!$B328),'PARTICIPANT NAME LIST'!G328=7,'PARTICIPANT NAME LIST'!G328=8,'PARTICIPANT NAME LIST'!G328=9,'PARTICIPANT NAME LIST'!G328=10,'PARTICIPANT NAME LIST'!G328=11,'PARTICIPANT NAME LIST'!G328=12),"",COUNTA('PARTICIPANT NAME LIST'!$B$9:$B328)-COUNTIFS('PARTICIPANT NAME LIST'!$G$9:$G328,"&gt;=7",'PARTICIPANT NAME LIST'!$G$9:$G328,"&lt;=12"))</f>
        <v/>
      </c>
      <c r="B327" s="64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LIST'!$B328))</f>
        <v/>
      </c>
      <c r="C327" s="65"/>
      <c r="D327" s="82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LIST'!$H328))</f>
        <v/>
      </c>
      <c r="E327" s="68" t="str">
        <f>IF('PARTICIPANT NAME LIST'!$G328=3,"ü","")</f>
        <v/>
      </c>
      <c r="F327" s="68" t="str">
        <f>IF('PARTICIPANT NAME LIST'!$G328=4,"ü","")</f>
        <v/>
      </c>
      <c r="G327" s="68" t="str">
        <f>IF('PARTICIPANT NAME LIST'!$G328=5,"ü","")</f>
        <v/>
      </c>
      <c r="H327" s="68" t="str">
        <f>IF('PARTICIPANT NAME LIST'!$G328=6,"ü","")</f>
        <v/>
      </c>
      <c r="I327" s="63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22.5" customHeight="1">
      <c r="A328" s="63" t="str">
        <f>IF(OR(ISBLANK('PARTICIPANT NAME LIST'!$B329),'PARTICIPANT NAME LIST'!G329=7,'PARTICIPANT NAME LIST'!G329=8,'PARTICIPANT NAME LIST'!G329=9,'PARTICIPANT NAME LIST'!G329=10,'PARTICIPANT NAME LIST'!G329=11,'PARTICIPANT NAME LIST'!G329=12),"",COUNTA('PARTICIPANT NAME LIST'!$B$9:$B329)-COUNTIFS('PARTICIPANT NAME LIST'!$G$9:$G329,"&gt;=7",'PARTICIPANT NAME LIST'!$G$9:$G329,"&lt;=12"))</f>
        <v/>
      </c>
      <c r="B328" s="64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LIST'!$B329))</f>
        <v/>
      </c>
      <c r="C328" s="65"/>
      <c r="D328" s="82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LIST'!$H329))</f>
        <v/>
      </c>
      <c r="E328" s="68" t="str">
        <f>IF('PARTICIPANT NAME LIST'!$G329=3,"ü","")</f>
        <v/>
      </c>
      <c r="F328" s="68" t="str">
        <f>IF('PARTICIPANT NAME LIST'!$G329=4,"ü","")</f>
        <v/>
      </c>
      <c r="G328" s="68" t="str">
        <f>IF('PARTICIPANT NAME LIST'!$G329=5,"ü","")</f>
        <v/>
      </c>
      <c r="H328" s="68" t="str">
        <f>IF('PARTICIPANT NAME LIST'!$G329=6,"ü","")</f>
        <v/>
      </c>
      <c r="I328" s="63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22.5" customHeight="1">
      <c r="A329" s="63" t="str">
        <f>IF(OR(ISBLANK('PARTICIPANT NAME LIST'!$B330),'PARTICIPANT NAME LIST'!G330=7,'PARTICIPANT NAME LIST'!G330=8,'PARTICIPANT NAME LIST'!G330=9,'PARTICIPANT NAME LIST'!G330=10,'PARTICIPANT NAME LIST'!G330=11,'PARTICIPANT NAME LIST'!G330=12),"",COUNTA('PARTICIPANT NAME LIST'!$B$9:$B330)-COUNTIFS('PARTICIPANT NAME LIST'!$G$9:$G330,"&gt;=7",'PARTICIPANT NAME LIST'!$G$9:$G330,"&lt;=12"))</f>
        <v/>
      </c>
      <c r="B329" s="64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LIST'!$B330))</f>
        <v/>
      </c>
      <c r="C329" s="65"/>
      <c r="D329" s="82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LIST'!$H330))</f>
        <v/>
      </c>
      <c r="E329" s="68" t="str">
        <f>IF('PARTICIPANT NAME LIST'!$G330=3,"ü","")</f>
        <v/>
      </c>
      <c r="F329" s="68" t="str">
        <f>IF('PARTICIPANT NAME LIST'!$G330=4,"ü","")</f>
        <v/>
      </c>
      <c r="G329" s="68" t="str">
        <f>IF('PARTICIPANT NAME LIST'!$G330=5,"ü","")</f>
        <v/>
      </c>
      <c r="H329" s="68" t="str">
        <f>IF('PARTICIPANT NAME LIST'!$G330=6,"ü","")</f>
        <v/>
      </c>
      <c r="I329" s="63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22.5" customHeight="1">
      <c r="A330" s="63" t="str">
        <f>IF(OR(ISBLANK('PARTICIPANT NAME LIST'!$B331),'PARTICIPANT NAME LIST'!G331=7,'PARTICIPANT NAME LIST'!G331=8,'PARTICIPANT NAME LIST'!G331=9,'PARTICIPANT NAME LIST'!G331=10,'PARTICIPANT NAME LIST'!G331=11,'PARTICIPANT NAME LIST'!G331=12),"",COUNTA('PARTICIPANT NAME LIST'!$B$9:$B331)-COUNTIFS('PARTICIPANT NAME LIST'!$G$9:$G331,"&gt;=7",'PARTICIPANT NAME LIST'!$G$9:$G331,"&lt;=12"))</f>
        <v/>
      </c>
      <c r="B330" s="64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LIST'!$B331))</f>
        <v/>
      </c>
      <c r="C330" s="65"/>
      <c r="D330" s="82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LIST'!$H331))</f>
        <v/>
      </c>
      <c r="E330" s="68" t="str">
        <f>IF('PARTICIPANT NAME LIST'!$G331=3,"ü","")</f>
        <v/>
      </c>
      <c r="F330" s="68" t="str">
        <f>IF('PARTICIPANT NAME LIST'!$G331=4,"ü","")</f>
        <v/>
      </c>
      <c r="G330" s="68" t="str">
        <f>IF('PARTICIPANT NAME LIST'!$G331=5,"ü","")</f>
        <v/>
      </c>
      <c r="H330" s="68" t="str">
        <f>IF('PARTICIPANT NAME LIST'!$G331=6,"ü","")</f>
        <v/>
      </c>
      <c r="I330" s="63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22.5" customHeight="1">
      <c r="A331" s="63" t="str">
        <f>IF(OR(ISBLANK('PARTICIPANT NAME LIST'!$B332),'PARTICIPANT NAME LIST'!G332=7,'PARTICIPANT NAME LIST'!G332=8,'PARTICIPANT NAME LIST'!G332=9,'PARTICIPANT NAME LIST'!G332=10,'PARTICIPANT NAME LIST'!G332=11,'PARTICIPANT NAME LIST'!G332=12),"",COUNTA('PARTICIPANT NAME LIST'!$B$9:$B332)-COUNTIFS('PARTICIPANT NAME LIST'!$G$9:$G332,"&gt;=7",'PARTICIPANT NAME LIST'!$G$9:$G332,"&lt;=12"))</f>
        <v/>
      </c>
      <c r="B331" s="64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LIST'!$B332))</f>
        <v/>
      </c>
      <c r="C331" s="65"/>
      <c r="D331" s="82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LIST'!$H332))</f>
        <v/>
      </c>
      <c r="E331" s="68" t="str">
        <f>IF('PARTICIPANT NAME LIST'!$G332=3,"ü","")</f>
        <v/>
      </c>
      <c r="F331" s="68" t="str">
        <f>IF('PARTICIPANT NAME LIST'!$G332=4,"ü","")</f>
        <v/>
      </c>
      <c r="G331" s="68" t="str">
        <f>IF('PARTICIPANT NAME LIST'!$G332=5,"ü","")</f>
        <v/>
      </c>
      <c r="H331" s="68" t="str">
        <f>IF('PARTICIPANT NAME LIST'!$G332=6,"ü","")</f>
        <v/>
      </c>
      <c r="I331" s="63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22.5" customHeight="1">
      <c r="A332" s="63" t="str">
        <f>IF(OR(ISBLANK('PARTICIPANT NAME LIST'!$B333),'PARTICIPANT NAME LIST'!G333=7,'PARTICIPANT NAME LIST'!G333=8,'PARTICIPANT NAME LIST'!G333=9,'PARTICIPANT NAME LIST'!G333=10,'PARTICIPANT NAME LIST'!G333=11,'PARTICIPANT NAME LIST'!G333=12),"",COUNTA('PARTICIPANT NAME LIST'!$B$9:$B333)-COUNTIFS('PARTICIPANT NAME LIST'!$G$9:$G333,"&gt;=7",'PARTICIPANT NAME LIST'!$G$9:$G333,"&lt;=12"))</f>
        <v/>
      </c>
      <c r="B332" s="64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LIST'!$B333))</f>
        <v/>
      </c>
      <c r="C332" s="65"/>
      <c r="D332" s="82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LIST'!$H333))</f>
        <v/>
      </c>
      <c r="E332" s="68" t="str">
        <f>IF('PARTICIPANT NAME LIST'!$G333=3,"ü","")</f>
        <v/>
      </c>
      <c r="F332" s="68" t="str">
        <f>IF('PARTICIPANT NAME LIST'!$G333=4,"ü","")</f>
        <v/>
      </c>
      <c r="G332" s="68" t="str">
        <f>IF('PARTICIPANT NAME LIST'!$G333=5,"ü","")</f>
        <v/>
      </c>
      <c r="H332" s="68" t="str">
        <f>IF('PARTICIPANT NAME LIST'!$G333=6,"ü","")</f>
        <v/>
      </c>
      <c r="I332" s="63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22.5" customHeight="1">
      <c r="A333" s="63" t="str">
        <f>IF(OR(ISBLANK('PARTICIPANT NAME LIST'!$B334),'PARTICIPANT NAME LIST'!G334=7,'PARTICIPANT NAME LIST'!G334=8,'PARTICIPANT NAME LIST'!G334=9,'PARTICIPANT NAME LIST'!G334=10,'PARTICIPANT NAME LIST'!G334=11,'PARTICIPANT NAME LIST'!G334=12),"",COUNTA('PARTICIPANT NAME LIST'!$B$9:$B334)-COUNTIFS('PARTICIPANT NAME LIST'!$G$9:$G334,"&gt;=7",'PARTICIPANT NAME LIST'!$G$9:$G334,"&lt;=12"))</f>
        <v/>
      </c>
      <c r="B333" s="64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LIST'!$B334))</f>
        <v/>
      </c>
      <c r="C333" s="65"/>
      <c r="D333" s="82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LIST'!$H334))</f>
        <v/>
      </c>
      <c r="E333" s="68" t="str">
        <f>IF('PARTICIPANT NAME LIST'!$G334=3,"ü","")</f>
        <v/>
      </c>
      <c r="F333" s="68" t="str">
        <f>IF('PARTICIPANT NAME LIST'!$G334=4,"ü","")</f>
        <v/>
      </c>
      <c r="G333" s="68" t="str">
        <f>IF('PARTICIPANT NAME LIST'!$G334=5,"ü","")</f>
        <v/>
      </c>
      <c r="H333" s="68" t="str">
        <f>IF('PARTICIPANT NAME LIST'!$G334=6,"ü","")</f>
        <v/>
      </c>
      <c r="I333" s="63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22.5" customHeight="1">
      <c r="A334" s="63" t="str">
        <f>IF(OR(ISBLANK('PARTICIPANT NAME LIST'!$B335),'PARTICIPANT NAME LIST'!G335=7,'PARTICIPANT NAME LIST'!G335=8,'PARTICIPANT NAME LIST'!G335=9,'PARTICIPANT NAME LIST'!G335=10,'PARTICIPANT NAME LIST'!G335=11,'PARTICIPANT NAME LIST'!G335=12),"",COUNTA('PARTICIPANT NAME LIST'!$B$9:$B335)-COUNTIFS('PARTICIPANT NAME LIST'!$G$9:$G335,"&gt;=7",'PARTICIPANT NAME LIST'!$G$9:$G335,"&lt;=12"))</f>
        <v/>
      </c>
      <c r="B334" s="64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LIST'!$B335))</f>
        <v/>
      </c>
      <c r="C334" s="65"/>
      <c r="D334" s="82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LIST'!$H335))</f>
        <v/>
      </c>
      <c r="E334" s="68" t="str">
        <f>IF('PARTICIPANT NAME LIST'!$G335=3,"ü","")</f>
        <v/>
      </c>
      <c r="F334" s="68" t="str">
        <f>IF('PARTICIPANT NAME LIST'!$G335=4,"ü","")</f>
        <v/>
      </c>
      <c r="G334" s="68" t="str">
        <f>IF('PARTICIPANT NAME LIST'!$G335=5,"ü","")</f>
        <v/>
      </c>
      <c r="H334" s="68" t="str">
        <f>IF('PARTICIPANT NAME LIST'!$G335=6,"ü","")</f>
        <v/>
      </c>
      <c r="I334" s="63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22.5" customHeight="1">
      <c r="A335" s="63" t="str">
        <f>IF(OR(ISBLANK('PARTICIPANT NAME LIST'!$B336),'PARTICIPANT NAME LIST'!G336=7,'PARTICIPANT NAME LIST'!G336=8,'PARTICIPANT NAME LIST'!G336=9,'PARTICIPANT NAME LIST'!G336=10,'PARTICIPANT NAME LIST'!G336=11,'PARTICIPANT NAME LIST'!G336=12),"",COUNTA('PARTICIPANT NAME LIST'!$B$9:$B336)-COUNTIFS('PARTICIPANT NAME LIST'!$G$9:$G336,"&gt;=7",'PARTICIPANT NAME LIST'!$G$9:$G336,"&lt;=12"))</f>
        <v/>
      </c>
      <c r="B335" s="64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LIST'!$B336))</f>
        <v/>
      </c>
      <c r="C335" s="65"/>
      <c r="D335" s="82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LIST'!$H336))</f>
        <v/>
      </c>
      <c r="E335" s="68" t="str">
        <f>IF('PARTICIPANT NAME LIST'!$G336=3,"ü","")</f>
        <v/>
      </c>
      <c r="F335" s="68" t="str">
        <f>IF('PARTICIPANT NAME LIST'!$G336=4,"ü","")</f>
        <v/>
      </c>
      <c r="G335" s="68" t="str">
        <f>IF('PARTICIPANT NAME LIST'!$G336=5,"ü","")</f>
        <v/>
      </c>
      <c r="H335" s="68" t="str">
        <f>IF('PARTICIPANT NAME LIST'!$G336=6,"ü","")</f>
        <v/>
      </c>
      <c r="I335" s="63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22.5" customHeight="1">
      <c r="A336" s="63" t="str">
        <f>IF(OR(ISBLANK('PARTICIPANT NAME LIST'!$B337),'PARTICIPANT NAME LIST'!G337=7,'PARTICIPANT NAME LIST'!G337=8,'PARTICIPANT NAME LIST'!G337=9,'PARTICIPANT NAME LIST'!G337=10,'PARTICIPANT NAME LIST'!G337=11,'PARTICIPANT NAME LIST'!G337=12),"",COUNTA('PARTICIPANT NAME LIST'!$B$9:$B337)-COUNTIFS('PARTICIPANT NAME LIST'!$G$9:$G337,"&gt;=7",'PARTICIPANT NAME LIST'!$G$9:$G337,"&lt;=12"))</f>
        <v/>
      </c>
      <c r="B336" s="64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LIST'!$B337))</f>
        <v/>
      </c>
      <c r="C336" s="65"/>
      <c r="D336" s="82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LIST'!$H337))</f>
        <v/>
      </c>
      <c r="E336" s="68" t="str">
        <f>IF('PARTICIPANT NAME LIST'!$G337=3,"ü","")</f>
        <v/>
      </c>
      <c r="F336" s="68" t="str">
        <f>IF('PARTICIPANT NAME LIST'!$G337=4,"ü","")</f>
        <v/>
      </c>
      <c r="G336" s="68" t="str">
        <f>IF('PARTICIPANT NAME LIST'!$G337=5,"ü","")</f>
        <v/>
      </c>
      <c r="H336" s="68" t="str">
        <f>IF('PARTICIPANT NAME LIST'!$G337=6,"ü","")</f>
        <v/>
      </c>
      <c r="I336" s="63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22.5" customHeight="1">
      <c r="A337" s="63" t="str">
        <f>IF(OR(ISBLANK('PARTICIPANT NAME LIST'!$B338),'PARTICIPANT NAME LIST'!G338=7,'PARTICIPANT NAME LIST'!G338=8,'PARTICIPANT NAME LIST'!G338=9,'PARTICIPANT NAME LIST'!G338=10,'PARTICIPANT NAME LIST'!G338=11,'PARTICIPANT NAME LIST'!G338=12),"",COUNTA('PARTICIPANT NAME LIST'!$B$9:$B338)-COUNTIFS('PARTICIPANT NAME LIST'!$G$9:$G338,"&gt;=7",'PARTICIPANT NAME LIST'!$G$9:$G338,"&lt;=12"))</f>
        <v/>
      </c>
      <c r="B337" s="64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LIST'!$B338))</f>
        <v/>
      </c>
      <c r="C337" s="65"/>
      <c r="D337" s="82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LIST'!$H338))</f>
        <v/>
      </c>
      <c r="E337" s="68" t="str">
        <f>IF('PARTICIPANT NAME LIST'!$G338=3,"ü","")</f>
        <v/>
      </c>
      <c r="F337" s="68" t="str">
        <f>IF('PARTICIPANT NAME LIST'!$G338=4,"ü","")</f>
        <v/>
      </c>
      <c r="G337" s="68" t="str">
        <f>IF('PARTICIPANT NAME LIST'!$G338=5,"ü","")</f>
        <v/>
      </c>
      <c r="H337" s="68" t="str">
        <f>IF('PARTICIPANT NAME LIST'!$G338=6,"ü","")</f>
        <v/>
      </c>
      <c r="I337" s="63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22.5" customHeight="1">
      <c r="A338" s="63" t="str">
        <f>IF(OR(ISBLANK('PARTICIPANT NAME LIST'!$B339),'PARTICIPANT NAME LIST'!G339=7,'PARTICIPANT NAME LIST'!G339=8,'PARTICIPANT NAME LIST'!G339=9,'PARTICIPANT NAME LIST'!G339=10,'PARTICIPANT NAME LIST'!G339=11,'PARTICIPANT NAME LIST'!G339=12),"",COUNTA('PARTICIPANT NAME LIST'!$B$9:$B339)-COUNTIFS('PARTICIPANT NAME LIST'!$G$9:$G339,"&gt;=7",'PARTICIPANT NAME LIST'!$G$9:$G339,"&lt;=12"))</f>
        <v/>
      </c>
      <c r="B338" s="64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LIST'!$B339))</f>
        <v/>
      </c>
      <c r="C338" s="65"/>
      <c r="D338" s="82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LIST'!$H339))</f>
        <v/>
      </c>
      <c r="E338" s="68" t="str">
        <f>IF('PARTICIPANT NAME LIST'!$G339=3,"ü","")</f>
        <v/>
      </c>
      <c r="F338" s="68" t="str">
        <f>IF('PARTICIPANT NAME LIST'!$G339=4,"ü","")</f>
        <v/>
      </c>
      <c r="G338" s="68" t="str">
        <f>IF('PARTICIPANT NAME LIST'!$G339=5,"ü","")</f>
        <v/>
      </c>
      <c r="H338" s="68" t="str">
        <f>IF('PARTICIPANT NAME LIST'!$G339=6,"ü","")</f>
        <v/>
      </c>
      <c r="I338" s="63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22.5" customHeight="1">
      <c r="A339" s="63" t="str">
        <f>IF(OR(ISBLANK('PARTICIPANT NAME LIST'!$B340),'PARTICIPANT NAME LIST'!G340=7,'PARTICIPANT NAME LIST'!G340=8,'PARTICIPANT NAME LIST'!G340=9,'PARTICIPANT NAME LIST'!G340=10,'PARTICIPANT NAME LIST'!G340=11,'PARTICIPANT NAME LIST'!G340=12),"",COUNTA('PARTICIPANT NAME LIST'!$B$9:$B340)-COUNTIFS('PARTICIPANT NAME LIST'!$G$9:$G340,"&gt;=7",'PARTICIPANT NAME LIST'!$G$9:$G340,"&lt;=12"))</f>
        <v/>
      </c>
      <c r="B339" s="64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LIST'!$B340))</f>
        <v/>
      </c>
      <c r="C339" s="65"/>
      <c r="D339" s="82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LIST'!$H340))</f>
        <v/>
      </c>
      <c r="E339" s="68" t="str">
        <f>IF('PARTICIPANT NAME LIST'!$G340=3,"ü","")</f>
        <v/>
      </c>
      <c r="F339" s="68" t="str">
        <f>IF('PARTICIPANT NAME LIST'!$G340=4,"ü","")</f>
        <v/>
      </c>
      <c r="G339" s="68" t="str">
        <f>IF('PARTICIPANT NAME LIST'!$G340=5,"ü","")</f>
        <v/>
      </c>
      <c r="H339" s="68" t="str">
        <f>IF('PARTICIPANT NAME LIST'!$G340=6,"ü","")</f>
        <v/>
      </c>
      <c r="I339" s="63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22.5" customHeight="1">
      <c r="A340" s="63" t="str">
        <f>IF(OR(ISBLANK('PARTICIPANT NAME LIST'!$B341),'PARTICIPANT NAME LIST'!G341=7,'PARTICIPANT NAME LIST'!G341=8,'PARTICIPANT NAME LIST'!G341=9,'PARTICIPANT NAME LIST'!G341=10,'PARTICIPANT NAME LIST'!G341=11,'PARTICIPANT NAME LIST'!G341=12),"",COUNTA('PARTICIPANT NAME LIST'!$B$9:$B341)-COUNTIFS('PARTICIPANT NAME LIST'!$G$9:$G341,"&gt;=7",'PARTICIPANT NAME LIST'!$G$9:$G341,"&lt;=12"))</f>
        <v/>
      </c>
      <c r="B340" s="64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LIST'!$B341))</f>
        <v/>
      </c>
      <c r="C340" s="65"/>
      <c r="D340" s="82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LIST'!$H341))</f>
        <v/>
      </c>
      <c r="E340" s="68" t="str">
        <f>IF('PARTICIPANT NAME LIST'!$G341=3,"ü","")</f>
        <v/>
      </c>
      <c r="F340" s="68" t="str">
        <f>IF('PARTICIPANT NAME LIST'!$G341=4,"ü","")</f>
        <v/>
      </c>
      <c r="G340" s="68" t="str">
        <f>IF('PARTICIPANT NAME LIST'!$G341=5,"ü","")</f>
        <v/>
      </c>
      <c r="H340" s="68" t="str">
        <f>IF('PARTICIPANT NAME LIST'!$G341=6,"ü","")</f>
        <v/>
      </c>
      <c r="I340" s="63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22.5" customHeight="1">
      <c r="A341" s="63" t="str">
        <f>IF(OR(ISBLANK('PARTICIPANT NAME LIST'!$B342),'PARTICIPANT NAME LIST'!G342=7,'PARTICIPANT NAME LIST'!G342=8,'PARTICIPANT NAME LIST'!G342=9,'PARTICIPANT NAME LIST'!G342=10,'PARTICIPANT NAME LIST'!G342=11,'PARTICIPANT NAME LIST'!G342=12),"",COUNTA('PARTICIPANT NAME LIST'!$B$9:$B342)-COUNTIFS('PARTICIPANT NAME LIST'!$G$9:$G342,"&gt;=7",'PARTICIPANT NAME LIST'!$G$9:$G342,"&lt;=12"))</f>
        <v/>
      </c>
      <c r="B341" s="64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LIST'!$B342))</f>
        <v/>
      </c>
      <c r="C341" s="65"/>
      <c r="D341" s="82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LIST'!$H342))</f>
        <v/>
      </c>
      <c r="E341" s="68" t="str">
        <f>IF('PARTICIPANT NAME LIST'!$G342=3,"ü","")</f>
        <v/>
      </c>
      <c r="F341" s="68" t="str">
        <f>IF('PARTICIPANT NAME LIST'!$G342=4,"ü","")</f>
        <v/>
      </c>
      <c r="G341" s="68" t="str">
        <f>IF('PARTICIPANT NAME LIST'!$G342=5,"ü","")</f>
        <v/>
      </c>
      <c r="H341" s="68" t="str">
        <f>IF('PARTICIPANT NAME LIST'!$G342=6,"ü","")</f>
        <v/>
      </c>
      <c r="I341" s="63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22.5" customHeight="1">
      <c r="A342" s="63" t="str">
        <f>IF(OR(ISBLANK('PARTICIPANT NAME LIST'!$B343),'PARTICIPANT NAME LIST'!G343=7,'PARTICIPANT NAME LIST'!G343=8,'PARTICIPANT NAME LIST'!G343=9,'PARTICIPANT NAME LIST'!G343=10,'PARTICIPANT NAME LIST'!G343=11,'PARTICIPANT NAME LIST'!G343=12),"",COUNTA('PARTICIPANT NAME LIST'!$B$9:$B343)-COUNTIFS('PARTICIPANT NAME LIST'!$G$9:$G343,"&gt;=7",'PARTICIPANT NAME LIST'!$G$9:$G343,"&lt;=12"))</f>
        <v/>
      </c>
      <c r="B342" s="64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LIST'!$B343))</f>
        <v/>
      </c>
      <c r="C342" s="65"/>
      <c r="D342" s="82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LIST'!$H343))</f>
        <v/>
      </c>
      <c r="E342" s="68" t="str">
        <f>IF('PARTICIPANT NAME LIST'!$G343=3,"ü","")</f>
        <v/>
      </c>
      <c r="F342" s="68" t="str">
        <f>IF('PARTICIPANT NAME LIST'!$G343=4,"ü","")</f>
        <v/>
      </c>
      <c r="G342" s="68" t="str">
        <f>IF('PARTICIPANT NAME LIST'!$G343=5,"ü","")</f>
        <v/>
      </c>
      <c r="H342" s="68" t="str">
        <f>IF('PARTICIPANT NAME LIST'!$G343=6,"ü","")</f>
        <v/>
      </c>
      <c r="I342" s="63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22.5" customHeight="1">
      <c r="A343" s="63" t="str">
        <f>IF(OR(ISBLANK('PARTICIPANT NAME LIST'!$B344),'PARTICIPANT NAME LIST'!G344=7,'PARTICIPANT NAME LIST'!G344=8,'PARTICIPANT NAME LIST'!G344=9,'PARTICIPANT NAME LIST'!G344=10,'PARTICIPANT NAME LIST'!G344=11,'PARTICIPANT NAME LIST'!G344=12),"",COUNTA('PARTICIPANT NAME LIST'!$B$9:$B344)-COUNTIFS('PARTICIPANT NAME LIST'!$G$9:$G344,"&gt;=7",'PARTICIPANT NAME LIST'!$G$9:$G344,"&lt;=12"))</f>
        <v/>
      </c>
      <c r="B343" s="64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LIST'!$B344))</f>
        <v/>
      </c>
      <c r="C343" s="65"/>
      <c r="D343" s="82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LIST'!$H344))</f>
        <v/>
      </c>
      <c r="E343" s="68" t="str">
        <f>IF('PARTICIPANT NAME LIST'!$G344=3,"ü","")</f>
        <v/>
      </c>
      <c r="F343" s="68" t="str">
        <f>IF('PARTICIPANT NAME LIST'!$G344=4,"ü","")</f>
        <v/>
      </c>
      <c r="G343" s="68" t="str">
        <f>IF('PARTICIPANT NAME LIST'!$G344=5,"ü","")</f>
        <v/>
      </c>
      <c r="H343" s="68" t="str">
        <f>IF('PARTICIPANT NAME LIST'!$G344=6,"ü","")</f>
        <v/>
      </c>
      <c r="I343" s="63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22.5" customHeight="1">
      <c r="A344" s="63" t="str">
        <f>IF(OR(ISBLANK('PARTICIPANT NAME LIST'!$B345),'PARTICIPANT NAME LIST'!G345=7,'PARTICIPANT NAME LIST'!G345=8,'PARTICIPANT NAME LIST'!G345=9,'PARTICIPANT NAME LIST'!G345=10,'PARTICIPANT NAME LIST'!G345=11,'PARTICIPANT NAME LIST'!G345=12),"",COUNTA('PARTICIPANT NAME LIST'!$B$9:$B345)-COUNTIFS('PARTICIPANT NAME LIST'!$G$9:$G345,"&gt;=7",'PARTICIPANT NAME LIST'!$G$9:$G345,"&lt;=12"))</f>
        <v/>
      </c>
      <c r="B344" s="64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LIST'!$B345))</f>
        <v/>
      </c>
      <c r="C344" s="65"/>
      <c r="D344" s="82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LIST'!$H345))</f>
        <v/>
      </c>
      <c r="E344" s="68" t="str">
        <f>IF('PARTICIPANT NAME LIST'!$G345=3,"ü","")</f>
        <v/>
      </c>
      <c r="F344" s="68" t="str">
        <f>IF('PARTICIPANT NAME LIST'!$G345=4,"ü","")</f>
        <v/>
      </c>
      <c r="G344" s="68" t="str">
        <f>IF('PARTICIPANT NAME LIST'!$G345=5,"ü","")</f>
        <v/>
      </c>
      <c r="H344" s="68" t="str">
        <f>IF('PARTICIPANT NAME LIST'!$G345=6,"ü","")</f>
        <v/>
      </c>
      <c r="I344" s="63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22.5" customHeight="1">
      <c r="A345" s="63" t="str">
        <f>IF(OR(ISBLANK('PARTICIPANT NAME LIST'!$B346),'PARTICIPANT NAME LIST'!G346=7,'PARTICIPANT NAME LIST'!G346=8,'PARTICIPANT NAME LIST'!G346=9,'PARTICIPANT NAME LIST'!G346=10,'PARTICIPANT NAME LIST'!G346=11,'PARTICIPANT NAME LIST'!G346=12),"",COUNTA('PARTICIPANT NAME LIST'!$B$9:$B346)-COUNTIFS('PARTICIPANT NAME LIST'!$G$9:$G346,"&gt;=7",'PARTICIPANT NAME LIST'!$G$9:$G346,"&lt;=12"))</f>
        <v/>
      </c>
      <c r="B345" s="64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LIST'!$B346))</f>
        <v/>
      </c>
      <c r="C345" s="65"/>
      <c r="D345" s="82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LIST'!$H346))</f>
        <v/>
      </c>
      <c r="E345" s="68" t="str">
        <f>IF('PARTICIPANT NAME LIST'!$G346=3,"ü","")</f>
        <v/>
      </c>
      <c r="F345" s="68" t="str">
        <f>IF('PARTICIPANT NAME LIST'!$G346=4,"ü","")</f>
        <v/>
      </c>
      <c r="G345" s="68" t="str">
        <f>IF('PARTICIPANT NAME LIST'!$G346=5,"ü","")</f>
        <v/>
      </c>
      <c r="H345" s="68" t="str">
        <f>IF('PARTICIPANT NAME LIST'!$G346=6,"ü","")</f>
        <v/>
      </c>
      <c r="I345" s="63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22.5" customHeight="1">
      <c r="A346" s="63" t="str">
        <f>IF(OR(ISBLANK('PARTICIPANT NAME LIST'!$B347),'PARTICIPANT NAME LIST'!G347=7,'PARTICIPANT NAME LIST'!G347=8,'PARTICIPANT NAME LIST'!G347=9,'PARTICIPANT NAME LIST'!G347=10,'PARTICIPANT NAME LIST'!G347=11,'PARTICIPANT NAME LIST'!G347=12),"",COUNTA('PARTICIPANT NAME LIST'!$B$9:$B347)-COUNTIFS('PARTICIPANT NAME LIST'!$G$9:$G347,"&gt;=7",'PARTICIPANT NAME LIST'!$G$9:$G347,"&lt;=12"))</f>
        <v/>
      </c>
      <c r="B346" s="64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LIST'!$B347))</f>
        <v/>
      </c>
      <c r="C346" s="65"/>
      <c r="D346" s="82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LIST'!$H347))</f>
        <v/>
      </c>
      <c r="E346" s="68" t="str">
        <f>IF('PARTICIPANT NAME LIST'!$G347=3,"ü","")</f>
        <v/>
      </c>
      <c r="F346" s="68" t="str">
        <f>IF('PARTICIPANT NAME LIST'!$G347=4,"ü","")</f>
        <v/>
      </c>
      <c r="G346" s="68" t="str">
        <f>IF('PARTICIPANT NAME LIST'!$G347=5,"ü","")</f>
        <v/>
      </c>
      <c r="H346" s="68" t="str">
        <f>IF('PARTICIPANT NAME LIST'!$G347=6,"ü","")</f>
        <v/>
      </c>
      <c r="I346" s="63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22.5" customHeight="1">
      <c r="A347" s="63" t="str">
        <f>IF(OR(ISBLANK('PARTICIPANT NAME LIST'!$B348),'PARTICIPANT NAME LIST'!G348=7,'PARTICIPANT NAME LIST'!G348=8,'PARTICIPANT NAME LIST'!G348=9,'PARTICIPANT NAME LIST'!G348=10,'PARTICIPANT NAME LIST'!G348=11,'PARTICIPANT NAME LIST'!G348=12),"",COUNTA('PARTICIPANT NAME LIST'!$B$9:$B348)-COUNTIFS('PARTICIPANT NAME LIST'!$G$9:$G348,"&gt;=7",'PARTICIPANT NAME LIST'!$G$9:$G348,"&lt;=12"))</f>
        <v/>
      </c>
      <c r="B347" s="64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LIST'!$B348))</f>
        <v/>
      </c>
      <c r="C347" s="65"/>
      <c r="D347" s="82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LIST'!$H348))</f>
        <v/>
      </c>
      <c r="E347" s="68" t="str">
        <f>IF('PARTICIPANT NAME LIST'!$G348=3,"ü","")</f>
        <v/>
      </c>
      <c r="F347" s="68" t="str">
        <f>IF('PARTICIPANT NAME LIST'!$G348=4,"ü","")</f>
        <v/>
      </c>
      <c r="G347" s="68" t="str">
        <f>IF('PARTICIPANT NAME LIST'!$G348=5,"ü","")</f>
        <v/>
      </c>
      <c r="H347" s="68" t="str">
        <f>IF('PARTICIPANT NAME LIST'!$G348=6,"ü","")</f>
        <v/>
      </c>
      <c r="I347" s="63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22.5" customHeight="1">
      <c r="A348" s="63" t="str">
        <f>IF(OR(ISBLANK('PARTICIPANT NAME LIST'!$B349),'PARTICIPANT NAME LIST'!G349=7,'PARTICIPANT NAME LIST'!G349=8,'PARTICIPANT NAME LIST'!G349=9,'PARTICIPANT NAME LIST'!G349=10,'PARTICIPANT NAME LIST'!G349=11,'PARTICIPANT NAME LIST'!G349=12),"",COUNTA('PARTICIPANT NAME LIST'!$B$9:$B349)-COUNTIFS('PARTICIPANT NAME LIST'!$G$9:$G349,"&gt;=7",'PARTICIPANT NAME LIST'!$G$9:$G349,"&lt;=12"))</f>
        <v/>
      </c>
      <c r="B348" s="64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LIST'!$B349))</f>
        <v/>
      </c>
      <c r="C348" s="65"/>
      <c r="D348" s="82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LIST'!$H349))</f>
        <v/>
      </c>
      <c r="E348" s="68" t="str">
        <f>IF('PARTICIPANT NAME LIST'!$G349=3,"ü","")</f>
        <v/>
      </c>
      <c r="F348" s="68" t="str">
        <f>IF('PARTICIPANT NAME LIST'!$G349=4,"ü","")</f>
        <v/>
      </c>
      <c r="G348" s="68" t="str">
        <f>IF('PARTICIPANT NAME LIST'!$G349=5,"ü","")</f>
        <v/>
      </c>
      <c r="H348" s="68" t="str">
        <f>IF('PARTICIPANT NAME LIST'!$G349=6,"ü","")</f>
        <v/>
      </c>
      <c r="I348" s="63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22.5" customHeight="1">
      <c r="A349" s="63" t="str">
        <f>IF(OR(ISBLANK('PARTICIPANT NAME LIST'!$B350),'PARTICIPANT NAME LIST'!G350=7,'PARTICIPANT NAME LIST'!G350=8,'PARTICIPANT NAME LIST'!G350=9,'PARTICIPANT NAME LIST'!G350=10,'PARTICIPANT NAME LIST'!G350=11,'PARTICIPANT NAME LIST'!G350=12),"",COUNTA('PARTICIPANT NAME LIST'!$B$9:$B350)-COUNTIFS('PARTICIPANT NAME LIST'!$G$9:$G350,"&gt;=7",'PARTICIPANT NAME LIST'!$G$9:$G350,"&lt;=12"))</f>
        <v/>
      </c>
      <c r="B349" s="64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LIST'!$B350))</f>
        <v/>
      </c>
      <c r="C349" s="65"/>
      <c r="D349" s="82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LIST'!$H350))</f>
        <v/>
      </c>
      <c r="E349" s="68" t="str">
        <f>IF('PARTICIPANT NAME LIST'!$G350=3,"ü","")</f>
        <v/>
      </c>
      <c r="F349" s="68" t="str">
        <f>IF('PARTICIPANT NAME LIST'!$G350=4,"ü","")</f>
        <v/>
      </c>
      <c r="G349" s="68" t="str">
        <f>IF('PARTICIPANT NAME LIST'!$G350=5,"ü","")</f>
        <v/>
      </c>
      <c r="H349" s="68" t="str">
        <f>IF('PARTICIPANT NAME LIST'!$G350=6,"ü","")</f>
        <v/>
      </c>
      <c r="I349" s="63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22.5" customHeight="1">
      <c r="A350" s="63" t="str">
        <f>IF(OR(ISBLANK('PARTICIPANT NAME LIST'!$B351),'PARTICIPANT NAME LIST'!G351=7,'PARTICIPANT NAME LIST'!G351=8,'PARTICIPANT NAME LIST'!G351=9,'PARTICIPANT NAME LIST'!G351=10,'PARTICIPANT NAME LIST'!G351=11,'PARTICIPANT NAME LIST'!G351=12),"",COUNTA('PARTICIPANT NAME LIST'!$B$9:$B351)-COUNTIFS('PARTICIPANT NAME LIST'!$G$9:$G351,"&gt;=7",'PARTICIPANT NAME LIST'!$G$9:$G351,"&lt;=12"))</f>
        <v/>
      </c>
      <c r="B350" s="64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LIST'!$B351))</f>
        <v/>
      </c>
      <c r="C350" s="65"/>
      <c r="D350" s="82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LIST'!$H351))</f>
        <v/>
      </c>
      <c r="E350" s="68" t="str">
        <f>IF('PARTICIPANT NAME LIST'!$G351=3,"ü","")</f>
        <v/>
      </c>
      <c r="F350" s="68" t="str">
        <f>IF('PARTICIPANT NAME LIST'!$G351=4,"ü","")</f>
        <v/>
      </c>
      <c r="G350" s="68" t="str">
        <f>IF('PARTICIPANT NAME LIST'!$G351=5,"ü","")</f>
        <v/>
      </c>
      <c r="H350" s="68" t="str">
        <f>IF('PARTICIPANT NAME LIST'!$G351=6,"ü","")</f>
        <v/>
      </c>
      <c r="I350" s="63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22.5" customHeight="1">
      <c r="A351" s="63" t="str">
        <f>IF(OR(ISBLANK('PARTICIPANT NAME LIST'!$B352),'PARTICIPANT NAME LIST'!G352=7,'PARTICIPANT NAME LIST'!G352=8,'PARTICIPANT NAME LIST'!G352=9,'PARTICIPANT NAME LIST'!G352=10,'PARTICIPANT NAME LIST'!G352=11,'PARTICIPANT NAME LIST'!G352=12),"",COUNTA('PARTICIPANT NAME LIST'!$B$9:$B352)-COUNTIFS('PARTICIPANT NAME LIST'!$G$9:$G352,"&gt;=7",'PARTICIPANT NAME LIST'!$G$9:$G352,"&lt;=12"))</f>
        <v/>
      </c>
      <c r="B351" s="64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LIST'!$B352))</f>
        <v/>
      </c>
      <c r="C351" s="65"/>
      <c r="D351" s="82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LIST'!$H352))</f>
        <v/>
      </c>
      <c r="E351" s="68" t="str">
        <f>IF('PARTICIPANT NAME LIST'!$G352=3,"ü","")</f>
        <v/>
      </c>
      <c r="F351" s="68" t="str">
        <f>IF('PARTICIPANT NAME LIST'!$G352=4,"ü","")</f>
        <v/>
      </c>
      <c r="G351" s="68" t="str">
        <f>IF('PARTICIPANT NAME LIST'!$G352=5,"ü","")</f>
        <v/>
      </c>
      <c r="H351" s="68" t="str">
        <f>IF('PARTICIPANT NAME LIST'!$G352=6,"ü","")</f>
        <v/>
      </c>
      <c r="I351" s="63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22.5" customHeight="1">
      <c r="A352" s="63" t="str">
        <f>IF(OR(ISBLANK('PARTICIPANT NAME LIST'!$B353),'PARTICIPANT NAME LIST'!G353=7,'PARTICIPANT NAME LIST'!G353=8,'PARTICIPANT NAME LIST'!G353=9,'PARTICIPANT NAME LIST'!G353=10,'PARTICIPANT NAME LIST'!G353=11,'PARTICIPANT NAME LIST'!G353=12),"",COUNTA('PARTICIPANT NAME LIST'!$B$9:$B353)-COUNTIFS('PARTICIPANT NAME LIST'!$G$9:$G353,"&gt;=7",'PARTICIPANT NAME LIST'!$G$9:$G353,"&lt;=12"))</f>
        <v/>
      </c>
      <c r="B352" s="64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LIST'!$B353))</f>
        <v/>
      </c>
      <c r="C352" s="65"/>
      <c r="D352" s="82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LIST'!$H353))</f>
        <v/>
      </c>
      <c r="E352" s="68" t="str">
        <f>IF('PARTICIPANT NAME LIST'!$G353=3,"ü","")</f>
        <v/>
      </c>
      <c r="F352" s="68" t="str">
        <f>IF('PARTICIPANT NAME LIST'!$G353=4,"ü","")</f>
        <v/>
      </c>
      <c r="G352" s="68" t="str">
        <f>IF('PARTICIPANT NAME LIST'!$G353=5,"ü","")</f>
        <v/>
      </c>
      <c r="H352" s="68" t="str">
        <f>IF('PARTICIPANT NAME LIST'!$G353=6,"ü","")</f>
        <v/>
      </c>
      <c r="I352" s="63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22.5" customHeight="1">
      <c r="A353" s="63" t="str">
        <f>IF(OR(ISBLANK('PARTICIPANT NAME LIST'!$B354),'PARTICIPANT NAME LIST'!G354=7,'PARTICIPANT NAME LIST'!G354=8,'PARTICIPANT NAME LIST'!G354=9,'PARTICIPANT NAME LIST'!G354=10,'PARTICIPANT NAME LIST'!G354=11,'PARTICIPANT NAME LIST'!G354=12),"",COUNTA('PARTICIPANT NAME LIST'!$B$9:$B354)-COUNTIFS('PARTICIPANT NAME LIST'!$G$9:$G354,"&gt;=7",'PARTICIPANT NAME LIST'!$G$9:$G354,"&lt;=12"))</f>
        <v/>
      </c>
      <c r="B353" s="64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LIST'!$B354))</f>
        <v/>
      </c>
      <c r="C353" s="65"/>
      <c r="D353" s="82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LIST'!$H354))</f>
        <v/>
      </c>
      <c r="E353" s="68" t="str">
        <f>IF('PARTICIPANT NAME LIST'!$G354=3,"ü","")</f>
        <v/>
      </c>
      <c r="F353" s="68" t="str">
        <f>IF('PARTICIPANT NAME LIST'!$G354=4,"ü","")</f>
        <v/>
      </c>
      <c r="G353" s="68" t="str">
        <f>IF('PARTICIPANT NAME LIST'!$G354=5,"ü","")</f>
        <v/>
      </c>
      <c r="H353" s="68" t="str">
        <f>IF('PARTICIPANT NAME LIST'!$G354=6,"ü","")</f>
        <v/>
      </c>
      <c r="I353" s="63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22.5" customHeight="1">
      <c r="A354" s="63" t="str">
        <f>IF(OR(ISBLANK('PARTICIPANT NAME LIST'!$B355),'PARTICIPANT NAME LIST'!G355=7,'PARTICIPANT NAME LIST'!G355=8,'PARTICIPANT NAME LIST'!G355=9,'PARTICIPANT NAME LIST'!G355=10,'PARTICIPANT NAME LIST'!G355=11,'PARTICIPANT NAME LIST'!G355=12),"",COUNTA('PARTICIPANT NAME LIST'!$B$9:$B355)-COUNTIFS('PARTICIPANT NAME LIST'!$G$9:$G355,"&gt;=7",'PARTICIPANT NAME LIST'!$G$9:$G355,"&lt;=12"))</f>
        <v/>
      </c>
      <c r="B354" s="64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LIST'!$B355))</f>
        <v/>
      </c>
      <c r="C354" s="65"/>
      <c r="D354" s="82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LIST'!$H355))</f>
        <v/>
      </c>
      <c r="E354" s="68" t="str">
        <f>IF('PARTICIPANT NAME LIST'!$G355=3,"ü","")</f>
        <v/>
      </c>
      <c r="F354" s="68" t="str">
        <f>IF('PARTICIPANT NAME LIST'!$G355=4,"ü","")</f>
        <v/>
      </c>
      <c r="G354" s="68" t="str">
        <f>IF('PARTICIPANT NAME LIST'!$G355=5,"ü","")</f>
        <v/>
      </c>
      <c r="H354" s="68" t="str">
        <f>IF('PARTICIPANT NAME LIST'!$G355=6,"ü","")</f>
        <v/>
      </c>
      <c r="I354" s="63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22.5" customHeight="1">
      <c r="A355" s="63" t="str">
        <f>IF(OR(ISBLANK('PARTICIPANT NAME LIST'!$B356),'PARTICIPANT NAME LIST'!G356=7,'PARTICIPANT NAME LIST'!G356=8,'PARTICIPANT NAME LIST'!G356=9,'PARTICIPANT NAME LIST'!G356=10,'PARTICIPANT NAME LIST'!G356=11,'PARTICIPANT NAME LIST'!G356=12),"",COUNTA('PARTICIPANT NAME LIST'!$B$9:$B356)-COUNTIFS('PARTICIPANT NAME LIST'!$G$9:$G356,"&gt;=7",'PARTICIPANT NAME LIST'!$G$9:$G356,"&lt;=12"))</f>
        <v/>
      </c>
      <c r="B355" s="64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LIST'!$B356))</f>
        <v/>
      </c>
      <c r="C355" s="65"/>
      <c r="D355" s="82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LIST'!$H356))</f>
        <v/>
      </c>
      <c r="E355" s="68" t="str">
        <f>IF('PARTICIPANT NAME LIST'!$G356=3,"ü","")</f>
        <v/>
      </c>
      <c r="F355" s="68" t="str">
        <f>IF('PARTICIPANT NAME LIST'!$G356=4,"ü","")</f>
        <v/>
      </c>
      <c r="G355" s="68" t="str">
        <f>IF('PARTICIPANT NAME LIST'!$G356=5,"ü","")</f>
        <v/>
      </c>
      <c r="H355" s="68" t="str">
        <f>IF('PARTICIPANT NAME LIST'!$G356=6,"ü","")</f>
        <v/>
      </c>
      <c r="I355" s="63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22.5" customHeight="1">
      <c r="A356" s="63" t="str">
        <f>IF(OR(ISBLANK('PARTICIPANT NAME LIST'!$B357),'PARTICIPANT NAME LIST'!G357=7,'PARTICIPANT NAME LIST'!G357=8,'PARTICIPANT NAME LIST'!G357=9,'PARTICIPANT NAME LIST'!G357=10,'PARTICIPANT NAME LIST'!G357=11,'PARTICIPANT NAME LIST'!G357=12),"",COUNTA('PARTICIPANT NAME LIST'!$B$9:$B357)-COUNTIFS('PARTICIPANT NAME LIST'!$G$9:$G357,"&gt;=7",'PARTICIPANT NAME LIST'!$G$9:$G357,"&lt;=12"))</f>
        <v/>
      </c>
      <c r="B356" s="64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LIST'!$B357))</f>
        <v/>
      </c>
      <c r="C356" s="65"/>
      <c r="D356" s="82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LIST'!$H357))</f>
        <v/>
      </c>
      <c r="E356" s="68" t="str">
        <f>IF('PARTICIPANT NAME LIST'!$G357=3,"ü","")</f>
        <v/>
      </c>
      <c r="F356" s="68" t="str">
        <f>IF('PARTICIPANT NAME LIST'!$G357=4,"ü","")</f>
        <v/>
      </c>
      <c r="G356" s="68" t="str">
        <f>IF('PARTICIPANT NAME LIST'!$G357=5,"ü","")</f>
        <v/>
      </c>
      <c r="H356" s="68" t="str">
        <f>IF('PARTICIPANT NAME LIST'!$G357=6,"ü","")</f>
        <v/>
      </c>
      <c r="I356" s="63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22.5" customHeight="1">
      <c r="A357" s="63" t="str">
        <f>IF(OR(ISBLANK('PARTICIPANT NAME LIST'!$B358),'PARTICIPANT NAME LIST'!G358=7,'PARTICIPANT NAME LIST'!G358=8,'PARTICIPANT NAME LIST'!G358=9,'PARTICIPANT NAME LIST'!G358=10,'PARTICIPANT NAME LIST'!G358=11,'PARTICIPANT NAME LIST'!G358=12),"",COUNTA('PARTICIPANT NAME LIST'!$B$9:$B358)-COUNTIFS('PARTICIPANT NAME LIST'!$G$9:$G358,"&gt;=7",'PARTICIPANT NAME LIST'!$G$9:$G358,"&lt;=12"))</f>
        <v/>
      </c>
      <c r="B357" s="64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LIST'!$B358))</f>
        <v/>
      </c>
      <c r="C357" s="65"/>
      <c r="D357" s="82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LIST'!$H358))</f>
        <v/>
      </c>
      <c r="E357" s="68" t="str">
        <f>IF('PARTICIPANT NAME LIST'!$G358=3,"ü","")</f>
        <v/>
      </c>
      <c r="F357" s="68" t="str">
        <f>IF('PARTICIPANT NAME LIST'!$G358=4,"ü","")</f>
        <v/>
      </c>
      <c r="G357" s="68" t="str">
        <f>IF('PARTICIPANT NAME LIST'!$G358=5,"ü","")</f>
        <v/>
      </c>
      <c r="H357" s="68" t="str">
        <f>IF('PARTICIPANT NAME LIST'!$G358=6,"ü","")</f>
        <v/>
      </c>
      <c r="I357" s="63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22.5" customHeight="1">
      <c r="A358" s="63" t="str">
        <f>IF(OR(ISBLANK('PARTICIPANT NAME LIST'!$B359),'PARTICIPANT NAME LIST'!G359=7,'PARTICIPANT NAME LIST'!G359=8,'PARTICIPANT NAME LIST'!G359=9,'PARTICIPANT NAME LIST'!G359=10,'PARTICIPANT NAME LIST'!G359=11,'PARTICIPANT NAME LIST'!G359=12),"",COUNTA('PARTICIPANT NAME LIST'!$B$9:$B359)-COUNTIFS('PARTICIPANT NAME LIST'!$G$9:$G359,"&gt;=7",'PARTICIPANT NAME LIST'!$G$9:$G359,"&lt;=12"))</f>
        <v/>
      </c>
      <c r="B358" s="64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LIST'!$B359))</f>
        <v/>
      </c>
      <c r="C358" s="65"/>
      <c r="D358" s="82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LIST'!$H359))</f>
        <v/>
      </c>
      <c r="E358" s="68" t="str">
        <f>IF('PARTICIPANT NAME LIST'!$G359=3,"ü","")</f>
        <v/>
      </c>
      <c r="F358" s="68" t="str">
        <f>IF('PARTICIPANT NAME LIST'!$G359=4,"ü","")</f>
        <v/>
      </c>
      <c r="G358" s="68" t="str">
        <f>IF('PARTICIPANT NAME LIST'!$G359=5,"ü","")</f>
        <v/>
      </c>
      <c r="H358" s="68" t="str">
        <f>IF('PARTICIPANT NAME LIST'!$G359=6,"ü","")</f>
        <v/>
      </c>
      <c r="I358" s="63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22.5" customHeight="1">
      <c r="A359" s="63" t="str">
        <f>IF(OR(ISBLANK('PARTICIPANT NAME LIST'!$B360),'PARTICIPANT NAME LIST'!G360=7,'PARTICIPANT NAME LIST'!G360=8,'PARTICIPANT NAME LIST'!G360=9,'PARTICIPANT NAME LIST'!G360=10,'PARTICIPANT NAME LIST'!G360=11,'PARTICIPANT NAME LIST'!G360=12),"",COUNTA('PARTICIPANT NAME LIST'!$B$9:$B360)-COUNTIFS('PARTICIPANT NAME LIST'!$G$9:$G360,"&gt;=7",'PARTICIPANT NAME LIST'!$G$9:$G360,"&lt;=12"))</f>
        <v/>
      </c>
      <c r="B359" s="64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LIST'!$B360))</f>
        <v/>
      </c>
      <c r="C359" s="65"/>
      <c r="D359" s="82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LIST'!$H360))</f>
        <v/>
      </c>
      <c r="E359" s="68" t="str">
        <f>IF('PARTICIPANT NAME LIST'!$G360=3,"ü","")</f>
        <v/>
      </c>
      <c r="F359" s="68" t="str">
        <f>IF('PARTICIPANT NAME LIST'!$G360=4,"ü","")</f>
        <v/>
      </c>
      <c r="G359" s="68" t="str">
        <f>IF('PARTICIPANT NAME LIST'!$G360=5,"ü","")</f>
        <v/>
      </c>
      <c r="H359" s="68" t="str">
        <f>IF('PARTICIPANT NAME LIST'!$G360=6,"ü","")</f>
        <v/>
      </c>
      <c r="I359" s="63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22.5" customHeight="1">
      <c r="A360" s="63" t="str">
        <f>IF(OR(ISBLANK('PARTICIPANT NAME LIST'!$B361),'PARTICIPANT NAME LIST'!G361=7,'PARTICIPANT NAME LIST'!G361=8,'PARTICIPANT NAME LIST'!G361=9,'PARTICIPANT NAME LIST'!G361=10,'PARTICIPANT NAME LIST'!G361=11,'PARTICIPANT NAME LIST'!G361=12),"",COUNTA('PARTICIPANT NAME LIST'!$B$9:$B361)-COUNTIFS('PARTICIPANT NAME LIST'!$G$9:$G361,"&gt;=7",'PARTICIPANT NAME LIST'!$G$9:$G361,"&lt;=12"))</f>
        <v/>
      </c>
      <c r="B360" s="64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LIST'!$B361))</f>
        <v/>
      </c>
      <c r="C360" s="65"/>
      <c r="D360" s="82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LIST'!$H361))</f>
        <v/>
      </c>
      <c r="E360" s="68" t="str">
        <f>IF('PARTICIPANT NAME LIST'!$G361=3,"ü","")</f>
        <v/>
      </c>
      <c r="F360" s="68" t="str">
        <f>IF('PARTICIPANT NAME LIST'!$G361=4,"ü","")</f>
        <v/>
      </c>
      <c r="G360" s="68" t="str">
        <f>IF('PARTICIPANT NAME LIST'!$G361=5,"ü","")</f>
        <v/>
      </c>
      <c r="H360" s="68" t="str">
        <f>IF('PARTICIPANT NAME LIST'!$G361=6,"ü","")</f>
        <v/>
      </c>
      <c r="I360" s="63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22.5" customHeight="1">
      <c r="A361" s="63" t="str">
        <f>IF(OR(ISBLANK('PARTICIPANT NAME LIST'!$B362),'PARTICIPANT NAME LIST'!G362=7,'PARTICIPANT NAME LIST'!G362=8,'PARTICIPANT NAME LIST'!G362=9,'PARTICIPANT NAME LIST'!G362=10,'PARTICIPANT NAME LIST'!G362=11,'PARTICIPANT NAME LIST'!G362=12),"",COUNTA('PARTICIPANT NAME LIST'!$B$9:$B362)-COUNTIFS('PARTICIPANT NAME LIST'!$G$9:$G362,"&gt;=7",'PARTICIPANT NAME LIST'!$G$9:$G362,"&lt;=12"))</f>
        <v/>
      </c>
      <c r="B361" s="64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LIST'!$B362))</f>
        <v/>
      </c>
      <c r="C361" s="65"/>
      <c r="D361" s="82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LIST'!$H362))</f>
        <v/>
      </c>
      <c r="E361" s="68" t="str">
        <f>IF('PARTICIPANT NAME LIST'!$G362=3,"ü","")</f>
        <v/>
      </c>
      <c r="F361" s="68" t="str">
        <f>IF('PARTICIPANT NAME LIST'!$G362=4,"ü","")</f>
        <v/>
      </c>
      <c r="G361" s="68" t="str">
        <f>IF('PARTICIPANT NAME LIST'!$G362=5,"ü","")</f>
        <v/>
      </c>
      <c r="H361" s="68" t="str">
        <f>IF('PARTICIPANT NAME LIST'!$G362=6,"ü","")</f>
        <v/>
      </c>
      <c r="I361" s="63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22.5" customHeight="1">
      <c r="A362" s="63" t="str">
        <f>IF(OR(ISBLANK('PARTICIPANT NAME LIST'!$B363),'PARTICIPANT NAME LIST'!G363=7,'PARTICIPANT NAME LIST'!G363=8,'PARTICIPANT NAME LIST'!G363=9,'PARTICIPANT NAME LIST'!G363=10,'PARTICIPANT NAME LIST'!G363=11,'PARTICIPANT NAME LIST'!G363=12),"",COUNTA('PARTICIPANT NAME LIST'!$B$9:$B363)-COUNTIFS('PARTICIPANT NAME LIST'!$G$9:$G363,"&gt;=7",'PARTICIPANT NAME LIST'!$G$9:$G363,"&lt;=12"))</f>
        <v/>
      </c>
      <c r="B362" s="64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LIST'!$B363))</f>
        <v/>
      </c>
      <c r="C362" s="65"/>
      <c r="D362" s="82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LIST'!$H363))</f>
        <v/>
      </c>
      <c r="E362" s="68" t="str">
        <f>IF('PARTICIPANT NAME LIST'!$G363=3,"ü","")</f>
        <v/>
      </c>
      <c r="F362" s="68" t="str">
        <f>IF('PARTICIPANT NAME LIST'!$G363=4,"ü","")</f>
        <v/>
      </c>
      <c r="G362" s="68" t="str">
        <f>IF('PARTICIPANT NAME LIST'!$G363=5,"ü","")</f>
        <v/>
      </c>
      <c r="H362" s="68" t="str">
        <f>IF('PARTICIPANT NAME LIST'!$G363=6,"ü","")</f>
        <v/>
      </c>
      <c r="I362" s="63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22.5" customHeight="1">
      <c r="A363" s="63" t="str">
        <f>IF(OR(ISBLANK('PARTICIPANT NAME LIST'!$B364),'PARTICIPANT NAME LIST'!G364=7,'PARTICIPANT NAME LIST'!G364=8,'PARTICIPANT NAME LIST'!G364=9,'PARTICIPANT NAME LIST'!G364=10,'PARTICIPANT NAME LIST'!G364=11,'PARTICIPANT NAME LIST'!G364=12),"",COUNTA('PARTICIPANT NAME LIST'!$B$9:$B364)-COUNTIFS('PARTICIPANT NAME LIST'!$G$9:$G364,"&gt;=7",'PARTICIPANT NAME LIST'!$G$9:$G364,"&lt;=12"))</f>
        <v/>
      </c>
      <c r="B363" s="64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LIST'!$B364))</f>
        <v/>
      </c>
      <c r="C363" s="65"/>
      <c r="D363" s="82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LIST'!$H364))</f>
        <v/>
      </c>
      <c r="E363" s="68" t="str">
        <f>IF('PARTICIPANT NAME LIST'!$G364=3,"ü","")</f>
        <v/>
      </c>
      <c r="F363" s="68" t="str">
        <f>IF('PARTICIPANT NAME LIST'!$G364=4,"ü","")</f>
        <v/>
      </c>
      <c r="G363" s="68" t="str">
        <f>IF('PARTICIPANT NAME LIST'!$G364=5,"ü","")</f>
        <v/>
      </c>
      <c r="H363" s="68" t="str">
        <f>IF('PARTICIPANT NAME LIST'!$G364=6,"ü","")</f>
        <v/>
      </c>
      <c r="I363" s="63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22.5" customHeight="1">
      <c r="A364" s="63" t="str">
        <f>IF(OR(ISBLANK('PARTICIPANT NAME LIST'!$B365),'PARTICIPANT NAME LIST'!G365=7,'PARTICIPANT NAME LIST'!G365=8,'PARTICIPANT NAME LIST'!G365=9,'PARTICIPANT NAME LIST'!G365=10,'PARTICIPANT NAME LIST'!G365=11,'PARTICIPANT NAME LIST'!G365=12),"",COUNTA('PARTICIPANT NAME LIST'!$B$9:$B365)-COUNTIFS('PARTICIPANT NAME LIST'!$G$9:$G365,"&gt;=7",'PARTICIPANT NAME LIST'!$G$9:$G365,"&lt;=12"))</f>
        <v/>
      </c>
      <c r="B364" s="64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LIST'!$B365))</f>
        <v/>
      </c>
      <c r="C364" s="65"/>
      <c r="D364" s="82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LIST'!$H365))</f>
        <v/>
      </c>
      <c r="E364" s="68" t="str">
        <f>IF('PARTICIPANT NAME LIST'!$G365=3,"ü","")</f>
        <v/>
      </c>
      <c r="F364" s="68" t="str">
        <f>IF('PARTICIPANT NAME LIST'!$G365=4,"ü","")</f>
        <v/>
      </c>
      <c r="G364" s="68" t="str">
        <f>IF('PARTICIPANT NAME LIST'!$G365=5,"ü","")</f>
        <v/>
      </c>
      <c r="H364" s="68" t="str">
        <f>IF('PARTICIPANT NAME LIST'!$G365=6,"ü","")</f>
        <v/>
      </c>
      <c r="I364" s="63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22.5" customHeight="1">
      <c r="A365" s="63" t="str">
        <f>IF(OR(ISBLANK('PARTICIPANT NAME LIST'!$B366),'PARTICIPANT NAME LIST'!G366=7,'PARTICIPANT NAME LIST'!G366=8,'PARTICIPANT NAME LIST'!G366=9,'PARTICIPANT NAME LIST'!G366=10,'PARTICIPANT NAME LIST'!G366=11,'PARTICIPANT NAME LIST'!G366=12),"",COUNTA('PARTICIPANT NAME LIST'!$B$9:$B366)-COUNTIFS('PARTICIPANT NAME LIST'!$G$9:$G366,"&gt;=7",'PARTICIPANT NAME LIST'!$G$9:$G366,"&lt;=12"))</f>
        <v/>
      </c>
      <c r="B365" s="64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LIST'!$B366))</f>
        <v/>
      </c>
      <c r="C365" s="65"/>
      <c r="D365" s="82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LIST'!$H366))</f>
        <v/>
      </c>
      <c r="E365" s="68" t="str">
        <f>IF('PARTICIPANT NAME LIST'!$G366=3,"ü","")</f>
        <v/>
      </c>
      <c r="F365" s="68" t="str">
        <f>IF('PARTICIPANT NAME LIST'!$G366=4,"ü","")</f>
        <v/>
      </c>
      <c r="G365" s="68" t="str">
        <f>IF('PARTICIPANT NAME LIST'!$G366=5,"ü","")</f>
        <v/>
      </c>
      <c r="H365" s="68" t="str">
        <f>IF('PARTICIPANT NAME LIST'!$G366=6,"ü","")</f>
        <v/>
      </c>
      <c r="I365" s="63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22.5" customHeight="1">
      <c r="A366" s="63" t="str">
        <f>IF(OR(ISBLANK('PARTICIPANT NAME LIST'!$B367),'PARTICIPANT NAME LIST'!G367=7,'PARTICIPANT NAME LIST'!G367=8,'PARTICIPANT NAME LIST'!G367=9,'PARTICIPANT NAME LIST'!G367=10,'PARTICIPANT NAME LIST'!G367=11,'PARTICIPANT NAME LIST'!G367=12),"",COUNTA('PARTICIPANT NAME LIST'!$B$9:$B367)-COUNTIFS('PARTICIPANT NAME LIST'!$G$9:$G367,"&gt;=7",'PARTICIPANT NAME LIST'!$G$9:$G367,"&lt;=12"))</f>
        <v/>
      </c>
      <c r="B366" s="64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LIST'!$B367))</f>
        <v/>
      </c>
      <c r="C366" s="65"/>
      <c r="D366" s="82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LIST'!$H367))</f>
        <v/>
      </c>
      <c r="E366" s="68" t="str">
        <f>IF('PARTICIPANT NAME LIST'!$G367=3,"ü","")</f>
        <v/>
      </c>
      <c r="F366" s="68" t="str">
        <f>IF('PARTICIPANT NAME LIST'!$G367=4,"ü","")</f>
        <v/>
      </c>
      <c r="G366" s="68" t="str">
        <f>IF('PARTICIPANT NAME LIST'!$G367=5,"ü","")</f>
        <v/>
      </c>
      <c r="H366" s="68" t="str">
        <f>IF('PARTICIPANT NAME LIST'!$G367=6,"ü","")</f>
        <v/>
      </c>
      <c r="I366" s="63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22.5" customHeight="1">
      <c r="A367" s="63" t="str">
        <f>IF(OR(ISBLANK('PARTICIPANT NAME LIST'!$B368),'PARTICIPANT NAME LIST'!G368=7,'PARTICIPANT NAME LIST'!G368=8,'PARTICIPANT NAME LIST'!G368=9,'PARTICIPANT NAME LIST'!G368=10,'PARTICIPANT NAME LIST'!G368=11,'PARTICIPANT NAME LIST'!G368=12),"",COUNTA('PARTICIPANT NAME LIST'!$B$9:$B368)-COUNTIFS('PARTICIPANT NAME LIST'!$G$9:$G368,"&gt;=7",'PARTICIPANT NAME LIST'!$G$9:$G368,"&lt;=12"))</f>
        <v/>
      </c>
      <c r="B367" s="64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LIST'!$B368))</f>
        <v/>
      </c>
      <c r="C367" s="65"/>
      <c r="D367" s="82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LIST'!$H368))</f>
        <v/>
      </c>
      <c r="E367" s="68" t="str">
        <f>IF('PARTICIPANT NAME LIST'!$G368=3,"ü","")</f>
        <v/>
      </c>
      <c r="F367" s="68" t="str">
        <f>IF('PARTICIPANT NAME LIST'!$G368=4,"ü","")</f>
        <v/>
      </c>
      <c r="G367" s="68" t="str">
        <f>IF('PARTICIPANT NAME LIST'!$G368=5,"ü","")</f>
        <v/>
      </c>
      <c r="H367" s="68" t="str">
        <f>IF('PARTICIPANT NAME LIST'!$G368=6,"ü","")</f>
        <v/>
      </c>
      <c r="I367" s="63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22.5" customHeight="1">
      <c r="A368" s="63" t="str">
        <f>IF(OR(ISBLANK('PARTICIPANT NAME LIST'!$B369),'PARTICIPANT NAME LIST'!G369=7,'PARTICIPANT NAME LIST'!G369=8,'PARTICIPANT NAME LIST'!G369=9,'PARTICIPANT NAME LIST'!G369=10,'PARTICIPANT NAME LIST'!G369=11,'PARTICIPANT NAME LIST'!G369=12),"",COUNTA('PARTICIPANT NAME LIST'!$B$9:$B369)-COUNTIFS('PARTICIPANT NAME LIST'!$G$9:$G369,"&gt;=7",'PARTICIPANT NAME LIST'!$G$9:$G369,"&lt;=12"))</f>
        <v/>
      </c>
      <c r="B368" s="64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LIST'!$B369))</f>
        <v/>
      </c>
      <c r="C368" s="65"/>
      <c r="D368" s="82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LIST'!$H369))</f>
        <v/>
      </c>
      <c r="E368" s="68" t="str">
        <f>IF('PARTICIPANT NAME LIST'!$G369=3,"ü","")</f>
        <v/>
      </c>
      <c r="F368" s="68" t="str">
        <f>IF('PARTICIPANT NAME LIST'!$G369=4,"ü","")</f>
        <v/>
      </c>
      <c r="G368" s="68" t="str">
        <f>IF('PARTICIPANT NAME LIST'!$G369=5,"ü","")</f>
        <v/>
      </c>
      <c r="H368" s="68" t="str">
        <f>IF('PARTICIPANT NAME LIST'!$G369=6,"ü","")</f>
        <v/>
      </c>
      <c r="I368" s="63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22.5" customHeight="1">
      <c r="A369" s="63" t="str">
        <f>IF(OR(ISBLANK('PARTICIPANT NAME LIST'!$B370),'PARTICIPANT NAME LIST'!G370=7,'PARTICIPANT NAME LIST'!G370=8,'PARTICIPANT NAME LIST'!G370=9,'PARTICIPANT NAME LIST'!G370=10,'PARTICIPANT NAME LIST'!G370=11,'PARTICIPANT NAME LIST'!G370=12),"",COUNTA('PARTICIPANT NAME LIST'!$B$9:$B370)-COUNTIFS('PARTICIPANT NAME LIST'!$G$9:$G370,"&gt;=7",'PARTICIPANT NAME LIST'!$G$9:$G370,"&lt;=12"))</f>
        <v/>
      </c>
      <c r="B369" s="64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LIST'!$B370))</f>
        <v/>
      </c>
      <c r="C369" s="65"/>
      <c r="D369" s="82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LIST'!$H370))</f>
        <v/>
      </c>
      <c r="E369" s="68" t="str">
        <f>IF('PARTICIPANT NAME LIST'!$G370=3,"ü","")</f>
        <v/>
      </c>
      <c r="F369" s="68" t="str">
        <f>IF('PARTICIPANT NAME LIST'!$G370=4,"ü","")</f>
        <v/>
      </c>
      <c r="G369" s="68" t="str">
        <f>IF('PARTICIPANT NAME LIST'!$G370=5,"ü","")</f>
        <v/>
      </c>
      <c r="H369" s="68" t="str">
        <f>IF('PARTICIPANT NAME LIST'!$G370=6,"ü","")</f>
        <v/>
      </c>
      <c r="I369" s="63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22.5" customHeight="1">
      <c r="A370" s="63" t="str">
        <f>IF(OR(ISBLANK('PARTICIPANT NAME LIST'!$B371),'PARTICIPANT NAME LIST'!G371=7,'PARTICIPANT NAME LIST'!G371=8,'PARTICIPANT NAME LIST'!G371=9,'PARTICIPANT NAME LIST'!G371=10,'PARTICIPANT NAME LIST'!G371=11,'PARTICIPANT NAME LIST'!G371=12),"",COUNTA('PARTICIPANT NAME LIST'!$B$9:$B371)-COUNTIFS('PARTICIPANT NAME LIST'!$G$9:$G371,"&gt;=7",'PARTICIPANT NAME LIST'!$G$9:$G371,"&lt;=12"))</f>
        <v/>
      </c>
      <c r="B370" s="64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LIST'!$B371))</f>
        <v/>
      </c>
      <c r="C370" s="65"/>
      <c r="D370" s="82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LIST'!$H371))</f>
        <v/>
      </c>
      <c r="E370" s="68" t="str">
        <f>IF('PARTICIPANT NAME LIST'!$G371=3,"ü","")</f>
        <v/>
      </c>
      <c r="F370" s="68" t="str">
        <f>IF('PARTICIPANT NAME LIST'!$G371=4,"ü","")</f>
        <v/>
      </c>
      <c r="G370" s="68" t="str">
        <f>IF('PARTICIPANT NAME LIST'!$G371=5,"ü","")</f>
        <v/>
      </c>
      <c r="H370" s="68" t="str">
        <f>IF('PARTICIPANT NAME LIST'!$G371=6,"ü","")</f>
        <v/>
      </c>
      <c r="I370" s="63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22.5" customHeight="1">
      <c r="A371" s="63" t="str">
        <f>IF(OR(ISBLANK('PARTICIPANT NAME LIST'!$B372),'PARTICIPANT NAME LIST'!G372=7,'PARTICIPANT NAME LIST'!G372=8,'PARTICIPANT NAME LIST'!G372=9,'PARTICIPANT NAME LIST'!G372=10,'PARTICIPANT NAME LIST'!G372=11,'PARTICIPANT NAME LIST'!G372=12),"",COUNTA('PARTICIPANT NAME LIST'!$B$9:$B372)-COUNTIFS('PARTICIPANT NAME LIST'!$G$9:$G372,"&gt;=7",'PARTICIPANT NAME LIST'!$G$9:$G372,"&lt;=12"))</f>
        <v/>
      </c>
      <c r="B371" s="64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LIST'!$B372))</f>
        <v/>
      </c>
      <c r="C371" s="65"/>
      <c r="D371" s="82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LIST'!$H372))</f>
        <v/>
      </c>
      <c r="E371" s="68" t="str">
        <f>IF('PARTICIPANT NAME LIST'!$G372=3,"ü","")</f>
        <v/>
      </c>
      <c r="F371" s="68" t="str">
        <f>IF('PARTICIPANT NAME LIST'!$G372=4,"ü","")</f>
        <v/>
      </c>
      <c r="G371" s="68" t="str">
        <f>IF('PARTICIPANT NAME LIST'!$G372=5,"ü","")</f>
        <v/>
      </c>
      <c r="H371" s="68" t="str">
        <f>IF('PARTICIPANT NAME LIST'!$G372=6,"ü","")</f>
        <v/>
      </c>
      <c r="I371" s="63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22.5" customHeight="1">
      <c r="A372" s="63" t="str">
        <f>IF(OR(ISBLANK('PARTICIPANT NAME LIST'!$B373),'PARTICIPANT NAME LIST'!G373=7,'PARTICIPANT NAME LIST'!G373=8,'PARTICIPANT NAME LIST'!G373=9,'PARTICIPANT NAME LIST'!G373=10,'PARTICIPANT NAME LIST'!G373=11,'PARTICIPANT NAME LIST'!G373=12),"",COUNTA('PARTICIPANT NAME LIST'!$B$9:$B373)-COUNTIFS('PARTICIPANT NAME LIST'!$G$9:$G373,"&gt;=7",'PARTICIPANT NAME LIST'!$G$9:$G373,"&lt;=12"))</f>
        <v/>
      </c>
      <c r="B372" s="64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LIST'!$B373))</f>
        <v/>
      </c>
      <c r="C372" s="65"/>
      <c r="D372" s="82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LIST'!$H373))</f>
        <v/>
      </c>
      <c r="E372" s="68" t="str">
        <f>IF('PARTICIPANT NAME LIST'!$G373=3,"ü","")</f>
        <v/>
      </c>
      <c r="F372" s="68" t="str">
        <f>IF('PARTICIPANT NAME LIST'!$G373=4,"ü","")</f>
        <v/>
      </c>
      <c r="G372" s="68" t="str">
        <f>IF('PARTICIPANT NAME LIST'!$G373=5,"ü","")</f>
        <v/>
      </c>
      <c r="H372" s="68" t="str">
        <f>IF('PARTICIPANT NAME LIST'!$G373=6,"ü","")</f>
        <v/>
      </c>
      <c r="I372" s="63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22.5" customHeight="1">
      <c r="A373" s="63" t="str">
        <f>IF(OR(ISBLANK('PARTICIPANT NAME LIST'!$B374),'PARTICIPANT NAME LIST'!G374=7,'PARTICIPANT NAME LIST'!G374=8,'PARTICIPANT NAME LIST'!G374=9,'PARTICIPANT NAME LIST'!G374=10,'PARTICIPANT NAME LIST'!G374=11,'PARTICIPANT NAME LIST'!G374=12),"",COUNTA('PARTICIPANT NAME LIST'!$B$9:$B374)-COUNTIFS('PARTICIPANT NAME LIST'!$G$9:$G374,"&gt;=7",'PARTICIPANT NAME LIST'!$G$9:$G374,"&lt;=12"))</f>
        <v/>
      </c>
      <c r="B373" s="64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LIST'!$B374))</f>
        <v/>
      </c>
      <c r="C373" s="65"/>
      <c r="D373" s="82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LIST'!$H374))</f>
        <v/>
      </c>
      <c r="E373" s="68" t="str">
        <f>IF('PARTICIPANT NAME LIST'!$G374=3,"ü","")</f>
        <v/>
      </c>
      <c r="F373" s="68" t="str">
        <f>IF('PARTICIPANT NAME LIST'!$G374=4,"ü","")</f>
        <v/>
      </c>
      <c r="G373" s="68" t="str">
        <f>IF('PARTICIPANT NAME LIST'!$G374=5,"ü","")</f>
        <v/>
      </c>
      <c r="H373" s="68" t="str">
        <f>IF('PARTICIPANT NAME LIST'!$G374=6,"ü","")</f>
        <v/>
      </c>
      <c r="I373" s="63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22.5" customHeight="1">
      <c r="A374" s="63" t="str">
        <f>IF(OR(ISBLANK('PARTICIPANT NAME LIST'!$B375),'PARTICIPANT NAME LIST'!G375=7,'PARTICIPANT NAME LIST'!G375=8,'PARTICIPANT NAME LIST'!G375=9,'PARTICIPANT NAME LIST'!G375=10,'PARTICIPANT NAME LIST'!G375=11,'PARTICIPANT NAME LIST'!G375=12),"",COUNTA('PARTICIPANT NAME LIST'!$B$9:$B375)-COUNTIFS('PARTICIPANT NAME LIST'!$G$9:$G375,"&gt;=7",'PARTICIPANT NAME LIST'!$G$9:$G375,"&lt;=12"))</f>
        <v/>
      </c>
      <c r="B374" s="64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LIST'!$B375))</f>
        <v/>
      </c>
      <c r="C374" s="65"/>
      <c r="D374" s="82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LIST'!$H375))</f>
        <v/>
      </c>
      <c r="E374" s="68" t="str">
        <f>IF('PARTICIPANT NAME LIST'!$G375=3,"ü","")</f>
        <v/>
      </c>
      <c r="F374" s="68" t="str">
        <f>IF('PARTICIPANT NAME LIST'!$G375=4,"ü","")</f>
        <v/>
      </c>
      <c r="G374" s="68" t="str">
        <f>IF('PARTICIPANT NAME LIST'!$G375=5,"ü","")</f>
        <v/>
      </c>
      <c r="H374" s="68" t="str">
        <f>IF('PARTICIPANT NAME LIST'!$G375=6,"ü","")</f>
        <v/>
      </c>
      <c r="I374" s="63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22.5" customHeight="1">
      <c r="A375" s="63" t="str">
        <f>IF(OR(ISBLANK('PARTICIPANT NAME LIST'!$B376),'PARTICIPANT NAME LIST'!G376=7,'PARTICIPANT NAME LIST'!G376=8,'PARTICIPANT NAME LIST'!G376=9,'PARTICIPANT NAME LIST'!G376=10,'PARTICIPANT NAME LIST'!G376=11,'PARTICIPANT NAME LIST'!G376=12),"",COUNTA('PARTICIPANT NAME LIST'!$B$9:$B376)-COUNTIFS('PARTICIPANT NAME LIST'!$G$9:$G376,"&gt;=7",'PARTICIPANT NAME LIST'!$G$9:$G376,"&lt;=12"))</f>
        <v/>
      </c>
      <c r="B375" s="64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LIST'!$B376))</f>
        <v/>
      </c>
      <c r="C375" s="65"/>
      <c r="D375" s="82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LIST'!$H376))</f>
        <v/>
      </c>
      <c r="E375" s="68" t="str">
        <f>IF('PARTICIPANT NAME LIST'!$G376=3,"ü","")</f>
        <v/>
      </c>
      <c r="F375" s="68" t="str">
        <f>IF('PARTICIPANT NAME LIST'!$G376=4,"ü","")</f>
        <v/>
      </c>
      <c r="G375" s="68" t="str">
        <f>IF('PARTICIPANT NAME LIST'!$G376=5,"ü","")</f>
        <v/>
      </c>
      <c r="H375" s="68" t="str">
        <f>IF('PARTICIPANT NAME LIST'!$G376=6,"ü","")</f>
        <v/>
      </c>
      <c r="I375" s="63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22.5" customHeight="1">
      <c r="A376" s="63" t="str">
        <f>IF(OR(ISBLANK('PARTICIPANT NAME LIST'!$B377),'PARTICIPANT NAME LIST'!G377=7,'PARTICIPANT NAME LIST'!G377=8,'PARTICIPANT NAME LIST'!G377=9,'PARTICIPANT NAME LIST'!G377=10,'PARTICIPANT NAME LIST'!G377=11,'PARTICIPANT NAME LIST'!G377=12),"",COUNTA('PARTICIPANT NAME LIST'!$B$9:$B377)-COUNTIFS('PARTICIPANT NAME LIST'!$G$9:$G377,"&gt;=7",'PARTICIPANT NAME LIST'!$G$9:$G377,"&lt;=12"))</f>
        <v/>
      </c>
      <c r="B376" s="64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LIST'!$B377))</f>
        <v/>
      </c>
      <c r="C376" s="65"/>
      <c r="D376" s="82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LIST'!$H377))</f>
        <v/>
      </c>
      <c r="E376" s="68" t="str">
        <f>IF('PARTICIPANT NAME LIST'!$G377=3,"ü","")</f>
        <v/>
      </c>
      <c r="F376" s="68" t="str">
        <f>IF('PARTICIPANT NAME LIST'!$G377=4,"ü","")</f>
        <v/>
      </c>
      <c r="G376" s="68" t="str">
        <f>IF('PARTICIPANT NAME LIST'!$G377=5,"ü","")</f>
        <v/>
      </c>
      <c r="H376" s="68" t="str">
        <f>IF('PARTICIPANT NAME LIST'!$G377=6,"ü","")</f>
        <v/>
      </c>
      <c r="I376" s="63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22.5" customHeight="1">
      <c r="A377" s="63" t="str">
        <f>IF(OR(ISBLANK('PARTICIPANT NAME LIST'!$B378),'PARTICIPANT NAME LIST'!G378=7,'PARTICIPANT NAME LIST'!G378=8,'PARTICIPANT NAME LIST'!G378=9,'PARTICIPANT NAME LIST'!G378=10,'PARTICIPANT NAME LIST'!G378=11,'PARTICIPANT NAME LIST'!G378=12),"",COUNTA('PARTICIPANT NAME LIST'!$B$9:$B378)-COUNTIFS('PARTICIPANT NAME LIST'!$G$9:$G378,"&gt;=7",'PARTICIPANT NAME LIST'!$G$9:$G378,"&lt;=12"))</f>
        <v/>
      </c>
      <c r="B377" s="64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LIST'!$B378))</f>
        <v/>
      </c>
      <c r="C377" s="65"/>
      <c r="D377" s="82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LIST'!$H378))</f>
        <v/>
      </c>
      <c r="E377" s="68" t="str">
        <f>IF('PARTICIPANT NAME LIST'!$G378=3,"ü","")</f>
        <v/>
      </c>
      <c r="F377" s="68" t="str">
        <f>IF('PARTICIPANT NAME LIST'!$G378=4,"ü","")</f>
        <v/>
      </c>
      <c r="G377" s="68" t="str">
        <f>IF('PARTICIPANT NAME LIST'!$G378=5,"ü","")</f>
        <v/>
      </c>
      <c r="H377" s="68" t="str">
        <f>IF('PARTICIPANT NAME LIST'!$G378=6,"ü","")</f>
        <v/>
      </c>
      <c r="I377" s="63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22.5" customHeight="1">
      <c r="A378" s="63" t="str">
        <f>IF(OR(ISBLANK('PARTICIPANT NAME LIST'!$B379),'PARTICIPANT NAME LIST'!G379=7,'PARTICIPANT NAME LIST'!G379=8,'PARTICIPANT NAME LIST'!G379=9,'PARTICIPANT NAME LIST'!G379=10,'PARTICIPANT NAME LIST'!G379=11,'PARTICIPANT NAME LIST'!G379=12),"",COUNTA('PARTICIPANT NAME LIST'!$B$9:$B379)-COUNTIFS('PARTICIPANT NAME LIST'!$G$9:$G379,"&gt;=7",'PARTICIPANT NAME LIST'!$G$9:$G379,"&lt;=12"))</f>
        <v/>
      </c>
      <c r="B378" s="64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LIST'!$B379))</f>
        <v/>
      </c>
      <c r="C378" s="65"/>
      <c r="D378" s="82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LIST'!$H379))</f>
        <v/>
      </c>
      <c r="E378" s="68" t="str">
        <f>IF('PARTICIPANT NAME LIST'!$G379=3,"ü","")</f>
        <v/>
      </c>
      <c r="F378" s="68" t="str">
        <f>IF('PARTICIPANT NAME LIST'!$G379=4,"ü","")</f>
        <v/>
      </c>
      <c r="G378" s="68" t="str">
        <f>IF('PARTICIPANT NAME LIST'!$G379=5,"ü","")</f>
        <v/>
      </c>
      <c r="H378" s="68" t="str">
        <f>IF('PARTICIPANT NAME LIST'!$G379=6,"ü","")</f>
        <v/>
      </c>
      <c r="I378" s="63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22.5" customHeight="1">
      <c r="A379" s="63" t="str">
        <f>IF(OR(ISBLANK('PARTICIPANT NAME LIST'!$B380),'PARTICIPANT NAME LIST'!G380=7,'PARTICIPANT NAME LIST'!G380=8,'PARTICIPANT NAME LIST'!G380=9,'PARTICIPANT NAME LIST'!G380=10,'PARTICIPANT NAME LIST'!G380=11,'PARTICIPANT NAME LIST'!G380=12),"",COUNTA('PARTICIPANT NAME LIST'!$B$9:$B380)-COUNTIFS('PARTICIPANT NAME LIST'!$G$9:$G380,"&gt;=7",'PARTICIPANT NAME LIST'!$G$9:$G380,"&lt;=12"))</f>
        <v/>
      </c>
      <c r="B379" s="64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LIST'!$B380))</f>
        <v/>
      </c>
      <c r="C379" s="65"/>
      <c r="D379" s="82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LIST'!$H380))</f>
        <v/>
      </c>
      <c r="E379" s="68" t="str">
        <f>IF('PARTICIPANT NAME LIST'!$G380=3,"ü","")</f>
        <v/>
      </c>
      <c r="F379" s="68" t="str">
        <f>IF('PARTICIPANT NAME LIST'!$G380=4,"ü","")</f>
        <v/>
      </c>
      <c r="G379" s="68" t="str">
        <f>IF('PARTICIPANT NAME LIST'!$G380=5,"ü","")</f>
        <v/>
      </c>
      <c r="H379" s="68" t="str">
        <f>IF('PARTICIPANT NAME LIST'!$G380=6,"ü","")</f>
        <v/>
      </c>
      <c r="I379" s="63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22.5" customHeight="1">
      <c r="A380" s="63" t="str">
        <f>IF(OR(ISBLANK('PARTICIPANT NAME LIST'!$B381),'PARTICIPANT NAME LIST'!G381=7,'PARTICIPANT NAME LIST'!G381=8,'PARTICIPANT NAME LIST'!G381=9,'PARTICIPANT NAME LIST'!G381=10,'PARTICIPANT NAME LIST'!G381=11,'PARTICIPANT NAME LIST'!G381=12),"",COUNTA('PARTICIPANT NAME LIST'!$B$9:$B381)-COUNTIFS('PARTICIPANT NAME LIST'!$G$9:$G381,"&gt;=7",'PARTICIPANT NAME LIST'!$G$9:$G381,"&lt;=12"))</f>
        <v/>
      </c>
      <c r="B380" s="64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LIST'!$B381))</f>
        <v/>
      </c>
      <c r="C380" s="65"/>
      <c r="D380" s="82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LIST'!$H381))</f>
        <v/>
      </c>
      <c r="E380" s="68" t="str">
        <f>IF('PARTICIPANT NAME LIST'!$G381=3,"ü","")</f>
        <v/>
      </c>
      <c r="F380" s="68" t="str">
        <f>IF('PARTICIPANT NAME LIST'!$G381=4,"ü","")</f>
        <v/>
      </c>
      <c r="G380" s="68" t="str">
        <f>IF('PARTICIPANT NAME LIST'!$G381=5,"ü","")</f>
        <v/>
      </c>
      <c r="H380" s="68" t="str">
        <f>IF('PARTICIPANT NAME LIST'!$G381=6,"ü","")</f>
        <v/>
      </c>
      <c r="I380" s="63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22.5" customHeight="1">
      <c r="A381" s="63" t="str">
        <f>IF(OR(ISBLANK('PARTICIPANT NAME LIST'!$B382),'PARTICIPANT NAME LIST'!G382=7,'PARTICIPANT NAME LIST'!G382=8,'PARTICIPANT NAME LIST'!G382=9,'PARTICIPANT NAME LIST'!G382=10,'PARTICIPANT NAME LIST'!G382=11,'PARTICIPANT NAME LIST'!G382=12),"",COUNTA('PARTICIPANT NAME LIST'!$B$9:$B382)-COUNTIFS('PARTICIPANT NAME LIST'!$G$9:$G382,"&gt;=7",'PARTICIPANT NAME LIST'!$G$9:$G382,"&lt;=12"))</f>
        <v/>
      </c>
      <c r="B381" s="64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LIST'!$B382))</f>
        <v/>
      </c>
      <c r="C381" s="65"/>
      <c r="D381" s="82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LIST'!$H382))</f>
        <v/>
      </c>
      <c r="E381" s="68" t="str">
        <f>IF('PARTICIPANT NAME LIST'!$G382=3,"ü","")</f>
        <v/>
      </c>
      <c r="F381" s="68" t="str">
        <f>IF('PARTICIPANT NAME LIST'!$G382=4,"ü","")</f>
        <v/>
      </c>
      <c r="G381" s="68" t="str">
        <f>IF('PARTICIPANT NAME LIST'!$G382=5,"ü","")</f>
        <v/>
      </c>
      <c r="H381" s="68" t="str">
        <f>IF('PARTICIPANT NAME LIST'!$G382=6,"ü","")</f>
        <v/>
      </c>
      <c r="I381" s="63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22.5" customHeight="1">
      <c r="A382" s="63" t="str">
        <f>IF(OR(ISBLANK('PARTICIPANT NAME LIST'!$B383),'PARTICIPANT NAME LIST'!G383=7,'PARTICIPANT NAME LIST'!G383=8,'PARTICIPANT NAME LIST'!G383=9,'PARTICIPANT NAME LIST'!G383=10,'PARTICIPANT NAME LIST'!G383=11,'PARTICIPANT NAME LIST'!G383=12),"",COUNTA('PARTICIPANT NAME LIST'!$B$9:$B383)-COUNTIFS('PARTICIPANT NAME LIST'!$G$9:$G383,"&gt;=7",'PARTICIPANT NAME LIST'!$G$9:$G383,"&lt;=12"))</f>
        <v/>
      </c>
      <c r="B382" s="64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LIST'!$B383))</f>
        <v/>
      </c>
      <c r="C382" s="65"/>
      <c r="D382" s="82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LIST'!$H383))</f>
        <v/>
      </c>
      <c r="E382" s="68" t="str">
        <f>IF('PARTICIPANT NAME LIST'!$G383=3,"ü","")</f>
        <v/>
      </c>
      <c r="F382" s="68" t="str">
        <f>IF('PARTICIPANT NAME LIST'!$G383=4,"ü","")</f>
        <v/>
      </c>
      <c r="G382" s="68" t="str">
        <f>IF('PARTICIPANT NAME LIST'!$G383=5,"ü","")</f>
        <v/>
      </c>
      <c r="H382" s="68" t="str">
        <f>IF('PARTICIPANT NAME LIST'!$G383=6,"ü","")</f>
        <v/>
      </c>
      <c r="I382" s="63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22.5" customHeight="1">
      <c r="A383" s="63" t="str">
        <f>IF(OR(ISBLANK('PARTICIPANT NAME LIST'!$B384),'PARTICIPANT NAME LIST'!G384=7,'PARTICIPANT NAME LIST'!G384=8,'PARTICIPANT NAME LIST'!G384=9,'PARTICIPANT NAME LIST'!G384=10,'PARTICIPANT NAME LIST'!G384=11,'PARTICIPANT NAME LIST'!G384=12),"",COUNTA('PARTICIPANT NAME LIST'!$B$9:$B384)-COUNTIFS('PARTICIPANT NAME LIST'!$G$9:$G384,"&gt;=7",'PARTICIPANT NAME LIST'!$G$9:$G384,"&lt;=12"))</f>
        <v/>
      </c>
      <c r="B383" s="64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LIST'!$B384))</f>
        <v/>
      </c>
      <c r="C383" s="65"/>
      <c r="D383" s="82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LIST'!$H384))</f>
        <v/>
      </c>
      <c r="E383" s="68" t="str">
        <f>IF('PARTICIPANT NAME LIST'!$G384=3,"ü","")</f>
        <v/>
      </c>
      <c r="F383" s="68" t="str">
        <f>IF('PARTICIPANT NAME LIST'!$G384=4,"ü","")</f>
        <v/>
      </c>
      <c r="G383" s="68" t="str">
        <f>IF('PARTICIPANT NAME LIST'!$G384=5,"ü","")</f>
        <v/>
      </c>
      <c r="H383" s="68" t="str">
        <f>IF('PARTICIPANT NAME LIST'!$G384=6,"ü","")</f>
        <v/>
      </c>
      <c r="I383" s="63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22.5" customHeight="1">
      <c r="A384" s="63" t="str">
        <f>IF(OR(ISBLANK('PARTICIPANT NAME LIST'!$B385),'PARTICIPANT NAME LIST'!G385=7,'PARTICIPANT NAME LIST'!G385=8,'PARTICIPANT NAME LIST'!G385=9,'PARTICIPANT NAME LIST'!G385=10,'PARTICIPANT NAME LIST'!G385=11,'PARTICIPANT NAME LIST'!G385=12),"",COUNTA('PARTICIPANT NAME LIST'!$B$9:$B385)-COUNTIFS('PARTICIPANT NAME LIST'!$G$9:$G385,"&gt;=7",'PARTICIPANT NAME LIST'!$G$9:$G385,"&lt;=12"))</f>
        <v/>
      </c>
      <c r="B384" s="64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LIST'!$B385))</f>
        <v/>
      </c>
      <c r="C384" s="65"/>
      <c r="D384" s="82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LIST'!$H385))</f>
        <v/>
      </c>
      <c r="E384" s="68" t="str">
        <f>IF('PARTICIPANT NAME LIST'!$G385=3,"ü","")</f>
        <v/>
      </c>
      <c r="F384" s="68" t="str">
        <f>IF('PARTICIPANT NAME LIST'!$G385=4,"ü","")</f>
        <v/>
      </c>
      <c r="G384" s="68" t="str">
        <f>IF('PARTICIPANT NAME LIST'!$G385=5,"ü","")</f>
        <v/>
      </c>
      <c r="H384" s="68" t="str">
        <f>IF('PARTICIPANT NAME LIST'!$G385=6,"ü","")</f>
        <v/>
      </c>
      <c r="I384" s="63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22.5" customHeight="1">
      <c r="A385" s="63" t="str">
        <f>IF(OR(ISBLANK('PARTICIPANT NAME LIST'!$B386),'PARTICIPANT NAME LIST'!G386=7,'PARTICIPANT NAME LIST'!G386=8,'PARTICIPANT NAME LIST'!G386=9,'PARTICIPANT NAME LIST'!G386=10,'PARTICIPANT NAME LIST'!G386=11,'PARTICIPANT NAME LIST'!G386=12),"",COUNTA('PARTICIPANT NAME LIST'!$B$9:$B386)-COUNTIFS('PARTICIPANT NAME LIST'!$G$9:$G386,"&gt;=7",'PARTICIPANT NAME LIST'!$G$9:$G386,"&lt;=12"))</f>
        <v/>
      </c>
      <c r="B385" s="64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LIST'!$B386))</f>
        <v/>
      </c>
      <c r="C385" s="65"/>
      <c r="D385" s="82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LIST'!$H386))</f>
        <v/>
      </c>
      <c r="E385" s="68" t="str">
        <f>IF('PARTICIPANT NAME LIST'!$G386=3,"ü","")</f>
        <v/>
      </c>
      <c r="F385" s="68" t="str">
        <f>IF('PARTICIPANT NAME LIST'!$G386=4,"ü","")</f>
        <v/>
      </c>
      <c r="G385" s="68" t="str">
        <f>IF('PARTICIPANT NAME LIST'!$G386=5,"ü","")</f>
        <v/>
      </c>
      <c r="H385" s="68" t="str">
        <f>IF('PARTICIPANT NAME LIST'!$G386=6,"ü","")</f>
        <v/>
      </c>
      <c r="I385" s="63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22.5" customHeight="1">
      <c r="A386" s="63" t="str">
        <f>IF(OR(ISBLANK('PARTICIPANT NAME LIST'!$B387),'PARTICIPANT NAME LIST'!G387=7,'PARTICIPANT NAME LIST'!G387=8,'PARTICIPANT NAME LIST'!G387=9,'PARTICIPANT NAME LIST'!G387=10,'PARTICIPANT NAME LIST'!G387=11,'PARTICIPANT NAME LIST'!G387=12),"",COUNTA('PARTICIPANT NAME LIST'!$B$9:$B387)-COUNTIFS('PARTICIPANT NAME LIST'!$G$9:$G387,"&gt;=7",'PARTICIPANT NAME LIST'!$G$9:$G387,"&lt;=12"))</f>
        <v/>
      </c>
      <c r="B386" s="64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LIST'!$B387))</f>
        <v/>
      </c>
      <c r="C386" s="65"/>
      <c r="D386" s="82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LIST'!$H387))</f>
        <v/>
      </c>
      <c r="E386" s="68" t="str">
        <f>IF('PARTICIPANT NAME LIST'!$G387=3,"ü","")</f>
        <v/>
      </c>
      <c r="F386" s="68" t="str">
        <f>IF('PARTICIPANT NAME LIST'!$G387=4,"ü","")</f>
        <v/>
      </c>
      <c r="G386" s="68" t="str">
        <f>IF('PARTICIPANT NAME LIST'!$G387=5,"ü","")</f>
        <v/>
      </c>
      <c r="H386" s="68" t="str">
        <f>IF('PARTICIPANT NAME LIST'!$G387=6,"ü","")</f>
        <v/>
      </c>
      <c r="I386" s="63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22.5" customHeight="1">
      <c r="A387" s="63" t="str">
        <f>IF(OR(ISBLANK('PARTICIPANT NAME LIST'!$B388),'PARTICIPANT NAME LIST'!G388=7,'PARTICIPANT NAME LIST'!G388=8,'PARTICIPANT NAME LIST'!G388=9,'PARTICIPANT NAME LIST'!G388=10,'PARTICIPANT NAME LIST'!G388=11,'PARTICIPANT NAME LIST'!G388=12),"",COUNTA('PARTICIPANT NAME LIST'!$B$9:$B388)-COUNTIFS('PARTICIPANT NAME LIST'!$G$9:$G388,"&gt;=7",'PARTICIPANT NAME LIST'!$G$9:$G388,"&lt;=12"))</f>
        <v/>
      </c>
      <c r="B387" s="64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LIST'!$B388))</f>
        <v/>
      </c>
      <c r="C387" s="65"/>
      <c r="D387" s="82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LIST'!$H388))</f>
        <v/>
      </c>
      <c r="E387" s="68" t="str">
        <f>IF('PARTICIPANT NAME LIST'!$G388=3,"ü","")</f>
        <v/>
      </c>
      <c r="F387" s="68" t="str">
        <f>IF('PARTICIPANT NAME LIST'!$G388=4,"ü","")</f>
        <v/>
      </c>
      <c r="G387" s="68" t="str">
        <f>IF('PARTICIPANT NAME LIST'!$G388=5,"ü","")</f>
        <v/>
      </c>
      <c r="H387" s="68" t="str">
        <f>IF('PARTICIPANT NAME LIST'!$G388=6,"ü","")</f>
        <v/>
      </c>
      <c r="I387" s="63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22.5" customHeight="1">
      <c r="A388" s="63" t="str">
        <f>IF(OR(ISBLANK('PARTICIPANT NAME LIST'!$B389),'PARTICIPANT NAME LIST'!G389=7,'PARTICIPANT NAME LIST'!G389=8,'PARTICIPANT NAME LIST'!G389=9,'PARTICIPANT NAME LIST'!G389=10,'PARTICIPANT NAME LIST'!G389=11,'PARTICIPANT NAME LIST'!G389=12),"",COUNTA('PARTICIPANT NAME LIST'!$B$9:$B389)-COUNTIFS('PARTICIPANT NAME LIST'!$G$9:$G389,"&gt;=7",'PARTICIPANT NAME LIST'!$G$9:$G389,"&lt;=12"))</f>
        <v/>
      </c>
      <c r="B388" s="64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LIST'!$B389))</f>
        <v/>
      </c>
      <c r="C388" s="65"/>
      <c r="D388" s="82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LIST'!$H389))</f>
        <v/>
      </c>
      <c r="E388" s="68" t="str">
        <f>IF('PARTICIPANT NAME LIST'!$G389=3,"ü","")</f>
        <v/>
      </c>
      <c r="F388" s="68" t="str">
        <f>IF('PARTICIPANT NAME LIST'!$G389=4,"ü","")</f>
        <v/>
      </c>
      <c r="G388" s="68" t="str">
        <f>IF('PARTICIPANT NAME LIST'!$G389=5,"ü","")</f>
        <v/>
      </c>
      <c r="H388" s="68" t="str">
        <f>IF('PARTICIPANT NAME LIST'!$G389=6,"ü","")</f>
        <v/>
      </c>
      <c r="I388" s="63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22.5" customHeight="1">
      <c r="A389" s="63" t="str">
        <f>IF(OR(ISBLANK('PARTICIPANT NAME LIST'!$B390),'PARTICIPANT NAME LIST'!G390=7,'PARTICIPANT NAME LIST'!G390=8,'PARTICIPANT NAME LIST'!G390=9,'PARTICIPANT NAME LIST'!G390=10,'PARTICIPANT NAME LIST'!G390=11,'PARTICIPANT NAME LIST'!G390=12),"",COUNTA('PARTICIPANT NAME LIST'!$B$9:$B390)-COUNTIFS('PARTICIPANT NAME LIST'!$G$9:$G390,"&gt;=7",'PARTICIPANT NAME LIST'!$G$9:$G390,"&lt;=12"))</f>
        <v/>
      </c>
      <c r="B389" s="64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LIST'!$B390))</f>
        <v/>
      </c>
      <c r="C389" s="65"/>
      <c r="D389" s="82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LIST'!$H390))</f>
        <v/>
      </c>
      <c r="E389" s="68" t="str">
        <f>IF('PARTICIPANT NAME LIST'!$G390=3,"ü","")</f>
        <v/>
      </c>
      <c r="F389" s="68" t="str">
        <f>IF('PARTICIPANT NAME LIST'!$G390=4,"ü","")</f>
        <v/>
      </c>
      <c r="G389" s="68" t="str">
        <f>IF('PARTICIPANT NAME LIST'!$G390=5,"ü","")</f>
        <v/>
      </c>
      <c r="H389" s="68" t="str">
        <f>IF('PARTICIPANT NAME LIST'!$G390=6,"ü","")</f>
        <v/>
      </c>
      <c r="I389" s="63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22.5" customHeight="1">
      <c r="A390" s="63" t="str">
        <f>IF(OR(ISBLANK('PARTICIPANT NAME LIST'!$B391),'PARTICIPANT NAME LIST'!G391=7,'PARTICIPANT NAME LIST'!G391=8,'PARTICIPANT NAME LIST'!G391=9,'PARTICIPANT NAME LIST'!G391=10,'PARTICIPANT NAME LIST'!G391=11,'PARTICIPANT NAME LIST'!G391=12),"",COUNTA('PARTICIPANT NAME LIST'!$B$9:$B391)-COUNTIFS('PARTICIPANT NAME LIST'!$G$9:$G391,"&gt;=7",'PARTICIPANT NAME LIST'!$G$9:$G391,"&lt;=12"))</f>
        <v/>
      </c>
      <c r="B390" s="64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LIST'!$B391))</f>
        <v/>
      </c>
      <c r="C390" s="65"/>
      <c r="D390" s="82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LIST'!$H391))</f>
        <v/>
      </c>
      <c r="E390" s="68" t="str">
        <f>IF('PARTICIPANT NAME LIST'!$G391=3,"ü","")</f>
        <v/>
      </c>
      <c r="F390" s="68" t="str">
        <f>IF('PARTICIPANT NAME LIST'!$G391=4,"ü","")</f>
        <v/>
      </c>
      <c r="G390" s="68" t="str">
        <f>IF('PARTICIPANT NAME LIST'!$G391=5,"ü","")</f>
        <v/>
      </c>
      <c r="H390" s="68" t="str">
        <f>IF('PARTICIPANT NAME LIST'!$G391=6,"ü","")</f>
        <v/>
      </c>
      <c r="I390" s="63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22.5" customHeight="1">
      <c r="A391" s="63" t="str">
        <f>IF(OR(ISBLANK('PARTICIPANT NAME LIST'!$B392),'PARTICIPANT NAME LIST'!G392=7,'PARTICIPANT NAME LIST'!G392=8,'PARTICIPANT NAME LIST'!G392=9,'PARTICIPANT NAME LIST'!G392=10,'PARTICIPANT NAME LIST'!G392=11,'PARTICIPANT NAME LIST'!G392=12),"",COUNTA('PARTICIPANT NAME LIST'!$B$9:$B392)-COUNTIFS('PARTICIPANT NAME LIST'!$G$9:$G392,"&gt;=7",'PARTICIPANT NAME LIST'!$G$9:$G392,"&lt;=12"))</f>
        <v/>
      </c>
      <c r="B391" s="64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LIST'!$B392))</f>
        <v/>
      </c>
      <c r="C391" s="65"/>
      <c r="D391" s="82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LIST'!$H392))</f>
        <v/>
      </c>
      <c r="E391" s="68" t="str">
        <f>IF('PARTICIPANT NAME LIST'!$G392=3,"ü","")</f>
        <v/>
      </c>
      <c r="F391" s="68" t="str">
        <f>IF('PARTICIPANT NAME LIST'!$G392=4,"ü","")</f>
        <v/>
      </c>
      <c r="G391" s="68" t="str">
        <f>IF('PARTICIPANT NAME LIST'!$G392=5,"ü","")</f>
        <v/>
      </c>
      <c r="H391" s="68" t="str">
        <f>IF('PARTICIPANT NAME LIST'!$G392=6,"ü","")</f>
        <v/>
      </c>
      <c r="I391" s="63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22.5" customHeight="1">
      <c r="A392" s="63" t="str">
        <f>IF(OR(ISBLANK('PARTICIPANT NAME LIST'!$B393),'PARTICIPANT NAME LIST'!G393=7,'PARTICIPANT NAME LIST'!G393=8,'PARTICIPANT NAME LIST'!G393=9,'PARTICIPANT NAME LIST'!G393=10,'PARTICIPANT NAME LIST'!G393=11,'PARTICIPANT NAME LIST'!G393=12),"",COUNTA('PARTICIPANT NAME LIST'!$B$9:$B393)-COUNTIFS('PARTICIPANT NAME LIST'!$G$9:$G393,"&gt;=7",'PARTICIPANT NAME LIST'!$G$9:$G393,"&lt;=12"))</f>
        <v/>
      </c>
      <c r="B392" s="64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LIST'!$B393))</f>
        <v/>
      </c>
      <c r="C392" s="65"/>
      <c r="D392" s="82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LIST'!$H393))</f>
        <v/>
      </c>
      <c r="E392" s="68" t="str">
        <f>IF('PARTICIPANT NAME LIST'!$G393=3,"ü","")</f>
        <v/>
      </c>
      <c r="F392" s="68" t="str">
        <f>IF('PARTICIPANT NAME LIST'!$G393=4,"ü","")</f>
        <v/>
      </c>
      <c r="G392" s="68" t="str">
        <f>IF('PARTICIPANT NAME LIST'!$G393=5,"ü","")</f>
        <v/>
      </c>
      <c r="H392" s="68" t="str">
        <f>IF('PARTICIPANT NAME LIST'!$G393=6,"ü","")</f>
        <v/>
      </c>
      <c r="I392" s="63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22.5" customHeight="1">
      <c r="A393" s="63" t="str">
        <f>IF(OR(ISBLANK('PARTICIPANT NAME LIST'!$B394),'PARTICIPANT NAME LIST'!G394=7,'PARTICIPANT NAME LIST'!G394=8,'PARTICIPANT NAME LIST'!G394=9,'PARTICIPANT NAME LIST'!G394=10,'PARTICIPANT NAME LIST'!G394=11,'PARTICIPANT NAME LIST'!G394=12),"",COUNTA('PARTICIPANT NAME LIST'!$B$9:$B394)-COUNTIFS('PARTICIPANT NAME LIST'!$G$9:$G394,"&gt;=7",'PARTICIPANT NAME LIST'!$G$9:$G394,"&lt;=12"))</f>
        <v/>
      </c>
      <c r="B393" s="64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LIST'!$B394))</f>
        <v/>
      </c>
      <c r="C393" s="65"/>
      <c r="D393" s="82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LIST'!$H394))</f>
        <v/>
      </c>
      <c r="E393" s="68" t="str">
        <f>IF('PARTICIPANT NAME LIST'!$G394=3,"ü","")</f>
        <v/>
      </c>
      <c r="F393" s="68" t="str">
        <f>IF('PARTICIPANT NAME LIST'!$G394=4,"ü","")</f>
        <v/>
      </c>
      <c r="G393" s="68" t="str">
        <f>IF('PARTICIPANT NAME LIST'!$G394=5,"ü","")</f>
        <v/>
      </c>
      <c r="H393" s="68" t="str">
        <f>IF('PARTICIPANT NAME LIST'!$G394=6,"ü","")</f>
        <v/>
      </c>
      <c r="I393" s="63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22.5" customHeight="1">
      <c r="A394" s="63" t="str">
        <f>IF(OR(ISBLANK('PARTICIPANT NAME LIST'!$B395),'PARTICIPANT NAME LIST'!G395=7,'PARTICIPANT NAME LIST'!G395=8,'PARTICIPANT NAME LIST'!G395=9,'PARTICIPANT NAME LIST'!G395=10,'PARTICIPANT NAME LIST'!G395=11,'PARTICIPANT NAME LIST'!G395=12),"",COUNTA('PARTICIPANT NAME LIST'!$B$9:$B395)-COUNTIFS('PARTICIPANT NAME LIST'!$G$9:$G395,"&gt;=7",'PARTICIPANT NAME LIST'!$G$9:$G395,"&lt;=12"))</f>
        <v/>
      </c>
      <c r="B394" s="64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LIST'!$B395))</f>
        <v/>
      </c>
      <c r="C394" s="65"/>
      <c r="D394" s="82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LIST'!$H395))</f>
        <v/>
      </c>
      <c r="E394" s="68" t="str">
        <f>IF('PARTICIPANT NAME LIST'!$G395=3,"ü","")</f>
        <v/>
      </c>
      <c r="F394" s="68" t="str">
        <f>IF('PARTICIPANT NAME LIST'!$G395=4,"ü","")</f>
        <v/>
      </c>
      <c r="G394" s="68" t="str">
        <f>IF('PARTICIPANT NAME LIST'!$G395=5,"ü","")</f>
        <v/>
      </c>
      <c r="H394" s="68" t="str">
        <f>IF('PARTICIPANT NAME LIST'!$G395=6,"ü","")</f>
        <v/>
      </c>
      <c r="I394" s="63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22.5" customHeight="1">
      <c r="A395" s="63" t="str">
        <f>IF(OR(ISBLANK('PARTICIPANT NAME LIST'!$B396),'PARTICIPANT NAME LIST'!G396=7,'PARTICIPANT NAME LIST'!G396=8,'PARTICIPANT NAME LIST'!G396=9,'PARTICIPANT NAME LIST'!G396=10,'PARTICIPANT NAME LIST'!G396=11,'PARTICIPANT NAME LIST'!G396=12),"",COUNTA('PARTICIPANT NAME LIST'!$B$9:$B396)-COUNTIFS('PARTICIPANT NAME LIST'!$G$9:$G396,"&gt;=7",'PARTICIPANT NAME LIST'!$G$9:$G396,"&lt;=12"))</f>
        <v/>
      </c>
      <c r="B395" s="64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LIST'!$B396))</f>
        <v/>
      </c>
      <c r="C395" s="65"/>
      <c r="D395" s="82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LIST'!$H396))</f>
        <v/>
      </c>
      <c r="E395" s="68" t="str">
        <f>IF('PARTICIPANT NAME LIST'!$G396=3,"ü","")</f>
        <v/>
      </c>
      <c r="F395" s="68" t="str">
        <f>IF('PARTICIPANT NAME LIST'!$G396=4,"ü","")</f>
        <v/>
      </c>
      <c r="G395" s="68" t="str">
        <f>IF('PARTICIPANT NAME LIST'!$G396=5,"ü","")</f>
        <v/>
      </c>
      <c r="H395" s="68" t="str">
        <f>IF('PARTICIPANT NAME LIST'!$G396=6,"ü","")</f>
        <v/>
      </c>
      <c r="I395" s="63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22.5" customHeight="1">
      <c r="A396" s="63" t="str">
        <f>IF(OR(ISBLANK('PARTICIPANT NAME LIST'!$B397),'PARTICIPANT NAME LIST'!G397=7,'PARTICIPANT NAME LIST'!G397=8,'PARTICIPANT NAME LIST'!G397=9,'PARTICIPANT NAME LIST'!G397=10,'PARTICIPANT NAME LIST'!G397=11,'PARTICIPANT NAME LIST'!G397=12),"",COUNTA('PARTICIPANT NAME LIST'!$B$9:$B397)-COUNTIFS('PARTICIPANT NAME LIST'!$G$9:$G397,"&gt;=7",'PARTICIPANT NAME LIST'!$G$9:$G397,"&lt;=12"))</f>
        <v/>
      </c>
      <c r="B396" s="64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LIST'!$B397))</f>
        <v/>
      </c>
      <c r="C396" s="65"/>
      <c r="D396" s="82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LIST'!$H397))</f>
        <v/>
      </c>
      <c r="E396" s="68" t="str">
        <f>IF('PARTICIPANT NAME LIST'!$G397=3,"ü","")</f>
        <v/>
      </c>
      <c r="F396" s="68" t="str">
        <f>IF('PARTICIPANT NAME LIST'!$G397=4,"ü","")</f>
        <v/>
      </c>
      <c r="G396" s="68" t="str">
        <f>IF('PARTICIPANT NAME LIST'!$G397=5,"ü","")</f>
        <v/>
      </c>
      <c r="H396" s="68" t="str">
        <f>IF('PARTICIPANT NAME LIST'!$G397=6,"ü","")</f>
        <v/>
      </c>
      <c r="I396" s="63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22.5" customHeight="1">
      <c r="A397" s="63" t="str">
        <f>IF(OR(ISBLANK('PARTICIPANT NAME LIST'!$B398),'PARTICIPANT NAME LIST'!G398=7,'PARTICIPANT NAME LIST'!G398=8,'PARTICIPANT NAME LIST'!G398=9,'PARTICIPANT NAME LIST'!G398=10,'PARTICIPANT NAME LIST'!G398=11,'PARTICIPANT NAME LIST'!G398=12),"",COUNTA('PARTICIPANT NAME LIST'!$B$9:$B398)-COUNTIFS('PARTICIPANT NAME LIST'!$G$9:$G398,"&gt;=7",'PARTICIPANT NAME LIST'!$G$9:$G398,"&lt;=12"))</f>
        <v/>
      </c>
      <c r="B397" s="64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LIST'!$B398))</f>
        <v/>
      </c>
      <c r="C397" s="65"/>
      <c r="D397" s="82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LIST'!$H398))</f>
        <v/>
      </c>
      <c r="E397" s="68" t="str">
        <f>IF('PARTICIPANT NAME LIST'!$G398=3,"ü","")</f>
        <v/>
      </c>
      <c r="F397" s="68" t="str">
        <f>IF('PARTICIPANT NAME LIST'!$G398=4,"ü","")</f>
        <v/>
      </c>
      <c r="G397" s="68" t="str">
        <f>IF('PARTICIPANT NAME LIST'!$G398=5,"ü","")</f>
        <v/>
      </c>
      <c r="H397" s="68" t="str">
        <f>IF('PARTICIPANT NAME LIST'!$G398=6,"ü","")</f>
        <v/>
      </c>
      <c r="I397" s="63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22.5" customHeight="1">
      <c r="A398" s="63" t="str">
        <f>IF(OR(ISBLANK('PARTICIPANT NAME LIST'!$B399),'PARTICIPANT NAME LIST'!G399=7,'PARTICIPANT NAME LIST'!G399=8,'PARTICIPANT NAME LIST'!G399=9,'PARTICIPANT NAME LIST'!G399=10,'PARTICIPANT NAME LIST'!G399=11,'PARTICIPANT NAME LIST'!G399=12),"",COUNTA('PARTICIPANT NAME LIST'!$B$9:$B399)-COUNTIFS('PARTICIPANT NAME LIST'!$G$9:$G399,"&gt;=7",'PARTICIPANT NAME LIST'!$G$9:$G399,"&lt;=12"))</f>
        <v/>
      </c>
      <c r="B398" s="64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LIST'!$B399))</f>
        <v/>
      </c>
      <c r="C398" s="65"/>
      <c r="D398" s="82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LIST'!$H399))</f>
        <v/>
      </c>
      <c r="E398" s="68" t="str">
        <f>IF('PARTICIPANT NAME LIST'!$G399=3,"ü","")</f>
        <v/>
      </c>
      <c r="F398" s="68" t="str">
        <f>IF('PARTICIPANT NAME LIST'!$G399=4,"ü","")</f>
        <v/>
      </c>
      <c r="G398" s="68" t="str">
        <f>IF('PARTICIPANT NAME LIST'!$G399=5,"ü","")</f>
        <v/>
      </c>
      <c r="H398" s="68" t="str">
        <f>IF('PARTICIPANT NAME LIST'!$G399=6,"ü","")</f>
        <v/>
      </c>
      <c r="I398" s="63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22.5" customHeight="1">
      <c r="A399" s="63" t="str">
        <f>IF(OR(ISBLANK('PARTICIPANT NAME LIST'!$B400),'PARTICIPANT NAME LIST'!G400=7,'PARTICIPANT NAME LIST'!G400=8,'PARTICIPANT NAME LIST'!G400=9,'PARTICIPANT NAME LIST'!G400=10,'PARTICIPANT NAME LIST'!G400=11,'PARTICIPANT NAME LIST'!G400=12),"",COUNTA('PARTICIPANT NAME LIST'!$B$9:$B400)-COUNTIFS('PARTICIPANT NAME LIST'!$G$9:$G400,"&gt;=7",'PARTICIPANT NAME LIST'!$G$9:$G400,"&lt;=12"))</f>
        <v/>
      </c>
      <c r="B399" s="64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LIST'!$B400))</f>
        <v/>
      </c>
      <c r="C399" s="65"/>
      <c r="D399" s="82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LIST'!$H400))</f>
        <v/>
      </c>
      <c r="E399" s="68" t="str">
        <f>IF('PARTICIPANT NAME LIST'!$G400=3,"ü","")</f>
        <v/>
      </c>
      <c r="F399" s="68" t="str">
        <f>IF('PARTICIPANT NAME LIST'!$G400=4,"ü","")</f>
        <v/>
      </c>
      <c r="G399" s="68" t="str">
        <f>IF('PARTICIPANT NAME LIST'!$G400=5,"ü","")</f>
        <v/>
      </c>
      <c r="H399" s="68" t="str">
        <f>IF('PARTICIPANT NAME LIST'!$G400=6,"ü","")</f>
        <v/>
      </c>
      <c r="I399" s="63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22.5" customHeight="1">
      <c r="A400" s="63" t="str">
        <f>IF(OR(ISBLANK('PARTICIPANT NAME LIST'!$B401),'PARTICIPANT NAME LIST'!G401=7,'PARTICIPANT NAME LIST'!G401=8,'PARTICIPANT NAME LIST'!G401=9,'PARTICIPANT NAME LIST'!G401=10,'PARTICIPANT NAME LIST'!G401=11,'PARTICIPANT NAME LIST'!G401=12),"",COUNTA('PARTICIPANT NAME LIST'!$B$9:$B401)-COUNTIFS('PARTICIPANT NAME LIST'!$G$9:$G401,"&gt;=7",'PARTICIPANT NAME LIST'!$G$9:$G401,"&lt;=12"))</f>
        <v/>
      </c>
      <c r="B400" s="64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LIST'!$B401))</f>
        <v/>
      </c>
      <c r="C400" s="65"/>
      <c r="D400" s="82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LIST'!$H401))</f>
        <v/>
      </c>
      <c r="E400" s="68" t="str">
        <f>IF('PARTICIPANT NAME LIST'!$G401=3,"ü","")</f>
        <v/>
      </c>
      <c r="F400" s="68" t="str">
        <f>IF('PARTICIPANT NAME LIST'!$G401=4,"ü","")</f>
        <v/>
      </c>
      <c r="G400" s="68" t="str">
        <f>IF('PARTICIPANT NAME LIST'!$G401=5,"ü","")</f>
        <v/>
      </c>
      <c r="H400" s="68" t="str">
        <f>IF('PARTICIPANT NAME LIST'!$G401=6,"ü","")</f>
        <v/>
      </c>
      <c r="I400" s="63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22.5" customHeight="1">
      <c r="A401" s="63" t="str">
        <f>IF(OR(ISBLANK('PARTICIPANT NAME LIST'!$B402),'PARTICIPANT NAME LIST'!G402=7,'PARTICIPANT NAME LIST'!G402=8,'PARTICIPANT NAME LIST'!G402=9,'PARTICIPANT NAME LIST'!G402=10,'PARTICIPANT NAME LIST'!G402=11,'PARTICIPANT NAME LIST'!G402=12),"",COUNTA('PARTICIPANT NAME LIST'!$B$9:$B402)-COUNTIFS('PARTICIPANT NAME LIST'!$G$9:$G402,"&gt;=7",'PARTICIPANT NAME LIST'!$G$9:$G402,"&lt;=12"))</f>
        <v/>
      </c>
      <c r="B401" s="64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LIST'!$B402))</f>
        <v/>
      </c>
      <c r="C401" s="65"/>
      <c r="D401" s="82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LIST'!$H402))</f>
        <v/>
      </c>
      <c r="E401" s="68" t="str">
        <f>IF('PARTICIPANT NAME LIST'!$G402=3,"ü","")</f>
        <v/>
      </c>
      <c r="F401" s="68" t="str">
        <f>IF('PARTICIPANT NAME LIST'!$G402=4,"ü","")</f>
        <v/>
      </c>
      <c r="G401" s="68" t="str">
        <f>IF('PARTICIPANT NAME LIST'!$G402=5,"ü","")</f>
        <v/>
      </c>
      <c r="H401" s="68" t="str">
        <f>IF('PARTICIPANT NAME LIST'!$G402=6,"ü","")</f>
        <v/>
      </c>
      <c r="I401" s="63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22.5" customHeight="1">
      <c r="A402" s="63" t="str">
        <f>IF(OR(ISBLANK('PARTICIPANT NAME LIST'!$B403),'PARTICIPANT NAME LIST'!G403=7,'PARTICIPANT NAME LIST'!G403=8,'PARTICIPANT NAME LIST'!G403=9,'PARTICIPANT NAME LIST'!G403=10,'PARTICIPANT NAME LIST'!G403=11,'PARTICIPANT NAME LIST'!G403=12),"",COUNTA('PARTICIPANT NAME LIST'!$B$9:$B403)-COUNTIFS('PARTICIPANT NAME LIST'!$G$9:$G403,"&gt;=7",'PARTICIPANT NAME LIST'!$G$9:$G403,"&lt;=12"))</f>
        <v/>
      </c>
      <c r="B402" s="64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LIST'!$B403))</f>
        <v/>
      </c>
      <c r="C402" s="65"/>
      <c r="D402" s="82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LIST'!$H403))</f>
        <v/>
      </c>
      <c r="E402" s="68" t="str">
        <f>IF('PARTICIPANT NAME LIST'!$G403=3,"ü","")</f>
        <v/>
      </c>
      <c r="F402" s="68" t="str">
        <f>IF('PARTICIPANT NAME LIST'!$G403=4,"ü","")</f>
        <v/>
      </c>
      <c r="G402" s="68" t="str">
        <f>IF('PARTICIPANT NAME LIST'!$G403=5,"ü","")</f>
        <v/>
      </c>
      <c r="H402" s="68" t="str">
        <f>IF('PARTICIPANT NAME LIST'!$G403=6,"ü","")</f>
        <v/>
      </c>
      <c r="I402" s="63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22.5" customHeight="1">
      <c r="A403" s="63" t="str">
        <f>IF(OR(ISBLANK('PARTICIPANT NAME LIST'!$B404),'PARTICIPANT NAME LIST'!G404=7,'PARTICIPANT NAME LIST'!G404=8,'PARTICIPANT NAME LIST'!G404=9,'PARTICIPANT NAME LIST'!G404=10,'PARTICIPANT NAME LIST'!G404=11,'PARTICIPANT NAME LIST'!G404=12),"",COUNTA('PARTICIPANT NAME LIST'!$B$9:$B404)-COUNTIFS('PARTICIPANT NAME LIST'!$G$9:$G404,"&gt;=7",'PARTICIPANT NAME LIST'!$G$9:$G404,"&lt;=12"))</f>
        <v/>
      </c>
      <c r="B403" s="64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LIST'!$B404))</f>
        <v/>
      </c>
      <c r="C403" s="65"/>
      <c r="D403" s="82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LIST'!$H404))</f>
        <v/>
      </c>
      <c r="E403" s="68" t="str">
        <f>IF('PARTICIPANT NAME LIST'!$G404=3,"ü","")</f>
        <v/>
      </c>
      <c r="F403" s="68" t="str">
        <f>IF('PARTICIPANT NAME LIST'!$G404=4,"ü","")</f>
        <v/>
      </c>
      <c r="G403" s="68" t="str">
        <f>IF('PARTICIPANT NAME LIST'!$G404=5,"ü","")</f>
        <v/>
      </c>
      <c r="H403" s="68" t="str">
        <f>IF('PARTICIPANT NAME LIST'!$G404=6,"ü","")</f>
        <v/>
      </c>
      <c r="I403" s="63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22.5" customHeight="1">
      <c r="A404" s="63" t="str">
        <f>IF(OR(ISBLANK('PARTICIPANT NAME LIST'!$B405),'PARTICIPANT NAME LIST'!G405=7,'PARTICIPANT NAME LIST'!G405=8,'PARTICIPANT NAME LIST'!G405=9,'PARTICIPANT NAME LIST'!G405=10,'PARTICIPANT NAME LIST'!G405=11,'PARTICIPANT NAME LIST'!G405=12),"",COUNTA('PARTICIPANT NAME LIST'!$B$9:$B405)-COUNTIFS('PARTICIPANT NAME LIST'!$G$9:$G405,"&gt;=7",'PARTICIPANT NAME LIST'!$G$9:$G405,"&lt;=12"))</f>
        <v/>
      </c>
      <c r="B404" s="64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LIST'!$B405))</f>
        <v/>
      </c>
      <c r="C404" s="65"/>
      <c r="D404" s="82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LIST'!$H405))</f>
        <v/>
      </c>
      <c r="E404" s="68" t="str">
        <f>IF('PARTICIPANT NAME LIST'!$G405=3,"ü","")</f>
        <v/>
      </c>
      <c r="F404" s="68" t="str">
        <f>IF('PARTICIPANT NAME LIST'!$G405=4,"ü","")</f>
        <v/>
      </c>
      <c r="G404" s="68" t="str">
        <f>IF('PARTICIPANT NAME LIST'!$G405=5,"ü","")</f>
        <v/>
      </c>
      <c r="H404" s="68" t="str">
        <f>IF('PARTICIPANT NAME LIST'!$G405=6,"ü","")</f>
        <v/>
      </c>
      <c r="I404" s="63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22.5" customHeight="1">
      <c r="A405" s="63" t="str">
        <f>IF(OR(ISBLANK('PARTICIPANT NAME LIST'!$B406),'PARTICIPANT NAME LIST'!G406=7,'PARTICIPANT NAME LIST'!G406=8,'PARTICIPANT NAME LIST'!G406=9,'PARTICIPANT NAME LIST'!G406=10,'PARTICIPANT NAME LIST'!G406=11,'PARTICIPANT NAME LIST'!G406=12),"",COUNTA('PARTICIPANT NAME LIST'!$B$9:$B406)-COUNTIFS('PARTICIPANT NAME LIST'!$G$9:$G406,"&gt;=7",'PARTICIPANT NAME LIST'!$G$9:$G406,"&lt;=12"))</f>
        <v/>
      </c>
      <c r="B405" s="64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LIST'!$B406))</f>
        <v/>
      </c>
      <c r="C405" s="65"/>
      <c r="D405" s="82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LIST'!$H406))</f>
        <v/>
      </c>
      <c r="E405" s="68" t="str">
        <f>IF('PARTICIPANT NAME LIST'!$G406=3,"ü","")</f>
        <v/>
      </c>
      <c r="F405" s="68" t="str">
        <f>IF('PARTICIPANT NAME LIST'!$G406=4,"ü","")</f>
        <v/>
      </c>
      <c r="G405" s="68" t="str">
        <f>IF('PARTICIPANT NAME LIST'!$G406=5,"ü","")</f>
        <v/>
      </c>
      <c r="H405" s="68" t="str">
        <f>IF('PARTICIPANT NAME LIST'!$G406=6,"ü","")</f>
        <v/>
      </c>
      <c r="I405" s="63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22.5" customHeight="1">
      <c r="A406" s="63" t="str">
        <f>IF(OR(ISBLANK('PARTICIPANT NAME LIST'!$B407),'PARTICIPANT NAME LIST'!G407=7,'PARTICIPANT NAME LIST'!G407=8,'PARTICIPANT NAME LIST'!G407=9,'PARTICIPANT NAME LIST'!G407=10,'PARTICIPANT NAME LIST'!G407=11,'PARTICIPANT NAME LIST'!G407=12),"",COUNTA('PARTICIPANT NAME LIST'!$B$9:$B407)-COUNTIFS('PARTICIPANT NAME LIST'!$G$9:$G407,"&gt;=7",'PARTICIPANT NAME LIST'!$G$9:$G407,"&lt;=12"))</f>
        <v/>
      </c>
      <c r="B406" s="64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LIST'!$B407))</f>
        <v/>
      </c>
      <c r="C406" s="65"/>
      <c r="D406" s="82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LIST'!$H407))</f>
        <v/>
      </c>
      <c r="E406" s="68" t="str">
        <f>IF('PARTICIPANT NAME LIST'!$G407=3,"ü","")</f>
        <v/>
      </c>
      <c r="F406" s="68" t="str">
        <f>IF('PARTICIPANT NAME LIST'!$G407=4,"ü","")</f>
        <v/>
      </c>
      <c r="G406" s="68" t="str">
        <f>IF('PARTICIPANT NAME LIST'!$G407=5,"ü","")</f>
        <v/>
      </c>
      <c r="H406" s="68" t="str">
        <f>IF('PARTICIPANT NAME LIST'!$G407=6,"ü","")</f>
        <v/>
      </c>
      <c r="I406" s="63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22.5" customHeight="1">
      <c r="A407" s="63" t="str">
        <f>IF(OR(ISBLANK('PARTICIPANT NAME LIST'!$B408),'PARTICIPANT NAME LIST'!G408=7,'PARTICIPANT NAME LIST'!G408=8,'PARTICIPANT NAME LIST'!G408=9,'PARTICIPANT NAME LIST'!G408=10,'PARTICIPANT NAME LIST'!G408=11,'PARTICIPANT NAME LIST'!G408=12),"",COUNTA('PARTICIPANT NAME LIST'!$B$9:$B408)-COUNTIFS('PARTICIPANT NAME LIST'!$G$9:$G408,"&gt;=7",'PARTICIPANT NAME LIST'!$G$9:$G408,"&lt;=12"))</f>
        <v/>
      </c>
      <c r="B407" s="64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LIST'!$B408))</f>
        <v/>
      </c>
      <c r="C407" s="65"/>
      <c r="D407" s="82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LIST'!$H408))</f>
        <v/>
      </c>
      <c r="E407" s="68" t="str">
        <f>IF('PARTICIPANT NAME LIST'!$G408=3,"ü","")</f>
        <v/>
      </c>
      <c r="F407" s="68" t="str">
        <f>IF('PARTICIPANT NAME LIST'!$G408=4,"ü","")</f>
        <v/>
      </c>
      <c r="G407" s="68" t="str">
        <f>IF('PARTICIPANT NAME LIST'!$G408=5,"ü","")</f>
        <v/>
      </c>
      <c r="H407" s="68" t="str">
        <f>IF('PARTICIPANT NAME LIST'!$G408=6,"ü","")</f>
        <v/>
      </c>
      <c r="I407" s="63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22.5" customHeight="1">
      <c r="A408" s="63" t="str">
        <f>IF(OR(ISBLANK('PARTICIPANT NAME LIST'!$B409),'PARTICIPANT NAME LIST'!G409=7,'PARTICIPANT NAME LIST'!G409=8,'PARTICIPANT NAME LIST'!G409=9,'PARTICIPANT NAME LIST'!G409=10,'PARTICIPANT NAME LIST'!G409=11,'PARTICIPANT NAME LIST'!G409=12),"",COUNTA('PARTICIPANT NAME LIST'!$B$9:$B409)-COUNTIFS('PARTICIPANT NAME LIST'!$G$9:$G409,"&gt;=7",'PARTICIPANT NAME LIST'!$G$9:$G409,"&lt;=12"))</f>
        <v/>
      </c>
      <c r="B408" s="64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LIST'!$B409))</f>
        <v/>
      </c>
      <c r="C408" s="65"/>
      <c r="D408" s="82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LIST'!$H409))</f>
        <v/>
      </c>
      <c r="E408" s="68" t="str">
        <f>IF('PARTICIPANT NAME LIST'!$G409=3,"ü","")</f>
        <v/>
      </c>
      <c r="F408" s="68" t="str">
        <f>IF('PARTICIPANT NAME LIST'!$G409=4,"ü","")</f>
        <v/>
      </c>
      <c r="G408" s="68" t="str">
        <f>IF('PARTICIPANT NAME LIST'!$G409=5,"ü","")</f>
        <v/>
      </c>
      <c r="H408" s="68" t="str">
        <f>IF('PARTICIPANT NAME LIST'!$G409=6,"ü","")</f>
        <v/>
      </c>
      <c r="I408" s="63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22.5" customHeight="1">
      <c r="A409" s="63" t="str">
        <f>IF(OR(ISBLANK('PARTICIPANT NAME LIST'!$B410),'PARTICIPANT NAME LIST'!G410=7,'PARTICIPANT NAME LIST'!G410=8,'PARTICIPANT NAME LIST'!G410=9,'PARTICIPANT NAME LIST'!G410=10,'PARTICIPANT NAME LIST'!G410=11,'PARTICIPANT NAME LIST'!G410=12),"",COUNTA('PARTICIPANT NAME LIST'!$B$9:$B410)-COUNTIFS('PARTICIPANT NAME LIST'!$G$9:$G410,"&gt;=7",'PARTICIPANT NAME LIST'!$G$9:$G410,"&lt;=12"))</f>
        <v/>
      </c>
      <c r="B409" s="64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LIST'!$B410))</f>
        <v/>
      </c>
      <c r="C409" s="65"/>
      <c r="D409" s="82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LIST'!$H410))</f>
        <v/>
      </c>
      <c r="E409" s="68" t="str">
        <f>IF('PARTICIPANT NAME LIST'!$G410=3,"ü","")</f>
        <v/>
      </c>
      <c r="F409" s="68" t="str">
        <f>IF('PARTICIPANT NAME LIST'!$G410=4,"ü","")</f>
        <v/>
      </c>
      <c r="G409" s="68" t="str">
        <f>IF('PARTICIPANT NAME LIST'!$G410=5,"ü","")</f>
        <v/>
      </c>
      <c r="H409" s="68" t="str">
        <f>IF('PARTICIPANT NAME LIST'!$G410=6,"ü","")</f>
        <v/>
      </c>
      <c r="I409" s="63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22.5" customHeight="1">
      <c r="A410" s="63" t="str">
        <f>IF(OR(ISBLANK('PARTICIPANT NAME LIST'!$B411),'PARTICIPANT NAME LIST'!G411=7,'PARTICIPANT NAME LIST'!G411=8,'PARTICIPANT NAME LIST'!G411=9,'PARTICIPANT NAME LIST'!G411=10,'PARTICIPANT NAME LIST'!G411=11,'PARTICIPANT NAME LIST'!G411=12),"",COUNTA('PARTICIPANT NAME LIST'!$B$9:$B411)-COUNTIFS('PARTICIPANT NAME LIST'!$G$9:$G411,"&gt;=7",'PARTICIPANT NAME LIST'!$G$9:$G411,"&lt;=12"))</f>
        <v/>
      </c>
      <c r="B410" s="64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LIST'!$B411))</f>
        <v/>
      </c>
      <c r="C410" s="65"/>
      <c r="D410" s="82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LIST'!$H411))</f>
        <v/>
      </c>
      <c r="E410" s="68" t="str">
        <f>IF('PARTICIPANT NAME LIST'!$G411=3,"ü","")</f>
        <v/>
      </c>
      <c r="F410" s="68" t="str">
        <f>IF('PARTICIPANT NAME LIST'!$G411=4,"ü","")</f>
        <v/>
      </c>
      <c r="G410" s="68" t="str">
        <f>IF('PARTICIPANT NAME LIST'!$G411=5,"ü","")</f>
        <v/>
      </c>
      <c r="H410" s="68" t="str">
        <f>IF('PARTICIPANT NAME LIST'!$G411=6,"ü","")</f>
        <v/>
      </c>
      <c r="I410" s="63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22.5" customHeight="1">
      <c r="A411" s="63" t="str">
        <f>IF(OR(ISBLANK('PARTICIPANT NAME LIST'!$B412),'PARTICIPANT NAME LIST'!G412=7,'PARTICIPANT NAME LIST'!G412=8,'PARTICIPANT NAME LIST'!G412=9,'PARTICIPANT NAME LIST'!G412=10,'PARTICIPANT NAME LIST'!G412=11,'PARTICIPANT NAME LIST'!G412=12),"",COUNTA('PARTICIPANT NAME LIST'!$B$9:$B412)-COUNTIFS('PARTICIPANT NAME LIST'!$G$9:$G412,"&gt;=7",'PARTICIPANT NAME LIST'!$G$9:$G412,"&lt;=12"))</f>
        <v/>
      </c>
      <c r="B411" s="64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LIST'!$B412))</f>
        <v/>
      </c>
      <c r="C411" s="65"/>
      <c r="D411" s="82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LIST'!$H412))</f>
        <v/>
      </c>
      <c r="E411" s="68" t="str">
        <f>IF('PARTICIPANT NAME LIST'!$G412=3,"ü","")</f>
        <v/>
      </c>
      <c r="F411" s="68" t="str">
        <f>IF('PARTICIPANT NAME LIST'!$G412=4,"ü","")</f>
        <v/>
      </c>
      <c r="G411" s="68" t="str">
        <f>IF('PARTICIPANT NAME LIST'!$G412=5,"ü","")</f>
        <v/>
      </c>
      <c r="H411" s="68" t="str">
        <f>IF('PARTICIPANT NAME LIST'!$G412=6,"ü","")</f>
        <v/>
      </c>
      <c r="I411" s="63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22.5" customHeight="1">
      <c r="A412" s="63" t="str">
        <f>IF(OR(ISBLANK('PARTICIPANT NAME LIST'!$B413),'PARTICIPANT NAME LIST'!G413=7,'PARTICIPANT NAME LIST'!G413=8,'PARTICIPANT NAME LIST'!G413=9,'PARTICIPANT NAME LIST'!G413=10,'PARTICIPANT NAME LIST'!G413=11,'PARTICIPANT NAME LIST'!G413=12),"",COUNTA('PARTICIPANT NAME LIST'!$B$9:$B413)-COUNTIFS('PARTICIPANT NAME LIST'!$G$9:$G413,"&gt;=7",'PARTICIPANT NAME LIST'!$G$9:$G413,"&lt;=12"))</f>
        <v/>
      </c>
      <c r="B412" s="64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LIST'!$B413))</f>
        <v/>
      </c>
      <c r="C412" s="65"/>
      <c r="D412" s="82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LIST'!$H413))</f>
        <v/>
      </c>
      <c r="E412" s="68" t="str">
        <f>IF('PARTICIPANT NAME LIST'!$G413=3,"ü","")</f>
        <v/>
      </c>
      <c r="F412" s="68" t="str">
        <f>IF('PARTICIPANT NAME LIST'!$G413=4,"ü","")</f>
        <v/>
      </c>
      <c r="G412" s="68" t="str">
        <f>IF('PARTICIPANT NAME LIST'!$G413=5,"ü","")</f>
        <v/>
      </c>
      <c r="H412" s="68" t="str">
        <f>IF('PARTICIPANT NAME LIST'!$G413=6,"ü","")</f>
        <v/>
      </c>
      <c r="I412" s="63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22.5" customHeight="1">
      <c r="A413" s="63" t="str">
        <f>IF(OR(ISBLANK('PARTICIPANT NAME LIST'!$B414),'PARTICIPANT NAME LIST'!G414=7,'PARTICIPANT NAME LIST'!G414=8,'PARTICIPANT NAME LIST'!G414=9,'PARTICIPANT NAME LIST'!G414=10,'PARTICIPANT NAME LIST'!G414=11,'PARTICIPANT NAME LIST'!G414=12),"",COUNTA('PARTICIPANT NAME LIST'!$B$9:$B414)-COUNTIFS('PARTICIPANT NAME LIST'!$G$9:$G414,"&gt;=7",'PARTICIPANT NAME LIST'!$G$9:$G414,"&lt;=12"))</f>
        <v/>
      </c>
      <c r="B413" s="64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LIST'!$B414))</f>
        <v/>
      </c>
      <c r="C413" s="65"/>
      <c r="D413" s="82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LIST'!$H414))</f>
        <v/>
      </c>
      <c r="E413" s="68" t="str">
        <f>IF('PARTICIPANT NAME LIST'!$G414=3,"ü","")</f>
        <v/>
      </c>
      <c r="F413" s="68" t="str">
        <f>IF('PARTICIPANT NAME LIST'!$G414=4,"ü","")</f>
        <v/>
      </c>
      <c r="G413" s="68" t="str">
        <f>IF('PARTICIPANT NAME LIST'!$G414=5,"ü","")</f>
        <v/>
      </c>
      <c r="H413" s="68" t="str">
        <f>IF('PARTICIPANT NAME LIST'!$G414=6,"ü","")</f>
        <v/>
      </c>
      <c r="I413" s="63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22.5" customHeight="1">
      <c r="A414" s="63" t="str">
        <f>IF(OR(ISBLANK('PARTICIPANT NAME LIST'!$B415),'PARTICIPANT NAME LIST'!G415=7,'PARTICIPANT NAME LIST'!G415=8,'PARTICIPANT NAME LIST'!G415=9,'PARTICIPANT NAME LIST'!G415=10,'PARTICIPANT NAME LIST'!G415=11,'PARTICIPANT NAME LIST'!G415=12),"",COUNTA('PARTICIPANT NAME LIST'!$B$9:$B415)-COUNTIFS('PARTICIPANT NAME LIST'!$G$9:$G415,"&gt;=7",'PARTICIPANT NAME LIST'!$G$9:$G415,"&lt;=12"))</f>
        <v/>
      </c>
      <c r="B414" s="64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LIST'!$B415))</f>
        <v/>
      </c>
      <c r="C414" s="65"/>
      <c r="D414" s="82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LIST'!$H415))</f>
        <v/>
      </c>
      <c r="E414" s="68" t="str">
        <f>IF('PARTICIPANT NAME LIST'!$G415=3,"ü","")</f>
        <v/>
      </c>
      <c r="F414" s="68" t="str">
        <f>IF('PARTICIPANT NAME LIST'!$G415=4,"ü","")</f>
        <v/>
      </c>
      <c r="G414" s="68" t="str">
        <f>IF('PARTICIPANT NAME LIST'!$G415=5,"ü","")</f>
        <v/>
      </c>
      <c r="H414" s="68" t="str">
        <f>IF('PARTICIPANT NAME LIST'!$G415=6,"ü","")</f>
        <v/>
      </c>
      <c r="I414" s="63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22.5" customHeight="1">
      <c r="A415" s="63" t="str">
        <f>IF(OR(ISBLANK('PARTICIPANT NAME LIST'!$B416),'PARTICIPANT NAME LIST'!G416=7,'PARTICIPANT NAME LIST'!G416=8,'PARTICIPANT NAME LIST'!G416=9,'PARTICIPANT NAME LIST'!G416=10,'PARTICIPANT NAME LIST'!G416=11,'PARTICIPANT NAME LIST'!G416=12),"",COUNTA('PARTICIPANT NAME LIST'!$B$9:$B416)-COUNTIFS('PARTICIPANT NAME LIST'!$G$9:$G416,"&gt;=7",'PARTICIPANT NAME LIST'!$G$9:$G416,"&lt;=12"))</f>
        <v/>
      </c>
      <c r="B415" s="64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LIST'!$B416))</f>
        <v/>
      </c>
      <c r="C415" s="65"/>
      <c r="D415" s="82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LIST'!$H416))</f>
        <v/>
      </c>
      <c r="E415" s="68" t="str">
        <f>IF('PARTICIPANT NAME LIST'!$G416=3,"ü","")</f>
        <v/>
      </c>
      <c r="F415" s="68" t="str">
        <f>IF('PARTICIPANT NAME LIST'!$G416=4,"ü","")</f>
        <v/>
      </c>
      <c r="G415" s="68" t="str">
        <f>IF('PARTICIPANT NAME LIST'!$G416=5,"ü","")</f>
        <v/>
      </c>
      <c r="H415" s="68" t="str">
        <f>IF('PARTICIPANT NAME LIST'!$G416=6,"ü","")</f>
        <v/>
      </c>
      <c r="I415" s="63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22.5" customHeight="1">
      <c r="A416" s="63" t="str">
        <f>IF(OR(ISBLANK('PARTICIPANT NAME LIST'!$B417),'PARTICIPANT NAME LIST'!G417=7,'PARTICIPANT NAME LIST'!G417=8,'PARTICIPANT NAME LIST'!G417=9,'PARTICIPANT NAME LIST'!G417=10,'PARTICIPANT NAME LIST'!G417=11,'PARTICIPANT NAME LIST'!G417=12),"",COUNTA('PARTICIPANT NAME LIST'!$B$9:$B417)-COUNTIFS('PARTICIPANT NAME LIST'!$G$9:$G417,"&gt;=7",'PARTICIPANT NAME LIST'!$G$9:$G417,"&lt;=12"))</f>
        <v/>
      </c>
      <c r="B416" s="64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LIST'!$B417))</f>
        <v/>
      </c>
      <c r="C416" s="65"/>
      <c r="D416" s="82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LIST'!$H417))</f>
        <v/>
      </c>
      <c r="E416" s="68" t="str">
        <f>IF('PARTICIPANT NAME LIST'!$G417=3,"ü","")</f>
        <v/>
      </c>
      <c r="F416" s="68" t="str">
        <f>IF('PARTICIPANT NAME LIST'!$G417=4,"ü","")</f>
        <v/>
      </c>
      <c r="G416" s="68" t="str">
        <f>IF('PARTICIPANT NAME LIST'!$G417=5,"ü","")</f>
        <v/>
      </c>
      <c r="H416" s="68" t="str">
        <f>IF('PARTICIPANT NAME LIST'!$G417=6,"ü","")</f>
        <v/>
      </c>
      <c r="I416" s="63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22.5" customHeight="1">
      <c r="A417" s="63" t="str">
        <f>IF(OR(ISBLANK('PARTICIPANT NAME LIST'!$B418),'PARTICIPANT NAME LIST'!G418=7,'PARTICIPANT NAME LIST'!G418=8,'PARTICIPANT NAME LIST'!G418=9,'PARTICIPANT NAME LIST'!G418=10,'PARTICIPANT NAME LIST'!G418=11,'PARTICIPANT NAME LIST'!G418=12),"",COUNTA('PARTICIPANT NAME LIST'!$B$9:$B418)-COUNTIFS('PARTICIPANT NAME LIST'!$G$9:$G418,"&gt;=7",'PARTICIPANT NAME LIST'!$G$9:$G418,"&lt;=12"))</f>
        <v/>
      </c>
      <c r="B417" s="64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LIST'!$B418))</f>
        <v/>
      </c>
      <c r="C417" s="65"/>
      <c r="D417" s="82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LIST'!$H418))</f>
        <v/>
      </c>
      <c r="E417" s="68" t="str">
        <f>IF('PARTICIPANT NAME LIST'!$G418=3,"ü","")</f>
        <v/>
      </c>
      <c r="F417" s="68" t="str">
        <f>IF('PARTICIPANT NAME LIST'!$G418=4,"ü","")</f>
        <v/>
      </c>
      <c r="G417" s="68" t="str">
        <f>IF('PARTICIPANT NAME LIST'!$G418=5,"ü","")</f>
        <v/>
      </c>
      <c r="H417" s="68" t="str">
        <f>IF('PARTICIPANT NAME LIST'!$G418=6,"ü","")</f>
        <v/>
      </c>
      <c r="I417" s="63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22.5" customHeight="1">
      <c r="A418" s="63" t="str">
        <f>IF(OR(ISBLANK('PARTICIPANT NAME LIST'!$B419),'PARTICIPANT NAME LIST'!G419=7,'PARTICIPANT NAME LIST'!G419=8,'PARTICIPANT NAME LIST'!G419=9,'PARTICIPANT NAME LIST'!G419=10,'PARTICIPANT NAME LIST'!G419=11,'PARTICIPANT NAME LIST'!G419=12),"",COUNTA('PARTICIPANT NAME LIST'!$B$9:$B419)-COUNTIFS('PARTICIPANT NAME LIST'!$G$9:$G419,"&gt;=7",'PARTICIPANT NAME LIST'!$G$9:$G419,"&lt;=12"))</f>
        <v/>
      </c>
      <c r="B418" s="64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LIST'!$B419))</f>
        <v/>
      </c>
      <c r="C418" s="65"/>
      <c r="D418" s="82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LIST'!$H419))</f>
        <v/>
      </c>
      <c r="E418" s="68" t="str">
        <f>IF('PARTICIPANT NAME LIST'!$G419=3,"ü","")</f>
        <v/>
      </c>
      <c r="F418" s="68" t="str">
        <f>IF('PARTICIPANT NAME LIST'!$G419=4,"ü","")</f>
        <v/>
      </c>
      <c r="G418" s="68" t="str">
        <f>IF('PARTICIPANT NAME LIST'!$G419=5,"ü","")</f>
        <v/>
      </c>
      <c r="H418" s="68" t="str">
        <f>IF('PARTICIPANT NAME LIST'!$G419=6,"ü","")</f>
        <v/>
      </c>
      <c r="I418" s="63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22.5" customHeight="1">
      <c r="A419" s="63" t="str">
        <f>IF(OR(ISBLANK('PARTICIPANT NAME LIST'!$B420),'PARTICIPANT NAME LIST'!G420=7,'PARTICIPANT NAME LIST'!G420=8,'PARTICIPANT NAME LIST'!G420=9,'PARTICIPANT NAME LIST'!G420=10,'PARTICIPANT NAME LIST'!G420=11,'PARTICIPANT NAME LIST'!G420=12),"",COUNTA('PARTICIPANT NAME LIST'!$B$9:$B420)-COUNTIFS('PARTICIPANT NAME LIST'!$G$9:$G420,"&gt;=7",'PARTICIPANT NAME LIST'!$G$9:$G420,"&lt;=12"))</f>
        <v/>
      </c>
      <c r="B419" s="64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LIST'!$B420))</f>
        <v/>
      </c>
      <c r="C419" s="65"/>
      <c r="D419" s="82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LIST'!$H420))</f>
        <v/>
      </c>
      <c r="E419" s="68" t="str">
        <f>IF('PARTICIPANT NAME LIST'!$G420=3,"ü","")</f>
        <v/>
      </c>
      <c r="F419" s="68" t="str">
        <f>IF('PARTICIPANT NAME LIST'!$G420=4,"ü","")</f>
        <v/>
      </c>
      <c r="G419" s="68" t="str">
        <f>IF('PARTICIPANT NAME LIST'!$G420=5,"ü","")</f>
        <v/>
      </c>
      <c r="H419" s="68" t="str">
        <f>IF('PARTICIPANT NAME LIST'!$G420=6,"ü","")</f>
        <v/>
      </c>
      <c r="I419" s="63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22.5" customHeight="1">
      <c r="A420" s="63" t="str">
        <f>IF(OR(ISBLANK('PARTICIPANT NAME LIST'!$B421),'PARTICIPANT NAME LIST'!G421=7,'PARTICIPANT NAME LIST'!G421=8,'PARTICIPANT NAME LIST'!G421=9,'PARTICIPANT NAME LIST'!G421=10,'PARTICIPANT NAME LIST'!G421=11,'PARTICIPANT NAME LIST'!G421=12),"",COUNTA('PARTICIPANT NAME LIST'!$B$9:$B421)-COUNTIFS('PARTICIPANT NAME LIST'!$G$9:$G421,"&gt;=7",'PARTICIPANT NAME LIST'!$G$9:$G421,"&lt;=12"))</f>
        <v/>
      </c>
      <c r="B420" s="64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LIST'!$B421))</f>
        <v/>
      </c>
      <c r="C420" s="65"/>
      <c r="D420" s="82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LIST'!$H421))</f>
        <v/>
      </c>
      <c r="E420" s="68" t="str">
        <f>IF('PARTICIPANT NAME LIST'!$G421=3,"ü","")</f>
        <v/>
      </c>
      <c r="F420" s="68" t="str">
        <f>IF('PARTICIPANT NAME LIST'!$G421=4,"ü","")</f>
        <v/>
      </c>
      <c r="G420" s="68" t="str">
        <f>IF('PARTICIPANT NAME LIST'!$G421=5,"ü","")</f>
        <v/>
      </c>
      <c r="H420" s="68" t="str">
        <f>IF('PARTICIPANT NAME LIST'!$G421=6,"ü","")</f>
        <v/>
      </c>
      <c r="I420" s="63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22.5" customHeight="1">
      <c r="A421" s="63" t="str">
        <f>IF(OR(ISBLANK('PARTICIPANT NAME LIST'!$B422),'PARTICIPANT NAME LIST'!G422=7,'PARTICIPANT NAME LIST'!G422=8,'PARTICIPANT NAME LIST'!G422=9,'PARTICIPANT NAME LIST'!G422=10,'PARTICIPANT NAME LIST'!G422=11,'PARTICIPANT NAME LIST'!G422=12),"",COUNTA('PARTICIPANT NAME LIST'!$B$9:$B422)-COUNTIFS('PARTICIPANT NAME LIST'!$G$9:$G422,"&gt;=7",'PARTICIPANT NAME LIST'!$G$9:$G422,"&lt;=12"))</f>
        <v/>
      </c>
      <c r="B421" s="64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LIST'!$B422))</f>
        <v/>
      </c>
      <c r="C421" s="65"/>
      <c r="D421" s="82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LIST'!$H422))</f>
        <v/>
      </c>
      <c r="E421" s="68" t="str">
        <f>IF('PARTICIPANT NAME LIST'!$G422=3,"ü","")</f>
        <v/>
      </c>
      <c r="F421" s="68" t="str">
        <f>IF('PARTICIPANT NAME LIST'!$G422=4,"ü","")</f>
        <v/>
      </c>
      <c r="G421" s="68" t="str">
        <f>IF('PARTICIPANT NAME LIST'!$G422=5,"ü","")</f>
        <v/>
      </c>
      <c r="H421" s="68" t="str">
        <f>IF('PARTICIPANT NAME LIST'!$G422=6,"ü","")</f>
        <v/>
      </c>
      <c r="I421" s="63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22.5" customHeight="1">
      <c r="A422" s="63" t="str">
        <f>IF(OR(ISBLANK('PARTICIPANT NAME LIST'!$B423),'PARTICIPANT NAME LIST'!G423=7,'PARTICIPANT NAME LIST'!G423=8,'PARTICIPANT NAME LIST'!G423=9,'PARTICIPANT NAME LIST'!G423=10,'PARTICIPANT NAME LIST'!G423=11,'PARTICIPANT NAME LIST'!G423=12),"",COUNTA('PARTICIPANT NAME LIST'!$B$9:$B423)-COUNTIFS('PARTICIPANT NAME LIST'!$G$9:$G423,"&gt;=7",'PARTICIPANT NAME LIST'!$G$9:$G423,"&lt;=12"))</f>
        <v/>
      </c>
      <c r="B422" s="64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LIST'!$B423))</f>
        <v/>
      </c>
      <c r="C422" s="65"/>
      <c r="D422" s="82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LIST'!$H423))</f>
        <v/>
      </c>
      <c r="E422" s="68" t="str">
        <f>IF('PARTICIPANT NAME LIST'!$G423=3,"ü","")</f>
        <v/>
      </c>
      <c r="F422" s="68" t="str">
        <f>IF('PARTICIPANT NAME LIST'!$G423=4,"ü","")</f>
        <v/>
      </c>
      <c r="G422" s="68" t="str">
        <f>IF('PARTICIPANT NAME LIST'!$G423=5,"ü","")</f>
        <v/>
      </c>
      <c r="H422" s="68" t="str">
        <f>IF('PARTICIPANT NAME LIST'!$G423=6,"ü","")</f>
        <v/>
      </c>
      <c r="I422" s="63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22.5" customHeight="1">
      <c r="A423" s="63" t="str">
        <f>IF(OR(ISBLANK('PARTICIPANT NAME LIST'!$B424),'PARTICIPANT NAME LIST'!G424=7,'PARTICIPANT NAME LIST'!G424=8,'PARTICIPANT NAME LIST'!G424=9,'PARTICIPANT NAME LIST'!G424=10,'PARTICIPANT NAME LIST'!G424=11,'PARTICIPANT NAME LIST'!G424=12),"",COUNTA('PARTICIPANT NAME LIST'!$B$9:$B424)-COUNTIFS('PARTICIPANT NAME LIST'!$G$9:$G424,"&gt;=7",'PARTICIPANT NAME LIST'!$G$9:$G424,"&lt;=12"))</f>
        <v/>
      </c>
      <c r="B423" s="64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LIST'!$B424))</f>
        <v/>
      </c>
      <c r="C423" s="65"/>
      <c r="D423" s="82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LIST'!$H424))</f>
        <v/>
      </c>
      <c r="E423" s="68" t="str">
        <f>IF('PARTICIPANT NAME LIST'!$G424=3,"ü","")</f>
        <v/>
      </c>
      <c r="F423" s="68" t="str">
        <f>IF('PARTICIPANT NAME LIST'!$G424=4,"ü","")</f>
        <v/>
      </c>
      <c r="G423" s="68" t="str">
        <f>IF('PARTICIPANT NAME LIST'!$G424=5,"ü","")</f>
        <v/>
      </c>
      <c r="H423" s="68" t="str">
        <f>IF('PARTICIPANT NAME LIST'!$G424=6,"ü","")</f>
        <v/>
      </c>
      <c r="I423" s="63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22.5" customHeight="1">
      <c r="A424" s="63" t="str">
        <f>IF(OR(ISBLANK('PARTICIPANT NAME LIST'!$B425),'PARTICIPANT NAME LIST'!G425=7,'PARTICIPANT NAME LIST'!G425=8,'PARTICIPANT NAME LIST'!G425=9,'PARTICIPANT NAME LIST'!G425=10,'PARTICIPANT NAME LIST'!G425=11,'PARTICIPANT NAME LIST'!G425=12),"",COUNTA('PARTICIPANT NAME LIST'!$B$9:$B425)-COUNTIFS('PARTICIPANT NAME LIST'!$G$9:$G425,"&gt;=7",'PARTICIPANT NAME LIST'!$G$9:$G425,"&lt;=12"))</f>
        <v/>
      </c>
      <c r="B424" s="64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LIST'!$B425))</f>
        <v/>
      </c>
      <c r="C424" s="65"/>
      <c r="D424" s="82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LIST'!$H425))</f>
        <v/>
      </c>
      <c r="E424" s="68" t="str">
        <f>IF('PARTICIPANT NAME LIST'!$G425=3,"ü","")</f>
        <v/>
      </c>
      <c r="F424" s="68" t="str">
        <f>IF('PARTICIPANT NAME LIST'!$G425=4,"ü","")</f>
        <v/>
      </c>
      <c r="G424" s="68" t="str">
        <f>IF('PARTICIPANT NAME LIST'!$G425=5,"ü","")</f>
        <v/>
      </c>
      <c r="H424" s="68" t="str">
        <f>IF('PARTICIPANT NAME LIST'!$G425=6,"ü","")</f>
        <v/>
      </c>
      <c r="I424" s="63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22.5" customHeight="1">
      <c r="A425" s="63" t="str">
        <f>IF(OR(ISBLANK('PARTICIPANT NAME LIST'!$B426),'PARTICIPANT NAME LIST'!G426=7,'PARTICIPANT NAME LIST'!G426=8,'PARTICIPANT NAME LIST'!G426=9,'PARTICIPANT NAME LIST'!G426=10,'PARTICIPANT NAME LIST'!G426=11,'PARTICIPANT NAME LIST'!G426=12),"",COUNTA('PARTICIPANT NAME LIST'!$B$9:$B426)-COUNTIFS('PARTICIPANT NAME LIST'!$G$9:$G426,"&gt;=7",'PARTICIPANT NAME LIST'!$G$9:$G426,"&lt;=12"))</f>
        <v/>
      </c>
      <c r="B425" s="64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LIST'!$B426))</f>
        <v/>
      </c>
      <c r="C425" s="65"/>
      <c r="D425" s="82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LIST'!$H426))</f>
        <v/>
      </c>
      <c r="E425" s="68" t="str">
        <f>IF('PARTICIPANT NAME LIST'!$G426=3,"ü","")</f>
        <v/>
      </c>
      <c r="F425" s="68" t="str">
        <f>IF('PARTICIPANT NAME LIST'!$G426=4,"ü","")</f>
        <v/>
      </c>
      <c r="G425" s="68" t="str">
        <f>IF('PARTICIPANT NAME LIST'!$G426=5,"ü","")</f>
        <v/>
      </c>
      <c r="H425" s="68" t="str">
        <f>IF('PARTICIPANT NAME LIST'!$G426=6,"ü","")</f>
        <v/>
      </c>
      <c r="I425" s="63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22.5" customHeight="1">
      <c r="A426" s="63" t="str">
        <f>IF(OR(ISBLANK('PARTICIPANT NAME LIST'!$B427),'PARTICIPANT NAME LIST'!G427=7,'PARTICIPANT NAME LIST'!G427=8,'PARTICIPANT NAME LIST'!G427=9,'PARTICIPANT NAME LIST'!G427=10,'PARTICIPANT NAME LIST'!G427=11,'PARTICIPANT NAME LIST'!G427=12),"",COUNTA('PARTICIPANT NAME LIST'!$B$9:$B427)-COUNTIFS('PARTICIPANT NAME LIST'!$G$9:$G427,"&gt;=7",'PARTICIPANT NAME LIST'!$G$9:$G427,"&lt;=12"))</f>
        <v/>
      </c>
      <c r="B426" s="64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LIST'!$B427))</f>
        <v/>
      </c>
      <c r="C426" s="65"/>
      <c r="D426" s="82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LIST'!$H427))</f>
        <v/>
      </c>
      <c r="E426" s="68" t="str">
        <f>IF('PARTICIPANT NAME LIST'!$G427=3,"ü","")</f>
        <v/>
      </c>
      <c r="F426" s="68" t="str">
        <f>IF('PARTICIPANT NAME LIST'!$G427=4,"ü","")</f>
        <v/>
      </c>
      <c r="G426" s="68" t="str">
        <f>IF('PARTICIPANT NAME LIST'!$G427=5,"ü","")</f>
        <v/>
      </c>
      <c r="H426" s="68" t="str">
        <f>IF('PARTICIPANT NAME LIST'!$G427=6,"ü","")</f>
        <v/>
      </c>
      <c r="I426" s="63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22.5" customHeight="1">
      <c r="A427" s="63" t="str">
        <f>IF(OR(ISBLANK('PARTICIPANT NAME LIST'!$B428),'PARTICIPANT NAME LIST'!G428=7,'PARTICIPANT NAME LIST'!G428=8,'PARTICIPANT NAME LIST'!G428=9,'PARTICIPANT NAME LIST'!G428=10,'PARTICIPANT NAME LIST'!G428=11,'PARTICIPANT NAME LIST'!G428=12),"",COUNTA('PARTICIPANT NAME LIST'!$B$9:$B428)-COUNTIFS('PARTICIPANT NAME LIST'!$G$9:$G428,"&gt;=7",'PARTICIPANT NAME LIST'!$G$9:$G428,"&lt;=12"))</f>
        <v/>
      </c>
      <c r="B427" s="64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LIST'!$B428))</f>
        <v/>
      </c>
      <c r="C427" s="65"/>
      <c r="D427" s="82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LIST'!$H428))</f>
        <v/>
      </c>
      <c r="E427" s="68" t="str">
        <f>IF('PARTICIPANT NAME LIST'!$G428=3,"ü","")</f>
        <v/>
      </c>
      <c r="F427" s="68" t="str">
        <f>IF('PARTICIPANT NAME LIST'!$G428=4,"ü","")</f>
        <v/>
      </c>
      <c r="G427" s="68" t="str">
        <f>IF('PARTICIPANT NAME LIST'!$G428=5,"ü","")</f>
        <v/>
      </c>
      <c r="H427" s="68" t="str">
        <f>IF('PARTICIPANT NAME LIST'!$G428=6,"ü","")</f>
        <v/>
      </c>
      <c r="I427" s="63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22.5" customHeight="1">
      <c r="A428" s="63" t="str">
        <f>IF(OR(ISBLANK('PARTICIPANT NAME LIST'!$B429),'PARTICIPANT NAME LIST'!G429=7,'PARTICIPANT NAME LIST'!G429=8,'PARTICIPANT NAME LIST'!G429=9,'PARTICIPANT NAME LIST'!G429=10,'PARTICIPANT NAME LIST'!G429=11,'PARTICIPANT NAME LIST'!G429=12),"",COUNTA('PARTICIPANT NAME LIST'!$B$9:$B429)-COUNTIFS('PARTICIPANT NAME LIST'!$G$9:$G429,"&gt;=7",'PARTICIPANT NAME LIST'!$G$9:$G429,"&lt;=12"))</f>
        <v/>
      </c>
      <c r="B428" s="64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LIST'!$B429))</f>
        <v/>
      </c>
      <c r="C428" s="65"/>
      <c r="D428" s="82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LIST'!$H429))</f>
        <v/>
      </c>
      <c r="E428" s="68" t="str">
        <f>IF('PARTICIPANT NAME LIST'!$G429=3,"ü","")</f>
        <v/>
      </c>
      <c r="F428" s="68" t="str">
        <f>IF('PARTICIPANT NAME LIST'!$G429=4,"ü","")</f>
        <v/>
      </c>
      <c r="G428" s="68" t="str">
        <f>IF('PARTICIPANT NAME LIST'!$G429=5,"ü","")</f>
        <v/>
      </c>
      <c r="H428" s="68" t="str">
        <f>IF('PARTICIPANT NAME LIST'!$G429=6,"ü","")</f>
        <v/>
      </c>
      <c r="I428" s="63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22.5" customHeight="1">
      <c r="A429" s="63" t="str">
        <f>IF(OR(ISBLANK('PARTICIPANT NAME LIST'!$B430),'PARTICIPANT NAME LIST'!G430=7,'PARTICIPANT NAME LIST'!G430=8,'PARTICIPANT NAME LIST'!G430=9,'PARTICIPANT NAME LIST'!G430=10,'PARTICIPANT NAME LIST'!G430=11,'PARTICIPANT NAME LIST'!G430=12),"",COUNTA('PARTICIPANT NAME LIST'!$B$9:$B430)-COUNTIFS('PARTICIPANT NAME LIST'!$G$9:$G430,"&gt;=7",'PARTICIPANT NAME LIST'!$G$9:$G430,"&lt;=12"))</f>
        <v/>
      </c>
      <c r="B429" s="64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LIST'!$B430))</f>
        <v/>
      </c>
      <c r="C429" s="65"/>
      <c r="D429" s="82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LIST'!$H430))</f>
        <v/>
      </c>
      <c r="E429" s="68" t="str">
        <f>IF('PARTICIPANT NAME LIST'!$G430=3,"ü","")</f>
        <v/>
      </c>
      <c r="F429" s="68" t="str">
        <f>IF('PARTICIPANT NAME LIST'!$G430=4,"ü","")</f>
        <v/>
      </c>
      <c r="G429" s="68" t="str">
        <f>IF('PARTICIPANT NAME LIST'!$G430=5,"ü","")</f>
        <v/>
      </c>
      <c r="H429" s="68" t="str">
        <f>IF('PARTICIPANT NAME LIST'!$G430=6,"ü","")</f>
        <v/>
      </c>
      <c r="I429" s="63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22.5" customHeight="1">
      <c r="A430" s="63" t="str">
        <f>IF(OR(ISBLANK('PARTICIPANT NAME LIST'!$B431),'PARTICIPANT NAME LIST'!G431=7,'PARTICIPANT NAME LIST'!G431=8,'PARTICIPANT NAME LIST'!G431=9,'PARTICIPANT NAME LIST'!G431=10,'PARTICIPANT NAME LIST'!G431=11,'PARTICIPANT NAME LIST'!G431=12),"",COUNTA('PARTICIPANT NAME LIST'!$B$9:$B431)-COUNTIFS('PARTICIPANT NAME LIST'!$G$9:$G431,"&gt;=7",'PARTICIPANT NAME LIST'!$G$9:$G431,"&lt;=12"))</f>
        <v/>
      </c>
      <c r="B430" s="64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LIST'!$B431))</f>
        <v/>
      </c>
      <c r="C430" s="65"/>
      <c r="D430" s="82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LIST'!$H431))</f>
        <v/>
      </c>
      <c r="E430" s="68" t="str">
        <f>IF('PARTICIPANT NAME LIST'!$G431=3,"ü","")</f>
        <v/>
      </c>
      <c r="F430" s="68" t="str">
        <f>IF('PARTICIPANT NAME LIST'!$G431=4,"ü","")</f>
        <v/>
      </c>
      <c r="G430" s="68" t="str">
        <f>IF('PARTICIPANT NAME LIST'!$G431=5,"ü","")</f>
        <v/>
      </c>
      <c r="H430" s="68" t="str">
        <f>IF('PARTICIPANT NAME LIST'!$G431=6,"ü","")</f>
        <v/>
      </c>
      <c r="I430" s="63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22.5" customHeight="1">
      <c r="A431" s="63" t="str">
        <f>IF(OR(ISBLANK('PARTICIPANT NAME LIST'!$B432),'PARTICIPANT NAME LIST'!G432=7,'PARTICIPANT NAME LIST'!G432=8,'PARTICIPANT NAME LIST'!G432=9,'PARTICIPANT NAME LIST'!G432=10,'PARTICIPANT NAME LIST'!G432=11,'PARTICIPANT NAME LIST'!G432=12),"",COUNTA('PARTICIPANT NAME LIST'!$B$9:$B432)-COUNTIFS('PARTICIPANT NAME LIST'!$G$9:$G432,"&gt;=7",'PARTICIPANT NAME LIST'!$G$9:$G432,"&lt;=12"))</f>
        <v/>
      </c>
      <c r="B431" s="64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LIST'!$B432))</f>
        <v/>
      </c>
      <c r="C431" s="65"/>
      <c r="D431" s="82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LIST'!$H432))</f>
        <v/>
      </c>
      <c r="E431" s="68" t="str">
        <f>IF('PARTICIPANT NAME LIST'!$G432=3,"ü","")</f>
        <v/>
      </c>
      <c r="F431" s="68" t="str">
        <f>IF('PARTICIPANT NAME LIST'!$G432=4,"ü","")</f>
        <v/>
      </c>
      <c r="G431" s="68" t="str">
        <f>IF('PARTICIPANT NAME LIST'!$G432=5,"ü","")</f>
        <v/>
      </c>
      <c r="H431" s="68" t="str">
        <f>IF('PARTICIPANT NAME LIST'!$G432=6,"ü","")</f>
        <v/>
      </c>
      <c r="I431" s="63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22.5" customHeight="1">
      <c r="A432" s="63" t="str">
        <f>IF(OR(ISBLANK('PARTICIPANT NAME LIST'!$B433),'PARTICIPANT NAME LIST'!G433=7,'PARTICIPANT NAME LIST'!G433=8,'PARTICIPANT NAME LIST'!G433=9,'PARTICIPANT NAME LIST'!G433=10,'PARTICIPANT NAME LIST'!G433=11,'PARTICIPANT NAME LIST'!G433=12),"",COUNTA('PARTICIPANT NAME LIST'!$B$9:$B433)-COUNTIFS('PARTICIPANT NAME LIST'!$G$9:$G433,"&gt;=7",'PARTICIPANT NAME LIST'!$G$9:$G433,"&lt;=12"))</f>
        <v/>
      </c>
      <c r="B432" s="64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LIST'!$B433))</f>
        <v/>
      </c>
      <c r="C432" s="65"/>
      <c r="D432" s="82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LIST'!$H433))</f>
        <v/>
      </c>
      <c r="E432" s="68" t="str">
        <f>IF('PARTICIPANT NAME LIST'!$G433=3,"ü","")</f>
        <v/>
      </c>
      <c r="F432" s="68" t="str">
        <f>IF('PARTICIPANT NAME LIST'!$G433=4,"ü","")</f>
        <v/>
      </c>
      <c r="G432" s="68" t="str">
        <f>IF('PARTICIPANT NAME LIST'!$G433=5,"ü","")</f>
        <v/>
      </c>
      <c r="H432" s="68" t="str">
        <f>IF('PARTICIPANT NAME LIST'!$G433=6,"ü","")</f>
        <v/>
      </c>
      <c r="I432" s="63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22.5" customHeight="1">
      <c r="A433" s="63" t="str">
        <f>IF(OR(ISBLANK('PARTICIPANT NAME LIST'!$B434),'PARTICIPANT NAME LIST'!G434=7,'PARTICIPANT NAME LIST'!G434=8,'PARTICIPANT NAME LIST'!G434=9,'PARTICIPANT NAME LIST'!G434=10,'PARTICIPANT NAME LIST'!G434=11,'PARTICIPANT NAME LIST'!G434=12),"",COUNTA('PARTICIPANT NAME LIST'!$B$9:$B434)-COUNTIFS('PARTICIPANT NAME LIST'!$G$9:$G434,"&gt;=7",'PARTICIPANT NAME LIST'!$G$9:$G434,"&lt;=12"))</f>
        <v/>
      </c>
      <c r="B433" s="64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LIST'!$B434))</f>
        <v/>
      </c>
      <c r="C433" s="65"/>
      <c r="D433" s="82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LIST'!$H434))</f>
        <v/>
      </c>
      <c r="E433" s="68" t="str">
        <f>IF('PARTICIPANT NAME LIST'!$G434=3,"ü","")</f>
        <v/>
      </c>
      <c r="F433" s="68" t="str">
        <f>IF('PARTICIPANT NAME LIST'!$G434=4,"ü","")</f>
        <v/>
      </c>
      <c r="G433" s="68" t="str">
        <f>IF('PARTICIPANT NAME LIST'!$G434=5,"ü","")</f>
        <v/>
      </c>
      <c r="H433" s="68" t="str">
        <f>IF('PARTICIPANT NAME LIST'!$G434=6,"ü","")</f>
        <v/>
      </c>
      <c r="I433" s="63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22.5" customHeight="1">
      <c r="A434" s="63" t="str">
        <f>IF(OR(ISBLANK('PARTICIPANT NAME LIST'!$B435),'PARTICIPANT NAME LIST'!G435=7,'PARTICIPANT NAME LIST'!G435=8,'PARTICIPANT NAME LIST'!G435=9,'PARTICIPANT NAME LIST'!G435=10,'PARTICIPANT NAME LIST'!G435=11,'PARTICIPANT NAME LIST'!G435=12),"",COUNTA('PARTICIPANT NAME LIST'!$B$9:$B435)-COUNTIFS('PARTICIPANT NAME LIST'!$G$9:$G435,"&gt;=7",'PARTICIPANT NAME LIST'!$G$9:$G435,"&lt;=12"))</f>
        <v/>
      </c>
      <c r="B434" s="64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LIST'!$B435))</f>
        <v/>
      </c>
      <c r="C434" s="65"/>
      <c r="D434" s="82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LIST'!$H435))</f>
        <v/>
      </c>
      <c r="E434" s="68" t="str">
        <f>IF('PARTICIPANT NAME LIST'!$G435=3,"ü","")</f>
        <v/>
      </c>
      <c r="F434" s="68" t="str">
        <f>IF('PARTICIPANT NAME LIST'!$G435=4,"ü","")</f>
        <v/>
      </c>
      <c r="G434" s="68" t="str">
        <f>IF('PARTICIPANT NAME LIST'!$G435=5,"ü","")</f>
        <v/>
      </c>
      <c r="H434" s="68" t="str">
        <f>IF('PARTICIPANT NAME LIST'!$G435=6,"ü","")</f>
        <v/>
      </c>
      <c r="I434" s="63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22.5" customHeight="1">
      <c r="A435" s="63" t="str">
        <f>IF(OR(ISBLANK('PARTICIPANT NAME LIST'!$B436),'PARTICIPANT NAME LIST'!G436=7,'PARTICIPANT NAME LIST'!G436=8,'PARTICIPANT NAME LIST'!G436=9,'PARTICIPANT NAME LIST'!G436=10,'PARTICIPANT NAME LIST'!G436=11,'PARTICIPANT NAME LIST'!G436=12),"",COUNTA('PARTICIPANT NAME LIST'!$B$9:$B436)-COUNTIFS('PARTICIPANT NAME LIST'!$G$9:$G436,"&gt;=7",'PARTICIPANT NAME LIST'!$G$9:$G436,"&lt;=12"))</f>
        <v/>
      </c>
      <c r="B435" s="64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LIST'!$B436))</f>
        <v/>
      </c>
      <c r="C435" s="65"/>
      <c r="D435" s="82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LIST'!$H436))</f>
        <v/>
      </c>
      <c r="E435" s="68" t="str">
        <f>IF('PARTICIPANT NAME LIST'!$G436=3,"ü","")</f>
        <v/>
      </c>
      <c r="F435" s="68" t="str">
        <f>IF('PARTICIPANT NAME LIST'!$G436=4,"ü","")</f>
        <v/>
      </c>
      <c r="G435" s="68" t="str">
        <f>IF('PARTICIPANT NAME LIST'!$G436=5,"ü","")</f>
        <v/>
      </c>
      <c r="H435" s="68" t="str">
        <f>IF('PARTICIPANT NAME LIST'!$G436=6,"ü","")</f>
        <v/>
      </c>
      <c r="I435" s="63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22.5" customHeight="1">
      <c r="A436" s="63" t="str">
        <f>IF(OR(ISBLANK('PARTICIPANT NAME LIST'!$B437),'PARTICIPANT NAME LIST'!G437=7,'PARTICIPANT NAME LIST'!G437=8,'PARTICIPANT NAME LIST'!G437=9,'PARTICIPANT NAME LIST'!G437=10,'PARTICIPANT NAME LIST'!G437=11,'PARTICIPANT NAME LIST'!G437=12),"",COUNTA('PARTICIPANT NAME LIST'!$B$9:$B437)-COUNTIFS('PARTICIPANT NAME LIST'!$G$9:$G437,"&gt;=7",'PARTICIPANT NAME LIST'!$G$9:$G437,"&lt;=12"))</f>
        <v/>
      </c>
      <c r="B436" s="64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LIST'!$B437))</f>
        <v/>
      </c>
      <c r="C436" s="65"/>
      <c r="D436" s="82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LIST'!$H437))</f>
        <v/>
      </c>
      <c r="E436" s="68" t="str">
        <f>IF('PARTICIPANT NAME LIST'!$G437=3,"ü","")</f>
        <v/>
      </c>
      <c r="F436" s="68" t="str">
        <f>IF('PARTICIPANT NAME LIST'!$G437=4,"ü","")</f>
        <v/>
      </c>
      <c r="G436" s="68" t="str">
        <f>IF('PARTICIPANT NAME LIST'!$G437=5,"ü","")</f>
        <v/>
      </c>
      <c r="H436" s="68" t="str">
        <f>IF('PARTICIPANT NAME LIST'!$G437=6,"ü","")</f>
        <v/>
      </c>
      <c r="I436" s="63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22.5" customHeight="1">
      <c r="A437" s="63" t="str">
        <f>IF(OR(ISBLANK('PARTICIPANT NAME LIST'!$B438),'PARTICIPANT NAME LIST'!G438=7,'PARTICIPANT NAME LIST'!G438=8,'PARTICIPANT NAME LIST'!G438=9,'PARTICIPANT NAME LIST'!G438=10,'PARTICIPANT NAME LIST'!G438=11,'PARTICIPANT NAME LIST'!G438=12),"",COUNTA('PARTICIPANT NAME LIST'!$B$9:$B438)-COUNTIFS('PARTICIPANT NAME LIST'!$G$9:$G438,"&gt;=7",'PARTICIPANT NAME LIST'!$G$9:$G438,"&lt;=12"))</f>
        <v/>
      </c>
      <c r="B437" s="64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LIST'!$B438))</f>
        <v/>
      </c>
      <c r="C437" s="65"/>
      <c r="D437" s="82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LIST'!$H438))</f>
        <v/>
      </c>
      <c r="E437" s="68" t="str">
        <f>IF('PARTICIPANT NAME LIST'!$G438=3,"ü","")</f>
        <v/>
      </c>
      <c r="F437" s="68" t="str">
        <f>IF('PARTICIPANT NAME LIST'!$G438=4,"ü","")</f>
        <v/>
      </c>
      <c r="G437" s="68" t="str">
        <f>IF('PARTICIPANT NAME LIST'!$G438=5,"ü","")</f>
        <v/>
      </c>
      <c r="H437" s="68" t="str">
        <f>IF('PARTICIPANT NAME LIST'!$G438=6,"ü","")</f>
        <v/>
      </c>
      <c r="I437" s="63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22.5" customHeight="1">
      <c r="A438" s="63" t="str">
        <f>IF(OR(ISBLANK('PARTICIPANT NAME LIST'!$B439),'PARTICIPANT NAME LIST'!G439=7,'PARTICIPANT NAME LIST'!G439=8,'PARTICIPANT NAME LIST'!G439=9,'PARTICIPANT NAME LIST'!G439=10,'PARTICIPANT NAME LIST'!G439=11,'PARTICIPANT NAME LIST'!G439=12),"",COUNTA('PARTICIPANT NAME LIST'!$B$9:$B439)-COUNTIFS('PARTICIPANT NAME LIST'!$G$9:$G439,"&gt;=7",'PARTICIPANT NAME LIST'!$G$9:$G439,"&lt;=12"))</f>
        <v/>
      </c>
      <c r="B438" s="64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LIST'!$B439))</f>
        <v/>
      </c>
      <c r="C438" s="65"/>
      <c r="D438" s="82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LIST'!$H439))</f>
        <v/>
      </c>
      <c r="E438" s="68" t="str">
        <f>IF('PARTICIPANT NAME LIST'!$G439=3,"ü","")</f>
        <v/>
      </c>
      <c r="F438" s="68" t="str">
        <f>IF('PARTICIPANT NAME LIST'!$G439=4,"ü","")</f>
        <v/>
      </c>
      <c r="G438" s="68" t="str">
        <f>IF('PARTICIPANT NAME LIST'!$G439=5,"ü","")</f>
        <v/>
      </c>
      <c r="H438" s="68" t="str">
        <f>IF('PARTICIPANT NAME LIST'!$G439=6,"ü","")</f>
        <v/>
      </c>
      <c r="I438" s="63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22.5" customHeight="1">
      <c r="A439" s="63" t="str">
        <f>IF(OR(ISBLANK('PARTICIPANT NAME LIST'!$B440),'PARTICIPANT NAME LIST'!G440=7,'PARTICIPANT NAME LIST'!G440=8,'PARTICIPANT NAME LIST'!G440=9,'PARTICIPANT NAME LIST'!G440=10,'PARTICIPANT NAME LIST'!G440=11,'PARTICIPANT NAME LIST'!G440=12),"",COUNTA('PARTICIPANT NAME LIST'!$B$9:$B440)-COUNTIFS('PARTICIPANT NAME LIST'!$G$9:$G440,"&gt;=7",'PARTICIPANT NAME LIST'!$G$9:$G440,"&lt;=12"))</f>
        <v/>
      </c>
      <c r="B439" s="64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LIST'!$B440))</f>
        <v/>
      </c>
      <c r="C439" s="65"/>
      <c r="D439" s="82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LIST'!$H440))</f>
        <v/>
      </c>
      <c r="E439" s="68" t="str">
        <f>IF('PARTICIPANT NAME LIST'!$G440=3,"ü","")</f>
        <v/>
      </c>
      <c r="F439" s="68" t="str">
        <f>IF('PARTICIPANT NAME LIST'!$G440=4,"ü","")</f>
        <v/>
      </c>
      <c r="G439" s="68" t="str">
        <f>IF('PARTICIPANT NAME LIST'!$G440=5,"ü","")</f>
        <v/>
      </c>
      <c r="H439" s="68" t="str">
        <f>IF('PARTICIPANT NAME LIST'!$G440=6,"ü","")</f>
        <v/>
      </c>
      <c r="I439" s="63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22.5" customHeight="1">
      <c r="A440" s="63" t="str">
        <f>IF(OR(ISBLANK('PARTICIPANT NAME LIST'!$B441),'PARTICIPANT NAME LIST'!G441=7,'PARTICIPANT NAME LIST'!G441=8,'PARTICIPANT NAME LIST'!G441=9,'PARTICIPANT NAME LIST'!G441=10,'PARTICIPANT NAME LIST'!G441=11,'PARTICIPANT NAME LIST'!G441=12),"",COUNTA('PARTICIPANT NAME LIST'!$B$9:$B441)-COUNTIFS('PARTICIPANT NAME LIST'!$G$9:$G441,"&gt;=7",'PARTICIPANT NAME LIST'!$G$9:$G441,"&lt;=12"))</f>
        <v/>
      </c>
      <c r="B440" s="64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LIST'!$B441))</f>
        <v/>
      </c>
      <c r="C440" s="65"/>
      <c r="D440" s="82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LIST'!$H441))</f>
        <v/>
      </c>
      <c r="E440" s="68" t="str">
        <f>IF('PARTICIPANT NAME LIST'!$G441=3,"ü","")</f>
        <v/>
      </c>
      <c r="F440" s="68" t="str">
        <f>IF('PARTICIPANT NAME LIST'!$G441=4,"ü","")</f>
        <v/>
      </c>
      <c r="G440" s="68" t="str">
        <f>IF('PARTICIPANT NAME LIST'!$G441=5,"ü","")</f>
        <v/>
      </c>
      <c r="H440" s="68" t="str">
        <f>IF('PARTICIPANT NAME LIST'!$G441=6,"ü","")</f>
        <v/>
      </c>
      <c r="I440" s="63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22.5" customHeight="1">
      <c r="A441" s="63" t="str">
        <f>IF(OR(ISBLANK('PARTICIPANT NAME LIST'!$B442),'PARTICIPANT NAME LIST'!G442=7,'PARTICIPANT NAME LIST'!G442=8,'PARTICIPANT NAME LIST'!G442=9,'PARTICIPANT NAME LIST'!G442=10,'PARTICIPANT NAME LIST'!G442=11,'PARTICIPANT NAME LIST'!G442=12),"",COUNTA('PARTICIPANT NAME LIST'!$B$9:$B442)-COUNTIFS('PARTICIPANT NAME LIST'!$G$9:$G442,"&gt;=7",'PARTICIPANT NAME LIST'!$G$9:$G442,"&lt;=12"))</f>
        <v/>
      </c>
      <c r="B441" s="64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LIST'!$B442))</f>
        <v/>
      </c>
      <c r="C441" s="65"/>
      <c r="D441" s="82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LIST'!$H442))</f>
        <v/>
      </c>
      <c r="E441" s="68" t="str">
        <f>IF('PARTICIPANT NAME LIST'!$G442=3,"ü","")</f>
        <v/>
      </c>
      <c r="F441" s="68" t="str">
        <f>IF('PARTICIPANT NAME LIST'!$G442=4,"ü","")</f>
        <v/>
      </c>
      <c r="G441" s="68" t="str">
        <f>IF('PARTICIPANT NAME LIST'!$G442=5,"ü","")</f>
        <v/>
      </c>
      <c r="H441" s="68" t="str">
        <f>IF('PARTICIPANT NAME LIST'!$G442=6,"ü","")</f>
        <v/>
      </c>
      <c r="I441" s="63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22.5" customHeight="1">
      <c r="A442" s="63" t="str">
        <f>IF(OR(ISBLANK('PARTICIPANT NAME LIST'!$B443),'PARTICIPANT NAME LIST'!G443=7,'PARTICIPANT NAME LIST'!G443=8,'PARTICIPANT NAME LIST'!G443=9,'PARTICIPANT NAME LIST'!G443=10,'PARTICIPANT NAME LIST'!G443=11,'PARTICIPANT NAME LIST'!G443=12),"",COUNTA('PARTICIPANT NAME LIST'!$B$9:$B443)-COUNTIFS('PARTICIPANT NAME LIST'!$G$9:$G443,"&gt;=7",'PARTICIPANT NAME LIST'!$G$9:$G443,"&lt;=12"))</f>
        <v/>
      </c>
      <c r="B442" s="64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LIST'!$B443))</f>
        <v/>
      </c>
      <c r="C442" s="65"/>
      <c r="D442" s="82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LIST'!$H443))</f>
        <v/>
      </c>
      <c r="E442" s="68" t="str">
        <f>IF('PARTICIPANT NAME LIST'!$G443=3,"ü","")</f>
        <v/>
      </c>
      <c r="F442" s="68" t="str">
        <f>IF('PARTICIPANT NAME LIST'!$G443=4,"ü","")</f>
        <v/>
      </c>
      <c r="G442" s="68" t="str">
        <f>IF('PARTICIPANT NAME LIST'!$G443=5,"ü","")</f>
        <v/>
      </c>
      <c r="H442" s="68" t="str">
        <f>IF('PARTICIPANT NAME LIST'!$G443=6,"ü","")</f>
        <v/>
      </c>
      <c r="I442" s="63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22.5" customHeight="1">
      <c r="A443" s="63" t="str">
        <f>IF(OR(ISBLANK('PARTICIPANT NAME LIST'!$B444),'PARTICIPANT NAME LIST'!G444=7,'PARTICIPANT NAME LIST'!G444=8,'PARTICIPANT NAME LIST'!G444=9,'PARTICIPANT NAME LIST'!G444=10,'PARTICIPANT NAME LIST'!G444=11,'PARTICIPANT NAME LIST'!G444=12),"",COUNTA('PARTICIPANT NAME LIST'!$B$9:$B444)-COUNTIFS('PARTICIPANT NAME LIST'!$G$9:$G444,"&gt;=7",'PARTICIPANT NAME LIST'!$G$9:$G444,"&lt;=12"))</f>
        <v/>
      </c>
      <c r="B443" s="64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LIST'!$B444))</f>
        <v/>
      </c>
      <c r="C443" s="65"/>
      <c r="D443" s="82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LIST'!$H444))</f>
        <v/>
      </c>
      <c r="E443" s="68" t="str">
        <f>IF('PARTICIPANT NAME LIST'!$G444=3,"ü","")</f>
        <v/>
      </c>
      <c r="F443" s="68" t="str">
        <f>IF('PARTICIPANT NAME LIST'!$G444=4,"ü","")</f>
        <v/>
      </c>
      <c r="G443" s="68" t="str">
        <f>IF('PARTICIPANT NAME LIST'!$G444=5,"ü","")</f>
        <v/>
      </c>
      <c r="H443" s="68" t="str">
        <f>IF('PARTICIPANT NAME LIST'!$G444=6,"ü","")</f>
        <v/>
      </c>
      <c r="I443" s="63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22.5" customHeight="1">
      <c r="A444" s="63" t="str">
        <f>IF(OR(ISBLANK('PARTICIPANT NAME LIST'!$B445),'PARTICIPANT NAME LIST'!G445=7,'PARTICIPANT NAME LIST'!G445=8,'PARTICIPANT NAME LIST'!G445=9,'PARTICIPANT NAME LIST'!G445=10,'PARTICIPANT NAME LIST'!G445=11,'PARTICIPANT NAME LIST'!G445=12),"",COUNTA('PARTICIPANT NAME LIST'!$B$9:$B445)-COUNTIFS('PARTICIPANT NAME LIST'!$G$9:$G445,"&gt;=7",'PARTICIPANT NAME LIST'!$G$9:$G445,"&lt;=12"))</f>
        <v/>
      </c>
      <c r="B444" s="64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LIST'!$B445))</f>
        <v/>
      </c>
      <c r="C444" s="65"/>
      <c r="D444" s="82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LIST'!$H445))</f>
        <v/>
      </c>
      <c r="E444" s="68" t="str">
        <f>IF('PARTICIPANT NAME LIST'!$G445=3,"ü","")</f>
        <v/>
      </c>
      <c r="F444" s="68" t="str">
        <f>IF('PARTICIPANT NAME LIST'!$G445=4,"ü","")</f>
        <v/>
      </c>
      <c r="G444" s="68" t="str">
        <f>IF('PARTICIPANT NAME LIST'!$G445=5,"ü","")</f>
        <v/>
      </c>
      <c r="H444" s="68" t="str">
        <f>IF('PARTICIPANT NAME LIST'!$G445=6,"ü","")</f>
        <v/>
      </c>
      <c r="I444" s="63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22.5" customHeight="1">
      <c r="A445" s="63" t="str">
        <f>IF(OR(ISBLANK('PARTICIPANT NAME LIST'!$B446),'PARTICIPANT NAME LIST'!G446=7,'PARTICIPANT NAME LIST'!G446=8,'PARTICIPANT NAME LIST'!G446=9,'PARTICIPANT NAME LIST'!G446=10,'PARTICIPANT NAME LIST'!G446=11,'PARTICIPANT NAME LIST'!G446=12),"",COUNTA('PARTICIPANT NAME LIST'!$B$9:$B446)-COUNTIFS('PARTICIPANT NAME LIST'!$G$9:$G446,"&gt;=7",'PARTICIPANT NAME LIST'!$G$9:$G446,"&lt;=12"))</f>
        <v/>
      </c>
      <c r="B445" s="64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LIST'!$B446))</f>
        <v/>
      </c>
      <c r="C445" s="65"/>
      <c r="D445" s="82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LIST'!$H446))</f>
        <v/>
      </c>
      <c r="E445" s="68" t="str">
        <f>IF('PARTICIPANT NAME LIST'!$G446=3,"ü","")</f>
        <v/>
      </c>
      <c r="F445" s="68" t="str">
        <f>IF('PARTICIPANT NAME LIST'!$G446=4,"ü","")</f>
        <v/>
      </c>
      <c r="G445" s="68" t="str">
        <f>IF('PARTICIPANT NAME LIST'!$G446=5,"ü","")</f>
        <v/>
      </c>
      <c r="H445" s="68" t="str">
        <f>IF('PARTICIPANT NAME LIST'!$G446=6,"ü","")</f>
        <v/>
      </c>
      <c r="I445" s="63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22.5" customHeight="1">
      <c r="A446" s="63" t="str">
        <f>IF(OR(ISBLANK('PARTICIPANT NAME LIST'!$B447),'PARTICIPANT NAME LIST'!G447=7,'PARTICIPANT NAME LIST'!G447=8,'PARTICIPANT NAME LIST'!G447=9,'PARTICIPANT NAME LIST'!G447=10,'PARTICIPANT NAME LIST'!G447=11,'PARTICIPANT NAME LIST'!G447=12),"",COUNTA('PARTICIPANT NAME LIST'!$B$9:$B447)-COUNTIFS('PARTICIPANT NAME LIST'!$G$9:$G447,"&gt;=7",'PARTICIPANT NAME LIST'!$G$9:$G447,"&lt;=12"))</f>
        <v/>
      </c>
      <c r="B446" s="64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LIST'!$B447))</f>
        <v/>
      </c>
      <c r="C446" s="65"/>
      <c r="D446" s="82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LIST'!$H447))</f>
        <v/>
      </c>
      <c r="E446" s="68" t="str">
        <f>IF('PARTICIPANT NAME LIST'!$G447=3,"ü","")</f>
        <v/>
      </c>
      <c r="F446" s="68" t="str">
        <f>IF('PARTICIPANT NAME LIST'!$G447=4,"ü","")</f>
        <v/>
      </c>
      <c r="G446" s="68" t="str">
        <f>IF('PARTICIPANT NAME LIST'!$G447=5,"ü","")</f>
        <v/>
      </c>
      <c r="H446" s="68" t="str">
        <f>IF('PARTICIPANT NAME LIST'!$G447=6,"ü","")</f>
        <v/>
      </c>
      <c r="I446" s="63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22.5" customHeight="1">
      <c r="A447" s="63" t="str">
        <f>IF(OR(ISBLANK('PARTICIPANT NAME LIST'!$B448),'PARTICIPANT NAME LIST'!G448=7,'PARTICIPANT NAME LIST'!G448=8,'PARTICIPANT NAME LIST'!G448=9,'PARTICIPANT NAME LIST'!G448=10,'PARTICIPANT NAME LIST'!G448=11,'PARTICIPANT NAME LIST'!G448=12),"",COUNTA('PARTICIPANT NAME LIST'!$B$9:$B448)-COUNTIFS('PARTICIPANT NAME LIST'!$G$9:$G448,"&gt;=7",'PARTICIPANT NAME LIST'!$G$9:$G448,"&lt;=12"))</f>
        <v/>
      </c>
      <c r="B447" s="64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LIST'!$B448))</f>
        <v/>
      </c>
      <c r="C447" s="65"/>
      <c r="D447" s="82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LIST'!$H448))</f>
        <v/>
      </c>
      <c r="E447" s="68" t="str">
        <f>IF('PARTICIPANT NAME LIST'!$G448=3,"ü","")</f>
        <v/>
      </c>
      <c r="F447" s="68" t="str">
        <f>IF('PARTICIPANT NAME LIST'!$G448=4,"ü","")</f>
        <v/>
      </c>
      <c r="G447" s="68" t="str">
        <f>IF('PARTICIPANT NAME LIST'!$G448=5,"ü","")</f>
        <v/>
      </c>
      <c r="H447" s="68" t="str">
        <f>IF('PARTICIPANT NAME LIST'!$G448=6,"ü","")</f>
        <v/>
      </c>
      <c r="I447" s="63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22.5" customHeight="1">
      <c r="A448" s="63" t="str">
        <f>IF(OR(ISBLANK('PARTICIPANT NAME LIST'!$B449),'PARTICIPANT NAME LIST'!G449=7,'PARTICIPANT NAME LIST'!G449=8,'PARTICIPANT NAME LIST'!G449=9,'PARTICIPANT NAME LIST'!G449=10,'PARTICIPANT NAME LIST'!G449=11,'PARTICIPANT NAME LIST'!G449=12),"",COUNTA('PARTICIPANT NAME LIST'!$B$9:$B449)-COUNTIFS('PARTICIPANT NAME LIST'!$G$9:$G449,"&gt;=7",'PARTICIPANT NAME LIST'!$G$9:$G449,"&lt;=12"))</f>
        <v/>
      </c>
      <c r="B448" s="64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LIST'!$B449))</f>
        <v/>
      </c>
      <c r="C448" s="65"/>
      <c r="D448" s="82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LIST'!$H449))</f>
        <v/>
      </c>
      <c r="E448" s="68" t="str">
        <f>IF('PARTICIPANT NAME LIST'!$G449=3,"ü","")</f>
        <v/>
      </c>
      <c r="F448" s="68" t="str">
        <f>IF('PARTICIPANT NAME LIST'!$G449=4,"ü","")</f>
        <v/>
      </c>
      <c r="G448" s="68" t="str">
        <f>IF('PARTICIPANT NAME LIST'!$G449=5,"ü","")</f>
        <v/>
      </c>
      <c r="H448" s="68" t="str">
        <f>IF('PARTICIPANT NAME LIST'!$G449=6,"ü","")</f>
        <v/>
      </c>
      <c r="I448" s="63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22.5" customHeight="1">
      <c r="A449" s="63" t="str">
        <f>IF(OR(ISBLANK('PARTICIPANT NAME LIST'!$B450),'PARTICIPANT NAME LIST'!G450=7,'PARTICIPANT NAME LIST'!G450=8,'PARTICIPANT NAME LIST'!G450=9,'PARTICIPANT NAME LIST'!G450=10,'PARTICIPANT NAME LIST'!G450=11,'PARTICIPANT NAME LIST'!G450=12),"",COUNTA('PARTICIPANT NAME LIST'!$B$9:$B450)-COUNTIFS('PARTICIPANT NAME LIST'!$G$9:$G450,"&gt;=7",'PARTICIPANT NAME LIST'!$G$9:$G450,"&lt;=12"))</f>
        <v/>
      </c>
      <c r="B449" s="64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LIST'!$B450))</f>
        <v/>
      </c>
      <c r="C449" s="65"/>
      <c r="D449" s="82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LIST'!$H450))</f>
        <v/>
      </c>
      <c r="E449" s="68" t="str">
        <f>IF('PARTICIPANT NAME LIST'!$G450=3,"ü","")</f>
        <v/>
      </c>
      <c r="F449" s="68" t="str">
        <f>IF('PARTICIPANT NAME LIST'!$G450=4,"ü","")</f>
        <v/>
      </c>
      <c r="G449" s="68" t="str">
        <f>IF('PARTICIPANT NAME LIST'!$G450=5,"ü","")</f>
        <v/>
      </c>
      <c r="H449" s="68" t="str">
        <f>IF('PARTICIPANT NAME LIST'!$G450=6,"ü","")</f>
        <v/>
      </c>
      <c r="I449" s="63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22.5" customHeight="1">
      <c r="A450" s="63" t="str">
        <f>IF(OR(ISBLANK('PARTICIPANT NAME LIST'!$B451),'PARTICIPANT NAME LIST'!G451=7,'PARTICIPANT NAME LIST'!G451=8,'PARTICIPANT NAME LIST'!G451=9,'PARTICIPANT NAME LIST'!G451=10,'PARTICIPANT NAME LIST'!G451=11,'PARTICIPANT NAME LIST'!G451=12),"",COUNTA('PARTICIPANT NAME LIST'!$B$9:$B451)-COUNTIFS('PARTICIPANT NAME LIST'!$G$9:$G451,"&gt;=7",'PARTICIPANT NAME LIST'!$G$9:$G451,"&lt;=12"))</f>
        <v/>
      </c>
      <c r="B450" s="64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LIST'!$B451))</f>
        <v/>
      </c>
      <c r="C450" s="65"/>
      <c r="D450" s="82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LIST'!$H451))</f>
        <v/>
      </c>
      <c r="E450" s="68" t="str">
        <f>IF('PARTICIPANT NAME LIST'!$G451=3,"ü","")</f>
        <v/>
      </c>
      <c r="F450" s="68" t="str">
        <f>IF('PARTICIPANT NAME LIST'!$G451=4,"ü","")</f>
        <v/>
      </c>
      <c r="G450" s="68" t="str">
        <f>IF('PARTICIPANT NAME LIST'!$G451=5,"ü","")</f>
        <v/>
      </c>
      <c r="H450" s="68" t="str">
        <f>IF('PARTICIPANT NAME LIST'!$G451=6,"ü","")</f>
        <v/>
      </c>
      <c r="I450" s="63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22.5" customHeight="1">
      <c r="A451" s="63" t="str">
        <f>IF(OR(ISBLANK('PARTICIPANT NAME LIST'!$B452),'PARTICIPANT NAME LIST'!G452=7,'PARTICIPANT NAME LIST'!G452=8,'PARTICIPANT NAME LIST'!G452=9,'PARTICIPANT NAME LIST'!G452=10,'PARTICIPANT NAME LIST'!G452=11,'PARTICIPANT NAME LIST'!G452=12),"",COUNTA('PARTICIPANT NAME LIST'!$B$9:$B452)-COUNTIFS('PARTICIPANT NAME LIST'!$G$9:$G452,"&gt;=7",'PARTICIPANT NAME LIST'!$G$9:$G452,"&lt;=12"))</f>
        <v/>
      </c>
      <c r="B451" s="64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LIST'!$B452))</f>
        <v/>
      </c>
      <c r="C451" s="65"/>
      <c r="D451" s="82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LIST'!$H452))</f>
        <v/>
      </c>
      <c r="E451" s="68" t="str">
        <f>IF('PARTICIPANT NAME LIST'!$G452=3,"ü","")</f>
        <v/>
      </c>
      <c r="F451" s="68" t="str">
        <f>IF('PARTICIPANT NAME LIST'!$G452=4,"ü","")</f>
        <v/>
      </c>
      <c r="G451" s="68" t="str">
        <f>IF('PARTICIPANT NAME LIST'!$G452=5,"ü","")</f>
        <v/>
      </c>
      <c r="H451" s="68" t="str">
        <f>IF('PARTICIPANT NAME LIST'!$G452=6,"ü","")</f>
        <v/>
      </c>
      <c r="I451" s="63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22.5" customHeight="1">
      <c r="A452" s="63" t="str">
        <f>IF(OR(ISBLANK('PARTICIPANT NAME LIST'!$B453),'PARTICIPANT NAME LIST'!G453=7,'PARTICIPANT NAME LIST'!G453=8,'PARTICIPANT NAME LIST'!G453=9,'PARTICIPANT NAME LIST'!G453=10,'PARTICIPANT NAME LIST'!G453=11,'PARTICIPANT NAME LIST'!G453=12),"",COUNTA('PARTICIPANT NAME LIST'!$B$9:$B453)-COUNTIFS('PARTICIPANT NAME LIST'!$G$9:$G453,"&gt;=7",'PARTICIPANT NAME LIST'!$G$9:$G453,"&lt;=12"))</f>
        <v/>
      </c>
      <c r="B452" s="64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LIST'!$B453))</f>
        <v/>
      </c>
      <c r="C452" s="65"/>
      <c r="D452" s="82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LIST'!$H453))</f>
        <v/>
      </c>
      <c r="E452" s="68" t="str">
        <f>IF('PARTICIPANT NAME LIST'!$G453=3,"ü","")</f>
        <v/>
      </c>
      <c r="F452" s="68" t="str">
        <f>IF('PARTICIPANT NAME LIST'!$G453=4,"ü","")</f>
        <v/>
      </c>
      <c r="G452" s="68" t="str">
        <f>IF('PARTICIPANT NAME LIST'!$G453=5,"ü","")</f>
        <v/>
      </c>
      <c r="H452" s="68" t="str">
        <f>IF('PARTICIPANT NAME LIST'!$G453=6,"ü","")</f>
        <v/>
      </c>
      <c r="I452" s="63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22.5" customHeight="1">
      <c r="A453" s="63" t="str">
        <f>IF(OR(ISBLANK('PARTICIPANT NAME LIST'!$B454),'PARTICIPANT NAME LIST'!G454=7,'PARTICIPANT NAME LIST'!G454=8,'PARTICIPANT NAME LIST'!G454=9,'PARTICIPANT NAME LIST'!G454=10,'PARTICIPANT NAME LIST'!G454=11,'PARTICIPANT NAME LIST'!G454=12),"",COUNTA('PARTICIPANT NAME LIST'!$B$9:$B454)-COUNTIFS('PARTICIPANT NAME LIST'!$G$9:$G454,"&gt;=7",'PARTICIPANT NAME LIST'!$G$9:$G454,"&lt;=12"))</f>
        <v/>
      </c>
      <c r="B453" s="64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LIST'!$B454))</f>
        <v/>
      </c>
      <c r="C453" s="65"/>
      <c r="D453" s="82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LIST'!$H454))</f>
        <v/>
      </c>
      <c r="E453" s="68" t="str">
        <f>IF('PARTICIPANT NAME LIST'!$G454=3,"ü","")</f>
        <v/>
      </c>
      <c r="F453" s="68" t="str">
        <f>IF('PARTICIPANT NAME LIST'!$G454=4,"ü","")</f>
        <v/>
      </c>
      <c r="G453" s="68" t="str">
        <f>IF('PARTICIPANT NAME LIST'!$G454=5,"ü","")</f>
        <v/>
      </c>
      <c r="H453" s="68" t="str">
        <f>IF('PARTICIPANT NAME LIST'!$G454=6,"ü","")</f>
        <v/>
      </c>
      <c r="I453" s="63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22.5" customHeight="1">
      <c r="A454" s="63" t="str">
        <f>IF(OR(ISBLANK('PARTICIPANT NAME LIST'!$B455),'PARTICIPANT NAME LIST'!G455=7,'PARTICIPANT NAME LIST'!G455=8,'PARTICIPANT NAME LIST'!G455=9,'PARTICIPANT NAME LIST'!G455=10,'PARTICIPANT NAME LIST'!G455=11,'PARTICIPANT NAME LIST'!G455=12),"",COUNTA('PARTICIPANT NAME LIST'!$B$9:$B455)-COUNTIFS('PARTICIPANT NAME LIST'!$G$9:$G455,"&gt;=7",'PARTICIPANT NAME LIST'!$G$9:$G455,"&lt;=12"))</f>
        <v/>
      </c>
      <c r="B454" s="64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LIST'!$B455))</f>
        <v/>
      </c>
      <c r="C454" s="65"/>
      <c r="D454" s="82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LIST'!$H455))</f>
        <v/>
      </c>
      <c r="E454" s="68" t="str">
        <f>IF('PARTICIPANT NAME LIST'!$G455=3,"ü","")</f>
        <v/>
      </c>
      <c r="F454" s="68" t="str">
        <f>IF('PARTICIPANT NAME LIST'!$G455=4,"ü","")</f>
        <v/>
      </c>
      <c r="G454" s="68" t="str">
        <f>IF('PARTICIPANT NAME LIST'!$G455=5,"ü","")</f>
        <v/>
      </c>
      <c r="H454" s="68" t="str">
        <f>IF('PARTICIPANT NAME LIST'!$G455=6,"ü","")</f>
        <v/>
      </c>
      <c r="I454" s="63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22.5" customHeight="1">
      <c r="A455" s="63" t="str">
        <f>IF(OR(ISBLANK('PARTICIPANT NAME LIST'!$B456),'PARTICIPANT NAME LIST'!G456=7,'PARTICIPANT NAME LIST'!G456=8,'PARTICIPANT NAME LIST'!G456=9,'PARTICIPANT NAME LIST'!G456=10,'PARTICIPANT NAME LIST'!G456=11,'PARTICIPANT NAME LIST'!G456=12),"",COUNTA('PARTICIPANT NAME LIST'!$B$9:$B456)-COUNTIFS('PARTICIPANT NAME LIST'!$G$9:$G456,"&gt;=7",'PARTICIPANT NAME LIST'!$G$9:$G456,"&lt;=12"))</f>
        <v/>
      </c>
      <c r="B455" s="64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LIST'!$B456))</f>
        <v/>
      </c>
      <c r="C455" s="65"/>
      <c r="D455" s="82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LIST'!$H456))</f>
        <v/>
      </c>
      <c r="E455" s="68" t="str">
        <f>IF('PARTICIPANT NAME LIST'!$G456=3,"ü","")</f>
        <v/>
      </c>
      <c r="F455" s="68" t="str">
        <f>IF('PARTICIPANT NAME LIST'!$G456=4,"ü","")</f>
        <v/>
      </c>
      <c r="G455" s="68" t="str">
        <f>IF('PARTICIPANT NAME LIST'!$G456=5,"ü","")</f>
        <v/>
      </c>
      <c r="H455" s="68" t="str">
        <f>IF('PARTICIPANT NAME LIST'!$G456=6,"ü","")</f>
        <v/>
      </c>
      <c r="I455" s="63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22.5" customHeight="1">
      <c r="A456" s="63" t="str">
        <f>IF(OR(ISBLANK('PARTICIPANT NAME LIST'!$B457),'PARTICIPANT NAME LIST'!G457=7,'PARTICIPANT NAME LIST'!G457=8,'PARTICIPANT NAME LIST'!G457=9,'PARTICIPANT NAME LIST'!G457=10,'PARTICIPANT NAME LIST'!G457=11,'PARTICIPANT NAME LIST'!G457=12),"",COUNTA('PARTICIPANT NAME LIST'!$B$9:$B457)-COUNTIFS('PARTICIPANT NAME LIST'!$G$9:$G457,"&gt;=7",'PARTICIPANT NAME LIST'!$G$9:$G457,"&lt;=12"))</f>
        <v/>
      </c>
      <c r="B456" s="64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LIST'!$B457))</f>
        <v/>
      </c>
      <c r="C456" s="65"/>
      <c r="D456" s="82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LIST'!$H457))</f>
        <v/>
      </c>
      <c r="E456" s="68" t="str">
        <f>IF('PARTICIPANT NAME LIST'!$G457=3,"ü","")</f>
        <v/>
      </c>
      <c r="F456" s="68" t="str">
        <f>IF('PARTICIPANT NAME LIST'!$G457=4,"ü","")</f>
        <v/>
      </c>
      <c r="G456" s="68" t="str">
        <f>IF('PARTICIPANT NAME LIST'!$G457=5,"ü","")</f>
        <v/>
      </c>
      <c r="H456" s="68" t="str">
        <f>IF('PARTICIPANT NAME LIST'!$G457=6,"ü","")</f>
        <v/>
      </c>
      <c r="I456" s="63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22.5" customHeight="1">
      <c r="A457" s="63" t="str">
        <f>IF(OR(ISBLANK('PARTICIPANT NAME LIST'!$B458),'PARTICIPANT NAME LIST'!G458=7,'PARTICIPANT NAME LIST'!G458=8,'PARTICIPANT NAME LIST'!G458=9,'PARTICIPANT NAME LIST'!G458=10,'PARTICIPANT NAME LIST'!G458=11,'PARTICIPANT NAME LIST'!G458=12),"",COUNTA('PARTICIPANT NAME LIST'!$B$9:$B458)-COUNTIFS('PARTICIPANT NAME LIST'!$G$9:$G458,"&gt;=7",'PARTICIPANT NAME LIST'!$G$9:$G458,"&lt;=12"))</f>
        <v/>
      </c>
      <c r="B457" s="64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LIST'!$B458))</f>
        <v/>
      </c>
      <c r="C457" s="65"/>
      <c r="D457" s="82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LIST'!$H458))</f>
        <v/>
      </c>
      <c r="E457" s="68" t="str">
        <f>IF('PARTICIPANT NAME LIST'!$G458=3,"ü","")</f>
        <v/>
      </c>
      <c r="F457" s="68" t="str">
        <f>IF('PARTICIPANT NAME LIST'!$G458=4,"ü","")</f>
        <v/>
      </c>
      <c r="G457" s="68" t="str">
        <f>IF('PARTICIPANT NAME LIST'!$G458=5,"ü","")</f>
        <v/>
      </c>
      <c r="H457" s="68" t="str">
        <f>IF('PARTICIPANT NAME LIST'!$G458=6,"ü","")</f>
        <v/>
      </c>
      <c r="I457" s="63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22.5" customHeight="1">
      <c r="A458" s="63" t="str">
        <f>IF(OR(ISBLANK('PARTICIPANT NAME LIST'!$B459),'PARTICIPANT NAME LIST'!G459=7,'PARTICIPANT NAME LIST'!G459=8,'PARTICIPANT NAME LIST'!G459=9,'PARTICIPANT NAME LIST'!G459=10,'PARTICIPANT NAME LIST'!G459=11,'PARTICIPANT NAME LIST'!G459=12),"",COUNTA('PARTICIPANT NAME LIST'!$B$9:$B459)-COUNTIFS('PARTICIPANT NAME LIST'!$G$9:$G459,"&gt;=7",'PARTICIPANT NAME LIST'!$G$9:$G459,"&lt;=12"))</f>
        <v/>
      </c>
      <c r="B458" s="64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LIST'!$B459))</f>
        <v/>
      </c>
      <c r="C458" s="65"/>
      <c r="D458" s="82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LIST'!$H459))</f>
        <v/>
      </c>
      <c r="E458" s="68" t="str">
        <f>IF('PARTICIPANT NAME LIST'!$G459=3,"ü","")</f>
        <v/>
      </c>
      <c r="F458" s="68" t="str">
        <f>IF('PARTICIPANT NAME LIST'!$G459=4,"ü","")</f>
        <v/>
      </c>
      <c r="G458" s="68" t="str">
        <f>IF('PARTICIPANT NAME LIST'!$G459=5,"ü","")</f>
        <v/>
      </c>
      <c r="H458" s="68" t="str">
        <f>IF('PARTICIPANT NAME LIST'!$G459=6,"ü","")</f>
        <v/>
      </c>
      <c r="I458" s="63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22.5" customHeight="1">
      <c r="A459" s="63" t="str">
        <f>IF(OR(ISBLANK('PARTICIPANT NAME LIST'!$B460),'PARTICIPANT NAME LIST'!G460=7,'PARTICIPANT NAME LIST'!G460=8,'PARTICIPANT NAME LIST'!G460=9,'PARTICIPANT NAME LIST'!G460=10,'PARTICIPANT NAME LIST'!G460=11,'PARTICIPANT NAME LIST'!G460=12),"",COUNTA('PARTICIPANT NAME LIST'!$B$9:$B460)-COUNTIFS('PARTICIPANT NAME LIST'!$G$9:$G460,"&gt;=7",'PARTICIPANT NAME LIST'!$G$9:$G460,"&lt;=12"))</f>
        <v/>
      </c>
      <c r="B459" s="64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LIST'!$B460))</f>
        <v/>
      </c>
      <c r="C459" s="65"/>
      <c r="D459" s="82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LIST'!$H460))</f>
        <v/>
      </c>
      <c r="E459" s="68" t="str">
        <f>IF('PARTICIPANT NAME LIST'!$G460=3,"ü","")</f>
        <v/>
      </c>
      <c r="F459" s="68" t="str">
        <f>IF('PARTICIPANT NAME LIST'!$G460=4,"ü","")</f>
        <v/>
      </c>
      <c r="G459" s="68" t="str">
        <f>IF('PARTICIPANT NAME LIST'!$G460=5,"ü","")</f>
        <v/>
      </c>
      <c r="H459" s="68" t="str">
        <f>IF('PARTICIPANT NAME LIST'!$G460=6,"ü","")</f>
        <v/>
      </c>
      <c r="I459" s="63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22.5" customHeight="1">
      <c r="A460" s="63" t="str">
        <f>IF(OR(ISBLANK('PARTICIPANT NAME LIST'!$B461),'PARTICIPANT NAME LIST'!G461=7,'PARTICIPANT NAME LIST'!G461=8,'PARTICIPANT NAME LIST'!G461=9,'PARTICIPANT NAME LIST'!G461=10,'PARTICIPANT NAME LIST'!G461=11,'PARTICIPANT NAME LIST'!G461=12),"",COUNTA('PARTICIPANT NAME LIST'!$B$9:$B461)-COUNTIFS('PARTICIPANT NAME LIST'!$G$9:$G461,"&gt;=7",'PARTICIPANT NAME LIST'!$G$9:$G461,"&lt;=12"))</f>
        <v/>
      </c>
      <c r="B460" s="64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LIST'!$B461))</f>
        <v/>
      </c>
      <c r="C460" s="65"/>
      <c r="D460" s="82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LIST'!$H461))</f>
        <v/>
      </c>
      <c r="E460" s="68" t="str">
        <f>IF('PARTICIPANT NAME LIST'!$G461=3,"ü","")</f>
        <v/>
      </c>
      <c r="F460" s="68" t="str">
        <f>IF('PARTICIPANT NAME LIST'!$G461=4,"ü","")</f>
        <v/>
      </c>
      <c r="G460" s="68" t="str">
        <f>IF('PARTICIPANT NAME LIST'!$G461=5,"ü","")</f>
        <v/>
      </c>
      <c r="H460" s="68" t="str">
        <f>IF('PARTICIPANT NAME LIST'!$G461=6,"ü","")</f>
        <v/>
      </c>
      <c r="I460" s="63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22.5" customHeight="1">
      <c r="A461" s="63" t="str">
        <f>IF(OR(ISBLANK('PARTICIPANT NAME LIST'!$B462),'PARTICIPANT NAME LIST'!G462=7,'PARTICIPANT NAME LIST'!G462=8,'PARTICIPANT NAME LIST'!G462=9,'PARTICIPANT NAME LIST'!G462=10,'PARTICIPANT NAME LIST'!G462=11,'PARTICIPANT NAME LIST'!G462=12),"",COUNTA('PARTICIPANT NAME LIST'!$B$9:$B462)-COUNTIFS('PARTICIPANT NAME LIST'!$G$9:$G462,"&gt;=7",'PARTICIPANT NAME LIST'!$G$9:$G462,"&lt;=12"))</f>
        <v/>
      </c>
      <c r="B461" s="64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LIST'!$B462))</f>
        <v/>
      </c>
      <c r="C461" s="65"/>
      <c r="D461" s="82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LIST'!$H462))</f>
        <v/>
      </c>
      <c r="E461" s="68" t="str">
        <f>IF('PARTICIPANT NAME LIST'!$G462=3,"ü","")</f>
        <v/>
      </c>
      <c r="F461" s="68" t="str">
        <f>IF('PARTICIPANT NAME LIST'!$G462=4,"ü","")</f>
        <v/>
      </c>
      <c r="G461" s="68" t="str">
        <f>IF('PARTICIPANT NAME LIST'!$G462=5,"ü","")</f>
        <v/>
      </c>
      <c r="H461" s="68" t="str">
        <f>IF('PARTICIPANT NAME LIST'!$G462=6,"ü","")</f>
        <v/>
      </c>
      <c r="I461" s="63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22.5" customHeight="1">
      <c r="A462" s="63" t="str">
        <f>IF(OR(ISBLANK('PARTICIPANT NAME LIST'!$B463),'PARTICIPANT NAME LIST'!G463=7,'PARTICIPANT NAME LIST'!G463=8,'PARTICIPANT NAME LIST'!G463=9,'PARTICIPANT NAME LIST'!G463=10,'PARTICIPANT NAME LIST'!G463=11,'PARTICIPANT NAME LIST'!G463=12),"",COUNTA('PARTICIPANT NAME LIST'!$B$9:$B463)-COUNTIFS('PARTICIPANT NAME LIST'!$G$9:$G463,"&gt;=7",'PARTICIPANT NAME LIST'!$G$9:$G463,"&lt;=12"))</f>
        <v/>
      </c>
      <c r="B462" s="64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LIST'!$B463))</f>
        <v/>
      </c>
      <c r="C462" s="65"/>
      <c r="D462" s="82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LIST'!$H463))</f>
        <v/>
      </c>
      <c r="E462" s="68" t="str">
        <f>IF('PARTICIPANT NAME LIST'!$G463=3,"ü","")</f>
        <v/>
      </c>
      <c r="F462" s="68" t="str">
        <f>IF('PARTICIPANT NAME LIST'!$G463=4,"ü","")</f>
        <v/>
      </c>
      <c r="G462" s="68" t="str">
        <f>IF('PARTICIPANT NAME LIST'!$G463=5,"ü","")</f>
        <v/>
      </c>
      <c r="H462" s="68" t="str">
        <f>IF('PARTICIPANT NAME LIST'!$G463=6,"ü","")</f>
        <v/>
      </c>
      <c r="I462" s="63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22.5" customHeight="1">
      <c r="A463" s="63" t="str">
        <f>IF(OR(ISBLANK('PARTICIPANT NAME LIST'!$B464),'PARTICIPANT NAME LIST'!G464=7,'PARTICIPANT NAME LIST'!G464=8,'PARTICIPANT NAME LIST'!G464=9,'PARTICIPANT NAME LIST'!G464=10,'PARTICIPANT NAME LIST'!G464=11,'PARTICIPANT NAME LIST'!G464=12),"",COUNTA('PARTICIPANT NAME LIST'!$B$9:$B464)-COUNTIFS('PARTICIPANT NAME LIST'!$G$9:$G464,"&gt;=7",'PARTICIPANT NAME LIST'!$G$9:$G464,"&lt;=12"))</f>
        <v/>
      </c>
      <c r="B463" s="64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LIST'!$B464))</f>
        <v/>
      </c>
      <c r="C463" s="65"/>
      <c r="D463" s="82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LIST'!$H464))</f>
        <v/>
      </c>
      <c r="E463" s="68" t="str">
        <f>IF('PARTICIPANT NAME LIST'!$G464=3,"ü","")</f>
        <v/>
      </c>
      <c r="F463" s="68" t="str">
        <f>IF('PARTICIPANT NAME LIST'!$G464=4,"ü","")</f>
        <v/>
      </c>
      <c r="G463" s="68" t="str">
        <f>IF('PARTICIPANT NAME LIST'!$G464=5,"ü","")</f>
        <v/>
      </c>
      <c r="H463" s="68" t="str">
        <f>IF('PARTICIPANT NAME LIST'!$G464=6,"ü","")</f>
        <v/>
      </c>
      <c r="I463" s="63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22.5" customHeight="1">
      <c r="A464" s="63" t="str">
        <f>IF(OR(ISBLANK('PARTICIPANT NAME LIST'!$B465),'PARTICIPANT NAME LIST'!G465=7,'PARTICIPANT NAME LIST'!G465=8,'PARTICIPANT NAME LIST'!G465=9,'PARTICIPANT NAME LIST'!G465=10,'PARTICIPANT NAME LIST'!G465=11,'PARTICIPANT NAME LIST'!G465=12),"",COUNTA('PARTICIPANT NAME LIST'!$B$9:$B465)-COUNTIFS('PARTICIPANT NAME LIST'!$G$9:$G465,"&gt;=7",'PARTICIPANT NAME LIST'!$G$9:$G465,"&lt;=12"))</f>
        <v/>
      </c>
      <c r="B464" s="64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LIST'!$B465))</f>
        <v/>
      </c>
      <c r="C464" s="65"/>
      <c r="D464" s="82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LIST'!$H465))</f>
        <v/>
      </c>
      <c r="E464" s="68" t="str">
        <f>IF('PARTICIPANT NAME LIST'!$G465=3,"ü","")</f>
        <v/>
      </c>
      <c r="F464" s="68" t="str">
        <f>IF('PARTICIPANT NAME LIST'!$G465=4,"ü","")</f>
        <v/>
      </c>
      <c r="G464" s="68" t="str">
        <f>IF('PARTICIPANT NAME LIST'!$G465=5,"ü","")</f>
        <v/>
      </c>
      <c r="H464" s="68" t="str">
        <f>IF('PARTICIPANT NAME LIST'!$G465=6,"ü","")</f>
        <v/>
      </c>
      <c r="I464" s="63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22.5" customHeight="1">
      <c r="A465" s="63" t="str">
        <f>IF(OR(ISBLANK('PARTICIPANT NAME LIST'!$B466),'PARTICIPANT NAME LIST'!G466=7,'PARTICIPANT NAME LIST'!G466=8,'PARTICIPANT NAME LIST'!G466=9,'PARTICIPANT NAME LIST'!G466=10,'PARTICIPANT NAME LIST'!G466=11,'PARTICIPANT NAME LIST'!G466=12),"",COUNTA('PARTICIPANT NAME LIST'!$B$9:$B466)-COUNTIFS('PARTICIPANT NAME LIST'!$G$9:$G466,"&gt;=7",'PARTICIPANT NAME LIST'!$G$9:$G466,"&lt;=12"))</f>
        <v/>
      </c>
      <c r="B465" s="64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LIST'!$B466))</f>
        <v/>
      </c>
      <c r="C465" s="65"/>
      <c r="D465" s="82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LIST'!$H466))</f>
        <v/>
      </c>
      <c r="E465" s="68" t="str">
        <f>IF('PARTICIPANT NAME LIST'!$G466=3,"ü","")</f>
        <v/>
      </c>
      <c r="F465" s="68" t="str">
        <f>IF('PARTICIPANT NAME LIST'!$G466=4,"ü","")</f>
        <v/>
      </c>
      <c r="G465" s="68" t="str">
        <f>IF('PARTICIPANT NAME LIST'!$G466=5,"ü","")</f>
        <v/>
      </c>
      <c r="H465" s="68" t="str">
        <f>IF('PARTICIPANT NAME LIST'!$G466=6,"ü","")</f>
        <v/>
      </c>
      <c r="I465" s="63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22.5" customHeight="1">
      <c r="A466" s="63" t="str">
        <f>IF(OR(ISBLANK('PARTICIPANT NAME LIST'!$B467),'PARTICIPANT NAME LIST'!G467=7,'PARTICIPANT NAME LIST'!G467=8,'PARTICIPANT NAME LIST'!G467=9,'PARTICIPANT NAME LIST'!G467=10,'PARTICIPANT NAME LIST'!G467=11,'PARTICIPANT NAME LIST'!G467=12),"",COUNTA('PARTICIPANT NAME LIST'!$B$9:$B467)-COUNTIFS('PARTICIPANT NAME LIST'!$G$9:$G467,"&gt;=7",'PARTICIPANT NAME LIST'!$G$9:$G467,"&lt;=12"))</f>
        <v/>
      </c>
      <c r="B466" s="64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LIST'!$B467))</f>
        <v/>
      </c>
      <c r="C466" s="65"/>
      <c r="D466" s="82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LIST'!$H467))</f>
        <v/>
      </c>
      <c r="E466" s="68" t="str">
        <f>IF('PARTICIPANT NAME LIST'!$G467=3,"ü","")</f>
        <v/>
      </c>
      <c r="F466" s="68" t="str">
        <f>IF('PARTICIPANT NAME LIST'!$G467=4,"ü","")</f>
        <v/>
      </c>
      <c r="G466" s="68" t="str">
        <f>IF('PARTICIPANT NAME LIST'!$G467=5,"ü","")</f>
        <v/>
      </c>
      <c r="H466" s="68" t="str">
        <f>IF('PARTICIPANT NAME LIST'!$G467=6,"ü","")</f>
        <v/>
      </c>
      <c r="I466" s="63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22.5" customHeight="1">
      <c r="A467" s="63" t="str">
        <f>IF(OR(ISBLANK('PARTICIPANT NAME LIST'!$B468),'PARTICIPANT NAME LIST'!G468=7,'PARTICIPANT NAME LIST'!G468=8,'PARTICIPANT NAME LIST'!G468=9,'PARTICIPANT NAME LIST'!G468=10,'PARTICIPANT NAME LIST'!G468=11,'PARTICIPANT NAME LIST'!G468=12),"",COUNTA('PARTICIPANT NAME LIST'!$B$9:$B468)-COUNTIFS('PARTICIPANT NAME LIST'!$G$9:$G468,"&gt;=7",'PARTICIPANT NAME LIST'!$G$9:$G468,"&lt;=12"))</f>
        <v/>
      </c>
      <c r="B467" s="64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LIST'!$B468))</f>
        <v/>
      </c>
      <c r="C467" s="65"/>
      <c r="D467" s="82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LIST'!$H468))</f>
        <v/>
      </c>
      <c r="E467" s="68" t="str">
        <f>IF('PARTICIPANT NAME LIST'!$G468=3,"ü","")</f>
        <v/>
      </c>
      <c r="F467" s="68" t="str">
        <f>IF('PARTICIPANT NAME LIST'!$G468=4,"ü","")</f>
        <v/>
      </c>
      <c r="G467" s="68" t="str">
        <f>IF('PARTICIPANT NAME LIST'!$G468=5,"ü","")</f>
        <v/>
      </c>
      <c r="H467" s="68" t="str">
        <f>IF('PARTICIPANT NAME LIST'!$G468=6,"ü","")</f>
        <v/>
      </c>
      <c r="I467" s="63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22.5" customHeight="1">
      <c r="A468" s="63" t="str">
        <f>IF(OR(ISBLANK('PARTICIPANT NAME LIST'!$B469),'PARTICIPANT NAME LIST'!G469=7,'PARTICIPANT NAME LIST'!G469=8,'PARTICIPANT NAME LIST'!G469=9,'PARTICIPANT NAME LIST'!G469=10,'PARTICIPANT NAME LIST'!G469=11,'PARTICIPANT NAME LIST'!G469=12),"",COUNTA('PARTICIPANT NAME LIST'!$B$9:$B469)-COUNTIFS('PARTICIPANT NAME LIST'!$G$9:$G469,"&gt;=7",'PARTICIPANT NAME LIST'!$G$9:$G469,"&lt;=12"))</f>
        <v/>
      </c>
      <c r="B468" s="64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LIST'!$B469))</f>
        <v/>
      </c>
      <c r="C468" s="65"/>
      <c r="D468" s="82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LIST'!$H469))</f>
        <v/>
      </c>
      <c r="E468" s="68" t="str">
        <f>IF('PARTICIPANT NAME LIST'!$G469=3,"ü","")</f>
        <v/>
      </c>
      <c r="F468" s="68" t="str">
        <f>IF('PARTICIPANT NAME LIST'!$G469=4,"ü","")</f>
        <v/>
      </c>
      <c r="G468" s="68" t="str">
        <f>IF('PARTICIPANT NAME LIST'!$G469=5,"ü","")</f>
        <v/>
      </c>
      <c r="H468" s="68" t="str">
        <f>IF('PARTICIPANT NAME LIST'!$G469=6,"ü","")</f>
        <v/>
      </c>
      <c r="I468" s="63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22.5" customHeight="1">
      <c r="A469" s="63" t="str">
        <f>IF(OR(ISBLANK('PARTICIPANT NAME LIST'!$B470),'PARTICIPANT NAME LIST'!G470=7,'PARTICIPANT NAME LIST'!G470=8,'PARTICIPANT NAME LIST'!G470=9,'PARTICIPANT NAME LIST'!G470=10,'PARTICIPANT NAME LIST'!G470=11,'PARTICIPANT NAME LIST'!G470=12),"",COUNTA('PARTICIPANT NAME LIST'!$B$9:$B470)-COUNTIFS('PARTICIPANT NAME LIST'!$G$9:$G470,"&gt;=7",'PARTICIPANT NAME LIST'!$G$9:$G470,"&lt;=12"))</f>
        <v/>
      </c>
      <c r="B469" s="64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LIST'!$B470))</f>
        <v/>
      </c>
      <c r="C469" s="65"/>
      <c r="D469" s="82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LIST'!$H470))</f>
        <v/>
      </c>
      <c r="E469" s="68" t="str">
        <f>IF('PARTICIPANT NAME LIST'!$G470=3,"ü","")</f>
        <v/>
      </c>
      <c r="F469" s="68" t="str">
        <f>IF('PARTICIPANT NAME LIST'!$G470=4,"ü","")</f>
        <v/>
      </c>
      <c r="G469" s="68" t="str">
        <f>IF('PARTICIPANT NAME LIST'!$G470=5,"ü","")</f>
        <v/>
      </c>
      <c r="H469" s="68" t="str">
        <f>IF('PARTICIPANT NAME LIST'!$G470=6,"ü","")</f>
        <v/>
      </c>
      <c r="I469" s="63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22.5" customHeight="1">
      <c r="A470" s="63" t="str">
        <f>IF(OR(ISBLANK('PARTICIPANT NAME LIST'!$B471),'PARTICIPANT NAME LIST'!G471=7,'PARTICIPANT NAME LIST'!G471=8,'PARTICIPANT NAME LIST'!G471=9,'PARTICIPANT NAME LIST'!G471=10,'PARTICIPANT NAME LIST'!G471=11,'PARTICIPANT NAME LIST'!G471=12),"",COUNTA('PARTICIPANT NAME LIST'!$B$9:$B471)-COUNTIFS('PARTICIPANT NAME LIST'!$G$9:$G471,"&gt;=7",'PARTICIPANT NAME LIST'!$G$9:$G471,"&lt;=12"))</f>
        <v/>
      </c>
      <c r="B470" s="64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LIST'!$B471))</f>
        <v/>
      </c>
      <c r="C470" s="65"/>
      <c r="D470" s="82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LIST'!$H471))</f>
        <v/>
      </c>
      <c r="E470" s="68" t="str">
        <f>IF('PARTICIPANT NAME LIST'!$G471=3,"ü","")</f>
        <v/>
      </c>
      <c r="F470" s="68" t="str">
        <f>IF('PARTICIPANT NAME LIST'!$G471=4,"ü","")</f>
        <v/>
      </c>
      <c r="G470" s="68" t="str">
        <f>IF('PARTICIPANT NAME LIST'!$G471=5,"ü","")</f>
        <v/>
      </c>
      <c r="H470" s="68" t="str">
        <f>IF('PARTICIPANT NAME LIST'!$G471=6,"ü","")</f>
        <v/>
      </c>
      <c r="I470" s="63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22.5" customHeight="1">
      <c r="A471" s="63" t="str">
        <f>IF(OR(ISBLANK('PARTICIPANT NAME LIST'!$B472),'PARTICIPANT NAME LIST'!G472=7,'PARTICIPANT NAME LIST'!G472=8,'PARTICIPANT NAME LIST'!G472=9,'PARTICIPANT NAME LIST'!G472=10,'PARTICIPANT NAME LIST'!G472=11,'PARTICIPANT NAME LIST'!G472=12),"",COUNTA('PARTICIPANT NAME LIST'!$B$9:$B472)-COUNTIFS('PARTICIPANT NAME LIST'!$G$9:$G472,"&gt;=7",'PARTICIPANT NAME LIST'!$G$9:$G472,"&lt;=12"))</f>
        <v/>
      </c>
      <c r="B471" s="64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LIST'!$B472))</f>
        <v/>
      </c>
      <c r="C471" s="65"/>
      <c r="D471" s="82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LIST'!$H472))</f>
        <v/>
      </c>
      <c r="E471" s="68" t="str">
        <f>IF('PARTICIPANT NAME LIST'!$G472=3,"ü","")</f>
        <v/>
      </c>
      <c r="F471" s="68" t="str">
        <f>IF('PARTICIPANT NAME LIST'!$G472=4,"ü","")</f>
        <v/>
      </c>
      <c r="G471" s="68" t="str">
        <f>IF('PARTICIPANT NAME LIST'!$G472=5,"ü","")</f>
        <v/>
      </c>
      <c r="H471" s="68" t="str">
        <f>IF('PARTICIPANT NAME LIST'!$G472=6,"ü","")</f>
        <v/>
      </c>
      <c r="I471" s="63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22.5" customHeight="1">
      <c r="A472" s="63" t="str">
        <f>IF(OR(ISBLANK('PARTICIPANT NAME LIST'!$B473),'PARTICIPANT NAME LIST'!G473=7,'PARTICIPANT NAME LIST'!G473=8,'PARTICIPANT NAME LIST'!G473=9,'PARTICIPANT NAME LIST'!G473=10,'PARTICIPANT NAME LIST'!G473=11,'PARTICIPANT NAME LIST'!G473=12),"",COUNTA('PARTICIPANT NAME LIST'!$B$9:$B473)-COUNTIFS('PARTICIPANT NAME LIST'!$G$9:$G473,"&gt;=7",'PARTICIPANT NAME LIST'!$G$9:$G473,"&lt;=12"))</f>
        <v/>
      </c>
      <c r="B472" s="64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LIST'!$B473))</f>
        <v/>
      </c>
      <c r="C472" s="65"/>
      <c r="D472" s="82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LIST'!$H473))</f>
        <v/>
      </c>
      <c r="E472" s="68" t="str">
        <f>IF('PARTICIPANT NAME LIST'!$G473=3,"ü","")</f>
        <v/>
      </c>
      <c r="F472" s="68" t="str">
        <f>IF('PARTICIPANT NAME LIST'!$G473=4,"ü","")</f>
        <v/>
      </c>
      <c r="G472" s="68" t="str">
        <f>IF('PARTICIPANT NAME LIST'!$G473=5,"ü","")</f>
        <v/>
      </c>
      <c r="H472" s="68" t="str">
        <f>IF('PARTICIPANT NAME LIST'!$G473=6,"ü","")</f>
        <v/>
      </c>
      <c r="I472" s="63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22.5" customHeight="1">
      <c r="A473" s="63" t="str">
        <f>IF(OR(ISBLANK('PARTICIPANT NAME LIST'!$B474),'PARTICIPANT NAME LIST'!G474=7,'PARTICIPANT NAME LIST'!G474=8,'PARTICIPANT NAME LIST'!G474=9,'PARTICIPANT NAME LIST'!G474=10,'PARTICIPANT NAME LIST'!G474=11,'PARTICIPANT NAME LIST'!G474=12),"",COUNTA('PARTICIPANT NAME LIST'!$B$9:$B474)-COUNTIFS('PARTICIPANT NAME LIST'!$G$9:$G474,"&gt;=7",'PARTICIPANT NAME LIST'!$G$9:$G474,"&lt;=12"))</f>
        <v/>
      </c>
      <c r="B473" s="64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LIST'!$B474))</f>
        <v/>
      </c>
      <c r="C473" s="65"/>
      <c r="D473" s="82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LIST'!$H474))</f>
        <v/>
      </c>
      <c r="E473" s="68" t="str">
        <f>IF('PARTICIPANT NAME LIST'!$G474=3,"ü","")</f>
        <v/>
      </c>
      <c r="F473" s="68" t="str">
        <f>IF('PARTICIPANT NAME LIST'!$G474=4,"ü","")</f>
        <v/>
      </c>
      <c r="G473" s="68" t="str">
        <f>IF('PARTICIPANT NAME LIST'!$G474=5,"ü","")</f>
        <v/>
      </c>
      <c r="H473" s="68" t="str">
        <f>IF('PARTICIPANT NAME LIST'!$G474=6,"ü","")</f>
        <v/>
      </c>
      <c r="I473" s="63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22.5" customHeight="1">
      <c r="A474" s="63" t="str">
        <f>IF(OR(ISBLANK('PARTICIPANT NAME LIST'!$B475),'PARTICIPANT NAME LIST'!G475=7,'PARTICIPANT NAME LIST'!G475=8,'PARTICIPANT NAME LIST'!G475=9,'PARTICIPANT NAME LIST'!G475=10,'PARTICIPANT NAME LIST'!G475=11,'PARTICIPANT NAME LIST'!G475=12),"",COUNTA('PARTICIPANT NAME LIST'!$B$9:$B475)-COUNTIFS('PARTICIPANT NAME LIST'!$G$9:$G475,"&gt;=7",'PARTICIPANT NAME LIST'!$G$9:$G475,"&lt;=12"))</f>
        <v/>
      </c>
      <c r="B474" s="64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LIST'!$B475))</f>
        <v/>
      </c>
      <c r="C474" s="65"/>
      <c r="D474" s="82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LIST'!$H475))</f>
        <v/>
      </c>
      <c r="E474" s="68" t="str">
        <f>IF('PARTICIPANT NAME LIST'!$G475=3,"ü","")</f>
        <v/>
      </c>
      <c r="F474" s="68" t="str">
        <f>IF('PARTICIPANT NAME LIST'!$G475=4,"ü","")</f>
        <v/>
      </c>
      <c r="G474" s="68" t="str">
        <f>IF('PARTICIPANT NAME LIST'!$G475=5,"ü","")</f>
        <v/>
      </c>
      <c r="H474" s="68" t="str">
        <f>IF('PARTICIPANT NAME LIST'!$G475=6,"ü","")</f>
        <v/>
      </c>
      <c r="I474" s="63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22.5" customHeight="1">
      <c r="A475" s="63" t="str">
        <f>IF(OR(ISBLANK('PARTICIPANT NAME LIST'!$B476),'PARTICIPANT NAME LIST'!G476=7,'PARTICIPANT NAME LIST'!G476=8,'PARTICIPANT NAME LIST'!G476=9,'PARTICIPANT NAME LIST'!G476=10,'PARTICIPANT NAME LIST'!G476=11,'PARTICIPANT NAME LIST'!G476=12),"",COUNTA('PARTICIPANT NAME LIST'!$B$9:$B476)-COUNTIFS('PARTICIPANT NAME LIST'!$G$9:$G476,"&gt;=7",'PARTICIPANT NAME LIST'!$G$9:$G476,"&lt;=12"))</f>
        <v/>
      </c>
      <c r="B475" s="64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LIST'!$B476))</f>
        <v/>
      </c>
      <c r="C475" s="65"/>
      <c r="D475" s="82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LIST'!$H476))</f>
        <v/>
      </c>
      <c r="E475" s="68" t="str">
        <f>IF('PARTICIPANT NAME LIST'!$G476=3,"ü","")</f>
        <v/>
      </c>
      <c r="F475" s="68" t="str">
        <f>IF('PARTICIPANT NAME LIST'!$G476=4,"ü","")</f>
        <v/>
      </c>
      <c r="G475" s="68" t="str">
        <f>IF('PARTICIPANT NAME LIST'!$G476=5,"ü","")</f>
        <v/>
      </c>
      <c r="H475" s="68" t="str">
        <f>IF('PARTICIPANT NAME LIST'!$G476=6,"ü","")</f>
        <v/>
      </c>
      <c r="I475" s="63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22.5" customHeight="1">
      <c r="A476" s="63" t="str">
        <f>IF(OR(ISBLANK('PARTICIPANT NAME LIST'!$B477),'PARTICIPANT NAME LIST'!G477=7,'PARTICIPANT NAME LIST'!G477=8,'PARTICIPANT NAME LIST'!G477=9,'PARTICIPANT NAME LIST'!G477=10,'PARTICIPANT NAME LIST'!G477=11,'PARTICIPANT NAME LIST'!G477=12),"",COUNTA('PARTICIPANT NAME LIST'!$B$9:$B477)-COUNTIFS('PARTICIPANT NAME LIST'!$G$9:$G477,"&gt;=7",'PARTICIPANT NAME LIST'!$G$9:$G477,"&lt;=12"))</f>
        <v/>
      </c>
      <c r="B476" s="64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LIST'!$B477))</f>
        <v/>
      </c>
      <c r="C476" s="65"/>
      <c r="D476" s="82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LIST'!$H477))</f>
        <v/>
      </c>
      <c r="E476" s="68" t="str">
        <f>IF('PARTICIPANT NAME LIST'!$G477=3,"ü","")</f>
        <v/>
      </c>
      <c r="F476" s="68" t="str">
        <f>IF('PARTICIPANT NAME LIST'!$G477=4,"ü","")</f>
        <v/>
      </c>
      <c r="G476" s="68" t="str">
        <f>IF('PARTICIPANT NAME LIST'!$G477=5,"ü","")</f>
        <v/>
      </c>
      <c r="H476" s="68" t="str">
        <f>IF('PARTICIPANT NAME LIST'!$G477=6,"ü","")</f>
        <v/>
      </c>
      <c r="I476" s="63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22.5" customHeight="1">
      <c r="A477" s="63" t="str">
        <f>IF(OR(ISBLANK('PARTICIPANT NAME LIST'!$B478),'PARTICIPANT NAME LIST'!G478=7,'PARTICIPANT NAME LIST'!G478=8,'PARTICIPANT NAME LIST'!G478=9,'PARTICIPANT NAME LIST'!G478=10,'PARTICIPANT NAME LIST'!G478=11,'PARTICIPANT NAME LIST'!G478=12),"",COUNTA('PARTICIPANT NAME LIST'!$B$9:$B478)-COUNTIFS('PARTICIPANT NAME LIST'!$G$9:$G478,"&gt;=7",'PARTICIPANT NAME LIST'!$G$9:$G478,"&lt;=12"))</f>
        <v/>
      </c>
      <c r="B477" s="64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LIST'!$B478))</f>
        <v/>
      </c>
      <c r="C477" s="65"/>
      <c r="D477" s="82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LIST'!$H478))</f>
        <v/>
      </c>
      <c r="E477" s="68" t="str">
        <f>IF('PARTICIPANT NAME LIST'!$G478=3,"ü","")</f>
        <v/>
      </c>
      <c r="F477" s="68" t="str">
        <f>IF('PARTICIPANT NAME LIST'!$G478=4,"ü","")</f>
        <v/>
      </c>
      <c r="G477" s="68" t="str">
        <f>IF('PARTICIPANT NAME LIST'!$G478=5,"ü","")</f>
        <v/>
      </c>
      <c r="H477" s="68" t="str">
        <f>IF('PARTICIPANT NAME LIST'!$G478=6,"ü","")</f>
        <v/>
      </c>
      <c r="I477" s="63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22.5" customHeight="1">
      <c r="A478" s="63" t="str">
        <f>IF(OR(ISBLANK('PARTICIPANT NAME LIST'!$B479),'PARTICIPANT NAME LIST'!G479=7,'PARTICIPANT NAME LIST'!G479=8,'PARTICIPANT NAME LIST'!G479=9,'PARTICIPANT NAME LIST'!G479=10,'PARTICIPANT NAME LIST'!G479=11,'PARTICIPANT NAME LIST'!G479=12),"",COUNTA('PARTICIPANT NAME LIST'!$B$9:$B479)-COUNTIFS('PARTICIPANT NAME LIST'!$G$9:$G479,"&gt;=7",'PARTICIPANT NAME LIST'!$G$9:$G479,"&lt;=12"))</f>
        <v/>
      </c>
      <c r="B478" s="64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LIST'!$B479))</f>
        <v/>
      </c>
      <c r="C478" s="65"/>
      <c r="D478" s="82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LIST'!$H479))</f>
        <v/>
      </c>
      <c r="E478" s="68" t="str">
        <f>IF('PARTICIPANT NAME LIST'!$G479=3,"ü","")</f>
        <v/>
      </c>
      <c r="F478" s="68" t="str">
        <f>IF('PARTICIPANT NAME LIST'!$G479=4,"ü","")</f>
        <v/>
      </c>
      <c r="G478" s="68" t="str">
        <f>IF('PARTICIPANT NAME LIST'!$G479=5,"ü","")</f>
        <v/>
      </c>
      <c r="H478" s="68" t="str">
        <f>IF('PARTICIPANT NAME LIST'!$G479=6,"ü","")</f>
        <v/>
      </c>
      <c r="I478" s="63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22.5" customHeight="1">
      <c r="A479" s="63" t="str">
        <f>IF(OR(ISBLANK('PARTICIPANT NAME LIST'!$B480),'PARTICIPANT NAME LIST'!G480=7,'PARTICIPANT NAME LIST'!G480=8,'PARTICIPANT NAME LIST'!G480=9,'PARTICIPANT NAME LIST'!G480=10,'PARTICIPANT NAME LIST'!G480=11,'PARTICIPANT NAME LIST'!G480=12),"",COUNTA('PARTICIPANT NAME LIST'!$B$9:$B480)-COUNTIFS('PARTICIPANT NAME LIST'!$G$9:$G480,"&gt;=7",'PARTICIPANT NAME LIST'!$G$9:$G480,"&lt;=12"))</f>
        <v/>
      </c>
      <c r="B479" s="64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LIST'!$B480))</f>
        <v/>
      </c>
      <c r="C479" s="65"/>
      <c r="D479" s="82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LIST'!$H480))</f>
        <v/>
      </c>
      <c r="E479" s="68" t="str">
        <f>IF('PARTICIPANT NAME LIST'!$G480=3,"ü","")</f>
        <v/>
      </c>
      <c r="F479" s="68" t="str">
        <f>IF('PARTICIPANT NAME LIST'!$G480=4,"ü","")</f>
        <v/>
      </c>
      <c r="G479" s="68" t="str">
        <f>IF('PARTICIPANT NAME LIST'!$G480=5,"ü","")</f>
        <v/>
      </c>
      <c r="H479" s="68" t="str">
        <f>IF('PARTICIPANT NAME LIST'!$G480=6,"ü","")</f>
        <v/>
      </c>
      <c r="I479" s="63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22.5" customHeight="1">
      <c r="A480" s="63" t="str">
        <f>IF(OR(ISBLANK('PARTICIPANT NAME LIST'!$B481),'PARTICIPANT NAME LIST'!G481=7,'PARTICIPANT NAME LIST'!G481=8,'PARTICIPANT NAME LIST'!G481=9,'PARTICIPANT NAME LIST'!G481=10,'PARTICIPANT NAME LIST'!G481=11,'PARTICIPANT NAME LIST'!G481=12),"",COUNTA('PARTICIPANT NAME LIST'!$B$9:$B481)-COUNTIFS('PARTICIPANT NAME LIST'!$G$9:$G481,"&gt;=7",'PARTICIPANT NAME LIST'!$G$9:$G481,"&lt;=12"))</f>
        <v/>
      </c>
      <c r="B480" s="64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LIST'!$B481))</f>
        <v/>
      </c>
      <c r="C480" s="65"/>
      <c r="D480" s="82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LIST'!$H481))</f>
        <v/>
      </c>
      <c r="E480" s="68" t="str">
        <f>IF('PARTICIPANT NAME LIST'!$G481=3,"ü","")</f>
        <v/>
      </c>
      <c r="F480" s="68" t="str">
        <f>IF('PARTICIPANT NAME LIST'!$G481=4,"ü","")</f>
        <v/>
      </c>
      <c r="G480" s="68" t="str">
        <f>IF('PARTICIPANT NAME LIST'!$G481=5,"ü","")</f>
        <v/>
      </c>
      <c r="H480" s="68" t="str">
        <f>IF('PARTICIPANT NAME LIST'!$G481=6,"ü","")</f>
        <v/>
      </c>
      <c r="I480" s="63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22.5" customHeight="1">
      <c r="A481" s="63" t="str">
        <f>IF(OR(ISBLANK('PARTICIPANT NAME LIST'!$B482),'PARTICIPANT NAME LIST'!G482=7,'PARTICIPANT NAME LIST'!G482=8,'PARTICIPANT NAME LIST'!G482=9,'PARTICIPANT NAME LIST'!G482=10,'PARTICIPANT NAME LIST'!G482=11,'PARTICIPANT NAME LIST'!G482=12),"",COUNTA('PARTICIPANT NAME LIST'!$B$9:$B482)-COUNTIFS('PARTICIPANT NAME LIST'!$G$9:$G482,"&gt;=7",'PARTICIPANT NAME LIST'!$G$9:$G482,"&lt;=12"))</f>
        <v/>
      </c>
      <c r="B481" s="64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LIST'!$B482))</f>
        <v/>
      </c>
      <c r="C481" s="65"/>
      <c r="D481" s="82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LIST'!$H482))</f>
        <v/>
      </c>
      <c r="E481" s="68" t="str">
        <f>IF('PARTICIPANT NAME LIST'!$G482=3,"ü","")</f>
        <v/>
      </c>
      <c r="F481" s="68" t="str">
        <f>IF('PARTICIPANT NAME LIST'!$G482=4,"ü","")</f>
        <v/>
      </c>
      <c r="G481" s="68" t="str">
        <f>IF('PARTICIPANT NAME LIST'!$G482=5,"ü","")</f>
        <v/>
      </c>
      <c r="H481" s="68" t="str">
        <f>IF('PARTICIPANT NAME LIST'!$G482=6,"ü","")</f>
        <v/>
      </c>
      <c r="I481" s="63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22.5" customHeight="1">
      <c r="A482" s="63" t="str">
        <f>IF(OR(ISBLANK('PARTICIPANT NAME LIST'!$B483),'PARTICIPANT NAME LIST'!G483=7,'PARTICIPANT NAME LIST'!G483=8,'PARTICIPANT NAME LIST'!G483=9,'PARTICIPANT NAME LIST'!G483=10,'PARTICIPANT NAME LIST'!G483=11,'PARTICIPANT NAME LIST'!G483=12),"",COUNTA('PARTICIPANT NAME LIST'!$B$9:$B483)-COUNTIFS('PARTICIPANT NAME LIST'!$G$9:$G483,"&gt;=7",'PARTICIPANT NAME LIST'!$G$9:$G483,"&lt;=12"))</f>
        <v/>
      </c>
      <c r="B482" s="64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LIST'!$B483))</f>
        <v/>
      </c>
      <c r="C482" s="65"/>
      <c r="D482" s="82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LIST'!$H483))</f>
        <v/>
      </c>
      <c r="E482" s="68" t="str">
        <f>IF('PARTICIPANT NAME LIST'!$G483=3,"ü","")</f>
        <v/>
      </c>
      <c r="F482" s="68" t="str">
        <f>IF('PARTICIPANT NAME LIST'!$G483=4,"ü","")</f>
        <v/>
      </c>
      <c r="G482" s="68" t="str">
        <f>IF('PARTICIPANT NAME LIST'!$G483=5,"ü","")</f>
        <v/>
      </c>
      <c r="H482" s="68" t="str">
        <f>IF('PARTICIPANT NAME LIST'!$G483=6,"ü","")</f>
        <v/>
      </c>
      <c r="I482" s="63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22.5" customHeight="1">
      <c r="A483" s="63" t="str">
        <f>IF(OR(ISBLANK('PARTICIPANT NAME LIST'!$B484),'PARTICIPANT NAME LIST'!G484=7,'PARTICIPANT NAME LIST'!G484=8,'PARTICIPANT NAME LIST'!G484=9,'PARTICIPANT NAME LIST'!G484=10,'PARTICIPANT NAME LIST'!G484=11,'PARTICIPANT NAME LIST'!G484=12),"",COUNTA('PARTICIPANT NAME LIST'!$B$9:$B484)-COUNTIFS('PARTICIPANT NAME LIST'!$G$9:$G484,"&gt;=7",'PARTICIPANT NAME LIST'!$G$9:$G484,"&lt;=12"))</f>
        <v/>
      </c>
      <c r="B483" s="64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LIST'!$B484))</f>
        <v/>
      </c>
      <c r="C483" s="65"/>
      <c r="D483" s="82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LIST'!$H484))</f>
        <v/>
      </c>
      <c r="E483" s="68" t="str">
        <f>IF('PARTICIPANT NAME LIST'!$G484=3,"ü","")</f>
        <v/>
      </c>
      <c r="F483" s="68" t="str">
        <f>IF('PARTICIPANT NAME LIST'!$G484=4,"ü","")</f>
        <v/>
      </c>
      <c r="G483" s="68" t="str">
        <f>IF('PARTICIPANT NAME LIST'!$G484=5,"ü","")</f>
        <v/>
      </c>
      <c r="H483" s="68" t="str">
        <f>IF('PARTICIPANT NAME LIST'!$G484=6,"ü","")</f>
        <v/>
      </c>
      <c r="I483" s="63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22.5" customHeight="1">
      <c r="A484" s="63" t="str">
        <f>IF(OR(ISBLANK('PARTICIPANT NAME LIST'!$B485),'PARTICIPANT NAME LIST'!G485=7,'PARTICIPANT NAME LIST'!G485=8,'PARTICIPANT NAME LIST'!G485=9,'PARTICIPANT NAME LIST'!G485=10,'PARTICIPANT NAME LIST'!G485=11,'PARTICIPANT NAME LIST'!G485=12),"",COUNTA('PARTICIPANT NAME LIST'!$B$9:$B485)-COUNTIFS('PARTICIPANT NAME LIST'!$G$9:$G485,"&gt;=7",'PARTICIPANT NAME LIST'!$G$9:$G485,"&lt;=12"))</f>
        <v/>
      </c>
      <c r="B484" s="64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LIST'!$B485))</f>
        <v/>
      </c>
      <c r="C484" s="65"/>
      <c r="D484" s="82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LIST'!$H485))</f>
        <v/>
      </c>
      <c r="E484" s="68" t="str">
        <f>IF('PARTICIPANT NAME LIST'!$G485=3,"ü","")</f>
        <v/>
      </c>
      <c r="F484" s="68" t="str">
        <f>IF('PARTICIPANT NAME LIST'!$G485=4,"ü","")</f>
        <v/>
      </c>
      <c r="G484" s="68" t="str">
        <f>IF('PARTICIPANT NAME LIST'!$G485=5,"ü","")</f>
        <v/>
      </c>
      <c r="H484" s="68" t="str">
        <f>IF('PARTICIPANT NAME LIST'!$G485=6,"ü","")</f>
        <v/>
      </c>
      <c r="I484" s="63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22.5" customHeight="1">
      <c r="A485" s="63" t="str">
        <f>IF(OR(ISBLANK('PARTICIPANT NAME LIST'!$B486),'PARTICIPANT NAME LIST'!G486=7,'PARTICIPANT NAME LIST'!G486=8,'PARTICIPANT NAME LIST'!G486=9,'PARTICIPANT NAME LIST'!G486=10,'PARTICIPANT NAME LIST'!G486=11,'PARTICIPANT NAME LIST'!G486=12),"",COUNTA('PARTICIPANT NAME LIST'!$B$9:$B486)-COUNTIFS('PARTICIPANT NAME LIST'!$G$9:$G486,"&gt;=7",'PARTICIPANT NAME LIST'!$G$9:$G486,"&lt;=12"))</f>
        <v/>
      </c>
      <c r="B485" s="64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LIST'!$B486))</f>
        <v/>
      </c>
      <c r="C485" s="65"/>
      <c r="D485" s="82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LIST'!$H486))</f>
        <v/>
      </c>
      <c r="E485" s="68" t="str">
        <f>IF('PARTICIPANT NAME LIST'!$G486=3,"ü","")</f>
        <v/>
      </c>
      <c r="F485" s="68" t="str">
        <f>IF('PARTICIPANT NAME LIST'!$G486=4,"ü","")</f>
        <v/>
      </c>
      <c r="G485" s="68" t="str">
        <f>IF('PARTICIPANT NAME LIST'!$G486=5,"ü","")</f>
        <v/>
      </c>
      <c r="H485" s="68" t="str">
        <f>IF('PARTICIPANT NAME LIST'!$G486=6,"ü","")</f>
        <v/>
      </c>
      <c r="I485" s="63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22.5" customHeight="1">
      <c r="A486" s="63" t="str">
        <f>IF(OR(ISBLANK('PARTICIPANT NAME LIST'!$B487),'PARTICIPANT NAME LIST'!G487=7,'PARTICIPANT NAME LIST'!G487=8,'PARTICIPANT NAME LIST'!G487=9,'PARTICIPANT NAME LIST'!G487=10,'PARTICIPANT NAME LIST'!G487=11,'PARTICIPANT NAME LIST'!G487=12),"",COUNTA('PARTICIPANT NAME LIST'!$B$9:$B487)-COUNTIFS('PARTICIPANT NAME LIST'!$G$9:$G487,"&gt;=7",'PARTICIPANT NAME LIST'!$G$9:$G487,"&lt;=12"))</f>
        <v/>
      </c>
      <c r="B486" s="64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LIST'!$B487))</f>
        <v/>
      </c>
      <c r="C486" s="65"/>
      <c r="D486" s="82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LIST'!$H487))</f>
        <v/>
      </c>
      <c r="E486" s="68" t="str">
        <f>IF('PARTICIPANT NAME LIST'!$G487=3,"ü","")</f>
        <v/>
      </c>
      <c r="F486" s="68" t="str">
        <f>IF('PARTICIPANT NAME LIST'!$G487=4,"ü","")</f>
        <v/>
      </c>
      <c r="G486" s="68" t="str">
        <f>IF('PARTICIPANT NAME LIST'!$G487=5,"ü","")</f>
        <v/>
      </c>
      <c r="H486" s="68" t="str">
        <f>IF('PARTICIPANT NAME LIST'!$G487=6,"ü","")</f>
        <v/>
      </c>
      <c r="I486" s="63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22.5" customHeight="1">
      <c r="A487" s="63" t="str">
        <f>IF(OR(ISBLANK('PARTICIPANT NAME LIST'!$B488),'PARTICIPANT NAME LIST'!G488=7,'PARTICIPANT NAME LIST'!G488=8,'PARTICIPANT NAME LIST'!G488=9,'PARTICIPANT NAME LIST'!G488=10,'PARTICIPANT NAME LIST'!G488=11,'PARTICIPANT NAME LIST'!G488=12),"",COUNTA('PARTICIPANT NAME LIST'!$B$9:$B488)-COUNTIFS('PARTICIPANT NAME LIST'!$G$9:$G488,"&gt;=7",'PARTICIPANT NAME LIST'!$G$9:$G488,"&lt;=12"))</f>
        <v/>
      </c>
      <c r="B487" s="64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LIST'!$B488))</f>
        <v/>
      </c>
      <c r="C487" s="65"/>
      <c r="D487" s="82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LIST'!$H488))</f>
        <v/>
      </c>
      <c r="E487" s="68" t="str">
        <f>IF('PARTICIPANT NAME LIST'!$G488=3,"ü","")</f>
        <v/>
      </c>
      <c r="F487" s="68" t="str">
        <f>IF('PARTICIPANT NAME LIST'!$G488=4,"ü","")</f>
        <v/>
      </c>
      <c r="G487" s="68" t="str">
        <f>IF('PARTICIPANT NAME LIST'!$G488=5,"ü","")</f>
        <v/>
      </c>
      <c r="H487" s="68" t="str">
        <f>IF('PARTICIPANT NAME LIST'!$G488=6,"ü","")</f>
        <v/>
      </c>
      <c r="I487" s="63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22.5" customHeight="1">
      <c r="A488" s="63" t="str">
        <f>IF(OR(ISBLANK('PARTICIPANT NAME LIST'!$B489),'PARTICIPANT NAME LIST'!G489=7,'PARTICIPANT NAME LIST'!G489=8,'PARTICIPANT NAME LIST'!G489=9,'PARTICIPANT NAME LIST'!G489=10,'PARTICIPANT NAME LIST'!G489=11,'PARTICIPANT NAME LIST'!G489=12),"",COUNTA('PARTICIPANT NAME LIST'!$B$9:$B489)-COUNTIFS('PARTICIPANT NAME LIST'!$G$9:$G489,"&gt;=7",'PARTICIPANT NAME LIST'!$G$9:$G489,"&lt;=12"))</f>
        <v/>
      </c>
      <c r="B488" s="64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LIST'!$B489))</f>
        <v/>
      </c>
      <c r="C488" s="65"/>
      <c r="D488" s="82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LIST'!$H489))</f>
        <v/>
      </c>
      <c r="E488" s="68" t="str">
        <f>IF('PARTICIPANT NAME LIST'!$G489=3,"ü","")</f>
        <v/>
      </c>
      <c r="F488" s="68" t="str">
        <f>IF('PARTICIPANT NAME LIST'!$G489=4,"ü","")</f>
        <v/>
      </c>
      <c r="G488" s="68" t="str">
        <f>IF('PARTICIPANT NAME LIST'!$G489=5,"ü","")</f>
        <v/>
      </c>
      <c r="H488" s="68" t="str">
        <f>IF('PARTICIPANT NAME LIST'!$G489=6,"ü","")</f>
        <v/>
      </c>
      <c r="I488" s="63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22.5" customHeight="1">
      <c r="A489" s="63" t="str">
        <f>IF(OR(ISBLANK('PARTICIPANT NAME LIST'!$B490),'PARTICIPANT NAME LIST'!G490=7,'PARTICIPANT NAME LIST'!G490=8,'PARTICIPANT NAME LIST'!G490=9,'PARTICIPANT NAME LIST'!G490=10,'PARTICIPANT NAME LIST'!G490=11,'PARTICIPANT NAME LIST'!G490=12),"",COUNTA('PARTICIPANT NAME LIST'!$B$9:$B490)-COUNTIFS('PARTICIPANT NAME LIST'!$G$9:$G490,"&gt;=7",'PARTICIPANT NAME LIST'!$G$9:$G490,"&lt;=12"))</f>
        <v/>
      </c>
      <c r="B489" s="64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LIST'!$B490))</f>
        <v/>
      </c>
      <c r="C489" s="65"/>
      <c r="D489" s="82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LIST'!$H490))</f>
        <v/>
      </c>
      <c r="E489" s="68" t="str">
        <f>IF('PARTICIPANT NAME LIST'!$G490=3,"ü","")</f>
        <v/>
      </c>
      <c r="F489" s="68" t="str">
        <f>IF('PARTICIPANT NAME LIST'!$G490=4,"ü","")</f>
        <v/>
      </c>
      <c r="G489" s="68" t="str">
        <f>IF('PARTICIPANT NAME LIST'!$G490=5,"ü","")</f>
        <v/>
      </c>
      <c r="H489" s="68" t="str">
        <f>IF('PARTICIPANT NAME LIST'!$G490=6,"ü","")</f>
        <v/>
      </c>
      <c r="I489" s="63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22.5" customHeight="1">
      <c r="A490" s="63" t="str">
        <f>IF(OR(ISBLANK('PARTICIPANT NAME LIST'!$B491),'PARTICIPANT NAME LIST'!G491=7,'PARTICIPANT NAME LIST'!G491=8,'PARTICIPANT NAME LIST'!G491=9,'PARTICIPANT NAME LIST'!G491=10,'PARTICIPANT NAME LIST'!G491=11,'PARTICIPANT NAME LIST'!G491=12),"",COUNTA('PARTICIPANT NAME LIST'!$B$9:$B491)-COUNTIFS('PARTICIPANT NAME LIST'!$G$9:$G491,"&gt;=7",'PARTICIPANT NAME LIST'!$G$9:$G491,"&lt;=12"))</f>
        <v/>
      </c>
      <c r="B490" s="64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LIST'!$B491))</f>
        <v/>
      </c>
      <c r="C490" s="65"/>
      <c r="D490" s="82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LIST'!$H491))</f>
        <v/>
      </c>
      <c r="E490" s="68" t="str">
        <f>IF('PARTICIPANT NAME LIST'!$G491=3,"ü","")</f>
        <v/>
      </c>
      <c r="F490" s="68" t="str">
        <f>IF('PARTICIPANT NAME LIST'!$G491=4,"ü","")</f>
        <v/>
      </c>
      <c r="G490" s="68" t="str">
        <f>IF('PARTICIPANT NAME LIST'!$G491=5,"ü","")</f>
        <v/>
      </c>
      <c r="H490" s="68" t="str">
        <f>IF('PARTICIPANT NAME LIST'!$G491=6,"ü","")</f>
        <v/>
      </c>
      <c r="I490" s="63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22.5" customHeight="1">
      <c r="A491" s="63" t="str">
        <f>IF(OR(ISBLANK('PARTICIPANT NAME LIST'!$B492),'PARTICIPANT NAME LIST'!G492=7,'PARTICIPANT NAME LIST'!G492=8,'PARTICIPANT NAME LIST'!G492=9,'PARTICIPANT NAME LIST'!G492=10,'PARTICIPANT NAME LIST'!G492=11,'PARTICIPANT NAME LIST'!G492=12),"",COUNTA('PARTICIPANT NAME LIST'!$B$9:$B492)-COUNTIFS('PARTICIPANT NAME LIST'!$G$9:$G492,"&gt;=7",'PARTICIPANT NAME LIST'!$G$9:$G492,"&lt;=12"))</f>
        <v/>
      </c>
      <c r="B491" s="64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LIST'!$B492))</f>
        <v/>
      </c>
      <c r="C491" s="65"/>
      <c r="D491" s="82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LIST'!$H492))</f>
        <v/>
      </c>
      <c r="E491" s="68" t="str">
        <f>IF('PARTICIPANT NAME LIST'!$G492=3,"ü","")</f>
        <v/>
      </c>
      <c r="F491" s="68" t="str">
        <f>IF('PARTICIPANT NAME LIST'!$G492=4,"ü","")</f>
        <v/>
      </c>
      <c r="G491" s="68" t="str">
        <f>IF('PARTICIPANT NAME LIST'!$G492=5,"ü","")</f>
        <v/>
      </c>
      <c r="H491" s="68" t="str">
        <f>IF('PARTICIPANT NAME LIST'!$G492=6,"ü","")</f>
        <v/>
      </c>
      <c r="I491" s="63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22.5" customHeight="1">
      <c r="A492" s="63" t="str">
        <f>IF(OR(ISBLANK('PARTICIPANT NAME LIST'!$B493),'PARTICIPANT NAME LIST'!G493=7,'PARTICIPANT NAME LIST'!G493=8,'PARTICIPANT NAME LIST'!G493=9,'PARTICIPANT NAME LIST'!G493=10,'PARTICIPANT NAME LIST'!G493=11,'PARTICIPANT NAME LIST'!G493=12),"",COUNTA('PARTICIPANT NAME LIST'!$B$9:$B493)-COUNTIFS('PARTICIPANT NAME LIST'!$G$9:$G493,"&gt;=7",'PARTICIPANT NAME LIST'!$G$9:$G493,"&lt;=12"))</f>
        <v/>
      </c>
      <c r="B492" s="64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LIST'!$B493))</f>
        <v/>
      </c>
      <c r="C492" s="65"/>
      <c r="D492" s="82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LIST'!$H493))</f>
        <v/>
      </c>
      <c r="E492" s="68" t="str">
        <f>IF('PARTICIPANT NAME LIST'!$G493=3,"ü","")</f>
        <v/>
      </c>
      <c r="F492" s="68" t="str">
        <f>IF('PARTICIPANT NAME LIST'!$G493=4,"ü","")</f>
        <v/>
      </c>
      <c r="G492" s="68" t="str">
        <f>IF('PARTICIPANT NAME LIST'!$G493=5,"ü","")</f>
        <v/>
      </c>
      <c r="H492" s="68" t="str">
        <f>IF('PARTICIPANT NAME LIST'!$G493=6,"ü","")</f>
        <v/>
      </c>
      <c r="I492" s="63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22.5" customHeight="1">
      <c r="A493" s="63" t="str">
        <f>IF(OR(ISBLANK('PARTICIPANT NAME LIST'!$B494),'PARTICIPANT NAME LIST'!G494=7,'PARTICIPANT NAME LIST'!G494=8,'PARTICIPANT NAME LIST'!G494=9,'PARTICIPANT NAME LIST'!G494=10,'PARTICIPANT NAME LIST'!G494=11,'PARTICIPANT NAME LIST'!G494=12),"",COUNTA('PARTICIPANT NAME LIST'!$B$9:$B494)-COUNTIFS('PARTICIPANT NAME LIST'!$G$9:$G494,"&gt;=7",'PARTICIPANT NAME LIST'!$G$9:$G494,"&lt;=12"))</f>
        <v/>
      </c>
      <c r="B493" s="64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LIST'!$B494))</f>
        <v/>
      </c>
      <c r="C493" s="65"/>
      <c r="D493" s="82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LIST'!$H494))</f>
        <v/>
      </c>
      <c r="E493" s="68" t="str">
        <f>IF('PARTICIPANT NAME LIST'!$G494=3,"ü","")</f>
        <v/>
      </c>
      <c r="F493" s="68" t="str">
        <f>IF('PARTICIPANT NAME LIST'!$G494=4,"ü","")</f>
        <v/>
      </c>
      <c r="G493" s="68" t="str">
        <f>IF('PARTICIPANT NAME LIST'!$G494=5,"ü","")</f>
        <v/>
      </c>
      <c r="H493" s="68" t="str">
        <f>IF('PARTICIPANT NAME LIST'!$G494=6,"ü","")</f>
        <v/>
      </c>
      <c r="I493" s="63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22.5" customHeight="1">
      <c r="A494" s="63" t="str">
        <f>IF(OR(ISBLANK('PARTICIPANT NAME LIST'!$B501),'PARTICIPANT NAME LIST'!G501=7,'PARTICIPANT NAME LIST'!G501=8,'PARTICIPANT NAME LIST'!G501=9,'PARTICIPANT NAME LIST'!G501=10,'PARTICIPANT NAME LIST'!G501=11,'PARTICIPANT NAME LIST'!G501=12),"",COUNTA('PARTICIPANT NAME LIST'!$B$9:$B501)-COUNTIFS('PARTICIPANT NAME LIST'!$G$9:$G501,"&gt;=7",'PARTICIPANT NAME LIST'!$G$9:$G501,"&lt;=12"))</f>
        <v/>
      </c>
      <c r="B494" s="64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LIST'!$B501))</f>
        <v/>
      </c>
      <c r="C494" s="65"/>
      <c r="D494" s="82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LIST'!$H501))</f>
        <v/>
      </c>
      <c r="E494" s="68" t="str">
        <f>IF('PARTICIPANT NAME LIST'!$G501=3,"ü","")</f>
        <v/>
      </c>
      <c r="F494" s="68" t="str">
        <f>IF('PARTICIPANT NAME LIST'!$G501=4,"ü","")</f>
        <v/>
      </c>
      <c r="G494" s="68" t="str">
        <f>IF('PARTICIPANT NAME LIST'!$G501=5,"ü","")</f>
        <v/>
      </c>
      <c r="H494" s="68" t="str">
        <f>IF('PARTICIPANT NAME LIST'!$G501=6,"ü","")</f>
        <v/>
      </c>
      <c r="I494" s="63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22.5" customHeight="1">
      <c r="A495" s="63" t="str">
        <f>IF(OR(ISBLANK('PARTICIPANT NAME LIST'!$B502),'PARTICIPANT NAME LIST'!G502=7,'PARTICIPANT NAME LIST'!G502=8,'PARTICIPANT NAME LIST'!G502=9,'PARTICIPANT NAME LIST'!G502=10,'PARTICIPANT NAME LIST'!G502=11,'PARTICIPANT NAME LIST'!G502=12),"",COUNTA('PARTICIPANT NAME LIST'!$B$9:$B502)-COUNTIFS('PARTICIPANT NAME LIST'!$G$9:$G502,"&gt;=7",'PARTICIPANT NAME LIST'!$G$9:$G502,"&lt;=12"))</f>
        <v/>
      </c>
      <c r="B495" s="64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LIST'!$B502))</f>
        <v/>
      </c>
      <c r="C495" s="65"/>
      <c r="D495" s="82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LIST'!$H502))</f>
        <v/>
      </c>
      <c r="E495" s="68" t="str">
        <f>IF('PARTICIPANT NAME LIST'!$G502=3,"ü","")</f>
        <v/>
      </c>
      <c r="F495" s="68" t="str">
        <f>IF('PARTICIPANT NAME LIST'!$G502=4,"ü","")</f>
        <v/>
      </c>
      <c r="G495" s="68" t="str">
        <f>IF('PARTICIPANT NAME LIST'!$G502=5,"ü","")</f>
        <v/>
      </c>
      <c r="H495" s="68" t="str">
        <f>IF('PARTICIPANT NAME LIST'!$G502=6,"ü","")</f>
        <v/>
      </c>
      <c r="I495" s="63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22.5" customHeight="1">
      <c r="A496" s="63" t="str">
        <f>IF(OR(ISBLANK('PARTICIPANT NAME LIST'!$B503),'PARTICIPANT NAME LIST'!G503=7,'PARTICIPANT NAME LIST'!G503=8,'PARTICIPANT NAME LIST'!G503=9,'PARTICIPANT NAME LIST'!G503=10,'PARTICIPANT NAME LIST'!G503=11,'PARTICIPANT NAME LIST'!G503=12),"",COUNTA('PARTICIPANT NAME LIST'!$B$9:$B503)-COUNTIFS('PARTICIPANT NAME LIST'!$G$9:$G503,"&gt;=7",'PARTICIPANT NAME LIST'!$G$9:$G503,"&lt;=12"))</f>
        <v/>
      </c>
      <c r="B496" s="64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LIST'!$B503))</f>
        <v/>
      </c>
      <c r="C496" s="65"/>
      <c r="D496" s="82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LIST'!$H503))</f>
        <v/>
      </c>
      <c r="E496" s="68" t="str">
        <f>IF('PARTICIPANT NAME LIST'!$G503=3,"ü","")</f>
        <v/>
      </c>
      <c r="F496" s="68" t="str">
        <f>IF('PARTICIPANT NAME LIST'!$G503=4,"ü","")</f>
        <v/>
      </c>
      <c r="G496" s="68" t="str">
        <f>IF('PARTICIPANT NAME LIST'!$G503=5,"ü","")</f>
        <v/>
      </c>
      <c r="H496" s="68" t="str">
        <f>IF('PARTICIPANT NAME LIST'!$G503=6,"ü","")</f>
        <v/>
      </c>
      <c r="I496" s="63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22.5" customHeight="1">
      <c r="A497" s="63" t="str">
        <f>IF(OR(ISBLANK('PARTICIPANT NAME LIST'!$B504),'PARTICIPANT NAME LIST'!G504=7,'PARTICIPANT NAME LIST'!G504=8,'PARTICIPANT NAME LIST'!G504=9,'PARTICIPANT NAME LIST'!G504=10,'PARTICIPANT NAME LIST'!G504=11,'PARTICIPANT NAME LIST'!G504=12),"",COUNTA('PARTICIPANT NAME LIST'!$B$9:$B504)-COUNTIFS('PARTICIPANT NAME LIST'!$G$9:$G504,"&gt;=7",'PARTICIPANT NAME LIST'!$G$9:$G504,"&lt;=12"))</f>
        <v/>
      </c>
      <c r="B497" s="64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LIST'!$B504))</f>
        <v/>
      </c>
      <c r="C497" s="65"/>
      <c r="D497" s="82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LIST'!$H504))</f>
        <v/>
      </c>
      <c r="E497" s="68" t="str">
        <f>IF('PARTICIPANT NAME LIST'!$G504=3,"ü","")</f>
        <v/>
      </c>
      <c r="F497" s="68" t="str">
        <f>IF('PARTICIPANT NAME LIST'!$G504=4,"ü","")</f>
        <v/>
      </c>
      <c r="G497" s="68" t="str">
        <f>IF('PARTICIPANT NAME LIST'!$G504=5,"ü","")</f>
        <v/>
      </c>
      <c r="H497" s="68" t="str">
        <f>IF('PARTICIPANT NAME LIST'!$G504=6,"ü","")</f>
        <v/>
      </c>
      <c r="I497" s="63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22.5" customHeight="1">
      <c r="A498" s="63" t="str">
        <f>IF(OR(ISBLANK('PARTICIPANT NAME LIST'!$B507),'PARTICIPANT NAME LIST'!G507=7,'PARTICIPANT NAME LIST'!G507=8,'PARTICIPANT NAME LIST'!G507=9,'PARTICIPANT NAME LIST'!G507=10,'PARTICIPANT NAME LIST'!G507=11,'PARTICIPANT NAME LIST'!G507=12),"",COUNTA('PARTICIPANT NAME LIST'!$B$9:$B507)-COUNTIFS('PARTICIPANT NAME LIST'!$G$9:$G507,"&gt;=7",'PARTICIPANT NAME LIST'!$G$9:$G507,"&lt;=12"))</f>
        <v/>
      </c>
      <c r="B498" s="64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LIST'!$B507))</f>
        <v/>
      </c>
      <c r="C498" s="65"/>
      <c r="D498" s="82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LIST'!$H507))</f>
        <v/>
      </c>
      <c r="E498" s="68" t="str">
        <f>IF('PARTICIPANT NAME LIST'!$G507=3,"ü","")</f>
        <v/>
      </c>
      <c r="F498" s="68" t="str">
        <f>IF('PARTICIPANT NAME LIST'!$G507=4,"ü","")</f>
        <v/>
      </c>
      <c r="G498" s="68" t="str">
        <f>IF('PARTICIPANT NAME LIST'!$G507=5,"ü","")</f>
        <v/>
      </c>
      <c r="H498" s="68" t="str">
        <f>IF('PARTICIPANT NAME LIST'!$G507=6,"ü","")</f>
        <v/>
      </c>
      <c r="I498" s="63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22.5" customHeight="1">
      <c r="A499" s="63" t="str">
        <f>IF(OR(ISBLANK('PARTICIPANT NAME LIST'!$B508),'PARTICIPANT NAME LIST'!G508=7,'PARTICIPANT NAME LIST'!G508=8,'PARTICIPANT NAME LIST'!G508=9,'PARTICIPANT NAME LIST'!G508=10,'PARTICIPANT NAME LIST'!G508=11,'PARTICIPANT NAME LIST'!G508=12),"",COUNTA('PARTICIPANT NAME LIST'!$B$9:$B508)-COUNTIFS('PARTICIPANT NAME LIST'!$G$9:$G508,"&gt;=7",'PARTICIPANT NAME LIST'!$G$9:$G508,"&lt;=12"))</f>
        <v/>
      </c>
      <c r="B499" s="64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LIST'!$B508))</f>
        <v/>
      </c>
      <c r="C499" s="65"/>
      <c r="D499" s="82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LIST'!$H508))</f>
        <v/>
      </c>
      <c r="E499" s="68" t="str">
        <f>IF('PARTICIPANT NAME LIST'!$G508=3,"ü","")</f>
        <v/>
      </c>
      <c r="F499" s="68" t="str">
        <f>IF('PARTICIPANT NAME LIST'!$G508=4,"ü","")</f>
        <v/>
      </c>
      <c r="G499" s="68" t="str">
        <f>IF('PARTICIPANT NAME LIST'!$G508=5,"ü","")</f>
        <v/>
      </c>
      <c r="H499" s="68" t="str">
        <f>IF('PARTICIPANT NAME LIST'!$G508=6,"ü","")</f>
        <v/>
      </c>
      <c r="I499" s="63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9.5" hidden="1" customHeight="1">
      <c r="A500" s="52"/>
      <c r="B500" s="52"/>
      <c r="C500" s="52"/>
      <c r="D500" s="52"/>
      <c r="E500" s="53"/>
      <c r="F500" s="53"/>
      <c r="G500" s="53"/>
      <c r="H500" s="53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22.5" customHeight="1">
      <c r="A501" s="52"/>
      <c r="B501" s="52"/>
      <c r="C501" s="52"/>
      <c r="D501" s="52"/>
      <c r="E501" s="308">
        <f>COUNTIF(E$8:F$499,"ü")</f>
        <v>0</v>
      </c>
      <c r="F501" s="309"/>
      <c r="G501" s="308">
        <f>COUNTIF(G$8:H$499,"ü")</f>
        <v>0</v>
      </c>
      <c r="H501" s="309"/>
      <c r="I501" s="103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9.5" customHeight="1">
      <c r="A502" s="52"/>
      <c r="B502" s="52"/>
      <c r="C502" s="52"/>
      <c r="D502" s="52"/>
      <c r="E502" s="53"/>
      <c r="F502" s="53"/>
      <c r="G502" s="53"/>
      <c r="H502" s="53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9.5" customHeight="1">
      <c r="A503" s="52"/>
      <c r="B503" s="52"/>
      <c r="C503" s="52"/>
      <c r="D503" s="52"/>
      <c r="E503" s="53"/>
      <c r="F503" s="53"/>
      <c r="G503" s="53"/>
      <c r="H503" s="53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9.5" customHeight="1">
      <c r="A504" s="52"/>
      <c r="B504" s="52"/>
      <c r="C504" s="52"/>
      <c r="D504" s="52"/>
      <c r="E504" s="53"/>
      <c r="F504" s="53"/>
      <c r="G504" s="53"/>
      <c r="H504" s="53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9.5" customHeight="1">
      <c r="A505" s="52"/>
      <c r="B505" s="52"/>
      <c r="C505" s="52"/>
      <c r="D505" s="52"/>
      <c r="E505" s="53"/>
      <c r="F505" s="53"/>
      <c r="G505" s="53"/>
      <c r="H505" s="53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9.5" customHeight="1">
      <c r="A506" s="52"/>
      <c r="B506" s="52"/>
      <c r="C506" s="52"/>
      <c r="D506" s="52"/>
      <c r="E506" s="53"/>
      <c r="F506" s="53"/>
      <c r="G506" s="53"/>
      <c r="H506" s="53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9.5" customHeight="1">
      <c r="A507" s="52"/>
      <c r="B507" s="52"/>
      <c r="C507" s="52"/>
      <c r="D507" s="52"/>
      <c r="E507" s="53"/>
      <c r="F507" s="53"/>
      <c r="G507" s="53"/>
      <c r="H507" s="53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9.5" customHeight="1">
      <c r="A508" s="52"/>
      <c r="B508" s="52"/>
      <c r="C508" s="52"/>
      <c r="D508" s="52"/>
      <c r="E508" s="53"/>
      <c r="F508" s="53"/>
      <c r="G508" s="53"/>
      <c r="H508" s="53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9.5" customHeight="1">
      <c r="A509" s="52"/>
      <c r="B509" s="52"/>
      <c r="C509" s="52"/>
      <c r="D509" s="52"/>
      <c r="E509" s="53"/>
      <c r="F509" s="53"/>
      <c r="G509" s="53"/>
      <c r="H509" s="53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9.5" customHeight="1">
      <c r="A510" s="52"/>
      <c r="B510" s="52"/>
      <c r="C510" s="52"/>
      <c r="D510" s="52"/>
      <c r="E510" s="53"/>
      <c r="F510" s="53"/>
      <c r="G510" s="53"/>
      <c r="H510" s="53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9.5" customHeight="1">
      <c r="A511" s="52"/>
      <c r="B511" s="52"/>
      <c r="C511" s="52"/>
      <c r="D511" s="52"/>
      <c r="E511" s="53"/>
      <c r="F511" s="53"/>
      <c r="G511" s="53"/>
      <c r="H511" s="53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9.5" customHeight="1">
      <c r="A512" s="52"/>
      <c r="B512" s="52"/>
      <c r="C512" s="52"/>
      <c r="D512" s="52"/>
      <c r="E512" s="53"/>
      <c r="F512" s="53"/>
      <c r="G512" s="53"/>
      <c r="H512" s="53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9.5" customHeight="1">
      <c r="A513" s="52"/>
      <c r="B513" s="52"/>
      <c r="C513" s="52"/>
      <c r="D513" s="52"/>
      <c r="E513" s="53"/>
      <c r="F513" s="53"/>
      <c r="G513" s="53"/>
      <c r="H513" s="53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9.5" customHeight="1">
      <c r="A514" s="52"/>
      <c r="B514" s="52"/>
      <c r="C514" s="52"/>
      <c r="D514" s="52"/>
      <c r="E514" s="53"/>
      <c r="F514" s="53"/>
      <c r="G514" s="53"/>
      <c r="H514" s="53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9.5" customHeight="1">
      <c r="A515" s="52"/>
      <c r="B515" s="52"/>
      <c r="C515" s="52"/>
      <c r="D515" s="52"/>
      <c r="E515" s="53"/>
      <c r="F515" s="53"/>
      <c r="G515" s="53"/>
      <c r="H515" s="53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9.5" customHeight="1">
      <c r="A516" s="52"/>
      <c r="B516" s="52"/>
      <c r="C516" s="52"/>
      <c r="D516" s="52"/>
      <c r="E516" s="53"/>
      <c r="F516" s="53"/>
      <c r="G516" s="53"/>
      <c r="H516" s="53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9.5" customHeight="1">
      <c r="A517" s="52"/>
      <c r="B517" s="52"/>
      <c r="C517" s="52"/>
      <c r="D517" s="52"/>
      <c r="E517" s="53"/>
      <c r="F517" s="53"/>
      <c r="G517" s="53"/>
      <c r="H517" s="53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9.5" customHeight="1">
      <c r="A518" s="52"/>
      <c r="B518" s="52"/>
      <c r="C518" s="52"/>
      <c r="D518" s="52"/>
      <c r="E518" s="53"/>
      <c r="F518" s="53"/>
      <c r="G518" s="53"/>
      <c r="H518" s="53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9.5" customHeight="1">
      <c r="A519" s="52"/>
      <c r="B519" s="52"/>
      <c r="C519" s="52"/>
      <c r="D519" s="52"/>
      <c r="E519" s="53"/>
      <c r="F519" s="53"/>
      <c r="G519" s="53"/>
      <c r="H519" s="53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9.5" customHeight="1">
      <c r="A520" s="52"/>
      <c r="B520" s="52"/>
      <c r="C520" s="52"/>
      <c r="D520" s="52"/>
      <c r="E520" s="53"/>
      <c r="F520" s="53"/>
      <c r="G520" s="53"/>
      <c r="H520" s="53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9.5" customHeight="1">
      <c r="A521" s="52"/>
      <c r="B521" s="52"/>
      <c r="C521" s="52"/>
      <c r="D521" s="52"/>
      <c r="E521" s="53"/>
      <c r="F521" s="53"/>
      <c r="G521" s="53"/>
      <c r="H521" s="53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9.5" customHeight="1">
      <c r="A522" s="52"/>
      <c r="B522" s="52"/>
      <c r="C522" s="52"/>
      <c r="D522" s="52"/>
      <c r="E522" s="53"/>
      <c r="F522" s="53"/>
      <c r="G522" s="53"/>
      <c r="H522" s="53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9.5" customHeight="1">
      <c r="A523" s="52"/>
      <c r="B523" s="52"/>
      <c r="C523" s="52"/>
      <c r="D523" s="52"/>
      <c r="E523" s="53"/>
      <c r="F523" s="53"/>
      <c r="G523" s="53"/>
      <c r="H523" s="53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9.5" customHeight="1">
      <c r="A524" s="52"/>
      <c r="B524" s="52"/>
      <c r="C524" s="52"/>
      <c r="D524" s="52"/>
      <c r="E524" s="53"/>
      <c r="F524" s="53"/>
      <c r="G524" s="53"/>
      <c r="H524" s="53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9.5" customHeight="1">
      <c r="A525" s="52"/>
      <c r="B525" s="52"/>
      <c r="C525" s="52"/>
      <c r="D525" s="52"/>
      <c r="E525" s="53"/>
      <c r="F525" s="53"/>
      <c r="G525" s="53"/>
      <c r="H525" s="53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9.5" customHeight="1">
      <c r="A526" s="52"/>
      <c r="B526" s="52"/>
      <c r="C526" s="52"/>
      <c r="D526" s="52"/>
      <c r="E526" s="53"/>
      <c r="F526" s="53"/>
      <c r="G526" s="53"/>
      <c r="H526" s="53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9.5" customHeight="1">
      <c r="A527" s="52"/>
      <c r="B527" s="52"/>
      <c r="C527" s="52"/>
      <c r="D527" s="52"/>
      <c r="E527" s="53"/>
      <c r="F527" s="53"/>
      <c r="G527" s="53"/>
      <c r="H527" s="53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9.5" customHeight="1">
      <c r="A528" s="52"/>
      <c r="B528" s="52"/>
      <c r="C528" s="52"/>
      <c r="D528" s="52"/>
      <c r="E528" s="53"/>
      <c r="F528" s="53"/>
      <c r="G528" s="53"/>
      <c r="H528" s="53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9.5" customHeight="1">
      <c r="A529" s="52"/>
      <c r="B529" s="52"/>
      <c r="C529" s="52"/>
      <c r="D529" s="52"/>
      <c r="E529" s="53"/>
      <c r="F529" s="53"/>
      <c r="G529" s="53"/>
      <c r="H529" s="53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9.5" customHeight="1">
      <c r="A530" s="52"/>
      <c r="B530" s="52"/>
      <c r="C530" s="52"/>
      <c r="D530" s="52"/>
      <c r="E530" s="53"/>
      <c r="F530" s="53"/>
      <c r="G530" s="53"/>
      <c r="H530" s="53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9.5" customHeight="1">
      <c r="A531" s="52"/>
      <c r="B531" s="52"/>
      <c r="C531" s="52"/>
      <c r="D531" s="52"/>
      <c r="E531" s="53"/>
      <c r="F531" s="53"/>
      <c r="G531" s="53"/>
      <c r="H531" s="53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9.5" customHeight="1">
      <c r="A532" s="52"/>
      <c r="B532" s="52"/>
      <c r="C532" s="52"/>
      <c r="D532" s="52"/>
      <c r="E532" s="53"/>
      <c r="F532" s="53"/>
      <c r="G532" s="53"/>
      <c r="H532" s="53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9.5" customHeight="1">
      <c r="A533" s="52"/>
      <c r="B533" s="52"/>
      <c r="C533" s="52"/>
      <c r="D533" s="52"/>
      <c r="E533" s="53"/>
      <c r="F533" s="53"/>
      <c r="G533" s="53"/>
      <c r="H533" s="53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9.5" customHeight="1">
      <c r="A534" s="52"/>
      <c r="B534" s="52"/>
      <c r="C534" s="52"/>
      <c r="D534" s="52"/>
      <c r="E534" s="53"/>
      <c r="F534" s="53"/>
      <c r="G534" s="53"/>
      <c r="H534" s="53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9.5" customHeight="1">
      <c r="A535" s="52"/>
      <c r="B535" s="52"/>
      <c r="C535" s="52"/>
      <c r="D535" s="52"/>
      <c r="E535" s="53"/>
      <c r="F535" s="53"/>
      <c r="G535" s="53"/>
      <c r="H535" s="53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9.5" customHeight="1">
      <c r="A536" s="52"/>
      <c r="B536" s="52"/>
      <c r="C536" s="52"/>
      <c r="D536" s="52"/>
      <c r="E536" s="53"/>
      <c r="F536" s="53"/>
      <c r="G536" s="53"/>
      <c r="H536" s="53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9.5" customHeight="1">
      <c r="A537" s="52"/>
      <c r="B537" s="52"/>
      <c r="C537" s="52"/>
      <c r="D537" s="52"/>
      <c r="E537" s="53"/>
      <c r="F537" s="53"/>
      <c r="G537" s="53"/>
      <c r="H537" s="53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9.5" customHeight="1">
      <c r="A538" s="52"/>
      <c r="B538" s="52"/>
      <c r="C538" s="52"/>
      <c r="D538" s="52"/>
      <c r="E538" s="53"/>
      <c r="F538" s="53"/>
      <c r="G538" s="53"/>
      <c r="H538" s="53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9.5" customHeight="1">
      <c r="A539" s="52"/>
      <c r="B539" s="52"/>
      <c r="C539" s="52"/>
      <c r="D539" s="52"/>
      <c r="E539" s="53"/>
      <c r="F539" s="53"/>
      <c r="G539" s="53"/>
      <c r="H539" s="53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9.5" customHeight="1">
      <c r="A540" s="52"/>
      <c r="B540" s="52"/>
      <c r="C540" s="52"/>
      <c r="D540" s="52"/>
      <c r="E540" s="53"/>
      <c r="F540" s="53"/>
      <c r="G540" s="53"/>
      <c r="H540" s="53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9.5" customHeight="1">
      <c r="A541" s="52"/>
      <c r="B541" s="52"/>
      <c r="C541" s="52"/>
      <c r="D541" s="52"/>
      <c r="E541" s="53"/>
      <c r="F541" s="53"/>
      <c r="G541" s="53"/>
      <c r="H541" s="53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9.5" customHeight="1">
      <c r="A542" s="52"/>
      <c r="B542" s="52"/>
      <c r="C542" s="52"/>
      <c r="D542" s="52"/>
      <c r="E542" s="53"/>
      <c r="F542" s="53"/>
      <c r="G542" s="53"/>
      <c r="H542" s="53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9.5" customHeight="1">
      <c r="A543" s="52"/>
      <c r="B543" s="52"/>
      <c r="C543" s="52"/>
      <c r="D543" s="52"/>
      <c r="E543" s="53"/>
      <c r="F543" s="53"/>
      <c r="G543" s="53"/>
      <c r="H543" s="53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9.5" customHeight="1">
      <c r="A544" s="52"/>
      <c r="B544" s="52"/>
      <c r="C544" s="52"/>
      <c r="D544" s="52"/>
      <c r="E544" s="53"/>
      <c r="F544" s="53"/>
      <c r="G544" s="53"/>
      <c r="H544" s="53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9.5" customHeight="1">
      <c r="A545" s="52"/>
      <c r="B545" s="52"/>
      <c r="C545" s="52"/>
      <c r="D545" s="52"/>
      <c r="E545" s="53"/>
      <c r="F545" s="53"/>
      <c r="G545" s="53"/>
      <c r="H545" s="53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9.5" customHeight="1">
      <c r="A546" s="52"/>
      <c r="B546" s="52"/>
      <c r="C546" s="52"/>
      <c r="D546" s="52"/>
      <c r="E546" s="53"/>
      <c r="F546" s="53"/>
      <c r="G546" s="53"/>
      <c r="H546" s="53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9.5" customHeight="1">
      <c r="A547" s="52"/>
      <c r="B547" s="52"/>
      <c r="C547" s="52"/>
      <c r="D547" s="52"/>
      <c r="E547" s="53"/>
      <c r="F547" s="53"/>
      <c r="G547" s="53"/>
      <c r="H547" s="53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9.5" customHeight="1">
      <c r="A548" s="52"/>
      <c r="B548" s="52"/>
      <c r="C548" s="52"/>
      <c r="D548" s="52"/>
      <c r="E548" s="53"/>
      <c r="F548" s="53"/>
      <c r="G548" s="53"/>
      <c r="H548" s="53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9.5" customHeight="1">
      <c r="A549" s="52"/>
      <c r="B549" s="52"/>
      <c r="C549" s="52"/>
      <c r="D549" s="52"/>
      <c r="E549" s="53"/>
      <c r="F549" s="53"/>
      <c r="G549" s="53"/>
      <c r="H549" s="53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9.5" customHeight="1">
      <c r="A550" s="52"/>
      <c r="B550" s="52"/>
      <c r="C550" s="52"/>
      <c r="D550" s="52"/>
      <c r="E550" s="53"/>
      <c r="F550" s="53"/>
      <c r="G550" s="53"/>
      <c r="H550" s="53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9.5" customHeight="1">
      <c r="A551" s="52"/>
      <c r="B551" s="52"/>
      <c r="C551" s="52"/>
      <c r="D551" s="52"/>
      <c r="E551" s="53"/>
      <c r="F551" s="53"/>
      <c r="G551" s="53"/>
      <c r="H551" s="53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9.5" customHeight="1">
      <c r="A552" s="52"/>
      <c r="B552" s="52"/>
      <c r="C552" s="52"/>
      <c r="D552" s="52"/>
      <c r="E552" s="53"/>
      <c r="F552" s="53"/>
      <c r="G552" s="53"/>
      <c r="H552" s="53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9.5" customHeight="1">
      <c r="A553" s="52"/>
      <c r="B553" s="52"/>
      <c r="C553" s="52"/>
      <c r="D553" s="52"/>
      <c r="E553" s="53"/>
      <c r="F553" s="53"/>
      <c r="G553" s="53"/>
      <c r="H553" s="53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9.5" customHeight="1">
      <c r="A554" s="52"/>
      <c r="B554" s="52"/>
      <c r="C554" s="52"/>
      <c r="D554" s="52"/>
      <c r="E554" s="53"/>
      <c r="F554" s="53"/>
      <c r="G554" s="53"/>
      <c r="H554" s="53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9.5" customHeight="1">
      <c r="A555" s="52"/>
      <c r="B555" s="52"/>
      <c r="C555" s="52"/>
      <c r="D555" s="52"/>
      <c r="E555" s="53"/>
      <c r="F555" s="53"/>
      <c r="G555" s="53"/>
      <c r="H555" s="53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9.5" customHeight="1">
      <c r="A556" s="52"/>
      <c r="B556" s="52"/>
      <c r="C556" s="52"/>
      <c r="D556" s="52"/>
      <c r="E556" s="53"/>
      <c r="F556" s="53"/>
      <c r="G556" s="53"/>
      <c r="H556" s="53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9.5" customHeight="1">
      <c r="A557" s="52"/>
      <c r="B557" s="52"/>
      <c r="C557" s="52"/>
      <c r="D557" s="52"/>
      <c r="E557" s="53"/>
      <c r="F557" s="53"/>
      <c r="G557" s="53"/>
      <c r="H557" s="53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9.5" customHeight="1">
      <c r="A558" s="52"/>
      <c r="B558" s="52"/>
      <c r="C558" s="52"/>
      <c r="D558" s="52"/>
      <c r="E558" s="53"/>
      <c r="F558" s="53"/>
      <c r="G558" s="53"/>
      <c r="H558" s="53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9.5" customHeight="1">
      <c r="A559" s="52"/>
      <c r="B559" s="52"/>
      <c r="C559" s="52"/>
      <c r="D559" s="52"/>
      <c r="E559" s="53"/>
      <c r="F559" s="53"/>
      <c r="G559" s="53"/>
      <c r="H559" s="53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9.5" customHeight="1">
      <c r="A560" s="52"/>
      <c r="B560" s="52"/>
      <c r="C560" s="52"/>
      <c r="D560" s="52"/>
      <c r="E560" s="53"/>
      <c r="F560" s="53"/>
      <c r="G560" s="53"/>
      <c r="H560" s="53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9.5" customHeight="1">
      <c r="A561" s="52"/>
      <c r="B561" s="52"/>
      <c r="C561" s="52"/>
      <c r="D561" s="52"/>
      <c r="E561" s="53"/>
      <c r="F561" s="53"/>
      <c r="G561" s="53"/>
      <c r="H561" s="53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9.5" customHeight="1">
      <c r="A562" s="52"/>
      <c r="B562" s="52"/>
      <c r="C562" s="52"/>
      <c r="D562" s="52"/>
      <c r="E562" s="53"/>
      <c r="F562" s="53"/>
      <c r="G562" s="53"/>
      <c r="H562" s="53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9.5" customHeight="1">
      <c r="A563" s="52"/>
      <c r="B563" s="52"/>
      <c r="C563" s="52"/>
      <c r="D563" s="52"/>
      <c r="E563" s="53"/>
      <c r="F563" s="53"/>
      <c r="G563" s="53"/>
      <c r="H563" s="53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9.5" customHeight="1">
      <c r="A564" s="52"/>
      <c r="B564" s="52"/>
      <c r="C564" s="52"/>
      <c r="D564" s="52"/>
      <c r="E564" s="53"/>
      <c r="F564" s="53"/>
      <c r="G564" s="53"/>
      <c r="H564" s="53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9.5" customHeight="1">
      <c r="A565" s="52"/>
      <c r="B565" s="52"/>
      <c r="C565" s="52"/>
      <c r="D565" s="52"/>
      <c r="E565" s="53"/>
      <c r="F565" s="53"/>
      <c r="G565" s="53"/>
      <c r="H565" s="53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9.5" customHeight="1">
      <c r="A566" s="52"/>
      <c r="B566" s="52"/>
      <c r="C566" s="52"/>
      <c r="D566" s="52"/>
      <c r="E566" s="53"/>
      <c r="F566" s="53"/>
      <c r="G566" s="53"/>
      <c r="H566" s="53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9.5" customHeight="1">
      <c r="A567" s="52"/>
      <c r="B567" s="52"/>
      <c r="C567" s="52"/>
      <c r="D567" s="52"/>
      <c r="E567" s="53"/>
      <c r="F567" s="53"/>
      <c r="G567" s="53"/>
      <c r="H567" s="53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9.5" customHeight="1">
      <c r="A568" s="52"/>
      <c r="B568" s="52"/>
      <c r="C568" s="52"/>
      <c r="D568" s="52"/>
      <c r="E568" s="53"/>
      <c r="F568" s="53"/>
      <c r="G568" s="53"/>
      <c r="H568" s="53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9.5" customHeight="1">
      <c r="A569" s="52"/>
      <c r="B569" s="52"/>
      <c r="C569" s="52"/>
      <c r="D569" s="52"/>
      <c r="E569" s="53"/>
      <c r="F569" s="53"/>
      <c r="G569" s="53"/>
      <c r="H569" s="53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9.5" customHeight="1">
      <c r="A570" s="52"/>
      <c r="B570" s="52"/>
      <c r="C570" s="52"/>
      <c r="D570" s="52"/>
      <c r="E570" s="53"/>
      <c r="F570" s="53"/>
      <c r="G570" s="53"/>
      <c r="H570" s="53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9.5" customHeight="1">
      <c r="A571" s="52"/>
      <c r="B571" s="52"/>
      <c r="C571" s="52"/>
      <c r="D571" s="52"/>
      <c r="E571" s="53"/>
      <c r="F571" s="53"/>
      <c r="G571" s="53"/>
      <c r="H571" s="53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9.5" customHeight="1">
      <c r="A572" s="52"/>
      <c r="B572" s="52"/>
      <c r="C572" s="52"/>
      <c r="D572" s="52"/>
      <c r="E572" s="53"/>
      <c r="F572" s="53"/>
      <c r="G572" s="53"/>
      <c r="H572" s="53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9.5" customHeight="1">
      <c r="A573" s="52"/>
      <c r="B573" s="52"/>
      <c r="C573" s="52"/>
      <c r="D573" s="52"/>
      <c r="E573" s="53"/>
      <c r="F573" s="53"/>
      <c r="G573" s="53"/>
      <c r="H573" s="53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9.5" customHeight="1">
      <c r="A574" s="52"/>
      <c r="B574" s="52"/>
      <c r="C574" s="52"/>
      <c r="D574" s="52"/>
      <c r="E574" s="53"/>
      <c r="F574" s="53"/>
      <c r="G574" s="53"/>
      <c r="H574" s="53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9.5" customHeight="1">
      <c r="A575" s="52"/>
      <c r="B575" s="52"/>
      <c r="C575" s="52"/>
      <c r="D575" s="52"/>
      <c r="E575" s="53"/>
      <c r="F575" s="53"/>
      <c r="G575" s="53"/>
      <c r="H575" s="53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9.5" customHeight="1">
      <c r="A576" s="52"/>
      <c r="B576" s="52"/>
      <c r="C576" s="52"/>
      <c r="D576" s="52"/>
      <c r="E576" s="53"/>
      <c r="F576" s="53"/>
      <c r="G576" s="53"/>
      <c r="H576" s="53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9.5" customHeight="1">
      <c r="A577" s="52"/>
      <c r="B577" s="52"/>
      <c r="C577" s="52"/>
      <c r="D577" s="52"/>
      <c r="E577" s="53"/>
      <c r="F577" s="53"/>
      <c r="G577" s="53"/>
      <c r="H577" s="53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9.5" customHeight="1">
      <c r="A578" s="52"/>
      <c r="B578" s="52"/>
      <c r="C578" s="52"/>
      <c r="D578" s="52"/>
      <c r="E578" s="53"/>
      <c r="F578" s="53"/>
      <c r="G578" s="53"/>
      <c r="H578" s="53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9.5" customHeight="1">
      <c r="A579" s="52"/>
      <c r="B579" s="52"/>
      <c r="C579" s="52"/>
      <c r="D579" s="52"/>
      <c r="E579" s="53"/>
      <c r="F579" s="53"/>
      <c r="G579" s="53"/>
      <c r="H579" s="53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9.5" customHeight="1">
      <c r="A580" s="52"/>
      <c r="B580" s="52"/>
      <c r="C580" s="52"/>
      <c r="D580" s="52"/>
      <c r="E580" s="53"/>
      <c r="F580" s="53"/>
      <c r="G580" s="53"/>
      <c r="H580" s="53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9.5" customHeight="1">
      <c r="A581" s="52"/>
      <c r="B581" s="52"/>
      <c r="C581" s="52"/>
      <c r="D581" s="52"/>
      <c r="E581" s="53"/>
      <c r="F581" s="53"/>
      <c r="G581" s="53"/>
      <c r="H581" s="53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9.5" customHeight="1">
      <c r="A582" s="52"/>
      <c r="B582" s="52"/>
      <c r="C582" s="52"/>
      <c r="D582" s="52"/>
      <c r="E582" s="53"/>
      <c r="F582" s="53"/>
      <c r="G582" s="53"/>
      <c r="H582" s="53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9.5" customHeight="1">
      <c r="A583" s="52"/>
      <c r="B583" s="52"/>
      <c r="C583" s="52"/>
      <c r="D583" s="52"/>
      <c r="E583" s="53"/>
      <c r="F583" s="53"/>
      <c r="G583" s="53"/>
      <c r="H583" s="53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9.5" customHeight="1">
      <c r="A584" s="52"/>
      <c r="B584" s="52"/>
      <c r="C584" s="52"/>
      <c r="D584" s="52"/>
      <c r="E584" s="53"/>
      <c r="F584" s="53"/>
      <c r="G584" s="53"/>
      <c r="H584" s="53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9.5" customHeight="1">
      <c r="A585" s="52"/>
      <c r="B585" s="52"/>
      <c r="C585" s="52"/>
      <c r="D585" s="52"/>
      <c r="E585" s="53"/>
      <c r="F585" s="53"/>
      <c r="G585" s="53"/>
      <c r="H585" s="53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9.5" customHeight="1">
      <c r="A586" s="52"/>
      <c r="B586" s="52"/>
      <c r="C586" s="52"/>
      <c r="D586" s="52"/>
      <c r="E586" s="53"/>
      <c r="F586" s="53"/>
      <c r="G586" s="53"/>
      <c r="H586" s="53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9.5" customHeight="1">
      <c r="A587" s="52"/>
      <c r="B587" s="52"/>
      <c r="C587" s="52"/>
      <c r="D587" s="52"/>
      <c r="E587" s="53"/>
      <c r="F587" s="53"/>
      <c r="G587" s="53"/>
      <c r="H587" s="53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9.5" customHeight="1">
      <c r="A588" s="52"/>
      <c r="B588" s="52"/>
      <c r="C588" s="52"/>
      <c r="D588" s="52"/>
      <c r="E588" s="53"/>
      <c r="F588" s="53"/>
      <c r="G588" s="53"/>
      <c r="H588" s="53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9.5" customHeight="1">
      <c r="A589" s="52"/>
      <c r="B589" s="52"/>
      <c r="C589" s="52"/>
      <c r="D589" s="52"/>
      <c r="E589" s="53"/>
      <c r="F589" s="53"/>
      <c r="G589" s="53"/>
      <c r="H589" s="53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9.5" customHeight="1">
      <c r="A590" s="52"/>
      <c r="B590" s="52"/>
      <c r="C590" s="52"/>
      <c r="D590" s="52"/>
      <c r="E590" s="53"/>
      <c r="F590" s="53"/>
      <c r="G590" s="53"/>
      <c r="H590" s="53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9.5" customHeight="1">
      <c r="A591" s="52"/>
      <c r="B591" s="52"/>
      <c r="C591" s="52"/>
      <c r="D591" s="52"/>
      <c r="E591" s="53"/>
      <c r="F591" s="53"/>
      <c r="G591" s="53"/>
      <c r="H591" s="53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9.5" customHeight="1">
      <c r="A592" s="52"/>
      <c r="B592" s="52"/>
      <c r="C592" s="52"/>
      <c r="D592" s="52"/>
      <c r="E592" s="53"/>
      <c r="F592" s="53"/>
      <c r="G592" s="53"/>
      <c r="H592" s="53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9.5" customHeight="1">
      <c r="A593" s="52"/>
      <c r="B593" s="52"/>
      <c r="C593" s="52"/>
      <c r="D593" s="52"/>
      <c r="E593" s="53"/>
      <c r="F593" s="53"/>
      <c r="G593" s="53"/>
      <c r="H593" s="53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9.5" customHeight="1">
      <c r="A594" s="52"/>
      <c r="B594" s="52"/>
      <c r="C594" s="52"/>
      <c r="D594" s="52"/>
      <c r="E594" s="53"/>
      <c r="F594" s="53"/>
      <c r="G594" s="53"/>
      <c r="H594" s="53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9.5" customHeight="1">
      <c r="A595" s="52"/>
      <c r="B595" s="52"/>
      <c r="C595" s="52"/>
      <c r="D595" s="52"/>
      <c r="E595" s="53"/>
      <c r="F595" s="53"/>
      <c r="G595" s="53"/>
      <c r="H595" s="53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9.5" customHeight="1">
      <c r="A596" s="52"/>
      <c r="B596" s="52"/>
      <c r="C596" s="52"/>
      <c r="D596" s="52"/>
      <c r="E596" s="53"/>
      <c r="F596" s="53"/>
      <c r="G596" s="53"/>
      <c r="H596" s="53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9.5" customHeight="1">
      <c r="A597" s="52"/>
      <c r="B597" s="52"/>
      <c r="C597" s="52"/>
      <c r="D597" s="52"/>
      <c r="E597" s="53"/>
      <c r="F597" s="53"/>
      <c r="G597" s="53"/>
      <c r="H597" s="53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9.5" customHeight="1">
      <c r="A598" s="52"/>
      <c r="B598" s="52"/>
      <c r="C598" s="52"/>
      <c r="D598" s="52"/>
      <c r="E598" s="53"/>
      <c r="F598" s="53"/>
      <c r="G598" s="53"/>
      <c r="H598" s="53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9.5" customHeight="1">
      <c r="A599" s="52"/>
      <c r="B599" s="52"/>
      <c r="C599" s="52"/>
      <c r="D599" s="52"/>
      <c r="E599" s="53"/>
      <c r="F599" s="53"/>
      <c r="G599" s="53"/>
      <c r="H599" s="53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9.5" customHeight="1">
      <c r="A600" s="52"/>
      <c r="B600" s="52"/>
      <c r="C600" s="52"/>
      <c r="D600" s="52"/>
      <c r="E600" s="53"/>
      <c r="F600" s="53"/>
      <c r="G600" s="53"/>
      <c r="H600" s="53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9.5" customHeight="1">
      <c r="A601" s="52"/>
      <c r="B601" s="52"/>
      <c r="C601" s="52"/>
      <c r="D601" s="52"/>
      <c r="E601" s="53"/>
      <c r="F601" s="53"/>
      <c r="G601" s="53"/>
      <c r="H601" s="53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9.5" customHeight="1">
      <c r="A602" s="52"/>
      <c r="B602" s="52"/>
      <c r="C602" s="52"/>
      <c r="D602" s="52"/>
      <c r="E602" s="53"/>
      <c r="F602" s="53"/>
      <c r="G602" s="53"/>
      <c r="H602" s="53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9.5" customHeight="1">
      <c r="A603" s="52"/>
      <c r="B603" s="52"/>
      <c r="C603" s="52"/>
      <c r="D603" s="52"/>
      <c r="E603" s="53"/>
      <c r="F603" s="53"/>
      <c r="G603" s="53"/>
      <c r="H603" s="53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9.5" customHeight="1">
      <c r="A604" s="52"/>
      <c r="B604" s="52"/>
      <c r="C604" s="52"/>
      <c r="D604" s="52"/>
      <c r="E604" s="53"/>
      <c r="F604" s="53"/>
      <c r="G604" s="53"/>
      <c r="H604" s="53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9.5" customHeight="1">
      <c r="A605" s="52"/>
      <c r="B605" s="52"/>
      <c r="C605" s="52"/>
      <c r="D605" s="52"/>
      <c r="E605" s="53"/>
      <c r="F605" s="53"/>
      <c r="G605" s="53"/>
      <c r="H605" s="53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9.5" customHeight="1">
      <c r="A606" s="52"/>
      <c r="B606" s="52"/>
      <c r="C606" s="52"/>
      <c r="D606" s="52"/>
      <c r="E606" s="53"/>
      <c r="F606" s="53"/>
      <c r="G606" s="53"/>
      <c r="H606" s="53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9.5" customHeight="1">
      <c r="A607" s="52"/>
      <c r="B607" s="52"/>
      <c r="C607" s="52"/>
      <c r="D607" s="52"/>
      <c r="E607" s="53"/>
      <c r="F607" s="53"/>
      <c r="G607" s="53"/>
      <c r="H607" s="53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9.5" customHeight="1">
      <c r="A608" s="52"/>
      <c r="B608" s="52"/>
      <c r="C608" s="52"/>
      <c r="D608" s="52"/>
      <c r="E608" s="53"/>
      <c r="F608" s="53"/>
      <c r="G608" s="53"/>
      <c r="H608" s="53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9.5" customHeight="1">
      <c r="A609" s="52"/>
      <c r="B609" s="52"/>
      <c r="C609" s="52"/>
      <c r="D609" s="52"/>
      <c r="E609" s="53"/>
      <c r="F609" s="53"/>
      <c r="G609" s="53"/>
      <c r="H609" s="53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9.5" customHeight="1">
      <c r="A610" s="52"/>
      <c r="B610" s="52"/>
      <c r="C610" s="52"/>
      <c r="D610" s="52"/>
      <c r="E610" s="53"/>
      <c r="F610" s="53"/>
      <c r="G610" s="53"/>
      <c r="H610" s="53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9.5" customHeight="1">
      <c r="A611" s="52"/>
      <c r="B611" s="52"/>
      <c r="C611" s="52"/>
      <c r="D611" s="52"/>
      <c r="E611" s="53"/>
      <c r="F611" s="53"/>
      <c r="G611" s="53"/>
      <c r="H611" s="53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9.5" customHeight="1">
      <c r="A612" s="52"/>
      <c r="B612" s="52"/>
      <c r="C612" s="52"/>
      <c r="D612" s="52"/>
      <c r="E612" s="53"/>
      <c r="F612" s="53"/>
      <c r="G612" s="53"/>
      <c r="H612" s="53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9.5" customHeight="1">
      <c r="A613" s="52"/>
      <c r="B613" s="52"/>
      <c r="C613" s="52"/>
      <c r="D613" s="52"/>
      <c r="E613" s="53"/>
      <c r="F613" s="53"/>
      <c r="G613" s="53"/>
      <c r="H613" s="53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9.5" customHeight="1">
      <c r="A614" s="52"/>
      <c r="B614" s="52"/>
      <c r="C614" s="52"/>
      <c r="D614" s="52"/>
      <c r="E614" s="53"/>
      <c r="F614" s="53"/>
      <c r="G614" s="53"/>
      <c r="H614" s="53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9.5" customHeight="1">
      <c r="A615" s="52"/>
      <c r="B615" s="52"/>
      <c r="C615" s="52"/>
      <c r="D615" s="52"/>
      <c r="E615" s="53"/>
      <c r="F615" s="53"/>
      <c r="G615" s="53"/>
      <c r="H615" s="53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9.5" customHeight="1">
      <c r="A616" s="52"/>
      <c r="B616" s="52"/>
      <c r="C616" s="52"/>
      <c r="D616" s="52"/>
      <c r="E616" s="53"/>
      <c r="F616" s="53"/>
      <c r="G616" s="53"/>
      <c r="H616" s="53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9.5" customHeight="1">
      <c r="A617" s="52"/>
      <c r="B617" s="52"/>
      <c r="C617" s="52"/>
      <c r="D617" s="52"/>
      <c r="E617" s="53"/>
      <c r="F617" s="53"/>
      <c r="G617" s="53"/>
      <c r="H617" s="53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9.5" customHeight="1">
      <c r="A618" s="52"/>
      <c r="B618" s="52"/>
      <c r="C618" s="52"/>
      <c r="D618" s="52"/>
      <c r="E618" s="53"/>
      <c r="F618" s="53"/>
      <c r="G618" s="53"/>
      <c r="H618" s="53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9.5" customHeight="1">
      <c r="A619" s="52"/>
      <c r="B619" s="52"/>
      <c r="C619" s="52"/>
      <c r="D619" s="52"/>
      <c r="E619" s="53"/>
      <c r="F619" s="53"/>
      <c r="G619" s="53"/>
      <c r="H619" s="53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9.5" customHeight="1">
      <c r="A620" s="52"/>
      <c r="B620" s="52"/>
      <c r="C620" s="52"/>
      <c r="D620" s="52"/>
      <c r="E620" s="53"/>
      <c r="F620" s="53"/>
      <c r="G620" s="53"/>
      <c r="H620" s="53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9.5" customHeight="1">
      <c r="A621" s="52"/>
      <c r="B621" s="52"/>
      <c r="C621" s="52"/>
      <c r="D621" s="52"/>
      <c r="E621" s="53"/>
      <c r="F621" s="53"/>
      <c r="G621" s="53"/>
      <c r="H621" s="53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9.5" customHeight="1">
      <c r="A622" s="52"/>
      <c r="B622" s="52"/>
      <c r="C622" s="52"/>
      <c r="D622" s="52"/>
      <c r="E622" s="53"/>
      <c r="F622" s="53"/>
      <c r="G622" s="53"/>
      <c r="H622" s="53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9.5" customHeight="1">
      <c r="A623" s="52"/>
      <c r="B623" s="52"/>
      <c r="C623" s="52"/>
      <c r="D623" s="52"/>
      <c r="E623" s="53"/>
      <c r="F623" s="53"/>
      <c r="G623" s="53"/>
      <c r="H623" s="53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9.5" customHeight="1">
      <c r="A624" s="52"/>
      <c r="B624" s="52"/>
      <c r="C624" s="52"/>
      <c r="D624" s="52"/>
      <c r="E624" s="53"/>
      <c r="F624" s="53"/>
      <c r="G624" s="53"/>
      <c r="H624" s="53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9.5" customHeight="1">
      <c r="A625" s="52"/>
      <c r="B625" s="52"/>
      <c r="C625" s="52"/>
      <c r="D625" s="52"/>
      <c r="E625" s="53"/>
      <c r="F625" s="53"/>
      <c r="G625" s="53"/>
      <c r="H625" s="53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9.5" customHeight="1">
      <c r="A626" s="52"/>
      <c r="B626" s="52"/>
      <c r="C626" s="52"/>
      <c r="D626" s="52"/>
      <c r="E626" s="53"/>
      <c r="F626" s="53"/>
      <c r="G626" s="53"/>
      <c r="H626" s="53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9.5" customHeight="1">
      <c r="A627" s="52"/>
      <c r="B627" s="52"/>
      <c r="C627" s="52"/>
      <c r="D627" s="52"/>
      <c r="E627" s="53"/>
      <c r="F627" s="53"/>
      <c r="G627" s="53"/>
      <c r="H627" s="53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9.5" customHeight="1">
      <c r="A628" s="52"/>
      <c r="B628" s="52"/>
      <c r="C628" s="52"/>
      <c r="D628" s="52"/>
      <c r="E628" s="53"/>
      <c r="F628" s="53"/>
      <c r="G628" s="53"/>
      <c r="H628" s="53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9.5" customHeight="1">
      <c r="A629" s="52"/>
      <c r="B629" s="52"/>
      <c r="C629" s="52"/>
      <c r="D629" s="52"/>
      <c r="E629" s="53"/>
      <c r="F629" s="53"/>
      <c r="G629" s="53"/>
      <c r="H629" s="53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9.5" customHeight="1">
      <c r="A630" s="52"/>
      <c r="B630" s="52"/>
      <c r="C630" s="52"/>
      <c r="D630" s="52"/>
      <c r="E630" s="53"/>
      <c r="F630" s="53"/>
      <c r="G630" s="53"/>
      <c r="H630" s="53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9.5" customHeight="1">
      <c r="A631" s="52"/>
      <c r="B631" s="52"/>
      <c r="C631" s="52"/>
      <c r="D631" s="52"/>
      <c r="E631" s="53"/>
      <c r="F631" s="53"/>
      <c r="G631" s="53"/>
      <c r="H631" s="53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9.5" customHeight="1">
      <c r="A632" s="52"/>
      <c r="B632" s="52"/>
      <c r="C632" s="52"/>
      <c r="D632" s="52"/>
      <c r="E632" s="53"/>
      <c r="F632" s="53"/>
      <c r="G632" s="53"/>
      <c r="H632" s="53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9.5" customHeight="1">
      <c r="A633" s="52"/>
      <c r="B633" s="52"/>
      <c r="C633" s="52"/>
      <c r="D633" s="52"/>
      <c r="E633" s="53"/>
      <c r="F633" s="53"/>
      <c r="G633" s="53"/>
      <c r="H633" s="53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9.5" customHeight="1">
      <c r="A634" s="52"/>
      <c r="B634" s="52"/>
      <c r="C634" s="52"/>
      <c r="D634" s="52"/>
      <c r="E634" s="53"/>
      <c r="F634" s="53"/>
      <c r="G634" s="53"/>
      <c r="H634" s="53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9.5" customHeight="1">
      <c r="A635" s="52"/>
      <c r="B635" s="52"/>
      <c r="C635" s="52"/>
      <c r="D635" s="52"/>
      <c r="E635" s="53"/>
      <c r="F635" s="53"/>
      <c r="G635" s="53"/>
      <c r="H635" s="53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9.5" customHeight="1">
      <c r="A636" s="52"/>
      <c r="B636" s="52"/>
      <c r="C636" s="52"/>
      <c r="D636" s="52"/>
      <c r="E636" s="53"/>
      <c r="F636" s="53"/>
      <c r="G636" s="53"/>
      <c r="H636" s="53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9.5" customHeight="1">
      <c r="A637" s="52"/>
      <c r="B637" s="52"/>
      <c r="C637" s="52"/>
      <c r="D637" s="52"/>
      <c r="E637" s="53"/>
      <c r="F637" s="53"/>
      <c r="G637" s="53"/>
      <c r="H637" s="53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9.5" customHeight="1">
      <c r="A638" s="52"/>
      <c r="B638" s="52"/>
      <c r="C638" s="52"/>
      <c r="D638" s="52"/>
      <c r="E638" s="53"/>
      <c r="F638" s="53"/>
      <c r="G638" s="53"/>
      <c r="H638" s="53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9.5" customHeight="1">
      <c r="A639" s="52"/>
      <c r="B639" s="52"/>
      <c r="C639" s="52"/>
      <c r="D639" s="52"/>
      <c r="E639" s="53"/>
      <c r="F639" s="53"/>
      <c r="G639" s="53"/>
      <c r="H639" s="53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9.5" customHeight="1">
      <c r="A640" s="52"/>
      <c r="B640" s="52"/>
      <c r="C640" s="52"/>
      <c r="D640" s="52"/>
      <c r="E640" s="53"/>
      <c r="F640" s="53"/>
      <c r="G640" s="53"/>
      <c r="H640" s="53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9.5" customHeight="1">
      <c r="A641" s="52"/>
      <c r="B641" s="52"/>
      <c r="C641" s="52"/>
      <c r="D641" s="52"/>
      <c r="E641" s="53"/>
      <c r="F641" s="53"/>
      <c r="G641" s="53"/>
      <c r="H641" s="53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9.5" customHeight="1">
      <c r="A642" s="52"/>
      <c r="B642" s="52"/>
      <c r="C642" s="52"/>
      <c r="D642" s="52"/>
      <c r="E642" s="53"/>
      <c r="F642" s="53"/>
      <c r="G642" s="53"/>
      <c r="H642" s="53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9.5" customHeight="1">
      <c r="A643" s="52"/>
      <c r="B643" s="52"/>
      <c r="C643" s="52"/>
      <c r="D643" s="52"/>
      <c r="E643" s="53"/>
      <c r="F643" s="53"/>
      <c r="G643" s="53"/>
      <c r="H643" s="53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9.5" customHeight="1">
      <c r="A644" s="52"/>
      <c r="B644" s="52"/>
      <c r="C644" s="52"/>
      <c r="D644" s="52"/>
      <c r="E644" s="53"/>
      <c r="F644" s="53"/>
      <c r="G644" s="53"/>
      <c r="H644" s="53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9.5" customHeight="1">
      <c r="A645" s="52"/>
      <c r="B645" s="52"/>
      <c r="C645" s="52"/>
      <c r="D645" s="52"/>
      <c r="E645" s="53"/>
      <c r="F645" s="53"/>
      <c r="G645" s="53"/>
      <c r="H645" s="53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9.5" customHeight="1">
      <c r="A646" s="52"/>
      <c r="B646" s="52"/>
      <c r="C646" s="52"/>
      <c r="D646" s="52"/>
      <c r="E646" s="53"/>
      <c r="F646" s="53"/>
      <c r="G646" s="53"/>
      <c r="H646" s="53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9.5" customHeight="1">
      <c r="A647" s="52"/>
      <c r="B647" s="52"/>
      <c r="C647" s="52"/>
      <c r="D647" s="52"/>
      <c r="E647" s="53"/>
      <c r="F647" s="53"/>
      <c r="G647" s="53"/>
      <c r="H647" s="53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9.5" customHeight="1">
      <c r="A648" s="52"/>
      <c r="B648" s="52"/>
      <c r="C648" s="52"/>
      <c r="D648" s="52"/>
      <c r="E648" s="53"/>
      <c r="F648" s="53"/>
      <c r="G648" s="53"/>
      <c r="H648" s="53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9.5" customHeight="1">
      <c r="A649" s="52"/>
      <c r="B649" s="52"/>
      <c r="C649" s="52"/>
      <c r="D649" s="52"/>
      <c r="E649" s="53"/>
      <c r="F649" s="53"/>
      <c r="G649" s="53"/>
      <c r="H649" s="53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9.5" customHeight="1">
      <c r="A650" s="52"/>
      <c r="B650" s="52"/>
      <c r="C650" s="52"/>
      <c r="D650" s="52"/>
      <c r="E650" s="53"/>
      <c r="F650" s="53"/>
      <c r="G650" s="53"/>
      <c r="H650" s="53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9.5" customHeight="1">
      <c r="A651" s="52"/>
      <c r="B651" s="52"/>
      <c r="C651" s="52"/>
      <c r="D651" s="52"/>
      <c r="E651" s="53"/>
      <c r="F651" s="53"/>
      <c r="G651" s="53"/>
      <c r="H651" s="53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9.5" customHeight="1">
      <c r="A652" s="52"/>
      <c r="B652" s="52"/>
      <c r="C652" s="52"/>
      <c r="D652" s="52"/>
      <c r="E652" s="53"/>
      <c r="F652" s="53"/>
      <c r="G652" s="53"/>
      <c r="H652" s="53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9.5" customHeight="1">
      <c r="A653" s="52"/>
      <c r="B653" s="52"/>
      <c r="C653" s="52"/>
      <c r="D653" s="52"/>
      <c r="E653" s="53"/>
      <c r="F653" s="53"/>
      <c r="G653" s="53"/>
      <c r="H653" s="53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9.5" customHeight="1">
      <c r="A654" s="52"/>
      <c r="B654" s="52"/>
      <c r="C654" s="52"/>
      <c r="D654" s="52"/>
      <c r="E654" s="53"/>
      <c r="F654" s="53"/>
      <c r="G654" s="53"/>
      <c r="H654" s="53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9.5" customHeight="1">
      <c r="A655" s="52"/>
      <c r="B655" s="52"/>
      <c r="C655" s="52"/>
      <c r="D655" s="52"/>
      <c r="E655" s="53"/>
      <c r="F655" s="53"/>
      <c r="G655" s="53"/>
      <c r="H655" s="53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9.5" customHeight="1">
      <c r="A656" s="52"/>
      <c r="B656" s="52"/>
      <c r="C656" s="52"/>
      <c r="D656" s="52"/>
      <c r="E656" s="53"/>
      <c r="F656" s="53"/>
      <c r="G656" s="53"/>
      <c r="H656" s="53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9.5" customHeight="1">
      <c r="A657" s="52"/>
      <c r="B657" s="52"/>
      <c r="C657" s="52"/>
      <c r="D657" s="52"/>
      <c r="E657" s="53"/>
      <c r="F657" s="53"/>
      <c r="G657" s="53"/>
      <c r="H657" s="53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9.5" customHeight="1">
      <c r="A658" s="52"/>
      <c r="B658" s="52"/>
      <c r="C658" s="52"/>
      <c r="D658" s="52"/>
      <c r="E658" s="53"/>
      <c r="F658" s="53"/>
      <c r="G658" s="53"/>
      <c r="H658" s="53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9.5" customHeight="1">
      <c r="A659" s="52"/>
      <c r="B659" s="52"/>
      <c r="C659" s="52"/>
      <c r="D659" s="52"/>
      <c r="E659" s="53"/>
      <c r="F659" s="53"/>
      <c r="G659" s="53"/>
      <c r="H659" s="53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9.5" customHeight="1">
      <c r="A660" s="52"/>
      <c r="B660" s="52"/>
      <c r="C660" s="52"/>
      <c r="D660" s="52"/>
      <c r="E660" s="53"/>
      <c r="F660" s="53"/>
      <c r="G660" s="53"/>
      <c r="H660" s="53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9.5" customHeight="1">
      <c r="A661" s="52"/>
      <c r="B661" s="52"/>
      <c r="C661" s="52"/>
      <c r="D661" s="52"/>
      <c r="E661" s="53"/>
      <c r="F661" s="53"/>
      <c r="G661" s="53"/>
      <c r="H661" s="53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9.5" customHeight="1">
      <c r="A662" s="52"/>
      <c r="B662" s="52"/>
      <c r="C662" s="52"/>
      <c r="D662" s="52"/>
      <c r="E662" s="53"/>
      <c r="F662" s="53"/>
      <c r="G662" s="53"/>
      <c r="H662" s="53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9.5" customHeight="1">
      <c r="A663" s="52"/>
      <c r="B663" s="52"/>
      <c r="C663" s="52"/>
      <c r="D663" s="52"/>
      <c r="E663" s="53"/>
      <c r="F663" s="53"/>
      <c r="G663" s="53"/>
      <c r="H663" s="53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9.5" customHeight="1">
      <c r="A664" s="52"/>
      <c r="B664" s="52"/>
      <c r="C664" s="52"/>
      <c r="D664" s="52"/>
      <c r="E664" s="53"/>
      <c r="F664" s="53"/>
      <c r="G664" s="53"/>
      <c r="H664" s="53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9.5" customHeight="1">
      <c r="A665" s="52"/>
      <c r="B665" s="52"/>
      <c r="C665" s="52"/>
      <c r="D665" s="52"/>
      <c r="E665" s="53"/>
      <c r="F665" s="53"/>
      <c r="G665" s="53"/>
      <c r="H665" s="53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9.5" customHeight="1">
      <c r="A666" s="52"/>
      <c r="B666" s="52"/>
      <c r="C666" s="52"/>
      <c r="D666" s="52"/>
      <c r="E666" s="53"/>
      <c r="F666" s="53"/>
      <c r="G666" s="53"/>
      <c r="H666" s="53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9.5" customHeight="1">
      <c r="A667" s="52"/>
      <c r="B667" s="52"/>
      <c r="C667" s="52"/>
      <c r="D667" s="52"/>
      <c r="E667" s="53"/>
      <c r="F667" s="53"/>
      <c r="G667" s="53"/>
      <c r="H667" s="53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9.5" customHeight="1">
      <c r="A668" s="52"/>
      <c r="B668" s="52"/>
      <c r="C668" s="52"/>
      <c r="D668" s="52"/>
      <c r="E668" s="53"/>
      <c r="F668" s="53"/>
      <c r="G668" s="53"/>
      <c r="H668" s="53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9.5" customHeight="1">
      <c r="A669" s="52"/>
      <c r="B669" s="52"/>
      <c r="C669" s="52"/>
      <c r="D669" s="52"/>
      <c r="E669" s="53"/>
      <c r="F669" s="53"/>
      <c r="G669" s="53"/>
      <c r="H669" s="53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9.5" customHeight="1">
      <c r="A670" s="52"/>
      <c r="B670" s="52"/>
      <c r="C670" s="52"/>
      <c r="D670" s="52"/>
      <c r="E670" s="53"/>
      <c r="F670" s="53"/>
      <c r="G670" s="53"/>
      <c r="H670" s="53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9.5" customHeight="1">
      <c r="A671" s="52"/>
      <c r="B671" s="52"/>
      <c r="C671" s="52"/>
      <c r="D671" s="52"/>
      <c r="E671" s="53"/>
      <c r="F671" s="53"/>
      <c r="G671" s="53"/>
      <c r="H671" s="53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9.5" customHeight="1">
      <c r="A672" s="52"/>
      <c r="B672" s="52"/>
      <c r="C672" s="52"/>
      <c r="D672" s="52"/>
      <c r="E672" s="53"/>
      <c r="F672" s="53"/>
      <c r="G672" s="53"/>
      <c r="H672" s="53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9.5" customHeight="1">
      <c r="A673" s="52"/>
      <c r="B673" s="52"/>
      <c r="C673" s="52"/>
      <c r="D673" s="52"/>
      <c r="E673" s="53"/>
      <c r="F673" s="53"/>
      <c r="G673" s="53"/>
      <c r="H673" s="53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9.5" customHeight="1">
      <c r="A674" s="52"/>
      <c r="B674" s="52"/>
      <c r="C674" s="52"/>
      <c r="D674" s="52"/>
      <c r="E674" s="53"/>
      <c r="F674" s="53"/>
      <c r="G674" s="53"/>
      <c r="H674" s="53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9.5" customHeight="1">
      <c r="A675" s="52"/>
      <c r="B675" s="52"/>
      <c r="C675" s="52"/>
      <c r="D675" s="52"/>
      <c r="E675" s="53"/>
      <c r="F675" s="53"/>
      <c r="G675" s="53"/>
      <c r="H675" s="53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9.5" customHeight="1">
      <c r="A676" s="52"/>
      <c r="B676" s="52"/>
      <c r="C676" s="52"/>
      <c r="D676" s="52"/>
      <c r="E676" s="53"/>
      <c r="F676" s="53"/>
      <c r="G676" s="53"/>
      <c r="H676" s="53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9.5" customHeight="1">
      <c r="A677" s="52"/>
      <c r="B677" s="52"/>
      <c r="C677" s="52"/>
      <c r="D677" s="52"/>
      <c r="E677" s="53"/>
      <c r="F677" s="53"/>
      <c r="G677" s="53"/>
      <c r="H677" s="53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9.5" customHeight="1">
      <c r="A678" s="52"/>
      <c r="B678" s="52"/>
      <c r="C678" s="52"/>
      <c r="D678" s="52"/>
      <c r="E678" s="53"/>
      <c r="F678" s="53"/>
      <c r="G678" s="53"/>
      <c r="H678" s="53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9.5" customHeight="1">
      <c r="A679" s="52"/>
      <c r="B679" s="52"/>
      <c r="C679" s="52"/>
      <c r="D679" s="52"/>
      <c r="E679" s="53"/>
      <c r="F679" s="53"/>
      <c r="G679" s="53"/>
      <c r="H679" s="53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9.5" customHeight="1">
      <c r="A680" s="52"/>
      <c r="B680" s="52"/>
      <c r="C680" s="52"/>
      <c r="D680" s="52"/>
      <c r="E680" s="53"/>
      <c r="F680" s="53"/>
      <c r="G680" s="53"/>
      <c r="H680" s="53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9.5" customHeight="1">
      <c r="A681" s="52"/>
      <c r="B681" s="52"/>
      <c r="C681" s="52"/>
      <c r="D681" s="52"/>
      <c r="E681" s="53"/>
      <c r="F681" s="53"/>
      <c r="G681" s="53"/>
      <c r="H681" s="53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9.5" customHeight="1">
      <c r="A682" s="52"/>
      <c r="B682" s="52"/>
      <c r="C682" s="52"/>
      <c r="D682" s="52"/>
      <c r="E682" s="53"/>
      <c r="F682" s="53"/>
      <c r="G682" s="53"/>
      <c r="H682" s="53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9.5" customHeight="1">
      <c r="A683" s="52"/>
      <c r="B683" s="52"/>
      <c r="C683" s="52"/>
      <c r="D683" s="52"/>
      <c r="E683" s="53"/>
      <c r="F683" s="53"/>
      <c r="G683" s="53"/>
      <c r="H683" s="53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9.5" customHeight="1">
      <c r="A684" s="52"/>
      <c r="B684" s="52"/>
      <c r="C684" s="52"/>
      <c r="D684" s="52"/>
      <c r="E684" s="53"/>
      <c r="F684" s="53"/>
      <c r="G684" s="53"/>
      <c r="H684" s="53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9.5" customHeight="1">
      <c r="A685" s="52"/>
      <c r="B685" s="52"/>
      <c r="C685" s="52"/>
      <c r="D685" s="52"/>
      <c r="E685" s="53"/>
      <c r="F685" s="53"/>
      <c r="G685" s="53"/>
      <c r="H685" s="53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9.5" customHeight="1">
      <c r="A686" s="52"/>
      <c r="B686" s="52"/>
      <c r="C686" s="52"/>
      <c r="D686" s="52"/>
      <c r="E686" s="53"/>
      <c r="F686" s="53"/>
      <c r="G686" s="53"/>
      <c r="H686" s="53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9.5" customHeight="1">
      <c r="A687" s="52"/>
      <c r="B687" s="52"/>
      <c r="C687" s="52"/>
      <c r="D687" s="52"/>
      <c r="E687" s="53"/>
      <c r="F687" s="53"/>
      <c r="G687" s="53"/>
      <c r="H687" s="53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9.5" customHeight="1">
      <c r="A688" s="52"/>
      <c r="B688" s="52"/>
      <c r="C688" s="52"/>
      <c r="D688" s="52"/>
      <c r="E688" s="53"/>
      <c r="F688" s="53"/>
      <c r="G688" s="53"/>
      <c r="H688" s="53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9.5" customHeight="1">
      <c r="A689" s="52"/>
      <c r="B689" s="52"/>
      <c r="C689" s="52"/>
      <c r="D689" s="52"/>
      <c r="E689" s="53"/>
      <c r="F689" s="53"/>
      <c r="G689" s="53"/>
      <c r="H689" s="53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9.5" customHeight="1">
      <c r="A690" s="52"/>
      <c r="B690" s="52"/>
      <c r="C690" s="52"/>
      <c r="D690" s="52"/>
      <c r="E690" s="53"/>
      <c r="F690" s="53"/>
      <c r="G690" s="53"/>
      <c r="H690" s="53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9.5" customHeight="1">
      <c r="A691" s="52"/>
      <c r="B691" s="52"/>
      <c r="C691" s="52"/>
      <c r="D691" s="52"/>
      <c r="E691" s="53"/>
      <c r="F691" s="53"/>
      <c r="G691" s="53"/>
      <c r="H691" s="53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9.5" customHeight="1">
      <c r="A692" s="52"/>
      <c r="B692" s="52"/>
      <c r="C692" s="52"/>
      <c r="D692" s="52"/>
      <c r="E692" s="53"/>
      <c r="F692" s="53"/>
      <c r="G692" s="53"/>
      <c r="H692" s="53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9.5" customHeight="1">
      <c r="A693" s="52"/>
      <c r="B693" s="52"/>
      <c r="C693" s="52"/>
      <c r="D693" s="52"/>
      <c r="E693" s="53"/>
      <c r="F693" s="53"/>
      <c r="G693" s="53"/>
      <c r="H693" s="53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9.5" customHeight="1">
      <c r="A694" s="52"/>
      <c r="B694" s="52"/>
      <c r="C694" s="52"/>
      <c r="D694" s="52"/>
      <c r="E694" s="53"/>
      <c r="F694" s="53"/>
      <c r="G694" s="53"/>
      <c r="H694" s="53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9.5" customHeight="1">
      <c r="A695" s="52"/>
      <c r="B695" s="52"/>
      <c r="C695" s="52"/>
      <c r="D695" s="52"/>
      <c r="E695" s="53"/>
      <c r="F695" s="53"/>
      <c r="G695" s="53"/>
      <c r="H695" s="53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9.5" customHeight="1">
      <c r="A696" s="52"/>
      <c r="B696" s="52"/>
      <c r="C696" s="52"/>
      <c r="D696" s="52"/>
      <c r="E696" s="53"/>
      <c r="F696" s="53"/>
      <c r="G696" s="53"/>
      <c r="H696" s="53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9.5" customHeight="1">
      <c r="A697" s="52"/>
      <c r="B697" s="52"/>
      <c r="C697" s="52"/>
      <c r="D697" s="52"/>
      <c r="E697" s="53"/>
      <c r="F697" s="53"/>
      <c r="G697" s="53"/>
      <c r="H697" s="53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9.5" customHeight="1">
      <c r="A698" s="52"/>
      <c r="B698" s="52"/>
      <c r="C698" s="52"/>
      <c r="D698" s="52"/>
      <c r="E698" s="53"/>
      <c r="F698" s="53"/>
      <c r="G698" s="53"/>
      <c r="H698" s="53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9.5" customHeight="1">
      <c r="A699" s="52"/>
      <c r="B699" s="52"/>
      <c r="C699" s="52"/>
      <c r="D699" s="52"/>
      <c r="E699" s="53"/>
      <c r="F699" s="53"/>
      <c r="G699" s="53"/>
      <c r="H699" s="53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9.5" customHeight="1">
      <c r="A700" s="52"/>
      <c r="B700" s="52"/>
      <c r="C700" s="52"/>
      <c r="D700" s="52"/>
      <c r="E700" s="53"/>
      <c r="F700" s="53"/>
      <c r="G700" s="53"/>
      <c r="H700" s="53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9.5" customHeight="1">
      <c r="A701" s="52"/>
      <c r="B701" s="52"/>
      <c r="C701" s="52"/>
      <c r="D701" s="52"/>
      <c r="E701" s="53"/>
      <c r="F701" s="53"/>
      <c r="G701" s="53"/>
      <c r="H701" s="53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9.5" customHeight="1">
      <c r="A702" s="52"/>
      <c r="B702" s="52"/>
      <c r="C702" s="52"/>
      <c r="D702" s="52"/>
      <c r="E702" s="53"/>
      <c r="F702" s="53"/>
      <c r="G702" s="53"/>
      <c r="H702" s="53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9.5" customHeight="1">
      <c r="A703" s="52"/>
      <c r="B703" s="52"/>
      <c r="C703" s="52"/>
      <c r="D703" s="52"/>
      <c r="E703" s="53"/>
      <c r="F703" s="53"/>
      <c r="G703" s="53"/>
      <c r="H703" s="53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9.5" customHeight="1">
      <c r="A704" s="52"/>
      <c r="B704" s="52"/>
      <c r="C704" s="52"/>
      <c r="D704" s="52"/>
      <c r="E704" s="53"/>
      <c r="F704" s="53"/>
      <c r="G704" s="53"/>
      <c r="H704" s="53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9.5" customHeight="1">
      <c r="A705" s="52"/>
      <c r="B705" s="52"/>
      <c r="C705" s="52"/>
      <c r="D705" s="52"/>
      <c r="E705" s="53"/>
      <c r="F705" s="53"/>
      <c r="G705" s="53"/>
      <c r="H705" s="53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9.5" customHeight="1">
      <c r="A706" s="52"/>
      <c r="B706" s="52"/>
      <c r="C706" s="52"/>
      <c r="D706" s="52"/>
      <c r="E706" s="53"/>
      <c r="F706" s="53"/>
      <c r="G706" s="53"/>
      <c r="H706" s="53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9.5" customHeight="1">
      <c r="A707" s="52"/>
      <c r="B707" s="52"/>
      <c r="C707" s="52"/>
      <c r="D707" s="52"/>
      <c r="E707" s="53"/>
      <c r="F707" s="53"/>
      <c r="G707" s="53"/>
      <c r="H707" s="53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9.5" customHeight="1">
      <c r="A708" s="52"/>
      <c r="B708" s="52"/>
      <c r="C708" s="52"/>
      <c r="D708" s="52"/>
      <c r="E708" s="53"/>
      <c r="F708" s="53"/>
      <c r="G708" s="53"/>
      <c r="H708" s="53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9.5" customHeight="1">
      <c r="A709" s="52"/>
      <c r="B709" s="52"/>
      <c r="C709" s="52"/>
      <c r="D709" s="52"/>
      <c r="E709" s="53"/>
      <c r="F709" s="53"/>
      <c r="G709" s="53"/>
      <c r="H709" s="53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9.5" customHeight="1">
      <c r="A710" s="52"/>
      <c r="B710" s="52"/>
      <c r="C710" s="52"/>
      <c r="D710" s="52"/>
      <c r="E710" s="53"/>
      <c r="F710" s="53"/>
      <c r="G710" s="53"/>
      <c r="H710" s="53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9.5" customHeight="1">
      <c r="A711" s="52"/>
      <c r="B711" s="52"/>
      <c r="C711" s="52"/>
      <c r="D711" s="52"/>
      <c r="E711" s="53"/>
      <c r="F711" s="53"/>
      <c r="G711" s="53"/>
      <c r="H711" s="53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9.5" customHeight="1">
      <c r="A712" s="52"/>
      <c r="B712" s="52"/>
      <c r="C712" s="52"/>
      <c r="D712" s="52"/>
      <c r="E712" s="53"/>
      <c r="F712" s="53"/>
      <c r="G712" s="53"/>
      <c r="H712" s="53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9.5" customHeight="1">
      <c r="A713" s="52"/>
      <c r="B713" s="52"/>
      <c r="C713" s="52"/>
      <c r="D713" s="52"/>
      <c r="E713" s="53"/>
      <c r="F713" s="53"/>
      <c r="G713" s="53"/>
      <c r="H713" s="53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9.5" customHeight="1">
      <c r="A714" s="52"/>
      <c r="B714" s="52"/>
      <c r="C714" s="52"/>
      <c r="D714" s="52"/>
      <c r="E714" s="53"/>
      <c r="F714" s="53"/>
      <c r="G714" s="53"/>
      <c r="H714" s="53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9.5" customHeight="1">
      <c r="A715" s="52"/>
      <c r="B715" s="52"/>
      <c r="C715" s="52"/>
      <c r="D715" s="52"/>
      <c r="E715" s="53"/>
      <c r="F715" s="53"/>
      <c r="G715" s="53"/>
      <c r="H715" s="53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9.5" customHeight="1">
      <c r="A716" s="52"/>
      <c r="B716" s="52"/>
      <c r="C716" s="52"/>
      <c r="D716" s="52"/>
      <c r="E716" s="53"/>
      <c r="F716" s="53"/>
      <c r="G716" s="53"/>
      <c r="H716" s="53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9.5" customHeight="1">
      <c r="A717" s="52"/>
      <c r="B717" s="52"/>
      <c r="C717" s="52"/>
      <c r="D717" s="52"/>
      <c r="E717" s="53"/>
      <c r="F717" s="53"/>
      <c r="G717" s="53"/>
      <c r="H717" s="53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9.5" customHeight="1">
      <c r="A718" s="52"/>
      <c r="B718" s="52"/>
      <c r="C718" s="52"/>
      <c r="D718" s="52"/>
      <c r="E718" s="53"/>
      <c r="F718" s="53"/>
      <c r="G718" s="53"/>
      <c r="H718" s="53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9.5" customHeight="1">
      <c r="A719" s="52"/>
      <c r="B719" s="52"/>
      <c r="C719" s="52"/>
      <c r="D719" s="52"/>
      <c r="E719" s="53"/>
      <c r="F719" s="53"/>
      <c r="G719" s="53"/>
      <c r="H719" s="53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9.5" customHeight="1">
      <c r="A720" s="52"/>
      <c r="B720" s="52"/>
      <c r="C720" s="52"/>
      <c r="D720" s="52"/>
      <c r="E720" s="53"/>
      <c r="F720" s="53"/>
      <c r="G720" s="53"/>
      <c r="H720" s="53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9.5" customHeight="1">
      <c r="A721" s="52"/>
      <c r="B721" s="52"/>
      <c r="C721" s="52"/>
      <c r="D721" s="52"/>
      <c r="E721" s="53"/>
      <c r="F721" s="53"/>
      <c r="G721" s="53"/>
      <c r="H721" s="53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9.5" customHeight="1">
      <c r="A722" s="52"/>
      <c r="B722" s="52"/>
      <c r="C722" s="52"/>
      <c r="D722" s="52"/>
      <c r="E722" s="53"/>
      <c r="F722" s="53"/>
      <c r="G722" s="53"/>
      <c r="H722" s="53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9.5" customHeight="1">
      <c r="A723" s="52"/>
      <c r="B723" s="52"/>
      <c r="C723" s="52"/>
      <c r="D723" s="52"/>
      <c r="E723" s="53"/>
      <c r="F723" s="53"/>
      <c r="G723" s="53"/>
      <c r="H723" s="53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9.5" customHeight="1">
      <c r="A724" s="52"/>
      <c r="B724" s="52"/>
      <c r="C724" s="52"/>
      <c r="D724" s="52"/>
      <c r="E724" s="53"/>
      <c r="F724" s="53"/>
      <c r="G724" s="53"/>
      <c r="H724" s="53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9.5" customHeight="1">
      <c r="A725" s="52"/>
      <c r="B725" s="52"/>
      <c r="C725" s="52"/>
      <c r="D725" s="52"/>
      <c r="E725" s="53"/>
      <c r="F725" s="53"/>
      <c r="G725" s="53"/>
      <c r="H725" s="53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9.5" customHeight="1">
      <c r="A726" s="52"/>
      <c r="B726" s="52"/>
      <c r="C726" s="52"/>
      <c r="D726" s="52"/>
      <c r="E726" s="53"/>
      <c r="F726" s="53"/>
      <c r="G726" s="53"/>
      <c r="H726" s="53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9.5" customHeight="1">
      <c r="A727" s="52"/>
      <c r="B727" s="52"/>
      <c r="C727" s="52"/>
      <c r="D727" s="52"/>
      <c r="E727" s="53"/>
      <c r="F727" s="53"/>
      <c r="G727" s="53"/>
      <c r="H727" s="53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9.5" customHeight="1">
      <c r="A728" s="52"/>
      <c r="B728" s="52"/>
      <c r="C728" s="52"/>
      <c r="D728" s="52"/>
      <c r="E728" s="53"/>
      <c r="F728" s="53"/>
      <c r="G728" s="53"/>
      <c r="H728" s="53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9.5" customHeight="1">
      <c r="A729" s="52"/>
      <c r="B729" s="52"/>
      <c r="C729" s="52"/>
      <c r="D729" s="52"/>
      <c r="E729" s="53"/>
      <c r="F729" s="53"/>
      <c r="G729" s="53"/>
      <c r="H729" s="53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9.5" customHeight="1">
      <c r="A730" s="52"/>
      <c r="B730" s="52"/>
      <c r="C730" s="52"/>
      <c r="D730" s="52"/>
      <c r="E730" s="53"/>
      <c r="F730" s="53"/>
      <c r="G730" s="53"/>
      <c r="H730" s="53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9.5" customHeight="1">
      <c r="A731" s="52"/>
      <c r="B731" s="52"/>
      <c r="C731" s="52"/>
      <c r="D731" s="52"/>
      <c r="E731" s="53"/>
      <c r="F731" s="53"/>
      <c r="G731" s="53"/>
      <c r="H731" s="53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9.5" customHeight="1">
      <c r="A732" s="52"/>
      <c r="B732" s="52"/>
      <c r="C732" s="52"/>
      <c r="D732" s="52"/>
      <c r="E732" s="53"/>
      <c r="F732" s="53"/>
      <c r="G732" s="53"/>
      <c r="H732" s="53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9.5" customHeight="1">
      <c r="A733" s="52"/>
      <c r="B733" s="52"/>
      <c r="C733" s="52"/>
      <c r="D733" s="52"/>
      <c r="E733" s="53"/>
      <c r="F733" s="53"/>
      <c r="G733" s="53"/>
      <c r="H733" s="53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9.5" customHeight="1">
      <c r="A734" s="52"/>
      <c r="B734" s="52"/>
      <c r="C734" s="52"/>
      <c r="D734" s="52"/>
      <c r="E734" s="53"/>
      <c r="F734" s="53"/>
      <c r="G734" s="53"/>
      <c r="H734" s="53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9.5" customHeight="1">
      <c r="A735" s="52"/>
      <c r="B735" s="52"/>
      <c r="C735" s="52"/>
      <c r="D735" s="52"/>
      <c r="E735" s="53"/>
      <c r="F735" s="53"/>
      <c r="G735" s="53"/>
      <c r="H735" s="53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9.5" customHeight="1">
      <c r="A736" s="52"/>
      <c r="B736" s="52"/>
      <c r="C736" s="52"/>
      <c r="D736" s="52"/>
      <c r="E736" s="53"/>
      <c r="F736" s="53"/>
      <c r="G736" s="53"/>
      <c r="H736" s="53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9.5" customHeight="1">
      <c r="A737" s="52"/>
      <c r="B737" s="52"/>
      <c r="C737" s="52"/>
      <c r="D737" s="52"/>
      <c r="E737" s="53"/>
      <c r="F737" s="53"/>
      <c r="G737" s="53"/>
      <c r="H737" s="53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9.5" customHeight="1">
      <c r="A738" s="52"/>
      <c r="B738" s="52"/>
      <c r="C738" s="52"/>
      <c r="D738" s="52"/>
      <c r="E738" s="53"/>
      <c r="F738" s="53"/>
      <c r="G738" s="53"/>
      <c r="H738" s="53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9.5" customHeight="1">
      <c r="A739" s="52"/>
      <c r="B739" s="52"/>
      <c r="C739" s="52"/>
      <c r="D739" s="52"/>
      <c r="E739" s="53"/>
      <c r="F739" s="53"/>
      <c r="G739" s="53"/>
      <c r="H739" s="53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9.5" customHeight="1">
      <c r="A740" s="52"/>
      <c r="B740" s="52"/>
      <c r="C740" s="52"/>
      <c r="D740" s="52"/>
      <c r="E740" s="53"/>
      <c r="F740" s="53"/>
      <c r="G740" s="53"/>
      <c r="H740" s="53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9.5" customHeight="1">
      <c r="A741" s="52"/>
      <c r="B741" s="52"/>
      <c r="C741" s="52"/>
      <c r="D741" s="52"/>
      <c r="E741" s="53"/>
      <c r="F741" s="53"/>
      <c r="G741" s="53"/>
      <c r="H741" s="53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9.5" customHeight="1">
      <c r="A742" s="52"/>
      <c r="B742" s="52"/>
      <c r="C742" s="52"/>
      <c r="D742" s="52"/>
      <c r="E742" s="53"/>
      <c r="F742" s="53"/>
      <c r="G742" s="53"/>
      <c r="H742" s="53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9.5" customHeight="1">
      <c r="A743" s="52"/>
      <c r="B743" s="52"/>
      <c r="C743" s="52"/>
      <c r="D743" s="52"/>
      <c r="E743" s="53"/>
      <c r="F743" s="53"/>
      <c r="G743" s="53"/>
      <c r="H743" s="53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9.5" customHeight="1">
      <c r="A744" s="52"/>
      <c r="B744" s="52"/>
      <c r="C744" s="52"/>
      <c r="D744" s="52"/>
      <c r="E744" s="53"/>
      <c r="F744" s="53"/>
      <c r="G744" s="53"/>
      <c r="H744" s="53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9.5" customHeight="1">
      <c r="A745" s="52"/>
      <c r="B745" s="52"/>
      <c r="C745" s="52"/>
      <c r="D745" s="52"/>
      <c r="E745" s="53"/>
      <c r="F745" s="53"/>
      <c r="G745" s="53"/>
      <c r="H745" s="53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9.5" customHeight="1">
      <c r="A746" s="52"/>
      <c r="B746" s="52"/>
      <c r="C746" s="52"/>
      <c r="D746" s="52"/>
      <c r="E746" s="53"/>
      <c r="F746" s="53"/>
      <c r="G746" s="53"/>
      <c r="H746" s="53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9.5" customHeight="1">
      <c r="A747" s="52"/>
      <c r="B747" s="52"/>
      <c r="C747" s="52"/>
      <c r="D747" s="52"/>
      <c r="E747" s="53"/>
      <c r="F747" s="53"/>
      <c r="G747" s="53"/>
      <c r="H747" s="53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9.5" customHeight="1">
      <c r="A748" s="52"/>
      <c r="B748" s="52"/>
      <c r="C748" s="52"/>
      <c r="D748" s="52"/>
      <c r="E748" s="53"/>
      <c r="F748" s="53"/>
      <c r="G748" s="53"/>
      <c r="H748" s="53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9.5" customHeight="1">
      <c r="A749" s="52"/>
      <c r="B749" s="52"/>
      <c r="C749" s="52"/>
      <c r="D749" s="52"/>
      <c r="E749" s="53"/>
      <c r="F749" s="53"/>
      <c r="G749" s="53"/>
      <c r="H749" s="53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9.5" customHeight="1">
      <c r="A750" s="52"/>
      <c r="B750" s="52"/>
      <c r="C750" s="52"/>
      <c r="D750" s="52"/>
      <c r="E750" s="53"/>
      <c r="F750" s="53"/>
      <c r="G750" s="53"/>
      <c r="H750" s="53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9.5" customHeight="1">
      <c r="A751" s="52"/>
      <c r="B751" s="52"/>
      <c r="C751" s="52"/>
      <c r="D751" s="52"/>
      <c r="E751" s="53"/>
      <c r="F751" s="53"/>
      <c r="G751" s="53"/>
      <c r="H751" s="53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9.5" customHeight="1">
      <c r="A752" s="52"/>
      <c r="B752" s="52"/>
      <c r="C752" s="52"/>
      <c r="D752" s="52"/>
      <c r="E752" s="53"/>
      <c r="F752" s="53"/>
      <c r="G752" s="53"/>
      <c r="H752" s="53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9.5" customHeight="1">
      <c r="A753" s="52"/>
      <c r="B753" s="52"/>
      <c r="C753" s="52"/>
      <c r="D753" s="52"/>
      <c r="E753" s="53"/>
      <c r="F753" s="53"/>
      <c r="G753" s="53"/>
      <c r="H753" s="53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9.5" customHeight="1">
      <c r="A754" s="52"/>
      <c r="B754" s="52"/>
      <c r="C754" s="52"/>
      <c r="D754" s="52"/>
      <c r="E754" s="53"/>
      <c r="F754" s="53"/>
      <c r="G754" s="53"/>
      <c r="H754" s="53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9.5" customHeight="1">
      <c r="A755" s="52"/>
      <c r="B755" s="52"/>
      <c r="C755" s="52"/>
      <c r="D755" s="52"/>
      <c r="E755" s="53"/>
      <c r="F755" s="53"/>
      <c r="G755" s="53"/>
      <c r="H755" s="53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9.5" customHeight="1">
      <c r="A756" s="52"/>
      <c r="B756" s="52"/>
      <c r="C756" s="52"/>
      <c r="D756" s="52"/>
      <c r="E756" s="53"/>
      <c r="F756" s="53"/>
      <c r="G756" s="53"/>
      <c r="H756" s="53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9.5" customHeight="1">
      <c r="A757" s="52"/>
      <c r="B757" s="52"/>
      <c r="C757" s="52"/>
      <c r="D757" s="52"/>
      <c r="E757" s="53"/>
      <c r="F757" s="53"/>
      <c r="G757" s="53"/>
      <c r="H757" s="53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9.5" customHeight="1">
      <c r="A758" s="52"/>
      <c r="B758" s="52"/>
      <c r="C758" s="52"/>
      <c r="D758" s="52"/>
      <c r="E758" s="53"/>
      <c r="F758" s="53"/>
      <c r="G758" s="53"/>
      <c r="H758" s="53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9.5" customHeight="1">
      <c r="A759" s="52"/>
      <c r="B759" s="52"/>
      <c r="C759" s="52"/>
      <c r="D759" s="52"/>
      <c r="E759" s="53"/>
      <c r="F759" s="53"/>
      <c r="G759" s="53"/>
      <c r="H759" s="53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9.5" customHeight="1">
      <c r="A760" s="52"/>
      <c r="B760" s="52"/>
      <c r="C760" s="52"/>
      <c r="D760" s="52"/>
      <c r="E760" s="53"/>
      <c r="F760" s="53"/>
      <c r="G760" s="53"/>
      <c r="H760" s="53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9.5" customHeight="1">
      <c r="A761" s="52"/>
      <c r="B761" s="52"/>
      <c r="C761" s="52"/>
      <c r="D761" s="52"/>
      <c r="E761" s="53"/>
      <c r="F761" s="53"/>
      <c r="G761" s="53"/>
      <c r="H761" s="53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9.5" customHeight="1">
      <c r="A762" s="52"/>
      <c r="B762" s="52"/>
      <c r="C762" s="52"/>
      <c r="D762" s="52"/>
      <c r="E762" s="53"/>
      <c r="F762" s="53"/>
      <c r="G762" s="53"/>
      <c r="H762" s="53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9.5" customHeight="1">
      <c r="A763" s="52"/>
      <c r="B763" s="52"/>
      <c r="C763" s="52"/>
      <c r="D763" s="52"/>
      <c r="E763" s="53"/>
      <c r="F763" s="53"/>
      <c r="G763" s="53"/>
      <c r="H763" s="53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9.5" customHeight="1">
      <c r="A764" s="52"/>
      <c r="B764" s="52"/>
      <c r="C764" s="52"/>
      <c r="D764" s="52"/>
      <c r="E764" s="53"/>
      <c r="F764" s="53"/>
      <c r="G764" s="53"/>
      <c r="H764" s="53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9.5" customHeight="1">
      <c r="A765" s="52"/>
      <c r="B765" s="52"/>
      <c r="C765" s="52"/>
      <c r="D765" s="52"/>
      <c r="E765" s="53"/>
      <c r="F765" s="53"/>
      <c r="G765" s="53"/>
      <c r="H765" s="53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9.5" customHeight="1">
      <c r="A766" s="52"/>
      <c r="B766" s="52"/>
      <c r="C766" s="52"/>
      <c r="D766" s="52"/>
      <c r="E766" s="53"/>
      <c r="F766" s="53"/>
      <c r="G766" s="53"/>
      <c r="H766" s="53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9.5" customHeight="1">
      <c r="A767" s="52"/>
      <c r="B767" s="52"/>
      <c r="C767" s="52"/>
      <c r="D767" s="52"/>
      <c r="E767" s="53"/>
      <c r="F767" s="53"/>
      <c r="G767" s="53"/>
      <c r="H767" s="53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9.5" customHeight="1">
      <c r="A768" s="52"/>
      <c r="B768" s="52"/>
      <c r="C768" s="52"/>
      <c r="D768" s="52"/>
      <c r="E768" s="53"/>
      <c r="F768" s="53"/>
      <c r="G768" s="53"/>
      <c r="H768" s="53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9.5" customHeight="1">
      <c r="A769" s="52"/>
      <c r="B769" s="52"/>
      <c r="C769" s="52"/>
      <c r="D769" s="52"/>
      <c r="E769" s="53"/>
      <c r="F769" s="53"/>
      <c r="G769" s="53"/>
      <c r="H769" s="53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9.5" customHeight="1">
      <c r="A770" s="52"/>
      <c r="B770" s="52"/>
      <c r="C770" s="52"/>
      <c r="D770" s="52"/>
      <c r="E770" s="53"/>
      <c r="F770" s="53"/>
      <c r="G770" s="53"/>
      <c r="H770" s="53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9.5" customHeight="1">
      <c r="A771" s="52"/>
      <c r="B771" s="52"/>
      <c r="C771" s="52"/>
      <c r="D771" s="52"/>
      <c r="E771" s="53"/>
      <c r="F771" s="53"/>
      <c r="G771" s="53"/>
      <c r="H771" s="53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9.5" customHeight="1">
      <c r="A772" s="52"/>
      <c r="B772" s="52"/>
      <c r="C772" s="52"/>
      <c r="D772" s="52"/>
      <c r="E772" s="53"/>
      <c r="F772" s="53"/>
      <c r="G772" s="53"/>
      <c r="H772" s="53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9.5" customHeight="1">
      <c r="A773" s="52"/>
      <c r="B773" s="52"/>
      <c r="C773" s="52"/>
      <c r="D773" s="52"/>
      <c r="E773" s="53"/>
      <c r="F773" s="53"/>
      <c r="G773" s="53"/>
      <c r="H773" s="53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9.5" customHeight="1">
      <c r="A774" s="52"/>
      <c r="B774" s="52"/>
      <c r="C774" s="52"/>
      <c r="D774" s="52"/>
      <c r="E774" s="53"/>
      <c r="F774" s="53"/>
      <c r="G774" s="53"/>
      <c r="H774" s="53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9.5" customHeight="1">
      <c r="A775" s="52"/>
      <c r="B775" s="52"/>
      <c r="C775" s="52"/>
      <c r="D775" s="52"/>
      <c r="E775" s="53"/>
      <c r="F775" s="53"/>
      <c r="G775" s="53"/>
      <c r="H775" s="53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9.5" customHeight="1">
      <c r="A776" s="52"/>
      <c r="B776" s="52"/>
      <c r="C776" s="52"/>
      <c r="D776" s="52"/>
      <c r="E776" s="53"/>
      <c r="F776" s="53"/>
      <c r="G776" s="53"/>
      <c r="H776" s="53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9.5" customHeight="1">
      <c r="A777" s="52"/>
      <c r="B777" s="52"/>
      <c r="C777" s="52"/>
      <c r="D777" s="52"/>
      <c r="E777" s="53"/>
      <c r="F777" s="53"/>
      <c r="G777" s="53"/>
      <c r="H777" s="53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9.5" customHeight="1">
      <c r="A778" s="52"/>
      <c r="B778" s="52"/>
      <c r="C778" s="52"/>
      <c r="D778" s="52"/>
      <c r="E778" s="53"/>
      <c r="F778" s="53"/>
      <c r="G778" s="53"/>
      <c r="H778" s="53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9.5" customHeight="1">
      <c r="A779" s="52"/>
      <c r="B779" s="52"/>
      <c r="C779" s="52"/>
      <c r="D779" s="52"/>
      <c r="E779" s="53"/>
      <c r="F779" s="53"/>
      <c r="G779" s="53"/>
      <c r="H779" s="53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9.5" customHeight="1">
      <c r="A780" s="52"/>
      <c r="B780" s="52"/>
      <c r="C780" s="52"/>
      <c r="D780" s="52"/>
      <c r="E780" s="53"/>
      <c r="F780" s="53"/>
      <c r="G780" s="53"/>
      <c r="H780" s="53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9.5" customHeight="1">
      <c r="A781" s="52"/>
      <c r="B781" s="52"/>
      <c r="C781" s="52"/>
      <c r="D781" s="52"/>
      <c r="E781" s="53"/>
      <c r="F781" s="53"/>
      <c r="G781" s="53"/>
      <c r="H781" s="53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9.5" customHeight="1">
      <c r="A782" s="52"/>
      <c r="B782" s="52"/>
      <c r="C782" s="52"/>
      <c r="D782" s="52"/>
      <c r="E782" s="53"/>
      <c r="F782" s="53"/>
      <c r="G782" s="53"/>
      <c r="H782" s="53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9.5" customHeight="1">
      <c r="A783" s="52"/>
      <c r="B783" s="52"/>
      <c r="C783" s="52"/>
      <c r="D783" s="52"/>
      <c r="E783" s="53"/>
      <c r="F783" s="53"/>
      <c r="G783" s="53"/>
      <c r="H783" s="53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9.5" customHeight="1">
      <c r="A784" s="52"/>
      <c r="B784" s="52"/>
      <c r="C784" s="52"/>
      <c r="D784" s="52"/>
      <c r="E784" s="53"/>
      <c r="F784" s="53"/>
      <c r="G784" s="53"/>
      <c r="H784" s="53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9.5" customHeight="1">
      <c r="A785" s="52"/>
      <c r="B785" s="52"/>
      <c r="C785" s="52"/>
      <c r="D785" s="52"/>
      <c r="E785" s="53"/>
      <c r="F785" s="53"/>
      <c r="G785" s="53"/>
      <c r="H785" s="53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9.5" customHeight="1">
      <c r="A786" s="52"/>
      <c r="B786" s="52"/>
      <c r="C786" s="52"/>
      <c r="D786" s="52"/>
      <c r="E786" s="53"/>
      <c r="F786" s="53"/>
      <c r="G786" s="53"/>
      <c r="H786" s="53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9.5" customHeight="1">
      <c r="A787" s="52"/>
      <c r="B787" s="52"/>
      <c r="C787" s="52"/>
      <c r="D787" s="52"/>
      <c r="E787" s="53"/>
      <c r="F787" s="53"/>
      <c r="G787" s="53"/>
      <c r="H787" s="53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9.5" customHeight="1">
      <c r="A788" s="52"/>
      <c r="B788" s="52"/>
      <c r="C788" s="52"/>
      <c r="D788" s="52"/>
      <c r="E788" s="53"/>
      <c r="F788" s="53"/>
      <c r="G788" s="53"/>
      <c r="H788" s="53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9.5" customHeight="1">
      <c r="A789" s="52"/>
      <c r="B789" s="52"/>
      <c r="C789" s="52"/>
      <c r="D789" s="52"/>
      <c r="E789" s="53"/>
      <c r="F789" s="53"/>
      <c r="G789" s="53"/>
      <c r="H789" s="53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9.5" customHeight="1">
      <c r="A790" s="52"/>
      <c r="B790" s="52"/>
      <c r="C790" s="52"/>
      <c r="D790" s="52"/>
      <c r="E790" s="53"/>
      <c r="F790" s="53"/>
      <c r="G790" s="53"/>
      <c r="H790" s="53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9.5" customHeight="1">
      <c r="A791" s="52"/>
      <c r="B791" s="52"/>
      <c r="C791" s="52"/>
      <c r="D791" s="52"/>
      <c r="E791" s="53"/>
      <c r="F791" s="53"/>
      <c r="G791" s="53"/>
      <c r="H791" s="53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9.5" customHeight="1">
      <c r="A792" s="52"/>
      <c r="B792" s="52"/>
      <c r="C792" s="52"/>
      <c r="D792" s="52"/>
      <c r="E792" s="53"/>
      <c r="F792" s="53"/>
      <c r="G792" s="53"/>
      <c r="H792" s="53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9.5" customHeight="1">
      <c r="A793" s="52"/>
      <c r="B793" s="52"/>
      <c r="C793" s="52"/>
      <c r="D793" s="52"/>
      <c r="E793" s="53"/>
      <c r="F793" s="53"/>
      <c r="G793" s="53"/>
      <c r="H793" s="53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9.5" customHeight="1">
      <c r="A794" s="52"/>
      <c r="B794" s="52"/>
      <c r="C794" s="52"/>
      <c r="D794" s="52"/>
      <c r="E794" s="53"/>
      <c r="F794" s="53"/>
      <c r="G794" s="53"/>
      <c r="H794" s="53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9.5" customHeight="1">
      <c r="A795" s="52"/>
      <c r="B795" s="52"/>
      <c r="C795" s="52"/>
      <c r="D795" s="52"/>
      <c r="E795" s="53"/>
      <c r="F795" s="53"/>
      <c r="G795" s="53"/>
      <c r="H795" s="53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9.5" customHeight="1">
      <c r="A796" s="52"/>
      <c r="B796" s="52"/>
      <c r="C796" s="52"/>
      <c r="D796" s="52"/>
      <c r="E796" s="53"/>
      <c r="F796" s="53"/>
      <c r="G796" s="53"/>
      <c r="H796" s="53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9.5" customHeight="1">
      <c r="A797" s="52"/>
      <c r="B797" s="52"/>
      <c r="C797" s="52"/>
      <c r="D797" s="52"/>
      <c r="E797" s="53"/>
      <c r="F797" s="53"/>
      <c r="G797" s="53"/>
      <c r="H797" s="53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9.5" customHeight="1">
      <c r="A798" s="52"/>
      <c r="B798" s="52"/>
      <c r="C798" s="52"/>
      <c r="D798" s="52"/>
      <c r="E798" s="53"/>
      <c r="F798" s="53"/>
      <c r="G798" s="53"/>
      <c r="H798" s="53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9.5" customHeight="1">
      <c r="A799" s="52"/>
      <c r="B799" s="52"/>
      <c r="C799" s="52"/>
      <c r="D799" s="52"/>
      <c r="E799" s="53"/>
      <c r="F799" s="53"/>
      <c r="G799" s="53"/>
      <c r="H799" s="53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9.5" customHeight="1">
      <c r="A800" s="52"/>
      <c r="B800" s="52"/>
      <c r="C800" s="52"/>
      <c r="D800" s="52"/>
      <c r="E800" s="53"/>
      <c r="F800" s="53"/>
      <c r="G800" s="53"/>
      <c r="H800" s="53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9.5" customHeight="1">
      <c r="A801" s="52"/>
      <c r="B801" s="52"/>
      <c r="C801" s="52"/>
      <c r="D801" s="52"/>
      <c r="E801" s="53"/>
      <c r="F801" s="53"/>
      <c r="G801" s="53"/>
      <c r="H801" s="53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9.5" customHeight="1">
      <c r="A802" s="52"/>
      <c r="B802" s="52"/>
      <c r="C802" s="52"/>
      <c r="D802" s="52"/>
      <c r="E802" s="53"/>
      <c r="F802" s="53"/>
      <c r="G802" s="53"/>
      <c r="H802" s="53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9.5" customHeight="1">
      <c r="A803" s="52"/>
      <c r="B803" s="52"/>
      <c r="C803" s="52"/>
      <c r="D803" s="52"/>
      <c r="E803" s="53"/>
      <c r="F803" s="53"/>
      <c r="G803" s="53"/>
      <c r="H803" s="53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9.5" customHeight="1">
      <c r="A804" s="52"/>
      <c r="B804" s="52"/>
      <c r="C804" s="52"/>
      <c r="D804" s="52"/>
      <c r="E804" s="53"/>
      <c r="F804" s="53"/>
      <c r="G804" s="53"/>
      <c r="H804" s="53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9.5" customHeight="1">
      <c r="A805" s="52"/>
      <c r="B805" s="52"/>
      <c r="C805" s="52"/>
      <c r="D805" s="52"/>
      <c r="E805" s="53"/>
      <c r="F805" s="53"/>
      <c r="G805" s="53"/>
      <c r="H805" s="53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9.5" customHeight="1">
      <c r="A806" s="52"/>
      <c r="B806" s="52"/>
      <c r="C806" s="52"/>
      <c r="D806" s="52"/>
      <c r="E806" s="53"/>
      <c r="F806" s="53"/>
      <c r="G806" s="53"/>
      <c r="H806" s="53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9.5" customHeight="1">
      <c r="A807" s="52"/>
      <c r="B807" s="52"/>
      <c r="C807" s="52"/>
      <c r="D807" s="52"/>
      <c r="E807" s="53"/>
      <c r="F807" s="53"/>
      <c r="G807" s="53"/>
      <c r="H807" s="53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9.5" customHeight="1">
      <c r="A808" s="52"/>
      <c r="B808" s="52"/>
      <c r="C808" s="52"/>
      <c r="D808" s="52"/>
      <c r="E808" s="53"/>
      <c r="F808" s="53"/>
      <c r="G808" s="53"/>
      <c r="H808" s="53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9.5" customHeight="1">
      <c r="A809" s="52"/>
      <c r="B809" s="52"/>
      <c r="C809" s="52"/>
      <c r="D809" s="52"/>
      <c r="E809" s="53"/>
      <c r="F809" s="53"/>
      <c r="G809" s="53"/>
      <c r="H809" s="53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9.5" customHeight="1">
      <c r="A810" s="52"/>
      <c r="B810" s="52"/>
      <c r="C810" s="52"/>
      <c r="D810" s="52"/>
      <c r="E810" s="53"/>
      <c r="F810" s="53"/>
      <c r="G810" s="53"/>
      <c r="H810" s="53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9.5" customHeight="1">
      <c r="A811" s="52"/>
      <c r="B811" s="52"/>
      <c r="C811" s="52"/>
      <c r="D811" s="52"/>
      <c r="E811" s="53"/>
      <c r="F811" s="53"/>
      <c r="G811" s="53"/>
      <c r="H811" s="53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9.5" customHeight="1">
      <c r="A812" s="52"/>
      <c r="B812" s="52"/>
      <c r="C812" s="52"/>
      <c r="D812" s="52"/>
      <c r="E812" s="53"/>
      <c r="F812" s="53"/>
      <c r="G812" s="53"/>
      <c r="H812" s="53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9.5" customHeight="1">
      <c r="A813" s="52"/>
      <c r="B813" s="52"/>
      <c r="C813" s="52"/>
      <c r="D813" s="52"/>
      <c r="E813" s="53"/>
      <c r="F813" s="53"/>
      <c r="G813" s="53"/>
      <c r="H813" s="53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9.5" customHeight="1">
      <c r="A814" s="52"/>
      <c r="B814" s="52"/>
      <c r="C814" s="52"/>
      <c r="D814" s="52"/>
      <c r="E814" s="53"/>
      <c r="F814" s="53"/>
      <c r="G814" s="53"/>
      <c r="H814" s="53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9.5" customHeight="1">
      <c r="A815" s="52"/>
      <c r="B815" s="52"/>
      <c r="C815" s="52"/>
      <c r="D815" s="52"/>
      <c r="E815" s="53"/>
      <c r="F815" s="53"/>
      <c r="G815" s="53"/>
      <c r="H815" s="53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9.5" customHeight="1">
      <c r="A816" s="52"/>
      <c r="B816" s="52"/>
      <c r="C816" s="52"/>
      <c r="D816" s="52"/>
      <c r="E816" s="53"/>
      <c r="F816" s="53"/>
      <c r="G816" s="53"/>
      <c r="H816" s="53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9.5" customHeight="1">
      <c r="A817" s="52"/>
      <c r="B817" s="52"/>
      <c r="C817" s="52"/>
      <c r="D817" s="52"/>
      <c r="E817" s="53"/>
      <c r="F817" s="53"/>
      <c r="G817" s="53"/>
      <c r="H817" s="53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9.5" customHeight="1">
      <c r="A818" s="52"/>
      <c r="B818" s="52"/>
      <c r="C818" s="52"/>
      <c r="D818" s="52"/>
      <c r="E818" s="53"/>
      <c r="F818" s="53"/>
      <c r="G818" s="53"/>
      <c r="H818" s="53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9.5" customHeight="1">
      <c r="A819" s="52"/>
      <c r="B819" s="52"/>
      <c r="C819" s="52"/>
      <c r="D819" s="52"/>
      <c r="E819" s="53"/>
      <c r="F819" s="53"/>
      <c r="G819" s="53"/>
      <c r="H819" s="53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9.5" customHeight="1">
      <c r="A820" s="52"/>
      <c r="B820" s="52"/>
      <c r="C820" s="52"/>
      <c r="D820" s="52"/>
      <c r="E820" s="53"/>
      <c r="F820" s="53"/>
      <c r="G820" s="53"/>
      <c r="H820" s="53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9.5" customHeight="1">
      <c r="A821" s="52"/>
      <c r="B821" s="52"/>
      <c r="C821" s="52"/>
      <c r="D821" s="52"/>
      <c r="E821" s="53"/>
      <c r="F821" s="53"/>
      <c r="G821" s="53"/>
      <c r="H821" s="53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9.5" customHeight="1">
      <c r="A822" s="52"/>
      <c r="B822" s="52"/>
      <c r="C822" s="52"/>
      <c r="D822" s="52"/>
      <c r="E822" s="53"/>
      <c r="F822" s="53"/>
      <c r="G822" s="53"/>
      <c r="H822" s="53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9.5" customHeight="1">
      <c r="A823" s="52"/>
      <c r="B823" s="52"/>
      <c r="C823" s="52"/>
      <c r="D823" s="52"/>
      <c r="E823" s="53"/>
      <c r="F823" s="53"/>
      <c r="G823" s="53"/>
      <c r="H823" s="53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9.5" customHeight="1">
      <c r="A824" s="52"/>
      <c r="B824" s="52"/>
      <c r="C824" s="52"/>
      <c r="D824" s="52"/>
      <c r="E824" s="53"/>
      <c r="F824" s="53"/>
      <c r="G824" s="53"/>
      <c r="H824" s="53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9.5" customHeight="1">
      <c r="A825" s="52"/>
      <c r="B825" s="52"/>
      <c r="C825" s="52"/>
      <c r="D825" s="52"/>
      <c r="E825" s="53"/>
      <c r="F825" s="53"/>
      <c r="G825" s="53"/>
      <c r="H825" s="53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9.5" customHeight="1">
      <c r="A826" s="52"/>
      <c r="B826" s="52"/>
      <c r="C826" s="52"/>
      <c r="D826" s="52"/>
      <c r="E826" s="53"/>
      <c r="F826" s="53"/>
      <c r="G826" s="53"/>
      <c r="H826" s="53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9.5" customHeight="1">
      <c r="A827" s="52"/>
      <c r="B827" s="52"/>
      <c r="C827" s="52"/>
      <c r="D827" s="52"/>
      <c r="E827" s="53"/>
      <c r="F827" s="53"/>
      <c r="G827" s="53"/>
      <c r="H827" s="53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9.5" customHeight="1">
      <c r="A828" s="52"/>
      <c r="B828" s="52"/>
      <c r="C828" s="52"/>
      <c r="D828" s="52"/>
      <c r="E828" s="53"/>
      <c r="F828" s="53"/>
      <c r="G828" s="53"/>
      <c r="H828" s="53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9.5" customHeight="1">
      <c r="A829" s="52"/>
      <c r="B829" s="52"/>
      <c r="C829" s="52"/>
      <c r="D829" s="52"/>
      <c r="E829" s="53"/>
      <c r="F829" s="53"/>
      <c r="G829" s="53"/>
      <c r="H829" s="53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9.5" customHeight="1">
      <c r="A830" s="52"/>
      <c r="B830" s="52"/>
      <c r="C830" s="52"/>
      <c r="D830" s="52"/>
      <c r="E830" s="53"/>
      <c r="F830" s="53"/>
      <c r="G830" s="53"/>
      <c r="H830" s="53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9.5" customHeight="1">
      <c r="A831" s="52"/>
      <c r="B831" s="52"/>
      <c r="C831" s="52"/>
      <c r="D831" s="52"/>
      <c r="E831" s="53"/>
      <c r="F831" s="53"/>
      <c r="G831" s="53"/>
      <c r="H831" s="53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9.5" customHeight="1">
      <c r="A832" s="52"/>
      <c r="B832" s="52"/>
      <c r="C832" s="52"/>
      <c r="D832" s="52"/>
      <c r="E832" s="53"/>
      <c r="F832" s="53"/>
      <c r="G832" s="53"/>
      <c r="H832" s="53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9.5" customHeight="1">
      <c r="A833" s="52"/>
      <c r="B833" s="52"/>
      <c r="C833" s="52"/>
      <c r="D833" s="52"/>
      <c r="E833" s="53"/>
      <c r="F833" s="53"/>
      <c r="G833" s="53"/>
      <c r="H833" s="53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9.5" customHeight="1">
      <c r="A834" s="52"/>
      <c r="B834" s="52"/>
      <c r="C834" s="52"/>
      <c r="D834" s="52"/>
      <c r="E834" s="53"/>
      <c r="F834" s="53"/>
      <c r="G834" s="53"/>
      <c r="H834" s="53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9.5" customHeight="1">
      <c r="A835" s="52"/>
      <c r="B835" s="52"/>
      <c r="C835" s="52"/>
      <c r="D835" s="52"/>
      <c r="E835" s="53"/>
      <c r="F835" s="53"/>
      <c r="G835" s="53"/>
      <c r="H835" s="53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9.5" customHeight="1">
      <c r="A836" s="52"/>
      <c r="B836" s="52"/>
      <c r="C836" s="52"/>
      <c r="D836" s="52"/>
      <c r="E836" s="53"/>
      <c r="F836" s="53"/>
      <c r="G836" s="53"/>
      <c r="H836" s="53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9.5" customHeight="1">
      <c r="A837" s="52"/>
      <c r="B837" s="52"/>
      <c r="C837" s="52"/>
      <c r="D837" s="52"/>
      <c r="E837" s="53"/>
      <c r="F837" s="53"/>
      <c r="G837" s="53"/>
      <c r="H837" s="53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9.5" customHeight="1">
      <c r="A838" s="52"/>
      <c r="B838" s="52"/>
      <c r="C838" s="52"/>
      <c r="D838" s="52"/>
      <c r="E838" s="53"/>
      <c r="F838" s="53"/>
      <c r="G838" s="53"/>
      <c r="H838" s="53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9.5" customHeight="1">
      <c r="A839" s="52"/>
      <c r="B839" s="52"/>
      <c r="C839" s="52"/>
      <c r="D839" s="52"/>
      <c r="E839" s="53"/>
      <c r="F839" s="53"/>
      <c r="G839" s="53"/>
      <c r="H839" s="53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9.5" customHeight="1">
      <c r="A840" s="52"/>
      <c r="B840" s="52"/>
      <c r="C840" s="52"/>
      <c r="D840" s="52"/>
      <c r="E840" s="53"/>
      <c r="F840" s="53"/>
      <c r="G840" s="53"/>
      <c r="H840" s="53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9.5" customHeight="1">
      <c r="A841" s="52"/>
      <c r="B841" s="52"/>
      <c r="C841" s="52"/>
      <c r="D841" s="52"/>
      <c r="E841" s="53"/>
      <c r="F841" s="53"/>
      <c r="G841" s="53"/>
      <c r="H841" s="53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9.5" customHeight="1">
      <c r="A842" s="52"/>
      <c r="B842" s="52"/>
      <c r="C842" s="52"/>
      <c r="D842" s="52"/>
      <c r="E842" s="53"/>
      <c r="F842" s="53"/>
      <c r="G842" s="53"/>
      <c r="H842" s="53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9.5" customHeight="1">
      <c r="A843" s="52"/>
      <c r="B843" s="52"/>
      <c r="C843" s="52"/>
      <c r="D843" s="52"/>
      <c r="E843" s="53"/>
      <c r="F843" s="53"/>
      <c r="G843" s="53"/>
      <c r="H843" s="53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9.5" customHeight="1">
      <c r="A844" s="52"/>
      <c r="B844" s="52"/>
      <c r="C844" s="52"/>
      <c r="D844" s="52"/>
      <c r="E844" s="53"/>
      <c r="F844" s="53"/>
      <c r="G844" s="53"/>
      <c r="H844" s="53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9.5" customHeight="1">
      <c r="A845" s="52"/>
      <c r="B845" s="52"/>
      <c r="C845" s="52"/>
      <c r="D845" s="52"/>
      <c r="E845" s="53"/>
      <c r="F845" s="53"/>
      <c r="G845" s="53"/>
      <c r="H845" s="53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9.5" customHeight="1">
      <c r="A846" s="52"/>
      <c r="B846" s="52"/>
      <c r="C846" s="52"/>
      <c r="D846" s="52"/>
      <c r="E846" s="53"/>
      <c r="F846" s="53"/>
      <c r="G846" s="53"/>
      <c r="H846" s="53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9.5" customHeight="1">
      <c r="A847" s="52"/>
      <c r="B847" s="52"/>
      <c r="C847" s="52"/>
      <c r="D847" s="52"/>
      <c r="E847" s="53"/>
      <c r="F847" s="53"/>
      <c r="G847" s="53"/>
      <c r="H847" s="53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9.5" customHeight="1">
      <c r="A848" s="52"/>
      <c r="B848" s="52"/>
      <c r="C848" s="52"/>
      <c r="D848" s="52"/>
      <c r="E848" s="53"/>
      <c r="F848" s="53"/>
      <c r="G848" s="53"/>
      <c r="H848" s="53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9.5" customHeight="1">
      <c r="A849" s="52"/>
      <c r="B849" s="52"/>
      <c r="C849" s="52"/>
      <c r="D849" s="52"/>
      <c r="E849" s="53"/>
      <c r="F849" s="53"/>
      <c r="G849" s="53"/>
      <c r="H849" s="53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9.5" customHeight="1">
      <c r="A850" s="52"/>
      <c r="B850" s="52"/>
      <c r="C850" s="52"/>
      <c r="D850" s="52"/>
      <c r="E850" s="53"/>
      <c r="F850" s="53"/>
      <c r="G850" s="53"/>
      <c r="H850" s="53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9.5" customHeight="1">
      <c r="A851" s="52"/>
      <c r="B851" s="52"/>
      <c r="C851" s="52"/>
      <c r="D851" s="52"/>
      <c r="E851" s="53"/>
      <c r="F851" s="53"/>
      <c r="G851" s="53"/>
      <c r="H851" s="53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9.5" customHeight="1">
      <c r="A852" s="52"/>
      <c r="B852" s="52"/>
      <c r="C852" s="52"/>
      <c r="D852" s="52"/>
      <c r="E852" s="53"/>
      <c r="F852" s="53"/>
      <c r="G852" s="53"/>
      <c r="H852" s="53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9.5" customHeight="1">
      <c r="A853" s="52"/>
      <c r="B853" s="52"/>
      <c r="C853" s="52"/>
      <c r="D853" s="52"/>
      <c r="E853" s="53"/>
      <c r="F853" s="53"/>
      <c r="G853" s="53"/>
      <c r="H853" s="53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9.5" customHeight="1">
      <c r="A854" s="52"/>
      <c r="B854" s="52"/>
      <c r="C854" s="52"/>
      <c r="D854" s="52"/>
      <c r="E854" s="53"/>
      <c r="F854" s="53"/>
      <c r="G854" s="53"/>
      <c r="H854" s="53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9.5" customHeight="1">
      <c r="A855" s="52"/>
      <c r="B855" s="52"/>
      <c r="C855" s="52"/>
      <c r="D855" s="52"/>
      <c r="E855" s="53"/>
      <c r="F855" s="53"/>
      <c r="G855" s="53"/>
      <c r="H855" s="53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9.5" customHeight="1">
      <c r="A856" s="52"/>
      <c r="B856" s="52"/>
      <c r="C856" s="52"/>
      <c r="D856" s="52"/>
      <c r="E856" s="53"/>
      <c r="F856" s="53"/>
      <c r="G856" s="53"/>
      <c r="H856" s="53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9.5" customHeight="1">
      <c r="A857" s="52"/>
      <c r="B857" s="52"/>
      <c r="C857" s="52"/>
      <c r="D857" s="52"/>
      <c r="E857" s="53"/>
      <c r="F857" s="53"/>
      <c r="G857" s="53"/>
      <c r="H857" s="53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9.5" customHeight="1">
      <c r="A858" s="52"/>
      <c r="B858" s="52"/>
      <c r="C858" s="52"/>
      <c r="D858" s="52"/>
      <c r="E858" s="53"/>
      <c r="F858" s="53"/>
      <c r="G858" s="53"/>
      <c r="H858" s="53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9.5" customHeight="1">
      <c r="A859" s="52"/>
      <c r="B859" s="52"/>
      <c r="C859" s="52"/>
      <c r="D859" s="52"/>
      <c r="E859" s="53"/>
      <c r="F859" s="53"/>
      <c r="G859" s="53"/>
      <c r="H859" s="53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9.5" customHeight="1">
      <c r="A860" s="52"/>
      <c r="B860" s="52"/>
      <c r="C860" s="52"/>
      <c r="D860" s="52"/>
      <c r="E860" s="53"/>
      <c r="F860" s="53"/>
      <c r="G860" s="53"/>
      <c r="H860" s="53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9.5" customHeight="1">
      <c r="A861" s="52"/>
      <c r="B861" s="52"/>
      <c r="C861" s="52"/>
      <c r="D861" s="52"/>
      <c r="E861" s="53"/>
      <c r="F861" s="53"/>
      <c r="G861" s="53"/>
      <c r="H861" s="53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9.5" customHeight="1">
      <c r="A862" s="52"/>
      <c r="B862" s="52"/>
      <c r="C862" s="52"/>
      <c r="D862" s="52"/>
      <c r="E862" s="53"/>
      <c r="F862" s="53"/>
      <c r="G862" s="53"/>
      <c r="H862" s="53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9.5" customHeight="1">
      <c r="A863" s="52"/>
      <c r="B863" s="52"/>
      <c r="C863" s="52"/>
      <c r="D863" s="52"/>
      <c r="E863" s="53"/>
      <c r="F863" s="53"/>
      <c r="G863" s="53"/>
      <c r="H863" s="53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9.5" customHeight="1">
      <c r="A864" s="52"/>
      <c r="B864" s="52"/>
      <c r="C864" s="52"/>
      <c r="D864" s="52"/>
      <c r="E864" s="53"/>
      <c r="F864" s="53"/>
      <c r="G864" s="53"/>
      <c r="H864" s="53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9.5" customHeight="1">
      <c r="A865" s="52"/>
      <c r="B865" s="52"/>
      <c r="C865" s="52"/>
      <c r="D865" s="52"/>
      <c r="E865" s="53"/>
      <c r="F865" s="53"/>
      <c r="G865" s="53"/>
      <c r="H865" s="53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9.5" customHeight="1">
      <c r="A866" s="52"/>
      <c r="B866" s="52"/>
      <c r="C866" s="52"/>
      <c r="D866" s="52"/>
      <c r="E866" s="53"/>
      <c r="F866" s="53"/>
      <c r="G866" s="53"/>
      <c r="H866" s="53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9.5" customHeight="1">
      <c r="A867" s="52"/>
      <c r="B867" s="52"/>
      <c r="C867" s="52"/>
      <c r="D867" s="52"/>
      <c r="E867" s="53"/>
      <c r="F867" s="53"/>
      <c r="G867" s="53"/>
      <c r="H867" s="53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9.5" customHeight="1">
      <c r="A868" s="52"/>
      <c r="B868" s="52"/>
      <c r="C868" s="52"/>
      <c r="D868" s="52"/>
      <c r="E868" s="53"/>
      <c r="F868" s="53"/>
      <c r="G868" s="53"/>
      <c r="H868" s="53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9.5" customHeight="1">
      <c r="A869" s="52"/>
      <c r="B869" s="52"/>
      <c r="C869" s="52"/>
      <c r="D869" s="52"/>
      <c r="E869" s="53"/>
      <c r="F869" s="53"/>
      <c r="G869" s="53"/>
      <c r="H869" s="53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9.5" customHeight="1">
      <c r="A870" s="52"/>
      <c r="B870" s="52"/>
      <c r="C870" s="52"/>
      <c r="D870" s="52"/>
      <c r="E870" s="53"/>
      <c r="F870" s="53"/>
      <c r="G870" s="53"/>
      <c r="H870" s="53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9.5" customHeight="1">
      <c r="A871" s="52"/>
      <c r="B871" s="52"/>
      <c r="C871" s="52"/>
      <c r="D871" s="52"/>
      <c r="E871" s="53"/>
      <c r="F871" s="53"/>
      <c r="G871" s="53"/>
      <c r="H871" s="53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9.5" customHeight="1">
      <c r="A872" s="52"/>
      <c r="B872" s="52"/>
      <c r="C872" s="52"/>
      <c r="D872" s="52"/>
      <c r="E872" s="53"/>
      <c r="F872" s="53"/>
      <c r="G872" s="53"/>
      <c r="H872" s="53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9.5" customHeight="1">
      <c r="A873" s="52"/>
      <c r="B873" s="52"/>
      <c r="C873" s="52"/>
      <c r="D873" s="52"/>
      <c r="E873" s="53"/>
      <c r="F873" s="53"/>
      <c r="G873" s="53"/>
      <c r="H873" s="53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9.5" customHeight="1">
      <c r="A874" s="52"/>
      <c r="B874" s="52"/>
      <c r="C874" s="52"/>
      <c r="D874" s="52"/>
      <c r="E874" s="53"/>
      <c r="F874" s="53"/>
      <c r="G874" s="53"/>
      <c r="H874" s="53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9.5" customHeight="1">
      <c r="A875" s="52"/>
      <c r="B875" s="52"/>
      <c r="C875" s="52"/>
      <c r="D875" s="52"/>
      <c r="E875" s="53"/>
      <c r="F875" s="53"/>
      <c r="G875" s="53"/>
      <c r="H875" s="53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9.5" customHeight="1">
      <c r="A876" s="52"/>
      <c r="B876" s="52"/>
      <c r="C876" s="52"/>
      <c r="D876" s="52"/>
      <c r="E876" s="53"/>
      <c r="F876" s="53"/>
      <c r="G876" s="53"/>
      <c r="H876" s="53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9.5" customHeight="1">
      <c r="A877" s="52"/>
      <c r="B877" s="52"/>
      <c r="C877" s="52"/>
      <c r="D877" s="52"/>
      <c r="E877" s="53"/>
      <c r="F877" s="53"/>
      <c r="G877" s="53"/>
      <c r="H877" s="53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9.5" customHeight="1">
      <c r="A878" s="52"/>
      <c r="B878" s="52"/>
      <c r="C878" s="52"/>
      <c r="D878" s="52"/>
      <c r="E878" s="53"/>
      <c r="F878" s="53"/>
      <c r="G878" s="53"/>
      <c r="H878" s="53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9.5" customHeight="1">
      <c r="A879" s="52"/>
      <c r="B879" s="52"/>
      <c r="C879" s="52"/>
      <c r="D879" s="52"/>
      <c r="E879" s="53"/>
      <c r="F879" s="53"/>
      <c r="G879" s="53"/>
      <c r="H879" s="53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9.5" customHeight="1">
      <c r="A880" s="52"/>
      <c r="B880" s="52"/>
      <c r="C880" s="52"/>
      <c r="D880" s="52"/>
      <c r="E880" s="53"/>
      <c r="F880" s="53"/>
      <c r="G880" s="53"/>
      <c r="H880" s="53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9.5" customHeight="1">
      <c r="A881" s="52"/>
      <c r="B881" s="52"/>
      <c r="C881" s="52"/>
      <c r="D881" s="52"/>
      <c r="E881" s="53"/>
      <c r="F881" s="53"/>
      <c r="G881" s="53"/>
      <c r="H881" s="53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9.5" customHeight="1">
      <c r="A882" s="52"/>
      <c r="B882" s="52"/>
      <c r="C882" s="52"/>
      <c r="D882" s="52"/>
      <c r="E882" s="53"/>
      <c r="F882" s="53"/>
      <c r="G882" s="53"/>
      <c r="H882" s="53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9.5" customHeight="1">
      <c r="A883" s="52"/>
      <c r="B883" s="52"/>
      <c r="C883" s="52"/>
      <c r="D883" s="52"/>
      <c r="E883" s="53"/>
      <c r="F883" s="53"/>
      <c r="G883" s="53"/>
      <c r="H883" s="53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9.5" customHeight="1">
      <c r="A884" s="52"/>
      <c r="B884" s="52"/>
      <c r="C884" s="52"/>
      <c r="D884" s="52"/>
      <c r="E884" s="53"/>
      <c r="F884" s="53"/>
      <c r="G884" s="53"/>
      <c r="H884" s="53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9.5" customHeight="1">
      <c r="A885" s="52"/>
      <c r="B885" s="52"/>
      <c r="C885" s="52"/>
      <c r="D885" s="52"/>
      <c r="E885" s="53"/>
      <c r="F885" s="53"/>
      <c r="G885" s="53"/>
      <c r="H885" s="53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9.5" customHeight="1">
      <c r="A886" s="52"/>
      <c r="B886" s="52"/>
      <c r="C886" s="52"/>
      <c r="D886" s="52"/>
      <c r="E886" s="53"/>
      <c r="F886" s="53"/>
      <c r="G886" s="53"/>
      <c r="H886" s="53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9.5" customHeight="1">
      <c r="A887" s="52"/>
      <c r="B887" s="52"/>
      <c r="C887" s="52"/>
      <c r="D887" s="52"/>
      <c r="E887" s="53"/>
      <c r="F887" s="53"/>
      <c r="G887" s="53"/>
      <c r="H887" s="53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9.5" customHeight="1">
      <c r="A888" s="52"/>
      <c r="B888" s="52"/>
      <c r="C888" s="52"/>
      <c r="D888" s="52"/>
      <c r="E888" s="53"/>
      <c r="F888" s="53"/>
      <c r="G888" s="53"/>
      <c r="H888" s="53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9.5" customHeight="1">
      <c r="A889" s="52"/>
      <c r="B889" s="52"/>
      <c r="C889" s="52"/>
      <c r="D889" s="52"/>
      <c r="E889" s="53"/>
      <c r="F889" s="53"/>
      <c r="G889" s="53"/>
      <c r="H889" s="53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9.5" customHeight="1">
      <c r="A890" s="52"/>
      <c r="B890" s="52"/>
      <c r="C890" s="52"/>
      <c r="D890" s="52"/>
      <c r="E890" s="53"/>
      <c r="F890" s="53"/>
      <c r="G890" s="53"/>
      <c r="H890" s="53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9.5" customHeight="1">
      <c r="A891" s="52"/>
      <c r="B891" s="52"/>
      <c r="C891" s="52"/>
      <c r="D891" s="52"/>
      <c r="E891" s="53"/>
      <c r="F891" s="53"/>
      <c r="G891" s="53"/>
      <c r="H891" s="53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9.5" customHeight="1">
      <c r="A892" s="52"/>
      <c r="B892" s="52"/>
      <c r="C892" s="52"/>
      <c r="D892" s="52"/>
      <c r="E892" s="53"/>
      <c r="F892" s="53"/>
      <c r="G892" s="53"/>
      <c r="H892" s="53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9.5" customHeight="1">
      <c r="A893" s="52"/>
      <c r="B893" s="52"/>
      <c r="C893" s="52"/>
      <c r="D893" s="52"/>
      <c r="E893" s="53"/>
      <c r="F893" s="53"/>
      <c r="G893" s="53"/>
      <c r="H893" s="53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9.5" customHeight="1">
      <c r="A894" s="52"/>
      <c r="B894" s="52"/>
      <c r="C894" s="52"/>
      <c r="D894" s="52"/>
      <c r="E894" s="53"/>
      <c r="F894" s="53"/>
      <c r="G894" s="53"/>
      <c r="H894" s="53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9.5" customHeight="1">
      <c r="A895" s="52"/>
      <c r="B895" s="52"/>
      <c r="C895" s="52"/>
      <c r="D895" s="52"/>
      <c r="E895" s="53"/>
      <c r="F895" s="53"/>
      <c r="G895" s="53"/>
      <c r="H895" s="53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9.5" customHeight="1">
      <c r="A896" s="52"/>
      <c r="B896" s="52"/>
      <c r="C896" s="52"/>
      <c r="D896" s="52"/>
      <c r="E896" s="53"/>
      <c r="F896" s="53"/>
      <c r="G896" s="53"/>
      <c r="H896" s="53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9.5" customHeight="1">
      <c r="A897" s="52"/>
      <c r="B897" s="52"/>
      <c r="C897" s="52"/>
      <c r="D897" s="52"/>
      <c r="E897" s="53"/>
      <c r="F897" s="53"/>
      <c r="G897" s="53"/>
      <c r="H897" s="53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9.5" customHeight="1">
      <c r="A898" s="52"/>
      <c r="B898" s="52"/>
      <c r="C898" s="52"/>
      <c r="D898" s="52"/>
      <c r="E898" s="53"/>
      <c r="F898" s="53"/>
      <c r="G898" s="53"/>
      <c r="H898" s="53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9.5" customHeight="1">
      <c r="A899" s="52"/>
      <c r="B899" s="52"/>
      <c r="C899" s="52"/>
      <c r="D899" s="52"/>
      <c r="E899" s="53"/>
      <c r="F899" s="53"/>
      <c r="G899" s="53"/>
      <c r="H899" s="53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9.5" customHeight="1">
      <c r="A900" s="52"/>
      <c r="B900" s="52"/>
      <c r="C900" s="52"/>
      <c r="D900" s="52"/>
      <c r="E900" s="53"/>
      <c r="F900" s="53"/>
      <c r="G900" s="53"/>
      <c r="H900" s="53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9.5" customHeight="1">
      <c r="A901" s="52"/>
      <c r="B901" s="52"/>
      <c r="C901" s="52"/>
      <c r="D901" s="52"/>
      <c r="E901" s="53"/>
      <c r="F901" s="53"/>
      <c r="G901" s="53"/>
      <c r="H901" s="53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9.5" customHeight="1">
      <c r="A902" s="52"/>
      <c r="B902" s="52"/>
      <c r="C902" s="52"/>
      <c r="D902" s="52"/>
      <c r="E902" s="53"/>
      <c r="F902" s="53"/>
      <c r="G902" s="53"/>
      <c r="H902" s="53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9.5" customHeight="1">
      <c r="A903" s="52"/>
      <c r="B903" s="52"/>
      <c r="C903" s="52"/>
      <c r="D903" s="52"/>
      <c r="E903" s="53"/>
      <c r="F903" s="53"/>
      <c r="G903" s="53"/>
      <c r="H903" s="53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9.5" customHeight="1">
      <c r="A904" s="52"/>
      <c r="B904" s="52"/>
      <c r="C904" s="52"/>
      <c r="D904" s="52"/>
      <c r="E904" s="53"/>
      <c r="F904" s="53"/>
      <c r="G904" s="53"/>
      <c r="H904" s="53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9.5" customHeight="1">
      <c r="A905" s="52"/>
      <c r="B905" s="52"/>
      <c r="C905" s="52"/>
      <c r="D905" s="52"/>
      <c r="E905" s="53"/>
      <c r="F905" s="53"/>
      <c r="G905" s="53"/>
      <c r="H905" s="53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9.5" customHeight="1">
      <c r="A906" s="52"/>
      <c r="B906" s="52"/>
      <c r="C906" s="52"/>
      <c r="D906" s="52"/>
      <c r="E906" s="53"/>
      <c r="F906" s="53"/>
      <c r="G906" s="53"/>
      <c r="H906" s="53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9.5" customHeight="1">
      <c r="A907" s="52"/>
      <c r="B907" s="52"/>
      <c r="C907" s="52"/>
      <c r="D907" s="52"/>
      <c r="E907" s="53"/>
      <c r="F907" s="53"/>
      <c r="G907" s="53"/>
      <c r="H907" s="53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9.5" customHeight="1">
      <c r="A908" s="52"/>
      <c r="B908" s="52"/>
      <c r="C908" s="52"/>
      <c r="D908" s="52"/>
      <c r="E908" s="53"/>
      <c r="F908" s="53"/>
      <c r="G908" s="53"/>
      <c r="H908" s="53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9.5" customHeight="1">
      <c r="A909" s="52"/>
      <c r="B909" s="52"/>
      <c r="C909" s="52"/>
      <c r="D909" s="52"/>
      <c r="E909" s="53"/>
      <c r="F909" s="53"/>
      <c r="G909" s="53"/>
      <c r="H909" s="53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9.5" customHeight="1">
      <c r="A910" s="52"/>
      <c r="B910" s="52"/>
      <c r="C910" s="52"/>
      <c r="D910" s="52"/>
      <c r="E910" s="53"/>
      <c r="F910" s="53"/>
      <c r="G910" s="53"/>
      <c r="H910" s="53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9.5" customHeight="1">
      <c r="A911" s="52"/>
      <c r="B911" s="52"/>
      <c r="C911" s="52"/>
      <c r="D911" s="52"/>
      <c r="E911" s="53"/>
      <c r="F911" s="53"/>
      <c r="G911" s="53"/>
      <c r="H911" s="53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9.5" customHeight="1">
      <c r="A912" s="52"/>
      <c r="B912" s="52"/>
      <c r="C912" s="52"/>
      <c r="D912" s="52"/>
      <c r="E912" s="53"/>
      <c r="F912" s="53"/>
      <c r="G912" s="53"/>
      <c r="H912" s="53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9.5" customHeight="1">
      <c r="A913" s="52"/>
      <c r="B913" s="52"/>
      <c r="C913" s="52"/>
      <c r="D913" s="52"/>
      <c r="E913" s="53"/>
      <c r="F913" s="53"/>
      <c r="G913" s="53"/>
      <c r="H913" s="53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9.5" customHeight="1">
      <c r="A914" s="52"/>
      <c r="B914" s="52"/>
      <c r="C914" s="52"/>
      <c r="D914" s="52"/>
      <c r="E914" s="53"/>
      <c r="F914" s="53"/>
      <c r="G914" s="53"/>
      <c r="H914" s="53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9.5" customHeight="1">
      <c r="A915" s="52"/>
      <c r="B915" s="52"/>
      <c r="C915" s="52"/>
      <c r="D915" s="52"/>
      <c r="E915" s="53"/>
      <c r="F915" s="53"/>
      <c r="G915" s="53"/>
      <c r="H915" s="53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9.5" customHeight="1">
      <c r="A916" s="52"/>
      <c r="B916" s="52"/>
      <c r="C916" s="52"/>
      <c r="D916" s="52"/>
      <c r="E916" s="53"/>
      <c r="F916" s="53"/>
      <c r="G916" s="53"/>
      <c r="H916" s="53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9.5" customHeight="1">
      <c r="A917" s="52"/>
      <c r="B917" s="52"/>
      <c r="C917" s="52"/>
      <c r="D917" s="52"/>
      <c r="E917" s="53"/>
      <c r="F917" s="53"/>
      <c r="G917" s="53"/>
      <c r="H917" s="53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9.5" customHeight="1">
      <c r="A918" s="52"/>
      <c r="B918" s="52"/>
      <c r="C918" s="52"/>
      <c r="D918" s="52"/>
      <c r="E918" s="53"/>
      <c r="F918" s="53"/>
      <c r="G918" s="53"/>
      <c r="H918" s="53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9.5" customHeight="1">
      <c r="A919" s="52"/>
      <c r="B919" s="52"/>
      <c r="C919" s="52"/>
      <c r="D919" s="52"/>
      <c r="E919" s="53"/>
      <c r="F919" s="53"/>
      <c r="G919" s="53"/>
      <c r="H919" s="53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9.5" customHeight="1">
      <c r="A920" s="52"/>
      <c r="B920" s="52"/>
      <c r="C920" s="52"/>
      <c r="D920" s="52"/>
      <c r="E920" s="53"/>
      <c r="F920" s="53"/>
      <c r="G920" s="53"/>
      <c r="H920" s="53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9.5" customHeight="1">
      <c r="A921" s="52"/>
      <c r="B921" s="52"/>
      <c r="C921" s="52"/>
      <c r="D921" s="52"/>
      <c r="E921" s="53"/>
      <c r="F921" s="53"/>
      <c r="G921" s="53"/>
      <c r="H921" s="53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9.5" customHeight="1">
      <c r="A922" s="52"/>
      <c r="B922" s="52"/>
      <c r="C922" s="52"/>
      <c r="D922" s="52"/>
      <c r="E922" s="53"/>
      <c r="F922" s="53"/>
      <c r="G922" s="53"/>
      <c r="H922" s="53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9.5" customHeight="1">
      <c r="A923" s="52"/>
      <c r="B923" s="52"/>
      <c r="C923" s="52"/>
      <c r="D923" s="52"/>
      <c r="E923" s="53"/>
      <c r="F923" s="53"/>
      <c r="G923" s="53"/>
      <c r="H923" s="53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9.5" customHeight="1">
      <c r="A924" s="52"/>
      <c r="B924" s="52"/>
      <c r="C924" s="52"/>
      <c r="D924" s="52"/>
      <c r="E924" s="53"/>
      <c r="F924" s="53"/>
      <c r="G924" s="53"/>
      <c r="H924" s="53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9.5" customHeight="1">
      <c r="A925" s="52"/>
      <c r="B925" s="52"/>
      <c r="C925" s="52"/>
      <c r="D925" s="52"/>
      <c r="E925" s="53"/>
      <c r="F925" s="53"/>
      <c r="G925" s="53"/>
      <c r="H925" s="53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9.5" customHeight="1">
      <c r="A926" s="52"/>
      <c r="B926" s="52"/>
      <c r="C926" s="52"/>
      <c r="D926" s="52"/>
      <c r="E926" s="53"/>
      <c r="F926" s="53"/>
      <c r="G926" s="53"/>
      <c r="H926" s="53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9.5" customHeight="1">
      <c r="A927" s="52"/>
      <c r="B927" s="52"/>
      <c r="C927" s="52"/>
      <c r="D927" s="52"/>
      <c r="E927" s="53"/>
      <c r="F927" s="53"/>
      <c r="G927" s="53"/>
      <c r="H927" s="53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9.5" customHeight="1">
      <c r="A928" s="52"/>
      <c r="B928" s="52"/>
      <c r="C928" s="52"/>
      <c r="D928" s="52"/>
      <c r="E928" s="53"/>
      <c r="F928" s="53"/>
      <c r="G928" s="53"/>
      <c r="H928" s="53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9.5" customHeight="1">
      <c r="A929" s="52"/>
      <c r="B929" s="52"/>
      <c r="C929" s="52"/>
      <c r="D929" s="52"/>
      <c r="E929" s="53"/>
      <c r="F929" s="53"/>
      <c r="G929" s="53"/>
      <c r="H929" s="53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9.5" customHeight="1">
      <c r="A930" s="52"/>
      <c r="B930" s="52"/>
      <c r="C930" s="52"/>
      <c r="D930" s="52"/>
      <c r="E930" s="53"/>
      <c r="F930" s="53"/>
      <c r="G930" s="53"/>
      <c r="H930" s="53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9.5" customHeight="1">
      <c r="A931" s="52"/>
      <c r="B931" s="52"/>
      <c r="C931" s="52"/>
      <c r="D931" s="52"/>
      <c r="E931" s="53"/>
      <c r="F931" s="53"/>
      <c r="G931" s="53"/>
      <c r="H931" s="53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9.5" customHeight="1">
      <c r="A932" s="52"/>
      <c r="B932" s="52"/>
      <c r="C932" s="52"/>
      <c r="D932" s="52"/>
      <c r="E932" s="53"/>
      <c r="F932" s="53"/>
      <c r="G932" s="53"/>
      <c r="H932" s="53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9.5" customHeight="1">
      <c r="A933" s="52"/>
      <c r="B933" s="52"/>
      <c r="C933" s="52"/>
      <c r="D933" s="52"/>
      <c r="E933" s="53"/>
      <c r="F933" s="53"/>
      <c r="G933" s="53"/>
      <c r="H933" s="53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9.5" customHeight="1">
      <c r="A934" s="52"/>
      <c r="B934" s="52"/>
      <c r="C934" s="52"/>
      <c r="D934" s="52"/>
      <c r="E934" s="53"/>
      <c r="F934" s="53"/>
      <c r="G934" s="53"/>
      <c r="H934" s="53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9.5" customHeight="1">
      <c r="A935" s="52"/>
      <c r="B935" s="52"/>
      <c r="C935" s="52"/>
      <c r="D935" s="52"/>
      <c r="E935" s="53"/>
      <c r="F935" s="53"/>
      <c r="G935" s="53"/>
      <c r="H935" s="53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9.5" customHeight="1">
      <c r="A936" s="52"/>
      <c r="B936" s="52"/>
      <c r="C936" s="52"/>
      <c r="D936" s="52"/>
      <c r="E936" s="53"/>
      <c r="F936" s="53"/>
      <c r="G936" s="53"/>
      <c r="H936" s="53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9.5" customHeight="1">
      <c r="A937" s="52"/>
      <c r="B937" s="52"/>
      <c r="C937" s="52"/>
      <c r="D937" s="52"/>
      <c r="E937" s="53"/>
      <c r="F937" s="53"/>
      <c r="G937" s="53"/>
      <c r="H937" s="53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9.5" customHeight="1">
      <c r="A938" s="52"/>
      <c r="B938" s="52"/>
      <c r="C938" s="52"/>
      <c r="D938" s="52"/>
      <c r="E938" s="53"/>
      <c r="F938" s="53"/>
      <c r="G938" s="53"/>
      <c r="H938" s="53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9.5" customHeight="1">
      <c r="A939" s="52"/>
      <c r="B939" s="52"/>
      <c r="C939" s="52"/>
      <c r="D939" s="52"/>
      <c r="E939" s="53"/>
      <c r="F939" s="53"/>
      <c r="G939" s="53"/>
      <c r="H939" s="53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9.5" customHeight="1">
      <c r="A940" s="52"/>
      <c r="B940" s="52"/>
      <c r="C940" s="52"/>
      <c r="D940" s="52"/>
      <c r="E940" s="53"/>
      <c r="F940" s="53"/>
      <c r="G940" s="53"/>
      <c r="H940" s="53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9.5" customHeight="1">
      <c r="A941" s="52"/>
      <c r="B941" s="52"/>
      <c r="C941" s="52"/>
      <c r="D941" s="52"/>
      <c r="E941" s="53"/>
      <c r="F941" s="53"/>
      <c r="G941" s="53"/>
      <c r="H941" s="53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9.5" customHeight="1">
      <c r="A942" s="52"/>
      <c r="B942" s="52"/>
      <c r="C942" s="52"/>
      <c r="D942" s="52"/>
      <c r="E942" s="53"/>
      <c r="F942" s="53"/>
      <c r="G942" s="53"/>
      <c r="H942" s="53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9.5" customHeight="1">
      <c r="A943" s="52"/>
      <c r="B943" s="52"/>
      <c r="C943" s="52"/>
      <c r="D943" s="52"/>
      <c r="E943" s="53"/>
      <c r="F943" s="53"/>
      <c r="G943" s="53"/>
      <c r="H943" s="53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9.5" customHeight="1">
      <c r="A944" s="52"/>
      <c r="B944" s="52"/>
      <c r="C944" s="52"/>
      <c r="D944" s="52"/>
      <c r="E944" s="53"/>
      <c r="F944" s="53"/>
      <c r="G944" s="53"/>
      <c r="H944" s="53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9.5" customHeight="1">
      <c r="A945" s="52"/>
      <c r="B945" s="52"/>
      <c r="C945" s="52"/>
      <c r="D945" s="52"/>
      <c r="E945" s="53"/>
      <c r="F945" s="53"/>
      <c r="G945" s="53"/>
      <c r="H945" s="53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9.5" customHeight="1">
      <c r="A946" s="52"/>
      <c r="B946" s="52"/>
      <c r="C946" s="52"/>
      <c r="D946" s="52"/>
      <c r="E946" s="53"/>
      <c r="F946" s="53"/>
      <c r="G946" s="53"/>
      <c r="H946" s="53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9.5" customHeight="1">
      <c r="A947" s="52"/>
      <c r="B947" s="52"/>
      <c r="C947" s="52"/>
      <c r="D947" s="52"/>
      <c r="E947" s="53"/>
      <c r="F947" s="53"/>
      <c r="G947" s="53"/>
      <c r="H947" s="53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9.5" customHeight="1">
      <c r="A948" s="52"/>
      <c r="B948" s="52"/>
      <c r="C948" s="52"/>
      <c r="D948" s="52"/>
      <c r="E948" s="53"/>
      <c r="F948" s="53"/>
      <c r="G948" s="53"/>
      <c r="H948" s="53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9.5" customHeight="1">
      <c r="A949" s="52"/>
      <c r="B949" s="52"/>
      <c r="C949" s="52"/>
      <c r="D949" s="52"/>
      <c r="E949" s="53"/>
      <c r="F949" s="53"/>
      <c r="G949" s="53"/>
      <c r="H949" s="53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9.5" customHeight="1">
      <c r="A950" s="52"/>
      <c r="B950" s="52"/>
      <c r="C950" s="52"/>
      <c r="D950" s="52"/>
      <c r="E950" s="53"/>
      <c r="F950" s="53"/>
      <c r="G950" s="53"/>
      <c r="H950" s="53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9.5" customHeight="1">
      <c r="A951" s="52"/>
      <c r="B951" s="52"/>
      <c r="C951" s="52"/>
      <c r="D951" s="52"/>
      <c r="E951" s="53"/>
      <c r="F951" s="53"/>
      <c r="G951" s="53"/>
      <c r="H951" s="53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9.5" customHeight="1">
      <c r="A952" s="52"/>
      <c r="B952" s="52"/>
      <c r="C952" s="52"/>
      <c r="D952" s="52"/>
      <c r="E952" s="53"/>
      <c r="F952" s="53"/>
      <c r="G952" s="53"/>
      <c r="H952" s="53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9.5" customHeight="1">
      <c r="A953" s="52"/>
      <c r="B953" s="52"/>
      <c r="C953" s="52"/>
      <c r="D953" s="52"/>
      <c r="E953" s="53"/>
      <c r="F953" s="53"/>
      <c r="G953" s="53"/>
      <c r="H953" s="53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9.5" customHeight="1">
      <c r="A954" s="52"/>
      <c r="B954" s="52"/>
      <c r="C954" s="52"/>
      <c r="D954" s="52"/>
      <c r="E954" s="53"/>
      <c r="F954" s="53"/>
      <c r="G954" s="53"/>
      <c r="H954" s="53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9.5" customHeight="1">
      <c r="A955" s="52"/>
      <c r="B955" s="52"/>
      <c r="C955" s="52"/>
      <c r="D955" s="52"/>
      <c r="E955" s="53"/>
      <c r="F955" s="53"/>
      <c r="G955" s="53"/>
      <c r="H955" s="53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9.5" customHeight="1">
      <c r="A956" s="52"/>
      <c r="B956" s="52"/>
      <c r="C956" s="52"/>
      <c r="D956" s="52"/>
      <c r="E956" s="53"/>
      <c r="F956" s="53"/>
      <c r="G956" s="53"/>
      <c r="H956" s="53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9.5" customHeight="1">
      <c r="A957" s="52"/>
      <c r="B957" s="52"/>
      <c r="C957" s="52"/>
      <c r="D957" s="52"/>
      <c r="E957" s="53"/>
      <c r="F957" s="53"/>
      <c r="G957" s="53"/>
      <c r="H957" s="53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9.5" customHeight="1">
      <c r="A958" s="52"/>
      <c r="B958" s="52"/>
      <c r="C958" s="52"/>
      <c r="D958" s="52"/>
      <c r="E958" s="53"/>
      <c r="F958" s="53"/>
      <c r="G958" s="53"/>
      <c r="H958" s="53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9.5" customHeight="1">
      <c r="A959" s="52"/>
      <c r="B959" s="52"/>
      <c r="C959" s="52"/>
      <c r="D959" s="52"/>
      <c r="E959" s="53"/>
      <c r="F959" s="53"/>
      <c r="G959" s="53"/>
      <c r="H959" s="53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9.5" customHeight="1">
      <c r="A960" s="52"/>
      <c r="B960" s="52"/>
      <c r="C960" s="52"/>
      <c r="D960" s="52"/>
      <c r="E960" s="53"/>
      <c r="F960" s="53"/>
      <c r="G960" s="53"/>
      <c r="H960" s="53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9.5" customHeight="1">
      <c r="A961" s="52"/>
      <c r="B961" s="52"/>
      <c r="C961" s="52"/>
      <c r="D961" s="52"/>
      <c r="E961" s="53"/>
      <c r="F961" s="53"/>
      <c r="G961" s="53"/>
      <c r="H961" s="53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9.5" customHeight="1">
      <c r="A962" s="52"/>
      <c r="B962" s="52"/>
      <c r="C962" s="52"/>
      <c r="D962" s="52"/>
      <c r="E962" s="53"/>
      <c r="F962" s="53"/>
      <c r="G962" s="53"/>
      <c r="H962" s="53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9.5" customHeight="1">
      <c r="A963" s="52"/>
      <c r="B963" s="52"/>
      <c r="C963" s="52"/>
      <c r="D963" s="52"/>
      <c r="E963" s="53"/>
      <c r="F963" s="53"/>
      <c r="G963" s="53"/>
      <c r="H963" s="53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9.5" customHeight="1">
      <c r="A964" s="52"/>
      <c r="B964" s="52"/>
      <c r="C964" s="52"/>
      <c r="D964" s="52"/>
      <c r="E964" s="53"/>
      <c r="F964" s="53"/>
      <c r="G964" s="53"/>
      <c r="H964" s="53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9.5" customHeight="1">
      <c r="A965" s="52"/>
      <c r="B965" s="52"/>
      <c r="C965" s="52"/>
      <c r="D965" s="52"/>
      <c r="E965" s="53"/>
      <c r="F965" s="53"/>
      <c r="G965" s="53"/>
      <c r="H965" s="53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9.5" customHeight="1">
      <c r="A966" s="52"/>
      <c r="B966" s="52"/>
      <c r="C966" s="52"/>
      <c r="D966" s="52"/>
      <c r="E966" s="53"/>
      <c r="F966" s="53"/>
      <c r="G966" s="53"/>
      <c r="H966" s="53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9.5" customHeight="1">
      <c r="A967" s="52"/>
      <c r="B967" s="52"/>
      <c r="C967" s="52"/>
      <c r="D967" s="52"/>
      <c r="E967" s="53"/>
      <c r="F967" s="53"/>
      <c r="G967" s="53"/>
      <c r="H967" s="53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9.5" customHeight="1">
      <c r="A968" s="52"/>
      <c r="B968" s="52"/>
      <c r="C968" s="52"/>
      <c r="D968" s="52"/>
      <c r="E968" s="53"/>
      <c r="F968" s="53"/>
      <c r="G968" s="53"/>
      <c r="H968" s="53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9.5" customHeight="1">
      <c r="A969" s="52"/>
      <c r="B969" s="52"/>
      <c r="C969" s="52"/>
      <c r="D969" s="52"/>
      <c r="E969" s="53"/>
      <c r="F969" s="53"/>
      <c r="G969" s="53"/>
      <c r="H969" s="53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9.5" customHeight="1">
      <c r="A970" s="52"/>
      <c r="B970" s="52"/>
      <c r="C970" s="52"/>
      <c r="D970" s="52"/>
      <c r="E970" s="53"/>
      <c r="F970" s="53"/>
      <c r="G970" s="53"/>
      <c r="H970" s="53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9.5" customHeight="1">
      <c r="A971" s="52"/>
      <c r="B971" s="52"/>
      <c r="C971" s="52"/>
      <c r="D971" s="52"/>
      <c r="E971" s="53"/>
      <c r="F971" s="53"/>
      <c r="G971" s="53"/>
      <c r="H971" s="53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9.5" customHeight="1">
      <c r="A972" s="52"/>
      <c r="B972" s="52"/>
      <c r="C972" s="52"/>
      <c r="D972" s="52"/>
      <c r="E972" s="53"/>
      <c r="F972" s="53"/>
      <c r="G972" s="53"/>
      <c r="H972" s="53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9.5" customHeight="1">
      <c r="A973" s="52"/>
      <c r="B973" s="52"/>
      <c r="C973" s="52"/>
      <c r="D973" s="52"/>
      <c r="E973" s="53"/>
      <c r="F973" s="53"/>
      <c r="G973" s="53"/>
      <c r="H973" s="53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9.5" customHeight="1">
      <c r="A974" s="52"/>
      <c r="B974" s="52"/>
      <c r="C974" s="52"/>
      <c r="D974" s="52"/>
      <c r="E974" s="53"/>
      <c r="F974" s="53"/>
      <c r="G974" s="53"/>
      <c r="H974" s="53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9.5" customHeight="1">
      <c r="A975" s="52"/>
      <c r="B975" s="52"/>
      <c r="C975" s="52"/>
      <c r="D975" s="52"/>
      <c r="E975" s="53"/>
      <c r="F975" s="53"/>
      <c r="G975" s="53"/>
      <c r="H975" s="53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9.5" customHeight="1">
      <c r="A976" s="52"/>
      <c r="B976" s="52"/>
      <c r="C976" s="52"/>
      <c r="D976" s="52"/>
      <c r="E976" s="53"/>
      <c r="F976" s="53"/>
      <c r="G976" s="53"/>
      <c r="H976" s="53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9.5" customHeight="1">
      <c r="A977" s="52"/>
      <c r="B977" s="52"/>
      <c r="C977" s="52"/>
      <c r="D977" s="52"/>
      <c r="E977" s="53"/>
      <c r="F977" s="53"/>
      <c r="G977" s="53"/>
      <c r="H977" s="53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9.5" customHeight="1">
      <c r="A978" s="52"/>
      <c r="B978" s="52"/>
      <c r="C978" s="52"/>
      <c r="D978" s="52"/>
      <c r="E978" s="53"/>
      <c r="F978" s="53"/>
      <c r="G978" s="53"/>
      <c r="H978" s="53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9.5" customHeight="1">
      <c r="A979" s="52"/>
      <c r="B979" s="52"/>
      <c r="C979" s="52"/>
      <c r="D979" s="52"/>
      <c r="E979" s="53"/>
      <c r="F979" s="53"/>
      <c r="G979" s="53"/>
      <c r="H979" s="53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9.5" customHeight="1">
      <c r="A980" s="52"/>
      <c r="B980" s="52"/>
      <c r="C980" s="52"/>
      <c r="D980" s="52"/>
      <c r="E980" s="53"/>
      <c r="F980" s="53"/>
      <c r="G980" s="53"/>
      <c r="H980" s="53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9.5" customHeight="1">
      <c r="A981" s="52"/>
      <c r="B981" s="52"/>
      <c r="C981" s="52"/>
      <c r="D981" s="52"/>
      <c r="E981" s="53"/>
      <c r="F981" s="53"/>
      <c r="G981" s="53"/>
      <c r="H981" s="53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9.5" customHeight="1">
      <c r="A982" s="52"/>
      <c r="B982" s="52"/>
      <c r="C982" s="52"/>
      <c r="D982" s="52"/>
      <c r="E982" s="53"/>
      <c r="F982" s="53"/>
      <c r="G982" s="53"/>
      <c r="H982" s="53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9.5" customHeight="1">
      <c r="A983" s="52"/>
      <c r="B983" s="52"/>
      <c r="C983" s="52"/>
      <c r="D983" s="52"/>
      <c r="E983" s="53"/>
      <c r="F983" s="53"/>
      <c r="G983" s="53"/>
      <c r="H983" s="53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9.5" customHeight="1">
      <c r="A984" s="52"/>
      <c r="B984" s="52"/>
      <c r="C984" s="52"/>
      <c r="D984" s="52"/>
      <c r="E984" s="53"/>
      <c r="F984" s="53"/>
      <c r="G984" s="53"/>
      <c r="H984" s="53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9.5" customHeight="1">
      <c r="A985" s="52"/>
      <c r="B985" s="52"/>
      <c r="C985" s="52"/>
      <c r="D985" s="52"/>
      <c r="E985" s="53"/>
      <c r="F985" s="53"/>
      <c r="G985" s="53"/>
      <c r="H985" s="53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9.5" customHeight="1">
      <c r="A986" s="52"/>
      <c r="B986" s="52"/>
      <c r="C986" s="52"/>
      <c r="D986" s="52"/>
      <c r="E986" s="53"/>
      <c r="F986" s="53"/>
      <c r="G986" s="53"/>
      <c r="H986" s="53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9.5" customHeight="1">
      <c r="A987" s="52"/>
      <c r="B987" s="52"/>
      <c r="C987" s="52"/>
      <c r="D987" s="52"/>
      <c r="E987" s="53"/>
      <c r="F987" s="53"/>
      <c r="G987" s="53"/>
      <c r="H987" s="53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9.5" customHeight="1">
      <c r="A988" s="52"/>
      <c r="B988" s="52"/>
      <c r="C988" s="52"/>
      <c r="D988" s="52"/>
      <c r="E988" s="53"/>
      <c r="F988" s="53"/>
      <c r="G988" s="53"/>
      <c r="H988" s="53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9.5" customHeight="1">
      <c r="A989" s="52"/>
      <c r="B989" s="52"/>
      <c r="C989" s="52"/>
      <c r="D989" s="52"/>
      <c r="E989" s="53"/>
      <c r="F989" s="53"/>
      <c r="G989" s="53"/>
      <c r="H989" s="53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9.5" customHeight="1">
      <c r="A990" s="52"/>
      <c r="B990" s="52"/>
      <c r="C990" s="52"/>
      <c r="D990" s="52"/>
      <c r="E990" s="53"/>
      <c r="F990" s="53"/>
      <c r="G990" s="53"/>
      <c r="H990" s="53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9.5" customHeight="1">
      <c r="A991" s="52"/>
      <c r="B991" s="52"/>
      <c r="C991" s="52"/>
      <c r="D991" s="52"/>
      <c r="E991" s="53"/>
      <c r="F991" s="53"/>
      <c r="G991" s="53"/>
      <c r="H991" s="53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9.5" customHeight="1">
      <c r="A992" s="52"/>
      <c r="B992" s="52"/>
      <c r="C992" s="52"/>
      <c r="D992" s="52"/>
      <c r="E992" s="53"/>
      <c r="F992" s="53"/>
      <c r="G992" s="53"/>
      <c r="H992" s="53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9.5" customHeight="1">
      <c r="A993" s="52"/>
      <c r="B993" s="52"/>
      <c r="C993" s="52"/>
      <c r="D993" s="52"/>
      <c r="E993" s="53"/>
      <c r="F993" s="53"/>
      <c r="G993" s="53"/>
      <c r="H993" s="53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9.5" customHeight="1">
      <c r="A994" s="52"/>
      <c r="B994" s="52"/>
      <c r="C994" s="52"/>
      <c r="D994" s="52"/>
      <c r="E994" s="53"/>
      <c r="F994" s="53"/>
      <c r="G994" s="53"/>
      <c r="H994" s="53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9.5" customHeight="1">
      <c r="A995" s="52"/>
      <c r="B995" s="52"/>
      <c r="C995" s="52"/>
      <c r="D995" s="52"/>
      <c r="E995" s="53"/>
      <c r="F995" s="53"/>
      <c r="G995" s="53"/>
      <c r="H995" s="53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9.5" customHeight="1">
      <c r="A996" s="52"/>
      <c r="B996" s="52"/>
      <c r="C996" s="52"/>
      <c r="D996" s="52"/>
      <c r="E996" s="53"/>
      <c r="F996" s="53"/>
      <c r="G996" s="53"/>
      <c r="H996" s="53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9.5" customHeight="1">
      <c r="A997" s="52"/>
      <c r="B997" s="52"/>
      <c r="C997" s="52"/>
      <c r="D997" s="52"/>
      <c r="E997" s="53"/>
      <c r="F997" s="53"/>
      <c r="G997" s="53"/>
      <c r="H997" s="53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9.5" customHeight="1">
      <c r="A998" s="52"/>
      <c r="B998" s="52"/>
      <c r="C998" s="52"/>
      <c r="D998" s="52"/>
      <c r="E998" s="53"/>
      <c r="F998" s="53"/>
      <c r="G998" s="53"/>
      <c r="H998" s="53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9.5" customHeight="1">
      <c r="A999" s="52"/>
      <c r="B999" s="52"/>
      <c r="C999" s="52"/>
      <c r="D999" s="52"/>
      <c r="E999" s="53"/>
      <c r="F999" s="53"/>
      <c r="G999" s="53"/>
      <c r="H999" s="53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9.5" customHeight="1">
      <c r="A1000" s="52"/>
      <c r="B1000" s="52"/>
      <c r="C1000" s="52"/>
      <c r="D1000" s="52"/>
      <c r="E1000" s="53"/>
      <c r="F1000" s="53"/>
      <c r="G1000" s="53"/>
      <c r="H1000" s="53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7:H499" xr:uid="{00000000-0009-0000-0000-000008000000}">
    <sortState ref="B7:H499">
      <sortCondition descending="1" ref="H7:H499"/>
      <sortCondition descending="1" ref="G7:G499"/>
      <sortCondition descending="1" ref="F7:F499"/>
      <sortCondition descending="1" ref="E7:E499"/>
    </sortState>
  </autoFilter>
  <mergeCells count="4">
    <mergeCell ref="G3:I5"/>
    <mergeCell ref="B7:C7"/>
    <mergeCell ref="E501:F501"/>
    <mergeCell ref="G501:H501"/>
  </mergeCells>
  <printOptions horizontalCentered="1"/>
  <pageMargins left="0.32" right="0.32" top="0.55000000000000004" bottom="0.55000000000000004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SCHOOL REGISTRATION</vt:lpstr>
      <vt:lpstr>PARTICIPANT NAME LIST</vt:lpstr>
      <vt:lpstr>List</vt:lpstr>
      <vt:lpstr>Number</vt:lpstr>
      <vt:lpstr>List (Primary)</vt:lpstr>
      <vt:lpstr>List (Secondary)</vt:lpstr>
      <vt:lpstr>Attendance (Primary)</vt:lpstr>
      <vt:lpstr>Attendance (Secondary)</vt:lpstr>
      <vt:lpstr>Attendance (Primary) no medium</vt:lpstr>
      <vt:lpstr>Attendance (Secondary)no medium</vt:lpstr>
      <vt:lpstr>'SCHOOL REGISTRATION'!Print_Area</vt:lpstr>
      <vt:lpstr>SchoolType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CHEW CHEE LOUGH</cp:lastModifiedBy>
  <cp:lastPrinted>2024-07-19T08:19:19Z</cp:lastPrinted>
  <dcterms:created xsi:type="dcterms:W3CDTF">2008-12-23T01:00:05Z</dcterms:created>
  <dcterms:modified xsi:type="dcterms:W3CDTF">2026-04-20T08:04:05Z</dcterms:modified>
</cp:coreProperties>
</file>